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<sst xmlns="http://schemas.openxmlformats.org/spreadsheetml/2006/main" count="106676" uniqueCount="25978">
  <si>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</si>
  <si>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</si>
  <si>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</si>
  <si>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</si>
  <si>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</si>
  <si>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</si>
  <si>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</si>
  <si>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</si>
  <si>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</si>
  <si>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</si>
  <si>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</si>
  <si>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</si>
  <si>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</si>
  <si>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</si>
  <si>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</si>
  <si>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</si>
  <si>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</si>
  <si>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</si>
  <si>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</si>
  <si>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</si>
  <si>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</si>
  <si>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</si>
  <si>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</si>
  <si>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</si>
  <si>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</si>
  <si>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</si>
  <si>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</si>
  <si>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</si>
  <si>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</si>
  <si>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</si>
  <si>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</si>
  <si>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</si>
  <si>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</si>
  <si>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</si>
  <si>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</si>
  <si>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</si>
  <si>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</si>
  <si>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</si>
  <si>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</si>
  <si>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</si>
  <si>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</si>
  <si>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</si>
  <si>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</si>
  <si>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</si>
  <si>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</si>
  <si>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</si>
  <si>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</si>
  <si>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</si>
  <si>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</si>
  <si>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</si>
  <si>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</si>
  <si>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</si>
  <si>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</si>
  <si>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</si>
  <si>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</si>
  <si>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</si>
  <si>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</si>
  <si>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</si>
  <si>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</si>
  <si>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</si>
  <si>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</si>
  <si>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</si>
  <si>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</si>
  <si>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</si>
  <si>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</si>
  <si>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</si>
  <si>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</si>
  <si>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</si>
  <si>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</si>
  <si>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</si>
  <si>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</si>
  <si>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</si>
  <si>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</si>
  <si>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</si>
  <si>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</si>
  <si>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</si>
  <si>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</si>
  <si>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</si>
  <si>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</si>
  <si>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</si>
  <si>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</si>
  <si>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</si>
  <si>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</si>
  <si>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</si>
  <si>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</si>
  <si>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</si>
  <si>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</si>
  <si>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</si>
  <si>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</si>
  <si>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</si>
  <si>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</si>
  <si>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</si>
  <si>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</si>
  <si>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</si>
  <si>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</si>
  <si>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</si>
  <si>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</si>
  <si>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</si>
  <si>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</si>
  <si>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</si>
  <si>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</si>
  <si>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</si>
  <si>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</si>
  <si>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</si>
  <si>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</si>
  <si>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</si>
  <si>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</si>
  <si>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</si>
  <si>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</si>
  <si>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</si>
  <si>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</si>
  <si>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</si>
  <si>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</si>
  <si>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</si>
  <si>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</si>
  <si>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</si>
  <si>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</si>
  <si>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</si>
  <si>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</si>
  <si>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</si>
  <si>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</si>
  <si>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</si>
  <si>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</si>
  <si>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</si>
  <si>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</si>
  <si>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</si>
  <si>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</si>
  <si>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</si>
  <si>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</si>
  <si>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</si>
  <si>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</si>
  <si>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Kullanıcı Bağlantı Hattı</t>
  </si>
  <si>
    <t>YEŞİLYURT TR-18 45-73-M00489_945640040_945640040</t>
  </si>
  <si>
    <t>AG Havai Branşman Arızası</t>
  </si>
  <si>
    <t>Dağıtım-AG</t>
  </si>
  <si>
    <t>Uzun</t>
  </si>
  <si>
    <t>Şebeke işletmecisi</t>
  </si>
  <si>
    <t>Bildirimsiz</t>
  </si>
  <si>
    <t>14.03.2021 12:29:06</t>
  </si>
  <si>
    <t>14.03.2021 13:58:37</t>
  </si>
  <si>
    <t>DM</t>
  </si>
  <si>
    <t>GERMİYAN İM 35-18-A00004_ILDIR-1 L02_2313571</t>
  </si>
  <si>
    <t>OG Atlama Arızası</t>
  </si>
  <si>
    <t>Dağıtım-OG</t>
  </si>
  <si>
    <t>14.03.2021 23:48:57</t>
  </si>
  <si>
    <t>15.03.2021 01:00:00</t>
  </si>
  <si>
    <t>KESİKKÖY DM 35-28-M00309_KESİKKÖY-2 (PANAZTEPE DM) M10_2302936</t>
  </si>
  <si>
    <t>OG Fider Açması</t>
  </si>
  <si>
    <t>14.03.2021 08:54:45</t>
  </si>
  <si>
    <t>14.03.2021 10:28:45</t>
  </si>
  <si>
    <t>Dağıtım Transformatörü</t>
  </si>
  <si>
    <t>DM-20/13 (ÇAPRA KABİN) 45-71-M00272_45-71-M00272_2356318</t>
  </si>
  <si>
    <t>Müteahhit Çalışması</t>
  </si>
  <si>
    <t>Bildirimli</t>
  </si>
  <si>
    <t>14.03.2021 15:06:00</t>
  </si>
  <si>
    <t>14.03.2021 15:30:38</t>
  </si>
  <si>
    <t>YENİFOÇA M-274 35-23-M00274_950421114_950421114</t>
  </si>
  <si>
    <t>Üçüncü Şahısların Vermiş Olduğu Hasarlar</t>
  </si>
  <si>
    <t>14.03.2021 10:35:52</t>
  </si>
  <si>
    <t>14.03.2021 12:14:03</t>
  </si>
  <si>
    <t>AG Fideri</t>
  </si>
  <si>
    <t>HALİM İNMEZ SULAMA GRUBU 35-29-L00231_B_56361132_56361132</t>
  </si>
  <si>
    <t>AG Pano Kol Sigorta Atığı</t>
  </si>
  <si>
    <t>14.03.2021 17:52:34</t>
  </si>
  <si>
    <t>14.03.2021 18:28:07</t>
  </si>
  <si>
    <t>BİMEYKO TR-5 35-30-M00052_B_56352682_56352682</t>
  </si>
  <si>
    <t>15.03.2021 18:14:45</t>
  </si>
  <si>
    <t>15.03.2021 20:27:19</t>
  </si>
  <si>
    <t>ÇATALKAYA KÖYÜ TR-1 35-21-L00171_B_56379168_56379168</t>
  </si>
  <si>
    <t>15.03.2021 17:35:24</t>
  </si>
  <si>
    <t>15.03.2021 19:39:53</t>
  </si>
  <si>
    <t>OG Fideri</t>
  </si>
  <si>
    <t>KAYMAKÇI TR-11 35-15-M00248_TR-12 - TR-22 M02_66792317</t>
  </si>
  <si>
    <t>Şebeke Bakım Çalışması</t>
  </si>
  <si>
    <t>15.03.2021 10:47:46</t>
  </si>
  <si>
    <t>15.03.2021 12:11:47</t>
  </si>
  <si>
    <t>TR-309 35-19-L00360_956700681_956700681</t>
  </si>
  <si>
    <t>15.03.2021 11:40:48</t>
  </si>
  <si>
    <t>15.03.2021 17:12:53</t>
  </si>
  <si>
    <t>DM-2/9(TR-254) 35-19-L00254_956664333_956664333</t>
  </si>
  <si>
    <t>15.03.2021 22:29:37</t>
  </si>
  <si>
    <t>16.03.2021 02:11:53</t>
  </si>
  <si>
    <t>ÇİFTLİK İM 35-18-A00003_GOLF-1 L12_2054622</t>
  </si>
  <si>
    <t>15.03.2021 18:21:57</t>
  </si>
  <si>
    <t>15.03.2021 18:36:09</t>
  </si>
  <si>
    <t>HORZUM EMBELLİ TR-1 45-73-M00271_45-73-M00271_2368530</t>
  </si>
  <si>
    <t>AG Termik Açması</t>
  </si>
  <si>
    <t>15.03.2021 22:23:33</t>
  </si>
  <si>
    <t>16.03.2021 04:39:14</t>
  </si>
  <si>
    <t>KÖK</t>
  </si>
  <si>
    <t>ÇAMURHAMAMI KÖK 45-78-L00230_GÖKKÖY L04_2105173</t>
  </si>
  <si>
    <t>15.03.2021 09:11:44</t>
  </si>
  <si>
    <t>15.03.2021 18:14:32</t>
  </si>
  <si>
    <t>SARUHANLI TR-15 45-80-M00015_956560070_956560070</t>
  </si>
  <si>
    <t>15.03.2021 12:25:00</t>
  </si>
  <si>
    <t>15.03.2021 13:57:51</t>
  </si>
  <si>
    <t>K-2541 35-02-K02541_910238722_910238722</t>
  </si>
  <si>
    <t>15.03.2021 21:59:48</t>
  </si>
  <si>
    <t>16.03.2021 01:48:32</t>
  </si>
  <si>
    <t>PANCAR KÖK 35-26-M00891_KARAKUYU M02_2302862</t>
  </si>
  <si>
    <t>15.03.2021 20:47:26</t>
  </si>
  <si>
    <t>15.03.2021 21:34:08</t>
  </si>
  <si>
    <t>AĞAÇ İŞLERİ KÖK-2 (M-703) 35-22-M00125_KISIKKÖY(KARTAL) M02_72110798</t>
  </si>
  <si>
    <t>15.03.2021 05:26:45</t>
  </si>
  <si>
    <t>15.03.2021 06:05:02</t>
  </si>
  <si>
    <t>K-244 35-04-K00244_99512698_99512698</t>
  </si>
  <si>
    <t>15.03.2021 14:57:29</t>
  </si>
  <si>
    <t>15.03.2021 15:56:39</t>
  </si>
  <si>
    <t>SUBAŞI-2 35-26-L00329_5670077_56358742_56358742</t>
  </si>
  <si>
    <t>15.03.2021 17:24:53</t>
  </si>
  <si>
    <t>15.03.2021 18:40:51</t>
  </si>
  <si>
    <t>AKKKEÇİLİ TR-437 TARIMSAL SULAMA 45-73-M00412_915776791_915776791</t>
  </si>
  <si>
    <t>15.03.2021 15:31:23</t>
  </si>
  <si>
    <t>15.03.2021 16:53:43</t>
  </si>
  <si>
    <t>SİYEKLİ KÖK 45-71-M00185_MALDAN M05_72256965</t>
  </si>
  <si>
    <t>15.03.2021 20:55:56</t>
  </si>
  <si>
    <t>15.03.2021 23:32:50</t>
  </si>
  <si>
    <t>ULUKENT DM-6/4 35-28-M00645_953396219_953396219</t>
  </si>
  <si>
    <t>15.03.2021 15:40:22</t>
  </si>
  <si>
    <t>15.03.2021 18:15:48</t>
  </si>
  <si>
    <t>TR-5 35-32-L00005_35-32-L00005_2361595</t>
  </si>
  <si>
    <t>15.03.2021 09:47:04</t>
  </si>
  <si>
    <t>15.03.2021 13:58:01</t>
  </si>
  <si>
    <t>DELEMENLER BAHÇEARASI TR-1 45-73-M00670_B_56397493_56397493</t>
  </si>
  <si>
    <t>15.03.2021 13:01:08</t>
  </si>
  <si>
    <t>15.03.2021 14:52:46</t>
  </si>
  <si>
    <t>L-336 REİSDERE 35-18-L00336_950460743_950460743</t>
  </si>
  <si>
    <t>15.03.2021 13:39:49</t>
  </si>
  <si>
    <t>15.03.2021 17:35:45</t>
  </si>
  <si>
    <t>BEZİRGANLI ÇAMLIK TR-1 45-78-M00250_953301639_953301639</t>
  </si>
  <si>
    <t>15.03.2021 19:00:02</t>
  </si>
  <si>
    <t>15.03.2021 21:12:25</t>
  </si>
  <si>
    <t>AKÖREN TR-19 KÖK 45-78-M00974_ALAŞEHİR M04_66244830</t>
  </si>
  <si>
    <t>TEİAŞ Hat Bakım Çalışması</t>
  </si>
  <si>
    <t>İletim</t>
  </si>
  <si>
    <t>15.03.2021 08:14:25</t>
  </si>
  <si>
    <t>15.03.2021 13:08:15</t>
  </si>
  <si>
    <t>TR-43 35-13-M00056_946422115_946422115</t>
  </si>
  <si>
    <t>AG Box / Sdk Abone Çıkış Sigorta Atığı</t>
  </si>
  <si>
    <t>15.03.2021 11:42:37</t>
  </si>
  <si>
    <t>15.03.2021 12:28:14</t>
  </si>
  <si>
    <t>L-175 35-18-L00175_950437233_950437233</t>
  </si>
  <si>
    <t>AG Branşman Yeraltı Kablo Arızası</t>
  </si>
  <si>
    <t>15.03.2021 10:39:04</t>
  </si>
  <si>
    <t>15.03.2021 12:09:54</t>
  </si>
  <si>
    <t>TAŞLIYATAK TR-3 35-31-L00363_DIREK TIPI TRAFO HUCRESI H01_2040515</t>
  </si>
  <si>
    <t>OG Ayırıcı Arızası</t>
  </si>
  <si>
    <t>15.03.2021 01:47:12</t>
  </si>
  <si>
    <t>15.03.2021 02:23:41</t>
  </si>
  <si>
    <t>YİĞİTLER TR-2 35-27-L00224_97560488_97560488</t>
  </si>
  <si>
    <t>15.03.2021 18:56:55</t>
  </si>
  <si>
    <t>15.03.2021 20:05:52</t>
  </si>
  <si>
    <t>DURASILLI TR-5 45-78-M01116_DIREK TIPI TRAFO HUCRESI H01_2125895</t>
  </si>
  <si>
    <t>15.03.2021 00:59:08</t>
  </si>
  <si>
    <t>15.03.2021 01:22:36</t>
  </si>
  <si>
    <t>TR-151 35-16-L00151_953320144_953320144</t>
  </si>
  <si>
    <t>15.03.2021 15:09:50</t>
  </si>
  <si>
    <t>15.03.2021 17:44:38</t>
  </si>
  <si>
    <t>M-1112 35-08-M01112_A_56354019_56354019</t>
  </si>
  <si>
    <t>Ağaç Kesimi</t>
  </si>
  <si>
    <t>15.03.2021 10:25:00</t>
  </si>
  <si>
    <t>15.03.2021 11:12:05</t>
  </si>
  <si>
    <t>KEMALİYE DM (TR-1) 45-73-M00150_TOYGAR M03_66716003</t>
  </si>
  <si>
    <t>15.03.2021 23:47:26</t>
  </si>
  <si>
    <t>16.03.2021 03:07:54</t>
  </si>
  <si>
    <t>M-211 (DM-3/TR-6) 35-14-M00211_10603470_60983211_60983211</t>
  </si>
  <si>
    <t>15.03.2021 09:00:43</t>
  </si>
  <si>
    <t>15.03.2021 13:39:31</t>
  </si>
  <si>
    <t>YENİFOÇA TR-39 35-23-M00039_A_56376167_56376167</t>
  </si>
  <si>
    <t>AG Direkten Kesme Açma</t>
  </si>
  <si>
    <t>15.03.2021 18:10:35</t>
  </si>
  <si>
    <t>15.03.2021 21:06:46</t>
  </si>
  <si>
    <t>YUNUSDERE TR-1 45-83-L00287_45-83-L00287_2362459</t>
  </si>
  <si>
    <t>15.03.2021 20:37:29</t>
  </si>
  <si>
    <t>15.03.2021 22:54:47</t>
  </si>
  <si>
    <t>L-65 GÜNEŞLİKENT 35-14-L00065_956634794_956634794</t>
  </si>
  <si>
    <t>15.03.2021 12:22:30</t>
  </si>
  <si>
    <t>15.03.2021 15:26:45</t>
  </si>
  <si>
    <t>K-1074 35-01-K01074_E_56379369_56379369</t>
  </si>
  <si>
    <t>15.03.2021 16:27:00</t>
  </si>
  <si>
    <t>15.03.2021 19:05:19</t>
  </si>
  <si>
    <t>ÇİFTLİK İM 35-18-A00003_DM-1 L02_2105931</t>
  </si>
  <si>
    <t>15.03.2021 09:00:25</t>
  </si>
  <si>
    <t>15.03.2021 09:32:40</t>
  </si>
  <si>
    <t>MADEN KÖK 45-83-M00128_ARPALIK KÖK M02_47316668</t>
  </si>
  <si>
    <t>15.03.2021 07:28:03</t>
  </si>
  <si>
    <t>15.03.2021 08:43:58</t>
  </si>
  <si>
    <t>KARAOBA ÇİFTE KUYULAR TR-2 35-32-L00060_DIREK TIPI TRAFO HUCRESI H01_2045035</t>
  </si>
  <si>
    <t>OG Hatta Ağaç Kesimi</t>
  </si>
  <si>
    <t>15.03.2021 21:10:35</t>
  </si>
  <si>
    <t>15.03.2021 22:50:50</t>
  </si>
  <si>
    <t>M-3439(YATIRIM REZERVE) 35-03-M03439_910295520_910295520</t>
  </si>
  <si>
    <t>15.03.2021 18:37:31</t>
  </si>
  <si>
    <t>15.03.2021 22:05:32</t>
  </si>
  <si>
    <t>L-310 35-18-L00310_DAĞITIM TRAFO L-310 L03_72215318</t>
  </si>
  <si>
    <t>OG Sigorta Atması</t>
  </si>
  <si>
    <t>15.03.2021 19:13:33</t>
  </si>
  <si>
    <t>16.03.2021 00:43:50</t>
  </si>
  <si>
    <t>TR-1/21 45-72-M00021_TR-1/17 M01_61377487</t>
  </si>
  <si>
    <t>15.03.2021 12:08:14</t>
  </si>
  <si>
    <t>15.03.2021 13:11:12</t>
  </si>
  <si>
    <t>MORDOĞAN TR-3 35-21-L00141_953364428_953364428</t>
  </si>
  <si>
    <t>15.03.2021 13:21:45</t>
  </si>
  <si>
    <t>15.03.2021 15:21:16</t>
  </si>
  <si>
    <t>AŞAĞIÇOBANİSA TR-12 45-71-M00097_B_60984805_60984805</t>
  </si>
  <si>
    <t>AG Sehim Bozukluğu</t>
  </si>
  <si>
    <t>15.03.2021 20:00:30</t>
  </si>
  <si>
    <t>15.03.2021 21:37:26</t>
  </si>
  <si>
    <t>M-2872 35-04-M02872_35-04-M02872_76932782</t>
  </si>
  <si>
    <t>15.03.2021 08:53:00</t>
  </si>
  <si>
    <t>15.03.2021 17:55:00</t>
  </si>
  <si>
    <t>ÇANDARLI TR-6 35-30-M00006_E_56363325_56363325</t>
  </si>
  <si>
    <t>15.03.2021 18:55:51</t>
  </si>
  <si>
    <t>15.03.2021 21:31:26</t>
  </si>
  <si>
    <t>TM Fideri</t>
  </si>
  <si>
    <t>KARŞIYAKA GIS TM 35-04-A00002_TR-2 K12_2310424</t>
  </si>
  <si>
    <t>Manevra</t>
  </si>
  <si>
    <t>15.03.2021 03:01:23</t>
  </si>
  <si>
    <t>15.03.2021 03:10:11</t>
  </si>
  <si>
    <t>NAMET KÖK 35-26-M00556_İDOL-LA ŞARAPÇILIK M02_65931706</t>
  </si>
  <si>
    <t>15.03.2021 07:38:29</t>
  </si>
  <si>
    <t>15.03.2021 08:46:12</t>
  </si>
  <si>
    <t>K-2732 35-04-K02732_F_56362374_56362374</t>
  </si>
  <si>
    <t>15.03.2021 14:12:10</t>
  </si>
  <si>
    <t>15.03.2021 14:46:23</t>
  </si>
  <si>
    <t>AZİZTEPE ÇAM MAH. TR-1 45-73-M00211_A_56390512_56390512</t>
  </si>
  <si>
    <t>AG Tel Kopuğu</t>
  </si>
  <si>
    <t>15.03.2021 09:56:44</t>
  </si>
  <si>
    <t>15.03.2021 12:02:59</t>
  </si>
  <si>
    <t>YEŞİLYURT DM 45-73-M00476_KÖYLER HATTI M04_2318331</t>
  </si>
  <si>
    <t>15.03.2021 20:37:54</t>
  </si>
  <si>
    <t>15.03.2021 21:09:51</t>
  </si>
  <si>
    <t>ÖZBEK DM (TR-315) 35-19-M00044_956669901_956669901</t>
  </si>
  <si>
    <t>15.03.2021 11:23:42</t>
  </si>
  <si>
    <t>15.03.2021 14:12:16</t>
  </si>
  <si>
    <t>_B_56352369_56352369</t>
  </si>
  <si>
    <t>15.03.2021 12:35:33</t>
  </si>
  <si>
    <t>15.03.2021 15:47:36</t>
  </si>
  <si>
    <t>MAHMUTLAR KÖK 45-74-M00354_HatBaşıAyırıcı_66087722 M010_66087722</t>
  </si>
  <si>
    <t>15.03.2021 20:29:04</t>
  </si>
  <si>
    <t>15.03.2021 22:02:05</t>
  </si>
  <si>
    <t>SOMA TR-11/4 45-82-M00036_C_56388938_56388938</t>
  </si>
  <si>
    <t>15.03.2021 09:18:50</t>
  </si>
  <si>
    <t>15.03.2021 11:39:59</t>
  </si>
  <si>
    <t>YAĞCILAR TR-5 35-19-M00230_B_56390359_56390359</t>
  </si>
  <si>
    <t>15.03.2021 16:23:30</t>
  </si>
  <si>
    <t>15.03.2021 18:04:29</t>
  </si>
  <si>
    <t>FOÇAKÖY TR-1 35-23-M00222_950423252_950423252</t>
  </si>
  <si>
    <t>15.03.2021 16:13:29</t>
  </si>
  <si>
    <t>15.03.2021 23:24:51</t>
  </si>
  <si>
    <t>TR-33 35-15-M00033_950366308_950366308</t>
  </si>
  <si>
    <t>15.03.2021 18:33:19</t>
  </si>
  <si>
    <t>15.03.2021 20:07:07</t>
  </si>
  <si>
    <t>SELENDİ DM 45-81-M00001_ESKİ SELENDİ M16_2321602</t>
  </si>
  <si>
    <t>15.03.2021 17:40:24</t>
  </si>
  <si>
    <t>15.03.2021 18:40:04</t>
  </si>
  <si>
    <t>MENEMEN DM-4/12 (KÖK-16) 35-28-M00016_HatBaşıAyırıcı_53133692 M01_53133692</t>
  </si>
  <si>
    <t>15.03.2021 22:13:37</t>
  </si>
  <si>
    <t>16.03.2021 00:26:44</t>
  </si>
  <si>
    <t>AKGEDİK KÖK-2 45-71-M00163_UZUNBURUN M02_55994925</t>
  </si>
  <si>
    <t>15.03.2021 14:19:01</t>
  </si>
  <si>
    <t>15.03.2021 14:54:24</t>
  </si>
  <si>
    <t>ÇİNİYERİ TR-4 35-29-L00777_954741255_954741255</t>
  </si>
  <si>
    <t>15.03.2021 09:33:05</t>
  </si>
  <si>
    <t>15.03.2021 10:36:14</t>
  </si>
  <si>
    <t>İTOB DM 35-22-M00089_TEKELİ SULAMA M08_2328011</t>
  </si>
  <si>
    <t>15.03.2021 21:21:34</t>
  </si>
  <si>
    <t>15.03.2021 22:28:48</t>
  </si>
  <si>
    <t>MENEMEN TR-37 35-28-L00037_MENEMEN TR-36 L01_66575762</t>
  </si>
  <si>
    <t>15.03.2021 08:54:10</t>
  </si>
  <si>
    <t>15.03.2021 09:28:19</t>
  </si>
  <si>
    <t>TR-1/67 (CEZAEVİ YANI) 45-83-M00067_TR-1/59 M06_2096844</t>
  </si>
  <si>
    <t>15.03.2021 22:28:37</t>
  </si>
  <si>
    <t>15.03.2021 23:38:31</t>
  </si>
  <si>
    <t>KIRCALAR DM 35-16-M00261_SARICAOĞLU ENH GRUBU M05_72041846</t>
  </si>
  <si>
    <t>15.03.2021 20:10:06</t>
  </si>
  <si>
    <t>15.03.2021 21:01:06</t>
  </si>
  <si>
    <t>TAYTAN GEDİZ MAH. TR-1 45-78-M00355_49238056_56392830_56392830</t>
  </si>
  <si>
    <t>15.03.2021 03:24:27</t>
  </si>
  <si>
    <t>15.03.2021 04:03:17</t>
  </si>
  <si>
    <t>_11331095_56371228_56371228</t>
  </si>
  <si>
    <t>15.03.2021 09:06:00</t>
  </si>
  <si>
    <t>15.03.2021 15:48:33</t>
  </si>
  <si>
    <t>KARAHALİLLİ TR-2 35-20-L00089_955202524_955202524</t>
  </si>
  <si>
    <t>15.03.2021 10:43:26</t>
  </si>
  <si>
    <t>15.03.2021 13:06:07</t>
  </si>
  <si>
    <t>TİYENLİ KÖK 45-85-M00004_TİYENLİ -  KAPASİTÖR M05_72102276</t>
  </si>
  <si>
    <t>15.03.2021 09:33:12</t>
  </si>
  <si>
    <t>15.03.2021 15:47:41</t>
  </si>
  <si>
    <t>İLTUR TR-1 35-19-M00433_956688722_956688722</t>
  </si>
  <si>
    <t>15.03.2021 12:10:57</t>
  </si>
  <si>
    <t>15.03.2021 18:57:24</t>
  </si>
  <si>
    <t>GÜZELKÖY KÖK 45-71-M00123_HatBaşıAyırıcı_53134750 M03_53134750</t>
  </si>
  <si>
    <t>15.03.2021 14:14:06</t>
  </si>
  <si>
    <t>15.03.2021 16:45:55</t>
  </si>
  <si>
    <t>GÜZELBAHÇE İM 35-10-A00001_MALTEPE M08_2308196</t>
  </si>
  <si>
    <t>15.03.2021 21:38:45</t>
  </si>
  <si>
    <t>15.03.2021 22:15:03</t>
  </si>
  <si>
    <t>K-2472 35-04-K02472_A_56362830_56362830</t>
  </si>
  <si>
    <t>15.03.2021 09:53:00</t>
  </si>
  <si>
    <t>15.03.2021 10:09:00</t>
  </si>
  <si>
    <t>YAMANDERE TR-2 35-29-L00312_DIREK TIPI TRAFO HUCRESI H01_2037207</t>
  </si>
  <si>
    <t>15.03.2021 09:25:11</t>
  </si>
  <si>
    <t>15.03.2021 11:04:35</t>
  </si>
  <si>
    <t>15.03.2021 13:25:11</t>
  </si>
  <si>
    <t>15.03.2021 15:47:44</t>
  </si>
  <si>
    <t>BÜYÜKKIRAN TR-1 45-74-M00145_945578398_945578398</t>
  </si>
  <si>
    <t>15.03.2021 10:06:03</t>
  </si>
  <si>
    <t>15.03.2021 13:57:32</t>
  </si>
  <si>
    <t>ALAŞEHİR TR-57 45-73-M00057_TR-62-63-64 M01_66699669</t>
  </si>
  <si>
    <t>15.03.2021 18:28:10</t>
  </si>
  <si>
    <t>15.03.2021 19:22:31</t>
  </si>
  <si>
    <t>İLYASÇILAR TR-1 45-71-M01671_DIREK TIPI TRAFO HUCRESI H01_2087230</t>
  </si>
  <si>
    <t>OG İzolatör Arızası</t>
  </si>
  <si>
    <t>15.03.2021 23:24:42</t>
  </si>
  <si>
    <t>16.03.2021 00:48:19</t>
  </si>
  <si>
    <t>MENEMEN TR-36 KÖK 35-28-L00036_MENEMEN İ.M. L06_66578826</t>
  </si>
  <si>
    <t>15.03.2021 09:14:26</t>
  </si>
  <si>
    <t>15.03.2021 17:09:35</t>
  </si>
  <si>
    <t>YENMİŞ KÖK 35-27-M00366_Recloser M03_2303188</t>
  </si>
  <si>
    <t>15.03.2021 22:04:18</t>
  </si>
  <si>
    <t>15.03.2021 22:10:29</t>
  </si>
  <si>
    <t>L-37 YAT LİMANI 35-14-L00037_956636388_956636388</t>
  </si>
  <si>
    <t>15.03.2021 19:37:55</t>
  </si>
  <si>
    <t>15.03.2021 21:30:04</t>
  </si>
  <si>
    <t>AHMETLİ İM 45-84-A00001_HatBaşıAyırıcı_53134512 L05_53134512</t>
  </si>
  <si>
    <t>15.03.2021 20:49:54</t>
  </si>
  <si>
    <t>15.03.2021 22:02:43</t>
  </si>
  <si>
    <t>K-1049 35-02-K01049_D_56363460_56363460</t>
  </si>
  <si>
    <t>AG Klemens Arızası</t>
  </si>
  <si>
    <t>15.03.2021 06:19:12</t>
  </si>
  <si>
    <t>15.03.2021 10:09:23</t>
  </si>
  <si>
    <t>BAĞYOLU TR-1 45-71-M01598_953196395_953196395</t>
  </si>
  <si>
    <t>15.03.2021 17:49:27</t>
  </si>
  <si>
    <t>15.03.2021 20:31:29</t>
  </si>
  <si>
    <t>SÜLEYMANLI KÖK 35-28-M00606_HatBaşıAyırıcı_53133924 M04_53133924</t>
  </si>
  <si>
    <t>15.03.2021 12:21:38</t>
  </si>
  <si>
    <t>15.03.2021 13:29:27</t>
  </si>
  <si>
    <t>TR-1/40 KÖK 45-72-M00040_TR-1/42 M03_61318206</t>
  </si>
  <si>
    <t>15.03.2021 12:58:11</t>
  </si>
  <si>
    <t>15.03.2021 14:06:53</t>
  </si>
  <si>
    <t>Saha Dağıtım Kutusu (SDK)</t>
  </si>
  <si>
    <t>TR-59 YELKENKAYA 35-19-L00059_B b1b_5938518</t>
  </si>
  <si>
    <t>15.03.2021 17:31:27</t>
  </si>
  <si>
    <t>15.03.2021 20:18:55</t>
  </si>
  <si>
    <t>AKALAN KÖYÜ İÇME SUYU TR 35-27-M00453_DIREK TIPI TRAFO HUCRESI H01_2051782</t>
  </si>
  <si>
    <t>15.03.2021 19:53:28</t>
  </si>
  <si>
    <t>15.03.2021 22:41:29</t>
  </si>
  <si>
    <t>K-358 35-04-K00358_C_56381123_56381123</t>
  </si>
  <si>
    <t>15.03.2021 10:51:02</t>
  </si>
  <si>
    <t>15.03.2021 11:10:39</t>
  </si>
  <si>
    <t>HARMANDALI KÖK 45-71-M00061_HARMANDALI KÖYÜ M02_72230848</t>
  </si>
  <si>
    <t>15.03.2021 19:15:04</t>
  </si>
  <si>
    <t>15.03.2021 20:20:00</t>
  </si>
  <si>
    <t>TR-2/78 45-83-L00078_TR-2/78-1 L07_61345009</t>
  </si>
  <si>
    <t>Kısa</t>
  </si>
  <si>
    <t>15.03.2021 20:13:24</t>
  </si>
  <si>
    <t>15.03.2021 20:13:46</t>
  </si>
  <si>
    <t>ALİ ERİSEV GRB 35-20-L00059_9539280_56360120_56360120</t>
  </si>
  <si>
    <t>15.03.2021 22:30:04</t>
  </si>
  <si>
    <t>15.03.2021 23:07:30</t>
  </si>
  <si>
    <t>ARİF DURSUN SLM TR 35-26-L00099_DIREK TIPI TRAFO HUCRESI H01_2041794</t>
  </si>
  <si>
    <t>15.03.2021 08:25:06</t>
  </si>
  <si>
    <t>15.03.2021 10:49:10</t>
  </si>
  <si>
    <t>HACIHALİLLER TR-1 KÖK 45-71-M00066_HatBaşıAyırıcı_53134472 M02_53134472</t>
  </si>
  <si>
    <t>15.03.2021 14:05:55</t>
  </si>
  <si>
    <t>15.03.2021 18:17:44</t>
  </si>
  <si>
    <t>BİRGİ DM 35-15-L01013_KEMER L06_67562405</t>
  </si>
  <si>
    <t>15.03.2021 23:19:14</t>
  </si>
  <si>
    <t>16.03.2021 01:32:54</t>
  </si>
  <si>
    <t>İSMAİL AYRANCI SULAMA GRUBU 35-29-M00199_A_56361362_56361362</t>
  </si>
  <si>
    <t>15.03.2021 14:32:37</t>
  </si>
  <si>
    <t>15.03.2021 17:01:29</t>
  </si>
  <si>
    <t>SAKALLI KÖYÜ TR-1 45-71-M01695_45-71-M01695_2354136</t>
  </si>
  <si>
    <t>15.03.2021 09:10:41</t>
  </si>
  <si>
    <t>15.03.2021 12:00:35</t>
  </si>
  <si>
    <t>L-207 MERKEZTUR 35-18-L00207_950451895_950451895</t>
  </si>
  <si>
    <t>15.03.2021 09:29:50</t>
  </si>
  <si>
    <t>15.03.2021 11:14:32</t>
  </si>
  <si>
    <t>ALİAĞA TR-43 DM 35-17-M00043_M-87 M04_2315214</t>
  </si>
  <si>
    <t>15.03.2021 10:10:54</t>
  </si>
  <si>
    <t>15.03.2021 10:25:33</t>
  </si>
  <si>
    <t>SARISU TR-1 35-31-L00078_47816994_56352552_56352552</t>
  </si>
  <si>
    <t>15.03.2021 23:40:22</t>
  </si>
  <si>
    <t>16.03.2021 01:34:45</t>
  </si>
  <si>
    <t>K-2883 35-03-K02883_C_56367314_56367314</t>
  </si>
  <si>
    <t>15.03.2021 13:34:25</t>
  </si>
  <si>
    <t>15.03.2021 14:42:28</t>
  </si>
  <si>
    <t>KULA İM 45-77-A00001_KONURCA M01_2049499</t>
  </si>
  <si>
    <t>15.03.2021 09:13:01</t>
  </si>
  <si>
    <t>15.03.2021 09:20:20</t>
  </si>
  <si>
    <t>K-3591 35-01-K03591_D_56373613_56373613</t>
  </si>
  <si>
    <t>15.03.2021 22:04:39</t>
  </si>
  <si>
    <t>16.03.2021 03:42:11</t>
  </si>
  <si>
    <t>DEVELİ TR-1 35-22-M00279_DIREK TIPI TRAFO HUCRESI H01_2111395</t>
  </si>
  <si>
    <t>15.03.2021 20:24:16</t>
  </si>
  <si>
    <t>15.03.2021 22:46:11</t>
  </si>
  <si>
    <t>L-356 BAŞKENT SİTESİ 35-18-L00356_35-18-L00356_72187177</t>
  </si>
  <si>
    <t>15.03.2021 18:23:22</t>
  </si>
  <si>
    <t>15.03.2021 20:28:26</t>
  </si>
  <si>
    <t>K-476 35-04-K00476_912400494_912400494</t>
  </si>
  <si>
    <t>15.03.2021 15:00:07</t>
  </si>
  <si>
    <t>15.03.2021 17:19:34</t>
  </si>
  <si>
    <t>ULUKENT DM-1/17 35-28-M00587_953383785_953383785</t>
  </si>
  <si>
    <t>15.03.2021 11:03:06</t>
  </si>
  <si>
    <t>15.03.2021 12:40:40</t>
  </si>
  <si>
    <t>KARAOĞLANLI TR-1 KÖK 45-71-M00091_ŞEHİR İÇİ ÇIKIŞ M02_61195478</t>
  </si>
  <si>
    <t>15.03.2021 11:20:00</t>
  </si>
  <si>
    <t>15.03.2021 12:15:00</t>
  </si>
  <si>
    <t>ALKAN KÖYÜ TR-1 45-73-M00204_C_56400662_56400662</t>
  </si>
  <si>
    <t>15.03.2021 21:37:38</t>
  </si>
  <si>
    <t>15.03.2021 22:42:04</t>
  </si>
  <si>
    <t>15.03.2021 07:25:17</t>
  </si>
  <si>
    <t>15.03.2021 08:48:51</t>
  </si>
  <si>
    <t>M-1536 35-01-M01536_A_60982798_60982798</t>
  </si>
  <si>
    <t>15.03.2021 20:29:25</t>
  </si>
  <si>
    <t>15.03.2021 22:39:07</t>
  </si>
  <si>
    <t>KALEMOĞLU KÖK 45-75-M00069_FUNDACIK KÖK M01_2101948</t>
  </si>
  <si>
    <t>15.03.2021 13:28:34</t>
  </si>
  <si>
    <t>15.03.2021 13:29:04</t>
  </si>
  <si>
    <t>K-1522 GÖRECE ATA MAH. 35-22-K01522_967134712_967134712</t>
  </si>
  <si>
    <t>15.03.2021 17:34:54</t>
  </si>
  <si>
    <t>15.03.2021 18:34:08</t>
  </si>
  <si>
    <t>BALIBEY ÇOLAKLAR MAH. TR 45-77-L00192_DIREK TIPI TRAFO HUCRESI H01_2055919</t>
  </si>
  <si>
    <t>15.03.2021 16:34:34</t>
  </si>
  <si>
    <t>15.03.2021 17:46:50</t>
  </si>
  <si>
    <t>GERMİYAN İM 35-18-A00004_ILDIR-2 L03_2064610</t>
  </si>
  <si>
    <t>15.03.2021 01:02:00</t>
  </si>
  <si>
    <t>15.03.2021 01:02:08</t>
  </si>
  <si>
    <t>K-4543 35-01-K04543_913492801_913492801</t>
  </si>
  <si>
    <t>15.03.2021 15:17:05</t>
  </si>
  <si>
    <t>15.03.2021 18:39:41</t>
  </si>
  <si>
    <t>TR-74 35-19-L00074_956695114_956695114</t>
  </si>
  <si>
    <t>15.03.2021 04:35:13</t>
  </si>
  <si>
    <t>15.03.2021 13:46:48</t>
  </si>
  <si>
    <t>L-252 SİSSUS HASTANE 35-18-L00252_950429001_950429001</t>
  </si>
  <si>
    <t>15.03.2021 12:05:12</t>
  </si>
  <si>
    <t>15.03.2021 15:49:57</t>
  </si>
  <si>
    <t>K-3799 35-04-K03799_C_56379865_56379865</t>
  </si>
  <si>
    <t>15.03.2021 09:33:03</t>
  </si>
  <si>
    <t>15.03.2021 10:20:20</t>
  </si>
  <si>
    <t>ÇAYBAŞI DM-1/11 35-26-L00215__56358351_56358351</t>
  </si>
  <si>
    <t>15.03.2021 16:16:36</t>
  </si>
  <si>
    <t>15.03.2021 17:04:42</t>
  </si>
  <si>
    <t>ÇAMLIK DM 35-17-M00173_HatBaşıAyırıcı_65358229 M08_65358229</t>
  </si>
  <si>
    <t>15.03.2021 09:18:46</t>
  </si>
  <si>
    <t>15.03.2021 17:03:31</t>
  </si>
  <si>
    <t>ÇAMBEL TR-2 35-27-M00857_914391788_914391788</t>
  </si>
  <si>
    <t>15.03.2021 10:59:55</t>
  </si>
  <si>
    <t>15.03.2021 12:23:39</t>
  </si>
  <si>
    <t>L-145 DALYAN DM 35-18-L00145_HAVACILAR L03_72052182</t>
  </si>
  <si>
    <t>15.03.2021 21:45:44</t>
  </si>
  <si>
    <t>15.03.2021 23:49:23</t>
  </si>
  <si>
    <t>YEŞİLYURT DM 45-73-M00476_HatBaşıAyırıcı_53136386 M04_53136386</t>
  </si>
  <si>
    <t>15.03.2021 19:47:38</t>
  </si>
  <si>
    <t>15.03.2021 20:55:39</t>
  </si>
  <si>
    <t>KEMALİYE DM (TR-1) 45-73-M00150_İSMETİYE M02_66715937</t>
  </si>
  <si>
    <t>15.03.2021 23:58:44</t>
  </si>
  <si>
    <t>16.03.2021 01:27:00</t>
  </si>
  <si>
    <t>KARGIN KÖK 45-71-M00095_HatBaşıAyırıcı_53134727 M07_53134727</t>
  </si>
  <si>
    <t>15.03.2021 20:49:34</t>
  </si>
  <si>
    <t>15.03.2021 20:53:40</t>
  </si>
  <si>
    <t>M-2347 35-03-M02347_910994383_910994383</t>
  </si>
  <si>
    <t>15.03.2021 18:36:47</t>
  </si>
  <si>
    <t>15.03.2021 19:55:57</t>
  </si>
  <si>
    <t>K-1916 35-10-K01916_A_56382601_56382601</t>
  </si>
  <si>
    <t>15.03.2021 22:52:00</t>
  </si>
  <si>
    <t>15.03.2021 23:06:10</t>
  </si>
  <si>
    <t>K-3795 35-01-K03795_C_56375560_56375560</t>
  </si>
  <si>
    <t>15.03.2021 14:52:06</t>
  </si>
  <si>
    <t>15.03.2021 16:13:34</t>
  </si>
  <si>
    <t>ULUDERBENT DM 45-73-M00491_HatBaşıAyırıcı_53136368 M05_53136368</t>
  </si>
  <si>
    <t>15.03.2021 21:59:00</t>
  </si>
  <si>
    <t>16.03.2021 03:59:40</t>
  </si>
  <si>
    <t>L-226 ARITMA 35-18-L00226_D b1b_5950381</t>
  </si>
  <si>
    <t>AG Yeraltı Kablo Arızası</t>
  </si>
  <si>
    <t>15.03.2021 14:24:00</t>
  </si>
  <si>
    <t>15.03.2021 18:40:30</t>
  </si>
  <si>
    <t>M-2921 35-02-M02921_99500795_99500795</t>
  </si>
  <si>
    <t>15.03.2021 21:15:48</t>
  </si>
  <si>
    <t>15.03.2021 22:16:12</t>
  </si>
  <si>
    <t>TÜRKALİ TERZİLER MAH. TR-1 45-82-M00193_A_56401146_56401146</t>
  </si>
  <si>
    <t>15.03.2021 22:09:04</t>
  </si>
  <si>
    <t>15.03.2021 23:48:06</t>
  </si>
  <si>
    <t>M-577 (DM-6/17) 35-17-M00577_950313052_950313052</t>
  </si>
  <si>
    <t>15.03.2021 22:16:48</t>
  </si>
  <si>
    <t>15.03.2021 22:59:27</t>
  </si>
  <si>
    <t>L-444 35-18-L00444_965761779_965761779</t>
  </si>
  <si>
    <t>15.03.2021 09:10:31</t>
  </si>
  <si>
    <t>15.03.2021 11:08:21</t>
  </si>
  <si>
    <t>GERMİYAN İM 35-18-A00004_ILDIR-1 L02_2064606</t>
  </si>
  <si>
    <t>15.03.2021 01:06:22</t>
  </si>
  <si>
    <t>15.03.2021 02:10:04</t>
  </si>
  <si>
    <t>SOĞUKYURT (OKULYANI) TR-1 45-73-M00207_45-73-M00207_2352507</t>
  </si>
  <si>
    <t>15.03.2021 21:28:43</t>
  </si>
  <si>
    <t>15.03.2021 22:54:35</t>
  </si>
  <si>
    <t>M-2846 35-03-M02846_M-2845 M02_72156317</t>
  </si>
  <si>
    <t>15.03.2021 00:46:38</t>
  </si>
  <si>
    <t>15.03.2021 02:57:51</t>
  </si>
  <si>
    <t>K-3591 35-01-K03591_C_56373614_56373614</t>
  </si>
  <si>
    <t>15.03.2021 07:38:15</t>
  </si>
  <si>
    <t>15.03.2021 09:31:46</t>
  </si>
  <si>
    <t>K-4230 35-03-K04230_35-03-K04230_2356606</t>
  </si>
  <si>
    <t>15.03.2021 03:14:36</t>
  </si>
  <si>
    <t>15.03.2021 04:13:18</t>
  </si>
  <si>
    <t>HACIÖMERLİ KARAKUYULAR TR 35-17-M00444_35-17-M00444_2362951</t>
  </si>
  <si>
    <t>15.03.2021 16:07:00</t>
  </si>
  <si>
    <t>15.03.2021 17:20:18</t>
  </si>
  <si>
    <t>OSMANCALI KÖYÜ TR-3 45-71-M01722_953206180_953206180</t>
  </si>
  <si>
    <t>15.03.2021 10:19:03</t>
  </si>
  <si>
    <t>15.03.2021 19:50:27</t>
  </si>
  <si>
    <t>ÇUKURALTI M-12 35-25-M00058_955279085_955279085</t>
  </si>
  <si>
    <t>15.03.2021 14:49:31</t>
  </si>
  <si>
    <t>15.03.2021 17:54:13</t>
  </si>
  <si>
    <t>15.03.2021 21:48:14</t>
  </si>
  <si>
    <t>15.03.2021 21:58:00</t>
  </si>
  <si>
    <t>MENDERES DM-2/TR-1 35-22-M00300_KÖYLER-1 M15_2095712</t>
  </si>
  <si>
    <t>15.03.2021 20:43:54</t>
  </si>
  <si>
    <t>15.03.2021 21:04:14</t>
  </si>
  <si>
    <t>TR-26 35-32-L00026_946413727_946413727</t>
  </si>
  <si>
    <t>15.03.2021 13:50:37</t>
  </si>
  <si>
    <t>15.03.2021 14:27:50</t>
  </si>
  <si>
    <t>DM-25/2 45-71-M00056_949660965_949660965</t>
  </si>
  <si>
    <t>15.03.2021 22:42:45</t>
  </si>
  <si>
    <t>15.03.2021 23:14:02</t>
  </si>
  <si>
    <t>YENİ ŞAKRAN TR-4 35-17-M00204_8607117_56354972_56354972</t>
  </si>
  <si>
    <t>15.03.2021 13:42:54</t>
  </si>
  <si>
    <t>15.03.2021 14:38:03</t>
  </si>
  <si>
    <t>KARGIN KÖK 45-71-M00095_AYTEKİNLER ESKİ HARMANDALI M07_2321769</t>
  </si>
  <si>
    <t>15.03.2021 22:15:54</t>
  </si>
  <si>
    <t>15.03.2021 23:11:00</t>
  </si>
  <si>
    <t>TAYTAN TR-4 45-78-M00307_953299716_953299716</t>
  </si>
  <si>
    <t>15.03.2021 18:33:01</t>
  </si>
  <si>
    <t>15.03.2021 20:01:44</t>
  </si>
  <si>
    <t>K-1497 35-02-K01497_99951054_99951054</t>
  </si>
  <si>
    <t>15.03.2021 11:57:37</t>
  </si>
  <si>
    <t>15.03.2021 13:23:44</t>
  </si>
  <si>
    <t>TR-109 ZEYTİNALANI 35-19-L00109_956696061_956696061</t>
  </si>
  <si>
    <t>15.03.2021 18:45:16</t>
  </si>
  <si>
    <t>15.03.2021 22:40:15</t>
  </si>
  <si>
    <t>YENMİŞ KÖK 35-27-M00366_YUKARI YENMİŞ M05_72163656</t>
  </si>
  <si>
    <t>15.03.2021 13:40:19</t>
  </si>
  <si>
    <t>15.03.2021 13:52:00</t>
  </si>
  <si>
    <t>KARABURUN İM 35-21-A00001_YENİ LİMAN L03_2062912</t>
  </si>
  <si>
    <t>15.03.2021 20:17:05</t>
  </si>
  <si>
    <t>15.03.2021 20:22:00</t>
  </si>
  <si>
    <t>HASSEKİ TR-1 35-21-L00066_953364125_953364125</t>
  </si>
  <si>
    <t>15.03.2021 12:13:22</t>
  </si>
  <si>
    <t>15.03.2021 13:55:40</t>
  </si>
  <si>
    <t>K-426 35-07-K00426_D d2b_5832744</t>
  </si>
  <si>
    <t>AG Yük Ayırıcı Arızası</t>
  </si>
  <si>
    <t>15.03.2021 13:10:14</t>
  </si>
  <si>
    <t>15.03.2021 14:52:24</t>
  </si>
  <si>
    <t>DM-14/13-A 45-71-M01922_45065843_56403140_56403140</t>
  </si>
  <si>
    <t>15.03.2021 16:53:34</t>
  </si>
  <si>
    <t>15.03.2021 17:45:19</t>
  </si>
  <si>
    <t>KABAAĞAÇKIRAN TR-1 45-72-L00266_DIREK TIPI TRAFO HUCRESI H01_2107948</t>
  </si>
  <si>
    <t>15.03.2021 13:41:45</t>
  </si>
  <si>
    <t>15.03.2021 17:09:17</t>
  </si>
  <si>
    <t>BADEMLİ TR-1 DM 35-15-L01010_BIÇAKÇI-OVACIK L09_67544171</t>
  </si>
  <si>
    <t>15.03.2021 22:59:54</t>
  </si>
  <si>
    <t>15.03.2021 23:41:50</t>
  </si>
  <si>
    <t>BALLICA İM 45-72-A00005_TR-B 34.5 M04_2034841</t>
  </si>
  <si>
    <t>15.03.2021 10:07:14</t>
  </si>
  <si>
    <t>15.03.2021 15:29:00</t>
  </si>
  <si>
    <t>L-50 YENİDOĞAKENT SİTESİ 35-18-L00050_ L01_2083690</t>
  </si>
  <si>
    <t>15.03.2021 19:32:34</t>
  </si>
  <si>
    <t>15.03.2021 22:53:48</t>
  </si>
  <si>
    <t>15.03.2021 21:43:59</t>
  </si>
  <si>
    <t>15.03.2021 22:28:22</t>
  </si>
  <si>
    <t>L-226 ARITMA 35-18-L00226_35-18-L00226_2349328</t>
  </si>
  <si>
    <t>15.03.2021 15:11:00</t>
  </si>
  <si>
    <t>15.03.2021 16:41:57</t>
  </si>
  <si>
    <t>TR-131 35-15-M00131_950382800_950382800</t>
  </si>
  <si>
    <t>15.03.2021 15:43:26</t>
  </si>
  <si>
    <t>15.03.2021 18:52:32</t>
  </si>
  <si>
    <t>ALİ BACO TR 45-71-M00994_44420142_56384099_56384099</t>
  </si>
  <si>
    <t>15.03.2021 20:02:32</t>
  </si>
  <si>
    <t>15.03.2021 21:35:58</t>
  </si>
  <si>
    <t>KEÇİLİKÖY DM-17/2 45-71-M02258_953211454_953211454</t>
  </si>
  <si>
    <t>15.03.2021 20:50:54</t>
  </si>
  <si>
    <t>16.03.2021 01:07:58</t>
  </si>
  <si>
    <t>TAŞDİBİ TR-2 45-80-M02931_956534630_956534630</t>
  </si>
  <si>
    <t>15.03.2021 16:15:33</t>
  </si>
  <si>
    <t>15.03.2021 18:44:50</t>
  </si>
  <si>
    <t>GÜLBAHÇE TR-4 35-19-L00144_9915061_56394783_56394783</t>
  </si>
  <si>
    <t>15.03.2021 15:31:06</t>
  </si>
  <si>
    <t>15.03.2021 18:06:37</t>
  </si>
  <si>
    <t>KEMİKLİDERE KÖK 45-80-M00108_KEMİKLİDERE KÖY M02_2322669</t>
  </si>
  <si>
    <t>15.03.2021 21:34:10</t>
  </si>
  <si>
    <t>15.03.2021 22:45:25</t>
  </si>
  <si>
    <t>AKGEDİK KÖK-1 45-71-M00162_DERE MADENCİLİK M07_56219281</t>
  </si>
  <si>
    <t>19.03.2021 21:04:30</t>
  </si>
  <si>
    <t>19.03.2021 23:22:55</t>
  </si>
  <si>
    <t>ARMUTLU TR-5 35-27-L00005_913608557_913608557</t>
  </si>
  <si>
    <t>19.03.2021 12:31:23</t>
  </si>
  <si>
    <t>19.03.2021 14:35:21</t>
  </si>
  <si>
    <t>M-1222 35-01-M01222_911636738_911636738</t>
  </si>
  <si>
    <t>19.03.2021 17:07:22</t>
  </si>
  <si>
    <t>19.03.2021 21:46:36</t>
  </si>
  <si>
    <t>KARABURÇ PALA EVİ YANI TR-9 35-31-L00258_47946229_56399473_56399473</t>
  </si>
  <si>
    <t>19.03.2021 18:32:19</t>
  </si>
  <si>
    <t>19.03.2021 19:36:15</t>
  </si>
  <si>
    <t>SALİHLİ TM 45-78-A00004_KARAPINAR M15_2310858</t>
  </si>
  <si>
    <t>19.03.2021 08:21:46</t>
  </si>
  <si>
    <t>19.03.2021 13:09:58</t>
  </si>
  <si>
    <t>BADEMLİ TR-18 35-15-L01033_950392175_950392175</t>
  </si>
  <si>
    <t>19.03.2021 17:50:02</t>
  </si>
  <si>
    <t>19.03.2021 19:54:17</t>
  </si>
  <si>
    <t>HALİM KARAKUŞ ÖZEL 35-22-M00329Ö_DIREK TIPI TRAFO HUCRESI H01_2125484</t>
  </si>
  <si>
    <t>19.03.2021 10:57:40</t>
  </si>
  <si>
    <t>19.03.2021 13:46:32</t>
  </si>
  <si>
    <t>TEKELİ DM 35-22-M00088_MENDERES DM (KÖYLER-2) M04_48495876</t>
  </si>
  <si>
    <t>19.03.2021 22:50:34</t>
  </si>
  <si>
    <t>20.03.2021 00:19:50</t>
  </si>
  <si>
    <t>SART TR-1 KÖK 45-78-M00168_TR-2 / TR-5 M04_2108631</t>
  </si>
  <si>
    <t>19.03.2021 07:46:53</t>
  </si>
  <si>
    <t>19.03.2021 08:33:00</t>
  </si>
  <si>
    <t>OĞLANANASI TR-5 KÖK 35-22-M00092_OĞLANANASI TR-7/TR-8/TR-9 M02_72111090</t>
  </si>
  <si>
    <t>19.03.2021 21:49:24</t>
  </si>
  <si>
    <t>20.03.2021 01:13:44</t>
  </si>
  <si>
    <t>TİRE İM-DM-1 35-29-A00001_DOYRANLI L11_2059658</t>
  </si>
  <si>
    <t>19.03.2021 13:34:26</t>
  </si>
  <si>
    <t>19.03.2021 13:43:50</t>
  </si>
  <si>
    <t>K-847 35-01-K00847_910562599_910562599</t>
  </si>
  <si>
    <t>19.03.2021 13:08:52</t>
  </si>
  <si>
    <t>19.03.2021 16:02:48</t>
  </si>
  <si>
    <t>YENİ BAĞARASI TR-1 35-23-M00207_950414694_950414694</t>
  </si>
  <si>
    <t>19.03.2021 17:08:00</t>
  </si>
  <si>
    <t>19.03.2021 22:27:21</t>
  </si>
  <si>
    <t>TR-75 35-19-L00075_956689884_956689884</t>
  </si>
  <si>
    <t>19.03.2021 10:28:29</t>
  </si>
  <si>
    <t>19.03.2021 18:45:41</t>
  </si>
  <si>
    <t>19.03.2021 19:36:19</t>
  </si>
  <si>
    <t>19.03.2021 19:39:55</t>
  </si>
  <si>
    <t>L-210 35-18-L00210_950446059_950446059</t>
  </si>
  <si>
    <t>19.03.2021 17:54:52</t>
  </si>
  <si>
    <t>19.03.2021 21:22:44</t>
  </si>
  <si>
    <t>KINIK ORGANİZE DM 35-24-M00208_KOCAÖMERLİ KÖYLER M03_72108411</t>
  </si>
  <si>
    <t>19.03.2021 09:04:23</t>
  </si>
  <si>
    <t>19.03.2021 15:22:45</t>
  </si>
  <si>
    <t>ALLAHDİYEN TR-3 45-78-L00800_953282009_953282009</t>
  </si>
  <si>
    <t>19.03.2021 21:07:32</t>
  </si>
  <si>
    <t>19.03.2021 23:08:02</t>
  </si>
  <si>
    <t>SOMA TR-12/2 45-82-M00087_945542840_945542840</t>
  </si>
  <si>
    <t>19.03.2021 14:09:45</t>
  </si>
  <si>
    <t>19.03.2021 15:12:58</t>
  </si>
  <si>
    <t>DM-3/14 35-29-M00014_950315673_950315673</t>
  </si>
  <si>
    <t>19.03.2021 17:27:23</t>
  </si>
  <si>
    <t>19.03.2021 18:37:38</t>
  </si>
  <si>
    <t>ILICA GIS TM 35-07-A00002_ILICA-13 K19_2313380</t>
  </si>
  <si>
    <t>19.03.2021 08:31:43</t>
  </si>
  <si>
    <t>19.03.2021 09:50:47</t>
  </si>
  <si>
    <t>ASARLIK TR-8 35-28-M00182_8546529_56374195_56374195</t>
  </si>
  <si>
    <t>19.03.2021 14:46:59</t>
  </si>
  <si>
    <t>19.03.2021 23:35:13</t>
  </si>
  <si>
    <t>KONAKLI DM 35-15-L00898_BOZCAYAKA L11_67094895</t>
  </si>
  <si>
    <t>19.03.2021 07:11:52</t>
  </si>
  <si>
    <t>19.03.2021 08:01:00</t>
  </si>
  <si>
    <t>ARAPLIOVASI GES DM 35-16-M00811_BÖLCEK ENH ÇIKIŞ M022_62466278</t>
  </si>
  <si>
    <t>19.03.2021 17:56:43</t>
  </si>
  <si>
    <t>19.03.2021 19:05:00</t>
  </si>
  <si>
    <t>ELİFLİ TR-1 35-20-L00107_955199541_955199541</t>
  </si>
  <si>
    <t>19.03.2021 19:03:46</t>
  </si>
  <si>
    <t>19.03.2021 21:09:18</t>
  </si>
  <si>
    <t>L-297 35-18-L00297_950447857_950447857</t>
  </si>
  <si>
    <t>19.03.2021 10:59:29</t>
  </si>
  <si>
    <t>19.03.2021 19:37:15</t>
  </si>
  <si>
    <t>K-1915 35-10-K01915_97889339_97889339</t>
  </si>
  <si>
    <t>19.03.2021 22:09:04</t>
  </si>
  <si>
    <t>19.03.2021 23:06:46</t>
  </si>
  <si>
    <t>DM-09/13-A 45-71-M00382_45-71-M00382_2355307</t>
  </si>
  <si>
    <t>19.03.2021 07:57:20</t>
  </si>
  <si>
    <t>19.03.2021 08:57:40</t>
  </si>
  <si>
    <t>GİRELLİ KIROĞLAN TR-4 45-73-M00764_B_56356187_56356187</t>
  </si>
  <si>
    <t>19.03.2021 14:20:52</t>
  </si>
  <si>
    <t>19.03.2021 15:23:53</t>
  </si>
  <si>
    <t>ÇAYBAŞI DM-1/TR-9 35-26-L00211_35-26-L00211_2354489</t>
  </si>
  <si>
    <t>19.03.2021 14:15:46</t>
  </si>
  <si>
    <t>19.03.2021 14:56:02</t>
  </si>
  <si>
    <t>ALİAĞA GIS TM 35-17-A00014_İZSU (1H05) M05_66128130</t>
  </si>
  <si>
    <t>19.03.2021 17:20:37</t>
  </si>
  <si>
    <t>19.03.2021 17:40:00</t>
  </si>
  <si>
    <t>K-15 35-02-K00015_35-02-K00015_2351430</t>
  </si>
  <si>
    <t>19.03.2021 17:57:18</t>
  </si>
  <si>
    <t>19.03.2021 22:38:29</t>
  </si>
  <si>
    <t>TR-48 ARSİTESİ TR 35-14-L00048_956640194_956640194</t>
  </si>
  <si>
    <t>19.03.2021 19:13:31</t>
  </si>
  <si>
    <t>19.03.2021 21:56:18</t>
  </si>
  <si>
    <t>K-3975 35-04-K03975_B_56381373_56381373</t>
  </si>
  <si>
    <t>19.03.2021 15:47:30</t>
  </si>
  <si>
    <t>19.03.2021 19:10:55</t>
  </si>
  <si>
    <t>K-29 35-03-K00029_910341081_910341081</t>
  </si>
  <si>
    <t>19.03.2021 20:05:19</t>
  </si>
  <si>
    <t>19.03.2021 22:43:38</t>
  </si>
  <si>
    <t>FOÇA TR-65 35-23-L00065_42041532_56405962_56405962</t>
  </si>
  <si>
    <t>AG Nötr İletken Kopması</t>
  </si>
  <si>
    <t>19.03.2021 19:04:28</t>
  </si>
  <si>
    <t>20.03.2021 00:45:37</t>
  </si>
  <si>
    <t>DM-2/2 ESKİ KUYUYANI 35-18-L00583_954921875_954921875</t>
  </si>
  <si>
    <t>19.03.2021 10:16:35</t>
  </si>
  <si>
    <t>19.03.2021 14:42:25</t>
  </si>
  <si>
    <t>ÇİÇEKLİ KÖK 45-75-M00070_HatBaşıAyırıcı_53135614 M03_53135614</t>
  </si>
  <si>
    <t>19.03.2021 12:18:37</t>
  </si>
  <si>
    <t>19.03.2021 16:23:09</t>
  </si>
  <si>
    <t>YEŞİLYURT TR-2 45-73-M00481_TR-1 GİRİŞ M05_66871950</t>
  </si>
  <si>
    <t>OG İletken Kopması</t>
  </si>
  <si>
    <t>19.03.2021 10:49:33</t>
  </si>
  <si>
    <t>19.03.2021 11:55:58</t>
  </si>
  <si>
    <t>ORHAN BATURAY 35-26-L00081_6713648_56359189_56359189</t>
  </si>
  <si>
    <t>19.03.2021 13:07:20</t>
  </si>
  <si>
    <t>19.03.2021 14:09:53</t>
  </si>
  <si>
    <t>_5764699_56365821_56365821</t>
  </si>
  <si>
    <t>19.03.2021 14:52:16</t>
  </si>
  <si>
    <t>19.03.2021 19:00:24</t>
  </si>
  <si>
    <t>M-2326 35-04-M02326_954698099_954698099</t>
  </si>
  <si>
    <t>19.03.2021 08:40:41</t>
  </si>
  <si>
    <t>19.03.2021 09:42:13</t>
  </si>
  <si>
    <t>M-52 ALAÇATI 35-18-M00052_950458084_950458084</t>
  </si>
  <si>
    <t>19.03.2021 21:08:09</t>
  </si>
  <si>
    <t>20.03.2021 12:56:02</t>
  </si>
  <si>
    <t>İZSU PEŞREFLİ İÇME SUYU ÖZEL 35-29-L00426Ö_DIREK TIPI TRAFO HUCRESI H01_2102440</t>
  </si>
  <si>
    <t>19.03.2021 12:49:26</t>
  </si>
  <si>
    <t>19.03.2021 13:23:38</t>
  </si>
  <si>
    <t>MORALILAR-1 SULAMA TR-2 45-72-M00355_45-72-M00355_2348512</t>
  </si>
  <si>
    <t>19.03.2021 15:46:46</t>
  </si>
  <si>
    <t>19.03.2021 17:02:08</t>
  </si>
  <si>
    <t>M-1006 35-03-M01006_F F2_61116246</t>
  </si>
  <si>
    <t>19.03.2021 09:03:02</t>
  </si>
  <si>
    <t>19.03.2021 09:49:10</t>
  </si>
  <si>
    <t>TR-9(M-709) 35-30-M00709_955293830_955293830</t>
  </si>
  <si>
    <t>19.03.2021 19:38:59</t>
  </si>
  <si>
    <t>19.03.2021 21:31:15</t>
  </si>
  <si>
    <t>TR-98 35-17-M00098_950307540_950307540</t>
  </si>
  <si>
    <t>19.03.2021 08:41:47</t>
  </si>
  <si>
    <t>19.03.2021 09:22:18</t>
  </si>
  <si>
    <t>KUŞÇULAR TR-10(OVAKAHVE) 35-19-M00222_956675355_956675355</t>
  </si>
  <si>
    <t>19.03.2021 16:45:20</t>
  </si>
  <si>
    <t>19.03.2021 20:40:46</t>
  </si>
  <si>
    <t>GÖRDES TR-17 45-75-M00408_G a2_42660232</t>
  </si>
  <si>
    <t>19.03.2021 11:51:46</t>
  </si>
  <si>
    <t>19.03.2021 12:56:37</t>
  </si>
  <si>
    <t>SİYEKLİ KÖK 45-71-M00185_MALDAN M05_72256924</t>
  </si>
  <si>
    <t>19.03.2021 07:54:46</t>
  </si>
  <si>
    <t>19.03.2021 07:58:53</t>
  </si>
  <si>
    <t>SART TR-4 45-78-M00176_B_56406029_56406029</t>
  </si>
  <si>
    <t>19.03.2021 12:05:34</t>
  </si>
  <si>
    <t>19.03.2021 13:14:12</t>
  </si>
  <si>
    <t>M-1575 35-01-M01575_911299177_911299177</t>
  </si>
  <si>
    <t>19.03.2021 17:37:09</t>
  </si>
  <si>
    <t>19.03.2021 18:22:31</t>
  </si>
  <si>
    <t>M-3088(YATIRIM REZERVE) 35-03-M03088_910261560_910261560</t>
  </si>
  <si>
    <t>19.03.2021 22:10:22</t>
  </si>
  <si>
    <t>20.03.2021 00:32:38</t>
  </si>
  <si>
    <t>DM-5/8 35-26-M00806_7100543_56360215_56360215</t>
  </si>
  <si>
    <t>19.03.2021 09:06:47</t>
  </si>
  <si>
    <t>19.03.2021 09:27:34</t>
  </si>
  <si>
    <t>BURUNCUK TR-2 35-28-M00776_A_60984461_60984461</t>
  </si>
  <si>
    <t>19.03.2021 10:04:57</t>
  </si>
  <si>
    <t>19.03.2021 11:03:14</t>
  </si>
  <si>
    <t>YENİKÖY TR-3 45-71-M01044_953222057_953222057</t>
  </si>
  <si>
    <t>19.03.2021 13:51:11</t>
  </si>
  <si>
    <t>19.03.2021 19:46:44</t>
  </si>
  <si>
    <t>L-280 35-18-L00280_95000538042_95000538042</t>
  </si>
  <si>
    <t>19.03.2021 09:20:39</t>
  </si>
  <si>
    <t>19.03.2021 12:56:12</t>
  </si>
  <si>
    <t>TAHTALI TM 35-22-A00001_PANCAR-1 M20_2307947</t>
  </si>
  <si>
    <t>19.03.2021 21:49:11</t>
  </si>
  <si>
    <t>19.03.2021 22:25:27</t>
  </si>
  <si>
    <t>TR-69 35-19-L00069_956688216_956688216</t>
  </si>
  <si>
    <t>19.03.2021 21:29:39</t>
  </si>
  <si>
    <t>19.03.2021 23:59:15</t>
  </si>
  <si>
    <t>YUSUFLU TR-3 35-20-L00237_35-20-L00237_2359475</t>
  </si>
  <si>
    <t>19.03.2021 16:36:00</t>
  </si>
  <si>
    <t>19.03.2021 16:51:29</t>
  </si>
  <si>
    <t>YENİKÖY TR-1 35-22-M00276_DIREK TIPI TRAFO HUCRESI H01_2111394</t>
  </si>
  <si>
    <t>OG Parafudr Patlaması</t>
  </si>
  <si>
    <t>19.03.2021 14:30:37</t>
  </si>
  <si>
    <t>19.03.2021 16:28:00</t>
  </si>
  <si>
    <t>L-283 35-18-L00283_950466883_950466883</t>
  </si>
  <si>
    <t>19.03.2021 09:08:56</t>
  </si>
  <si>
    <t>19.03.2021 18:52:48</t>
  </si>
  <si>
    <t>K-1789 35-07-K01789_ILICA TM K03_2072203</t>
  </si>
  <si>
    <t>19.03.2021 09:49:05</t>
  </si>
  <si>
    <t>19.03.2021 10:01:01</t>
  </si>
  <si>
    <t>ASARLIK TR-8 35-28-M00182_7331411_56374161_56374161</t>
  </si>
  <si>
    <t>19.03.2021 06:36:07</t>
  </si>
  <si>
    <t>19.03.2021 07:24:24</t>
  </si>
  <si>
    <t>DM-12/05 45-71-M02403_953200351_953200351</t>
  </si>
  <si>
    <t>19.03.2021 13:59:58</t>
  </si>
  <si>
    <t>19.03.2021 15:45:52</t>
  </si>
  <si>
    <t>SOMA TR-12/2 45-82-M00087_945541406_945541406</t>
  </si>
  <si>
    <t>19.03.2021 16:59:48</t>
  </si>
  <si>
    <t>19.03.2021 18:59:07</t>
  </si>
  <si>
    <t>TR-81 35-19-L00081_956664631_956664631</t>
  </si>
  <si>
    <t>19.03.2021 17:50:40</t>
  </si>
  <si>
    <t>19.03.2021 20:04:00</t>
  </si>
  <si>
    <t>SALİHLİ BİOKÜTLE YAKITLI ENERJİ SANTRALİ KÖK 45-78-M01333_HatBaşıAyırıcı_53139990 M02_53139990</t>
  </si>
  <si>
    <t>19.03.2021 09:13:33</t>
  </si>
  <si>
    <t>19.03.2021 14:12:31</t>
  </si>
  <si>
    <t>K-535 35-02-K00535_8381838 c1b_5839326</t>
  </si>
  <si>
    <t>19.03.2021 12:28:34</t>
  </si>
  <si>
    <t>19.03.2021 13:38:16</t>
  </si>
  <si>
    <t>K-967 35-02-K00967_10080758 A1B_5816991</t>
  </si>
  <si>
    <t>AG Box / Sdk Giriş Sigorta Atığı</t>
  </si>
  <si>
    <t>19.03.2021 22:50:01</t>
  </si>
  <si>
    <t>20.03.2021 00:35:21</t>
  </si>
  <si>
    <t>ÇİFTLİK İM 35-18-A00003_PIRLANTA L03_2054610</t>
  </si>
  <si>
    <t>19.03.2021 18:51:20</t>
  </si>
  <si>
    <t>19.03.2021 20:57:42</t>
  </si>
  <si>
    <t>ALİAĞA GIS TM 35-17-A00014_ZEYTİNDAĞ (1H06) M06_66128141</t>
  </si>
  <si>
    <t>OG Atlama(Jumper) Arızası</t>
  </si>
  <si>
    <t>21.03.2021 09:18:00</t>
  </si>
  <si>
    <t>21.03.2021 11:21:09</t>
  </si>
  <si>
    <t>TR-1-4/5 KİLİSE KABİN 35-20-L00028_955191926_955191926</t>
  </si>
  <si>
    <t>21.03.2021 19:56:02</t>
  </si>
  <si>
    <t>21.03.2021 20:54:08</t>
  </si>
  <si>
    <t>VEZİRKÖPRÜ İM 35-03-A00002_SEYHAN K02_2053165</t>
  </si>
  <si>
    <t>21.03.2021 10:00:23</t>
  </si>
  <si>
    <t>21.03.2021 11:20:28</t>
  </si>
  <si>
    <t>ÇAMÖNÜ TR-5 35-22-M00172_6772298_56354354_56354354</t>
  </si>
  <si>
    <t>21.03.2021 13:45:34</t>
  </si>
  <si>
    <t>21.03.2021 16:00:23</t>
  </si>
  <si>
    <t>SOMA TR-40/1 45-82-M00073_C_56372445_56372445</t>
  </si>
  <si>
    <t>21.03.2021 13:19:41</t>
  </si>
  <si>
    <t>21.03.2021 17:29:26</t>
  </si>
  <si>
    <t>YASSIALAN TR-1 45-75-M00238_A_56393754_56393754</t>
  </si>
  <si>
    <t>21.03.2021 16:30:28</t>
  </si>
  <si>
    <t>21.03.2021 18:30:03</t>
  </si>
  <si>
    <t>KAPAKLI TR-6 45-72-M00316_956493343_956493343</t>
  </si>
  <si>
    <t>21.03.2021 10:22:50</t>
  </si>
  <si>
    <t>21.03.2021 11:11:46</t>
  </si>
  <si>
    <t>İĞDECİK TR-6 45-71-M00086_DIREK TIPI TRAFO HUCRESI H01_2078172</t>
  </si>
  <si>
    <t>21.03.2021 07:20:41</t>
  </si>
  <si>
    <t>21.03.2021 09:36:53</t>
  </si>
  <si>
    <t>M-1138 35-02-M01138_35-02-M01138_2361100</t>
  </si>
  <si>
    <t>21.03.2021 23:57:00</t>
  </si>
  <si>
    <t>22.03.2021 03:43:08</t>
  </si>
  <si>
    <t>DM-18 (UNCU BOZKÖY) 45-71-M00213_B b1b_44500673</t>
  </si>
  <si>
    <t>21.03.2021 11:17:56</t>
  </si>
  <si>
    <t>21.03.2021 13:45:26</t>
  </si>
  <si>
    <t>TR-40 35-17-M00040__56390053_56390053</t>
  </si>
  <si>
    <t>21.03.2021 02:51:13</t>
  </si>
  <si>
    <t>21.03.2021 03:59:41</t>
  </si>
  <si>
    <t>DEĞİRMENDERE DM 35-22-M00085_HatBaşıAyırıcı_53133261 M08_53133261</t>
  </si>
  <si>
    <t>21.03.2021 10:51:51</t>
  </si>
  <si>
    <t>21.03.2021 12:09:15</t>
  </si>
  <si>
    <t>DM-2 35-17-M00002_M-7 M20_2116862</t>
  </si>
  <si>
    <t>21.03.2021 07:29:05</t>
  </si>
  <si>
    <t>21.03.2021 07:59:11</t>
  </si>
  <si>
    <t>YEŞİLDERE KEŞKEK TR-2 35-31-L00161_35-31-L00161_2364366</t>
  </si>
  <si>
    <t>21.03.2021 16:58:47</t>
  </si>
  <si>
    <t>21.03.2021 18:49:58</t>
  </si>
  <si>
    <t>21.03.2021 09:24:00</t>
  </si>
  <si>
    <t>21.03.2021 12:38:54</t>
  </si>
  <si>
    <t>TR-87 MENTEŞ KAVŞAĞI 35-19-L00087_915158203_915158203</t>
  </si>
  <si>
    <t>21.03.2021 14:08:26</t>
  </si>
  <si>
    <t>21.03.2021 23:34:31</t>
  </si>
  <si>
    <t>K-166 35-04-K00166_99321788_99321788</t>
  </si>
  <si>
    <t>21.03.2021 09:12:50</t>
  </si>
  <si>
    <t>21.03.2021 11:30:32</t>
  </si>
  <si>
    <t>M-865 ÇAMİÇİ KÖYÜ 35-02-M00865_A_56372994_56372994</t>
  </si>
  <si>
    <t>21.03.2021 17:54:01</t>
  </si>
  <si>
    <t>21.03.2021 18:43:26</t>
  </si>
  <si>
    <t>L-174 35-18-L00174_950437359_950437359</t>
  </si>
  <si>
    <t>21.03.2021 10:27:40</t>
  </si>
  <si>
    <t>21.03.2021 15:28:04</t>
  </si>
  <si>
    <t>MENEMEN GÖRECE TR-2 35-28-M00272_DIREK TIPI TRAFO HUCRESI H01_2110242</t>
  </si>
  <si>
    <t>21.03.2021 09:53:22</t>
  </si>
  <si>
    <t>21.03.2021 17:45:02</t>
  </si>
  <si>
    <t>YILMAZ İM 45-78-A00003_HatBaşıAyırıcı_53140395 L01_53140395</t>
  </si>
  <si>
    <t>21.03.2021 13:29:15</t>
  </si>
  <si>
    <t>21.03.2021 18:35:24</t>
  </si>
  <si>
    <t>21.03.2021 12:39:25</t>
  </si>
  <si>
    <t>21.03.2021 14:24:16</t>
  </si>
  <si>
    <t>TR-43 35-26-M00043_956620548_956620548</t>
  </si>
  <si>
    <t>21.03.2021 08:07:58</t>
  </si>
  <si>
    <t>21.03.2021 15:46:22</t>
  </si>
  <si>
    <t>L-300 DM 35-18-L00300_L-454 L10_2329803</t>
  </si>
  <si>
    <t>21.03.2021 17:01:49</t>
  </si>
  <si>
    <t>21.03.2021 20:43:57</t>
  </si>
  <si>
    <t>M-2917 35-01-M02917_911377585_911377585</t>
  </si>
  <si>
    <t>21.03.2021 16:09:54</t>
  </si>
  <si>
    <t>21.03.2021 16:45:29</t>
  </si>
  <si>
    <t>TR-1/89 (DEMİRELLER) 45-83-M00089_OĞUZ- DAĞ BLOK M05_72156196</t>
  </si>
  <si>
    <t>21.03.2021 15:23:31</t>
  </si>
  <si>
    <t>21.03.2021 16:33:44</t>
  </si>
  <si>
    <t>ÖRENCİK KAPAN TR-1 35-31-L00224_35-31-L00224_72233174</t>
  </si>
  <si>
    <t>21.03.2021 12:20:00</t>
  </si>
  <si>
    <t>21.03.2021 14:26:00</t>
  </si>
  <si>
    <t>ÖREN TOPRAK SULAMA TR-7 35-27-M00780_914564406_914564406</t>
  </si>
  <si>
    <t>21.03.2021 00:13:27</t>
  </si>
  <si>
    <t>21.03.2021 01:22:16</t>
  </si>
  <si>
    <t>K-4778 35-04-K04778_912480385_912480385</t>
  </si>
  <si>
    <t>21.03.2021 11:43:55</t>
  </si>
  <si>
    <t>21.03.2021 12:56:00</t>
  </si>
  <si>
    <t>M-1149 35-09-M01149_M-538 M07_47615744</t>
  </si>
  <si>
    <t>21.03.2021 12:31:38</t>
  </si>
  <si>
    <t>21.03.2021 13:33:34</t>
  </si>
  <si>
    <t>HALİLBEYLİ TR-3 35-27-M01052_ H_61268186</t>
  </si>
  <si>
    <t>21.03.2021 15:37:36</t>
  </si>
  <si>
    <t>21.03.2021 18:25:35</t>
  </si>
  <si>
    <t>M-2575 35-02-M02575_95000514180_95000514180</t>
  </si>
  <si>
    <t>21.03.2021 10:18:54</t>
  </si>
  <si>
    <t>21.03.2021 13:53:35</t>
  </si>
  <si>
    <t>M-647 35-09-M00647_G_60984933_60984933</t>
  </si>
  <si>
    <t>AG Atlama Kopuğu</t>
  </si>
  <si>
    <t>21.03.2021 20:05:08</t>
  </si>
  <si>
    <t>21.03.2021 20:46:21</t>
  </si>
  <si>
    <t>ARMUTLU DM-2/TR-34 35-27-L00347_914001715_914001715</t>
  </si>
  <si>
    <t>21.03.2021 14:14:09</t>
  </si>
  <si>
    <t>21.03.2021 19:43:19</t>
  </si>
  <si>
    <t>HALİLBEYLİ DM 35-27-M00620_HALİLBEYLİ TR-1 KÖK M12_2306341</t>
  </si>
  <si>
    <t>21.03.2021 13:00:50</t>
  </si>
  <si>
    <t>21.03.2021 13:48:00</t>
  </si>
  <si>
    <t>GÖKÇEAHMET TR-1 45-72-L00119_956514736_956514736</t>
  </si>
  <si>
    <t>21.03.2021 17:52:33</t>
  </si>
  <si>
    <t>21.03.2021 22:55:03</t>
  </si>
  <si>
    <t>DM-13/02-A(RAMİZ ŞİYAK) 45-71-M00331_A A01_5974640</t>
  </si>
  <si>
    <t>21.03.2021 20:19:24</t>
  </si>
  <si>
    <t>21.03.2021 22:26:17</t>
  </si>
  <si>
    <t>MÜTEVELLİ TR-3 45-80-M00102_956537481_956537481</t>
  </si>
  <si>
    <t>21.03.2021 14:30:45</t>
  </si>
  <si>
    <t>21.03.2021 15:43:43</t>
  </si>
  <si>
    <t>TAYTAN OFİS KÖK 45-78-M00314_ÜLKÜ FABRİKALAR M014_60669844</t>
  </si>
  <si>
    <t>21.03.2021 09:10:32</t>
  </si>
  <si>
    <t>21.03.2021 17:47:16</t>
  </si>
  <si>
    <t>TİRE TR-15/A 35-29-L00022_35-29-L00022_2372187</t>
  </si>
  <si>
    <t>21.03.2021 21:11:52</t>
  </si>
  <si>
    <t>21.03.2021 22:08:40</t>
  </si>
  <si>
    <t>DERBENT İM-DM 45-83-A00004_B.BELEN M14_2097152</t>
  </si>
  <si>
    <t>21.03.2021 08:02:55</t>
  </si>
  <si>
    <t>21.03.2021 09:03:34</t>
  </si>
  <si>
    <t>_49210022_56393973_56393973</t>
  </si>
  <si>
    <t>21.03.2021 10:50:23</t>
  </si>
  <si>
    <t>21.03.2021 12:10:28</t>
  </si>
  <si>
    <t>K-4130 35-04-K04130_912593432_912593432</t>
  </si>
  <si>
    <t>21.03.2021 10:47:47</t>
  </si>
  <si>
    <t>21.03.2021 12:05:27</t>
  </si>
  <si>
    <t>LEZİTA DM 35-27-M00950_AYDINLAR M09_49855400</t>
  </si>
  <si>
    <t>21.03.2021 10:47:46</t>
  </si>
  <si>
    <t>21.03.2021 11:16:24</t>
  </si>
  <si>
    <t>ALİFAKI TR-1 45-76-L00024_B_56391212_56391212</t>
  </si>
  <si>
    <t>21.03.2021 16:36:12</t>
  </si>
  <si>
    <t>21.03.2021 18:00:05</t>
  </si>
  <si>
    <t>HILAL GIS TM 35-01-A00010_TR-1 K12_2313224</t>
  </si>
  <si>
    <t>21.03.2021 05:15:00</t>
  </si>
  <si>
    <t>21.03.2021 05:20:36</t>
  </si>
  <si>
    <t>İKİZTEPE KÖK 45-78-M00258_İKİZTEPE M03_66251203</t>
  </si>
  <si>
    <t>21.03.2021 07:50:15</t>
  </si>
  <si>
    <t>21.03.2021 09:06:43</t>
  </si>
  <si>
    <t>SOMA TR-11/4 45-82-M00036_A_65510157_65510157</t>
  </si>
  <si>
    <t>21.03.2021 13:47:52</t>
  </si>
  <si>
    <t>21.03.2021 15:58:34</t>
  </si>
  <si>
    <t>L-326 35-18-L00326_950449857_950449857</t>
  </si>
  <si>
    <t>21.03.2021 11:38:28</t>
  </si>
  <si>
    <t>21.03.2021 13:16:39</t>
  </si>
  <si>
    <t>L-105 DÜZCE AĞA ÇEŞMESİ 35-14-L00105_DIREK TIPI TRAFO HUCRESI H01_2101937</t>
  </si>
  <si>
    <t>21.03.2021 09:06:56</t>
  </si>
  <si>
    <t>21.03.2021 17:48:04</t>
  </si>
  <si>
    <t>K-166 35-04-K00166_35-04-K00166_2358133</t>
  </si>
  <si>
    <t>21.03.2021 10:08:52</t>
  </si>
  <si>
    <t>21.03.2021 11:38:40</t>
  </si>
  <si>
    <t>ÇAMLIK DM 35-17-M00173_ZEYTİNDAĞ-1 M08_66328132</t>
  </si>
  <si>
    <t>21.03.2021 08:49:21</t>
  </si>
  <si>
    <t>21.03.2021 08:53:56</t>
  </si>
  <si>
    <t>ÇATALCA TR-2 35-22-M00268_955271012_955271012</t>
  </si>
  <si>
    <t>21.03.2021 20:09:45</t>
  </si>
  <si>
    <t>21.03.2021 21:02:13</t>
  </si>
  <si>
    <t>YENİ FOÇA TR-12 35-23-M00012_950419460_950419460</t>
  </si>
  <si>
    <t>21.03.2021 19:28:36</t>
  </si>
  <si>
    <t>21.03.2021 21:03:23</t>
  </si>
  <si>
    <t>BERGAMA İM-1 35-16-A00001_ŞEHİR-5 L05_2325887</t>
  </si>
  <si>
    <t>21.03.2021 09:20:59</t>
  </si>
  <si>
    <t>21.03.2021 15:26:55</t>
  </si>
  <si>
    <t>BAĞARASI TR-1 35-23-M00170_950416408_950416408</t>
  </si>
  <si>
    <t>21.03.2021 17:04:43</t>
  </si>
  <si>
    <t>21.03.2021 18:57:27</t>
  </si>
  <si>
    <t>BELEVİ İM 35-13-A00002_BELEVİ OTOBAN SULAMA L01_2313338</t>
  </si>
  <si>
    <t>21.03.2021 21:07:00</t>
  </si>
  <si>
    <t>21.03.2021 22:09:00</t>
  </si>
  <si>
    <t>TR-34 35-13-M00052_FABERCE EFES L05_76785310</t>
  </si>
  <si>
    <t>21.03.2021 09:00:03</t>
  </si>
  <si>
    <t>21.03.2021 12:33:59</t>
  </si>
  <si>
    <t>MENEMEN TR-78 35-28-L00078_MENEMEN DM-5/27 L02_66754718</t>
  </si>
  <si>
    <t>OG Kablo Başlığı Arızası</t>
  </si>
  <si>
    <t>21.03.2021 08:13:48</t>
  </si>
  <si>
    <t>21.03.2021 11:25:00</t>
  </si>
  <si>
    <t>L-492 (BALANBAKA-1) 35-18-L00492_950464998_950464998</t>
  </si>
  <si>
    <t>21.03.2021 17:57:38</t>
  </si>
  <si>
    <t>21.03.2021 21:54:54</t>
  </si>
  <si>
    <t>L-300 DM 35-18-L00300_E E01_5940925</t>
  </si>
  <si>
    <t>21.03.2021 09:12:19</t>
  </si>
  <si>
    <t>21.03.2021 17:48:10</t>
  </si>
  <si>
    <t>KEÇİLİKÖY DM-17/2 45-71-M02258_B B1_73735722</t>
  </si>
  <si>
    <t>21.03.2021 13:22:23</t>
  </si>
  <si>
    <t>21.03.2021 14:50:07</t>
  </si>
  <si>
    <t>SAİPALTI TR-1 35-21-L00101_915954586_915954586</t>
  </si>
  <si>
    <t>21.03.2021 14:42:38</t>
  </si>
  <si>
    <t>21.03.2021 18:46:19</t>
  </si>
  <si>
    <t>YENİÇİFTLİK KÖK 35-20-L00373_HatBaşıAyırıcı_53138690 L05_53138690</t>
  </si>
  <si>
    <t>21.03.2021 06:59:56</t>
  </si>
  <si>
    <t>21.03.2021 09:42:33</t>
  </si>
  <si>
    <t>K-2338 35-03-K02338_TRAFO K04_41940100</t>
  </si>
  <si>
    <t>OG Trafo Arızası</t>
  </si>
  <si>
    <t>21.03.2021 11:22:51</t>
  </si>
  <si>
    <t>21.03.2021 12:33:30</t>
  </si>
  <si>
    <t>TR-65 35-30-L00065_43006571_56403514_56403514</t>
  </si>
  <si>
    <t>21.03.2021 15:24:00</t>
  </si>
  <si>
    <t>21.03.2021 18:00:21</t>
  </si>
  <si>
    <t>K-4442 35-03-K04442_910792503_910792503</t>
  </si>
  <si>
    <t>21.03.2021 21:18:27</t>
  </si>
  <si>
    <t>22.03.2021 00:40:27</t>
  </si>
  <si>
    <t>L-492 (BALANBAKA-1) 35-18-L00492_950466891_950466891</t>
  </si>
  <si>
    <t>21.03.2021 09:25:44</t>
  </si>
  <si>
    <t>21.03.2021 19:14:18</t>
  </si>
  <si>
    <t>L-103 35-18-L00103_C_56378200_56378200</t>
  </si>
  <si>
    <t>21.03.2021 20:39:02</t>
  </si>
  <si>
    <t>22.03.2021 00:03:15</t>
  </si>
  <si>
    <t>L-175 35-18-L00175_950437250_950437250</t>
  </si>
  <si>
    <t>21.03.2021 16:36:42</t>
  </si>
  <si>
    <t>21.03.2021 18:51:32</t>
  </si>
  <si>
    <t>M-1439 35-01-M01439_912503335_912503335</t>
  </si>
  <si>
    <t>Hırsızlık</t>
  </si>
  <si>
    <t>21.03.2021 19:12:15</t>
  </si>
  <si>
    <t>21.03.2021 20:10:14</t>
  </si>
  <si>
    <t>ORUÇLAR TR-1 35-16-M00093_35-16-M00093_2361498</t>
  </si>
  <si>
    <t>21.03.2021 08:46:01</t>
  </si>
  <si>
    <t>21.03.2021 14:15:40</t>
  </si>
  <si>
    <t>M-1974 35-09-M01974_E k1957 e1b_5859647</t>
  </si>
  <si>
    <t>21.03.2021 13:59:22</t>
  </si>
  <si>
    <t>21.03.2021 15:02:28</t>
  </si>
  <si>
    <t>L-210 35-18-L00210_949775709_949775709</t>
  </si>
  <si>
    <t>21.03.2021 08:54:23</t>
  </si>
  <si>
    <t>21.03.2021 14:00:39</t>
  </si>
  <si>
    <t>KARAKUZU TR-1 35-17-M00466_DIREK TIPI TRAFO HUCRESI H01_2048767</t>
  </si>
  <si>
    <t>21.03.2021 09:03:59</t>
  </si>
  <si>
    <t>21.03.2021 10:26:16</t>
  </si>
  <si>
    <t>K-492 35-01-K00492_R R1_49438599</t>
  </si>
  <si>
    <t>21.03.2021 11:08:28</t>
  </si>
  <si>
    <t>21.03.2021 12:31:15</t>
  </si>
  <si>
    <t>DM-13/02 45-71-M00330_A a1b_44925037</t>
  </si>
  <si>
    <t>21.03.2021 22:06:49</t>
  </si>
  <si>
    <t>22.03.2021 01:49:46</t>
  </si>
  <si>
    <t>KİBAR TR-1 35-31-L00312_DIREK TIPI TRAFO HUCRESI H01_2050056</t>
  </si>
  <si>
    <t>21.03.2021 14:17:16</t>
  </si>
  <si>
    <t>21.03.2021 17:44:11</t>
  </si>
  <si>
    <t>KUYUCAK DM 35-27-M00273_KUYUCAK M04_72164171</t>
  </si>
  <si>
    <t>21.03.2021 16:00:01</t>
  </si>
  <si>
    <t>21.03.2021 16:56:52</t>
  </si>
  <si>
    <t>YELKİ TR-22 35-10-L00022_B B02b_5885296</t>
  </si>
  <si>
    <t>21.03.2021 10:09:21</t>
  </si>
  <si>
    <t>21.03.2021 16:51:02</t>
  </si>
  <si>
    <t>K-458 35-07-K00458_C_56375244_56375244</t>
  </si>
  <si>
    <t>21.03.2021 10:56:22</t>
  </si>
  <si>
    <t>21.03.2021 11:45:00</t>
  </si>
  <si>
    <t>SAĞANCI TR-1 35-16-L00264_953331181_953331181</t>
  </si>
  <si>
    <t>21.03.2021 16:05:30</t>
  </si>
  <si>
    <t>21.03.2021 19:58:42</t>
  </si>
  <si>
    <t>HILAL GIS TM 35-01-A00010_TR-2 K06_2313225</t>
  </si>
  <si>
    <t>21.03.2021 17:00:51</t>
  </si>
  <si>
    <t>21.03.2021 17:16:10</t>
  </si>
  <si>
    <t>YUKARI ILGINDERE TR-1 35-16-M00150_47422504_56402319_56402319</t>
  </si>
  <si>
    <t>21.03.2021 09:01:39</t>
  </si>
  <si>
    <t>21.03.2021 10:00:56</t>
  </si>
  <si>
    <t>AKÇAKÖY TR-1 45-71-M01662_43182175_56384993_56384993</t>
  </si>
  <si>
    <t>21.03.2021 12:22:59</t>
  </si>
  <si>
    <t>K-1126 35-01-K01126_911406127_911406127</t>
  </si>
  <si>
    <t>21.03.2021 20:21:32</t>
  </si>
  <si>
    <t>21.03.2021 22:33:54</t>
  </si>
  <si>
    <t>L-438 35-18-L00438_956317199_956317199</t>
  </si>
  <si>
    <t>21.03.2021 08:11:57</t>
  </si>
  <si>
    <t>21.03.2021 11:23:17</t>
  </si>
  <si>
    <t>TR-148 35-19-L00148_956698192_956698192</t>
  </si>
  <si>
    <t>21.03.2021 10:52:05</t>
  </si>
  <si>
    <t>21.03.2021 15:18:37</t>
  </si>
  <si>
    <t>TR-1/83 KAPTANOĞLU DM 45-83-M00083_DERBENT GİRİŞ M04_61292034</t>
  </si>
  <si>
    <t>21.03.2021 15:12:10</t>
  </si>
  <si>
    <t>21.03.2021 15:53:34</t>
  </si>
  <si>
    <t>MORDOĞAN TR-5 35-21-L00146_B_56377313_56377313</t>
  </si>
  <si>
    <t>21.03.2021 14:49:53</t>
  </si>
  <si>
    <t>21.03.2021 16:01:47</t>
  </si>
  <si>
    <t>DM-15/03 45-71-M02270_95000135206_95000135206</t>
  </si>
  <si>
    <t>21.03.2021 09:53:00</t>
  </si>
  <si>
    <t>21.03.2021 12:26:33</t>
  </si>
  <si>
    <t>MENEMEN TR-24 35-28-L00024_953385113_953385113</t>
  </si>
  <si>
    <t>21.03.2021 20:56:04</t>
  </si>
  <si>
    <t>21.03.2021 22:08:32</t>
  </si>
  <si>
    <t>CENKYERİ TR-4 45-82-M00252_945535062_945535062</t>
  </si>
  <si>
    <t>AG Box / Sdk Abone Çıkış Faz Sigorta Atığı</t>
  </si>
  <si>
    <t>21.03.2021 13:10:20</t>
  </si>
  <si>
    <t>21.03.2021 16:02:29</t>
  </si>
  <si>
    <t>21.03.2021 10:21:16</t>
  </si>
  <si>
    <t>21.03.2021 13:41:52</t>
  </si>
  <si>
    <t>K-3315 35-09-K03315_D E1b_5876211</t>
  </si>
  <si>
    <t>21.03.2021 11:42:29</t>
  </si>
  <si>
    <t>21.03.2021 18:57:46</t>
  </si>
  <si>
    <t>ÇAYKÖY TR-1 45-78-L00429_49322396_56390744_56390744</t>
  </si>
  <si>
    <t>21.03.2021 09:02:59</t>
  </si>
  <si>
    <t>21.03.2021 13:13:01</t>
  </si>
  <si>
    <t>EFENDİLİ ESENYURT TR-1 45-75-M00184_C_56386293_56386293</t>
  </si>
  <si>
    <t>21.03.2021 12:14:53</t>
  </si>
  <si>
    <t>21.03.2021 15:11:03</t>
  </si>
  <si>
    <t>TAYTAN TR-1 KÖK 45-78-M00305_953284989_953284989</t>
  </si>
  <si>
    <t>21.03.2021 16:59:51</t>
  </si>
  <si>
    <t>21.03.2021 18:29:05</t>
  </si>
  <si>
    <t>K-238 35-01-K00238_M M1_5911834</t>
  </si>
  <si>
    <t>21.03.2021 08:31:31</t>
  </si>
  <si>
    <t>21.03.2021 12:05:22</t>
  </si>
  <si>
    <t>21.03.2021 07:47:42</t>
  </si>
  <si>
    <t>21.03.2021 08:33:01</t>
  </si>
  <si>
    <t>TR-147 35-19-L00147_95000479112_95000479112</t>
  </si>
  <si>
    <t>21.03.2021 17:38:29</t>
  </si>
  <si>
    <t>21.03.2021 21:38:41</t>
  </si>
  <si>
    <t>21.03.2021 04:51:17</t>
  </si>
  <si>
    <t>21.03.2021 05:36:27</t>
  </si>
  <si>
    <t>ÇERKEZ HAMİDİYE TR-1 45-82-M00259_945535615_945535615</t>
  </si>
  <si>
    <t>21.03.2021 17:13:44</t>
  </si>
  <si>
    <t>21.03.2021 22:07:46</t>
  </si>
  <si>
    <t>ZEYTİNLİOVA TR-17 45-72-L00410_956486596_956486596</t>
  </si>
  <si>
    <t>21.03.2021 12:20:59</t>
  </si>
  <si>
    <t>21.03.2021 17:18:42</t>
  </si>
  <si>
    <t>IŞIKLAR KÖK 45-73-M00467_CABBAR FAKILI MERKEZ M07_67094217</t>
  </si>
  <si>
    <t>21.03.2021 08:24:45</t>
  </si>
  <si>
    <t>21.03.2021 09:26:43</t>
  </si>
  <si>
    <t>DM-2/13 35-26-M00311_PEKSAN M01_66056519</t>
  </si>
  <si>
    <t>21.03.2021 10:01:25</t>
  </si>
  <si>
    <t>21.03.2021 10:37:23</t>
  </si>
  <si>
    <t>M-3426(YATIRIM REZERVE) 35-03-M03426_913149427_913149427</t>
  </si>
  <si>
    <t>NH Altlık Arızası</t>
  </si>
  <si>
    <t>21.03.2021 20:44:13</t>
  </si>
  <si>
    <t>21.03.2021 21:53:22</t>
  </si>
  <si>
    <t>K-259 35-02-K00259_B_56362306_56362306</t>
  </si>
  <si>
    <t>21.03.2021 19:58:44</t>
  </si>
  <si>
    <t>21.03.2021 21:25:46</t>
  </si>
  <si>
    <t>ELDELEK TR-1 45-78-L00604_953277267_953277267</t>
  </si>
  <si>
    <t>21.03.2021 15:06:00</t>
  </si>
  <si>
    <t>21.03.2021 15:55:39</t>
  </si>
  <si>
    <t>NİLSAN KÖK 35-26-M00725_EGE YEM M02_65911196</t>
  </si>
  <si>
    <t>21.03.2021 10:31:00</t>
  </si>
  <si>
    <t>21.03.2021 13:34:40</t>
  </si>
  <si>
    <t>DM-2/37 35-26-M00840_8373536 DM2-37-C1b_5913132</t>
  </si>
  <si>
    <t>21.03.2021 07:20:23</t>
  </si>
  <si>
    <t>21.03.2021 08:57:52</t>
  </si>
  <si>
    <t>MENEMEN TR-36 KÖK 35-28-L00036_MENEMEN TR-79 L05_66578889</t>
  </si>
  <si>
    <t>21.03.2021 07:31:01</t>
  </si>
  <si>
    <t>21.03.2021 10:37:35</t>
  </si>
  <si>
    <t>SALİHLİ İM 45-78-A00001_ŞEHİR-2 L08_48929105</t>
  </si>
  <si>
    <t>21.03.2021 17:37:28</t>
  </si>
  <si>
    <t>21.03.2021 18:02:13</t>
  </si>
  <si>
    <t>K-1128 35-03-K01128_B_56375874_56375874</t>
  </si>
  <si>
    <t>21.03.2021 15:40:49</t>
  </si>
  <si>
    <t>21.03.2021 17:10:13</t>
  </si>
  <si>
    <t>HALIKÖY OVACIK MAH. TR-3 35-32-L00124_A_56369093_56369093</t>
  </si>
  <si>
    <t>21.03.2021 12:05:03</t>
  </si>
  <si>
    <t>21.03.2021 13:59:25</t>
  </si>
  <si>
    <t>L-438 35-18-L00438_10242377 A01_5935677</t>
  </si>
  <si>
    <t>21.03.2021 12:19:46</t>
  </si>
  <si>
    <t>21.03.2021 20:19:29</t>
  </si>
  <si>
    <t>TR-21 (M-721) 35-30-M00721_955298914_955298914</t>
  </si>
  <si>
    <t>21.03.2021 20:36:13</t>
  </si>
  <si>
    <t>21.03.2021 22:40:48</t>
  </si>
  <si>
    <t>L-100 BELKENT 35-18-L00100_950463867_950463867</t>
  </si>
  <si>
    <t>21.03.2021 17:01:58</t>
  </si>
  <si>
    <t>21.03.2021 19:16:03</t>
  </si>
  <si>
    <t>SAĞANCI İM 35-16-A00003_YAVAŞÇA L06_2316405</t>
  </si>
  <si>
    <t>21.03.2021 11:57:27</t>
  </si>
  <si>
    <t>21.03.2021 14:28:23</t>
  </si>
  <si>
    <t>KÜRE TR-1 35-29-L00483_950376019_950376019</t>
  </si>
  <si>
    <t>21.03.2021 16:35:35</t>
  </si>
  <si>
    <t>21.03.2021 18:43:46</t>
  </si>
  <si>
    <t>_B_56399210_56399210</t>
  </si>
  <si>
    <t>21.03.2021 10:12:16</t>
  </si>
  <si>
    <t>21.03.2021 17:18:35</t>
  </si>
  <si>
    <t>HARMANDALI KÖK 45-71-M00061_NURİ SORMAN M11_72231093</t>
  </si>
  <si>
    <t>21.03.2021 08:04:58</t>
  </si>
  <si>
    <t>21.03.2021 10:21:46</t>
  </si>
  <si>
    <t>TR-60 ADAYOLU 35-19-L00060_D _5929665</t>
  </si>
  <si>
    <t>21.03.2021 16:30:32</t>
  </si>
  <si>
    <t>21.03.2021 18:05:21</t>
  </si>
  <si>
    <t>K-3618 35-01-K03618_C_56368781_56368781</t>
  </si>
  <si>
    <t>21.03.2021 13:03:22</t>
  </si>
  <si>
    <t>21.03.2021 14:56:30</t>
  </si>
  <si>
    <t>TR-17 45-78-L00017_TR-13 L01_2327726</t>
  </si>
  <si>
    <t>21.03.2021 10:12:59</t>
  </si>
  <si>
    <t>21.03.2021 11:32:15</t>
  </si>
  <si>
    <t>MURADİYE DM-4 45-71-M00190_KARAALİ M06_56296087</t>
  </si>
  <si>
    <t>21.03.2021 17:56:23</t>
  </si>
  <si>
    <t>21.03.2021 19:18:41</t>
  </si>
  <si>
    <t>K-476 35-04-K00476_B B1B_5779306</t>
  </si>
  <si>
    <t>21.03.2021 09:00:05</t>
  </si>
  <si>
    <t>21.03.2021 12:29:01</t>
  </si>
  <si>
    <t>M-2907 35-02-M02907_948516460_948516460</t>
  </si>
  <si>
    <t>21.03.2021 09:40:00</t>
  </si>
  <si>
    <t>21.03.2021 18:50:50</t>
  </si>
  <si>
    <t>K-826 35-03-K00826_A A2_5893425</t>
  </si>
  <si>
    <t>21.03.2021 09:06:29</t>
  </si>
  <si>
    <t>21.03.2021 16:28:11</t>
  </si>
  <si>
    <t>M-1122 35-02-M01122_TRAFO-M01 M01_2118003</t>
  </si>
  <si>
    <t>21.03.2021 08:59:00</t>
  </si>
  <si>
    <t>21.03.2021 18:15:59</t>
  </si>
  <si>
    <t>SUBAŞI İM 35-26-A00002_9428114_56358748_56358748</t>
  </si>
  <si>
    <t>21.03.2021 21:02:01</t>
  </si>
  <si>
    <t>21.03.2021 22:59:31</t>
  </si>
  <si>
    <t>SEYREK TR-7 KÖK 35-28-M00379_957983988_957983988</t>
  </si>
  <si>
    <t>21.03.2021 12:37:00</t>
  </si>
  <si>
    <t>21.03.2021 20:58:18</t>
  </si>
  <si>
    <t>K-3613 35-01-K03613_L L1_5913476</t>
  </si>
  <si>
    <t>21.03.2021 15:08:27</t>
  </si>
  <si>
    <t>21.03.2021 16:38:40</t>
  </si>
  <si>
    <t>21.03.2021 19:00:00</t>
  </si>
  <si>
    <t>21.03.2021 22:18:41</t>
  </si>
  <si>
    <t>GÖRDES TR-17 45-75-M00408_945604928_945604928</t>
  </si>
  <si>
    <t>21.03.2021 18:39:38</t>
  </si>
  <si>
    <t>21.03.2021 20:12:08</t>
  </si>
  <si>
    <t>K-3628 35-01-K03628_B_56375757_56375757</t>
  </si>
  <si>
    <t>21.03.2021 00:21:20</t>
  </si>
  <si>
    <t>21.03.2021 01:30:40</t>
  </si>
  <si>
    <t>TR-106 ZEYTİNALANI 35-19-L00106_956665491_956665491</t>
  </si>
  <si>
    <t>21.03.2021 13:56:18</t>
  </si>
  <si>
    <t>21.03.2021 17:45:58</t>
  </si>
  <si>
    <t>ERZA KAP KÖK 35-27-M00078_ULUCAK YOLU M03_72177832</t>
  </si>
  <si>
    <t>21.03.2021 13:16:13</t>
  </si>
  <si>
    <t>21.03.2021 17:28:58</t>
  </si>
  <si>
    <t>M-10 35-02-M00010_M-280 M06_2046898</t>
  </si>
  <si>
    <t>21.03.2021 16:43:21</t>
  </si>
  <si>
    <t>21.03.2021 16:55:26</t>
  </si>
  <si>
    <t>TR-1 45-77-L00001_A_56363335_56363335</t>
  </si>
  <si>
    <t>AG Hatta Yabancı Cisim</t>
  </si>
  <si>
    <t>21.03.2021 10:59:49</t>
  </si>
  <si>
    <t>21.03.2021 12:38:11</t>
  </si>
  <si>
    <t>K-967 35-02-K00967_A_56362322_56362322</t>
  </si>
  <si>
    <t>21.03.2021 11:52:00</t>
  </si>
  <si>
    <t>21.03.2021 21:26:55</t>
  </si>
  <si>
    <t>TR-21 (M-721) 35-30-M00721_955298749_955298749</t>
  </si>
  <si>
    <t>21.03.2021 15:52:15</t>
  </si>
  <si>
    <t>21.03.2021 17:12:57</t>
  </si>
  <si>
    <t>YUKARI ÇOBANİSA TR-1 45-71-M00626_43137618_56393424_56393424</t>
  </si>
  <si>
    <t>21.03.2021 17:45:26</t>
  </si>
  <si>
    <t>21.03.2021 20:14:44</t>
  </si>
  <si>
    <t>MURADİYE DM-5/10-C KÖK 45-71-M00674_CEMALETTİN GÜCİN M01_2046801</t>
  </si>
  <si>
    <t>21.03.2021 10:13:58</t>
  </si>
  <si>
    <t>21.03.2021 16:35:22</t>
  </si>
  <si>
    <t>21.03.2021 05:13:40</t>
  </si>
  <si>
    <t>21.03.2021 05:21:40</t>
  </si>
  <si>
    <t>DEMİRCİ KÖK 35-26-M00779_DEMİRCİ KÖYÜ TR-1 M02_42707190</t>
  </si>
  <si>
    <t>21.03.2021 11:00:09</t>
  </si>
  <si>
    <t>21.03.2021 11:39:45</t>
  </si>
  <si>
    <t>İNLİCE YAKUPLAR TR-1 45-81-M00156_A_56400925_56400925</t>
  </si>
  <si>
    <t>21.03.2021 14:26:31</t>
  </si>
  <si>
    <t>21.03.2021 15:05:03</t>
  </si>
  <si>
    <t>21.03.2021 14:32:54</t>
  </si>
  <si>
    <t>21.03.2021 15:36:52</t>
  </si>
  <si>
    <t>PAŞAKÖY TR-2 45-80-M00059_956537024_956537024</t>
  </si>
  <si>
    <t>21.03.2021 20:26:27</t>
  </si>
  <si>
    <t>21.03.2021 21:56:13</t>
  </si>
  <si>
    <t>DM-14/3 45-71-M00387_953239071_953239071</t>
  </si>
  <si>
    <t>21.03.2021 21:41:00</t>
  </si>
  <si>
    <t>21.03.2021 23:40:13</t>
  </si>
  <si>
    <t>SARIAHMETLİ TR-1 45-71-M01701_43176097_56385330_56385330</t>
  </si>
  <si>
    <t>21.03.2021 08:53:00</t>
  </si>
  <si>
    <t>21.03.2021 15:47:14</t>
  </si>
  <si>
    <t>MUSACALI TR-1 45-83-M00402_955158381_955158381</t>
  </si>
  <si>
    <t>21.03.2021 10:50:54</t>
  </si>
  <si>
    <t>21.03.2021 12:22:21</t>
  </si>
  <si>
    <t>K-3628 35-01-K03628_35-01-K03628_2348599</t>
  </si>
  <si>
    <t>21.03.2021 00:40:28</t>
  </si>
  <si>
    <t>21.03.2021 01:32:42</t>
  </si>
  <si>
    <t>21.03.2021 13:53:45</t>
  </si>
  <si>
    <t>21.03.2021 15:41:42</t>
  </si>
  <si>
    <t>TR-86 45-78-L00086_953263109_953263109</t>
  </si>
  <si>
    <t>21.03.2021 18:19:54</t>
  </si>
  <si>
    <t>21.03.2021 19:00:25</t>
  </si>
  <si>
    <t>M-2573 35-01-M02573_35-01-M02573_66083595</t>
  </si>
  <si>
    <t>21.03.2021 08:59:39</t>
  </si>
  <si>
    <t>21.03.2021 12:05:35</t>
  </si>
  <si>
    <t>K-4405 35-02-K04405_912450521_912450521</t>
  </si>
  <si>
    <t>21.03.2021 14:47:02</t>
  </si>
  <si>
    <t>21.03.2021 18:58:06</t>
  </si>
  <si>
    <t>K-2893Ö MAHZAR ZORLU LİS. 35-02-K02893Ö_ K02_2058803</t>
  </si>
  <si>
    <t>21.03.2021 09:14:33</t>
  </si>
  <si>
    <t>21.03.2021 13:36:15</t>
  </si>
  <si>
    <t>YUKARI YENMİŞ TR-1 35-27-M00382_DIREK TIPI TRAFO HUCRESI H01_2053409</t>
  </si>
  <si>
    <t>21.03.2021 09:26:46</t>
  </si>
  <si>
    <t>21.03.2021 12:16:09</t>
  </si>
  <si>
    <t>K-4539 35-07-K04539_B B02b_5779950</t>
  </si>
  <si>
    <t>21.03.2021 16:36:05</t>
  </si>
  <si>
    <t>21.03.2021 18:21:57</t>
  </si>
  <si>
    <t>ÇİFTLİK TR-1 45-76-L00184_DIREK TIPI TRAFO HUCRESI H01_2089695</t>
  </si>
  <si>
    <t>21.03.2021 23:04:04</t>
  </si>
  <si>
    <t>22.03.2021 01:28:41</t>
  </si>
  <si>
    <t>TR-1-5/11 (YANIKKAVAK MERKEZ) 35-20-L00056_KANAL YOLU L03_66524004</t>
  </si>
  <si>
    <t>21.03.2021 08:48:39</t>
  </si>
  <si>
    <t>21.03.2021 17:21:34</t>
  </si>
  <si>
    <t>L-191 35-18-L00191_950442482_950442482</t>
  </si>
  <si>
    <t>21.03.2021 14:36:36</t>
  </si>
  <si>
    <t>21.03.2021 16:00:08</t>
  </si>
  <si>
    <t>TR-51 35-15-M00051_TR-50 M01_66725041</t>
  </si>
  <si>
    <t>21.03.2021 11:19:35</t>
  </si>
  <si>
    <t>21.03.2021 12:04:38</t>
  </si>
  <si>
    <t>BALABANLI TR-2 35-15-L00968_DIREK TIPI TRAFO HUCRESI H01_2104714</t>
  </si>
  <si>
    <t>21.03.2021 19:46:47</t>
  </si>
  <si>
    <t>21.03.2021 21:21:56</t>
  </si>
  <si>
    <t>KARABURUN TR-2 35-21-L00014_953367902_953367902</t>
  </si>
  <si>
    <t>21.03.2021 16:09:13</t>
  </si>
  <si>
    <t>21.03.2021 17:50:06</t>
  </si>
  <si>
    <t>KARAVELİLER TR-1 35-16-M00126_DIREK TIPI TRAFO HUCRESI H01_2042708</t>
  </si>
  <si>
    <t>21.03.2021 06:53:25</t>
  </si>
  <si>
    <t>21.03.2021 08:20:35</t>
  </si>
  <si>
    <t>AKKOYUNLU TR-2 35-29-L00270_35-29-L00270_2351041</t>
  </si>
  <si>
    <t>21.03.2021 17:07:00</t>
  </si>
  <si>
    <t>21.03.2021 18:39:08</t>
  </si>
  <si>
    <t>TR-19 35-30-L00019_A_56362692_56362692</t>
  </si>
  <si>
    <t>21.03.2021 10:33:23</t>
  </si>
  <si>
    <t>21.03.2021 15:37:56</t>
  </si>
  <si>
    <t>K-3167 35-04-K03167_911762867_911762867</t>
  </si>
  <si>
    <t>21.03.2021 18:05:47</t>
  </si>
  <si>
    <t>21.03.2021 19:29:47</t>
  </si>
  <si>
    <t>M-429 35-02-M00429_914587456_914587456</t>
  </si>
  <si>
    <t>21.03.2021 14:04:11</t>
  </si>
  <si>
    <t>21.03.2021 20:51:55</t>
  </si>
  <si>
    <t>TR-14 35-17-M00014_11901737_56378400_56378400</t>
  </si>
  <si>
    <t>21.03.2021 11:52:29</t>
  </si>
  <si>
    <t>21.03.2021 15:48:44</t>
  </si>
  <si>
    <t>K-385 35-01-K00385_910419255_910419255</t>
  </si>
  <si>
    <t>21.03.2021 20:37:54</t>
  </si>
  <si>
    <t>21.03.2021 21:48:33</t>
  </si>
  <si>
    <t>K-1449 35-04-K01449_99132939_99132939</t>
  </si>
  <si>
    <t>21.03.2021 19:47:07</t>
  </si>
  <si>
    <t>21.03.2021 21:42:17</t>
  </si>
  <si>
    <t>21.03.2021 07:13:44</t>
  </si>
  <si>
    <t>21.03.2021 08:27:43</t>
  </si>
  <si>
    <t>ÇAVUŞKÖY TR-2 35-28-M00347_953381220_953381220</t>
  </si>
  <si>
    <t>21.03.2021 14:39:23</t>
  </si>
  <si>
    <t>21.03.2021 16:19:01</t>
  </si>
  <si>
    <t>TR- 17 45-74-M00017_945585113_945585113</t>
  </si>
  <si>
    <t>21.03.2021 22:16:22</t>
  </si>
  <si>
    <t>21.03.2021 23:46:12</t>
  </si>
  <si>
    <t>L-330 DENİZKIZI-1 35-18-L00330_950438349_950438349</t>
  </si>
  <si>
    <t>21.03.2021 15:42:52</t>
  </si>
  <si>
    <t>L-281 35-18-L00281_950438308_950438308</t>
  </si>
  <si>
    <t>21.03.2021 10:57:49</t>
  </si>
  <si>
    <t>21.03.2021 14:04:46</t>
  </si>
  <si>
    <t>L-208 35-18-L00208_950451892_950451892</t>
  </si>
  <si>
    <t>21.03.2021 02:32:33</t>
  </si>
  <si>
    <t>21.03.2021 03:41:26</t>
  </si>
  <si>
    <t>TR-61 35-26-M00061_956624878_956624878</t>
  </si>
  <si>
    <t>21.03.2021 17:39:05</t>
  </si>
  <si>
    <t>21.03.2021 19:14:19</t>
  </si>
  <si>
    <t>ULUKENT DM-1/16 35-28-M00069_ESKİ KARŞIYAKA M06_66552881</t>
  </si>
  <si>
    <t>21.03.2021 06:49:07</t>
  </si>
  <si>
    <t>21.03.2021 11:08:12</t>
  </si>
  <si>
    <t>KAYMAKÇI TR-5 35-15-M00246_E_56361943_56361943</t>
  </si>
  <si>
    <t>21.03.2021 10:26:00</t>
  </si>
  <si>
    <t>21.03.2021 15:15:27</t>
  </si>
  <si>
    <t>ÇAMURHAMAMI KÖK 45-78-L00230_HatBaşıAyırıcı_53139889 L04_53139889</t>
  </si>
  <si>
    <t>21.03.2021 09:44:35</t>
  </si>
  <si>
    <t>21.03.2021 17:35:33</t>
  </si>
  <si>
    <t>MENEMEN TR-79 35-28-L00079_MENEMEN TR-36 L02_66568454</t>
  </si>
  <si>
    <t>21.03.2021 11:07:55</t>
  </si>
  <si>
    <t>21.03.2021 11:27:12</t>
  </si>
  <si>
    <t>ÖZDERE ORTA MAHALLE DM (M-1) 35-25-M00120_ORTA MAHALLE M-6(SAHİL) M05_72127253</t>
  </si>
  <si>
    <t>21.03.2021 09:18:09</t>
  </si>
  <si>
    <t>21.03.2021 10:06:04</t>
  </si>
  <si>
    <t>BEYDAĞ İM 35-32-A00001_BAKIR L03_2308129</t>
  </si>
  <si>
    <t>21.03.2021 10:03:45</t>
  </si>
  <si>
    <t>21.03.2021 11:57:57</t>
  </si>
  <si>
    <t>ÇAĞLAYAN TR-1 45-73-M00173_A_56405739_56405739</t>
  </si>
  <si>
    <t>21.03.2021 15:46:00</t>
  </si>
  <si>
    <t>21.03.2021 17:15:27</t>
  </si>
  <si>
    <t>ÇINARKÖY DM03/TR02 35-27-M00999_98725074_98725074</t>
  </si>
  <si>
    <t>21.03.2021 15:31:53</t>
  </si>
  <si>
    <t>21.03.2021 18:54:18</t>
  </si>
  <si>
    <t>ILIPINAR KÖK 35-23-M00154_ILIPINAR SULAMA ÇIKIŞI M08_67163347</t>
  </si>
  <si>
    <t>21.03.2021 14:56:14</t>
  </si>
  <si>
    <t>21.03.2021 18:28:05</t>
  </si>
  <si>
    <t>AVŞAR TR-1 45-83-L00340_955159390_955159390</t>
  </si>
  <si>
    <t>21.03.2021 11:35:37</t>
  </si>
  <si>
    <t>21.03.2021 12:42:39</t>
  </si>
  <si>
    <t>SARMA KÖYÜ TR-2 45-71-M01525_43197467_56395514_56395514</t>
  </si>
  <si>
    <t>21.03.2021 12:57:15</t>
  </si>
  <si>
    <t>21.03.2021 15:44:45</t>
  </si>
  <si>
    <t>SEFERİHİSAR İM 35-14-A00002_KÖYLER L09_72378551</t>
  </si>
  <si>
    <t>21.03.2021 09:06:25</t>
  </si>
  <si>
    <t>21.03.2021 09:30:31</t>
  </si>
  <si>
    <t>L-54 MEKAN SİTESİ 35-14-L00054_B_56372495_56372495</t>
  </si>
  <si>
    <t>21.03.2021 18:30:18</t>
  </si>
  <si>
    <t>21.03.2021 19:54:00</t>
  </si>
  <si>
    <t>DM-2/41 (ULUCAMİİ ÖNÜ) 45-71-M00515_953187269_953187269</t>
  </si>
  <si>
    <t>21.03.2021 11:23:18</t>
  </si>
  <si>
    <t>21.03.2021 15:01:05</t>
  </si>
  <si>
    <t>ESENYAZI TR-2 45-77-M00018_945513141_945513141</t>
  </si>
  <si>
    <t>21.03.2021 20:12:11</t>
  </si>
  <si>
    <t>21.03.2021 21:25:44</t>
  </si>
  <si>
    <t>GÖRDES TR-27 45-75-M00042_HatBaşıAyırıcı_53135103 M01_53135103</t>
  </si>
  <si>
    <t>21.03.2021 13:42:25</t>
  </si>
  <si>
    <t>21.03.2021 14:35:00</t>
  </si>
  <si>
    <t>BOSTANLIK TARIMSAL SULAMA TR 45-83-M00327_A_65499548_65499548</t>
  </si>
  <si>
    <t>21.03.2021 08:40:51</t>
  </si>
  <si>
    <t>21.03.2021 10:23:43</t>
  </si>
  <si>
    <t>BALABANLI DM 35-15-M00280_HANAYLIKUYU M08_72306397</t>
  </si>
  <si>
    <t>21.03.2021 17:02:37</t>
  </si>
  <si>
    <t>21.03.2021 19:30:40</t>
  </si>
  <si>
    <t>K-25 35-03-K00025_B_56373866_56373866</t>
  </si>
  <si>
    <t>21.03.2021 09:22:47</t>
  </si>
  <si>
    <t>21.03.2021 12:24:39</t>
  </si>
  <si>
    <t>TR-74 35-17-M00074_950313459_950313459</t>
  </si>
  <si>
    <t>21.03.2021 13:54:00</t>
  </si>
  <si>
    <t>21.03.2021 14:40:59</t>
  </si>
  <si>
    <t>ÇATAK TR-2 35-31-L00172_956586972_956586972</t>
  </si>
  <si>
    <t>21.03.2021 16:30:23</t>
  </si>
  <si>
    <t>21.03.2021 20:17:57</t>
  </si>
  <si>
    <t>21.03.2021 10:06:13</t>
  </si>
  <si>
    <t>21.03.2021 11:09:48</t>
  </si>
  <si>
    <t>K-3488 35-04-K03488_915035887_915035887</t>
  </si>
  <si>
    <t>21.03.2021 21:04:00</t>
  </si>
  <si>
    <t>21.03.2021 21:35:17</t>
  </si>
  <si>
    <t>TR-12 35-16-L00012_953317365_953317365</t>
  </si>
  <si>
    <t>21.03.2021 11:24:32</t>
  </si>
  <si>
    <t>21.03.2021 15:24:40</t>
  </si>
  <si>
    <t>M-1184 35-04-M01184_99147568_99147568</t>
  </si>
  <si>
    <t>21.03.2021 14:51:15</t>
  </si>
  <si>
    <t>21.03.2021 15:19:58</t>
  </si>
  <si>
    <t>SARICALAR TR-1 45-78-M00493_49422359_56389702_56389702</t>
  </si>
  <si>
    <t>21.03.2021 11:08:17</t>
  </si>
  <si>
    <t>21.03.2021 15:15:06</t>
  </si>
  <si>
    <t>ARDIÇ MAHALLESİ TR-12 35-21-L00134_950226531_950226531</t>
  </si>
  <si>
    <t>21.03.2021 16:19:09</t>
  </si>
  <si>
    <t>21.03.2021 21:05:34</t>
  </si>
  <si>
    <t>TAŞTEPE TR-3 35-29-L00400_A_56395626_56395626</t>
  </si>
  <si>
    <t>21.03.2021 12:56:10</t>
  </si>
  <si>
    <t>21.03.2021 15:24:52</t>
  </si>
  <si>
    <t>MAHMUTLAR KÖK 45-74-M00100_ESKİ YARBASAN-M03 M03_72237036</t>
  </si>
  <si>
    <t>21.03.2021 10:12:10</t>
  </si>
  <si>
    <t>21.03.2021 16:49:47</t>
  </si>
  <si>
    <t>21.03.2021 09:03:00</t>
  </si>
  <si>
    <t>21.03.2021 09:50:35</t>
  </si>
  <si>
    <t>21.03.2021 12:59:14</t>
  </si>
  <si>
    <t>21.03.2021 14:54:07</t>
  </si>
  <si>
    <t>K-4357 35-02-K04357_A_56374749_56374749</t>
  </si>
  <si>
    <t>21.03.2021 12:21:12</t>
  </si>
  <si>
    <t>21.03.2021 14:38:58</t>
  </si>
  <si>
    <t>DM-5/11 45-71-M00286_DM-5/14 (DSİ ÖZEL) M04_66503581</t>
  </si>
  <si>
    <t>21.03.2021 18:24:55</t>
  </si>
  <si>
    <t>21.03.2021 20:05:31</t>
  </si>
  <si>
    <t>RAHMİYE-2 SULAMA TR-11 45-72-M00374_45-72-M00374_2362697</t>
  </si>
  <si>
    <t>AG Kablo Başlığı Arızası</t>
  </si>
  <si>
    <t>21.03.2021 12:25:23</t>
  </si>
  <si>
    <t>21.03.2021 15:18:18</t>
  </si>
  <si>
    <t>GÖKEYÜP TR-1 KÖK 45-78-M00798_HatBaşıAyırıcı_53139952 M04_53139952</t>
  </si>
  <si>
    <t>21.03.2021 09:32:29</t>
  </si>
  <si>
    <t>21.03.2021 09:33:19</t>
  </si>
  <si>
    <t>21.03.2021 08:16:30</t>
  </si>
  <si>
    <t>21.03.2021 13:12:15</t>
  </si>
  <si>
    <t>ÇAYKÖY TR-1 45-78-L00429_49322405_56393166_56393166</t>
  </si>
  <si>
    <t>21.03.2021 13:22:39</t>
  </si>
  <si>
    <t>21.03.2021 18:47:19</t>
  </si>
  <si>
    <t>METAL İŞLERİ TR-12 KÖK 35-22-M00112_TAHTALIÇAY-OĞLANANASI DİZDARLAR SULAMA GRUBU M04_72106699</t>
  </si>
  <si>
    <t>21.03.2021 11:36:13</t>
  </si>
  <si>
    <t>21.03.2021 14:49:24</t>
  </si>
  <si>
    <t>M-2189 KARAAĞAÇ TR-2 35-03-M02189_910443190_910443190</t>
  </si>
  <si>
    <t>21.03.2021 16:36:34</t>
  </si>
  <si>
    <t>21.03.2021 20:00:54</t>
  </si>
  <si>
    <t>DM-1/52 45-71-M00325_953177984_953177984</t>
  </si>
  <si>
    <t>21.03.2021 12:42:00</t>
  </si>
  <si>
    <t>21.03.2021 13:39:33</t>
  </si>
  <si>
    <t>GÖRDES TR-16 45-75-M00016_45-75-M00016_2377189</t>
  </si>
  <si>
    <t>21.03.2021 08:59:27</t>
  </si>
  <si>
    <t>21.03.2021 16:15:16</t>
  </si>
  <si>
    <t>KURŞUNLU KAYALI TR-1 45-81-M00185_A_56386491_56386491</t>
  </si>
  <si>
    <t>21.03.2021 16:01:07</t>
  </si>
  <si>
    <t>21.03.2021 17:31:51</t>
  </si>
  <si>
    <t>AYRANCILAR DM-2/20-1 35-26-M00822_B B01_57755867</t>
  </si>
  <si>
    <t>21.03.2021 14:12:51</t>
  </si>
  <si>
    <t>21.03.2021 14:48:58</t>
  </si>
  <si>
    <t>SİNANCILAR KÖYÜ TR-2 35-27-L00260_914387774_914387774</t>
  </si>
  <si>
    <t>21.03.2021 14:24:34</t>
  </si>
  <si>
    <t>21.03.2021 16:10:06</t>
  </si>
  <si>
    <t>BİRGİ TR-13 35-15-L00268_950391681_950391681</t>
  </si>
  <si>
    <t>21.03.2021 09:39:00</t>
  </si>
  <si>
    <t>21.03.2021 11:45:03</t>
  </si>
  <si>
    <t>K-1637 35-01-K01637_35-01-K01637_41905754</t>
  </si>
  <si>
    <t>21.03.2021 08:54:54</t>
  </si>
  <si>
    <t>21.03.2021 12:17:53</t>
  </si>
  <si>
    <t>K-178 35-03-K00178_35-03-K00178_42782106</t>
  </si>
  <si>
    <t>21.03.2021 09:12:39</t>
  </si>
  <si>
    <t>21.03.2021 17:17:41</t>
  </si>
  <si>
    <t>K-819 35-01-K00819_35-01-K00819_61138928</t>
  </si>
  <si>
    <t>21.03.2021 21:45:36</t>
  </si>
  <si>
    <t>21.03.2021 21:59:09</t>
  </si>
  <si>
    <t>K-571 35-01-K00571_35-01-K00571_2374457</t>
  </si>
  <si>
    <t>21.03.2021 00:41:35</t>
  </si>
  <si>
    <t>21.03.2021 00:52:43</t>
  </si>
  <si>
    <t>M-2044 35-08-M02044_MENDERES M01_42967512</t>
  </si>
  <si>
    <t>21.03.2021 15:23:11</t>
  </si>
  <si>
    <t>21.03.2021 16:56:30</t>
  </si>
  <si>
    <t>L-68 EROL UĞUR SİTESİ 35-14-L00068_956635088_956635088</t>
  </si>
  <si>
    <t>21.03.2021 16:41:30</t>
  </si>
  <si>
    <t>21.03.2021 18:35:41</t>
  </si>
  <si>
    <t>DURASILLI TARIMSAL SULAMA-10 TR 45-78-M00995_953262735_953262735</t>
  </si>
  <si>
    <t>21.03.2021 12:31:25</t>
  </si>
  <si>
    <t>21.03.2021 13:56:42</t>
  </si>
  <si>
    <t>MENEMEN İM 35-28-A00001_MENEMEN ŞEHİR-2 L11_2311526</t>
  </si>
  <si>
    <t>21.03.2021 06:18:39</t>
  </si>
  <si>
    <t>21.03.2021 07:40:36</t>
  </si>
  <si>
    <t>_B_56399190_56399190</t>
  </si>
  <si>
    <t>21.03.2021 18:04:52</t>
  </si>
  <si>
    <t>21.03.2021 19:06:20</t>
  </si>
  <si>
    <t>TR-121 45-78-L00121__72372159_72372159</t>
  </si>
  <si>
    <t>21.03.2021 09:00:00</t>
  </si>
  <si>
    <t>21.03.2021 16:33:34</t>
  </si>
  <si>
    <t>M-2044 35-08-M02044_TRAFO M04_42967484</t>
  </si>
  <si>
    <t>21.03.2021 13:05:04</t>
  </si>
  <si>
    <t>21.03.2021 14:37:14</t>
  </si>
  <si>
    <t>21.03.2021 15:52:59</t>
  </si>
  <si>
    <t>21.03.2021 18:43:37</t>
  </si>
  <si>
    <t>K-1870 35-09-K01870_912777372_912777372</t>
  </si>
  <si>
    <t>21.03.2021 19:38:27</t>
  </si>
  <si>
    <t>21.03.2021 21:30:12</t>
  </si>
  <si>
    <t>AKÇAAVLU TR-1 45-82-M00167_A_56405751_56405751</t>
  </si>
  <si>
    <t>21.03.2021 10:16:08</t>
  </si>
  <si>
    <t>21.03.2021 11:58:20</t>
  </si>
  <si>
    <t>BALIKLIOVA TR-3 35-19-L00324_35-19-L00324_2369147</t>
  </si>
  <si>
    <t>21.03.2021 09:15:00</t>
  </si>
  <si>
    <t>21.03.2021 18:51:06</t>
  </si>
  <si>
    <t>HACIHIDIR TR-1 45-78-M00673_953292289_953292289</t>
  </si>
  <si>
    <t>21.03.2021 20:25:43</t>
  </si>
  <si>
    <t>21.03.2021 23:20:59</t>
  </si>
  <si>
    <t>İLKKURŞUN MERKEZ TR-1 35-15-L00489_35-15-L00489_2365935</t>
  </si>
  <si>
    <t>22.03.2021 12:42:33</t>
  </si>
  <si>
    <t>22.03.2021 14:28:34</t>
  </si>
  <si>
    <t>M-2907 35-02-M02907_913438351_913438351</t>
  </si>
  <si>
    <t>22.03.2021 18:08:28</t>
  </si>
  <si>
    <t>22.03.2021 19:55:25</t>
  </si>
  <si>
    <t>GÖLMARMARA İM 45-85-A00001_HatBaşıAyırıcı_53135085 L28_53135085</t>
  </si>
  <si>
    <t>22.03.2021 13:16:45</t>
  </si>
  <si>
    <t>22.03.2021 15:37:48</t>
  </si>
  <si>
    <t>AKÇAPINAR KÖK 45-83-L00131_ÇIKRIKÇI L02_72176521</t>
  </si>
  <si>
    <t>22.03.2021 16:26:49</t>
  </si>
  <si>
    <t>22.03.2021 18:59:25</t>
  </si>
  <si>
    <t>URGANLI TR-3 45-83-M00571_48024874_56407935_56407935</t>
  </si>
  <si>
    <t>22.03.2021 14:40:28</t>
  </si>
  <si>
    <t>22.03.2021 20:16:27</t>
  </si>
  <si>
    <t>KAVAKLIDERE TR-9 45-73-M00143_KAVAKLIDERE TR-7 M03_2092994</t>
  </si>
  <si>
    <t>22.03.2021 13:42:40</t>
  </si>
  <si>
    <t>22.03.2021 13:43:20</t>
  </si>
  <si>
    <t>K-4783 35-01-K04783_B_60983585_60983585</t>
  </si>
  <si>
    <t>22.03.2021 15:27:33</t>
  </si>
  <si>
    <t>22.03.2021 19:32:18</t>
  </si>
  <si>
    <t>KAPANCI KÖK 45-78-L00229_KARAYAHŞİ-ÇAYKÖY L03_2328990</t>
  </si>
  <si>
    <t>22.03.2021 13:09:49</t>
  </si>
  <si>
    <t>22.03.2021 18:48:44</t>
  </si>
  <si>
    <t>M-2462 35-02-M02462_35-02-M02462_66083194</t>
  </si>
  <si>
    <t>22.03.2021 11:13:00</t>
  </si>
  <si>
    <t>22.03.2021 11:55:00</t>
  </si>
  <si>
    <t>HACIMUSA TR-1 45-80-M00128_956542104_956542104</t>
  </si>
  <si>
    <t>22.03.2021 19:20:00</t>
  </si>
  <si>
    <t>22.03.2021 21:50:31</t>
  </si>
  <si>
    <t>SELÇUK İM/DM 35-13-A00004_KÖYLER-ÇAMLIK L14_65986062</t>
  </si>
  <si>
    <t>22.03.2021 09:36:59</t>
  </si>
  <si>
    <t>22.03.2021 16:31:19</t>
  </si>
  <si>
    <t>AVŞAR TR-1 45-83-L00340_C_56399781_56399781</t>
  </si>
  <si>
    <t>22.03.2021 14:16:55</t>
  </si>
  <si>
    <t>22.03.2021 21:35:37</t>
  </si>
  <si>
    <t>_D_56384774_56384774</t>
  </si>
  <si>
    <t>22.03.2021 10:26:07</t>
  </si>
  <si>
    <t>22.03.2021 11:10:50</t>
  </si>
  <si>
    <t>DALLIK TR-1 35-29-L00305_DIREK TIPI TRAFO HUCRESI H01_2048493</t>
  </si>
  <si>
    <t>22.03.2021 16:39:56</t>
  </si>
  <si>
    <t>22.03.2021 19:43:59</t>
  </si>
  <si>
    <t>SELİM GES KÖK 35-23-M00319__72372474_72372474</t>
  </si>
  <si>
    <t>22.03.2021 20:42:23</t>
  </si>
  <si>
    <t>22.03.2021 20:58:00</t>
  </si>
  <si>
    <t>YENİFOÇA TR-51 35-23-M00051_42097959_56375036_56375036</t>
  </si>
  <si>
    <t>22.03.2021 10:29:40</t>
  </si>
  <si>
    <t>22.03.2021 15:23:08</t>
  </si>
  <si>
    <t>K-4013 35-04-K04013_913289950_913289950</t>
  </si>
  <si>
    <t>22.03.2021 10:29:49</t>
  </si>
  <si>
    <t>22.03.2021 14:55:55</t>
  </si>
  <si>
    <t>BOSTANLIK TARIMSAL SULAMA TR 45-83-M00327_C_56398424_56398424</t>
  </si>
  <si>
    <t>AG Direk Değişimi</t>
  </si>
  <si>
    <t>22.03.2021 13:45:22</t>
  </si>
  <si>
    <t>22.03.2021 15:57:13</t>
  </si>
  <si>
    <t>BALIKLIOVA TR-2 35-19-L00272_DIREK TIPI TRAFO HUCRESI H01_2060623</t>
  </si>
  <si>
    <t>22.03.2021 09:09:19</t>
  </si>
  <si>
    <t>22.03.2021 18:02:25</t>
  </si>
  <si>
    <t>KAVAKLIDERE TR-12 45-73-M00145_TR-14 M05_2093011</t>
  </si>
  <si>
    <t>22.03.2021 14:48:54</t>
  </si>
  <si>
    <t>22.03.2021 17:00:32</t>
  </si>
  <si>
    <t>ÖKSÜZLÜ TR-1 45-74-M00215_A_56354223_56354223</t>
  </si>
  <si>
    <t>22.03.2021 03:37:29</t>
  </si>
  <si>
    <t>22.03.2021 04:41:37</t>
  </si>
  <si>
    <t>TR-57 35-22-M00057_955288971_955288971</t>
  </si>
  <si>
    <t>22.03.2021 14:00:43</t>
  </si>
  <si>
    <t>23.03.2021 00:05:15</t>
  </si>
  <si>
    <t>EĞRİDERE TR-7 35-32-L00130_A_65508407_65508407</t>
  </si>
  <si>
    <t>22.03.2021 18:55:58</t>
  </si>
  <si>
    <t>22.03.2021 20:16:56</t>
  </si>
  <si>
    <t>ATALAN KÖK 35-26-L00247_GÖLLÜCE L06_72823413</t>
  </si>
  <si>
    <t>22.03.2021 15:29:33</t>
  </si>
  <si>
    <t>22.03.2021 17:32:29</t>
  </si>
  <si>
    <t>ÇELİKLİ TR-3 OKULLU 45-78-M00751_B_56392292_56392292</t>
  </si>
  <si>
    <t>22.03.2021 22:35:31</t>
  </si>
  <si>
    <t>23.03.2021 00:34:17</t>
  </si>
  <si>
    <t>YEŞİLTEPE MERKEZ TR-1 35-32-L00048_35-32-L00048_2362979</t>
  </si>
  <si>
    <t>22.03.2021 10:00:00</t>
  </si>
  <si>
    <t>22.03.2021 13:44:28</t>
  </si>
  <si>
    <t>22.03.2021 14:53:12</t>
  </si>
  <si>
    <t>22.03.2021 19:34:09</t>
  </si>
  <si>
    <t>GÖRECE TR-1 35-22-M00841_A_65512708_65512708</t>
  </si>
  <si>
    <t>22.03.2021 10:16:25</t>
  </si>
  <si>
    <t>22.03.2021 12:54:35</t>
  </si>
  <si>
    <t>HASALAN TR-2 45-78-L00384_45-78-L00384_2350567</t>
  </si>
  <si>
    <t>22.03.2021 15:53:53</t>
  </si>
  <si>
    <t>22.03.2021 18:44:14</t>
  </si>
  <si>
    <t>SANCAKLI BOZKÖY KÖK 45-71-M00087_SULAMA M02_61320771</t>
  </si>
  <si>
    <t>22.03.2021 13:37:48</t>
  </si>
  <si>
    <t>22.03.2021 18:03:35</t>
  </si>
  <si>
    <t>YENİ FOÇA TR-14 35-23-M00014_950419368_950419368</t>
  </si>
  <si>
    <t>22.03.2021 18:27:26</t>
  </si>
  <si>
    <t>22.03.2021 21:36:42</t>
  </si>
  <si>
    <t>NARINCALIPITRAK TR-2 45-77-L00093_B_56395480_56395480</t>
  </si>
  <si>
    <t>22.03.2021 17:57:21</t>
  </si>
  <si>
    <t>22.03.2021 18:37:28</t>
  </si>
  <si>
    <t>SOMA TR-44/3 45-82-M00123_45-82-M00123_2356418</t>
  </si>
  <si>
    <t>22.03.2021 13:35:12</t>
  </si>
  <si>
    <t>22.03.2021 14:53:29</t>
  </si>
  <si>
    <t>K-768 35-01-K00768_910548189_910548189</t>
  </si>
  <si>
    <t>22.03.2021 23:16:15</t>
  </si>
  <si>
    <t>22.03.2021 23:51:02</t>
  </si>
  <si>
    <t>DEVELİ TR-4 35-22-M00286_955284910_955284910</t>
  </si>
  <si>
    <t>22.03.2021 19:16:11</t>
  </si>
  <si>
    <t>22.03.2021 23:33:55</t>
  </si>
  <si>
    <t>KEÇİLİKÖY DM-17/2 45-71-M02258_953246473_953246473</t>
  </si>
  <si>
    <t>22.03.2021 20:58:07</t>
  </si>
  <si>
    <t>22.03.2021 22:51:17</t>
  </si>
  <si>
    <t>DM-2/44 35-26-M00841_956626974_956626974</t>
  </si>
  <si>
    <t>22.03.2021 15:04:00</t>
  </si>
  <si>
    <t>22.03.2021 20:00:54</t>
  </si>
  <si>
    <t>_9623321_56404255_56404255</t>
  </si>
  <si>
    <t>22.03.2021 16:53:46</t>
  </si>
  <si>
    <t>22.03.2021 17:31:36</t>
  </si>
  <si>
    <t>M-3439(YATIRIM REZERVE) 35-03-M03439_A a1b_5783325</t>
  </si>
  <si>
    <t>22.03.2021 14:12:28</t>
  </si>
  <si>
    <t>22.03.2021 17:13:32</t>
  </si>
  <si>
    <t>CABBAR DM 45-73-M00100_DSİ ÇIKIŞ M03_2057597</t>
  </si>
  <si>
    <t>22.03.2021 12:11:32</t>
  </si>
  <si>
    <t>22.03.2021 12:15:50</t>
  </si>
  <si>
    <t>K-299 35-02-K00299_910002308_910002308</t>
  </si>
  <si>
    <t>22.03.2021 13:44:48</t>
  </si>
  <si>
    <t>22.03.2021 18:22:44</t>
  </si>
  <si>
    <t>GÜMÜLDÜR BASIN KONUT 35-14-M00364_956645615_956645615</t>
  </si>
  <si>
    <t>22.03.2021 02:03:04</t>
  </si>
  <si>
    <t>22.03.2021 03:12:14</t>
  </si>
  <si>
    <t>ASSTAR KÖK 45-73-M00134_HatBaşıAyırıcı_53134980 M02_53134980</t>
  </si>
  <si>
    <t>22.03.2021 11:40:26</t>
  </si>
  <si>
    <t>22.03.2021 14:00:50</t>
  </si>
  <si>
    <t>OSMANCIK TR-1 35-29-L00514_ H_72349020</t>
  </si>
  <si>
    <t>22.03.2021 08:24:36</t>
  </si>
  <si>
    <t>22.03.2021 10:06:06</t>
  </si>
  <si>
    <t>M-2902 35-02-M02902_910165540_910165540</t>
  </si>
  <si>
    <t>22.03.2021 19:44:56</t>
  </si>
  <si>
    <t>22.03.2021 22:16:55</t>
  </si>
  <si>
    <t>TR-146 35-16-L00146_35-16-L00146_2347073</t>
  </si>
  <si>
    <t>22.03.2021 08:55:41</t>
  </si>
  <si>
    <t>22.03.2021 16:23:28</t>
  </si>
  <si>
    <t>YASEMİN DM 35-19-M00002_KUŞÇULAR DM-2 M02_2333721</t>
  </si>
  <si>
    <t>22.03.2021 08:44:56</t>
  </si>
  <si>
    <t>22.03.2021 09:38:43</t>
  </si>
  <si>
    <t>TR-122 ZEYTİNALANI 35-19-L00122_956668236_956668236</t>
  </si>
  <si>
    <t>22.03.2021 16:18:23</t>
  </si>
  <si>
    <t>22.03.2021 21:32:58</t>
  </si>
  <si>
    <t>FOÇA JANDARMA ALAYI KÖK 35-23-M00240_HatBaşıAyırıcı_53172761 M02_53172761</t>
  </si>
  <si>
    <t>22.03.2021 11:02:53</t>
  </si>
  <si>
    <t>22.03.2021 16:31:30</t>
  </si>
  <si>
    <t>TR-11 45-77-L00011_TR-15 L02_72203741</t>
  </si>
  <si>
    <t>22.03.2021 14:07:36</t>
  </si>
  <si>
    <t>22.03.2021 17:04:28</t>
  </si>
  <si>
    <t>DM-13/02 45-71-M00330_A A2_44925036</t>
  </si>
  <si>
    <t>22.03.2021 04:19:04</t>
  </si>
  <si>
    <t>22.03.2021 05:29:43</t>
  </si>
  <si>
    <t>SARIGÖL DM 45-79-M00069_ESKİ KÖYLER FİDERİ M05_2318419</t>
  </si>
  <si>
    <t>22.03.2021 09:06:00</t>
  </si>
  <si>
    <t>22.03.2021 16:50:13</t>
  </si>
  <si>
    <t>ÇAMURHAMAMI KÖK 45-78-L00230_YENİKÖY L03_2327767</t>
  </si>
  <si>
    <t>22.03.2021 13:39:10</t>
  </si>
  <si>
    <t>22.03.2021 15:57:12</t>
  </si>
  <si>
    <t>L-404 35-18-L00404_950448671_950448671</t>
  </si>
  <si>
    <t>22.03.2021 15:07:46</t>
  </si>
  <si>
    <t>22.03.2021 23:46:49</t>
  </si>
  <si>
    <t>ÇAPAKLI KÖK 45-78-M01161_HatBaşıAyırıcı_53138968 M05_53138968</t>
  </si>
  <si>
    <t>22.03.2021 16:38:28</t>
  </si>
  <si>
    <t>22.03.2021 16:39:05</t>
  </si>
  <si>
    <t>AKHİSAR İM 45-72-A00001_TR-1/13 M14_2058456</t>
  </si>
  <si>
    <t>22.03.2021 14:04:43</t>
  </si>
  <si>
    <t>22.03.2021 14:25:26</t>
  </si>
  <si>
    <t>MEDAR TR-3 45-72-L00286_45-72-L00286_66526025</t>
  </si>
  <si>
    <t>22.03.2021 14:26:17</t>
  </si>
  <si>
    <t>22.03.2021 15:43:59</t>
  </si>
  <si>
    <t>KARABÖRGLÜ TR-2 45-72-L00175_C_56394047_56394047</t>
  </si>
  <si>
    <t>22.03.2021 15:49:43</t>
  </si>
  <si>
    <t>22.03.2021 19:44:44</t>
  </si>
  <si>
    <t>AŞAĞIÇOBANİSA TR-12 45-71-M00097_C_60984804_60984804</t>
  </si>
  <si>
    <t>22.03.2021 13:48:10</t>
  </si>
  <si>
    <t>22.03.2021 17:28:43</t>
  </si>
  <si>
    <t>KİRELLİ KÖK 35-29-L00809_GÖKÇEN L07_74719103</t>
  </si>
  <si>
    <t>22.03.2021 13:48:20</t>
  </si>
  <si>
    <t>22.03.2021 13:48:46</t>
  </si>
  <si>
    <t>MORDOĞAN KÖYÜ TR-1 35-21-L00136_949939741_949939741</t>
  </si>
  <si>
    <t>22.03.2021 10:29:41</t>
  </si>
  <si>
    <t>22.03.2021 17:53:23</t>
  </si>
  <si>
    <t>K-2861 35-03-K02861_C_56364290_56364290</t>
  </si>
  <si>
    <t>22.03.2021 15:49:00</t>
  </si>
  <si>
    <t>22.03.2021 16:34:45</t>
  </si>
  <si>
    <t>TR-13 35-19-L00013_956676325_956676325</t>
  </si>
  <si>
    <t>22.03.2021 19:23:02</t>
  </si>
  <si>
    <t>22.03.2021 22:11:24</t>
  </si>
  <si>
    <t>22.03.2021 17:02:48</t>
  </si>
  <si>
    <t>23.03.2021 01:02:10</t>
  </si>
  <si>
    <t>DERBENT TR-3 45-83-L00323_A_56399455_56399455</t>
  </si>
  <si>
    <t>22.03.2021 14:57:05</t>
  </si>
  <si>
    <t>22.03.2021 16:54:35</t>
  </si>
  <si>
    <t>K-1916 35-10-K01916_954850145_954850145</t>
  </si>
  <si>
    <t>22.03.2021 14:37:53</t>
  </si>
  <si>
    <t>22.03.2021 16:38:05</t>
  </si>
  <si>
    <t>ZEYTİNALAN TR-110 35-19-M00110_12054087_56390696_56390696</t>
  </si>
  <si>
    <t>22.03.2021 16:55:26</t>
  </si>
  <si>
    <t>22.03.2021 20:18:50</t>
  </si>
  <si>
    <t>L-145 DALYAN DM 35-18-L00145_HAVACILAR L03_72052132</t>
  </si>
  <si>
    <t>22.03.2021 09:11:00</t>
  </si>
  <si>
    <t>22.03.2021 17:31:12</t>
  </si>
  <si>
    <t>TR-98 45-78-L00098_45-78-L00098_2357275</t>
  </si>
  <si>
    <t>22.03.2021 21:14:57</t>
  </si>
  <si>
    <t>22.03.2021 22:08:12</t>
  </si>
  <si>
    <t>K-1036 35-01-K01036_910896953_910896953</t>
  </si>
  <si>
    <t>22.03.2021 09:39:20</t>
  </si>
  <si>
    <t>22.03.2021 11:43:48</t>
  </si>
  <si>
    <t>ÇAYIRLI TR-9 35-29-L00790__72405227_72405227</t>
  </si>
  <si>
    <t>22.03.2021 18:39:37</t>
  </si>
  <si>
    <t>22.03.2021 20:24:42</t>
  </si>
  <si>
    <t>M-1227 35-01-M01227_35-01-M01227_2354133</t>
  </si>
  <si>
    <t>22.03.2021 21:23:43</t>
  </si>
  <si>
    <t>22.03.2021 22:11:00</t>
  </si>
  <si>
    <t>K-4711 35-04-K04711_914559599_914559599</t>
  </si>
  <si>
    <t>22.03.2021 14:30:56</t>
  </si>
  <si>
    <t>METAL İŞLERİ TR-1 35-22-M00101_YANAR DÖKÜM-TUNCAY KAYNAR ÖZEL M03_72102113</t>
  </si>
  <si>
    <t>22.03.2021 06:59:32</t>
  </si>
  <si>
    <t>22.03.2021 10:01:32</t>
  </si>
  <si>
    <t>M-58 35-17-M00058_B_56353288_56353288</t>
  </si>
  <si>
    <t>AG Hatta Ağaç Kesimi</t>
  </si>
  <si>
    <t>22.03.2021 10:48:04</t>
  </si>
  <si>
    <t>22.03.2021 12:50:11</t>
  </si>
  <si>
    <t>M-3439(YATIRIM REZERVE) 35-03-M03439_G g10b_5795784</t>
  </si>
  <si>
    <t>22.03.2021 05:49:44</t>
  </si>
  <si>
    <t>22.03.2021 13:55:06</t>
  </si>
  <si>
    <t>YENİ FOÇA TR-14 35-23-M00014_42097934_56376409_56376409</t>
  </si>
  <si>
    <t>22.03.2021 20:11:00</t>
  </si>
  <si>
    <t>22.03.2021 21:29:33</t>
  </si>
  <si>
    <t>SART TR-2 45-78-M00171_45-78-M00171_65980331</t>
  </si>
  <si>
    <t>22.03.2021 13:45:36</t>
  </si>
  <si>
    <t>22.03.2021 15:21:28</t>
  </si>
  <si>
    <t>DM-1/38 45-71-M00050_953242815_953242815</t>
  </si>
  <si>
    <t>22.03.2021 13:45:00</t>
  </si>
  <si>
    <t>22.03.2021 16:57:04</t>
  </si>
  <si>
    <t>TR-21 (M-721) 35-30-M00721_955299062_955299062</t>
  </si>
  <si>
    <t>22.03.2021 00:10:15</t>
  </si>
  <si>
    <t>22.03.2021 01:32:30</t>
  </si>
  <si>
    <t>K-2008 35-02-K02008_910035782_910035782</t>
  </si>
  <si>
    <t>22.03.2021 19:00:05</t>
  </si>
  <si>
    <t>22.03.2021 20:39:19</t>
  </si>
  <si>
    <t>L-210 35-18-L00210_950446171_950446171</t>
  </si>
  <si>
    <t>22.03.2021 11:04:24</t>
  </si>
  <si>
    <t>22.03.2021 18:09:25</t>
  </si>
  <si>
    <t>IŞIKLAR KÖK 45-73-M00467_CABBAR FAKILI MERKEZ M07_67094283</t>
  </si>
  <si>
    <t>22.03.2021 11:55:58</t>
  </si>
  <si>
    <t>22.03.2021 13:47:16</t>
  </si>
  <si>
    <t>KERPİÇLİK TR-1 45-74-M00103_A_65513130_65513130</t>
  </si>
  <si>
    <t>22.03.2021 12:35:17</t>
  </si>
  <si>
    <t>22.03.2021 13:55:25</t>
  </si>
  <si>
    <t>SELENDİ TR-3 45-81-M00003_ŞEHİR-1 GİRİŞ M01_2321604</t>
  </si>
  <si>
    <t>22.03.2021 08:27:50</t>
  </si>
  <si>
    <t>22.03.2021 09:03:43</t>
  </si>
  <si>
    <t>TR-125 35-16-L00125_35-16-L00125_72038159</t>
  </si>
  <si>
    <t>22.03.2021 10:34:18</t>
  </si>
  <si>
    <t>22.03.2021 16:25:00</t>
  </si>
  <si>
    <t>TR-87 MENTEŞ KAVŞAĞI 35-19-L00087_35-19-L00087_2353591</t>
  </si>
  <si>
    <t>22.03.2021 15:12:09</t>
  </si>
  <si>
    <t>22.03.2021 18:43:00</t>
  </si>
  <si>
    <t>POYRAZ KARAPINAR MAHALLESİ TR-1 45-78-M00659_45-78-M00659_2353557</t>
  </si>
  <si>
    <t>22.03.2021 20:35:25</t>
  </si>
  <si>
    <t>22.03.2021 21:33:02</t>
  </si>
  <si>
    <t>K-3185 35-04-K03185_99292447_99292447</t>
  </si>
  <si>
    <t>22.03.2021 14:28:26</t>
  </si>
  <si>
    <t>22.03.2021 15:55:02</t>
  </si>
  <si>
    <t>TIRAZLI KÖK 45-79-M00079_HatBaşıAyırıcı_72341684 M06_72341684</t>
  </si>
  <si>
    <t>22.03.2021 17:46:46</t>
  </si>
  <si>
    <t>22.03.2021 20:01:12</t>
  </si>
  <si>
    <t>ÇAYPINAR MUSLUK GEDİĞİ TR 45-78-L00298_49339904_56408010_56408010</t>
  </si>
  <si>
    <t>AG İzolatör Arızası</t>
  </si>
  <si>
    <t>22.03.2021 13:46:11</t>
  </si>
  <si>
    <t>22.03.2021 17:54:31</t>
  </si>
  <si>
    <t>ÇELİKLİ MANASTIR TR-2 45-78-M00750_45-78-M00750_2375410</t>
  </si>
  <si>
    <t>22.03.2021 17:55:55</t>
  </si>
  <si>
    <t>22.03.2021 20:32:58</t>
  </si>
  <si>
    <t>FERİDUN KILIÇ SULAMA GRUBU TR-1 35-27-L00120_A_56383518_56383518</t>
  </si>
  <si>
    <t>22.03.2021 10:06:57</t>
  </si>
  <si>
    <t>22.03.2021 15:23:21</t>
  </si>
  <si>
    <t>K-924 35-02-K00924_910032086_910032086</t>
  </si>
  <si>
    <t>22.03.2021 12:46:46</t>
  </si>
  <si>
    <t>22.03.2021 14:46:21</t>
  </si>
  <si>
    <t>ÇAPAKLI KÖK 45-78-M01161_HatBaşıAyırıcı_53139984 M05_53139984</t>
  </si>
  <si>
    <t>22.03.2021 18:43:16</t>
  </si>
  <si>
    <t>22.03.2021 23:04:36</t>
  </si>
  <si>
    <t>TR-25/A 35-15-M00307_950363791_950363791</t>
  </si>
  <si>
    <t>22.03.2021 09:44:50</t>
  </si>
  <si>
    <t>22.03.2021 11:39:51</t>
  </si>
  <si>
    <t>OVACIK TR-6 35-31-L00148_35-31-L00148_2364102</t>
  </si>
  <si>
    <t>22.03.2021 18:39:20</t>
  </si>
  <si>
    <t>22.03.2021 21:12:36</t>
  </si>
  <si>
    <t>TR-9 35-26-M00009_956619024_956619024</t>
  </si>
  <si>
    <t>22.03.2021 12:23:13</t>
  </si>
  <si>
    <t>22.03.2021 15:48:08</t>
  </si>
  <si>
    <t>_A_56401925_56401925</t>
  </si>
  <si>
    <t>22.03.2021 11:45:47</t>
  </si>
  <si>
    <t>22.03.2021 15:47:44</t>
  </si>
  <si>
    <t>KURŞUNLU KÖK 45-78-L00232_BAHÇECİK-KARAAĞAÇ L02_65890635</t>
  </si>
  <si>
    <t>22.03.2021 22:24:08</t>
  </si>
  <si>
    <t>22.03.2021 22:57:55</t>
  </si>
  <si>
    <t>MÜBECCEL TARIMSAL SULAMA 35-16-M00689_ M01_2334109</t>
  </si>
  <si>
    <t>22.03.2021 10:12:37</t>
  </si>
  <si>
    <t>22.03.2021 13:50:47</t>
  </si>
  <si>
    <t>SOĞUKYURT (OKULYANI) TR-1 45-73-M00207_A_56391836_56391836</t>
  </si>
  <si>
    <t>22.03.2021 21:17:28</t>
  </si>
  <si>
    <t>23.03.2021 02:40:45</t>
  </si>
  <si>
    <t>K-2550 35-01-K02550_D_56365473_56365473</t>
  </si>
  <si>
    <t>22.03.2021 13:53:36</t>
  </si>
  <si>
    <t>22.03.2021 16:28:33</t>
  </si>
  <si>
    <t>BAŞIBÜYÜK KÖK 45-77-L00158_HatBaşıAyırıcı_66753656 L04_66753656</t>
  </si>
  <si>
    <t>22.03.2021 20:09:18</t>
  </si>
  <si>
    <t>22.03.2021 23:08:33</t>
  </si>
  <si>
    <t>ARDIÇ TR-8 35-21-L00131_953366576_953366576</t>
  </si>
  <si>
    <t>22.03.2021 19:37:23</t>
  </si>
  <si>
    <t>23.03.2021 01:30:04</t>
  </si>
  <si>
    <t>K-4784 35-01-K04784_35-01-K04784_2360370</t>
  </si>
  <si>
    <t>22.03.2021 18:13:00</t>
  </si>
  <si>
    <t>22.03.2021 19:49:03</t>
  </si>
  <si>
    <t>K-3209 35-03-K03209_910214821_910214821</t>
  </si>
  <si>
    <t>22.03.2021 16:53:15</t>
  </si>
  <si>
    <t>22.03.2021 21:34:53</t>
  </si>
  <si>
    <t>M-1227 35-01-M01227_E_56357989_56357989</t>
  </si>
  <si>
    <t>22.03.2021 17:51:54</t>
  </si>
  <si>
    <t>22.03.2021 22:42:34</t>
  </si>
  <si>
    <t>FATİH KÖK 35-15-L01160_HORZUM L01_72298535</t>
  </si>
  <si>
    <t>22.03.2021 13:20:00</t>
  </si>
  <si>
    <t>22.03.2021 15:49:16</t>
  </si>
  <si>
    <t>GERMİYAN İM 35-18-A00004_TR-A L01_2064605</t>
  </si>
  <si>
    <t>22.03.2021 13:02:40</t>
  </si>
  <si>
    <t>22.03.2021 16:40:00</t>
  </si>
  <si>
    <t>AŞAĞIKIRIKLAR DM 35-16-M00448_YENİKENT SULAMA M11_2115986</t>
  </si>
  <si>
    <t>22.03.2021 15:07:56</t>
  </si>
  <si>
    <t>22.03.2021 17:05:25</t>
  </si>
  <si>
    <t>PAMUKYAZI-1 35-26-L00380_35-26-L00380_2348730</t>
  </si>
  <si>
    <t>22.03.2021 16:43:13</t>
  </si>
  <si>
    <t>22.03.2021 17:24:02</t>
  </si>
  <si>
    <t>YAYAKENT TR-3 35-24-M00003_955232726_955232726</t>
  </si>
  <si>
    <t>22.03.2021 11:16:53</t>
  </si>
  <si>
    <t>22.03.2021 19:05:57</t>
  </si>
  <si>
    <t>K-3558 35-02-K03558_C_56372035_56372035</t>
  </si>
  <si>
    <t>22.03.2021 09:23:59</t>
  </si>
  <si>
    <t>22.03.2021 12:56:40</t>
  </si>
  <si>
    <t>KURŞUNLU KÖK 45-78-L00232_HatBaşıAyırıcı_53139440 L02_53139440</t>
  </si>
  <si>
    <t>22.03.2021 18:24:30</t>
  </si>
  <si>
    <t>22.03.2021 23:03:28</t>
  </si>
  <si>
    <t>DM-14/3 45-71-M00387_95000476026_95000476026</t>
  </si>
  <si>
    <t>22.03.2021 08:37:00</t>
  </si>
  <si>
    <t>22.03.2021 11:25:02</t>
  </si>
  <si>
    <t>KILAVUZLAR KÖK 45-74-M00198_HatBaşıAyırıcı_53134306 M03_53134306</t>
  </si>
  <si>
    <t>22.03.2021 14:11:54</t>
  </si>
  <si>
    <t>22.03.2021 15:08:14</t>
  </si>
  <si>
    <t>K-4070 35-03-K04070_910450395_910450395</t>
  </si>
  <si>
    <t>22.03.2021 14:57:34</t>
  </si>
  <si>
    <t>22.03.2021 20:54:05</t>
  </si>
  <si>
    <t>GÜLBAHÇE İM 35-19-A00006_TRAFO L01_72213800</t>
  </si>
  <si>
    <t>22.03.2021 09:27:55</t>
  </si>
  <si>
    <t>22.03.2021 10:14:57</t>
  </si>
  <si>
    <t>ÇATALKAYA KÖYÜ TR-1 35-21-L00171_A_56379167_56379167</t>
  </si>
  <si>
    <t>22.03.2021 13:43:57</t>
  </si>
  <si>
    <t>22.03.2021 20:11:14</t>
  </si>
  <si>
    <t>ŞEMSİLER MANDAL TR-2 35-31-L00102_956595906_956595906</t>
  </si>
  <si>
    <t>22.03.2021 12:04:31</t>
  </si>
  <si>
    <t>22.03.2021 13:54:13</t>
  </si>
  <si>
    <t>ESKİ ORHANLI M-89 35-14-M00089_956637937_956637937</t>
  </si>
  <si>
    <t>22.03.2021 13:48:50</t>
  </si>
  <si>
    <t>22.03.2021 15:19:41</t>
  </si>
  <si>
    <t>DM-13/02 45-71-M00330_953219104_953219104</t>
  </si>
  <si>
    <t>22.03.2021 02:14:23</t>
  </si>
  <si>
    <t>22.03.2021 03:07:21</t>
  </si>
  <si>
    <t>ÇİLE DM 35-22-M00086_DEĞİRMENDERE DM M03_50064041</t>
  </si>
  <si>
    <t>22.03.2021 17:29:52</t>
  </si>
  <si>
    <t>K-4013 35-04-K04013_A_56370490_56370490</t>
  </si>
  <si>
    <t>22.03.2021 10:34:30</t>
  </si>
  <si>
    <t>22.03.2021 12:31:26</t>
  </si>
  <si>
    <t>ERGENEKON TR-2 45-83-L00139_C_56389231_56389231</t>
  </si>
  <si>
    <t>22.03.2021 15:24:04</t>
  </si>
  <si>
    <t>22.03.2021 18:52:51</t>
  </si>
  <si>
    <t>TR-92 35-16-L00092_A_56398162_56398162</t>
  </si>
  <si>
    <t>22.03.2021 20:13:38</t>
  </si>
  <si>
    <t>22.03.2021 21:00:15</t>
  </si>
  <si>
    <t>MUSTAFA ASLAN ÖZEL TR 35-16-M00855Ö_ H_75966125</t>
  </si>
  <si>
    <t>Fiziki İrtibat</t>
  </si>
  <si>
    <t>22.03.2021 13:59:12</t>
  </si>
  <si>
    <t>22.03.2021 15:29:37</t>
  </si>
  <si>
    <t>ÇİFTÇİİBRAHİM CEHİLLER MAH. TR 45-77-M00155__72373035_72373035</t>
  </si>
  <si>
    <t>22.03.2021 09:07:03</t>
  </si>
  <si>
    <t>22.03.2021 16:10:52</t>
  </si>
  <si>
    <t>BAŞIBÜYÜK KÖK 45-77-L00158_BALIBEY ÇIKIŞ L06_61353348</t>
  </si>
  <si>
    <t>22.03.2021 21:49:38</t>
  </si>
  <si>
    <t>22.03.2021 21:50:08</t>
  </si>
  <si>
    <t>BOYNUYOĞUN KÖK 35-29-L00051_DALLIK L03_72215392</t>
  </si>
  <si>
    <t>22.03.2021 18:15:05</t>
  </si>
  <si>
    <t>22.03.2021 18:24:00</t>
  </si>
  <si>
    <t>ULUKENT DM-3/7 35-28-M00062_953382610_953382610</t>
  </si>
  <si>
    <t>22.03.2021 17:01:36</t>
  </si>
  <si>
    <t>22.03.2021 20:41:42</t>
  </si>
  <si>
    <t>DM02/TR27 45-73-M00044_945671895_945671895</t>
  </si>
  <si>
    <t>22.03.2021 15:23:33</t>
  </si>
  <si>
    <t>22.03.2021 19:10:38</t>
  </si>
  <si>
    <t>M-228 35-14-M00228_35-14-M00228_76709498</t>
  </si>
  <si>
    <t>22.03.2021 14:54:00</t>
  </si>
  <si>
    <t>22.03.2021 15:49:34</t>
  </si>
  <si>
    <t>SELİMŞAHLAR TR-1 45-71-M00133_BEYDERE KÖK M07_2079699</t>
  </si>
  <si>
    <t>22.03.2021 12:56:56</t>
  </si>
  <si>
    <t>22.03.2021 12:57:20</t>
  </si>
  <si>
    <t>K-1465 35-03-K01465_35-03-K01465_41921362</t>
  </si>
  <si>
    <t>22.03.2021 13:40:47</t>
  </si>
  <si>
    <t>22.03.2021 14:49:18</t>
  </si>
  <si>
    <t>K-1240 35-01-K01240_A_56375271_56375271</t>
  </si>
  <si>
    <t>22.03.2021 08:44:18</t>
  </si>
  <si>
    <t>22.03.2021 10:19:11</t>
  </si>
  <si>
    <t>KAYACIK KOŞUBURNU TR-1 45-75-M00216_C_56389140_56389140</t>
  </si>
  <si>
    <t>22.03.2021 18:23:04</t>
  </si>
  <si>
    <t>ÇAYBAŞI DM-1/19 35-26-M00182_ M11_2333049</t>
  </si>
  <si>
    <t>22.03.2021 19:15:38</t>
  </si>
  <si>
    <t>22.03.2021 20:08:57</t>
  </si>
  <si>
    <t>SARIGÖL DM 45-79-M00069_TIRAZLAR M09_2074535</t>
  </si>
  <si>
    <t>22.03.2021 19:21:52</t>
  </si>
  <si>
    <t>22.03.2021 19:51:07</t>
  </si>
  <si>
    <t>K-1406 35-01-K01406_R_56381096_56381096</t>
  </si>
  <si>
    <t>22.03.2021 10:18:07</t>
  </si>
  <si>
    <t>22.03.2021 12:29:34</t>
  </si>
  <si>
    <t>ALAYBEY MH TR-1 45-74-M00177_45-74-M00177_2358924</t>
  </si>
  <si>
    <t>22.03.2021 09:25:00</t>
  </si>
  <si>
    <t>22.03.2021 16:21:54</t>
  </si>
  <si>
    <t>KAREL KÖK 35-18-L00528_ L03_72061187</t>
  </si>
  <si>
    <t>22.03.2021 10:36:01</t>
  </si>
  <si>
    <t>22.03.2021 11:22:22</t>
  </si>
  <si>
    <t>TR-5 35-26-M00005_TR-6/TR-7 M03_72401079</t>
  </si>
  <si>
    <t>22.03.2021 19:11:05</t>
  </si>
  <si>
    <t>22.03.2021 19:37:37</t>
  </si>
  <si>
    <t>AKÇAPINAR TR-1 45-83-L00438_955158228_955158228</t>
  </si>
  <si>
    <t>22.03.2021 13:39:06</t>
  </si>
  <si>
    <t>22.03.2021 15:54:23</t>
  </si>
  <si>
    <t>ERGENEKON TR-10 45-83-M00625_ÜÇÜNCÜ KISIM SANAYİ TR-1 M03_61287345</t>
  </si>
  <si>
    <t>22.03.2021 13:30:44</t>
  </si>
  <si>
    <t>22.03.2021 14:06:08</t>
  </si>
  <si>
    <t>DAĞHACIYUSUF TR-4 45-73-M01228_945651393_945651393</t>
  </si>
  <si>
    <t>22.03.2021 20:18:21</t>
  </si>
  <si>
    <t>22.03.2021 23:09:30</t>
  </si>
  <si>
    <t>KÖPRÜBAŞI TR-31 45-86-M00031_B_56404871_56404871</t>
  </si>
  <si>
    <t>22.03.2021 16:58:16</t>
  </si>
  <si>
    <t>22.03.2021 18:27:36</t>
  </si>
  <si>
    <t>MALTEPE TR-1 35-28-M00444_DIREK TIPI TRAFO HUCRESI H01_2109465</t>
  </si>
  <si>
    <t>22.03.2021 07:52:54</t>
  </si>
  <si>
    <t>22.03.2021 10:09:49</t>
  </si>
  <si>
    <t>L-10 KARADAĞ DM 35-18-L00010_950440112_950440112</t>
  </si>
  <si>
    <t>22.03.2021 18:48:51</t>
  </si>
  <si>
    <t>22.03.2021 21:25:29</t>
  </si>
  <si>
    <t>22.03.2021 21:56:45</t>
  </si>
  <si>
    <t>22.03.2021 23:35:02</t>
  </si>
  <si>
    <t>TR-7 DEPREM KONUTLARI 35-19-L00007_5847425_56394181_56394181</t>
  </si>
  <si>
    <t>22.03.2021 11:28:41</t>
  </si>
  <si>
    <t>22.03.2021 12:53:51</t>
  </si>
  <si>
    <t>BIÇAKÇI OVACIK TR-4 35-15-L00083_B_56362108_56362108</t>
  </si>
  <si>
    <t>22.03.2021 15:03:44</t>
  </si>
  <si>
    <t>22.03.2021 19:14:23</t>
  </si>
  <si>
    <t>K-1862 35-09-K01862_97621181_97621181</t>
  </si>
  <si>
    <t>22.03.2021 11:48:53</t>
  </si>
  <si>
    <t>22.03.2021 14:38:23</t>
  </si>
  <si>
    <t>TÜRKELLİ TR-2 35-28-M00463_953370187_953370187</t>
  </si>
  <si>
    <t>22.03.2021 21:45:46</t>
  </si>
  <si>
    <t>L-331 DENİZKENT 35-18-L00331_950436904_950436904</t>
  </si>
  <si>
    <t>22.03.2021 21:21:40</t>
  </si>
  <si>
    <t>23.03.2021 01:12:18</t>
  </si>
  <si>
    <t>M-2748 35-01-M02748_E_56370520_56370520</t>
  </si>
  <si>
    <t>22.03.2021 14:00:00</t>
  </si>
  <si>
    <t>22.03.2021 15:55:07</t>
  </si>
  <si>
    <t>TR-107 35-26-M00107_956600962_956600962</t>
  </si>
  <si>
    <t>22.03.2021 10:23:14</t>
  </si>
  <si>
    <t>22.03.2021 11:43:15</t>
  </si>
  <si>
    <t>KARGIN KÖK 45-71-M00095_ESKİ KARAOĞLANLI (BAYIRLAR PETROL) M02_2076274</t>
  </si>
  <si>
    <t>22.03.2021 14:11:04</t>
  </si>
  <si>
    <t>22.03.2021 17:43:51</t>
  </si>
  <si>
    <t>DERBENT İM-DM 45-83-A00004_MANİSA-2 M12_2097149</t>
  </si>
  <si>
    <t>22.03.2021 16:50:53</t>
  </si>
  <si>
    <t>22.03.2021 19:45:55</t>
  </si>
  <si>
    <t>KÜÇÜKBÖLCEK DM 35-24-M00210_KÜÇÜK BÖLCEK M01_72093073</t>
  </si>
  <si>
    <t>22.03.2021 13:41:26</t>
  </si>
  <si>
    <t>22.03.2021 17:58:33</t>
  </si>
  <si>
    <t>DUMANLAR TR-1 45-81-M00081_A_56388279_56388279</t>
  </si>
  <si>
    <t>22.03.2021 18:32:03</t>
  </si>
  <si>
    <t>22.03.2021 19:37:40</t>
  </si>
  <si>
    <t>CABBAR DM 45-73-M00100_HatBaşıAyırıcı_53136380 M03_53136380</t>
  </si>
  <si>
    <t>22.03.2021 09:33:30</t>
  </si>
  <si>
    <t>22.03.2021 11:01:31</t>
  </si>
  <si>
    <t>GERMİYAN İM 35-18-A00004_KARABURUN-3  ALAÇATI GİRİŞ M02_2064601</t>
  </si>
  <si>
    <t>22.03.2021 13:07:51</t>
  </si>
  <si>
    <t>22.03.2021 13:50:00</t>
  </si>
  <si>
    <t>BAŞKÖY KUREYŞ TR-1 35-29-L00194_48207157_56395258_56395258</t>
  </si>
  <si>
    <t>22.03.2021 17:37:40</t>
  </si>
  <si>
    <t>22.03.2021 20:53:18</t>
  </si>
  <si>
    <t>KOCAKAĞAN KAPAKLI TR-1 45-72-L00230_D_56406396_56406396</t>
  </si>
  <si>
    <t>22.03.2021 19:10:24</t>
  </si>
  <si>
    <t>22.03.2021 22:43:16</t>
  </si>
  <si>
    <t>K-704 35-01-K00704_911100616_911100616</t>
  </si>
  <si>
    <t>22.03.2021 16:49:01</t>
  </si>
  <si>
    <t>22.03.2021 19:56:30</t>
  </si>
  <si>
    <t>ERGENEKON TR-1 45-83-L00138__72374847_72374847</t>
  </si>
  <si>
    <t>22.03.2021 17:55:18</t>
  </si>
  <si>
    <t>22.03.2021 20:09:35</t>
  </si>
  <si>
    <t>SEYREK TR-7 KÖK 35-28-M00379_GÜNERLİ M05_2329493</t>
  </si>
  <si>
    <t>Trafo Bakım Çalışması</t>
  </si>
  <si>
    <t>22.03.2021 08:51:06</t>
  </si>
  <si>
    <t>22.03.2021 10:19:12</t>
  </si>
  <si>
    <t>SOMA TR-30 45-82-M00030_945526800_945526800</t>
  </si>
  <si>
    <t>22.03.2021 08:49:04</t>
  </si>
  <si>
    <t>22.03.2021 13:03:57</t>
  </si>
  <si>
    <t>22.03.2021 11:03:01</t>
  </si>
  <si>
    <t>22.03.2021 14:26:58</t>
  </si>
  <si>
    <t>L-103 35-18-L00103_B_56378199_56378199</t>
  </si>
  <si>
    <t>22.03.2021 09:03:18</t>
  </si>
  <si>
    <t>22.03.2021 17:25:18</t>
  </si>
  <si>
    <t>SANCAKLI BOZKÖY KÖK 45-71-M00087_KÖY İÇİ RİNG-1 M03_61320773</t>
  </si>
  <si>
    <t>22.03.2021 21:11:58</t>
  </si>
  <si>
    <t>22.03.2021 21:58:25</t>
  </si>
  <si>
    <t>L-510 REİSDERE 35-18-L00510_8391292_56365506_56365506</t>
  </si>
  <si>
    <t>22.03.2021 11:06:06</t>
  </si>
  <si>
    <t>22.03.2021 18:16:33</t>
  </si>
  <si>
    <t>ÜZÜMLÜ AYSAN BEY TR-3 45-73-M00605_45-73-M00605_2352775</t>
  </si>
  <si>
    <t>22.03.2021 14:26:51</t>
  </si>
  <si>
    <t>22.03.2021 17:06:29</t>
  </si>
  <si>
    <t>HACIHALİLLER TR-1 KÖK 45-71-M00066_TARIMSAL SULAMA M03_72238376</t>
  </si>
  <si>
    <t>22.03.2021 19:37:45</t>
  </si>
  <si>
    <t>22.03.2021 23:19:34</t>
  </si>
  <si>
    <t>_B_56368240_56368240</t>
  </si>
  <si>
    <t>22.03.2021 17:15:46</t>
  </si>
  <si>
    <t>22.03.2021 19:43:56</t>
  </si>
  <si>
    <t>GÜLBAHÇE TR-12 35-19-L00168_956694102_956694102</t>
  </si>
  <si>
    <t>22.03.2021 13:12:56</t>
  </si>
  <si>
    <t>22.03.2021 20:47:29</t>
  </si>
  <si>
    <t>SALUR KÖK 45-75-M00062_OĞULDURUK M03_72037155</t>
  </si>
  <si>
    <t>22.03.2021 12:36:16</t>
  </si>
  <si>
    <t>22.03.2021 15:42:00</t>
  </si>
  <si>
    <t>SOMA KÖYLER DM-2 45-82-M00125_45-82-M00125_2364024</t>
  </si>
  <si>
    <t>22.03.2021 09:52:24</t>
  </si>
  <si>
    <t>22.03.2021 10:20:45</t>
  </si>
  <si>
    <t>L-331 DENİZKENT 35-18-L00331_950436943_950436943</t>
  </si>
  <si>
    <t>22.03.2021 18:04:43</t>
  </si>
  <si>
    <t>23.03.2021 01:15:40</t>
  </si>
  <si>
    <t>KÖSEDERE TR-2 35-21-L00125_C_56376253_56376253</t>
  </si>
  <si>
    <t>22.03.2021 13:35:58</t>
  </si>
  <si>
    <t>22.03.2021 21:39:38</t>
  </si>
  <si>
    <t>ULARCA TR-1 45-82-M00174_45-82-M00174_2353506</t>
  </si>
  <si>
    <t>22.03.2021 15:36:23</t>
  </si>
  <si>
    <t>22.03.2021 17:47:27</t>
  </si>
  <si>
    <t>TR-30 35-27-M00030_966357060_966357060</t>
  </si>
  <si>
    <t>22.03.2021 17:02:00</t>
  </si>
  <si>
    <t>22.03.2021 20:26:19</t>
  </si>
  <si>
    <t>DM-20/13 (ÇAPRA KABİN) 45-71-M00272_D_56353863_56353863</t>
  </si>
  <si>
    <t>22.03.2021 09:17:49</t>
  </si>
  <si>
    <t>22.03.2021 10:38:02</t>
  </si>
  <si>
    <t>K-421 35-01-K00421_910382797_910382797</t>
  </si>
  <si>
    <t>22.03.2021 15:01:34</t>
  </si>
  <si>
    <t>22.03.2021 18:49:04</t>
  </si>
  <si>
    <t>ALAŞEHİR TR-75 45-73-M00075_45-73-M00075_2351885</t>
  </si>
  <si>
    <t>22.03.2021 15:18:56</t>
  </si>
  <si>
    <t>22.03.2021 17:12:24</t>
  </si>
  <si>
    <t>M-1227 35-01-M01227_960696060_960696060</t>
  </si>
  <si>
    <t>22.03.2021 14:44:20</t>
  </si>
  <si>
    <t>22.03.2021 23:50:43</t>
  </si>
  <si>
    <t>BERGAMA TM 35-16-A00004_AŞAĞIKIRIKLAR-1 M06_2314062</t>
  </si>
  <si>
    <t>22.03.2021 23:13:45</t>
  </si>
  <si>
    <t>22.03.2021 23:23:43</t>
  </si>
  <si>
    <t>L-207 MERKEZTUR 35-18-L00207_7524845_56376215_56376215</t>
  </si>
  <si>
    <t>AG Pano Faz Sigorta Atığı</t>
  </si>
  <si>
    <t>22.03.2021 19:17:27</t>
  </si>
  <si>
    <t>22.03.2021 22:34:41</t>
  </si>
  <si>
    <t>KAVAKLIDERE TR-9 45-73-M00143_B_56400263_56400263</t>
  </si>
  <si>
    <t>22.03.2021 15:08:00</t>
  </si>
  <si>
    <t>22.03.2021 16:36:58</t>
  </si>
  <si>
    <t>TR-32 35-30-L00032_H_56365529_56365529</t>
  </si>
  <si>
    <t>22.03.2021 12:56:03</t>
  </si>
  <si>
    <t>22.03.2021 17:40:02</t>
  </si>
  <si>
    <t>22.03.2021 08:45:27</t>
  </si>
  <si>
    <t>22.03.2021 09:48:54</t>
  </si>
  <si>
    <t>K-4016 35-02-K04016_913738275_913738275</t>
  </si>
  <si>
    <t>22.03.2021 16:51:09</t>
  </si>
  <si>
    <t>22.03.2021 19:06:41</t>
  </si>
  <si>
    <t>ALÇUK TM 35-17-A00001_KESİKKÖY M29_2307839</t>
  </si>
  <si>
    <t>22.03.2021 08:24:37</t>
  </si>
  <si>
    <t>22.03.2021 08:35:00</t>
  </si>
  <si>
    <t>ZEYTİNALAN TR-110 35-19-M00110_35-19-M00110_2376668</t>
  </si>
  <si>
    <t>22.03.2021 20:04:58</t>
  </si>
  <si>
    <t>22.03.2021 23:50:24</t>
  </si>
  <si>
    <t>DOMBAYLI BAHÇELER TR-2 45-78-M00276_45-78-M00276_2352027</t>
  </si>
  <si>
    <t>22.03.2021 09:09:35</t>
  </si>
  <si>
    <t>22.03.2021 17:54:45</t>
  </si>
  <si>
    <t>K-592 35-03-K00592_910510393_910510393</t>
  </si>
  <si>
    <t>22.03.2021 22:57:06</t>
  </si>
  <si>
    <t>23.03.2021 00:51:37</t>
  </si>
  <si>
    <t>SUBAŞI TR-2 45-73-M00820_C_56387350_56387350</t>
  </si>
  <si>
    <t>22.03.2021 17:30:32</t>
  </si>
  <si>
    <t>22.03.2021 21:55:26</t>
  </si>
  <si>
    <t>YENİ ŞAKRAN TR-1 35-17-M00201_950308294_950308294</t>
  </si>
  <si>
    <t>22.03.2021 22:06:51</t>
  </si>
  <si>
    <t>23.03.2021 18:52:22</t>
  </si>
  <si>
    <t>K-3625 35-01-K03625_910912807_910912807</t>
  </si>
  <si>
    <t>22.03.2021 11:23:44</t>
  </si>
  <si>
    <t>22.03.2021 13:54:05</t>
  </si>
  <si>
    <t>22.03.2021 12:44:36</t>
  </si>
  <si>
    <t>22.03.2021 14:36:42</t>
  </si>
  <si>
    <t>K-599 35-01-K00599_911407028_911407028</t>
  </si>
  <si>
    <t>22.03.2021 05:55:58</t>
  </si>
  <si>
    <t>22.03.2021 08:37:32</t>
  </si>
  <si>
    <t>M-41 35-02-M00041_B_56374917_56374917</t>
  </si>
  <si>
    <t>22.03.2021 14:38:00</t>
  </si>
  <si>
    <t>22.03.2021 16:04:58</t>
  </si>
  <si>
    <t>SART TR-6 45-78-M00178_TR-21 M02_2109161</t>
  </si>
  <si>
    <t>22.03.2021 14:11:36</t>
  </si>
  <si>
    <t>22.03.2021 15:02:06</t>
  </si>
  <si>
    <t>22.03.2021 08:35:14</t>
  </si>
  <si>
    <t>22.03.2021 13:05:55</t>
  </si>
  <si>
    <t>TR-62 35-19-L00062_956675500_956675500</t>
  </si>
  <si>
    <t>22.03.2021 19:53:31</t>
  </si>
  <si>
    <t>23.03.2021 00:43:41</t>
  </si>
  <si>
    <t>22.03.2021 06:03:59</t>
  </si>
  <si>
    <t>22.03.2021 10:09:50</t>
  </si>
  <si>
    <t>SARUHANLI DM 45-80-M00001_BELEN HALİTPAŞA M10_2324162</t>
  </si>
  <si>
    <t>22.03.2021 17:30:00</t>
  </si>
  <si>
    <t>SAİP TR-2 35-21-L00103_953358101_953358101</t>
  </si>
  <si>
    <t>22.03.2021 11:25:16</t>
  </si>
  <si>
    <t>22.03.2021 16:34:12</t>
  </si>
  <si>
    <t>BAHADIR TR-1 45-73-M00425_45-73-M00425_2354547</t>
  </si>
  <si>
    <t>22.03.2021 12:29:35</t>
  </si>
  <si>
    <t>22.03.2021 15:24:50</t>
  </si>
  <si>
    <t>GELENBE İM 45-76-A00001_KIRKAĞAÇ M01_2089841</t>
  </si>
  <si>
    <t>22.03.2021 16:39:45</t>
  </si>
  <si>
    <t>22.03.2021 16:41:28</t>
  </si>
  <si>
    <t>İZZETTİN TR-1 45-83-M00438_B_56399753_56399753</t>
  </si>
  <si>
    <t>22.03.2021 17:07:43</t>
  </si>
  <si>
    <t>22.03.2021 18:39:23</t>
  </si>
  <si>
    <t>TR-4 35-19-L00004_6809519_56394556_56394556</t>
  </si>
  <si>
    <t>22.03.2021 13:46:43</t>
  </si>
  <si>
    <t>22.03.2021 21:51:31</t>
  </si>
  <si>
    <t>ÇOBANLAR SUBATAN TR-1 35-15-L00358_950400334_950400334</t>
  </si>
  <si>
    <t>22.03.2021 14:48:22</t>
  </si>
  <si>
    <t>22.03.2021 19:02:12</t>
  </si>
  <si>
    <t>ÖDEMİŞ İM 35-15-A00001_ÇAPUTÇU M16_2060976</t>
  </si>
  <si>
    <t>22.03.2021 09:17:36</t>
  </si>
  <si>
    <t>22.03.2021 10:08:16</t>
  </si>
  <si>
    <t>AKHİSAR TM 45-72-A00006_KAPAKLI-1 M16_2055310</t>
  </si>
  <si>
    <t>22.03.2021 16:39:15</t>
  </si>
  <si>
    <t>22.03.2021 18:52:02</t>
  </si>
  <si>
    <t>K-492 35-01-K00492_911219482_911219482</t>
  </si>
  <si>
    <t>22.03.2021 13:03:18</t>
  </si>
  <si>
    <t>23.03.2021 10:25:11</t>
  </si>
  <si>
    <t>DELEMENLER MAHMUTLAR TR-1 45-73-M00796_A_56371483_56371483</t>
  </si>
  <si>
    <t>22.03.2021 15:50:13</t>
  </si>
  <si>
    <t>22.03.2021 17:05:58</t>
  </si>
  <si>
    <t>K-24 35-01-K00024_911400416_911400416</t>
  </si>
  <si>
    <t>22.03.2021 13:05:29</t>
  </si>
  <si>
    <t>22.03.2021 15:09:47</t>
  </si>
  <si>
    <t>AKHİSAR TM 45-72-A00006_KAPAKLI-1 M16_2313111</t>
  </si>
  <si>
    <t>22.03.2021 14:04:00</t>
  </si>
  <si>
    <t>22.03.2021 18:36:00</t>
  </si>
  <si>
    <t>22.03.2021 22:27:06</t>
  </si>
  <si>
    <t>23.03.2021 00:47:16</t>
  </si>
  <si>
    <t>YAYALAR TR-2 45-73-M00163_D_56398804_56398804</t>
  </si>
  <si>
    <t>22.03.2021 18:57:33</t>
  </si>
  <si>
    <t>22.03.2021 20:35:55</t>
  </si>
  <si>
    <t>PAZARKÖY TR-2 45-78-L00651_49253170_56389663_56389663</t>
  </si>
  <si>
    <t>22.03.2021 15:59:00</t>
  </si>
  <si>
    <t>22.03.2021 18:35:50</t>
  </si>
  <si>
    <t>AVEA DURHASAN ÖZEL TR 45-74-M00264Ö_DIREK TIPI TRAFO HUCRESI H01_2054744</t>
  </si>
  <si>
    <t>22.03.2021 09:50:21</t>
  </si>
  <si>
    <t>22.03.2021 10:57:32</t>
  </si>
  <si>
    <t>TR-31 45-78-L00031_953276270_953276270</t>
  </si>
  <si>
    <t>22.03.2021 21:19:49</t>
  </si>
  <si>
    <t>22.03.2021 23:39:20</t>
  </si>
  <si>
    <t>ATAKÖY TR-4 35-22-M00193_955270510_955270510</t>
  </si>
  <si>
    <t>22.03.2021 08:43:25</t>
  </si>
  <si>
    <t>22.03.2021 10:58:56</t>
  </si>
  <si>
    <t>BEKİRLER TR-1 45-72-L00357_B_56394736_56394736</t>
  </si>
  <si>
    <t>22.03.2021 13:27:10</t>
  </si>
  <si>
    <t>22.03.2021 14:21:53</t>
  </si>
  <si>
    <t>YENİFOÇA TR-54 35-23-M00054_C_56399234_56399234</t>
  </si>
  <si>
    <t>22.03.2021 15:15:34</t>
  </si>
  <si>
    <t>22.03.2021 15:43:29</t>
  </si>
  <si>
    <t>MUSABEY TR-1 35-28-M00348_B_65513767_65513767</t>
  </si>
  <si>
    <t>22.03.2021 18:03:13</t>
  </si>
  <si>
    <t>22.03.2021 20:46:29</t>
  </si>
  <si>
    <t>CABBAR DM 45-73-M00100_KÖYLER ÇIKIŞI M04_2057594</t>
  </si>
  <si>
    <t>22.03.2021 10:58:11</t>
  </si>
  <si>
    <t>22.03.2021 11:08:09</t>
  </si>
  <si>
    <t>L-510 REİSDERE 35-18-L00510_9349605_56365831_56365831</t>
  </si>
  <si>
    <t>22.03.2021 11:45:00</t>
  </si>
  <si>
    <t>22.03.2021 18:18:25</t>
  </si>
  <si>
    <t>BAŞIBÜYÜK KÖK 45-77-L00158_TATLIÇEŞME ÇIKIŞI L04_61353343</t>
  </si>
  <si>
    <t>22.03.2021 12:09:26</t>
  </si>
  <si>
    <t>22.03.2021 12:09:56</t>
  </si>
  <si>
    <t>TİRKEŞ TR-3 45-80-M00124_7452667_56405639_56405639</t>
  </si>
  <si>
    <t>22.03.2021 14:23:30</t>
  </si>
  <si>
    <t>22.03.2021 15:15:48</t>
  </si>
  <si>
    <t>K-573 35-01-K00573_98095877_98095877</t>
  </si>
  <si>
    <t>22.03.2021 14:49:16</t>
  </si>
  <si>
    <t>22.03.2021 22:27:59</t>
  </si>
  <si>
    <t>BÜYÜKKEMERDERE KABAKLI TR-1 35-29-L00301_A_56402755_56402755</t>
  </si>
  <si>
    <t>22.03.2021 16:23:32</t>
  </si>
  <si>
    <t>22.03.2021 21:25:25</t>
  </si>
  <si>
    <t>K-573 35-01-K00573_G G1_5849835</t>
  </si>
  <si>
    <t>22.03.2021 11:09:15</t>
  </si>
  <si>
    <t>22.03.2021 14:31:25</t>
  </si>
  <si>
    <t>K-126 35-01-K00126_911114245_911114245</t>
  </si>
  <si>
    <t>22.03.2021 11:49:35</t>
  </si>
  <si>
    <t>22.03.2021 13:28:45</t>
  </si>
  <si>
    <t>SELİMŞAHLAR TR-2 45-71-M00137_TOKİ M03_2320416</t>
  </si>
  <si>
    <t>22.03.2021 13:39:33</t>
  </si>
  <si>
    <t>22.03.2021 14:25:34</t>
  </si>
  <si>
    <t>22.03.2021 16:37:11</t>
  </si>
  <si>
    <t>22.03.2021 22:25:33</t>
  </si>
  <si>
    <t>KİRELLİ KÖK 35-29-L00809_TURGUT ASLAN L05_74719161</t>
  </si>
  <si>
    <t>22.03.2021 14:04:34</t>
  </si>
  <si>
    <t>22.03.2021 15:15:38</t>
  </si>
  <si>
    <t>BADEMLİ HACIMUSA MEV. TR-32 35-15-L01052_950385898_950385898</t>
  </si>
  <si>
    <t>22.03.2021 20:47:00</t>
  </si>
  <si>
    <t>22.03.2021 22:09:23</t>
  </si>
  <si>
    <t>SOMA TR-37 45-82-M00527_965880391_965880391</t>
  </si>
  <si>
    <t>22.03.2021 09:19:48</t>
  </si>
  <si>
    <t>22.03.2021 11:09:12</t>
  </si>
  <si>
    <t>M-2100 35-04-M02100_35-04-M02100_55026395</t>
  </si>
  <si>
    <t>22.03.2021 11:18:00</t>
  </si>
  <si>
    <t>22.03.2021 12:00:01</t>
  </si>
  <si>
    <t>ALAÇATI TM 35-18-A00005_KARABURUN-1 M19_2310585</t>
  </si>
  <si>
    <t>22.03.2021 15:11:55</t>
  </si>
  <si>
    <t>22.03.2021 16:31:15</t>
  </si>
  <si>
    <t>K-1637 35-01-K01637_911465594_911465594</t>
  </si>
  <si>
    <t>22.03.2021 08:25:27</t>
  </si>
  <si>
    <t>22.03.2021 09:46:31</t>
  </si>
  <si>
    <t>SARIKAYA KÖK 35-31-L00284_İĞDELİ L01_2113777</t>
  </si>
  <si>
    <t>22.03.2021 13:35:50</t>
  </si>
  <si>
    <t>22.03.2021 14:29:43</t>
  </si>
  <si>
    <t>K-704 35-01-K00704_35-01-K00704_2374510</t>
  </si>
  <si>
    <t>22.03.2021 18:12:00</t>
  </si>
  <si>
    <t>22.03.2021 18:52:44</t>
  </si>
  <si>
    <t>DM-22/04 45-71-M01781_DM-22/05 M01_72078496</t>
  </si>
  <si>
    <t>22.03.2021 08:47:36</t>
  </si>
  <si>
    <t>22.03.2021 11:29:44</t>
  </si>
  <si>
    <t>SELİMŞAHLAR TR-2 45-71-M00137_HatBaşıAyırıcı_53135159 M03_53135159</t>
  </si>
  <si>
    <t>22.03.2021 12:56:20</t>
  </si>
  <si>
    <t>22.03.2021 12:57:36</t>
  </si>
  <si>
    <t>PAYAMLI M-23 35-25-M00190_956651296_956651296</t>
  </si>
  <si>
    <t>22.03.2021 09:39:09</t>
  </si>
  <si>
    <t>22.03.2021 11:27:31</t>
  </si>
  <si>
    <t>22.03.2021 08:59:26</t>
  </si>
  <si>
    <t>22.03.2021 10:24:24</t>
  </si>
  <si>
    <t>BAHARLAR TR-1 45-79-M00161_945552074_945552074</t>
  </si>
  <si>
    <t>22.03.2021 18:59:29</t>
  </si>
  <si>
    <t>22.03.2021 21:52:15</t>
  </si>
  <si>
    <t>AKHİSAR TM 45-72-A00006_KAPAKLI-2 M17_2313110</t>
  </si>
  <si>
    <t>22.03.2021 14:39:31</t>
  </si>
  <si>
    <t>22.03.2021 18:36:14</t>
  </si>
  <si>
    <t>YARBASAN KÖK 45-74-M00119_ELEK M04_72246662</t>
  </si>
  <si>
    <t>22.03.2021 16:16:55</t>
  </si>
  <si>
    <t>22.03.2021 16:17:35</t>
  </si>
  <si>
    <t>GÖRECE M-1130 35-22-M00187__72410935_72410935</t>
  </si>
  <si>
    <t>22.03.2021 21:32:00</t>
  </si>
  <si>
    <t>22.03.2021 22:28:37</t>
  </si>
  <si>
    <t>_48125307_56397679_56397679</t>
  </si>
  <si>
    <t>22.03.2021 15:13:48</t>
  </si>
  <si>
    <t>22.03.2021 16:29:04</t>
  </si>
  <si>
    <t>ASSTAR KÖK 45-73-M00134_KÖYLER ÇIKIŞ M02_66686397</t>
  </si>
  <si>
    <t>22.03.2021 13:19:10</t>
  </si>
  <si>
    <t>22.03.2021 13:55:07</t>
  </si>
  <si>
    <t>K-704 35-01-K00704_910845638_910845638</t>
  </si>
  <si>
    <t>22.03.2021 15:58:39</t>
  </si>
  <si>
    <t>22.03.2021 18:28:33</t>
  </si>
  <si>
    <t>SOBRAN TR-1 45-73-M00952_B_56396814_56396814</t>
  </si>
  <si>
    <t>22.03.2021 15:17:05</t>
  </si>
  <si>
    <t>22.03.2021 16:37:38</t>
  </si>
  <si>
    <t>BAĞARASI TR-6 35-23-M00122_950427927_950427927</t>
  </si>
  <si>
    <t>22.03.2021 15:08:37</t>
  </si>
  <si>
    <t>22.03.2021 21:21:43</t>
  </si>
  <si>
    <t>TR-1/58 45-83-M00058_48061001_56384446_56384446</t>
  </si>
  <si>
    <t>22.03.2021 14:42:02</t>
  </si>
  <si>
    <t>22.03.2021 15:51:45</t>
  </si>
  <si>
    <t>22.03.2021 20:54:43</t>
  </si>
  <si>
    <t>22.03.2021 21:56:00</t>
  </si>
  <si>
    <t>22.03.2021 19:12:15</t>
  </si>
  <si>
    <t>22.03.2021 22:24:34</t>
  </si>
  <si>
    <t>YENİ ŞAKRAN TR-5 35-17-M00205_C_56393477_56393477</t>
  </si>
  <si>
    <t>22.03.2021 13:41:45</t>
  </si>
  <si>
    <t>22.03.2021 14:39:39</t>
  </si>
  <si>
    <t>GÜZELHİSAR TR-1 35-17-M00167_6904383_56356623_56356623</t>
  </si>
  <si>
    <t>22.03.2021 08:52:00</t>
  </si>
  <si>
    <t>22.03.2021 11:24:58</t>
  </si>
  <si>
    <t>AKÇAAVLU TR-1 45-82-M00167_945547417_945547417</t>
  </si>
  <si>
    <t>22.03.2021 09:36:00</t>
  </si>
  <si>
    <t>22.03.2021 11:32:22</t>
  </si>
  <si>
    <t>_B_56391510_56391510</t>
  </si>
  <si>
    <t>22.03.2021 15:51:19</t>
  </si>
  <si>
    <t>22.03.2021 18:10:09</t>
  </si>
  <si>
    <t>DEĞİRMENDERE DM 35-22-M00085_ÇİLEME-MALTA-SANCAKLI M08_50066539</t>
  </si>
  <si>
    <t>22.03.2021 17:25:25</t>
  </si>
  <si>
    <t>22.03.2021 18:03:44</t>
  </si>
  <si>
    <t>PINARLI KÖK 35-20-M00085_TR-4 - TR-5 M04_72358872</t>
  </si>
  <si>
    <t>22.03.2021 01:40:50</t>
  </si>
  <si>
    <t>22.03.2021 05:12:15</t>
  </si>
  <si>
    <t>K-1463 35-01-K01463_911422939_911422939</t>
  </si>
  <si>
    <t>22.03.2021 16:12:58</t>
  </si>
  <si>
    <t>22.03.2021 17:35:49</t>
  </si>
  <si>
    <t>KARALIK TR-1 45-72-M00206_C_65512628_65512628</t>
  </si>
  <si>
    <t>22.03.2021 19:39:34</t>
  </si>
  <si>
    <t>22.03.2021 23:52:04</t>
  </si>
  <si>
    <t>KARABURUN TR-6 35-21-L00032_953359779_953359779</t>
  </si>
  <si>
    <t>22.03.2021 13:48:37</t>
  </si>
  <si>
    <t>22.03.2021 23:30:37</t>
  </si>
  <si>
    <t>ULUKENT DM-4/13 35-28-M00031_953369203_953369203</t>
  </si>
  <si>
    <t>22.03.2021 11:35:13</t>
  </si>
  <si>
    <t>22.03.2021 13:44:03</t>
  </si>
  <si>
    <t>HALİTPAŞA TR-12 45-80-M00076_D_56385159_56385159</t>
  </si>
  <si>
    <t>22.03.2021 20:45:51</t>
  </si>
  <si>
    <t>22.03.2021 22:47:23</t>
  </si>
  <si>
    <t>GÖKBEL TR-1 45-71-M01659_45-71-M01659_2349443</t>
  </si>
  <si>
    <t>22.03.2021 13:38:00</t>
  </si>
  <si>
    <t>22.03.2021 14:57:17</t>
  </si>
  <si>
    <t>22.03.2021 11:19:46</t>
  </si>
  <si>
    <t>22.03.2021 12:20:27</t>
  </si>
  <si>
    <t>K-826 35-03-K00826_910771151_910771151</t>
  </si>
  <si>
    <t>22.03.2021 07:50:55</t>
  </si>
  <si>
    <t>22.03.2021 13:09:34</t>
  </si>
  <si>
    <t>TR-1-5/5 35-20-L00063_95000498291_95000498291</t>
  </si>
  <si>
    <t>22.03.2021 20:22:15</t>
  </si>
  <si>
    <t>22.03.2021 21:57:40</t>
  </si>
  <si>
    <t>FOÇA TR-37 35-23-L00037_42134759_56398908_56398908</t>
  </si>
  <si>
    <t>22.03.2021 14:24:46</t>
  </si>
  <si>
    <t>22.03.2021 22:11:37</t>
  </si>
  <si>
    <t>22.03.2021 18:54:00</t>
  </si>
  <si>
    <t>22.03.2021 20:35:53</t>
  </si>
  <si>
    <t>YAĞMURLAR TR-1 45-78-M00753_45-78-M00753_2373329</t>
  </si>
  <si>
    <t>22.03.2021 17:11:36</t>
  </si>
  <si>
    <t>22.03.2021 19:35:53</t>
  </si>
  <si>
    <t>BADEMLİ HACIMUSA MEV. TR-32 35-15-L01052_950407024_950407024</t>
  </si>
  <si>
    <t>22.03.2021 15:36:04</t>
  </si>
  <si>
    <t>22.03.2021 22:46:36</t>
  </si>
  <si>
    <t>KAVAKLIDERE TR-14 45-73-M00317_A_56400591_56400591</t>
  </si>
  <si>
    <t>22.03.2021 21:56:31</t>
  </si>
  <si>
    <t>23.03.2021 00:21:35</t>
  </si>
  <si>
    <t>ARSLANLAR TM 35-26-A00004_DAĞKIZILCA-2 M07_2306547</t>
  </si>
  <si>
    <t>22.03.2021 09:06:48</t>
  </si>
  <si>
    <t>22.03.2021 09:10:45</t>
  </si>
  <si>
    <t>SANCAKLI BOZKÖY TR-6 45-71-M00528_DIREK TIPI TRAFO HUCRESI H01_2079926</t>
  </si>
  <si>
    <t>OG Yeraltı Kablo Arızası</t>
  </si>
  <si>
    <t>22.03.2021 12:55:16</t>
  </si>
  <si>
    <t>22.03.2021 23:16:22</t>
  </si>
  <si>
    <t>BELENYAKA TR-4 45-73-M00701_45-73-M00701_2353696</t>
  </si>
  <si>
    <t>22.03.2021 18:11:45</t>
  </si>
  <si>
    <t>22.03.2021 18:52:10</t>
  </si>
  <si>
    <t>DELEMENLER KÖK 45-73-M00490_HACIALİLER M03_2317059</t>
  </si>
  <si>
    <t>22.03.2021 13:19:35</t>
  </si>
  <si>
    <t>22.03.2021 14:44:53</t>
  </si>
  <si>
    <t>PİYADELER KÖK 45-73-M00136_ÖRNEKKÖY M04_66674753</t>
  </si>
  <si>
    <t>22.03.2021 14:43:16</t>
  </si>
  <si>
    <t>22.03.2021 14:43:56</t>
  </si>
  <si>
    <t>ÇOBANKÖY KÖK 35-29-L00066_HAMAMKÖY FİDERİ L05_72212373</t>
  </si>
  <si>
    <t>22.03.2021 15:23:35</t>
  </si>
  <si>
    <t>22.03.2021 16:36:00</t>
  </si>
  <si>
    <t>HALİTPAŞA DM 45-80-M00060_HALİTPAŞA ŞEHİR M04_72188718</t>
  </si>
  <si>
    <t>22.03.2021 17:45:12</t>
  </si>
  <si>
    <t>22.03.2021 18:20:25</t>
  </si>
  <si>
    <t>K-2308 35-01-K02308_D_56370083_56370083</t>
  </si>
  <si>
    <t>22.03.2021 15:54:04</t>
  </si>
  <si>
    <t>22.03.2021 18:57:04</t>
  </si>
  <si>
    <t>SEYREK TR-7 KÖK 35-28-M00379_SÜZBEYLİ-TUZCULU M04_2303511</t>
  </si>
  <si>
    <t>22.03.2021 10:07:50</t>
  </si>
  <si>
    <t>22.03.2021 13:11:25</t>
  </si>
  <si>
    <t>M-2541 35-02-M02541_35-02-M02541_49990358</t>
  </si>
  <si>
    <t>22.03.2021 08:40:23</t>
  </si>
  <si>
    <t>22.03.2021 09:36:04</t>
  </si>
  <si>
    <t>ÜZÜMLÜ AYSAN BEY TR-3 45-73-M00605_C_56394375_56394375</t>
  </si>
  <si>
    <t>22.03.2021 20:58:33</t>
  </si>
  <si>
    <t>22.03.2021 22:49:18</t>
  </si>
  <si>
    <t>L-335 35-18-L00335_L-512 L-513 L02_61233854</t>
  </si>
  <si>
    <t>22.03.2021 18:32:04</t>
  </si>
  <si>
    <t>22.03.2021 18:40:03</t>
  </si>
  <si>
    <t>BOYALI ÇAYBAŞI TR-2 45-75-M00268_49464151_56406355_56406355</t>
  </si>
  <si>
    <t>22.03.2021 20:14:57</t>
  </si>
  <si>
    <t>22.03.2021 23:46:32</t>
  </si>
  <si>
    <t>TAŞLIYATAK TR-2 35-31-L00365_35-31-L00365_2365635</t>
  </si>
  <si>
    <t>22.03.2021 16:45:04</t>
  </si>
  <si>
    <t>22.03.2021 18:29:23</t>
  </si>
  <si>
    <t>SARNIÇ İM 35-08-A00005_SARNIÇ-2 K02_2308982</t>
  </si>
  <si>
    <t>22.03.2021 03:37:00</t>
  </si>
  <si>
    <t>22.03.2021 03:41:23</t>
  </si>
  <si>
    <t>GÜLBAHÇE İM 35-19-A00006_TATAR DM M03_72213803</t>
  </si>
  <si>
    <t>22.03.2021 17:19:42</t>
  </si>
  <si>
    <t>22.03.2021 17:59:25</t>
  </si>
  <si>
    <t>K-1568 35-01-K01568_910471652_910471652</t>
  </si>
  <si>
    <t>23.03.2021 08:33:00</t>
  </si>
  <si>
    <t>TR-1/56 45-72-M00640_956508123_956508123</t>
  </si>
  <si>
    <t>22.03.2021 13:39:00</t>
  </si>
  <si>
    <t>22.03.2021 15:27:54</t>
  </si>
  <si>
    <t>FOÇA M-258 35-23-M00258_950416151_950416151</t>
  </si>
  <si>
    <t>22.03.2021 11:29:26</t>
  </si>
  <si>
    <t>22.03.2021 15:08:54</t>
  </si>
  <si>
    <t>YAYAKENT DM 35-24-M00209_BALABAN M05_72093570</t>
  </si>
  <si>
    <t>22.03.2021 20:22:38</t>
  </si>
  <si>
    <t>22.03.2021 21:21:13</t>
  </si>
  <si>
    <t>L-291 35-18-L00291_6272852_56369531_56369531</t>
  </si>
  <si>
    <t>22.03.2021 15:27:25</t>
  </si>
  <si>
    <t>22.03.2021 19:53:02</t>
  </si>
  <si>
    <t>SİYEKLİ KÖK 45-71-M00185_MALDAN M05_72256929</t>
  </si>
  <si>
    <t>22.03.2021 18:59:18</t>
  </si>
  <si>
    <t>22.03.2021 19:10:25</t>
  </si>
  <si>
    <t>POYRAZ KÖK 45-78-M00651_HatBaşıAyırıcı_53140094 M03_53140094</t>
  </si>
  <si>
    <t>22.03.2021 18:48:20</t>
  </si>
  <si>
    <t>22.03.2021 20:55:54</t>
  </si>
  <si>
    <t>22.03.2021 13:51:56</t>
  </si>
  <si>
    <t>22.03.2021 14:31:27</t>
  </si>
  <si>
    <t>BİRGİ TR-25 (PAŞA ÇEŞMESİ) 35-15-L00278_DIREK TIPI TRAFO HUCRESI H01_2046160</t>
  </si>
  <si>
    <t>22.03.2021 16:02:01</t>
  </si>
  <si>
    <t>22.03.2021 18:22:41</t>
  </si>
  <si>
    <t>TR-2/2 45-83-L00002_48136612_56385903_56385903</t>
  </si>
  <si>
    <t>22.03.2021 17:40:32</t>
  </si>
  <si>
    <t>22.03.2021 19:50:21</t>
  </si>
  <si>
    <t>M-712 KERESTECİLER SİTESİ 35-08-M00712_M -1937 M03_72145231</t>
  </si>
  <si>
    <t>22.03.2021 13:44:00</t>
  </si>
  <si>
    <t>22.03.2021 14:50:10</t>
  </si>
  <si>
    <t>KARAAĞAÇ TR-1 45-75-M00228_A_56386726_56386726</t>
  </si>
  <si>
    <t>22.03.2021 19:22:20</t>
  </si>
  <si>
    <t>22.03.2021 21:43:15</t>
  </si>
  <si>
    <t>KAVAKLIDERE TR-9 45-73-M00143_KAVAKLIDERE TR-7 M03_2317688</t>
  </si>
  <si>
    <t>22.03.2021 16:00:12</t>
  </si>
  <si>
    <t>22.03.2021 19:23:42</t>
  </si>
  <si>
    <t>SELENDİ TR-30 (HÜKÜMET KONAĞI) 45-81-M00030_945633633_945633633</t>
  </si>
  <si>
    <t>22.03.2021 15:29:15</t>
  </si>
  <si>
    <t>22.03.2021 17:22:18</t>
  </si>
  <si>
    <t>K-3702 35-03-K03702_35-03-K03702_41923842</t>
  </si>
  <si>
    <t>22.03.2021 13:57:25</t>
  </si>
  <si>
    <t>22.03.2021 14:21:19</t>
  </si>
  <si>
    <t>TR-32 35-30-L00032_955331307_955331307</t>
  </si>
  <si>
    <t>22.03.2021 23:07:45</t>
  </si>
  <si>
    <t>23.03.2021 01:05:15</t>
  </si>
  <si>
    <t>22.03.2021 08:30:15</t>
  </si>
  <si>
    <t>22.03.2021 08:35:48</t>
  </si>
  <si>
    <t>ÇANAKÇI KÖK 45-79-M00194_SARIGÖL DM - GERİLİM M02_67098830</t>
  </si>
  <si>
    <t>22.03.2021 16:45:38</t>
  </si>
  <si>
    <t>22.03.2021 17:30:16</t>
  </si>
  <si>
    <t>HACIKÖSELİ TR-1 45-83-L00427_48140020_56402552_56402552</t>
  </si>
  <si>
    <t>22.03.2021 20:35:03</t>
  </si>
  <si>
    <t>22.03.2021 23:57:50</t>
  </si>
  <si>
    <t>22.03.2021 14:20:07</t>
  </si>
  <si>
    <t>22.03.2021 21:09:20</t>
  </si>
  <si>
    <t>AVŞAR İM 45-83-A00002_ERGENEKON M05_2309882</t>
  </si>
  <si>
    <t>22.03.2021 13:10:46</t>
  </si>
  <si>
    <t>22.03.2021 13:43:56</t>
  </si>
  <si>
    <t>22.03.2021 14:55:20</t>
  </si>
  <si>
    <t>22.03.2021 15:27:11</t>
  </si>
  <si>
    <t>L-428 35-18-L00428_950467607_950467607</t>
  </si>
  <si>
    <t>22.03.2021 18:02:12</t>
  </si>
  <si>
    <t>23.03.2021 03:29:20</t>
  </si>
  <si>
    <t>ZEYTİNLİOVA TR-16 45-72-L00409_956485986_956485986</t>
  </si>
  <si>
    <t>22.03.2021 12:28:00</t>
  </si>
  <si>
    <t>22.03.2021 12:52:04</t>
  </si>
  <si>
    <t>DM-13/02 45-71-M00330_C C2b_44925025</t>
  </si>
  <si>
    <t>22.03.2021 09:12:06</t>
  </si>
  <si>
    <t>22.03.2021 14:29:37</t>
  </si>
  <si>
    <t>YUSUFLU TR-7 35-20-L00358_35-20-L00358_2365216</t>
  </si>
  <si>
    <t>22.03.2021 09:40:00</t>
  </si>
  <si>
    <t>22.03.2021 12:20:55</t>
  </si>
  <si>
    <t>KAŞIKÇI KÖYÜ TR-1 45-75-M00078_DIREK TIPI TRAFO HUCRESI H01_2084775</t>
  </si>
  <si>
    <t>22.03.2021 23:44:50</t>
  </si>
  <si>
    <t>23.03.2021 04:14:25</t>
  </si>
  <si>
    <t>TEKELLER KÖYÜ TR-1 45-71-M01268_44415800_56399278_56399278</t>
  </si>
  <si>
    <t>22.03.2021 17:58:16</t>
  </si>
  <si>
    <t>22.03.2021 23:48:21</t>
  </si>
  <si>
    <t>DM06/TR08 45-73-M00036_945672135_945672135</t>
  </si>
  <si>
    <t>22.03.2021 08:55:43</t>
  </si>
  <si>
    <t>22.03.2021 09:55:04</t>
  </si>
  <si>
    <t>DENİZGİREN TR-3 35-21-L00206_953368695_953368695</t>
  </si>
  <si>
    <t>22.03.2021 09:33:56</t>
  </si>
  <si>
    <t>22.03.2021 15:53:36</t>
  </si>
  <si>
    <t>YEŞİLYURT TR-1 45-75-M00357_A_65512907_65512907</t>
  </si>
  <si>
    <t>22.03.2021 13:52:32</t>
  </si>
  <si>
    <t>22.03.2021 20:43:08</t>
  </si>
  <si>
    <t>GÜNEY TR-1 45-83-L00269_A_56407854_56407854</t>
  </si>
  <si>
    <t>22.03.2021 15:16:05</t>
  </si>
  <si>
    <t>22.03.2021 17:29:17</t>
  </si>
  <si>
    <t>ÜNAL ŞARLIOĞLU SULAMA GRUBU 35-29-M00245_B_56406278_56406278</t>
  </si>
  <si>
    <t>22.03.2021 11:30:14</t>
  </si>
  <si>
    <t>22.03.2021 13:56:56</t>
  </si>
  <si>
    <t>GÜN IŞIĞI SİTESİ TR 35-30-M00350_956349610_956349610</t>
  </si>
  <si>
    <t>22.03.2021 18:02:43</t>
  </si>
  <si>
    <t>22.03.2021 18:57:44</t>
  </si>
  <si>
    <t>KAYRAK TR-1 45-83-L00256_48006982_56383910_56383910</t>
  </si>
  <si>
    <t>22.03.2021 20:52:24</t>
  </si>
  <si>
    <t>22.03.2021 21:46:54</t>
  </si>
  <si>
    <t>22.03.2021 16:01:37</t>
  </si>
  <si>
    <t>22.03.2021 17:11:34</t>
  </si>
  <si>
    <t>TR-81 35-19-L00081_956693613_956693613</t>
  </si>
  <si>
    <t>22.03.2021 11:06:12</t>
  </si>
  <si>
    <t>22.03.2021 19:09:54</t>
  </si>
  <si>
    <t>KARAYAĞCI TR-1 45-75-M00195_A_56385268_56385268</t>
  </si>
  <si>
    <t>22.03.2021 16:31:39</t>
  </si>
  <si>
    <t>22.03.2021 18:59:22</t>
  </si>
  <si>
    <t>TURGUTLAR TR-1 35-28-M00285_35-28-M00285_2351026</t>
  </si>
  <si>
    <t>22.03.2021 16:46:43</t>
  </si>
  <si>
    <t>22.03.2021 19:54:01</t>
  </si>
  <si>
    <t>KÜÇÜKKALE KÖK 35-29-L00036_KÜÇÜKKALE ÜZÜMLER L01_2327056</t>
  </si>
  <si>
    <t>22.03.2021 11:22:18</t>
  </si>
  <si>
    <t>22.03.2021 13:22:32</t>
  </si>
  <si>
    <t>DİNDARLI KÖK TR-3 KAKLIK 45-79-M00395_DADAĞLI OVA M03_72035418</t>
  </si>
  <si>
    <t>22.03.2021 19:20:09</t>
  </si>
  <si>
    <t>23.03.2021 01:24:33</t>
  </si>
  <si>
    <t>M-1199 35-10-M01199_B_56381467_56381467</t>
  </si>
  <si>
    <t>22.03.2021 18:56:07</t>
  </si>
  <si>
    <t>22.03.2021 19:52:45</t>
  </si>
  <si>
    <t>ORHANLI M-88 ORTA 35-14-M00088_950080361_950080361</t>
  </si>
  <si>
    <t>22.03.2021 00:14:21</t>
  </si>
  <si>
    <t>22.03.2021 02:07:17</t>
  </si>
  <si>
    <t>MECİDİYE TR-1 KÖK 45-72-L00078_GÖKÇEKÖY (KÖYLER ÇIKIŞI) L010_66560808</t>
  </si>
  <si>
    <t>22.03.2021 14:05:46</t>
  </si>
  <si>
    <t>22.03.2021 16:18:57</t>
  </si>
  <si>
    <t>POYRAZDAMLARI TR-11 45-78-M00576_HatBaşıAyırıcı_53139443 M05_53139443</t>
  </si>
  <si>
    <t>22.03.2021 15:11:26</t>
  </si>
  <si>
    <t>22.03.2021 16:54:49</t>
  </si>
  <si>
    <t>TR-56 45-78-L00056_TR-88 L01_65911628</t>
  </si>
  <si>
    <t>OG Hatta Yabancı Cisim</t>
  </si>
  <si>
    <t>22.03.2021 14:34:36</t>
  </si>
  <si>
    <t>22.03.2021 16:17:41</t>
  </si>
  <si>
    <t>KARAKEÇİLİ TR-1 45-75-M00102_A_56391014_56391014</t>
  </si>
  <si>
    <t>22.03.2021 20:40:02</t>
  </si>
  <si>
    <t>22.03.2021 22:12:52</t>
  </si>
  <si>
    <t>SARIGÖL TR-52 45-79-M00052_A_56396206_56396206</t>
  </si>
  <si>
    <t>22.03.2021 14:58:46</t>
  </si>
  <si>
    <t>22.03.2021 17:53:50</t>
  </si>
  <si>
    <t>OMURLAR TR-1 45-81-M00074_A_56400553_56400553</t>
  </si>
  <si>
    <t>22.03.2021 16:57:25</t>
  </si>
  <si>
    <t>22.03.2021 22:21:16</t>
  </si>
  <si>
    <t>MAHMUT YILDIZDAĞ SULAMA GRUBU TR 35-27-M00536_A_56362872_56362872</t>
  </si>
  <si>
    <t>22.03.2021 17:00:00</t>
  </si>
  <si>
    <t>22.03.2021 18:39:45</t>
  </si>
  <si>
    <t>M-1022 35-03-M01022_910639378_910639378</t>
  </si>
  <si>
    <t>22.03.2021 12:58:55</t>
  </si>
  <si>
    <t>22.03.2021 14:41:46</t>
  </si>
  <si>
    <t>K-3174 35-01-K03174_910681300_910681300</t>
  </si>
  <si>
    <t>22.03.2021 08:23:15</t>
  </si>
  <si>
    <t>22.03.2021 09:03:51</t>
  </si>
  <si>
    <t>22.03.2021 19:12:02</t>
  </si>
  <si>
    <t>22.03.2021 20:08:49</t>
  </si>
  <si>
    <t>TUZÇULLU TR-1 35-28-M00420_DIREK TIPI TRAFO HUCRESI H01_2108314</t>
  </si>
  <si>
    <t>22.03.2021 21:04:57</t>
  </si>
  <si>
    <t>22.03.2021 22:08:38</t>
  </si>
  <si>
    <t>M-52 ALAÇATI 35-18-M00052_950466882_950466882</t>
  </si>
  <si>
    <t>22.03.2021 12:18:50</t>
  </si>
  <si>
    <t>22.03.2021 21:26:05</t>
  </si>
  <si>
    <t>K-10 35-01-K00010_D_56365721_56365721</t>
  </si>
  <si>
    <t>22.03.2021 09:07:01</t>
  </si>
  <si>
    <t>22.03.2021 14:41:00</t>
  </si>
  <si>
    <t>22.03.2021 14:30:16</t>
  </si>
  <si>
    <t>22.03.2021 15:35:15</t>
  </si>
  <si>
    <t>ATAKÖY TR-4 35-22-M00193_955269669_955269669</t>
  </si>
  <si>
    <t>22.03.2021 11:11:56</t>
  </si>
  <si>
    <t>22.03.2021 14:18:54</t>
  </si>
  <si>
    <t>ÇAMAVLU TR-2 35-16-M00124_47470358_56399026_56399026</t>
  </si>
  <si>
    <t>22.03.2021 22:07:48</t>
  </si>
  <si>
    <t>23.03.2021 00:48:45</t>
  </si>
  <si>
    <t>ÜÇYOL KÖK 45-82-M00128_URUZLAR GES M06_2090646</t>
  </si>
  <si>
    <t>22.03.2021 18:45:38</t>
  </si>
  <si>
    <t>22.03.2021 19:58:38</t>
  </si>
  <si>
    <t>L-510 REİSDERE 35-18-L00510_ H_49091938</t>
  </si>
  <si>
    <t>22.03.2021 10:19:10</t>
  </si>
  <si>
    <t>22.03.2021 10:52:41</t>
  </si>
  <si>
    <t>KILCANLAR TR-1 45-75-M00248_A_56390656_56390656</t>
  </si>
  <si>
    <t>22.03.2021 16:28:15</t>
  </si>
  <si>
    <t>22.03.2021 19:42:25</t>
  </si>
  <si>
    <t>22.03.2021 08:44:33</t>
  </si>
  <si>
    <t>22.03.2021 10:44:59</t>
  </si>
  <si>
    <t>TİRE TR-6/A 35-29-L00007_48352454_56361474_56361474</t>
  </si>
  <si>
    <t>22.03.2021 14:30:24</t>
  </si>
  <si>
    <t>22.03.2021 19:01:43</t>
  </si>
  <si>
    <t>DEMİRCİLİ TR-2 35-19-M00212_956696391_956696391</t>
  </si>
  <si>
    <t>22.03.2021 10:49:40</t>
  </si>
  <si>
    <t>22.03.2021 15:57:21</t>
  </si>
  <si>
    <t>DELEMENLER KÖK 45-73-M00490_HACIALİLER M03_2081976</t>
  </si>
  <si>
    <t>22.03.2021 12:41:20</t>
  </si>
  <si>
    <t>22.03.2021 13:09:22</t>
  </si>
  <si>
    <t>ARPALIK KÖK 45-83-M00137_ARPALIK KÖK-2 M08_2329851</t>
  </si>
  <si>
    <t>22.03.2021 13:10:30</t>
  </si>
  <si>
    <t>22.03.2021 15:13:28</t>
  </si>
  <si>
    <t>_49464104_56406248_56406248</t>
  </si>
  <si>
    <t>22.03.2021 15:16:24</t>
  </si>
  <si>
    <t>22.03.2021 20:32:26</t>
  </si>
  <si>
    <t>K-2710 35-03-K02710_910941198_910941198</t>
  </si>
  <si>
    <t>22.03.2021 16:32:12</t>
  </si>
  <si>
    <t>22.03.2021 22:38:00</t>
  </si>
  <si>
    <t>DAĞDERE DM 45-72-M00097_KÖMÜRCÜ M06_2106080</t>
  </si>
  <si>
    <t>22.03.2021 12:41:34</t>
  </si>
  <si>
    <t>22.03.2021 12:46:35</t>
  </si>
  <si>
    <t>YILMAZ TR-11 45-78-L00211__56407336_56407336</t>
  </si>
  <si>
    <t>22.03.2021 17:09:53</t>
  </si>
  <si>
    <t>22.03.2021 19:27:08</t>
  </si>
  <si>
    <t>_A_56390997_56390997</t>
  </si>
  <si>
    <t>22.03.2021 12:05:32</t>
  </si>
  <si>
    <t>22.03.2021 19:15:05</t>
  </si>
  <si>
    <t>AFŞAR TR-3 YENİMAHALLE 45-79-M00346_B_56384558_56384558</t>
  </si>
  <si>
    <t>22.03.2021 15:52:21</t>
  </si>
  <si>
    <t>22.03.2021 18:29:32</t>
  </si>
  <si>
    <t>K-905 35-02-K00905_99688612_99688612</t>
  </si>
  <si>
    <t>22.03.2021 14:42:52</t>
  </si>
  <si>
    <t>22.03.2021 16:47:48</t>
  </si>
  <si>
    <t>K-2793 35-09-K02793_97619841_97619841</t>
  </si>
  <si>
    <t>22.03.2021 14:29:54</t>
  </si>
  <si>
    <t>22.03.2021 22:14:43</t>
  </si>
  <si>
    <t>SARIPINAR TR-5 45-73-M00572_A_56401741_56401741</t>
  </si>
  <si>
    <t>22.03.2021 17:29:14</t>
  </si>
  <si>
    <t>22.03.2021 22:12:26</t>
  </si>
  <si>
    <t>BAĞCILAR TR-2 45-78-M00684_49289758_56390067_56390067</t>
  </si>
  <si>
    <t>22.03.2021 19:17:07</t>
  </si>
  <si>
    <t>22.03.2021 20:27:43</t>
  </si>
  <si>
    <t>SAMANLIK TR1 35-30-L00270_C_56405166_56405166</t>
  </si>
  <si>
    <t>22.03.2021 11:16:23</t>
  </si>
  <si>
    <t>22.03.2021 13:28:55</t>
  </si>
  <si>
    <t>OSMANİYE TR-1 45-73-M00503_C_56370065_56370065</t>
  </si>
  <si>
    <t>22.03.2021 16:41:36</t>
  </si>
  <si>
    <t>22.03.2021 18:15:07</t>
  </si>
  <si>
    <t>FUNDACIK KÖK 45-75-M00068_HatBaşıAyırıcı_53135520 M03_53135520</t>
  </si>
  <si>
    <t>22.03.2021 09:24:40</t>
  </si>
  <si>
    <t>22.03.2021 17:32:54</t>
  </si>
  <si>
    <t>DM-8/24 45-71-M00296_953202939_953202939</t>
  </si>
  <si>
    <t>22.03.2021 15:28:04</t>
  </si>
  <si>
    <t>22.03.2021 18:01:16</t>
  </si>
  <si>
    <t>IŞIKLAR KÖK 45-73-M00467_IŞIKLAR SULAMA M05_67094219</t>
  </si>
  <si>
    <t>22.03.2021 15:11:00</t>
  </si>
  <si>
    <t>22.03.2021 16:28:10</t>
  </si>
  <si>
    <t>ORTA MAHALLE M-47 35-25-M00113_955257746_955257746</t>
  </si>
  <si>
    <t>22.03.2021 22:50:00</t>
  </si>
  <si>
    <t>23.03.2021 08:33:38</t>
  </si>
  <si>
    <t>AŞAĞIÇOBANİSA TR-12 45-71-M00097_45-71-M00097_60972150</t>
  </si>
  <si>
    <t>22.03.2021 18:26:03</t>
  </si>
  <si>
    <t>22.03.2021 22:07:44</t>
  </si>
  <si>
    <t>BARBAROS TR-1 35-19-M00199_A_56377407_56377407</t>
  </si>
  <si>
    <t>22.03.2021 14:53:23</t>
  </si>
  <si>
    <t>22.03.2021 20:19:45</t>
  </si>
  <si>
    <t>YAKAKÖY KÖK 45-75-M00067_TEPEKÖY M02_2092139</t>
  </si>
  <si>
    <t>22.03.2021 13:50:46</t>
  </si>
  <si>
    <t>22.03.2021 16:09:00</t>
  </si>
  <si>
    <t>22.03.2021 10:53:23</t>
  </si>
  <si>
    <t>22.03.2021 19:25:55</t>
  </si>
  <si>
    <t>22.03.2021 13:37:26</t>
  </si>
  <si>
    <t>22.03.2021 13:37:46</t>
  </si>
  <si>
    <t>22.03.2021 01:08:34</t>
  </si>
  <si>
    <t>22.03.2021 02:58:18</t>
  </si>
  <si>
    <t>K-3723 35-04-K03723_912502776_912502776</t>
  </si>
  <si>
    <t>22.03.2021 10:19:49</t>
  </si>
  <si>
    <t>22.03.2021 14:23:05</t>
  </si>
  <si>
    <t>KIDIRCIK TR-1 45-86-M00128_DIREK TIPI TRAFO HUCRESI H01_2087823</t>
  </si>
  <si>
    <t>22.03.2021 09:41:31</t>
  </si>
  <si>
    <t>22.03.2021 11:17:08</t>
  </si>
  <si>
    <t>L-54 MEKAN SİTESİ 35-14-L00054_956655701_956655701</t>
  </si>
  <si>
    <t>22.03.2021 13:03:34</t>
  </si>
  <si>
    <t>22.03.2021 19:59:02</t>
  </si>
  <si>
    <t>22.03.2021 10:51:28</t>
  </si>
  <si>
    <t>22.03.2021 20:54:29</t>
  </si>
  <si>
    <t>DEĞİRMENDERE TR-11 35-22-M00164_D_56363683_56363683</t>
  </si>
  <si>
    <t>22.03.2021 18:53:56</t>
  </si>
  <si>
    <t>22.03.2021 19:53:50</t>
  </si>
  <si>
    <t>YENİFOÇA TR-53 35-23-M00053_YENİFOÇA TR-51 M01_72156680</t>
  </si>
  <si>
    <t>22.03.2021 07:50:16</t>
  </si>
  <si>
    <t>22.03.2021 08:56:43</t>
  </si>
  <si>
    <t>MENEMEN TR-14 35-28-L00014_MENEMEN TR-17/MENEMEN TR-24 L05_66717167</t>
  </si>
  <si>
    <t>Yabani Hayvan Teması</t>
  </si>
  <si>
    <t>22.03.2021 16:14:15</t>
  </si>
  <si>
    <t>22.03.2021 16:31:00</t>
  </si>
  <si>
    <t>KUZEYİR TR-1 45-74-M00134_45-74-M00134_2353835</t>
  </si>
  <si>
    <t>22.03.2021 17:48:00</t>
  </si>
  <si>
    <t>22.03.2021 20:12:46</t>
  </si>
  <si>
    <t>MALAZ BAĞBAŞI TR-1 45-75-M00289_B_56397879_56397879</t>
  </si>
  <si>
    <t>22.03.2021 18:43:03</t>
  </si>
  <si>
    <t>23.03.2021 00:43:49</t>
  </si>
  <si>
    <t>K-3185 35-04-K03185_A A5B_5808432</t>
  </si>
  <si>
    <t>22.03.2021 09:22:02</t>
  </si>
  <si>
    <t>22.03.2021 13:31:25</t>
  </si>
  <si>
    <t>YENİCEKÖY TR3 35-15-L00427_915124776_915124776</t>
  </si>
  <si>
    <t>22.03.2021 15:22:13</t>
  </si>
  <si>
    <t>22.03.2021 20:16:42</t>
  </si>
  <si>
    <t>22.03.2021 13:52:14</t>
  </si>
  <si>
    <t>22.03.2021 14:59:23</t>
  </si>
  <si>
    <t>KAPANCI KÖK 45-78-L00229_HatBaşıAyırıcı_53140495 L02_53140495</t>
  </si>
  <si>
    <t>22.03.2021 21:34:31</t>
  </si>
  <si>
    <t>23.03.2021 01:30:27</t>
  </si>
  <si>
    <t>ÇANAKÇI KÖK 45-79-M00194_ÇİMENTEPE YENİKÖY M01_67098847</t>
  </si>
  <si>
    <t>22.03.2021 09:03:56</t>
  </si>
  <si>
    <t>22.03.2021 09:13:47</t>
  </si>
  <si>
    <t>MENEMEN TR-75 35-28-L00075_953372827_953372827</t>
  </si>
  <si>
    <t>22.03.2021 19:32:00</t>
  </si>
  <si>
    <t>23.03.2021 10:43:18</t>
  </si>
  <si>
    <t>ÇATALCA TR-2 35-22-M00268_955271020_955271020</t>
  </si>
  <si>
    <t>22.03.2021 08:24:19</t>
  </si>
  <si>
    <t>22.03.2021 10:09:44</t>
  </si>
  <si>
    <t>TURGUTALP KÖK 45-71-M00260_TURGUTALP M02_72233804</t>
  </si>
  <si>
    <t>22.03.2021 06:59:12</t>
  </si>
  <si>
    <t>22.03.2021 09:27:11</t>
  </si>
  <si>
    <t>SARIGÖL TR-43 45-79-M00043_945556268_945556268</t>
  </si>
  <si>
    <t>22.03.2021 13:47:46</t>
  </si>
  <si>
    <t>22.03.2021 15:15:15</t>
  </si>
  <si>
    <t>MORDOĞAN TR-25 35-21-L00153_953358431_953358431</t>
  </si>
  <si>
    <t>22.03.2021 16:35:26</t>
  </si>
  <si>
    <t>22.03.2021 19:29:59</t>
  </si>
  <si>
    <t>L-96 TURGUT KÖYÜ 35-14-L00096_956649155_956649155</t>
  </si>
  <si>
    <t>22.03.2021 12:21:30</t>
  </si>
  <si>
    <t>22.03.2021 19:07:10</t>
  </si>
  <si>
    <t>GÜLBAHÇE İM 35-19-A00006_GÜLBAHÇE L02_72213962</t>
  </si>
  <si>
    <t>22.03.2021 17:16:55</t>
  </si>
  <si>
    <t>22.03.2021 17:38:48</t>
  </si>
  <si>
    <t>M-164 35-18-M00164_35-18-M00164_2370959</t>
  </si>
  <si>
    <t>22.03.2021 09:23:53</t>
  </si>
  <si>
    <t>22.03.2021 11:10:52</t>
  </si>
  <si>
    <t>HALİLLER TR-1 35-31-L00230_47919556_56402064_56402064</t>
  </si>
  <si>
    <t>22.03.2021 16:34:33</t>
  </si>
  <si>
    <t>22.03.2021 18:44:05</t>
  </si>
  <si>
    <t>K-4277 35-02-K04277_35-02-K04277_2371374</t>
  </si>
  <si>
    <t>22.03.2021 11:06:48</t>
  </si>
  <si>
    <t>22.03.2021 13:45:06</t>
  </si>
  <si>
    <t>L-289 DEMET AKBAĞ TRAFO 35-18-L00289_B_65601190_65601190</t>
  </si>
  <si>
    <t>22.03.2021 09:53:41</t>
  </si>
  <si>
    <t>22.03.2021 18:03:45</t>
  </si>
  <si>
    <t>ÇANAKÇI TR-1 45-74-M00168_45-74-M00168_2355016</t>
  </si>
  <si>
    <t>22.03.2021 15:12:47</t>
  </si>
  <si>
    <t>22.03.2021 16:13:18</t>
  </si>
  <si>
    <t>AHMETLİ TR-64 SANAYİ 45-84-L00064_C_56384531_56384531</t>
  </si>
  <si>
    <t>22.03.2021 17:43:40</t>
  </si>
  <si>
    <t>22.03.2021 19:08:41</t>
  </si>
  <si>
    <t>TÜRKELLİ TR-1 35-28-M00462_953370353_953370353</t>
  </si>
  <si>
    <t>22.03.2021 15:33:27</t>
  </si>
  <si>
    <t>22.03.2021 17:34:07</t>
  </si>
  <si>
    <t>TR-37 35-30-L00037_955316705_955316705</t>
  </si>
  <si>
    <t>22.03.2021 18:23:14</t>
  </si>
  <si>
    <t>22.03.2021 19:30:57</t>
  </si>
  <si>
    <t>ALAÇATI TR-1 45-73-M00587_A_56386762_56386762</t>
  </si>
  <si>
    <t>22.03.2021 18:05:07</t>
  </si>
  <si>
    <t>22.03.2021 23:54:42</t>
  </si>
  <si>
    <t>KARAAĞAÇLI TR-1 45-71-M01904_B_56352435_56352435</t>
  </si>
  <si>
    <t>22.03.2021 18:49:43</t>
  </si>
  <si>
    <t>23.03.2021 00:46:16</t>
  </si>
  <si>
    <t>SÜLEYMANLI TR-6 45-72-L00303_915768791_915768791</t>
  </si>
  <si>
    <t>22.03.2021 10:55:11</t>
  </si>
  <si>
    <t>22.03.2021 12:32:43</t>
  </si>
  <si>
    <t>L-252 SİSSUS HASTANE 35-18-L00252_95000635254_95000635254</t>
  </si>
  <si>
    <t>22.03.2021 12:45:38</t>
  </si>
  <si>
    <t>22.03.2021 19:32:19</t>
  </si>
  <si>
    <t>22.03.2021 23:59:00</t>
  </si>
  <si>
    <t>23.03.2021 04:31:21</t>
  </si>
  <si>
    <t>K-2985 35-01-K02985_911470150_911470150</t>
  </si>
  <si>
    <t>22.03.2021 10:02:25</t>
  </si>
  <si>
    <t>22.03.2021 11:47:23</t>
  </si>
  <si>
    <t>K-3376 35-04-K03376_A_56355768_56355768</t>
  </si>
  <si>
    <t>22.03.2021 11:58:28</t>
  </si>
  <si>
    <t>22.03.2021 13:51:33</t>
  </si>
  <si>
    <t>BİRGİ DM 35-15-L01013_KEMER L06_67562293</t>
  </si>
  <si>
    <t>22.03.2021 13:58:40</t>
  </si>
  <si>
    <t>22.03.2021 15:16:39</t>
  </si>
  <si>
    <t>DOĞANCI TR-12 35-31-L00339_47793613_56351974_56351974</t>
  </si>
  <si>
    <t>22.03.2021 15:24:30</t>
  </si>
  <si>
    <t>22.03.2021 17:24:24</t>
  </si>
  <si>
    <t>L-90 RAINBOW DM 35-18-L00090_6347564_56368485_56368485</t>
  </si>
  <si>
    <t>22.03.2021 09:37:00</t>
  </si>
  <si>
    <t>22.03.2021 10:33:19</t>
  </si>
  <si>
    <t>L-492 (BALANBAKA-1) 35-18-L00492_950452163_950452163</t>
  </si>
  <si>
    <t>22.03.2021 13:25:11</t>
  </si>
  <si>
    <t>22.03.2021 22:17:30</t>
  </si>
  <si>
    <t>ALLAHDİYEN TR-2 45-78-L00281__72372794_72372794</t>
  </si>
  <si>
    <t>22.03.2021 17:57:40</t>
  </si>
  <si>
    <t>K-49 35-01-K00049_TRAFO-1 K06_42446529</t>
  </si>
  <si>
    <t>01.03.2021 00:03:46</t>
  </si>
  <si>
    <t>01.03.2021 02:23:19</t>
  </si>
  <si>
    <t>DAĞARLAR TR-2 45-73-M00600_945654702_945654702</t>
  </si>
  <si>
    <t>01.03.2021 00:09:00</t>
  </si>
  <si>
    <t>01.03.2021 02:26:49</t>
  </si>
  <si>
    <t>SARMA KÖYÜ TR-1 45-71-M01526_43197465_56388143_56388143</t>
  </si>
  <si>
    <t>01.03.2021 00:24:36</t>
  </si>
  <si>
    <t>01.03.2021 01:44:37</t>
  </si>
  <si>
    <t>KARABAĞLAR TM 35-01-A00012_KARABAĞLAR-16 K40_2310511</t>
  </si>
  <si>
    <t>01.03.2021 00:58:53</t>
  </si>
  <si>
    <t>01.03.2021 01:00:17</t>
  </si>
  <si>
    <t>AHMET DİRİK SULAMA GRUBU TR 35-27-M00266_DIREK TIPI TRAFO HUCRESI H01_2051810</t>
  </si>
  <si>
    <t>01.03.2021 00:51:57</t>
  </si>
  <si>
    <t>01.03.2021 03:00:05</t>
  </si>
  <si>
    <t>TR-36 45-77-L00036_945488060_945488060</t>
  </si>
  <si>
    <t>01.03.2021 01:53:45</t>
  </si>
  <si>
    <t>01.03.2021 03:12:03</t>
  </si>
  <si>
    <t>BOĞAZİÇİ İM 35-01-A00001_TR-3 GİRİŞ M05_2035322</t>
  </si>
  <si>
    <t>01.03.2021 02:06:45</t>
  </si>
  <si>
    <t>01.03.2021 02:08:24</t>
  </si>
  <si>
    <t>K-3719 35-04-K03719_35-04-K03719_2355084</t>
  </si>
  <si>
    <t>AG Sigorta Atığı</t>
  </si>
  <si>
    <t>01.03.2021 02:28:09</t>
  </si>
  <si>
    <t>01.03.2021 03:50:17</t>
  </si>
  <si>
    <t>M-2556 35-02-M02556_35-02-M02556_66108828</t>
  </si>
  <si>
    <t>01.03.2021 02:26:11</t>
  </si>
  <si>
    <t>01.03.2021 03:38:13</t>
  </si>
  <si>
    <t>KARABAĞLAR TM 35-01-A00012_TR-B K26_2310499</t>
  </si>
  <si>
    <t>01.03.2021 03:05:00</t>
  </si>
  <si>
    <t>01.03.2021 03:11:52</t>
  </si>
  <si>
    <t>MORDOĞAN İM 35-21-A00002_PETLİNE BENZİNLİK L14_2061849</t>
  </si>
  <si>
    <t>01.03.2021 03:24:50</t>
  </si>
  <si>
    <t>01.03.2021 04:13:12</t>
  </si>
  <si>
    <t>MORDOĞAN TR-41 35-21-L00164_KÖRFEZ BALIKLIOVA TR-49 TR-50 L05_72179978</t>
  </si>
  <si>
    <t>01.03.2021 03:43:00</t>
  </si>
  <si>
    <t>01.03.2021 05:24:49</t>
  </si>
  <si>
    <t>PAYAMLI M-23 35-25-M00190_A_56355546_56355546</t>
  </si>
  <si>
    <t>01.03.2021 04:05:38</t>
  </si>
  <si>
    <t>01.03.2021 05:44:58</t>
  </si>
  <si>
    <t>01.03.2021 04:04:46</t>
  </si>
  <si>
    <t>01.03.2021 06:58:24</t>
  </si>
  <si>
    <t>01.03.2021 04:25:40</t>
  </si>
  <si>
    <t>01.03.2021 04:31:56</t>
  </si>
  <si>
    <t>K-3719 35-04-K03719_B B1_60676438</t>
  </si>
  <si>
    <t>01.03.2021 05:26:06</t>
  </si>
  <si>
    <t>01.03.2021 11:04:23</t>
  </si>
  <si>
    <t>01.03.2021 06:57:34</t>
  </si>
  <si>
    <t>01.03.2021 09:31:00</t>
  </si>
  <si>
    <t>ALAŞEHİR TR-85 45-73-M00085_A_56395923_56395923</t>
  </si>
  <si>
    <t>01.03.2021 06:36:49</t>
  </si>
  <si>
    <t>01.03.2021 09:18:46</t>
  </si>
  <si>
    <t>AHMETBEYLER DM 35-16-M00154_DAĞISTAN KÖK M03_72044316</t>
  </si>
  <si>
    <t>01.03.2021 06:58:55</t>
  </si>
  <si>
    <t>01.03.2021 07:43:59</t>
  </si>
  <si>
    <t>K-4712 35-02-K04712_912492358_912492358</t>
  </si>
  <si>
    <t>01.03.2021 06:59:57</t>
  </si>
  <si>
    <t>01.03.2021 16:08:13</t>
  </si>
  <si>
    <t>K-525 35-04-K00525_912565147_912565147</t>
  </si>
  <si>
    <t>01.03.2021 07:17:00</t>
  </si>
  <si>
    <t>01.03.2021 13:30:20</t>
  </si>
  <si>
    <t>TAŞLIYATAK TR-2 35-31-L00365_47792044_56352980_56352980</t>
  </si>
  <si>
    <t>01.03.2021 07:24:36</t>
  </si>
  <si>
    <t>01.03.2021 10:29:17</t>
  </si>
  <si>
    <t>L-37 YAT LİMANI 35-14-L00037_B B01_5846699</t>
  </si>
  <si>
    <t>01.03.2021 07:37:21</t>
  </si>
  <si>
    <t>01.03.2021 10:26:19</t>
  </si>
  <si>
    <t>K-128 35-02-K00128_99939584_99939584</t>
  </si>
  <si>
    <t>01.03.2021 07:24:49</t>
  </si>
  <si>
    <t>01.03.2021 08:20:26</t>
  </si>
  <si>
    <t>MAHMUTLAR KÖK 45-74-M00100_MAHMUTLAR M02_72237057</t>
  </si>
  <si>
    <t>01.03.2021 07:21:37</t>
  </si>
  <si>
    <t>01.03.2021 08:07:50</t>
  </si>
  <si>
    <t>AYDIN OKAN SULAMA GRUBU 35-29-M00178_A_56360773_56360773</t>
  </si>
  <si>
    <t>01.03.2021 07:47:03</t>
  </si>
  <si>
    <t>01.03.2021 09:00:37</t>
  </si>
  <si>
    <t>ÇAVUŞOĞLU TR-1 45-71-M01820_DIREK TIPI TRAFO HUCRESI H01_2094690</t>
  </si>
  <si>
    <t>01.03.2021 07:46:50</t>
  </si>
  <si>
    <t>01.03.2021 11:25:39</t>
  </si>
  <si>
    <t>SEYREKLİ TR-2 35-15-L00440_B_56370344_56370344</t>
  </si>
  <si>
    <t>01.03.2021 07:51:17</t>
  </si>
  <si>
    <t>01.03.2021 10:01:37</t>
  </si>
  <si>
    <t>CABBAR FAKILI TR-4 45-73-M00641_A_56384722_56384722</t>
  </si>
  <si>
    <t>01.03.2021 07:57:01</t>
  </si>
  <si>
    <t>01.03.2021 09:26:20</t>
  </si>
  <si>
    <t>01.03.2021 08:16:03</t>
  </si>
  <si>
    <t>01.03.2021 08:23:38</t>
  </si>
  <si>
    <t>K-1402 35-01-K01402_C_56364412_56364412</t>
  </si>
  <si>
    <t>01.03.2021 08:17:41</t>
  </si>
  <si>
    <t>01.03.2021 16:41:17</t>
  </si>
  <si>
    <t>KÖSEDERE TR-1 35-21-L00124_953359173_953359173</t>
  </si>
  <si>
    <t>01.03.2021 08:17:38</t>
  </si>
  <si>
    <t>01.03.2021 13:33:46</t>
  </si>
  <si>
    <t>K-3372 35-01-K03372_910432971_910432971</t>
  </si>
  <si>
    <t>01.03.2021 08:25:52</t>
  </si>
  <si>
    <t>01.03.2021 09:12:03</t>
  </si>
  <si>
    <t>SARUHANLI TR-6/A 45-80-M01200_956560189_956560189</t>
  </si>
  <si>
    <t>01.03.2021 08:35:00</t>
  </si>
  <si>
    <t>01.03.2021 13:03:48</t>
  </si>
  <si>
    <t>DAĞDERE DM 45-72-M00097_KARAGÖZLER M08_2106076</t>
  </si>
  <si>
    <t>01.03.2021 08:33:06</t>
  </si>
  <si>
    <t>01.03.2021 08:52:00</t>
  </si>
  <si>
    <t>01.03.2021 08:39:57</t>
  </si>
  <si>
    <t>01.03.2021 09:26:00</t>
  </si>
  <si>
    <t>01.03.2021 08:52:19</t>
  </si>
  <si>
    <t>01.03.2021 08:53:15</t>
  </si>
  <si>
    <t>M-910 35-09-M00910_97637115_97637115</t>
  </si>
  <si>
    <t>01.03.2021 08:45:39</t>
  </si>
  <si>
    <t>01.03.2021 17:39:35</t>
  </si>
  <si>
    <t>K-914 35-01-K00914_B_56375716_56375716</t>
  </si>
  <si>
    <t>01.03.2021 08:51:37</t>
  </si>
  <si>
    <t>01.03.2021 12:19:00</t>
  </si>
  <si>
    <t>IŞIKLAR KÖK 45-73-M00467_HatBaşıAyırıcı_53135025 M07_53135025</t>
  </si>
  <si>
    <t>01.03.2021 08:53:04</t>
  </si>
  <si>
    <t>01.03.2021 10:09:05</t>
  </si>
  <si>
    <t>01.03.2021 09:00:13</t>
  </si>
  <si>
    <t>01.03.2021 16:56:03</t>
  </si>
  <si>
    <t>PAŞAKÖY TR-3 45-80-M00058_DAĞITIM TRAFO PAŞAKÖY TR-3 M06_72199643</t>
  </si>
  <si>
    <t>01.03.2021 09:01:38</t>
  </si>
  <si>
    <t>01.03.2021 10:31:24</t>
  </si>
  <si>
    <t>İZSU ÇALTI MAH. 35-24-M00117Ö_DIREK TIPI TRAFO HUCRESI H01_2042221</t>
  </si>
  <si>
    <t>01.03.2021 09:01:07</t>
  </si>
  <si>
    <t>01.03.2021 17:11:29</t>
  </si>
  <si>
    <t>01.03.2021 09:01:30</t>
  </si>
  <si>
    <t>01.03.2021 09:03:59</t>
  </si>
  <si>
    <t>MAVİKÖŞE TR-4 35-17-M00228_C_56356556_56356556</t>
  </si>
  <si>
    <t>01.03.2021 09:01:00</t>
  </si>
  <si>
    <t>01.03.2021 09:27:01</t>
  </si>
  <si>
    <t>01.03.2021 08:37:11</t>
  </si>
  <si>
    <t>01.03.2021 12:48:14</t>
  </si>
  <si>
    <t>TİRE TR-2 35-29-M00465_950340295_950340295</t>
  </si>
  <si>
    <t>01.03.2021 08:48:46</t>
  </si>
  <si>
    <t>01.03.2021 10:25:20</t>
  </si>
  <si>
    <t>DEMİRCİ TM 45-74-A00001_HatBaşıAyırıcı_53135265 M15_53135265</t>
  </si>
  <si>
    <t>01.03.2021 08:52:10</t>
  </si>
  <si>
    <t>01.03.2021 10:36:40</t>
  </si>
  <si>
    <t>01.03.2021 09:25:47</t>
  </si>
  <si>
    <t>01.03.2021 17:01:07</t>
  </si>
  <si>
    <t>_6934860_56377113_56377113</t>
  </si>
  <si>
    <t>01.03.2021 09:07:09</t>
  </si>
  <si>
    <t>01.03.2021 17:13:27</t>
  </si>
  <si>
    <t>M-2748 35-01-M02748_35-01-M02748_67128221</t>
  </si>
  <si>
    <t>01.03.2021 08:57:15</t>
  </si>
  <si>
    <t>01.03.2021 15:06:05</t>
  </si>
  <si>
    <t>YENİ LİMAN TR-1 35-21-L00050_953368918_953368918</t>
  </si>
  <si>
    <t>01.03.2021 09:03:22</t>
  </si>
  <si>
    <t>01.03.2021 15:36:24</t>
  </si>
  <si>
    <t>M-204(DM-2/7) 35-09-M00204_M-1531 M03_45129544</t>
  </si>
  <si>
    <t>01.03.2021 09:13:22</t>
  </si>
  <si>
    <t>01.03.2021 15:08:50</t>
  </si>
  <si>
    <t>01.03.2021 09:14:33</t>
  </si>
  <si>
    <t>01.03.2021 09:24:38</t>
  </si>
  <si>
    <t>_12344124_56374314_56374314</t>
  </si>
  <si>
    <t>01.03.2021 09:13:16</t>
  </si>
  <si>
    <t>01.03.2021 15:21:18</t>
  </si>
  <si>
    <t>TAYTAN OFİS KÖK 45-78-M00314_HatBaşıAyırıcı_53140187 M06_53140187</t>
  </si>
  <si>
    <t>01.03.2021 09:09:07</t>
  </si>
  <si>
    <t>01.03.2021 17:25:48</t>
  </si>
  <si>
    <t>BALIKLIOVA TR-3 35-19-L00324_10559050_60982329_60982329</t>
  </si>
  <si>
    <t>01.03.2021 09:23:54</t>
  </si>
  <si>
    <t>01.03.2021 18:13:37</t>
  </si>
  <si>
    <t>AĞAÇ İŞLERİ KÖK-2 (M-703) 35-22-M00125_AĞAÇ SANAYİ TR-1/TR-2 M03_72110741</t>
  </si>
  <si>
    <t>01.03.2021 09:21:33</t>
  </si>
  <si>
    <t>01.03.2021 10:28:03</t>
  </si>
  <si>
    <t>TR-122 ZEYTİNALANI 35-19-L00122_6746431_56378103_56378103</t>
  </si>
  <si>
    <t>01.03.2021 09:22:41</t>
  </si>
  <si>
    <t>01.03.2021 10:18:31</t>
  </si>
  <si>
    <t>DERBENT İM-DM 45-83-A00004_HatBaşıAyırıcı_53137173 L06_53137173</t>
  </si>
  <si>
    <t>01.03.2021 09:32:21</t>
  </si>
  <si>
    <t>01.03.2021 15:41:00</t>
  </si>
  <si>
    <t>MAHMUTLAR KÖK 45-74-M00100_MAHMUTLAR-M02 M02_72237034</t>
  </si>
  <si>
    <t>01.03.2021 09:37:40</t>
  </si>
  <si>
    <t>01.03.2021 18:24:47</t>
  </si>
  <si>
    <t>HOŞCALAR TR-1 45-74-M00106_45-74-M00106_2366752</t>
  </si>
  <si>
    <t>01.03.2021 09:42:18</t>
  </si>
  <si>
    <t>01.03.2021 14:41:15</t>
  </si>
  <si>
    <t>GÜLBAHÇE İM 35-19-A00006_GÜLBAHÇE L02_72213957</t>
  </si>
  <si>
    <t>01.03.2021 09:35:37</t>
  </si>
  <si>
    <t>01.03.2021 09:49:09</t>
  </si>
  <si>
    <t>TR-1-2/2 35-20-L00008_35-20-L00008_66513090</t>
  </si>
  <si>
    <t>01.03.2021 09:11:28</t>
  </si>
  <si>
    <t>01.03.2021 11:14:00</t>
  </si>
  <si>
    <t>YENİ FOÇA TR-29 35-23-M00029_950426194_950426194</t>
  </si>
  <si>
    <t>01.03.2021 09:38:54</t>
  </si>
  <si>
    <t>01.03.2021 12:53:13</t>
  </si>
  <si>
    <t>K-4136 35-07-K04136_B_56382390_56382390</t>
  </si>
  <si>
    <t>01.03.2021 09:22:00</t>
  </si>
  <si>
    <t>01.03.2021 11:55:28</t>
  </si>
  <si>
    <t>AKHİSAR İM 45-72-A00001_TR-1/13 M14_2308507</t>
  </si>
  <si>
    <t>01.03.2021 09:52:47</t>
  </si>
  <si>
    <t>01.03.2021 10:22:25</t>
  </si>
  <si>
    <t>TR-39 35-16-L00039_953332227_953332227</t>
  </si>
  <si>
    <t>01.03.2021 09:33:19</t>
  </si>
  <si>
    <t>01.03.2021 10:18:25</t>
  </si>
  <si>
    <t>L-433 ATİLLA BAYIR TRAFO 35-18-L00433_9108675_56372629_56372629</t>
  </si>
  <si>
    <t>01.03.2021 09:34:33</t>
  </si>
  <si>
    <t>01.03.2021 17:40:54</t>
  </si>
  <si>
    <t>BALIKLIOVA TR-2 35-19-L00272_35-19-L00272_2350461</t>
  </si>
  <si>
    <t>01.03.2021 09:58:03</t>
  </si>
  <si>
    <t>01.03.2021 18:15:14</t>
  </si>
  <si>
    <t>K-768 35-01-K00768_910650010_910650010</t>
  </si>
  <si>
    <t>01.03.2021 09:53:31</t>
  </si>
  <si>
    <t>01.03.2021 11:26:33</t>
  </si>
  <si>
    <t>MORDOĞAN TR-38 35-21-L00165_MORDOĞAN TR-41 L04_72182264</t>
  </si>
  <si>
    <t>01.03.2021 09:39:08</t>
  </si>
  <si>
    <t>01.03.2021 11:19:16</t>
  </si>
  <si>
    <t>01.03.2021 10:03:31</t>
  </si>
  <si>
    <t>01.03.2021 10:05:15</t>
  </si>
  <si>
    <t>ÇUKURALTI M-14 35-25-M00060_ÇUKURALTI M-15 M03_72123885</t>
  </si>
  <si>
    <t>01.03.2021 09:58:23</t>
  </si>
  <si>
    <t>01.03.2021 10:34:36</t>
  </si>
  <si>
    <t>IŞIKLAR KÖK 45-73-M00467_BAKLACI M02_67094230</t>
  </si>
  <si>
    <t>01.03.2021 10:05:27</t>
  </si>
  <si>
    <t>01.03.2021 10:06:37</t>
  </si>
  <si>
    <t>L-106 İHSANİYE 35-14-L00106_9145551_56377274_56377274</t>
  </si>
  <si>
    <t>AG Direk Kırılması</t>
  </si>
  <si>
    <t>01.03.2021 10:08:00</t>
  </si>
  <si>
    <t>01.03.2021 11:16:48</t>
  </si>
  <si>
    <t>K-579 35-02-K00579_A_56375596_56375596</t>
  </si>
  <si>
    <t>01.03.2021 17:56:54</t>
  </si>
  <si>
    <t>İRİMAĞZI TR-22 35-15-L00699_35-15-L00699_2350735</t>
  </si>
  <si>
    <t>01.03.2021 10:12:06</t>
  </si>
  <si>
    <t>01.03.2021 18:26:54</t>
  </si>
  <si>
    <t>K-4567 35-02-K04567_B_56363126_56363126</t>
  </si>
  <si>
    <t>01.03.2021 10:14:45</t>
  </si>
  <si>
    <t>01.03.2021 17:54:33</t>
  </si>
  <si>
    <t>TR-1/10 45-72-M00010_DAĞITIM TRAFOSU TR-1/10 M04_66462212</t>
  </si>
  <si>
    <t>01.03.2021 09:35:44</t>
  </si>
  <si>
    <t>01.03.2021 12:15:31</t>
  </si>
  <si>
    <t>TR-150 45-78-M00150_TR-172 M03_61206554</t>
  </si>
  <si>
    <t>01.03.2021 10:14:25</t>
  </si>
  <si>
    <t>01.03.2021 14:00:12</t>
  </si>
  <si>
    <t>K-4567 35-02-K04567_A_56362802_56362802</t>
  </si>
  <si>
    <t>01.03.2021 10:19:22</t>
  </si>
  <si>
    <t>01.03.2021 17:52:37</t>
  </si>
  <si>
    <t>DM-18/08 45-71-M00257_D d5b_44500664</t>
  </si>
  <si>
    <t>01.03.2021 10:22:08</t>
  </si>
  <si>
    <t>01.03.2021 15:42:06</t>
  </si>
  <si>
    <t>SERİNYAYLA DAŞ MAH.TR 45-73-M00881_45-73-M00881_2353808</t>
  </si>
  <si>
    <t>01.03.2021 10:00:17</t>
  </si>
  <si>
    <t>01.03.2021 11:23:37</t>
  </si>
  <si>
    <t>DM-5 45-71-M00947_45-71-M00947_66502236</t>
  </si>
  <si>
    <t>01.03.2021 10:24:31</t>
  </si>
  <si>
    <t>01.03.2021 12:09:21</t>
  </si>
  <si>
    <t>DM-15/2 KEÇİLİKÖY 45-71-M00646_953179635_953179635</t>
  </si>
  <si>
    <t>01.03.2021 10:19:47</t>
  </si>
  <si>
    <t>01.03.2021 15:28:11</t>
  </si>
  <si>
    <t>KIYMIK TR-1 45-75-M00111_A_56389785_56389785</t>
  </si>
  <si>
    <t>01.03.2021 10:28:28</t>
  </si>
  <si>
    <t>01.03.2021 15:38:01</t>
  </si>
  <si>
    <t>DEMİRCİLİ DM 35-15-L00895_SEYREKLİ L07_2115246</t>
  </si>
  <si>
    <t>01.03.2021 10:29:35</t>
  </si>
  <si>
    <t>01.03.2021 19:44:49</t>
  </si>
  <si>
    <t>OZANCA TR-1 45-85-L00214_A_56395710_56395710</t>
  </si>
  <si>
    <t>01.03.2021 10:30:00</t>
  </si>
  <si>
    <t>01.03.2021 11:57:54</t>
  </si>
  <si>
    <t>TİRE İM-DM-1 35-29-A00001_YENİÇİFTLİK M18_2059040</t>
  </si>
  <si>
    <t>01.03.2021 10:31:52</t>
  </si>
  <si>
    <t>01.03.2021 10:35:06</t>
  </si>
  <si>
    <t>KİBAR KÖYÜ TR-2 35-31-L00313_47904709_56386460_56386460</t>
  </si>
  <si>
    <t>01.03.2021 10:24:46</t>
  </si>
  <si>
    <t>01.03.2021 11:04:10</t>
  </si>
  <si>
    <t>SOMA DM-1 45-82-M00050_TR-7/2 M11_60207311</t>
  </si>
  <si>
    <t>01.03.2021 10:42:26</t>
  </si>
  <si>
    <t>01.03.2021 10:47:34</t>
  </si>
  <si>
    <t>TR-136 35-16-L00136_953318849_953318849</t>
  </si>
  <si>
    <t>01.03.2021 10:37:13</t>
  </si>
  <si>
    <t>01.03.2021 19:49:23</t>
  </si>
  <si>
    <t>SAĞANCI SULAMA TR-2 35-16-L00318_DIREK TIPI TRAFO HUCRESI H01_2039497</t>
  </si>
  <si>
    <t>01.03.2021 10:36:54</t>
  </si>
  <si>
    <t>01.03.2021 11:45:03</t>
  </si>
  <si>
    <t>ULUCAK DM-2/10 35-27-M00337_ULUCAK DM-2/3 M02_72171221</t>
  </si>
  <si>
    <t>01.03.2021 10:49:15</t>
  </si>
  <si>
    <t>01.03.2021 12:01:50</t>
  </si>
  <si>
    <t>L-286 35-18-L00286_950452385_950452385</t>
  </si>
  <si>
    <t>01.03.2021 10:45:34</t>
  </si>
  <si>
    <t>01.03.2021 11:34:51</t>
  </si>
  <si>
    <t>M-976 35-03-M00976_35-03-M00976_41944771</t>
  </si>
  <si>
    <t>01.03.2021 10:52:07</t>
  </si>
  <si>
    <t>01.03.2021 15:14:25</t>
  </si>
  <si>
    <t>TR-58 35-19-L00058_C_56373601_56373601</t>
  </si>
  <si>
    <t>01.03.2021 10:56:13</t>
  </si>
  <si>
    <t>01.03.2021 12:01:08</t>
  </si>
  <si>
    <t>K-3269 35-08-K03269_B b1_5854551</t>
  </si>
  <si>
    <t>01.03.2021 10:59:00</t>
  </si>
  <si>
    <t>01.03.2021 12:52:20</t>
  </si>
  <si>
    <t>KARAAĞAÇ DEDEBAŞI TR-1 45-75-M00229_C_56386722_56386722</t>
  </si>
  <si>
    <t>01.03.2021 10:52:48</t>
  </si>
  <si>
    <t>01.03.2021 13:20:44</t>
  </si>
  <si>
    <t>M-1901 OĞLANANASI TR-11 35-22-M00644_955285184_955285184</t>
  </si>
  <si>
    <t>01.03.2021 10:41:09</t>
  </si>
  <si>
    <t>01.03.2021 12:31:15</t>
  </si>
  <si>
    <t>OG Kesici Arızası</t>
  </si>
  <si>
    <t>01.03.2021 11:02:00</t>
  </si>
  <si>
    <t>01.03.2021 11:43:46</t>
  </si>
  <si>
    <t>TR-2/90 45-83-L00090_955177335_955177335</t>
  </si>
  <si>
    <t>01.03.2021 11:00:22</t>
  </si>
  <si>
    <t>01.03.2021 13:32:48</t>
  </si>
  <si>
    <t>HAMAM TR-2 35-29-L00501_950383576_950383576</t>
  </si>
  <si>
    <t>01.03.2021 11:03:00</t>
  </si>
  <si>
    <t>01.03.2021 13:39:42</t>
  </si>
  <si>
    <t>ULUKENT DM-4/17 35-28-M00053_G g1_5769612</t>
  </si>
  <si>
    <t>01.03.2021 11:08:00</t>
  </si>
  <si>
    <t>01.03.2021 13:14:46</t>
  </si>
  <si>
    <t>TR-1/14 45-72-M00014_DAĞITIM TRAFOSU TR-1/14 M04_66509368</t>
  </si>
  <si>
    <t>01.03.2021 11:16:29</t>
  </si>
  <si>
    <t>01.03.2021 11:30:00</t>
  </si>
  <si>
    <t>K-288 35-04-K00288_35-04-K00288_2359421</t>
  </si>
  <si>
    <t>01.03.2021 10:45:55</t>
  </si>
  <si>
    <t>01.03.2021 15:12:47</t>
  </si>
  <si>
    <t>BAĞALAN TR-1 35-24-M00077_955223102_955223102</t>
  </si>
  <si>
    <t>01.03.2021 11:16:03</t>
  </si>
  <si>
    <t>01.03.2021 15:47:09</t>
  </si>
  <si>
    <t>FOÇA M-267 35-23-M00267_962492919_962492919</t>
  </si>
  <si>
    <t>01.03.2021 11:16:12</t>
  </si>
  <si>
    <t>01.03.2021 13:42:50</t>
  </si>
  <si>
    <t>KARAKUYU-6 35-26-M00445_9535470_56358139_56358139</t>
  </si>
  <si>
    <t>01.03.2021 11:23:00</t>
  </si>
  <si>
    <t>01.03.2021 12:55:02</t>
  </si>
  <si>
    <t>GÜMÜLDÜR M-37 35-25-M00037_DIREK TIPI TRAFO HUCRESI H01_2114732</t>
  </si>
  <si>
    <t>01.03.2021 11:25:00</t>
  </si>
  <si>
    <t>01.03.2021 12:06:15</t>
  </si>
  <si>
    <t>GÜMÜLDÜR M-36 35-25-M00036_DIREK TIPI TRAFO HUCRESI H01_2114731</t>
  </si>
  <si>
    <t>01.03.2021 11:26:00</t>
  </si>
  <si>
    <t>01.03.2021 12:01:11</t>
  </si>
  <si>
    <t>M-2639 35-03-M02639_ÖZEL SDP_5824063</t>
  </si>
  <si>
    <t>01.03.2021 11:17:50</t>
  </si>
  <si>
    <t>01.03.2021 16:24:35</t>
  </si>
  <si>
    <t>KEMİKLİDERE KÖK 45-80-M00108_KAPAKLI DM  GİRİŞ M04_2086357</t>
  </si>
  <si>
    <t>01.03.2021 11:38:07</t>
  </si>
  <si>
    <t>01.03.2021 11:43:07</t>
  </si>
  <si>
    <t>YEŞİLYURT TR-18 45-73-M00489_45-73-M00489_2352770</t>
  </si>
  <si>
    <t>01.03.2021 11:38:00</t>
  </si>
  <si>
    <t>01.03.2021 12:00:44</t>
  </si>
  <si>
    <t>DM-1/25-A 35-29-M00102_48345634_56406448_56406448</t>
  </si>
  <si>
    <t>01.03.2021 11:35:07</t>
  </si>
  <si>
    <t>01.03.2021 12:17:50</t>
  </si>
  <si>
    <t>SARMA KÖYÜ TR-1 45-71-M01526_43197433_56388128_56388128</t>
  </si>
  <si>
    <t>01.03.2021 11:27:09</t>
  </si>
  <si>
    <t>01.03.2021 13:38:34</t>
  </si>
  <si>
    <t>ÇAYBAŞI DM-1/19 35-26-M00182_7696853_56358755_56358755</t>
  </si>
  <si>
    <t>01.03.2021 11:35:08</t>
  </si>
  <si>
    <t>01.03.2021 13:51:54</t>
  </si>
  <si>
    <t>KARAAZMAK TR-1 45-83-M00641_DIREK TIPI TRAFO HUCRESI H01_2112251</t>
  </si>
  <si>
    <t>01.03.2021 11:50:00</t>
  </si>
  <si>
    <t>01.03.2021 14:33:47</t>
  </si>
  <si>
    <t>DM-2/9(TR-254) 35-19-L00254_956668250_956668250</t>
  </si>
  <si>
    <t>01.03.2021 11:42:27</t>
  </si>
  <si>
    <t>01.03.2021 18:16:52</t>
  </si>
  <si>
    <t>ÇANDARLI DM-TR-20 35-30-M00020_BERGAMA-1 M11_72352932</t>
  </si>
  <si>
    <t>01.03.2021 11:35:17</t>
  </si>
  <si>
    <t>01.03.2021 12:13:00</t>
  </si>
  <si>
    <t>KARAREİS KÖK 35-19-M00442_KARAREİS M02_72153263</t>
  </si>
  <si>
    <t>01.03.2021 11:54:49</t>
  </si>
  <si>
    <t>01.03.2021 14:32:13</t>
  </si>
  <si>
    <t>TİYENLİ TR-3/1 45-85-M00093_C_56405068_56405068</t>
  </si>
  <si>
    <t>01.03.2021 11:54:00</t>
  </si>
  <si>
    <t>01.03.2021 15:48:25</t>
  </si>
  <si>
    <t>DM-05/02 45-71-M00048_DAĞITIM TRAFOSU M05_66503091</t>
  </si>
  <si>
    <t>01.03.2021 11:55:19</t>
  </si>
  <si>
    <t>01.03.2021 12:28:59</t>
  </si>
  <si>
    <t>ARIKBAŞI TR-2 35-20-L00219_955199866_955199866</t>
  </si>
  <si>
    <t>01.03.2021 11:45:57</t>
  </si>
  <si>
    <t>01.03.2021 13:47:27</t>
  </si>
  <si>
    <t>KARAYAĞCI YANIKDAĞ TR-2 45-75-M00194_B_56384563_56384563</t>
  </si>
  <si>
    <t>01.03.2021 11:46:54</t>
  </si>
  <si>
    <t>01.03.2021 14:45:57</t>
  </si>
  <si>
    <t>TR-142 35-26-M00142_956613958_956613958</t>
  </si>
  <si>
    <t>01.03.2021 11:50:30</t>
  </si>
  <si>
    <t>01.03.2021 13:04:54</t>
  </si>
  <si>
    <t>BEŞPINARLAR KÖYÜ TR-1 35-27-M00413_98645464_98645464</t>
  </si>
  <si>
    <t>01.03.2021 11:55:12</t>
  </si>
  <si>
    <t>01.03.2021 15:49:28</t>
  </si>
  <si>
    <t>01.03.2021 11:15:00</t>
  </si>
  <si>
    <t>01.03.2021 17:36:34</t>
  </si>
  <si>
    <t>KÖSELER TR-1 35-15-L00471_950376734_950376734</t>
  </si>
  <si>
    <t>01.03.2021 12:10:56</t>
  </si>
  <si>
    <t>01.03.2021 14:53:06</t>
  </si>
  <si>
    <t>ADAKÜRE KÖYÜ TR-2 35-32-L00083_946416768_946416768</t>
  </si>
  <si>
    <t>01.03.2021 12:16:00</t>
  </si>
  <si>
    <t>01.03.2021 13:15:37</t>
  </si>
  <si>
    <t>TR-25 35-22-M00025_955266711_955266711</t>
  </si>
  <si>
    <t>01.03.2021 12:15:00</t>
  </si>
  <si>
    <t>01.03.2021 15:43:13</t>
  </si>
  <si>
    <t>K-3943 35-07-K03943_ÖZEL SDP_5844583</t>
  </si>
  <si>
    <t>01.03.2021 11:58:42</t>
  </si>
  <si>
    <t>01.03.2021 12:48:08</t>
  </si>
  <si>
    <t>TİRE TR-2 35-29-M00465_950336451_950336451</t>
  </si>
  <si>
    <t>01.03.2021 12:05:57</t>
  </si>
  <si>
    <t>01.03.2021 13:56:28</t>
  </si>
  <si>
    <t>K-3074 35-04-K03074_E_56359257_56359257</t>
  </si>
  <si>
    <t>01.03.2021 12:09:42</t>
  </si>
  <si>
    <t>01.03.2021 13:47:21</t>
  </si>
  <si>
    <t>ULUKENT DM-4/16 35-28-M00823_DAĞITIM TRAFOSU M02_56277538</t>
  </si>
  <si>
    <t>01.03.2021 12:30:45</t>
  </si>
  <si>
    <t>01.03.2021 15:15:01</t>
  </si>
  <si>
    <t>DM-14/22 45-71-M00545_953242436_953242436</t>
  </si>
  <si>
    <t>01.03.2021 12:23:16</t>
  </si>
  <si>
    <t>01.03.2021 13:38:31</t>
  </si>
  <si>
    <t>M-2249 HASAN MALAY 35-02-M02249Ö_99811511_99811511</t>
  </si>
  <si>
    <t>01.03.2021 12:29:20</t>
  </si>
  <si>
    <t>01.03.2021 14:35:56</t>
  </si>
  <si>
    <t>ARIKBAŞI TR-2 35-20-L00219_35-20-L00219_2360205</t>
  </si>
  <si>
    <t>01.03.2021 12:34:00</t>
  </si>
  <si>
    <t>01.03.2021 15:36:37</t>
  </si>
  <si>
    <t>L-332 SERKANKENT 35-18-L00332_950450203_950450203</t>
  </si>
  <si>
    <t>01.03.2021 12:36:06</t>
  </si>
  <si>
    <t>01.03.2021 14:06:03</t>
  </si>
  <si>
    <t>GÜMÜLDÜR M-44 35-25-M00044_DIREK TIPI TRAFO HUCRESI H01_2114870</t>
  </si>
  <si>
    <t>01.03.2021 12:51:00</t>
  </si>
  <si>
    <t>01.03.2021 13:22:06</t>
  </si>
  <si>
    <t>ÇAKIRLAR TR-1 35-16-L00252_47540432_56397451_56397451</t>
  </si>
  <si>
    <t>01.03.2021 12:50:51</t>
  </si>
  <si>
    <t>01.03.2021 14:28:35</t>
  </si>
  <si>
    <t>TR-81 35-19-L00081_956690436_956690436</t>
  </si>
  <si>
    <t>01.03.2021 12:54:25</t>
  </si>
  <si>
    <t>01.03.2021 18:59:11</t>
  </si>
  <si>
    <t>TR-1/77 45-72-M00077_DAĞITIM TRAFOSU TR-1/77 M06_2100753</t>
  </si>
  <si>
    <t>01.03.2021 12:58:43</t>
  </si>
  <si>
    <t>01.03.2021 13:18:21</t>
  </si>
  <si>
    <t>KAPANCI KÖK 45-78-L00229_HatBaşıAyırıcı_74639560 L02_74639560</t>
  </si>
  <si>
    <t>01.03.2021 13:02:17</t>
  </si>
  <si>
    <t>01.03.2021 15:50:54</t>
  </si>
  <si>
    <t>TR-84 35-19-L00084_956670530_956670530</t>
  </si>
  <si>
    <t>01.03.2021 13:08:55</t>
  </si>
  <si>
    <t>01.03.2021 19:29:06</t>
  </si>
  <si>
    <t>DM-3/30 45-71-M00084_953183686_953183686</t>
  </si>
  <si>
    <t>01.03.2021 13:07:43</t>
  </si>
  <si>
    <t>01.03.2021 20:44:23</t>
  </si>
  <si>
    <t>K-339 35-02-K00339_912572346_912572346</t>
  </si>
  <si>
    <t>01.03.2021 13:09:16</t>
  </si>
  <si>
    <t>01.03.2021 15:06:06</t>
  </si>
  <si>
    <t>TR-156 35-15-L00156_C_56372457_56372457</t>
  </si>
  <si>
    <t>Yangın</t>
  </si>
  <si>
    <t>01.03.2021 13:28:08</t>
  </si>
  <si>
    <t>01.03.2021 17:59:35</t>
  </si>
  <si>
    <t>M-2958 35-04-M02958_913035304_913035304</t>
  </si>
  <si>
    <t>01.03.2021 12:51:33</t>
  </si>
  <si>
    <t>01.03.2021 14:41:09</t>
  </si>
  <si>
    <t>DOĞANCI TR-13 35-31-L00368_47904260_56392349_56392349</t>
  </si>
  <si>
    <t>01.03.2021 13:33:10</t>
  </si>
  <si>
    <t>01.03.2021 14:26:36</t>
  </si>
  <si>
    <t>TR-11(M-711) 35-30-M00711_955296937_955296937</t>
  </si>
  <si>
    <t>01.03.2021 13:40:00</t>
  </si>
  <si>
    <t>01.03.2021 15:44:04</t>
  </si>
  <si>
    <t>MEHMET  EROL VE ARK. T-SULAMA GRB. 35-13-L00134_C_56381393_56381393</t>
  </si>
  <si>
    <t>01.03.2021 13:29:51</t>
  </si>
  <si>
    <t>01.03.2021 15:55:43</t>
  </si>
  <si>
    <t>VEZİROĞLU TR-1 45-71-M01034_A_56400295_56400295</t>
  </si>
  <si>
    <t>01.03.2021 13:23:24</t>
  </si>
  <si>
    <t>01.03.2021 15:20:45</t>
  </si>
  <si>
    <t>01.03.2021 13:49:00</t>
  </si>
  <si>
    <t>01.03.2021 15:28:45</t>
  </si>
  <si>
    <t>K-2438 35-01-K02438_910901969_910901969</t>
  </si>
  <si>
    <t>01.03.2021 13:47:10</t>
  </si>
  <si>
    <t>01.03.2021 18:02:22</t>
  </si>
  <si>
    <t>GÜLBAHÇE TR-21 (TR-280) 35-19-L00280_956690948_956690948</t>
  </si>
  <si>
    <t>01.03.2021 13:49:28</t>
  </si>
  <si>
    <t>01.03.2021 20:09:34</t>
  </si>
  <si>
    <t>HALİL İBİLOĞLU SULAMA GRUBU 35-29-M00294_DIREK TIPI TRAFO HUCRESI H01_2068525</t>
  </si>
  <si>
    <t>01.03.2021 13:53:24</t>
  </si>
  <si>
    <t>01.03.2021 18:29:58</t>
  </si>
  <si>
    <t>SÜLEYMANLI KÖK 45-72-L00299_KÖYLER ÇIKIŞI L03_2331423</t>
  </si>
  <si>
    <t>01.03.2021 13:58:00</t>
  </si>
  <si>
    <t>01.03.2021 14:22:37</t>
  </si>
  <si>
    <t>TR-1/50 45-72-M00050_DIREK TIPI TRAFO HUCRESI H01_2102402</t>
  </si>
  <si>
    <t>01.03.2021 14:18:02</t>
  </si>
  <si>
    <t>SARIGÖL DM 45-79-M00069_HatBaşıAyırıcı_53134927 M05_53134927</t>
  </si>
  <si>
    <t>01.03.2021 14:03:00</t>
  </si>
  <si>
    <t>01.03.2021 15:25:27</t>
  </si>
  <si>
    <t>YENİ FOÇA TR-9 35-23-M00009_950413904_950413904</t>
  </si>
  <si>
    <t>01.03.2021 13:55:56</t>
  </si>
  <si>
    <t>01.03.2021 14:52:50</t>
  </si>
  <si>
    <t>BEYLER ÇAYIRI TR-1 35-16-M00162_DIREK TIPI TRAFO HUCRESI H01_2044852</t>
  </si>
  <si>
    <t>01.03.2021 13:58:57</t>
  </si>
  <si>
    <t>01.03.2021 15:27:35</t>
  </si>
  <si>
    <t>TR-2/119-1 45-83-M00717_955153802_955153802</t>
  </si>
  <si>
    <t>01.03.2021 13:56:20</t>
  </si>
  <si>
    <t>01.03.2021 15:54:51</t>
  </si>
  <si>
    <t>KABAKUM BANKACILAR TR-4 35-30-M00210_C_56403790_56403790</t>
  </si>
  <si>
    <t>01.03.2021 14:14:46</t>
  </si>
  <si>
    <t>01.03.2021 15:42:27</t>
  </si>
  <si>
    <t>L-476 MAMURBABA YENİ KABİN 35-18-L00476_950451138_950451138</t>
  </si>
  <si>
    <t>01.03.2021 14:09:25</t>
  </si>
  <si>
    <t>01.03.2021 15:51:08</t>
  </si>
  <si>
    <t>TR-132 35-16-L00132_953317165_953317165</t>
  </si>
  <si>
    <t>01.03.2021 14:32:00</t>
  </si>
  <si>
    <t>01.03.2021 15:33:46</t>
  </si>
  <si>
    <t>URGANLI TR-2 45-83-M00570_TR-3 M05_2328752</t>
  </si>
  <si>
    <t>01.03.2021 14:21:07</t>
  </si>
  <si>
    <t>01.03.2021 18:57:06</t>
  </si>
  <si>
    <t>K-3920 35-08-K03920_D_56377375_56377375</t>
  </si>
  <si>
    <t>01.03.2021 14:41:00</t>
  </si>
  <si>
    <t>01.03.2021 17:59:15</t>
  </si>
  <si>
    <t>KEMENLER TR-1 35-15-L00094__72373311_72373311</t>
  </si>
  <si>
    <t>01.03.2021 14:34:45</t>
  </si>
  <si>
    <t>01.03.2021 17:36:19</t>
  </si>
  <si>
    <t>AŞAĞICUMA DM 35-16-M00103_OKÇULAR M02_72040416</t>
  </si>
  <si>
    <t>01.03.2021 14:42:07</t>
  </si>
  <si>
    <t>02.03.2021 02:16:00</t>
  </si>
  <si>
    <t>KUŞÇUBURUN-2 35-26-M00537_7827605_56360802_56360802</t>
  </si>
  <si>
    <t>01.03.2021 14:57:00</t>
  </si>
  <si>
    <t>01.03.2021 15:36:29</t>
  </si>
  <si>
    <t>TR-2/24 45-72-L00024_DAĞITIM TRAFOSU TR-2/24 L04_66451295</t>
  </si>
  <si>
    <t>01.03.2021 14:59:18</t>
  </si>
  <si>
    <t>01.03.2021 15:13:49</t>
  </si>
  <si>
    <t>BÜYÜKBELEN KÖK 45-80-M00066_BELEN ŞEHİR-2 M05_72191840</t>
  </si>
  <si>
    <t>01.03.2021 14:58:09</t>
  </si>
  <si>
    <t>01.03.2021 16:58:56</t>
  </si>
  <si>
    <t>ÖZTİNOKS MADENİ EŞYA ÖZEL TR 35-21-L00063Ö_DIREK TIPI TRAFO HUCRESI H01_2084489</t>
  </si>
  <si>
    <t>01.03.2021 15:03:57</t>
  </si>
  <si>
    <t>01.03.2021 17:22:04</t>
  </si>
  <si>
    <t>TR-84 35-19-L00084_956665417_956665417</t>
  </si>
  <si>
    <t>01.03.2021 15:19:48</t>
  </si>
  <si>
    <t>01.03.2021 18:07:06</t>
  </si>
  <si>
    <t>_B_56389507_56389507</t>
  </si>
  <si>
    <t>01.03.2021 15:22:59</t>
  </si>
  <si>
    <t>01.03.2021 17:11:35</t>
  </si>
  <si>
    <t>K-753 35-04-K00753_35-04-K00753_2373955</t>
  </si>
  <si>
    <t>01.03.2021 15:35:37</t>
  </si>
  <si>
    <t>01.03.2021 16:04:08</t>
  </si>
  <si>
    <t>TR-142 35-15-L00142_950353272_950353272</t>
  </si>
  <si>
    <t>01.03.2021 15:40:00</t>
  </si>
  <si>
    <t>01.03.2021 16:04:18</t>
  </si>
  <si>
    <t>ULUCAK DM-2/14 35-27-M00332_98794394_98794394</t>
  </si>
  <si>
    <t>01.03.2021 15:33:51</t>
  </si>
  <si>
    <t>01.03.2021 17:56:59</t>
  </si>
  <si>
    <t>TR-2/13 45-72-L00013_DIREK TIPI TRAFO HUCRESI H01_2107004</t>
  </si>
  <si>
    <t>01.03.2021 16:03:54</t>
  </si>
  <si>
    <t>01.03.2021 16:12:19</t>
  </si>
  <si>
    <t>M-337 35-02-M00337_910056524_910056524</t>
  </si>
  <si>
    <t>01.03.2021 15:53:51</t>
  </si>
  <si>
    <t>01.03.2021 18:05:45</t>
  </si>
  <si>
    <t>TR-2/98 45-83-M00780_48125308_65510000_65510000</t>
  </si>
  <si>
    <t>01.03.2021 15:57:12</t>
  </si>
  <si>
    <t>01.03.2021 17:06:17</t>
  </si>
  <si>
    <t>KARABURUN İM 35-21-A00001_KÜÇÜKBAHÇE L05_2063035</t>
  </si>
  <si>
    <t>01.03.2021 16:15:42</t>
  </si>
  <si>
    <t>01.03.2021 17:12:16</t>
  </si>
  <si>
    <t>M-487 35-17-M00487_950304671_950304671</t>
  </si>
  <si>
    <t>01.03.2021 16:16:00</t>
  </si>
  <si>
    <t>01.03.2021 18:35:25</t>
  </si>
  <si>
    <t>MUTAFLAR OKUL ÖNÜ TR-1 35-32-L00070_B_56357059_56357059</t>
  </si>
  <si>
    <t>01.03.2021 16:22:22</t>
  </si>
  <si>
    <t>01.03.2021 17:57:42</t>
  </si>
  <si>
    <t>ÇAPAKLI KÖK 45-78-M01161_HatBaşıAyırıcı_53139030 M06_53139030</t>
  </si>
  <si>
    <t>01.03.2021 16:24:07</t>
  </si>
  <si>
    <t>01.03.2021 18:09:57</t>
  </si>
  <si>
    <t>ÇOBANKÖY KÖK 35-29-L00066_HAMAMKÖY FİDERİ L05_72212415</t>
  </si>
  <si>
    <t>01.03.2021 16:00:23</t>
  </si>
  <si>
    <t>01.03.2021 16:57:05</t>
  </si>
  <si>
    <t>TR-2/69 (15,8) 45-83-L00069__72372150_72372150</t>
  </si>
  <si>
    <t>01.03.2021 16:29:08</t>
  </si>
  <si>
    <t>01.03.2021 17:36:54</t>
  </si>
  <si>
    <t>CUMHURİYET KÖK 35-29-L00057_YİĞENLİ KÖYÜ L07_2311620</t>
  </si>
  <si>
    <t>01.03.2021 16:36:00</t>
  </si>
  <si>
    <t>01.03.2021 17:10:43</t>
  </si>
  <si>
    <t>KARABAĞLAR TM 35-01-A00012_KARABAĞLAR-4 K22_2310495</t>
  </si>
  <si>
    <t>01.03.2021 16:44:30</t>
  </si>
  <si>
    <t>01.03.2021 17:34:48</t>
  </si>
  <si>
    <t>KARABAĞLAR TM 35-01-A00012_KARABAĞLAR-1 K18_2054543</t>
  </si>
  <si>
    <t>01.03.2021 16:40:53</t>
  </si>
  <si>
    <t>01.03.2021 17:39:00</t>
  </si>
  <si>
    <t>L-225 35-18-L00225_950458500_950458500</t>
  </si>
  <si>
    <t>01.03.2021 16:45:16</t>
  </si>
  <si>
    <t>01.03.2021 18:27:34</t>
  </si>
  <si>
    <t>TR-21 35-27-M00021_910024715_910024715</t>
  </si>
  <si>
    <t>01.03.2021 16:36:43</t>
  </si>
  <si>
    <t>01.03.2021 23:20:59</t>
  </si>
  <si>
    <t>KÖSELER TR-1 35-15-L00471_950404910_950404910</t>
  </si>
  <si>
    <t>01.03.2021 16:49:34</t>
  </si>
  <si>
    <t>01.03.2021 19:40:24</t>
  </si>
  <si>
    <t>SAZOBA DM 45-72-M00413_SAZOBA TARIMSAL SULAMA M08_2102717</t>
  </si>
  <si>
    <t>01.03.2021 16:54:16</t>
  </si>
  <si>
    <t>01.03.2021 17:25:13</t>
  </si>
  <si>
    <t>K-765 35-01-K00765_911349876_911349876</t>
  </si>
  <si>
    <t>01.03.2021 16:40:33</t>
  </si>
  <si>
    <t>01.03.2021 22:30:37</t>
  </si>
  <si>
    <t>AKKEÇİLİ TR-1 45-73-M00422_A_56402364_56402364</t>
  </si>
  <si>
    <t>01.03.2021 16:58:37</t>
  </si>
  <si>
    <t>01.03.2021 17:45:21</t>
  </si>
  <si>
    <t>K-1870 35-09-K01870_912836038_912836038</t>
  </si>
  <si>
    <t>01.03.2021 17:02:25</t>
  </si>
  <si>
    <t>01.03.2021 21:21:41</t>
  </si>
  <si>
    <t>SARAYCIK MAH. TR-1 45-86-M00257_DIREK TIPI TRAFO HUCRESI H01_2054709</t>
  </si>
  <si>
    <t>01.03.2021 17:09:50</t>
  </si>
  <si>
    <t>01.03.2021 19:10:00</t>
  </si>
  <si>
    <t>01.03.2021 17:08:48</t>
  </si>
  <si>
    <t>01.03.2021 17:45:33</t>
  </si>
  <si>
    <t>TR-1/33 45-72-M00033_956530980_956530980</t>
  </si>
  <si>
    <t>01.03.2021 17:15:26</t>
  </si>
  <si>
    <t>01.03.2021 18:36:32</t>
  </si>
  <si>
    <t>K-162 35-01-K00162_910550366_910550366</t>
  </si>
  <si>
    <t>01.03.2021 17:06:12</t>
  </si>
  <si>
    <t>01.03.2021 18:15:53</t>
  </si>
  <si>
    <t>ULUDERBENT DM 45-73-M00491_45-73-M00491_66856617</t>
  </si>
  <si>
    <t>01.03.2021 17:18:47</t>
  </si>
  <si>
    <t>01.03.2021 17:53:18</t>
  </si>
  <si>
    <t>BÜYÜKKALE TR-2 35-29-L00666_950319673_950319673</t>
  </si>
  <si>
    <t>01.03.2021 17:10:58</t>
  </si>
  <si>
    <t>01.03.2021 19:08:39</t>
  </si>
  <si>
    <t>MAVİKENT TR-1 35-30-M00132_95000493353_95000493353</t>
  </si>
  <si>
    <t>01.03.2021 16:58:09</t>
  </si>
  <si>
    <t>01.03.2021 19:02:58</t>
  </si>
  <si>
    <t>DM-7/TR-2 35-22-M00053_A_56370097_56370097</t>
  </si>
  <si>
    <t>01.03.2021 17:46:00</t>
  </si>
  <si>
    <t>01.03.2021 18:24:01</t>
  </si>
  <si>
    <t>BARAJ KÖK 35-17-M00461_HatBaşıAyırıcı_65631794 M01_65631794</t>
  </si>
  <si>
    <t>01.03.2021 17:43:27</t>
  </si>
  <si>
    <t>01.03.2021 19:09:35</t>
  </si>
  <si>
    <t>TR-2/101 45-83-M00775_955153643_955153643</t>
  </si>
  <si>
    <t>01.03.2021 18:26:53</t>
  </si>
  <si>
    <t>DM-14/11 45-71-M00561_953208740_953208740</t>
  </si>
  <si>
    <t>01.03.2021 18:03:50</t>
  </si>
  <si>
    <t>01.03.2021 23:54:54</t>
  </si>
  <si>
    <t>M-1335 KAYADİBİ KÖK 35-02-M01335_M-868 EĞRİDERE M02_2118177</t>
  </si>
  <si>
    <t>01.03.2021 17:51:38</t>
  </si>
  <si>
    <t>01.03.2021 20:12:29</t>
  </si>
  <si>
    <t>ÇAPAKLI KÖK 45-78-M01161_HatBaşıAyırıcı_53139033 M07_53139033</t>
  </si>
  <si>
    <t>01.03.2021 18:12:17</t>
  </si>
  <si>
    <t>01.03.2021 18:12:37</t>
  </si>
  <si>
    <t>K-4755 35-01-K04755_911392750_911392750</t>
  </si>
  <si>
    <t>01.03.2021 18:06:37</t>
  </si>
  <si>
    <t>01.03.2021 20:28:32</t>
  </si>
  <si>
    <t>M-975 35-03-M00975_A_56358567_56358567</t>
  </si>
  <si>
    <t>01.03.2021 18:05:37</t>
  </si>
  <si>
    <t>01.03.2021 18:29:24</t>
  </si>
  <si>
    <t>GÜLKENT TR-1 35-30-M00224_955307993_955307993</t>
  </si>
  <si>
    <t>01.03.2021 18:26:30</t>
  </si>
  <si>
    <t>01.03.2021 23:58:16</t>
  </si>
  <si>
    <t>ARDIÇ MAHALLESİ TR-52 35-21-L00132_B_56376560_56376560</t>
  </si>
  <si>
    <t>01.03.2021 18:36:00</t>
  </si>
  <si>
    <t>01.03.2021 19:33:39</t>
  </si>
  <si>
    <t>EMENLER TR-2 35-31-L00138_956587511_956587511</t>
  </si>
  <si>
    <t>01.03.2021 18:39:18</t>
  </si>
  <si>
    <t>01.03.2021 19:29:25</t>
  </si>
  <si>
    <t>BARAJ KÖK 35-17-M00461_ÇITAK M04_2336610</t>
  </si>
  <si>
    <t>01.03.2021 18:47:17</t>
  </si>
  <si>
    <t>01.03.2021 18:49:57</t>
  </si>
  <si>
    <t>BALIKLIOVA TR-4 35-19-L00274__72374222_72374222</t>
  </si>
  <si>
    <t>01.03.2021 18:47:45</t>
  </si>
  <si>
    <t>01.03.2021 19:03:24</t>
  </si>
  <si>
    <t>SAYIK TR-1 45-74-M00217_A_56352388_56352388</t>
  </si>
  <si>
    <t>01.03.2021 18:41:53</t>
  </si>
  <si>
    <t>01.03.2021 20:39:58</t>
  </si>
  <si>
    <t>ILGIN TR-3 45-73-M00594_945680565_945680565</t>
  </si>
  <si>
    <t>01.03.2021 18:51:21</t>
  </si>
  <si>
    <t>01.03.2021 19:49:01</t>
  </si>
  <si>
    <t>K-1495 35-04-K01495_912469503_912469503</t>
  </si>
  <si>
    <t>01.03.2021 18:50:45</t>
  </si>
  <si>
    <t>01.03.2021 21:23:19</t>
  </si>
  <si>
    <t>L-433 ATİLLA BAYIR TRAFO 35-18-L00433_6980251_56369488_56369488</t>
  </si>
  <si>
    <t>01.03.2021 18:46:23</t>
  </si>
  <si>
    <t>01.03.2021 22:32:53</t>
  </si>
  <si>
    <t>K-243 35-04-K00243_912899421_912899421</t>
  </si>
  <si>
    <t>01.03.2021 18:52:01</t>
  </si>
  <si>
    <t>01.03.2021 19:57:54</t>
  </si>
  <si>
    <t>L-325 (ALBAYRAK) 35-18-L00325_B_56358007_56358007</t>
  </si>
  <si>
    <t>01.03.2021 18:56:53</t>
  </si>
  <si>
    <t>01.03.2021 23:46:00</t>
  </si>
  <si>
    <t>DM-14/16 45-71-M00397_953193073_953193073</t>
  </si>
  <si>
    <t>01.03.2021 19:01:34</t>
  </si>
  <si>
    <t>01.03.2021 20:51:37</t>
  </si>
  <si>
    <t>TR-9 35-26-M00009_956619026_956619026</t>
  </si>
  <si>
    <t>01.03.2021 19:02:10</t>
  </si>
  <si>
    <t>01.03.2021 21:28:28</t>
  </si>
  <si>
    <t>K-3584 35-01-K03584_B_56378191_56378191</t>
  </si>
  <si>
    <t>01.03.2021 19:08:21</t>
  </si>
  <si>
    <t>01.03.2021 20:10:01</t>
  </si>
  <si>
    <t>URGANLI TR-1 KÖK 45-83-M00129_TR-2 M05_2098466</t>
  </si>
  <si>
    <t>01.03.2021 19:07:01</t>
  </si>
  <si>
    <t>01.03.2021 20:16:37</t>
  </si>
  <si>
    <t>ÖRSELLİ KÖYÜ TR-1 45-71-M01685_953206490_953206490</t>
  </si>
  <si>
    <t>01.03.2021 19:27:01</t>
  </si>
  <si>
    <t>01.03.2021 22:30:46</t>
  </si>
  <si>
    <t>FUNDACIK TR-1 45-75-M00280_A_56398242_56398242</t>
  </si>
  <si>
    <t>01.03.2021 19:27:42</t>
  </si>
  <si>
    <t>01.03.2021 20:46:25</t>
  </si>
  <si>
    <t>DM12/TR03 45-73-M00096_945669164_945669164</t>
  </si>
  <si>
    <t>01.03.2021 19:35:18</t>
  </si>
  <si>
    <t>01.03.2021 20:43:28</t>
  </si>
  <si>
    <t>KAZANLI TR-1 35-15-L00964_950379410_950379410</t>
  </si>
  <si>
    <t>01.03.2021 19:36:19</t>
  </si>
  <si>
    <t>01.03.2021 23:51:18</t>
  </si>
  <si>
    <t>DM-25/16 45-71-M00392_E_56403393_56403393</t>
  </si>
  <si>
    <t>01.03.2021 20:03:09</t>
  </si>
  <si>
    <t>02.03.2021 00:56:05</t>
  </si>
  <si>
    <t>TR-257(DM-2/7) 35-19-L00257_956663744_956663744</t>
  </si>
  <si>
    <t>01.03.2021 20:13:18</t>
  </si>
  <si>
    <t>01.03.2021 23:39:56</t>
  </si>
  <si>
    <t>SARMA KÖYÜ TR-1 45-71-M01526_45-71-M01526_2367907</t>
  </si>
  <si>
    <t>01.03.2021 20:19:09</t>
  </si>
  <si>
    <t>01.03.2021 21:56:25</t>
  </si>
  <si>
    <t>TR-1-4/1 YENİ SANAYİ KABİN 35-20-L00025_915100954_915100954</t>
  </si>
  <si>
    <t>01.03.2021 20:24:02</t>
  </si>
  <si>
    <t>01.03.2021 22:48:27</t>
  </si>
  <si>
    <t>TR-257(DM-2/7) 35-19-L00257_35-19-L00257_72132452</t>
  </si>
  <si>
    <t>01.03.2021 20:45:34</t>
  </si>
  <si>
    <t>01.03.2021 22:17:46</t>
  </si>
  <si>
    <t>TR-138 35-19-L00138_956683132_956683132</t>
  </si>
  <si>
    <t>01.03.2021 20:11:24</t>
  </si>
  <si>
    <t>01.03.2021 21:59:05</t>
  </si>
  <si>
    <t>K-421 35-01-K00421_911230212_911230212</t>
  </si>
  <si>
    <t>01.03.2021 21:27:24</t>
  </si>
  <si>
    <t>02.03.2021 00:21:12</t>
  </si>
  <si>
    <t>TİRKEŞ TR-1 45-80-M00125_10155629_56393304_56393304</t>
  </si>
  <si>
    <t>01.03.2021 21:31:48</t>
  </si>
  <si>
    <t>01.03.2021 23:30:25</t>
  </si>
  <si>
    <t>DEĞİRMENDERE DM 35-22-M00085_ÇİLEME-MALTA-SANCAKLI M08_50066611</t>
  </si>
  <si>
    <t>01.03.2021 22:01:58</t>
  </si>
  <si>
    <t>01.03.2021 22:12:51</t>
  </si>
  <si>
    <t>ADİLOBA TR-1 45-80-M00178_956533872_956533872</t>
  </si>
  <si>
    <t>01.03.2021 22:05:03</t>
  </si>
  <si>
    <t>01.03.2021 23:59:10</t>
  </si>
  <si>
    <t>M-1974 35-09-M01974_K K1_60547190</t>
  </si>
  <si>
    <t>01.03.2021 22:23:04</t>
  </si>
  <si>
    <t>01.03.2021 22:57:45</t>
  </si>
  <si>
    <t>M-251 35-09-M00251_M-252 M03_47547415</t>
  </si>
  <si>
    <t>01.03.2021 22:36:58</t>
  </si>
  <si>
    <t>02.03.2021 00:01:19</t>
  </si>
  <si>
    <t>GÜMÜLDÜR M-32 35-25-M00032_B_56357867_56357867</t>
  </si>
  <si>
    <t>01.03.2021 23:54:45</t>
  </si>
  <si>
    <t>02.03.2021 00:21:13</t>
  </si>
  <si>
    <t>GÜMÜLDÜR M-31 35-25-M00031_915180925_915180925</t>
  </si>
  <si>
    <t>01.03.2021 23:59:17</t>
  </si>
  <si>
    <t>02.03.2021 00:28:32</t>
  </si>
  <si>
    <t>TR-69 35-19-L00069_956673979_956673979</t>
  </si>
  <si>
    <t>01.03.2021 23:54:32</t>
  </si>
  <si>
    <t>02.03.2021 02:42:27</t>
  </si>
  <si>
    <t>TAHİR ÇAKAN SULAMA GRUBU 35-29-M00254_A_56360227_56360227</t>
  </si>
  <si>
    <t>02.03.2021 14:48:35</t>
  </si>
  <si>
    <t>02.03.2021 15:46:05</t>
  </si>
  <si>
    <t>TR-2/35 45-72-L00035_956527323_956527323</t>
  </si>
  <si>
    <t>02.03.2021 19:07:00</t>
  </si>
  <si>
    <t>02.03.2021 19:35:59</t>
  </si>
  <si>
    <t>_955254368_955254368</t>
  </si>
  <si>
    <t>02.03.2021 12:18:57</t>
  </si>
  <si>
    <t>02.03.2021 14:27:15</t>
  </si>
  <si>
    <t>TEKKEDERE DM 35-16-M00137_HatBaşıAyırıcı_75293884 M03_75293884</t>
  </si>
  <si>
    <t>02.03.2021 12:24:28</t>
  </si>
  <si>
    <t>02.03.2021 15:56:58</t>
  </si>
  <si>
    <t>İĞDECİK TR-3 45-71-M00080_953203772_953203772</t>
  </si>
  <si>
    <t>02.03.2021 11:09:09</t>
  </si>
  <si>
    <t>02.03.2021 13:10:53</t>
  </si>
  <si>
    <t>KOCAKAĞAN ELDİZEN TR-1 45-72-L00222_45-72-L00222_2370551</t>
  </si>
  <si>
    <t>02.03.2021 11:42:05</t>
  </si>
  <si>
    <t>02.03.2021 14:24:03</t>
  </si>
  <si>
    <t>L-444 35-18-L00444_7980754_56368783_56368783</t>
  </si>
  <si>
    <t>02.03.2021 09:32:56</t>
  </si>
  <si>
    <t>02.03.2021 13:57:10</t>
  </si>
  <si>
    <t>K-429 35-01-K00429_35-01-K00429_2358116</t>
  </si>
  <si>
    <t>02.03.2021 16:29:00</t>
  </si>
  <si>
    <t>02.03.2021 17:29:00</t>
  </si>
  <si>
    <t>M-944 35-04-M00944_35-04-M00944_2352022</t>
  </si>
  <si>
    <t>02.03.2021 13:38:18</t>
  </si>
  <si>
    <t>02.03.2021 14:29:17</t>
  </si>
  <si>
    <t>PAYAMLI M-22 35-25-M00192_956644857_956644857</t>
  </si>
  <si>
    <t>02.03.2021 09:58:05</t>
  </si>
  <si>
    <t>02.03.2021 12:32:06</t>
  </si>
  <si>
    <t>YAZIBAŞI DM-5 35-26-M00550_DM-5/41 M08_2335562</t>
  </si>
  <si>
    <t>02.03.2021 21:25:05</t>
  </si>
  <si>
    <t>02.03.2021 21:54:36</t>
  </si>
  <si>
    <t>02.03.2021 19:07:26</t>
  </si>
  <si>
    <t>02.03.2021 23:38:02</t>
  </si>
  <si>
    <t>KEMALİYE DM (TR-1) 45-73-M00150_İSMETİYE M02_66716001</t>
  </si>
  <si>
    <t>02.03.2021 15:20:00</t>
  </si>
  <si>
    <t>02.03.2021 15:59:55</t>
  </si>
  <si>
    <t>TR-60 45-77-L00060_945490405_945490405</t>
  </si>
  <si>
    <t>02.03.2021 19:40:50</t>
  </si>
  <si>
    <t>02.03.2021 20:24:39</t>
  </si>
  <si>
    <t>L-16 TEPECİK KAVŞAĞI 35-14-L00016_11133774_56358226_56358226</t>
  </si>
  <si>
    <t>02.03.2021 09:09:20</t>
  </si>
  <si>
    <t>02.03.2021 17:26:04</t>
  </si>
  <si>
    <t>K-4503 35-04-K04503_99665121_99665121</t>
  </si>
  <si>
    <t>02.03.2021 18:11:23</t>
  </si>
  <si>
    <t>02.03.2021 19:06:42</t>
  </si>
  <si>
    <t>PANAZTEPE DM 35-28-M00732_MALTEPE M03_2315519</t>
  </si>
  <si>
    <t>02.03.2021 14:05:08</t>
  </si>
  <si>
    <t>02.03.2021 14:27:57</t>
  </si>
  <si>
    <t>ÇANDARLI TR-18 35-30-M00018_955320187_955320187</t>
  </si>
  <si>
    <t>02.03.2021 23:29:41</t>
  </si>
  <si>
    <t>03.03.2021 06:35:15</t>
  </si>
  <si>
    <t>SAKARLI KÖK 45-76-M00046_HatBaşıAyırıcı_53134972 M03_53134972</t>
  </si>
  <si>
    <t>02.03.2021 07:31:11</t>
  </si>
  <si>
    <t>02.03.2021 10:39:32</t>
  </si>
  <si>
    <t>YENİ FOÇA TR-2 35-23-M00002_950423820_950423820</t>
  </si>
  <si>
    <t>02.03.2021 10:33:17</t>
  </si>
  <si>
    <t>02.03.2021 15:02:15</t>
  </si>
  <si>
    <t>TR-128 35-19-L00128_7425541_56392458_56392458</t>
  </si>
  <si>
    <t>02.03.2021 08:45:22</t>
  </si>
  <si>
    <t>02.03.2021 11:16:41</t>
  </si>
  <si>
    <t>GEMİ SÖKÜM(M-130) TR 35-17-M00130_ŞİMŞEKLER ÖZEL-M01 M01_66461149</t>
  </si>
  <si>
    <t>02.03.2021 09:40:29</t>
  </si>
  <si>
    <t>02.03.2021 10:15:40</t>
  </si>
  <si>
    <t>02.03.2021 14:04:31</t>
  </si>
  <si>
    <t>02.03.2021 14:25:08</t>
  </si>
  <si>
    <t>_C_56365299_56365299</t>
  </si>
  <si>
    <t>02.03.2021 16:21:00</t>
  </si>
  <si>
    <t>02.03.2021 16:57:30</t>
  </si>
  <si>
    <t>ARMUTLU TR-7 35-27-M00550_97549967_97549967</t>
  </si>
  <si>
    <t>02.03.2021 12:38:34</t>
  </si>
  <si>
    <t>02.03.2021 15:42:02</t>
  </si>
  <si>
    <t>YUNTDAĞYENİCE KÖYÜ TR-1 45-71-M01699_43175940_56389172_56389172</t>
  </si>
  <si>
    <t>02.03.2021 09:37:20</t>
  </si>
  <si>
    <t>02.03.2021 20:19:14</t>
  </si>
  <si>
    <t>DENİZGİREN TR-2 35-21-L00080_B_56378016_56378016</t>
  </si>
  <si>
    <t>02.03.2021 08:42:00</t>
  </si>
  <si>
    <t>02.03.2021 17:21:47</t>
  </si>
  <si>
    <t>SARIDERE KÖYÜ İÇME SUYU ÖZEL TR 35-16-M00378Ö_DIREK TIPI TRAFO HUCRESI H01_2040977</t>
  </si>
  <si>
    <t>02.03.2021 12:01:40</t>
  </si>
  <si>
    <t>02.03.2021 13:58:51</t>
  </si>
  <si>
    <t>DM-18/03 45-71-M00258_B_56399968_56399968</t>
  </si>
  <si>
    <t>02.03.2021 12:24:40</t>
  </si>
  <si>
    <t>02.03.2021 16:45:52</t>
  </si>
  <si>
    <t>M-2896(YATIRIM REZERVE) 35-01-M02896_A_56377141_56377141</t>
  </si>
  <si>
    <t>02.03.2021 09:17:13</t>
  </si>
  <si>
    <t>02.03.2021 17:12:54</t>
  </si>
  <si>
    <t>M-235 35-02-M00235_99919039_99919039</t>
  </si>
  <si>
    <t>02.03.2021 08:48:31</t>
  </si>
  <si>
    <t>02.03.2021 09:41:06</t>
  </si>
  <si>
    <t>TR-139 35-15-M00139_950349299_950349299</t>
  </si>
  <si>
    <t>02.03.2021 17:37:28</t>
  </si>
  <si>
    <t>02.03.2021 18:26:35</t>
  </si>
  <si>
    <t>DM-5/41 KÖK 35-26-M00554_NAMET KÖK M02_65933900</t>
  </si>
  <si>
    <t>02.03.2021 22:08:17</t>
  </si>
  <si>
    <t>02.03.2021 22:53:19</t>
  </si>
  <si>
    <t>TR-2/52 45-72-L00052_956516078_956516078</t>
  </si>
  <si>
    <t>02.03.2021 16:59:02</t>
  </si>
  <si>
    <t>02.03.2021 18:22:18</t>
  </si>
  <si>
    <t>İĞDELİ TR-3 35-31-L00299_35-31-L00299_2364741</t>
  </si>
  <si>
    <t>02.03.2021 22:48:22</t>
  </si>
  <si>
    <t>03.03.2021 01:01:44</t>
  </si>
  <si>
    <t>ALAŞEHİR TR-86 ILGINKÖY 45-73-M00086_45-73-M00086_2354181</t>
  </si>
  <si>
    <t>02.03.2021 15:09:38</t>
  </si>
  <si>
    <t>02.03.2021 16:02:05</t>
  </si>
  <si>
    <t>L-266 35-18-L00266_950450377_950450377</t>
  </si>
  <si>
    <t>02.03.2021 09:53:43</t>
  </si>
  <si>
    <t>03.03.2021 11:57:21</t>
  </si>
  <si>
    <t>BERGAMA İM-2 35-16-A00002_TR-147(TM-2/147) L10_2055216</t>
  </si>
  <si>
    <t>02.03.2021 14:40:16</t>
  </si>
  <si>
    <t>02.03.2021 15:05:18</t>
  </si>
  <si>
    <t>L-25 35-14-L00025_7094893_56355370_56355370</t>
  </si>
  <si>
    <t>02.03.2021 18:26:01</t>
  </si>
  <si>
    <t>02.03.2021 19:18:14</t>
  </si>
  <si>
    <t>KUŞCULAR TR-2 35-19-M00214_35-19-M00214_2348775</t>
  </si>
  <si>
    <t>AG Pano Arızası</t>
  </si>
  <si>
    <t>02.03.2021 06:29:16</t>
  </si>
  <si>
    <t>02.03.2021 12:51:45</t>
  </si>
  <si>
    <t>BOZKÖY-1 35-26-M00480_956611193_956611193</t>
  </si>
  <si>
    <t>02.03.2021 12:34:48</t>
  </si>
  <si>
    <t>02.03.2021 14:18:44</t>
  </si>
  <si>
    <t>TR-23 HASTANE 35-26-M00023__76654987_76654987</t>
  </si>
  <si>
    <t>02.03.2021 08:58:00</t>
  </si>
  <si>
    <t>02.03.2021 11:44:15</t>
  </si>
  <si>
    <t>L-513 REİSDERE 35-18-L00513_35-18-L00513_49091274</t>
  </si>
  <si>
    <t>02.03.2021 20:48:33</t>
  </si>
  <si>
    <t>02.03.2021 21:48:46</t>
  </si>
  <si>
    <t>KARABURUN TR-5 35-21-L00021_B_56357251_56357251</t>
  </si>
  <si>
    <t>02.03.2021 09:59:25</t>
  </si>
  <si>
    <t>02.03.2021 19:04:00</t>
  </si>
  <si>
    <t>M-1465 35-03-M01465_B_56365322_56365322</t>
  </si>
  <si>
    <t>02.03.2021 19:18:19</t>
  </si>
  <si>
    <t>03.03.2021 00:48:23</t>
  </si>
  <si>
    <t>BALIKLIOVA TR-1 35-19-L00271_6011615_56355625_56355625</t>
  </si>
  <si>
    <t>02.03.2021 09:32:15</t>
  </si>
  <si>
    <t>02.03.2021 17:40:14</t>
  </si>
  <si>
    <t>CEVİZALAN TR-4 35-15-L00122_35-15-L00122_2365061</t>
  </si>
  <si>
    <t>02.03.2021 14:26:00</t>
  </si>
  <si>
    <t>02.03.2021 17:07:35</t>
  </si>
  <si>
    <t>DEREKÖY TR-2 35-20-L00254_6218123_56373598_56373598</t>
  </si>
  <si>
    <t>02.03.2021 09:15:07</t>
  </si>
  <si>
    <t>02.03.2021 17:02:37</t>
  </si>
  <si>
    <t>DM-3 35-29-M00003_35-29-M00003_72188087</t>
  </si>
  <si>
    <t>02.03.2021 08:45:29</t>
  </si>
  <si>
    <t>02.03.2021 09:27:06</t>
  </si>
  <si>
    <t>PAYAMLI M-23 35-25-M00190_35-25-M00190_2374622</t>
  </si>
  <si>
    <t>02.03.2021 22:25:50</t>
  </si>
  <si>
    <t>03.03.2021 00:18:43</t>
  </si>
  <si>
    <t>GÜMÜLDÜR M-5 35-25-M00005_DAĞITIM TRAFO GÜMÜLDÜR M-5 M03_72095757</t>
  </si>
  <si>
    <t>02.03.2021 13:28:17</t>
  </si>
  <si>
    <t>02.03.2021 15:31:50</t>
  </si>
  <si>
    <t>K-855 35-01-K00855_910549871_910549871</t>
  </si>
  <si>
    <t>02.03.2021 18:33:31</t>
  </si>
  <si>
    <t>02.03.2021 20:08:40</t>
  </si>
  <si>
    <t>İSMETİYE TR-9 TARIMSAL SULAMA 45-73-M00986_DIREK TIPI TRAFO HUCRESI H01_2085642</t>
  </si>
  <si>
    <t>02.03.2021 14:21:05</t>
  </si>
  <si>
    <t>02.03.2021 16:02:00</t>
  </si>
  <si>
    <t>K-4156 35-02-K04156_913750031_913750031</t>
  </si>
  <si>
    <t>02.03.2021 20:19:52</t>
  </si>
  <si>
    <t>02.03.2021 21:13:29</t>
  </si>
  <si>
    <t>KINIK TR-28 35-24-L00218_95000153783_95000153783</t>
  </si>
  <si>
    <t>02.03.2021 19:09:42</t>
  </si>
  <si>
    <t>02.03.2021 21:13:20</t>
  </si>
  <si>
    <t>02.03.2021 10:03:01</t>
  </si>
  <si>
    <t>02.03.2021 17:18:28</t>
  </si>
  <si>
    <t>TR-257(DM-2/7) 35-19-L00257_956666932_956666932</t>
  </si>
  <si>
    <t>02.03.2021 14:40:17</t>
  </si>
  <si>
    <t>02.03.2021 17:35:11</t>
  </si>
  <si>
    <t>TR-87 35-17-M00087__56393153_56393153</t>
  </si>
  <si>
    <t>02.03.2021 10:33:31</t>
  </si>
  <si>
    <t>02.03.2021 10:48:28</t>
  </si>
  <si>
    <t>KAVACIK TR-1 35-01-L00001_910337880_910337880</t>
  </si>
  <si>
    <t>02.03.2021 13:36:40</t>
  </si>
  <si>
    <t>02.03.2021 15:36:18</t>
  </si>
  <si>
    <t>İRİMAĞZI TR-20 35-15-L00697_C_56361928_56361928</t>
  </si>
  <si>
    <t>02.03.2021 09:31:08</t>
  </si>
  <si>
    <t>02.03.2021 17:09:14</t>
  </si>
  <si>
    <t>ÇUKURALTI M-11 35-25-M00057_9207805_56358441_56358441</t>
  </si>
  <si>
    <t>02.03.2021 10:34:51</t>
  </si>
  <si>
    <t>02.03.2021 12:11:09</t>
  </si>
  <si>
    <t>ASARLIK HAYVANAT BAHÇESİ GEÇİT 35-28-M00588_ASARLIK TR-10/TOKİ M02_66839851</t>
  </si>
  <si>
    <t>02.03.2021 13:14:48</t>
  </si>
  <si>
    <t>02.03.2021 13:58:46</t>
  </si>
  <si>
    <t>M-2896(YATIRIM REZERVE) 35-01-M02896_B_56374988_56374988</t>
  </si>
  <si>
    <t>02.03.2021 21:05:00</t>
  </si>
  <si>
    <t>02.03.2021 22:47:05</t>
  </si>
  <si>
    <t>L-294 35-18-L00294_950461602_950461602</t>
  </si>
  <si>
    <t>02.03.2021 19:19:04</t>
  </si>
  <si>
    <t>02.03.2021 20:48:22</t>
  </si>
  <si>
    <t>M-3439(YATIRIM REZERVE) 35-03-M03439_912747673_912747673</t>
  </si>
  <si>
    <t>02.03.2021 18:52:46</t>
  </si>
  <si>
    <t>02.03.2021 21:21:32</t>
  </si>
  <si>
    <t>TR-47 MERYEMANA 35-13-L00353_35-13-L00353_2346538</t>
  </si>
  <si>
    <t>02.03.2021 10:02:00</t>
  </si>
  <si>
    <t>02.03.2021 12:47:03</t>
  </si>
  <si>
    <t>ANSIZCA TR-1 35-27-M00861_98806825_98806825</t>
  </si>
  <si>
    <t>02.03.2021 08:59:30</t>
  </si>
  <si>
    <t>02.03.2021 11:43:05</t>
  </si>
  <si>
    <t>K-2889 35-03-K02889_97448910_97448910</t>
  </si>
  <si>
    <t>02.03.2021 20:24:23</t>
  </si>
  <si>
    <t>02.03.2021 21:41:10</t>
  </si>
  <si>
    <t>_A_56391357_56391357</t>
  </si>
  <si>
    <t>02.03.2021 16:48:31</t>
  </si>
  <si>
    <t>02.03.2021 17:47:08</t>
  </si>
  <si>
    <t>ŞEYHDAVUTLAR TR-1 45-79-M00123_DIREK TIPI TRAFO HUCRESI H01_2110978</t>
  </si>
  <si>
    <t>02.03.2021 07:35:58</t>
  </si>
  <si>
    <t>02.03.2021 08:35:44</t>
  </si>
  <si>
    <t>L-245 35-18-L00245_C_56374873_56374873</t>
  </si>
  <si>
    <t>02.03.2021 23:26:46</t>
  </si>
  <si>
    <t>03.03.2021 02:26:34</t>
  </si>
  <si>
    <t>TR-17 35-30-L00017_35-30-L00017_2358795</t>
  </si>
  <si>
    <t>Yük Aktarımı</t>
  </si>
  <si>
    <t>02.03.2021 11:56:59</t>
  </si>
  <si>
    <t>02.03.2021 15:22:32</t>
  </si>
  <si>
    <t>CAMBAZLI KÖK 45-84-M00005_KARGIN M04_50241540</t>
  </si>
  <si>
    <t>02.03.2021 17:13:59</t>
  </si>
  <si>
    <t>02.03.2021 18:30:11</t>
  </si>
  <si>
    <t>ÇUKURKÖY TR-2 35-28-M00211_B_56375076_56375076</t>
  </si>
  <si>
    <t>02.03.2021 11:11:00</t>
  </si>
  <si>
    <t>02.03.2021 11:47:33</t>
  </si>
  <si>
    <t>K-123 35-01-K00123_A_56375268_56375268</t>
  </si>
  <si>
    <t>02.03.2021 16:03:28</t>
  </si>
  <si>
    <t>02.03.2021 18:39:22</t>
  </si>
  <si>
    <t>HECİZ TR-1 45-82-L00012_A_56384180_56384180</t>
  </si>
  <si>
    <t>02.03.2021 08:24:38</t>
  </si>
  <si>
    <t>02.03.2021 11:20:22</t>
  </si>
  <si>
    <t>DM-14/3 45-71-M00387_MAĞRA BAHÇE M03_66511408</t>
  </si>
  <si>
    <t>02.03.2021 13:59:00</t>
  </si>
  <si>
    <t>02.03.2021 15:15:44</t>
  </si>
  <si>
    <t>K-848 35-04-K00848_K-3857 K02_2119040</t>
  </si>
  <si>
    <t>02.03.2021 20:31:36</t>
  </si>
  <si>
    <t>02.03.2021 21:59:07</t>
  </si>
  <si>
    <t>K-1870 35-09-K01870_35-09-K01870_47240579</t>
  </si>
  <si>
    <t>02.03.2021 18:52:49</t>
  </si>
  <si>
    <t>02.03.2021 19:24:13</t>
  </si>
  <si>
    <t>_11331095_56371227_56371227</t>
  </si>
  <si>
    <t>02.03.2021 09:13:13</t>
  </si>
  <si>
    <t>02.03.2021 15:25:02</t>
  </si>
  <si>
    <t>POYRAZDAMLARI TR-1 KÖK 45-78-M00571_TR-11 M04_66081176</t>
  </si>
  <si>
    <t>02.03.2021 12:49:00</t>
  </si>
  <si>
    <t>02.03.2021 16:35:26</t>
  </si>
  <si>
    <t>YENİFOÇA TR-3 35-23-M00003_950423839_950423839</t>
  </si>
  <si>
    <t>02.03.2021 10:33:41</t>
  </si>
  <si>
    <t>02.03.2021 18:00:30</t>
  </si>
  <si>
    <t>_43005524_56367565_56367565</t>
  </si>
  <si>
    <t>02.03.2021 20:23:31</t>
  </si>
  <si>
    <t>03.03.2021 00:04:11</t>
  </si>
  <si>
    <t>K-3124 LAKA TR-1 35-02-K03124_C_56374100_56374100</t>
  </si>
  <si>
    <t>02.03.2021 23:11:00</t>
  </si>
  <si>
    <t>03.03.2021 02:45:13</t>
  </si>
  <si>
    <t>DM-2/8 BAŞKENT TR 35-18-L00588_950457925_950457925</t>
  </si>
  <si>
    <t>02.03.2021 12:38:40</t>
  </si>
  <si>
    <t>02.03.2021 18:40:37</t>
  </si>
  <si>
    <t>ADALA TR-6 45-78-M00285__72371795_72371795</t>
  </si>
  <si>
    <t>02.03.2021 16:07:38</t>
  </si>
  <si>
    <t>02.03.2021 18:26:50</t>
  </si>
  <si>
    <t>MENEMEN DM-3/21 (TR-59) 35-28-M00736_953375916_953375916</t>
  </si>
  <si>
    <t>02.03.2021 08:53:28</t>
  </si>
  <si>
    <t>02.03.2021 11:57:27</t>
  </si>
  <si>
    <t>TİRE SANAYİ TR-1 35-29-L00018_95000463268_95000463268</t>
  </si>
  <si>
    <t>02.03.2021 11:11:34</t>
  </si>
  <si>
    <t>02.03.2021 13:06:44</t>
  </si>
  <si>
    <t>ORTA MAHALLE M-5 35-25-M00114_DIREK TIPI TRAFO HUCRESI H01_2114874</t>
  </si>
  <si>
    <t>02.03.2021 12:48:27</t>
  </si>
  <si>
    <t>02.03.2021 15:54:48</t>
  </si>
  <si>
    <t>ALAŞEHİR TM 45-73-A00001_TR-B M12_2312677</t>
  </si>
  <si>
    <t>TEİAŞ Trafo Bakım Çalışması</t>
  </si>
  <si>
    <t>02.03.2021 01:03:53</t>
  </si>
  <si>
    <t>02.03.2021 01:33:15</t>
  </si>
  <si>
    <t>YENİKÖY TR-3 35-22-M00278_A_56353063_56353063</t>
  </si>
  <si>
    <t>02.03.2021 12:15:00</t>
  </si>
  <si>
    <t>02.03.2021 15:27:37</t>
  </si>
  <si>
    <t>BENLİELİ İSABEYLİ TR-1 45-75-M00160_C_56394578_56394578</t>
  </si>
  <si>
    <t>02.03.2021 11:06:37</t>
  </si>
  <si>
    <t>02.03.2021 15:09:26</t>
  </si>
  <si>
    <t>MURADİYE TR-5 (ESKİ MEZARLIK YANI) 45-71-M00204_D_56400620_56400620</t>
  </si>
  <si>
    <t>02.03.2021 13:22:29</t>
  </si>
  <si>
    <t>02.03.2021 20:33:58</t>
  </si>
  <si>
    <t>TR-69 35-19-L00069_A_56373261_56373261</t>
  </si>
  <si>
    <t>02.03.2021 03:44:13</t>
  </si>
  <si>
    <t>02.03.2021 09:35:53</t>
  </si>
  <si>
    <t>L-125 METEKENT 35-14-L00125_6372678 dt-1_5951429</t>
  </si>
  <si>
    <t>02.03.2021 08:18:00</t>
  </si>
  <si>
    <t>02.03.2021 12:14:18</t>
  </si>
  <si>
    <t>KARAYENİCE TR-1 45-71-M01506_B_56395561_56395561</t>
  </si>
  <si>
    <t>02.03.2021 21:50:26</t>
  </si>
  <si>
    <t>03.03.2021 03:02:31</t>
  </si>
  <si>
    <t>M-2017 35-01-M02017_A 1A_5846355</t>
  </si>
  <si>
    <t>02.03.2021 15:38:11</t>
  </si>
  <si>
    <t>02.03.2021 17:50:58</t>
  </si>
  <si>
    <t>DURASILLI TR-21 45-78-M01147_TR-1 M01_66090724</t>
  </si>
  <si>
    <t>02.03.2021 16:31:58</t>
  </si>
  <si>
    <t>02.03.2021 17:15:07</t>
  </si>
  <si>
    <t>TR-68 ÇAYIRÇEŞME 35-19-L00068_956677151_956677151</t>
  </si>
  <si>
    <t>02.03.2021 19:53:32</t>
  </si>
  <si>
    <t>02.03.2021 22:18:22</t>
  </si>
  <si>
    <t>SANCAKLI BOZKÖY KÖK 45-71-M00087_SULAMA M02_61320770</t>
  </si>
  <si>
    <t>02.03.2021 13:54:17</t>
  </si>
  <si>
    <t>02.03.2021 18:14:01</t>
  </si>
  <si>
    <t>K-1948 35-08-K01948_912138607_912138607</t>
  </si>
  <si>
    <t>02.03.2021 17:37:30</t>
  </si>
  <si>
    <t>02.03.2021 18:59:32</t>
  </si>
  <si>
    <t>ÇARIKTEKKE MAH.TR-1 45-73-M00722_DIREK TIPI TRAFO HUCRESI H01_2094166</t>
  </si>
  <si>
    <t>02.03.2021 10:18:35</t>
  </si>
  <si>
    <t>02.03.2021 15:16:06</t>
  </si>
  <si>
    <t>DM-03/15 45-71-M00537_953220840_953220840</t>
  </si>
  <si>
    <t>02.03.2021 14:25:49</t>
  </si>
  <si>
    <t>02.03.2021 15:21:48</t>
  </si>
  <si>
    <t>BAŞIBÜYÜK KÖK 45-77-L00158_HACITUFAN ÇIKIŞI L02_61353394</t>
  </si>
  <si>
    <t>02.03.2021 16:50:47</t>
  </si>
  <si>
    <t>02.03.2021 17:56:49</t>
  </si>
  <si>
    <t>TR-1-4/2 DEMİRCİLİK KABİN 35-20-L00026_TR-1-4/1A L02_66516246</t>
  </si>
  <si>
    <t>02.03.2021 16:25:06</t>
  </si>
  <si>
    <t>02.03.2021 16:51:23</t>
  </si>
  <si>
    <t>PAZARKÖY KÖK 45-78-L00700_SALİHLİ İM L05_2106228</t>
  </si>
  <si>
    <t>02.03.2021 12:50:56</t>
  </si>
  <si>
    <t>02.03.2021 15:39:03</t>
  </si>
  <si>
    <t>ÇİLE DM 35-22-M00086_ÇAKALTEPE M04_50064098</t>
  </si>
  <si>
    <t>02.03.2021 10:39:58</t>
  </si>
  <si>
    <t>02.03.2021 10:50:06</t>
  </si>
  <si>
    <t>UZUNKUYU TR-2 35-19-M00204_7133069_56377359_56377359</t>
  </si>
  <si>
    <t>02.03.2021 11:54:00</t>
  </si>
  <si>
    <t>02.03.2021 14:30:49</t>
  </si>
  <si>
    <t>K-388 35-02-K00388_K-612 K05_2113309</t>
  </si>
  <si>
    <t>02.03.2021 03:15:55</t>
  </si>
  <si>
    <t>02.03.2021 04:32:24</t>
  </si>
  <si>
    <t>GÜNEŞLİ EVCİLER TR-4 45-75-M00061_D_56384634_56384634</t>
  </si>
  <si>
    <t>02.03.2021 08:47:00</t>
  </si>
  <si>
    <t>02.03.2021 13:48:06</t>
  </si>
  <si>
    <t>K-429 35-01-K00429_910387123_910387123</t>
  </si>
  <si>
    <t>02.03.2021 15:46:46</t>
  </si>
  <si>
    <t>02.03.2021 17:16:48</t>
  </si>
  <si>
    <t>DM-14/11 45-71-M00561_953209553_953209553</t>
  </si>
  <si>
    <t>02.03.2021 08:05:28</t>
  </si>
  <si>
    <t>02.03.2021 18:10:49</t>
  </si>
  <si>
    <t>UZUNKÖY TR-2 35-31-L00143_35-31-L00143_2364097</t>
  </si>
  <si>
    <t>02.03.2021 20:47:09</t>
  </si>
  <si>
    <t>02.03.2021 22:43:02</t>
  </si>
  <si>
    <t>02.03.2021 22:10:05</t>
  </si>
  <si>
    <t>02.03.2021 23:42:08</t>
  </si>
  <si>
    <t>GÖKTAŞ TR-1 45-82-M00330_945517631_945517631</t>
  </si>
  <si>
    <t>02.03.2021 12:18:27</t>
  </si>
  <si>
    <t>02.03.2021 13:58:09</t>
  </si>
  <si>
    <t>KINIK ORGANİZE DM 35-24-M00208_KOCAÖMERLİ KÖYLER M03_72108272</t>
  </si>
  <si>
    <t>02.03.2021 14:24:28</t>
  </si>
  <si>
    <t>02.03.2021 14:57:36</t>
  </si>
  <si>
    <t>İZSU KÜNER İÇME SUYU ÖZEL 35-22-M00565Ö_DIREK TIPI TRAFO HUCRESI H01_2110829</t>
  </si>
  <si>
    <t>02.03.2021 11:25:04</t>
  </si>
  <si>
    <t>02.03.2021 13:01:56</t>
  </si>
  <si>
    <t>K-1956 35-09-K01956_35-09-K01956_2358895</t>
  </si>
  <si>
    <t>02.03.2021 10:23:50</t>
  </si>
  <si>
    <t>02.03.2021 12:13:04</t>
  </si>
  <si>
    <t>BÖLCEK DM 35-16-M00153_GÖÇBEYLİ-MEZARLIKALTI M02_72045025</t>
  </si>
  <si>
    <t>02.03.2021 09:13:00</t>
  </si>
  <si>
    <t>02.03.2021 11:30:39</t>
  </si>
  <si>
    <t>AKÇAKİLİSE TR-2 35-21-L00045_953361329_953361329</t>
  </si>
  <si>
    <t>02.03.2021 18:26:10</t>
  </si>
  <si>
    <t>02.03.2021 19:33:31</t>
  </si>
  <si>
    <t>GÜLBAHÇE TR-7 35-19-L00167_956670694_956670694</t>
  </si>
  <si>
    <t>02.03.2021 09:47:00</t>
  </si>
  <si>
    <t>02.03.2021 13:28:06</t>
  </si>
  <si>
    <t>KUŞÇULAR TR-14 35-19-M00259_6150843_56377756_56377756</t>
  </si>
  <si>
    <t>02.03.2021 18:27:52</t>
  </si>
  <si>
    <t>02.03.2021 19:56:13</t>
  </si>
  <si>
    <t>YUKARI SÜTÇÜLER KÖYÜ TR-1 35-27-M00410_914392020_914392020</t>
  </si>
  <si>
    <t>02.03.2021 17:21:43</t>
  </si>
  <si>
    <t>02.03.2021 19:54:02</t>
  </si>
  <si>
    <t>TR-257(DM-2/7) 35-19-L00257_6523878 C2_5941005</t>
  </si>
  <si>
    <t>02.03.2021 10:17:11</t>
  </si>
  <si>
    <t>02.03.2021 12:05:06</t>
  </si>
  <si>
    <t>TR-15 35-30-L00015_35-30-L00015_2349990</t>
  </si>
  <si>
    <t>02.03.2021 21:28:13</t>
  </si>
  <si>
    <t>03.03.2021 01:13:21</t>
  </si>
  <si>
    <t>M-326 35-03-M00326_910391162_910391162</t>
  </si>
  <si>
    <t>03.03.2021 01:02:50</t>
  </si>
  <si>
    <t>OSMANGAZİ İM 35-02-A00004_BAYRAKLI M04_2087805</t>
  </si>
  <si>
    <t>02.03.2021 15:01:11</t>
  </si>
  <si>
    <t>02.03.2021 15:32:00</t>
  </si>
  <si>
    <t>K-4323 35-04-K04323_35-04-K04323_2355381</t>
  </si>
  <si>
    <t>02.03.2021 08:41:00</t>
  </si>
  <si>
    <t>02.03.2021 10:25:15</t>
  </si>
  <si>
    <t>M-2877 35-07-M02877_35-07-M02877_72353067</t>
  </si>
  <si>
    <t>02.03.2021 09:35:42</t>
  </si>
  <si>
    <t>02.03.2021 11:01:29</t>
  </si>
  <si>
    <t>02.03.2021 17:46:42</t>
  </si>
  <si>
    <t>02.03.2021 19:26:42</t>
  </si>
  <si>
    <t>BAŞIBÜYÜK KÖK 45-77-L00158_HACITUFAN ÇIKIŞI L02_61353341</t>
  </si>
  <si>
    <t>02.03.2021 10:01:18</t>
  </si>
  <si>
    <t>02.03.2021 16:03:45</t>
  </si>
  <si>
    <t>TR-35 45-74-M00035_B_56380012_56380012</t>
  </si>
  <si>
    <t>02.03.2021 09:15:26</t>
  </si>
  <si>
    <t>02.03.2021 19:11:41</t>
  </si>
  <si>
    <t>TR-1 45-78-L00001_953260423_953260423</t>
  </si>
  <si>
    <t>02.03.2021 16:24:27</t>
  </si>
  <si>
    <t>02.03.2021 17:56:21</t>
  </si>
  <si>
    <t>AŞAĞIKIRIKLAR DM 35-16-M00448_TARİŞ YEMTA M16_2115977</t>
  </si>
  <si>
    <t>02.03.2021 11:33:27</t>
  </si>
  <si>
    <t>02.03.2021 12:00:04</t>
  </si>
  <si>
    <t>TR-31 35-30-L00031_TR-15 L03_72050536</t>
  </si>
  <si>
    <t>02.03.2021 22:28:20</t>
  </si>
  <si>
    <t>03.03.2021 01:21:05</t>
  </si>
  <si>
    <t>KUŞCULAR TR-2 35-19-M00214_B_65508521_65508521</t>
  </si>
  <si>
    <t>02.03.2021 18:33:09</t>
  </si>
  <si>
    <t>02.03.2021 19:33:55</t>
  </si>
  <si>
    <t>PAYAMLI M-19 35-25-M00172_956642323_956642323</t>
  </si>
  <si>
    <t>02.03.2021 13:21:07</t>
  </si>
  <si>
    <t>02.03.2021 17:24:52</t>
  </si>
  <si>
    <t>K-2760 35-04-K02760_912769656_912769656</t>
  </si>
  <si>
    <t>02.03.2021 20:23:18</t>
  </si>
  <si>
    <t>02.03.2021 21:31:48</t>
  </si>
  <si>
    <t>L-517 OVACIK 35-18-L00517_950465989_950465989</t>
  </si>
  <si>
    <t>02.03.2021 12:28:03</t>
  </si>
  <si>
    <t>02.03.2021 19:37:16</t>
  </si>
  <si>
    <t>K-813 35-01-K00813_911425098_911425098</t>
  </si>
  <si>
    <t>02.03.2021 12:41:47</t>
  </si>
  <si>
    <t>02.03.2021 18:40:08</t>
  </si>
  <si>
    <t>TURGUTALP TR-1 45-71-M01762_953174669_953174669</t>
  </si>
  <si>
    <t>02.03.2021 14:36:58</t>
  </si>
  <si>
    <t>02.03.2021 23:19:21</t>
  </si>
  <si>
    <t>L-517 OVACIK 35-18-L00517_35-18-L00517_49090684</t>
  </si>
  <si>
    <t>02.03.2021 18:58:19</t>
  </si>
  <si>
    <t>02.03.2021 20:14:35</t>
  </si>
  <si>
    <t>02.03.2021 10:46:28</t>
  </si>
  <si>
    <t>02.03.2021 11:28:06</t>
  </si>
  <si>
    <t>MUSTAFA DAMLA SULAMA GRUBU 35-29-M00393_B_56398763_56398763</t>
  </si>
  <si>
    <t>02.03.2021 10:00:22</t>
  </si>
  <si>
    <t>02.03.2021 13:08:28</t>
  </si>
  <si>
    <t>TİYENLİ TR-3/1 45-85-M00093_A_56400704_56400704</t>
  </si>
  <si>
    <t>02.03.2021 13:46:13</t>
  </si>
  <si>
    <t>02.03.2021 15:32:07</t>
  </si>
  <si>
    <t>SELENDİ DM 45-81-M00001_SELENDİ ŞEHİR-1 M02_2321594</t>
  </si>
  <si>
    <t>02.03.2021 11:03:28</t>
  </si>
  <si>
    <t>02.03.2021 15:20:29</t>
  </si>
  <si>
    <t>TR-25 35-22-M00025_A_56355281_56355281</t>
  </si>
  <si>
    <t>02.03.2021 12:17:00</t>
  </si>
  <si>
    <t>02.03.2021 17:40:07</t>
  </si>
  <si>
    <t>DM-2/14 (MURADİYE CAMİİ) 45-71-M00075_D d5b_45179658</t>
  </si>
  <si>
    <t>02.03.2021 10:56:00</t>
  </si>
  <si>
    <t>02.03.2021 12:10:12</t>
  </si>
  <si>
    <t>DM-5/14 35-26-M00808_956628948_956628948</t>
  </si>
  <si>
    <t>02.03.2021 21:00:03</t>
  </si>
  <si>
    <t>02.03.2021 21:51:15</t>
  </si>
  <si>
    <t>02.03.2021 12:12:38</t>
  </si>
  <si>
    <t>02.03.2021 12:13:28</t>
  </si>
  <si>
    <t>KIZILCAAVLU TR-2 35-15-L00181_950378312_950378312</t>
  </si>
  <si>
    <t>02.03.2021 12:31:24</t>
  </si>
  <si>
    <t>02.03.2021 14:52:15</t>
  </si>
  <si>
    <t>TOPÇAM SULAMA TR-9 35-16-M00202_35-16-M00202_2351145</t>
  </si>
  <si>
    <t>02.03.2021 09:25:56</t>
  </si>
  <si>
    <t>02.03.2021 10:55:46</t>
  </si>
  <si>
    <t>M-78 FULYA EVLERİ 35-14-M00078_956635566_956635566</t>
  </si>
  <si>
    <t>02.03.2021 17:05:00</t>
  </si>
  <si>
    <t>02.03.2021 17:44:58</t>
  </si>
  <si>
    <t>TİRE DM2/11 35-29-M00117_950321050_950321050</t>
  </si>
  <si>
    <t>02.03.2021 09:09:28</t>
  </si>
  <si>
    <t>02.03.2021 12:20:05</t>
  </si>
  <si>
    <t>GÖLCÜK DM 35-15-L01153_SUBATAN L04_67177020</t>
  </si>
  <si>
    <t>02.03.2021 22:53:09</t>
  </si>
  <si>
    <t>02.03.2021 22:53:59</t>
  </si>
  <si>
    <t>_43005731_56367268_56367268</t>
  </si>
  <si>
    <t>02.03.2021 20:13:02</t>
  </si>
  <si>
    <t>02.03.2021 22:38:29</t>
  </si>
  <si>
    <t>TROPİKAL DM 35-27-L00056_ÖRNEKKÖY L04_72201760</t>
  </si>
  <si>
    <t>02.03.2021 09:40:45</t>
  </si>
  <si>
    <t>02.03.2021 10:47:01</t>
  </si>
  <si>
    <t>L-266 35-18-L00266_950429683_950429683</t>
  </si>
  <si>
    <t>02.03.2021 11:02:03</t>
  </si>
  <si>
    <t>02.03.2021 11:22:11</t>
  </si>
  <si>
    <t>M-1871 35-01-M01871_910534978_910534978</t>
  </si>
  <si>
    <t>02.03.2021 14:37:46</t>
  </si>
  <si>
    <t>02.03.2021 16:12:05</t>
  </si>
  <si>
    <t>TR-79 DEREKENARI 35-19-L00079_956662633_956662633</t>
  </si>
  <si>
    <t>02.03.2021 15:05:55</t>
  </si>
  <si>
    <t>02.03.2021 17:14:27</t>
  </si>
  <si>
    <t>YILMAZ TR-29 45-78-M00189_953250020_953250020</t>
  </si>
  <si>
    <t>02.03.2021 14:43:42</t>
  </si>
  <si>
    <t>02.03.2021 19:07:27</t>
  </si>
  <si>
    <t>TR-350 35-19-L00350_956664449_956664449</t>
  </si>
  <si>
    <t>02.03.2021 18:51:50</t>
  </si>
  <si>
    <t>02.03.2021 21:29:42</t>
  </si>
  <si>
    <t>A. CANCAN SLM GRB TR-1 35-27-M00602_914693464_914693464</t>
  </si>
  <si>
    <t>02.03.2021 16:00:15</t>
  </si>
  <si>
    <t>02.03.2021 19:57:00</t>
  </si>
  <si>
    <t>CAMBAZLI TR-1 45-84-M00007_955182890_955182890</t>
  </si>
  <si>
    <t>02.03.2021 21:13:11</t>
  </si>
  <si>
    <t>02.03.2021 22:04:27</t>
  </si>
  <si>
    <t>L-207 MERKEZTUR 35-18-L00207_35-18-L00207_2372712</t>
  </si>
  <si>
    <t>02.03.2021 14:40:38</t>
  </si>
  <si>
    <t>02.03.2021 17:10:16</t>
  </si>
  <si>
    <t>İSTASYONALTI KÖK 45-83-M00131_ARPALIK KÖK-1 M03_2329934</t>
  </si>
  <si>
    <t>02.03.2021 18:51:23</t>
  </si>
  <si>
    <t>02.03.2021 19:24:12</t>
  </si>
  <si>
    <t>BOSTANCI TR-1 45-76-L00025_955239821_955239821</t>
  </si>
  <si>
    <t>02.03.2021 19:33:54</t>
  </si>
  <si>
    <t>02.03.2021 21:22:11</t>
  </si>
  <si>
    <t>MÜTEVELLİ TR-2 45-80-M00101_956537622_956537622</t>
  </si>
  <si>
    <t>02.03.2021 18:08:07</t>
  </si>
  <si>
    <t>02.03.2021 20:04:12</t>
  </si>
  <si>
    <t>DM-1/TR-17 SEFERİHİSAR 35-14-M00329_956642703_956642703</t>
  </si>
  <si>
    <t>02.03.2021 13:56:13</t>
  </si>
  <si>
    <t>02.03.2021 15:43:49</t>
  </si>
  <si>
    <t>02.03.2021 09:09:11</t>
  </si>
  <si>
    <t>02.03.2021 11:49:27</t>
  </si>
  <si>
    <t>KUŞCULAR TR-2 35-19-M00214_D_56394793_56394793</t>
  </si>
  <si>
    <t>02.03.2021 15:56:23</t>
  </si>
  <si>
    <t>02.03.2021 18:06:02</t>
  </si>
  <si>
    <t>K-2 35-01-K00002_910567932_910567932</t>
  </si>
  <si>
    <t>02.03.2021 08:59:25</t>
  </si>
  <si>
    <t>02.03.2021 10:38:57</t>
  </si>
  <si>
    <t>02.03.2021 16:50:44</t>
  </si>
  <si>
    <t>02.03.2021 18:00:15</t>
  </si>
  <si>
    <t>TR-1-4/2 DEMİRCİLİK KABİN 35-20-L00026_35-20-L00026_66516283</t>
  </si>
  <si>
    <t>02.03.2021 09:21:51</t>
  </si>
  <si>
    <t>02.03.2021 09:48:44</t>
  </si>
  <si>
    <t>L-36 35-14-L00036_956660762_956660762</t>
  </si>
  <si>
    <t>02.03.2021 15:27:57</t>
  </si>
  <si>
    <t>02.03.2021 19:27:50</t>
  </si>
  <si>
    <t>KIRCALAR DM 35-16-M00261_HatBaşıAyırıcı_53138980 M02_53138980</t>
  </si>
  <si>
    <t>02.03.2021 09:23:48</t>
  </si>
  <si>
    <t>02.03.2021 20:29:00</t>
  </si>
  <si>
    <t>KISIK TR-2 35-22-M00136_6771890_56353839_56353839</t>
  </si>
  <si>
    <t>02.03.2021 01:04:31</t>
  </si>
  <si>
    <t>02.03.2021 01:31:24</t>
  </si>
  <si>
    <t>DİNDARLI TR-2 YEŞİLOVA 45-79-M00427_945554375_945554375</t>
  </si>
  <si>
    <t>02.03.2021 17:27:57</t>
  </si>
  <si>
    <t>02.03.2021 19:32:42</t>
  </si>
  <si>
    <t>PAYAMLI M-27 (SAKIZAĞACI KÖK) 35-25-M00188_M-25/M-22/M-23/M-24/İZSU M03_72070653</t>
  </si>
  <si>
    <t>02.03.2021 21:26:49</t>
  </si>
  <si>
    <t>02.03.2021 22:23:52</t>
  </si>
  <si>
    <t>HÜSEYİN HACI NEBİOĞLU SULAMA GRUBU 35-29-L00652_35-29-L00652_2364401</t>
  </si>
  <si>
    <t>02.03.2021 13:35:00</t>
  </si>
  <si>
    <t>02.03.2021 14:14:28</t>
  </si>
  <si>
    <t>L-289 DEMET AKBAĞ TRAFO 35-18-L00289_950456290_950456290</t>
  </si>
  <si>
    <t>02.03.2021 19:40:45</t>
  </si>
  <si>
    <t>03.03.2021 01:04:37</t>
  </si>
  <si>
    <t>_12122240_56356523_56356523</t>
  </si>
  <si>
    <t>02.03.2021 19:06:00</t>
  </si>
  <si>
    <t>02.03.2021 19:44:18</t>
  </si>
  <si>
    <t>K-1539 35-07-K01539_K-2640 K02_48254446</t>
  </si>
  <si>
    <t>02.03.2021 02:06:53</t>
  </si>
  <si>
    <t>02.03.2021 02:19:08</t>
  </si>
  <si>
    <t>ÖDEMİŞ TM-2 35-15-A00005_OSMANTEPE M19_2119705</t>
  </si>
  <si>
    <t>02.03.2021 10:09:17</t>
  </si>
  <si>
    <t>02.03.2021 16:42:57</t>
  </si>
  <si>
    <t>K-905 35-02-K00905_99715309_99715309</t>
  </si>
  <si>
    <t>02.03.2021 14:46:32</t>
  </si>
  <si>
    <t>02.03.2021 19:25:28</t>
  </si>
  <si>
    <t>PAYAMLI TR-1 35-10-L00056_912656893_912656893</t>
  </si>
  <si>
    <t>02.03.2021 17:57:29</t>
  </si>
  <si>
    <t>02.03.2021 20:06:38</t>
  </si>
  <si>
    <t>K-4226 35-08-K04226_98423223_98423223</t>
  </si>
  <si>
    <t>02.03.2021 15:43:44</t>
  </si>
  <si>
    <t>02.03.2021 18:16:37</t>
  </si>
  <si>
    <t>K-251 35-02-K00251_913744208_913744208</t>
  </si>
  <si>
    <t>02.03.2021 12:33:09</t>
  </si>
  <si>
    <t>02.03.2021 16:09:31</t>
  </si>
  <si>
    <t>DEREKÖY TR-1 35-27-M00966_98781735_98781735</t>
  </si>
  <si>
    <t>02.03.2021 10:43:00</t>
  </si>
  <si>
    <t>02.03.2021 12:17:15</t>
  </si>
  <si>
    <t>OKLUİSA KÖK 45-81-M00046_ESKİN GRUP M03_71994463</t>
  </si>
  <si>
    <t>02.03.2021 23:32:09</t>
  </si>
  <si>
    <t>03.03.2021 02:10:00</t>
  </si>
  <si>
    <t>02.03.2021 16:54:00</t>
  </si>
  <si>
    <t>02.03.2021 18:02:59</t>
  </si>
  <si>
    <t>02.03.2021 09:04:48</t>
  </si>
  <si>
    <t>02.03.2021 17:38:20</t>
  </si>
  <si>
    <t>DİNDARLI KÖK TR-3 KAKLIK 45-79-M00395_HatBaşıAyırıcı_64287769 M03_64287769</t>
  </si>
  <si>
    <t>02.03.2021 09:26:23</t>
  </si>
  <si>
    <t>02.03.2021 15:31:57</t>
  </si>
  <si>
    <t>GÜZELKÖY KÖK 45-71-M00123_VEZİROĞLU M04_50218079</t>
  </si>
  <si>
    <t>02.03.2021 12:54:00</t>
  </si>
  <si>
    <t>02.03.2021 14:41:30</t>
  </si>
  <si>
    <t>GAZİEMİR GIS TM 35-08-A00006_SEYDİKÖY M03_2319331</t>
  </si>
  <si>
    <t>02.03.2021 12:20:25</t>
  </si>
  <si>
    <t>02.03.2021 12:29:58</t>
  </si>
  <si>
    <t>L-134 AYARASANDA 35-18-L00134_A_56368087_56368087</t>
  </si>
  <si>
    <t>02.03.2021 08:56:07</t>
  </si>
  <si>
    <t>02.03.2021 13:04:18</t>
  </si>
  <si>
    <t>02.03.2021 09:07:58</t>
  </si>
  <si>
    <t>PAYAMLI TR-1 35-10-L00056_954754371_954754371</t>
  </si>
  <si>
    <t>02.03.2021 17:19:22</t>
  </si>
  <si>
    <t>02.03.2021 20:00:07</t>
  </si>
  <si>
    <t>NURİYE DM 45-80-M00090_NURİYE TARIMSAL SULAMA M10_72194539</t>
  </si>
  <si>
    <t>02.03.2021 13:34:23</t>
  </si>
  <si>
    <t>02.03.2021 15:50:37</t>
  </si>
  <si>
    <t>ÖDEMİŞ TM-2 35-15-A00005_İÇME SUYU M07_2334253</t>
  </si>
  <si>
    <t>02.03.2021 10:21:58</t>
  </si>
  <si>
    <t>02.03.2021 12:56:07</t>
  </si>
  <si>
    <t>GÖRDES TR-2 45-75-M00002_E E01_66053261</t>
  </si>
  <si>
    <t>02.03.2021 08:16:00</t>
  </si>
  <si>
    <t>02.03.2021 08:49:49</t>
  </si>
  <si>
    <t>M-278 35-02-M00278_912473468_912473468</t>
  </si>
  <si>
    <t>02.03.2021 16:20:26</t>
  </si>
  <si>
    <t>02.03.2021 18:00:51</t>
  </si>
  <si>
    <t>K-549 35-01-K00549_35-01-K00549_2348465</t>
  </si>
  <si>
    <t>02.03.2021 09:14:59</t>
  </si>
  <si>
    <t>02.03.2021 14:24:19</t>
  </si>
  <si>
    <t>ANADOLU İM 35-02-A00001_SANAYİ K34_2049178</t>
  </si>
  <si>
    <t>02.03.2021 08:48:19</t>
  </si>
  <si>
    <t>DM-4/TR-2 35-13-L00057_946423192_946423192</t>
  </si>
  <si>
    <t>02.03.2021 15:38:08</t>
  </si>
  <si>
    <t>02.03.2021 16:45:21</t>
  </si>
  <si>
    <t>MURADİYE TR-3 KÖPRÜYANI 45-71-M00254_953221253_953221253</t>
  </si>
  <si>
    <t>02.03.2021 20:53:13</t>
  </si>
  <si>
    <t>02.03.2021 23:53:45</t>
  </si>
  <si>
    <t>02.03.2021 22:21:10</t>
  </si>
  <si>
    <t>02.03.2021 23:30:09</t>
  </si>
  <si>
    <t>TR-42 45-77-L00042_945490781_945490781</t>
  </si>
  <si>
    <t>02.03.2021 14:08:59</t>
  </si>
  <si>
    <t>02.03.2021 18:48:35</t>
  </si>
  <si>
    <t>BEĞEL TR-1 45-75-M00366_D_65513099_65513099</t>
  </si>
  <si>
    <t>02.03.2021 10:50:00</t>
  </si>
  <si>
    <t>02.03.2021 14:10:37</t>
  </si>
  <si>
    <t>ÇAMBEL KÖK 35-27-M00619_HatBaşıAyırıcı_53132491 M03_53132491</t>
  </si>
  <si>
    <t>02.03.2021 19:54:05</t>
  </si>
  <si>
    <t>02.03.2021 22:00:26</t>
  </si>
  <si>
    <t>SEYDİKÖY İM 35-08-A00002_MEDYA M21_2307093</t>
  </si>
  <si>
    <t>02.03.2021 12:28:02</t>
  </si>
  <si>
    <t>02.03.2021 14:09:31</t>
  </si>
  <si>
    <t>SİYEKLİ KÖK 45-71-M00185_DAĞYENİCE M07_72256931</t>
  </si>
  <si>
    <t>02.03.2021 09:50:12</t>
  </si>
  <si>
    <t>02.03.2021 16:01:26</t>
  </si>
  <si>
    <t>BÖLCEK DM 35-16-M00153_BERGAMA T.M. M03_72044979</t>
  </si>
  <si>
    <t>02.03.2021 11:12:37</t>
  </si>
  <si>
    <t>02.03.2021 15:41:53</t>
  </si>
  <si>
    <t>BOZKÖY TR-1 35-17-M00352_DIREK TIPI TRAFO HUCRESI H01_2046959</t>
  </si>
  <si>
    <t>02.03.2021 12:58:00</t>
  </si>
  <si>
    <t>02.03.2021 14:31:13</t>
  </si>
  <si>
    <t>HULUSİ CAN DEMİRDELEN VE ARK. T-SULAMA GRB. 35-13-L00123_946425610_946425610</t>
  </si>
  <si>
    <t>02.03.2021 09:18:11</t>
  </si>
  <si>
    <t>02.03.2021 15:30:23</t>
  </si>
  <si>
    <t>KÖPRÜBAŞI TR-20 45-86-M00020_E E01b_64698746</t>
  </si>
  <si>
    <t>02.03.2021 09:45:21</t>
  </si>
  <si>
    <t>02.03.2021 11:03:21</t>
  </si>
  <si>
    <t>TR-333 35-19-L00309_956683235_956683235</t>
  </si>
  <si>
    <t>02.03.2021 18:32:00</t>
  </si>
  <si>
    <t>02.03.2021 21:47:26</t>
  </si>
  <si>
    <t>_48104017_56386887_56386887</t>
  </si>
  <si>
    <t>02.03.2021 10:24:00</t>
  </si>
  <si>
    <t>02.03.2021 13:15:17</t>
  </si>
  <si>
    <t>ORHAN BATURAY 35-26-L00081_35-26-L00081_2363892</t>
  </si>
  <si>
    <t>02.03.2021 21:02:34</t>
  </si>
  <si>
    <t>02.03.2021 21:28:05</t>
  </si>
  <si>
    <t>_953250380_953250380</t>
  </si>
  <si>
    <t>02.03.2021 11:12:29</t>
  </si>
  <si>
    <t>02.03.2021 13:37:36</t>
  </si>
  <si>
    <t>02.03.2021 09:29:37</t>
  </si>
  <si>
    <t>02.03.2021 11:51:40</t>
  </si>
  <si>
    <t>DM-2 45-71-M00002_B_56404667_56404667</t>
  </si>
  <si>
    <t>02.03.2021 08:35:53</t>
  </si>
  <si>
    <t>02.03.2021 10:43:45</t>
  </si>
  <si>
    <t>GÖLOVA TR-1 35-22-M00248_DIREK TIPI TRAFO HUCRESI H01_2112503</t>
  </si>
  <si>
    <t>02.03.2021 09:33:24</t>
  </si>
  <si>
    <t>02.03.2021 17:25:53</t>
  </si>
  <si>
    <t>TR-1-3/3 HÜKÜMET ÖNÜ KABİN 35-20-L00018_955192383_955192383</t>
  </si>
  <si>
    <t>02.03.2021 11:58:09</t>
  </si>
  <si>
    <t>02.03.2021 13:39:56</t>
  </si>
  <si>
    <t>K-1870 35-09-K01870_97758905_97758905</t>
  </si>
  <si>
    <t>02.03.2021 16:13:51</t>
  </si>
  <si>
    <t>02.03.2021 19:17:02</t>
  </si>
  <si>
    <t>K-4617 35-02-K04617_K-2401G K02_2114325</t>
  </si>
  <si>
    <t>02.03.2021 04:08:00</t>
  </si>
  <si>
    <t>02.03.2021 04:24:41</t>
  </si>
  <si>
    <t>ÇAYAĞZI TR-1 35-31-L00413_DIREK TIPI TRAFO HUCRESI H01_2116736</t>
  </si>
  <si>
    <t>02.03.2021 21:33:14</t>
  </si>
  <si>
    <t>02.03.2021 23:46:49</t>
  </si>
  <si>
    <t>MENEMEN TR-58 35-28-L00058_953384926_953384926</t>
  </si>
  <si>
    <t>02.03.2021 09:45:07</t>
  </si>
  <si>
    <t>02.03.2021 10:55:24</t>
  </si>
  <si>
    <t>ORTA MAHALLE M-46 35-25-M00122_955257912_955257912</t>
  </si>
  <si>
    <t>02.03.2021 20:10:00</t>
  </si>
  <si>
    <t>03.03.2021 00:37:09</t>
  </si>
  <si>
    <t>DEREBAŞI TR-10 35-29-L00259_B_56360975_56360975</t>
  </si>
  <si>
    <t>02.03.2021 12:34:00</t>
  </si>
  <si>
    <t>02.03.2021 13:45:46</t>
  </si>
  <si>
    <t>02.03.2021 16:39:00</t>
  </si>
  <si>
    <t>KARAOĞLANLI TR-3 45-71-M00567_953212122_953212122</t>
  </si>
  <si>
    <t>02.03.2021 17:32:34</t>
  </si>
  <si>
    <t>02.03.2021 18:38:33</t>
  </si>
  <si>
    <t>L-289 DEMET AKBAĞ TRAFO 35-18-L00289_C_65601909_65601909</t>
  </si>
  <si>
    <t>02.03.2021 12:58:01</t>
  </si>
  <si>
    <t>02.03.2021 14:28:06</t>
  </si>
  <si>
    <t>PAYAMLI M-21 35-25-M00171_956658734_956658734</t>
  </si>
  <si>
    <t>02.03.2021 12:17:47</t>
  </si>
  <si>
    <t>02.03.2021 14:41:08</t>
  </si>
  <si>
    <t>İZSU GERENKÖY İÇME SUYU ÖZEL 35-23-M00159Ö_DIREK TIPI TRAFO HUCRESI H01_2058009</t>
  </si>
  <si>
    <t>02.03.2021 14:51:42</t>
  </si>
  <si>
    <t>02.03.2021 16:58:03</t>
  </si>
  <si>
    <t>_953386978_953386978</t>
  </si>
  <si>
    <t>02.03.2021 11:51:30</t>
  </si>
  <si>
    <t>02.03.2021 12:59:00</t>
  </si>
  <si>
    <t>02.03.2021 16:00:00</t>
  </si>
  <si>
    <t>02.03.2021 16:56:49</t>
  </si>
  <si>
    <t>K-522 35-04-K00522_950219780_950219780</t>
  </si>
  <si>
    <t>02.03.2021 19:12:40</t>
  </si>
  <si>
    <t>02.03.2021 19:55:36</t>
  </si>
  <si>
    <t>YENİ BAĞARASI TR-4 35-23-M00210_35-23-M00210_2362392</t>
  </si>
  <si>
    <t>02.03.2021 09:31:55</t>
  </si>
  <si>
    <t>02.03.2021 12:32:11</t>
  </si>
  <si>
    <t>L-444 35-18-L00444_950466227_950466227</t>
  </si>
  <si>
    <t>02.03.2021 13:19:23</t>
  </si>
  <si>
    <t>02.03.2021 14:53:43</t>
  </si>
  <si>
    <t>DM-14/3B 45-71-M02250_DM-14/4-B M02_73387501</t>
  </si>
  <si>
    <t>02.03.2021 13:59:48</t>
  </si>
  <si>
    <t>02.03.2021 14:03:58</t>
  </si>
  <si>
    <t>GÖRECE M-355 35-22-M00355_35-22-M00355_72143960</t>
  </si>
  <si>
    <t>02.03.2021 17:46:32</t>
  </si>
  <si>
    <t>02.03.2021 20:11:00</t>
  </si>
  <si>
    <t>TR-16 45-78-L00016_953258821_953258821</t>
  </si>
  <si>
    <t>02.03.2021 09:34:18</t>
  </si>
  <si>
    <t>02.03.2021 13:03:18</t>
  </si>
  <si>
    <t>TR-28 (DM-4/TR5) 35-13-L00028_946421629_946421629</t>
  </si>
  <si>
    <t>02.03.2021 08:46:15</t>
  </si>
  <si>
    <t>02.03.2021 09:56:12</t>
  </si>
  <si>
    <t>TR-110 35-16-L00110_953332911_953332911</t>
  </si>
  <si>
    <t>02.03.2021 13:36:15</t>
  </si>
  <si>
    <t>02.03.2021 17:22:38</t>
  </si>
  <si>
    <t>TR-84 45-78-L00084_953301551_953301551</t>
  </si>
  <si>
    <t>02.03.2021 09:51:00</t>
  </si>
  <si>
    <t>02.03.2021 11:30:00</t>
  </si>
  <si>
    <t>GÜLKENT TR-2 35-30-M00225_B_56404770_56404770</t>
  </si>
  <si>
    <t>02.03.2021 18:04:37</t>
  </si>
  <si>
    <t>02.03.2021 19:31:31</t>
  </si>
  <si>
    <t>SARIKAYA KÖK 35-31-L00284_ALTINOLUK TR-2 L05_2113768</t>
  </si>
  <si>
    <t>02.03.2021 22:55:19</t>
  </si>
  <si>
    <t>02.03.2021 23:04:59</t>
  </si>
  <si>
    <t>ARAPLIOVASI GES DM 35-16-M00811_BÖLCEK ENH GİRİŞ M024_48716798</t>
  </si>
  <si>
    <t>02.03.2021 10:35:28</t>
  </si>
  <si>
    <t>02.03.2021 11:15:57</t>
  </si>
  <si>
    <t>K-4012 35-04-K04012_912567247_912567247</t>
  </si>
  <si>
    <t>02.03.2021 16:36:30</t>
  </si>
  <si>
    <t>02.03.2021 17:54:40</t>
  </si>
  <si>
    <t>SARISU TR-4 35-31-L00082_47816467_56352592_56352592</t>
  </si>
  <si>
    <t>02.03.2021 08:28:00</t>
  </si>
  <si>
    <t>02.03.2021 12:30:54</t>
  </si>
  <si>
    <t>02.03.2021 21:22:34</t>
  </si>
  <si>
    <t>02.03.2021 21:33:39</t>
  </si>
  <si>
    <t>K-2337 35-03-K02337_912878927_912878927</t>
  </si>
  <si>
    <t>02.03.2021 10:31:00</t>
  </si>
  <si>
    <t>02.03.2021 12:09:41</t>
  </si>
  <si>
    <t>ALAŞEHİR TR-77 BAKLACI KÖYÜ 45-73-M00077_45-73-M00077_2354328</t>
  </si>
  <si>
    <t>02.03.2021 16:04:42</t>
  </si>
  <si>
    <t>02.03.2021 18:23:20</t>
  </si>
  <si>
    <t>SANCAKLI BOZKÖY KÖK 45-71-M00087_SULAMA M02_61320832</t>
  </si>
  <si>
    <t>02.03.2021 11:14:02</t>
  </si>
  <si>
    <t>02.03.2021 12:42:01</t>
  </si>
  <si>
    <t>ULUKENT DM-3/4 35-28-M00063_ULUKENT DM-3/7 M03_66552370</t>
  </si>
  <si>
    <t>02.03.2021 09:00:27</t>
  </si>
  <si>
    <t>02.03.2021 09:09:27</t>
  </si>
  <si>
    <t>TR-1-4/4 ESKİ SİNEMAN KABİN 35-20-L00027_DEMİRCİLİK TR-27 L02_66515920</t>
  </si>
  <si>
    <t>02.03.2021 09:19:09</t>
  </si>
  <si>
    <t>02.03.2021 09:26:39</t>
  </si>
  <si>
    <t>MENEMEN TR-85 35-28-L00085_HatBaşıAyırıcı_53133936 L01_53133936</t>
  </si>
  <si>
    <t>02.03.2021 14:54:09</t>
  </si>
  <si>
    <t>02.03.2021 16:40:00</t>
  </si>
  <si>
    <t>DANIŞKENT SİTESİ 35-30-M00053_955333872_955333872</t>
  </si>
  <si>
    <t>02.03.2021 10:13:30</t>
  </si>
  <si>
    <t>02.03.2021 12:21:27</t>
  </si>
  <si>
    <t>02.03.2021 19:30:47</t>
  </si>
  <si>
    <t>02.03.2021 20:21:26</t>
  </si>
  <si>
    <t>02.03.2021 01:02:48</t>
  </si>
  <si>
    <t>02.03.2021 01:04:28</t>
  </si>
  <si>
    <t>TİRE DM2/11 35-29-M00117_915185909_915185909</t>
  </si>
  <si>
    <t>02.03.2021 15:59:02</t>
  </si>
  <si>
    <t>02.03.2021 17:30:02</t>
  </si>
  <si>
    <t>KAYAKÖY İM 35-15-A00006_KAYAKÖY ÇIKIŞ L02_66921420</t>
  </si>
  <si>
    <t>02.03.2021 10:02:17</t>
  </si>
  <si>
    <t>02.03.2021 12:57:27</t>
  </si>
  <si>
    <t>TR-123 35-26-M00123_95000492604_95000492604</t>
  </si>
  <si>
    <t>02.03.2021 17:53:41</t>
  </si>
  <si>
    <t>02.03.2021 19:08:55</t>
  </si>
  <si>
    <t>YENİFOÇA TR-11 35-23-M00011_B_56394366_56394366</t>
  </si>
  <si>
    <t>02.03.2021 18:54:20</t>
  </si>
  <si>
    <t>02.03.2021 19:46:06</t>
  </si>
  <si>
    <t>TR-1/42-A 45-72-M00109_45-72-M00109_2355555</t>
  </si>
  <si>
    <t>02.03.2021 09:15:33</t>
  </si>
  <si>
    <t>02.03.2021 15:11:20</t>
  </si>
  <si>
    <t>DOĞANCI TR-13 35-31-L00368_35-31-L00368_2365638</t>
  </si>
  <si>
    <t>02.03.2021 09:36:13</t>
  </si>
  <si>
    <t>02.03.2021 16:07:26</t>
  </si>
  <si>
    <t>ÇAKIRBEYLİ TR-2 35-26-M00487_35-26-M00487_2370889</t>
  </si>
  <si>
    <t>02.03.2021 10:35:54</t>
  </si>
  <si>
    <t>02.03.2021 13:45:25</t>
  </si>
  <si>
    <t>02.03.2021 13:42:51</t>
  </si>
  <si>
    <t>02.03.2021 18:23:13</t>
  </si>
  <si>
    <t>ALİ EŞEN SULAMA GRB. 35-20-L00183_12188660_56373889_56373889</t>
  </si>
  <si>
    <t>02.03.2021 11:33:00</t>
  </si>
  <si>
    <t>K-3563 35-02-K03563_910144109_910144109</t>
  </si>
  <si>
    <t>02.03.2021 22:46:54</t>
  </si>
  <si>
    <t>03.03.2021 00:41:04</t>
  </si>
  <si>
    <t>KAYMAKÇI TR-36 35-15-L00230_A_56361798_56361798</t>
  </si>
  <si>
    <t>02.03.2021 15:33:00</t>
  </si>
  <si>
    <t>02.03.2021 16:19:31</t>
  </si>
  <si>
    <t>K-3160 35-01-K03160_910876867_910876867</t>
  </si>
  <si>
    <t>02.03.2021 20:19:12</t>
  </si>
  <si>
    <t>02.03.2021 21:29:16</t>
  </si>
  <si>
    <t>ERKAN ATMACA SULAMA GRUBU 35-29-M00225_A_56361346_56361346</t>
  </si>
  <si>
    <t>02.03.2021 08:57:19</t>
  </si>
  <si>
    <t>02.03.2021 11:37:37</t>
  </si>
  <si>
    <t>K-477 35-07-K00477_912687023_912687023</t>
  </si>
  <si>
    <t>02.03.2021 06:16:09</t>
  </si>
  <si>
    <t>02.03.2021 14:01:19</t>
  </si>
  <si>
    <t>KUŞÇULAR TR-1 35-19-M00213_35-19-M00213_2349914</t>
  </si>
  <si>
    <t>02.03.2021 14:45:00</t>
  </si>
  <si>
    <t>02.03.2021 15:40:05</t>
  </si>
  <si>
    <t>SEYDİKÖY İM 35-08-A00002_MEDYA M21_2050822</t>
  </si>
  <si>
    <t>02.03.2021 12:19:58</t>
  </si>
  <si>
    <t>02.03.2021 12:25:18</t>
  </si>
  <si>
    <t>M. ALİ ÇETİN SULAMA GRUBU 35-27-M00172_A_56382978_56382978</t>
  </si>
  <si>
    <t>02.03.2021 09:52:48</t>
  </si>
  <si>
    <t>02.03.2021 14:27:21</t>
  </si>
  <si>
    <t>K-3124 LAKA TR-1 35-02-K03124_35-02-K03124_2348091</t>
  </si>
  <si>
    <t>02.03.2021 21:08:14</t>
  </si>
  <si>
    <t>02.03.2021 23:32:00</t>
  </si>
  <si>
    <t>L-72 35-14-L00072_956636672_956636672</t>
  </si>
  <si>
    <t>02.03.2021 13:29:43</t>
  </si>
  <si>
    <t>02.03.2021 20:02:18</t>
  </si>
  <si>
    <t>02.03.2021 16:01:25</t>
  </si>
  <si>
    <t>02.03.2021 17:34:57</t>
  </si>
  <si>
    <t>K-1496 35-02-K01496_910018280_910018280</t>
  </si>
  <si>
    <t>02.03.2021 00:45:57</t>
  </si>
  <si>
    <t>02.03.2021 02:29:41</t>
  </si>
  <si>
    <t>DM-13/04(CEMİYET KARŞISI) 45-71-M00057_953215143_953215143</t>
  </si>
  <si>
    <t>02.03.2021 12:07:07</t>
  </si>
  <si>
    <t>02.03.2021 17:45:53</t>
  </si>
  <si>
    <t>YEŞİLOVA ÇAYIR TR-7 35-20-L00132_DIREK TIPI TRAFO HUCRESI H01_2049927</t>
  </si>
  <si>
    <t>03.03.2021 00:01:03</t>
  </si>
  <si>
    <t>03.03.2021 01:46:17</t>
  </si>
  <si>
    <t>03.03.2021 00:09:23</t>
  </si>
  <si>
    <t>03.03.2021 01:45:53</t>
  </si>
  <si>
    <t>M-2113 35-03-M02113_910576985_910576985</t>
  </si>
  <si>
    <t>03.03.2021 00:12:18</t>
  </si>
  <si>
    <t>03.03.2021 01:48:07</t>
  </si>
  <si>
    <t>03.03.2021 00:18:13</t>
  </si>
  <si>
    <t>03.03.2021 00:57:13</t>
  </si>
  <si>
    <t>03.03.2021 01:05:39</t>
  </si>
  <si>
    <t>03.03.2021 01:36:50</t>
  </si>
  <si>
    <t>ÖREN TR-1 35-31-L00314_47810498_56352453_56352453</t>
  </si>
  <si>
    <t>03.03.2021 01:29:32</t>
  </si>
  <si>
    <t>03.03.2021 02:05:09</t>
  </si>
  <si>
    <t>03.03.2021 02:17:50</t>
  </si>
  <si>
    <t>03.03.2021 03:58:15</t>
  </si>
  <si>
    <t>K-1086 35-01-K01086_35-01-K01086_2375103</t>
  </si>
  <si>
    <t>03.03.2021 02:02:00</t>
  </si>
  <si>
    <t>03.03.2021 08:39:27</t>
  </si>
  <si>
    <t>YENİ HARMANDALI TR-2 45-71-M00892_DIREK TIPI TRAFO HUCRESI H01_2084264</t>
  </si>
  <si>
    <t>03.03.2021 01:37:23</t>
  </si>
  <si>
    <t>03.03.2021 06:23:04</t>
  </si>
  <si>
    <t>K-231 35-01-K00231_E_56375624_56375624</t>
  </si>
  <si>
    <t>03.03.2021 01:48:52</t>
  </si>
  <si>
    <t>03.03.2021 03:28:53</t>
  </si>
  <si>
    <t>TR-2/9 45-83-L00009_TR-2/6 L03_72118434</t>
  </si>
  <si>
    <t>03.03.2021 03:00:39</t>
  </si>
  <si>
    <t>03.03.2021 03:02:09</t>
  </si>
  <si>
    <t>TR-160 35-19-M00094_DIREK TIPI TRAFO HUCRESI H01_2064455</t>
  </si>
  <si>
    <t>03.03.2021 07:11:22</t>
  </si>
  <si>
    <t>03.03.2021 09:38:57</t>
  </si>
  <si>
    <t>GÜMÜŞÇAY KÖK 45-73-M00477_HatBaşıAyırıcı_53135725 M05_53135725</t>
  </si>
  <si>
    <t>03.03.2021 07:15:11</t>
  </si>
  <si>
    <t>03.03.2021 10:29:33</t>
  </si>
  <si>
    <t>DEMİRCİ KÖK 35-26-M00779_KARACAAĞAÇ ENH M06_42707188</t>
  </si>
  <si>
    <t>03.03.2021 07:38:39</t>
  </si>
  <si>
    <t>03.03.2021 07:51:00</t>
  </si>
  <si>
    <t>DM02/TR10 45-73-M00014_TR-15-16 M05_2319381</t>
  </si>
  <si>
    <t>03.03.2021 07:41:16</t>
  </si>
  <si>
    <t>03.03.2021 08:17:11</t>
  </si>
  <si>
    <t>DERBENT TR-2 45-83-L00324_955161280_955161280</t>
  </si>
  <si>
    <t>03.03.2021 07:30:59</t>
  </si>
  <si>
    <t>03.03.2021 09:56:20</t>
  </si>
  <si>
    <t>03.03.2021 07:45:54</t>
  </si>
  <si>
    <t>03.03.2021 10:14:46</t>
  </si>
  <si>
    <t>K-2817 35-09-K02817_913193132_913193132</t>
  </si>
  <si>
    <t>03.03.2021 07:58:00</t>
  </si>
  <si>
    <t>03.03.2021 08:29:18</t>
  </si>
  <si>
    <t>03.03.2021 08:00:00</t>
  </si>
  <si>
    <t>03.03.2021 08:40:00</t>
  </si>
  <si>
    <t>K-2817 35-09-K02817_913219708_913219708</t>
  </si>
  <si>
    <t>03.03.2021 08:01:00</t>
  </si>
  <si>
    <t>03.03.2021 08:34:04</t>
  </si>
  <si>
    <t>03.03.2021 08:31:31</t>
  </si>
  <si>
    <t>KESİKKÖY DM 35-28-M00309_SAKIPAĞA KÖK M09_2052537</t>
  </si>
  <si>
    <t>03.03.2021 08:09:10</t>
  </si>
  <si>
    <t>03.03.2021 08:48:18</t>
  </si>
  <si>
    <t>ÇİFTLİK İM 35-18-A00003_TURSİTE L14_2307810</t>
  </si>
  <si>
    <t>03.03.2021 08:04:02</t>
  </si>
  <si>
    <t>03.03.2021 10:56:09</t>
  </si>
  <si>
    <t>TR-128 35-19-L00128_8422749_56392457_56392457</t>
  </si>
  <si>
    <t>03.03.2021 08:17:58</t>
  </si>
  <si>
    <t>03.03.2021 09:06:36</t>
  </si>
  <si>
    <t>UZUNKÖY TR-2 35-31-L00143_47827445_56389534_56389534</t>
  </si>
  <si>
    <t>03.03.2021 08:30:00</t>
  </si>
  <si>
    <t>03.03.2021 10:43:03</t>
  </si>
  <si>
    <t>L-37 YAT LİMANI 35-14-L00037_B B04_5846651</t>
  </si>
  <si>
    <t>03.03.2021 08:25:24</t>
  </si>
  <si>
    <t>03.03.2021 11:13:06</t>
  </si>
  <si>
    <t>K-3750 35-08-K03750_35-08-K03750_42114318</t>
  </si>
  <si>
    <t>03.03.2021 08:38:00</t>
  </si>
  <si>
    <t>03.03.2021 10:22:05</t>
  </si>
  <si>
    <t>SOMA DM-4/TR10 45-82-M00010_TR-11 M05_60208852</t>
  </si>
  <si>
    <t>03.03.2021 08:46:31</t>
  </si>
  <si>
    <t>TIRAZLI KÖK 45-79-M00079_BAHARLAR M06_72036291</t>
  </si>
  <si>
    <t>03.03.2021 08:52:00</t>
  </si>
  <si>
    <t>03.03.2021 09:18:21</t>
  </si>
  <si>
    <t>TR-139 ERİNCİKLER 35-19-L00139_956697227_956697227</t>
  </si>
  <si>
    <t>03.03.2021 08:54:00</t>
  </si>
  <si>
    <t>03.03.2021 11:47:21</t>
  </si>
  <si>
    <t>KARAYENİCE TR-2 45-71-M01507_45-71-M01507_2367636</t>
  </si>
  <si>
    <t>03.03.2021 08:55:00</t>
  </si>
  <si>
    <t>03.03.2021 11:59:23</t>
  </si>
  <si>
    <t>__72374646_72374646</t>
  </si>
  <si>
    <t>03.03.2021 08:56:00</t>
  </si>
  <si>
    <t>03.03.2021 15:57:00</t>
  </si>
  <si>
    <t>KOLDERE KÖK 45-80-M00051_TR-2 TR-4 TR-5 M03_73403315</t>
  </si>
  <si>
    <t>03.03.2021 08:53:54</t>
  </si>
  <si>
    <t>03.03.2021 10:07:16</t>
  </si>
  <si>
    <t>TR-65 45-78-M00065_953263942_953263942</t>
  </si>
  <si>
    <t>03.03.2021 08:52:17</t>
  </si>
  <si>
    <t>03.03.2021 13:45:02</t>
  </si>
  <si>
    <t>HACIYUSUF TR-1 45-82-M00250_945533111_945533111</t>
  </si>
  <si>
    <t>03.03.2021 08:55:48</t>
  </si>
  <si>
    <t>03.03.2021 16:24:54</t>
  </si>
  <si>
    <t>ÇAMURHAMAMI KÖK 45-78-L00230_GÖKKÖY L04_2327768</t>
  </si>
  <si>
    <t>03.03.2021 09:02:52</t>
  </si>
  <si>
    <t>03.03.2021 18:02:12</t>
  </si>
  <si>
    <t>03.03.2021 09:02:59</t>
  </si>
  <si>
    <t>03.03.2021 17:29:59</t>
  </si>
  <si>
    <t>03.03.2021 09:04:19</t>
  </si>
  <si>
    <t>03.03.2021 17:09:11</t>
  </si>
  <si>
    <t>TIRAZLI KÖK 45-79-M00079_HatBaşıAyırıcı_53133085 M06_53133085</t>
  </si>
  <si>
    <t>03.03.2021 09:06:05</t>
  </si>
  <si>
    <t>03.03.2021 16:45:05</t>
  </si>
  <si>
    <t>ÇUKURALTI M-13 ÇAMLIK KÖK 35-25-M00059_955267005_955267005</t>
  </si>
  <si>
    <t>03.03.2021 08:56:49</t>
  </si>
  <si>
    <t>03.03.2021 11:39:03</t>
  </si>
  <si>
    <t>L-20 DÖRT YOL KAVŞAĞI 35-14-L00020_9746189_60982257_60982257</t>
  </si>
  <si>
    <t>03.03.2021 09:11:47</t>
  </si>
  <si>
    <t>03.03.2021 17:07:28</t>
  </si>
  <si>
    <t>TR-2/82 BARIŞ MANÇO KÖK 45-83-L00082_TR-2/82-A L04_61336454</t>
  </si>
  <si>
    <t>03.03.2021 09:11:56</t>
  </si>
  <si>
    <t>03.03.2021 10:41:56</t>
  </si>
  <si>
    <t>ÖZGÖRKEY KÖK 35-26-M00256_JTI KÖK M010_65969698</t>
  </si>
  <si>
    <t>03.03.2021 09:08:00</t>
  </si>
  <si>
    <t>03.03.2021 11:46:59</t>
  </si>
  <si>
    <t>03.03.2021 09:12:06</t>
  </si>
  <si>
    <t>03.03.2021 17:20:04</t>
  </si>
  <si>
    <t>SOMA DM-4/TR10 45-82-M00010_TRAFO M07_60208798</t>
  </si>
  <si>
    <t>03.03.2021 09:07:49</t>
  </si>
  <si>
    <t>03.03.2021 13:40:56</t>
  </si>
  <si>
    <t>YENİ FOÇA TR-2 35-23-M00002_950427590_950427590</t>
  </si>
  <si>
    <t>03.03.2021 09:05:43</t>
  </si>
  <si>
    <t>03.03.2021 13:43:52</t>
  </si>
  <si>
    <t>SELENDİ DM 45-81-M00001_SATILMIŞ M14_2321600</t>
  </si>
  <si>
    <t>03.03.2021 09:04:29</t>
  </si>
  <si>
    <t>03.03.2021 09:44:00</t>
  </si>
  <si>
    <t>SOMA DM-4/TR10 45-82-M00010_DM-1 M02_60208849</t>
  </si>
  <si>
    <t>03.03.2021 09:20:41</t>
  </si>
  <si>
    <t>SOMA DM-4/TR10 45-82-M00010_TR-11 M05_60208796</t>
  </si>
  <si>
    <t>03.03.2021 09:31:38</t>
  </si>
  <si>
    <t>03.03.2021 13:39:57</t>
  </si>
  <si>
    <t>DEMİRCİLİ DM 35-15-L00895_SEYREKLİ L07_2335949</t>
  </si>
  <si>
    <t>03.03.2021 09:15:06</t>
  </si>
  <si>
    <t>03.03.2021 17:09:14</t>
  </si>
  <si>
    <t>M-1178 35-04-M01178_99713809_99713809</t>
  </si>
  <si>
    <t>03.03.2021 09:20:00</t>
  </si>
  <si>
    <t>03.03.2021 12:54:51</t>
  </si>
  <si>
    <t>BALIKLIOVA TR-1 35-19-L00271_7290203_56355084_56355084</t>
  </si>
  <si>
    <t>03.03.2021 09:21:29</t>
  </si>
  <si>
    <t>03.03.2021 17:52:18</t>
  </si>
  <si>
    <t>03.03.2021 09:20:47</t>
  </si>
  <si>
    <t>03.03.2021 15:09:34</t>
  </si>
  <si>
    <t>K-3452 35-08-K03452_B_56384061_56384061</t>
  </si>
  <si>
    <t>03.03.2021 09:12:00</t>
  </si>
  <si>
    <t>03.03.2021 16:54:43</t>
  </si>
  <si>
    <t>TR-17 35-19-L00017_956683324_956683324</t>
  </si>
  <si>
    <t>03.03.2021 09:17:23</t>
  </si>
  <si>
    <t>03.03.2021 10:23:06</t>
  </si>
  <si>
    <t>ÇİFTLİK İM 35-18-A00003_TURSİTE L14_2054626</t>
  </si>
  <si>
    <t>03.03.2021 09:24:35</t>
  </si>
  <si>
    <t>03.03.2021 10:17:07</t>
  </si>
  <si>
    <t>SARIGÖL TR-7 45-79-M00007_C_56396256_56396256</t>
  </si>
  <si>
    <t>03.03.2021 09:24:00</t>
  </si>
  <si>
    <t>03.03.2021 09:45:43</t>
  </si>
  <si>
    <t>M-2177 35-01-M02177_35-01-M02177_42865957</t>
  </si>
  <si>
    <t>03.03.2021 09:28:00</t>
  </si>
  <si>
    <t>03.03.2021 10:51:16</t>
  </si>
  <si>
    <t>DM-20/07 (VEZİROĞLU) 45-71-M00274_B_56399591_56399591</t>
  </si>
  <si>
    <t>03.03.2021 09:23:19</t>
  </si>
  <si>
    <t>03.03.2021 12:11:35</t>
  </si>
  <si>
    <t>M-2530 35-07-M02530_35-07-M02530_66103030</t>
  </si>
  <si>
    <t>03.03.2021 09:13:59</t>
  </si>
  <si>
    <t>03.03.2021 12:30:49</t>
  </si>
  <si>
    <t>TR-15 ( M-715) 35-30-M00715_B_56367245_56367245</t>
  </si>
  <si>
    <t>03.03.2021 09:19:37</t>
  </si>
  <si>
    <t>03.03.2021 11:42:25</t>
  </si>
  <si>
    <t>K-1395 35-08-K01395_97569402_97569402</t>
  </si>
  <si>
    <t>03.03.2021 09:22:32</t>
  </si>
  <si>
    <t>03.03.2021 10:57:59</t>
  </si>
  <si>
    <t>SELENDİ DM 45-81-M00001_ESKİ SELENDİ M16_2079218</t>
  </si>
  <si>
    <t>03.03.2021 09:33:29</t>
  </si>
  <si>
    <t>03.03.2021 09:33:59</t>
  </si>
  <si>
    <t>TR-118 35-15-M00118_35-15-M00118_66876729</t>
  </si>
  <si>
    <t>03.03.2021 09:34:21</t>
  </si>
  <si>
    <t>03.03.2021 10:41:51</t>
  </si>
  <si>
    <t>DEMİRKÖPRÜ TM 45-78-A00005_ALAŞEHİR M03_2329520</t>
  </si>
  <si>
    <t>03.03.2021 09:33:40</t>
  </si>
  <si>
    <t>03.03.2021 09:40:00</t>
  </si>
  <si>
    <t>VELİLER KÖK 35-31-L00116_GERİLİM - KİRAZ İM L04_2119148</t>
  </si>
  <si>
    <t>03.03.2021 09:17:47</t>
  </si>
  <si>
    <t>03.03.2021 09:54:59</t>
  </si>
  <si>
    <t>DM-7/22 35-26-M00663_956624217_956624217</t>
  </si>
  <si>
    <t>03.03.2021 09:32:38</t>
  </si>
  <si>
    <t>M-531 KAVAKLIDERE KÖK 35-02-M00531_M-530 / M529 M11_72200151</t>
  </si>
  <si>
    <t>03.03.2021 09:36:39</t>
  </si>
  <si>
    <t>03.03.2021 14:04:31</t>
  </si>
  <si>
    <t>BEYOBA TR-12 45-72-M00414_45-72-M00414_2373474</t>
  </si>
  <si>
    <t>03.03.2021 09:37:00</t>
  </si>
  <si>
    <t>03.03.2021 12:58:43</t>
  </si>
  <si>
    <t>GÖKTEPE TR-2 35-28-M00270_953379073_953379073</t>
  </si>
  <si>
    <t>03.03.2021 09:38:00</t>
  </si>
  <si>
    <t>03.03.2021 11:08:32</t>
  </si>
  <si>
    <t>DM-17/03 HUZUREVİ 45-71-M00415_953223152_953223152</t>
  </si>
  <si>
    <t>03.03.2021 09:35:15</t>
  </si>
  <si>
    <t>03.03.2021 12:40:38</t>
  </si>
  <si>
    <t>DM-1/TR-15 35-13-M00029_DM-1/TR-24 M03_66202386</t>
  </si>
  <si>
    <t>03.03.2021 09:39:45</t>
  </si>
  <si>
    <t>03.03.2021 17:03:29</t>
  </si>
  <si>
    <t>TR-24 35-27-M00024_912461467_912461467</t>
  </si>
  <si>
    <t>03.03.2021 09:55:48</t>
  </si>
  <si>
    <t>03.03.2021 09:29:00</t>
  </si>
  <si>
    <t>03.03.2021 15:30:00</t>
  </si>
  <si>
    <t>_B_56382940_56382940</t>
  </si>
  <si>
    <t>03.03.2021 10:08:52</t>
  </si>
  <si>
    <t>SAĞANCI İM 35-16-A00003_SÜLEYMANLI L05_2072980</t>
  </si>
  <si>
    <t>03.03.2021 09:48:40</t>
  </si>
  <si>
    <t>03.03.2021 09:54:51</t>
  </si>
  <si>
    <t>M-2846 35-03-M02846_35-03-M02846_72156344</t>
  </si>
  <si>
    <t>03.03.2021 09:51:54</t>
  </si>
  <si>
    <t>03.03.2021 14:22:10</t>
  </si>
  <si>
    <t>SELENDİ DM 45-81-M00001_HatBaşıAyırıcı_53135459 M16_53135459</t>
  </si>
  <si>
    <t>03.03.2021 09:47:48</t>
  </si>
  <si>
    <t>03.03.2021 11:56:22</t>
  </si>
  <si>
    <t>TR-121 ZEYTİNALANI 35-19-L00121_956666909_956666909</t>
  </si>
  <si>
    <t>03.03.2021 09:37:53</t>
  </si>
  <si>
    <t>03.03.2021 14:22:08</t>
  </si>
  <si>
    <t>TAYTAN OFİS KÖK 45-78-M00314_DEMİRKÖPRÜ DM-2 ÇIKIŞI (DEMİRKÖPRÜ-2) M06_60669850</t>
  </si>
  <si>
    <t>03.03.2021 09:53:29</t>
  </si>
  <si>
    <t>03.03.2021 10:20:06</t>
  </si>
  <si>
    <t>03.03.2021 09:44:59</t>
  </si>
  <si>
    <t>03.03.2021 11:18:34</t>
  </si>
  <si>
    <t>KİRAZ İM 35-31-A00001_VELİLER L12_2328564</t>
  </si>
  <si>
    <t>03.03.2021 09:49:08</t>
  </si>
  <si>
    <t>03.03.2021 13:50:23</t>
  </si>
  <si>
    <t>BAĞARASI TR-9 35-23-M00178_95000619593_95000619593</t>
  </si>
  <si>
    <t>03.03.2021 09:47:03</t>
  </si>
  <si>
    <t>03.03.2021 17:56:21</t>
  </si>
  <si>
    <t>03.03.2021 09:56:00</t>
  </si>
  <si>
    <t>ILGIN TR-1 45-73-M00591_945647075_945647075</t>
  </si>
  <si>
    <t>03.03.2021 09:49:27</t>
  </si>
  <si>
    <t>03.03.2021 11:21:09</t>
  </si>
  <si>
    <t>M-1827 35-01-M01827_35-01-M01827_2351779</t>
  </si>
  <si>
    <t>03.03.2021 09:52:56</t>
  </si>
  <si>
    <t>03.03.2021 11:49:15</t>
  </si>
  <si>
    <t>ASARLIK TR-21 35-28-M00594_ASARLIK TR-10 M01_66852172</t>
  </si>
  <si>
    <t>03.03.2021 10:01:49</t>
  </si>
  <si>
    <t>03.03.2021 10:02:29</t>
  </si>
  <si>
    <t>03.03.2021 09:45:00</t>
  </si>
  <si>
    <t>03.03.2021 14:51:00</t>
  </si>
  <si>
    <t>K-4157 35-02-K04157_99982372_99982372</t>
  </si>
  <si>
    <t>03.03.2021 09:59:46</t>
  </si>
  <si>
    <t>03.03.2021 11:09:59</t>
  </si>
  <si>
    <t>_A_56407884_56407884</t>
  </si>
  <si>
    <t>03.03.2021 10:01:00</t>
  </si>
  <si>
    <t>03.03.2021 12:17:14</t>
  </si>
  <si>
    <t>K-2560 35-03-K02560_910831923_910831923</t>
  </si>
  <si>
    <t>03.03.2021 09:58:09</t>
  </si>
  <si>
    <t>03.03.2021 11:59:49</t>
  </si>
  <si>
    <t>DAĞHACIYUSUF TR-4 45-73-M01228_945651400_945651400</t>
  </si>
  <si>
    <t>03.03.2021 09:58:10</t>
  </si>
  <si>
    <t>03.03.2021 12:06:00</t>
  </si>
  <si>
    <t>L-444 35-18-L00444_950462495_950462495</t>
  </si>
  <si>
    <t>03.03.2021 09:47:34</t>
  </si>
  <si>
    <t>03.03.2021 14:23:33</t>
  </si>
  <si>
    <t>M-1258 35-03-M01258_910308744_910308744</t>
  </si>
  <si>
    <t>03.03.2021 10:00:26</t>
  </si>
  <si>
    <t>03.03.2021 12:40:33</t>
  </si>
  <si>
    <t>TR-89 45-78-L00089_49414585 b1_49409252</t>
  </si>
  <si>
    <t>03.03.2021 10:06:35</t>
  </si>
  <si>
    <t>03.03.2021 10:42:48</t>
  </si>
  <si>
    <t>03.03.2021 10:14:49</t>
  </si>
  <si>
    <t>03.03.2021 11:03:03</t>
  </si>
  <si>
    <t>K-4444 35-08-K04444_97661017_97661017</t>
  </si>
  <si>
    <t>03.03.2021 10:15:00</t>
  </si>
  <si>
    <t>03.03.2021 12:13:13</t>
  </si>
  <si>
    <t>K-138 GÖRECE 35-22-K00138_955261719_955261719</t>
  </si>
  <si>
    <t>03.03.2021 10:12:00</t>
  </si>
  <si>
    <t>03.03.2021 10:23:45</t>
  </si>
  <si>
    <t>EMİRALEM TR-18 KÖK 35-28-M00239_EMİRALEM TR-7/EMİRALEM TR-13 M03_66567535</t>
  </si>
  <si>
    <t>03.03.2021 09:52:05</t>
  </si>
  <si>
    <t>03.03.2021 12:14:39</t>
  </si>
  <si>
    <t>K-2669 35-09-K02669_912749389_912749389</t>
  </si>
  <si>
    <t>03.03.2021 10:18:00</t>
  </si>
  <si>
    <t>03.03.2021 10:31:22</t>
  </si>
  <si>
    <t>ÇAPAKLI KÖK 45-78-M01161_HatBaşıAyırıcı_53139052 M07_53139052</t>
  </si>
  <si>
    <t>03.03.2021 10:02:41</t>
  </si>
  <si>
    <t>03.03.2021 12:55:05</t>
  </si>
  <si>
    <t>KOCA MEHMETLER TR-1 35-23-M00212_950415486_950415486</t>
  </si>
  <si>
    <t>03.03.2021 10:14:00</t>
  </si>
  <si>
    <t>03.03.2021 10:25:00</t>
  </si>
  <si>
    <t>UMMANDERESİ TR-1 45-75-M00075_B_56397907_56397907</t>
  </si>
  <si>
    <t>03.03.2021 09:48:19</t>
  </si>
  <si>
    <t>03.03.2021 14:27:40</t>
  </si>
  <si>
    <t>YEŞİLKÖY TR-1 35-27-M00964_A_56376208_56376208</t>
  </si>
  <si>
    <t>03.03.2021 09:56:23</t>
  </si>
  <si>
    <t>03.03.2021 12:15:05</t>
  </si>
  <si>
    <t>KÖSEDERE TR-1 35-21-L00124_954751886_954751886</t>
  </si>
  <si>
    <t>03.03.2021 10:28:00</t>
  </si>
  <si>
    <t>03.03.2021 13:04:00</t>
  </si>
  <si>
    <t>CEVİZLİ MERKEZ TR-1 35-31-L00321_35-31-L00321_2364989</t>
  </si>
  <si>
    <t>03.03.2021 10:06:23</t>
  </si>
  <si>
    <t>03.03.2021 12:16:43</t>
  </si>
  <si>
    <t>UMURLU TR-5 35-31-L00358_47784496_56352975_56352975</t>
  </si>
  <si>
    <t>03.03.2021 10:18:28</t>
  </si>
  <si>
    <t>03.03.2021 14:15:42</t>
  </si>
  <si>
    <t>OVACIK TR-2 35-15-L00286_35-15-L00286_2365510</t>
  </si>
  <si>
    <t>03.03.2021 09:39:49</t>
  </si>
  <si>
    <t>03.03.2021 18:17:21</t>
  </si>
  <si>
    <t>ÇIRPI İM 35-20-A00002_ASLANLAR GİRİŞ-1 M07_2055137</t>
  </si>
  <si>
    <t>03.03.2021 10:30:09</t>
  </si>
  <si>
    <t>03.03.2021 14:37:56</t>
  </si>
  <si>
    <t>03.03.2021 10:09:39</t>
  </si>
  <si>
    <t>03.03.2021 13:09:22</t>
  </si>
  <si>
    <t>K-1887 35-09-K01887_97707586_97707586</t>
  </si>
  <si>
    <t>03.03.2021 10:48:00</t>
  </si>
  <si>
    <t>03.03.2021 11:03:55</t>
  </si>
  <si>
    <t>K-527 35-01-K00527_911036057_911036057</t>
  </si>
  <si>
    <t>03.03.2021 10:44:42</t>
  </si>
  <si>
    <t>03.03.2021 12:08:47</t>
  </si>
  <si>
    <t>DAMLACIK TR-2 35-27-M00860_914538602_914538602</t>
  </si>
  <si>
    <t>03.03.2021 10:44:00</t>
  </si>
  <si>
    <t>03.03.2021 11:24:19</t>
  </si>
  <si>
    <t>TR-23 35-22-M00023_955284726_955284726</t>
  </si>
  <si>
    <t>03.03.2021 10:52:00</t>
  </si>
  <si>
    <t>03.03.2021 11:02:16</t>
  </si>
  <si>
    <t>M-353 KOCAMEHMETLER YOLÜSTÜ 35-23-M00353_950414973_950414973</t>
  </si>
  <si>
    <t>03.03.2021 11:04:00</t>
  </si>
  <si>
    <t>K-3124 LAKA TR-1 35-02-K03124_99768600_99768600</t>
  </si>
  <si>
    <t>03.03.2021 10:53:34</t>
  </si>
  <si>
    <t>03.03.2021 13:12:18</t>
  </si>
  <si>
    <t>K-3727 35-01-K03727_911742437_911742437</t>
  </si>
  <si>
    <t>03.03.2021 10:54:09</t>
  </si>
  <si>
    <t>03.03.2021 17:05:42</t>
  </si>
  <si>
    <t>ILICA GIS TM 35-07-A00002_ILICA-16 K22_2313383</t>
  </si>
  <si>
    <t>03.03.2021 11:03:19</t>
  </si>
  <si>
    <t>03.03.2021 12:21:01</t>
  </si>
  <si>
    <t>K-1463 35-01-K01463_35-01-K01463_2375851</t>
  </si>
  <si>
    <t>03.03.2021 11:06:39</t>
  </si>
  <si>
    <t>03.03.2021 11:34:04</t>
  </si>
  <si>
    <t>_949540387_949540387</t>
  </si>
  <si>
    <t>03.03.2021 11:02:00</t>
  </si>
  <si>
    <t>03.03.2021 11:39:16</t>
  </si>
  <si>
    <t>MÜTEVELLİ TR-3 45-80-M00102_956537587_956537587</t>
  </si>
  <si>
    <t>03.03.2021 10:59:16</t>
  </si>
  <si>
    <t>03.03.2021 14:09:12</t>
  </si>
  <si>
    <t>HALİLBEYLİ DM 35-27-M00620_KARMEZ-2 M09_2306332</t>
  </si>
  <si>
    <t>03.03.2021 10:34:42</t>
  </si>
  <si>
    <t>03.03.2021 11:39:43</t>
  </si>
  <si>
    <t>L-426 ESKİ GARAJ 35-18-L00426_950464580_950464580</t>
  </si>
  <si>
    <t>03.03.2021 10:55:47</t>
  </si>
  <si>
    <t>03.03.2021 20:08:11</t>
  </si>
  <si>
    <t>UMURCALI TR 4 35-31-L00108_47966988_56379498_56379498</t>
  </si>
  <si>
    <t>03.03.2021 10:57:53</t>
  </si>
  <si>
    <t>03.03.2021 15:37:48</t>
  </si>
  <si>
    <t>YENİ FOÇA TR-26 35-23-M00026_950426573_950426573</t>
  </si>
  <si>
    <t>03.03.2021 11:04:45</t>
  </si>
  <si>
    <t>03.03.2021 14:21:53</t>
  </si>
  <si>
    <t>AFŞAR TR-2 45-79-M00344_945572825_945572825</t>
  </si>
  <si>
    <t>03.03.2021 11:11:52</t>
  </si>
  <si>
    <t>03.03.2021 13:56:38</t>
  </si>
  <si>
    <t>_955254557_955254557</t>
  </si>
  <si>
    <t>03.03.2021 10:16:30</t>
  </si>
  <si>
    <t>03.03.2021 12:59:06</t>
  </si>
  <si>
    <t>M-2104 35-09-M02104_97707850_97707850</t>
  </si>
  <si>
    <t>03.03.2021 11:29:00</t>
  </si>
  <si>
    <t>03.03.2021 11:51:47</t>
  </si>
  <si>
    <t>TR-152(DM-5/17) 35-19-M00152_956670783_956670783</t>
  </si>
  <si>
    <t>03.03.2021 11:22:57</t>
  </si>
  <si>
    <t>03.03.2021 21:16:32</t>
  </si>
  <si>
    <t>L-286 35-18-L00286_950464668_950464668</t>
  </si>
  <si>
    <t>03.03.2021 11:24:02</t>
  </si>
  <si>
    <t>03.03.2021 15:20:46</t>
  </si>
  <si>
    <t>KAYMAKÇI TR-36 35-15-L00230_B_56361799_56361799</t>
  </si>
  <si>
    <t>03.03.2021 10:34:00</t>
  </si>
  <si>
    <t>03.03.2021 15:01:10</t>
  </si>
  <si>
    <t>BAĞARASI TR-12 35-23-M00181_952996668_952996668</t>
  </si>
  <si>
    <t>03.03.2021 11:25:13</t>
  </si>
  <si>
    <t>03.03.2021 15:41:01</t>
  </si>
  <si>
    <t>_A_56352370_56352370</t>
  </si>
  <si>
    <t>03.03.2021 11:33:25</t>
  </si>
  <si>
    <t>03.03.2021 13:44:58</t>
  </si>
  <si>
    <t>FOÇA M-267 35-23-M00267_950418383_950418383</t>
  </si>
  <si>
    <t>03.03.2021 11:39:32</t>
  </si>
  <si>
    <t>03.03.2021 13:20:00</t>
  </si>
  <si>
    <t>DAMLACIK TR-2 35-27-M00860_914538727_914538727</t>
  </si>
  <si>
    <t>03.03.2021 11:46:00</t>
  </si>
  <si>
    <t>03.03.2021 12:12:50</t>
  </si>
  <si>
    <t>TİRE İM-DM-1 35-29-A00001_DEREBAŞI M25_2059028</t>
  </si>
  <si>
    <t>03.03.2021 11:08:00</t>
  </si>
  <si>
    <t>03.03.2021 11:58:00</t>
  </si>
  <si>
    <t>TR-11 45-78-L00828_953264925_953264925</t>
  </si>
  <si>
    <t>03.03.2021 11:45:52</t>
  </si>
  <si>
    <t>03.03.2021 14:50:15</t>
  </si>
  <si>
    <t>OLGUNLAR TR-6 35-31-L00221_47890109_56391030_56391030</t>
  </si>
  <si>
    <t>03.03.2021 11:51:10</t>
  </si>
  <si>
    <t>03.03.2021 12:46:22</t>
  </si>
  <si>
    <t>ABDİ GÜLTEN SULAMA GRB 35-26-M00944_942466654_942466654</t>
  </si>
  <si>
    <t>03.03.2021 11:55:00</t>
  </si>
  <si>
    <t>03.03.2021 13:15:27</t>
  </si>
  <si>
    <t>TR-2/34 45-72-L00034_956499920_956499920</t>
  </si>
  <si>
    <t>03.03.2021 11:43:05</t>
  </si>
  <si>
    <t>SİNDEL TR-1 45-75-M00331_DIREK TIPI TRAFO HUCRESI H01_2089069</t>
  </si>
  <si>
    <t>03.03.2021 11:53:07</t>
  </si>
  <si>
    <t>03.03.2021 13:46:55</t>
  </si>
  <si>
    <t>ÇATALKAYA KÖYÜ TR-2 35-21-L00172_953367302_953367302</t>
  </si>
  <si>
    <t>03.03.2021 11:59:00</t>
  </si>
  <si>
    <t>03.03.2021 13:10:00</t>
  </si>
  <si>
    <t>YUNTDAĞYENİCE KÖYÜ TR-1 45-71-M01699_953214187_953214187</t>
  </si>
  <si>
    <t>03.03.2021 11:27:54</t>
  </si>
  <si>
    <t>03.03.2021 15:03:55</t>
  </si>
  <si>
    <t>ERGENEKON TR-12 45-83-M00622__72372344_72372344</t>
  </si>
  <si>
    <t>03.03.2021 12:09:00</t>
  </si>
  <si>
    <t>03.03.2021 14:23:14</t>
  </si>
  <si>
    <t>03.03.2021 11:59:18</t>
  </si>
  <si>
    <t>03.03.2021 15:15:40</t>
  </si>
  <si>
    <t>KARAOĞLANLI TR-4 45-71-M00093_953211971_953211971</t>
  </si>
  <si>
    <t>03.03.2021 12:04:50</t>
  </si>
  <si>
    <t>03.03.2021 19:02:29</t>
  </si>
  <si>
    <t>M-2552 35-09-M02552_97643337_97643337</t>
  </si>
  <si>
    <t>03.03.2021 12:16:00</t>
  </si>
  <si>
    <t>03.03.2021 12:32:03</t>
  </si>
  <si>
    <t>HACIHALİLLER TR-2 45-71-M01785_45-71-M01785_2363803</t>
  </si>
  <si>
    <t>03.03.2021 12:14:13</t>
  </si>
  <si>
    <t>03.03.2021 16:33:48</t>
  </si>
  <si>
    <t>K-3248 35-07-K03248_DIREK TIPI TRAFO HUCRESI H01_2080665</t>
  </si>
  <si>
    <t>03.03.2021 12:15:45</t>
  </si>
  <si>
    <t>03.03.2021 15:16:07</t>
  </si>
  <si>
    <t>DAMLACIK TR-3 35-27-M01157_914541815_914541815</t>
  </si>
  <si>
    <t>03.03.2021 12:21:00</t>
  </si>
  <si>
    <t>03.03.2021 12:45:40</t>
  </si>
  <si>
    <t>03.03.2021 12:10:29</t>
  </si>
  <si>
    <t>03.03.2021 12:44:57</t>
  </si>
  <si>
    <t>KARACAALİ TR-4 45-79-M00486_945575173_945575173</t>
  </si>
  <si>
    <t>03.03.2021 12:16:15</t>
  </si>
  <si>
    <t>03.03.2021 14:32:55</t>
  </si>
  <si>
    <t>K-3683 35-01-K03683_911276008_911276008</t>
  </si>
  <si>
    <t>03.03.2021 12:41:00</t>
  </si>
  <si>
    <t>03.03.2021 12:51:16</t>
  </si>
  <si>
    <t>CEVİZLİ BALYERİ TR-8 35-31-L00326_956568318_956568318</t>
  </si>
  <si>
    <t>03.03.2021 12:40:00</t>
  </si>
  <si>
    <t>03.03.2021 13:09:31</t>
  </si>
  <si>
    <t>MENEMEN TR-15 35-28-L00015_953384056_953384056</t>
  </si>
  <si>
    <t>03.03.2021 13:18:00</t>
  </si>
  <si>
    <t>03.03.2021 13:29:00</t>
  </si>
  <si>
    <t>DM-3/17 35-26-M00817_956628161_956628161</t>
  </si>
  <si>
    <t>03.03.2021 12:50:42</t>
  </si>
  <si>
    <t>03.03.2021 14:09:06</t>
  </si>
  <si>
    <t>03.03.2021 13:11:58</t>
  </si>
  <si>
    <t>03.03.2021 15:02:15</t>
  </si>
  <si>
    <t>KOLDERE TR-2 45-80-M00114_956539715_956539715</t>
  </si>
  <si>
    <t>03.03.2021 12:52:18</t>
  </si>
  <si>
    <t>03.03.2021 15:48:20</t>
  </si>
  <si>
    <t>GÜMÜLDÜR M-23 35-25-M00023_D_56355105_56355105</t>
  </si>
  <si>
    <t>03.03.2021 12:58:00</t>
  </si>
  <si>
    <t>03.03.2021 17:08:29</t>
  </si>
  <si>
    <t>AMBARSEKİ KÖYÜ TR-1 35-21-L00105_953362902_953362902</t>
  </si>
  <si>
    <t>03.03.2021 13:15:00</t>
  </si>
  <si>
    <t>KAPIKAYA TR-1 35-17-M00185_950303592_950303592</t>
  </si>
  <si>
    <t>03.03.2021 12:48:55</t>
  </si>
  <si>
    <t>03.03.2021 14:26:14</t>
  </si>
  <si>
    <t>PAYAMLI M-19 35-25-M00172_956658720_956658720</t>
  </si>
  <si>
    <t>03.03.2021 12:37:40</t>
  </si>
  <si>
    <t>03.03.2021 14:41:38</t>
  </si>
  <si>
    <t>YENİOBA KÖK 35-29-M00125_İBRAHİM SEZEN M015_72191053</t>
  </si>
  <si>
    <t>03.03.2021 13:01:00</t>
  </si>
  <si>
    <t>03.03.2021 16:46:10</t>
  </si>
  <si>
    <t>DAMLACIK TR 1 35-27-M00346_914533786_914533786</t>
  </si>
  <si>
    <t>03.03.2021 13:05:00</t>
  </si>
  <si>
    <t>03.03.2021 14:00:03</t>
  </si>
  <si>
    <t>AMBARSEKİ KÖYÜ TR-1 35-21-L00105_953362904_953362904</t>
  </si>
  <si>
    <t>03.03.2021 13:08:00</t>
  </si>
  <si>
    <t>03.03.2021 13:16:00</t>
  </si>
  <si>
    <t>K-3022 35-04-K03022_99111444_99111444</t>
  </si>
  <si>
    <t>03.03.2021 13:14:00</t>
  </si>
  <si>
    <t>03.03.2021 13:38:10</t>
  </si>
  <si>
    <t>K-1732 35-01-K01732_911686354_911686354</t>
  </si>
  <si>
    <t>03.03.2021 13:21:00</t>
  </si>
  <si>
    <t>03.03.2021 13:40:47</t>
  </si>
  <si>
    <t>KAVACIK TR-1 35-01-L00001_910687360_910687360</t>
  </si>
  <si>
    <t>03.03.2021 13:22:00</t>
  </si>
  <si>
    <t>03.03.2021 13:36:04</t>
  </si>
  <si>
    <t>03.03.2021 13:28:39</t>
  </si>
  <si>
    <t>03.03.2021 14:32:00</t>
  </si>
  <si>
    <t>KIYMIK TR-1 45-75-M00111_945602801_945602801</t>
  </si>
  <si>
    <t>03.03.2021 13:22:32</t>
  </si>
  <si>
    <t>03.03.2021 15:49:06</t>
  </si>
  <si>
    <t>TR-150 35-15-M00150_D_56380195_56380195</t>
  </si>
  <si>
    <t>03.03.2021 12:48:05</t>
  </si>
  <si>
    <t>03.03.2021 16:51:29</t>
  </si>
  <si>
    <t>AMBARSEKİ KÖYÜ TR-1 35-21-L00105_953362910_953362910</t>
  </si>
  <si>
    <t>03.03.2021 13:27:00</t>
  </si>
  <si>
    <t>03.03.2021 13:39:00</t>
  </si>
  <si>
    <t>TR-39 45-77-L00039_945489261_945489261</t>
  </si>
  <si>
    <t>03.03.2021 13:13:06</t>
  </si>
  <si>
    <t>03.03.2021 15:22:26</t>
  </si>
  <si>
    <t>KAYMAKÇI TR-34 35-15-L00239_C_56368593_56368593</t>
  </si>
  <si>
    <t>03.03.2021 12:52:33</t>
  </si>
  <si>
    <t>03.03.2021 15:42:11</t>
  </si>
  <si>
    <t>AKKEÇİLİ TR-1 45-73-M00422_945668262_945668262</t>
  </si>
  <si>
    <t>03.03.2021 13:19:35</t>
  </si>
  <si>
    <t>03.03.2021 18:14:13</t>
  </si>
  <si>
    <t>ARPALIK TARIMSAL SULAMA TR-1 45-83-M00333_45-83-M00333_2347774</t>
  </si>
  <si>
    <t>03.03.2021 13:35:00</t>
  </si>
  <si>
    <t>03.03.2021 14:15:44</t>
  </si>
  <si>
    <t>K-255 35-02-K00255_912487612_912487612</t>
  </si>
  <si>
    <t>03.03.2021 13:36:14</t>
  </si>
  <si>
    <t>03.03.2021 14:55:14</t>
  </si>
  <si>
    <t>03.03.2021 13:44:33</t>
  </si>
  <si>
    <t>03.03.2021 13:49:41</t>
  </si>
  <si>
    <t>TR-320 35-19-M00517_956670381_956670381</t>
  </si>
  <si>
    <t>03.03.2021 13:43:57</t>
  </si>
  <si>
    <t>03.03.2021 16:28:49</t>
  </si>
  <si>
    <t>M-2954 35-01-M02954_911661762_911661762</t>
  </si>
  <si>
    <t>03.03.2021 13:43:08</t>
  </si>
  <si>
    <t>03.03.2021 16:35:26</t>
  </si>
  <si>
    <t>SOMA TR-11/3 45-82-M00035_TR-11/1 M01_72186724</t>
  </si>
  <si>
    <t>03.03.2021 13:57:30</t>
  </si>
  <si>
    <t>03.03.2021 14:03:00</t>
  </si>
  <si>
    <t>SARIBEY TR-1 45-83-L00326_955163497_955163497</t>
  </si>
  <si>
    <t>03.03.2021 13:58:42</t>
  </si>
  <si>
    <t>03.03.2021 14:48:43</t>
  </si>
  <si>
    <t>03.03.2021 14:04:00</t>
  </si>
  <si>
    <t>03.03.2021 14:42:41</t>
  </si>
  <si>
    <t>DAMLACIK TR-2 35-27-M00860_914538637_914538637</t>
  </si>
  <si>
    <t>03.03.2021 14:24:42</t>
  </si>
  <si>
    <t>DAMLACIK TR 1 35-27-M00346_914529466_914529466</t>
  </si>
  <si>
    <t>03.03.2021 14:05:00</t>
  </si>
  <si>
    <t>03.03.2021 14:31:47</t>
  </si>
  <si>
    <t>KIZILCAAVLU TR-1 35-29-L00565_C_56361066_56361066</t>
  </si>
  <si>
    <t>03.03.2021 13:58:56</t>
  </si>
  <si>
    <t>03.03.2021 15:34:54</t>
  </si>
  <si>
    <t>DAMLACIK TR-2 35-27-M00860_914538610_914538610</t>
  </si>
  <si>
    <t>03.03.2021 14:10:00</t>
  </si>
  <si>
    <t>03.03.2021 14:28:42</t>
  </si>
  <si>
    <t>MECİDİYE TR-3 45-72-L00576_B_56354522_56354522</t>
  </si>
  <si>
    <t>03.03.2021 14:06:43</t>
  </si>
  <si>
    <t>03.03.2021 17:42:56</t>
  </si>
  <si>
    <t>DAMLACIK TR-2 35-27-M00860_914533768_914533768</t>
  </si>
  <si>
    <t>03.03.2021 14:12:00</t>
  </si>
  <si>
    <t>03.03.2021 14:26:53</t>
  </si>
  <si>
    <t>ATATÜRK MAH TR-3 35-27-L00108_914651765_914651765</t>
  </si>
  <si>
    <t>03.03.2021 13:59:08</t>
  </si>
  <si>
    <t>03.03.2021 15:54:04</t>
  </si>
  <si>
    <t>ÖZDERE M-60 ÖZSAN SANAYİ SİTESİ 35-25-M00215_955254055_955254055</t>
  </si>
  <si>
    <t>03.03.2021 14:13:58</t>
  </si>
  <si>
    <t>03.03.2021 17:00:26</t>
  </si>
  <si>
    <t>ALEMŞAHLI TR-5 ÇÖLDERE 45-79-M00457_45-79-M00457_2358438</t>
  </si>
  <si>
    <t>03.03.2021 14:22:39</t>
  </si>
  <si>
    <t>03.03.2021 15:42:27</t>
  </si>
  <si>
    <t>M-86 ORHANLI TEMESALTI 35-14-M00086_915930540_915930540</t>
  </si>
  <si>
    <t>03.03.2021 14:21:07</t>
  </si>
  <si>
    <t>03.03.2021 15:54:32</t>
  </si>
  <si>
    <t>BOZKÖY TARIMSAL SULAMA TR-1 35-16-M00225_35-16-M00225_2361323</t>
  </si>
  <si>
    <t>03.03.2021 14:26:30</t>
  </si>
  <si>
    <t>03.03.2021 19:21:04</t>
  </si>
  <si>
    <t>YAŞAR SÖKELİOĞLU-1 35-20-L00099_9096100_56360475_56360475</t>
  </si>
  <si>
    <t>03.03.2021 14:14:31</t>
  </si>
  <si>
    <t>03.03.2021 15:32:09</t>
  </si>
  <si>
    <t>AKKEÇİLİ TR-4 45-73-M00424_45-73-M00424_2352327</t>
  </si>
  <si>
    <t>03.03.2021 14:36:00</t>
  </si>
  <si>
    <t>03.03.2021 15:44:17</t>
  </si>
  <si>
    <t>M-1043 35-02-M01043_910022856_910022856</t>
  </si>
  <si>
    <t>03.03.2021 14:34:20</t>
  </si>
  <si>
    <t>03.03.2021 21:34:09</t>
  </si>
  <si>
    <t>TR-36 45-77-L00036_945487907_945487907</t>
  </si>
  <si>
    <t>03.03.2021 13:40:49</t>
  </si>
  <si>
    <t>03.03.2021 15:15:22</t>
  </si>
  <si>
    <t>ZEYTİNALANI  TR-117 35-19-L00117_956690555_956690555</t>
  </si>
  <si>
    <t>03.03.2021 14:38:46</t>
  </si>
  <si>
    <t>03.03.2021 17:28:10</t>
  </si>
  <si>
    <t>TR-325 35-19-M00474_956683781_956683781</t>
  </si>
  <si>
    <t>03.03.2021 14:38:25</t>
  </si>
  <si>
    <t>03.03.2021 18:22:27</t>
  </si>
  <si>
    <t>TR-87 MENTEŞ KAVŞAĞI 35-19-L00087_956683033_956683033</t>
  </si>
  <si>
    <t>03.03.2021 14:47:04</t>
  </si>
  <si>
    <t>03.03.2021 19:16:21</t>
  </si>
  <si>
    <t>ÖDEMİŞ TM-2 35-15-A00005_OSMANTEPE M19_2334264</t>
  </si>
  <si>
    <t>03.03.2021 14:58:00</t>
  </si>
  <si>
    <t>03.03.2021 17:30:24</t>
  </si>
  <si>
    <t>ÇAMPINAR TR-1 45-83-M00428_A_56400120_56400120</t>
  </si>
  <si>
    <t>03.03.2021 15:01:53</t>
  </si>
  <si>
    <t>03.03.2021 17:55:20</t>
  </si>
  <si>
    <t>AYRANCILAR DM-5/TR-22 35-26-M01289_956627785_956627785</t>
  </si>
  <si>
    <t>03.03.2021 14:58:31</t>
  </si>
  <si>
    <t>03.03.2021 16:27:12</t>
  </si>
  <si>
    <t>SÜTÇÜLER TR-1 35-27-M00408_913597204_913597204</t>
  </si>
  <si>
    <t>03.03.2021 15:07:00</t>
  </si>
  <si>
    <t>03.03.2021 17:18:06</t>
  </si>
  <si>
    <t>ÖRNEKKÖY TR3 35-27-L00124_915024232_915024232</t>
  </si>
  <si>
    <t>03.03.2021 15:12:00</t>
  </si>
  <si>
    <t>03.03.2021 17:15:53</t>
  </si>
  <si>
    <t>AŞAĞI KIZILCA TR-5 35-27-L00339_915186037_915186037</t>
  </si>
  <si>
    <t>03.03.2021 15:13:00</t>
  </si>
  <si>
    <t>03.03.2021 15:41:45</t>
  </si>
  <si>
    <t>AŞAĞI KIZILCA TR-5 35-27-L00339_953078924_953078924</t>
  </si>
  <si>
    <t>03.03.2021 15:15:00</t>
  </si>
  <si>
    <t>03.03.2021 15:37:31</t>
  </si>
  <si>
    <t>03.03.2021 15:14:33</t>
  </si>
  <si>
    <t>03.03.2021 18:59:30</t>
  </si>
  <si>
    <t>AŞAĞI KIZILCA TR-5 35-27-L00339_942035222_942035222</t>
  </si>
  <si>
    <t>03.03.2021 15:16:00</t>
  </si>
  <si>
    <t>03.03.2021 15:35:31</t>
  </si>
  <si>
    <t>YUKARI KIZILCA TR-2 35-27-L00052_913082363_913082363</t>
  </si>
  <si>
    <t>03.03.2021 15:23:00</t>
  </si>
  <si>
    <t>03.03.2021 15:33:53</t>
  </si>
  <si>
    <t>L-261 SİTESPOR 35-18-L00261_E e3b_5945814</t>
  </si>
  <si>
    <t>03.03.2021 15:13:55</t>
  </si>
  <si>
    <t>03.03.2021 17:37:18</t>
  </si>
  <si>
    <t>03.03.2021 15:32:29</t>
  </si>
  <si>
    <t>03.03.2021 16:03:00</t>
  </si>
  <si>
    <t>DM-1/TR-12 (TR-58) ALPKENT 35-26-M00058_956617262_956617262</t>
  </si>
  <si>
    <t>03.03.2021 15:31:13</t>
  </si>
  <si>
    <t>03.03.2021 17:05:21</t>
  </si>
  <si>
    <t>K-581 35-01-K00581_911215133_911215133</t>
  </si>
  <si>
    <t>03.03.2021 15:36:00</t>
  </si>
  <si>
    <t>03.03.2021 15:54:09</t>
  </si>
  <si>
    <t>K-2496 35-08-K02496_915168445_915168445</t>
  </si>
  <si>
    <t>03.03.2021 15:35:34</t>
  </si>
  <si>
    <t>03.03.2021 18:50:41</t>
  </si>
  <si>
    <t>CANLI TR-1 KÖK 35-20-L00124_955208511_955208511</t>
  </si>
  <si>
    <t>03.03.2021 15:31:55</t>
  </si>
  <si>
    <t>03.03.2021 18:23:12</t>
  </si>
  <si>
    <t>OKLUİSA KÖK 45-81-M00046_CINAN GRUP M04_71994464</t>
  </si>
  <si>
    <t>03.03.2021 15:29:29</t>
  </si>
  <si>
    <t>03.03.2021 16:44:21</t>
  </si>
  <si>
    <t>OKLUİSA TR-1 45-81-M00230_45-81-M00230_2358627</t>
  </si>
  <si>
    <t>03.03.2021 15:32:49</t>
  </si>
  <si>
    <t>03.03.2021 17:13:06</t>
  </si>
  <si>
    <t>K-793 35-01-K00793_B_56356192_56356192</t>
  </si>
  <si>
    <t>03.03.2021 15:49:00</t>
  </si>
  <si>
    <t>03.03.2021 19:01:26</t>
  </si>
  <si>
    <t>ÇATALKAYA KÖYÜ TR-2 35-21-L00172_35-21-L00172_2350151</t>
  </si>
  <si>
    <t>03.03.2021 15:41:39</t>
  </si>
  <si>
    <t>03.03.2021 16:11:00</t>
  </si>
  <si>
    <t>YAĞMURLU TR-2 45-76-L00170_A_56384113_56384113</t>
  </si>
  <si>
    <t>03.03.2021 15:54:48</t>
  </si>
  <si>
    <t>03.03.2021 16:59:06</t>
  </si>
  <si>
    <t>K-34 35-01-K00034_911465781_911465781</t>
  </si>
  <si>
    <t>03.03.2021 15:58:00</t>
  </si>
  <si>
    <t>03.03.2021 16:30:08</t>
  </si>
  <si>
    <t>K-4237 35-03-K04237_910055611_910055611</t>
  </si>
  <si>
    <t>03.03.2021 15:50:00</t>
  </si>
  <si>
    <t>03.03.2021 16:17:17</t>
  </si>
  <si>
    <t>03.03.2021 15:45:27</t>
  </si>
  <si>
    <t>03.03.2021 17:51:05</t>
  </si>
  <si>
    <t>KULA İM 45-77-A00001_HatBaşıAyırıcı_53135312 M01_53135312</t>
  </si>
  <si>
    <t>03.03.2021 16:01:12</t>
  </si>
  <si>
    <t>03.03.2021 18:40:18</t>
  </si>
  <si>
    <t>L-154 ÖZELİF SİTESİ 35-18-L00154_950466208_950466208</t>
  </si>
  <si>
    <t>03.03.2021 15:47:03</t>
  </si>
  <si>
    <t>03.03.2021 18:14:41</t>
  </si>
  <si>
    <t>03.03.2021 16:04:25</t>
  </si>
  <si>
    <t>03.03.2021 22:08:43</t>
  </si>
  <si>
    <t>03.03.2021 14:33:00</t>
  </si>
  <si>
    <t>03.03.2021 18:04:00</t>
  </si>
  <si>
    <t>DM-20/13 (ÇAPRA KABİN) 45-71-M00272_TR-84 M03_2042789</t>
  </si>
  <si>
    <t>03.03.2021 16:17:38</t>
  </si>
  <si>
    <t>03.03.2021 18:02:26</t>
  </si>
  <si>
    <t>BAĞYURDU DM-2/14 35-27-L00246_A_56383854_56383854</t>
  </si>
  <si>
    <t>03.03.2021 16:05:14</t>
  </si>
  <si>
    <t>03.03.2021 17:59:18</t>
  </si>
  <si>
    <t>ÇÖKELEK TR-2 45-78-L00650_953293119_953293119</t>
  </si>
  <si>
    <t>03.03.2021 16:17:33</t>
  </si>
  <si>
    <t>03.03.2021 20:01:47</t>
  </si>
  <si>
    <t>K-1498 35-02-K01498_99738680_99738680</t>
  </si>
  <si>
    <t>03.03.2021 16:24:57</t>
  </si>
  <si>
    <t>03.03.2021 16:54:48</t>
  </si>
  <si>
    <t>KARAKUYU KÖK 35-26-M00437_KÖYLER KORUCUK M06_66057122</t>
  </si>
  <si>
    <t>03.03.2021 16:28:09</t>
  </si>
  <si>
    <t>03.03.2021 17:08:28</t>
  </si>
  <si>
    <t>FUAR İM 35-01-A00003_SELVİLİTEPE K12_2306363</t>
  </si>
  <si>
    <t>03.03.2021 16:27:21</t>
  </si>
  <si>
    <t>03.03.2021 17:50:51</t>
  </si>
  <si>
    <t>SOMA DM-4/TR10 45-82-M00010_TR-12 M06_60208853</t>
  </si>
  <si>
    <t>03.03.2021 16:34:17</t>
  </si>
  <si>
    <t>03.03.2021 16:36:06</t>
  </si>
  <si>
    <t>L-297 35-18-L00297_950446428_950446428</t>
  </si>
  <si>
    <t>03.03.2021 15:53:33</t>
  </si>
  <si>
    <t>03.03.2021 20:36:09</t>
  </si>
  <si>
    <t>SOMA TR-11/3 45-82-M00035_TR-11/4 M02_72186744</t>
  </si>
  <si>
    <t>03.03.2021 16:07:39</t>
  </si>
  <si>
    <t>03.03.2021 17:01:23</t>
  </si>
  <si>
    <t>HASKÖY TR-1 35-20-L00206_A_56382561_56382561</t>
  </si>
  <si>
    <t>03.03.2021 16:27:15</t>
  </si>
  <si>
    <t>03.03.2021 19:41:40</t>
  </si>
  <si>
    <t>03.03.2021 16:39:35</t>
  </si>
  <si>
    <t>03.03.2021 16:45:06</t>
  </si>
  <si>
    <t>KARABURUN TR-8 35-21-L00015_953367508_953367508</t>
  </si>
  <si>
    <t>03.03.2021 16:24:38</t>
  </si>
  <si>
    <t>03.03.2021 18:10:32</t>
  </si>
  <si>
    <t>YENİPAZAR TR-4 45-78-M00688_953294004_953294004</t>
  </si>
  <si>
    <t>03.03.2021 16:48:10</t>
  </si>
  <si>
    <t>03.03.2021 18:20:41</t>
  </si>
  <si>
    <t>M-2607 35-03-M02607__72373928_72373928</t>
  </si>
  <si>
    <t>03.03.2021 16:53:00</t>
  </si>
  <si>
    <t>03.03.2021 17:48:59</t>
  </si>
  <si>
    <t>DIRAZLAR TR-1 45-81-M00223_45-81-M00223_2376466</t>
  </si>
  <si>
    <t>03.03.2021 16:47:42</t>
  </si>
  <si>
    <t>03.03.2021 18:00:31</t>
  </si>
  <si>
    <t>YUKARI EMLAKDERE TR-1 45-71-M01032_953188829_953188829</t>
  </si>
  <si>
    <t>03.03.2021 16:56:52</t>
  </si>
  <si>
    <t>03.03.2021 23:41:22</t>
  </si>
  <si>
    <t>ALTINOLUK TR-4 35-31-L00443_956575330_956575330</t>
  </si>
  <si>
    <t>03.03.2021 17:06:00</t>
  </si>
  <si>
    <t>03.03.2021 17:54:14</t>
  </si>
  <si>
    <t>KAYACIK GÖKKÖY 45-75-M00215_B_56387462_56387462</t>
  </si>
  <si>
    <t>03.03.2021 16:34:51</t>
  </si>
  <si>
    <t>03.03.2021 18:06:42</t>
  </si>
  <si>
    <t>M-1335 KAYADİBİ KÖK 35-02-M01335_M-1157 KARAÇAM M05_2319919</t>
  </si>
  <si>
    <t>03.03.2021 17:14:00</t>
  </si>
  <si>
    <t>03.03.2021 17:37:43</t>
  </si>
  <si>
    <t>03.03.2021 17:17:28</t>
  </si>
  <si>
    <t>03.03.2021 18:13:42</t>
  </si>
  <si>
    <t>TR-41 TARIMSAL SULAMA 45-80-M01041_45-80-M01041_2361842</t>
  </si>
  <si>
    <t>03.03.2021 17:07:44</t>
  </si>
  <si>
    <t>03.03.2021 18:49:11</t>
  </si>
  <si>
    <t>ÇIRPI MEKTEP MAH. TR 35-20-M00005_8414471_56381182_56381182</t>
  </si>
  <si>
    <t>03.03.2021 17:14:40</t>
  </si>
  <si>
    <t>03.03.2021 21:25:44</t>
  </si>
  <si>
    <t>L-184 35-18-L00184_950437272_950437272</t>
  </si>
  <si>
    <t>03.03.2021 17:15:38</t>
  </si>
  <si>
    <t>03.03.2021 18:28:46</t>
  </si>
  <si>
    <t>ORTA MAHALLE M-5 35-25-M00114_35-25-M00114_2374707</t>
  </si>
  <si>
    <t>03.03.2021 17:03:42</t>
  </si>
  <si>
    <t>03.03.2021 19:30:33</t>
  </si>
  <si>
    <t>HALİL İBİLOĞLU SULAMA GRUBU 35-29-M00294_955214756_955214756</t>
  </si>
  <si>
    <t>03.03.2021 17:16:06</t>
  </si>
  <si>
    <t>03.03.2021 23:03:44</t>
  </si>
  <si>
    <t>DÜVERLİK TR-1 35-26-M00457_ H_66216396</t>
  </si>
  <si>
    <t>03.03.2021 17:20:06</t>
  </si>
  <si>
    <t>03.03.2021 19:22:40</t>
  </si>
  <si>
    <t>KARAÇAM TR-1 45-82-M00176_DIREK TIPI TRAFO HUCRESI H01_2088860</t>
  </si>
  <si>
    <t>03.03.2021 17:21:22</t>
  </si>
  <si>
    <t>03.03.2021 19:49:51</t>
  </si>
  <si>
    <t>FOÇAKÖY TR-3 35-23-M00224_A_56357414_56357414</t>
  </si>
  <si>
    <t>03.03.2021 17:28:00</t>
  </si>
  <si>
    <t>03.03.2021 18:28:01</t>
  </si>
  <si>
    <t>YENİOBA KÖK 35-29-M00125_İBRAHİM SEZEN M015_72190940</t>
  </si>
  <si>
    <t>03.03.2021 17:32:00</t>
  </si>
  <si>
    <t>03.03.2021 20:45:12</t>
  </si>
  <si>
    <t>K-1229 35-01-K01229_911294793_911294793</t>
  </si>
  <si>
    <t>03.03.2021 17:44:00</t>
  </si>
  <si>
    <t>03.03.2021 18:50:30</t>
  </si>
  <si>
    <t>UZUNKÖY TR-2 35-31-L00143_47827448_56389535_56389535</t>
  </si>
  <si>
    <t>03.03.2021 17:38:01</t>
  </si>
  <si>
    <t>03.03.2021 19:57:50</t>
  </si>
  <si>
    <t>KARAAHMETLİ TR-1 45-71-M01704_953213023_953213023</t>
  </si>
  <si>
    <t>03.03.2021 17:40:10</t>
  </si>
  <si>
    <t>04.03.2021 01:25:24</t>
  </si>
  <si>
    <t>K-1779 35-01-K01779_DAĞITIM TRAFOSU K03_75773001</t>
  </si>
  <si>
    <t>03.03.2021 17:49:00</t>
  </si>
  <si>
    <t>03.03.2021 19:03:14</t>
  </si>
  <si>
    <t>DM-18/04 45-71-M00259_953222764_953222764</t>
  </si>
  <si>
    <t>03.03.2021 17:47:22</t>
  </si>
  <si>
    <t>03.03.2021 18:28:37</t>
  </si>
  <si>
    <t>AYVACIK TR-1 45-71-M00787_DIREK TIPI TRAFO HUCRESI H01_2077091</t>
  </si>
  <si>
    <t>03.03.2021 17:51:00</t>
  </si>
  <si>
    <t>03.03.2021 21:16:38</t>
  </si>
  <si>
    <t>DERBENT İM-DM 45-83-A00004_CANBAZLI KÖK M02_2097293</t>
  </si>
  <si>
    <t>03.03.2021 17:53:50</t>
  </si>
  <si>
    <t>03.03.2021 18:21:45</t>
  </si>
  <si>
    <t>K-3830 35-03-K03830_910690230_910690230</t>
  </si>
  <si>
    <t>03.03.2021 17:56:00</t>
  </si>
  <si>
    <t>03.03.2021 18:05:19</t>
  </si>
  <si>
    <t>TR-122 ZEYTİNALANI 35-19-L00122_95000601748_95000601748</t>
  </si>
  <si>
    <t>03.03.2021 18:12:00</t>
  </si>
  <si>
    <t>K-866 35-03-K00866_910892779_910892779</t>
  </si>
  <si>
    <t>03.03.2021 17:59:00</t>
  </si>
  <si>
    <t>03.03.2021 18:12:41</t>
  </si>
  <si>
    <t>ALTINOLUK TR-4 35-31-L00443_956575339_956575339</t>
  </si>
  <si>
    <t>03.03.2021 18:05:00</t>
  </si>
  <si>
    <t>03.03.2021 18:44:38</t>
  </si>
  <si>
    <t>L-20 DÖRT YOL KAVŞAĞI 35-14-L00020_95000126144_95000126144</t>
  </si>
  <si>
    <t>03.03.2021 18:08:09</t>
  </si>
  <si>
    <t>03.03.2021 19:27:51</t>
  </si>
  <si>
    <t>_49237021_56393324_56393324</t>
  </si>
  <si>
    <t>03.03.2021 18:31:59</t>
  </si>
  <si>
    <t>03.03.2021 18:53:42</t>
  </si>
  <si>
    <t>YUKARIKOÇAKLAR TR-1 45-79-M00104_D_56386519_56386519</t>
  </si>
  <si>
    <t>03.03.2021 18:19:55</t>
  </si>
  <si>
    <t>03.03.2021 19:44:52</t>
  </si>
  <si>
    <t>L-306 35-18-L00306_950446696_950446696</t>
  </si>
  <si>
    <t>03.03.2021 18:21:11</t>
  </si>
  <si>
    <t>03.03.2021 22:18:49</t>
  </si>
  <si>
    <t>M-986 35-03-M00986_910821381_910821381</t>
  </si>
  <si>
    <t>03.03.2021 18:30:00</t>
  </si>
  <si>
    <t>03.03.2021 18:39:27</t>
  </si>
  <si>
    <t>MENEMEN GÖRECE TR-2 35-28-M00272_953396132_953396132</t>
  </si>
  <si>
    <t>03.03.2021 18:24:04</t>
  </si>
  <si>
    <t>03.03.2021 21:05:50</t>
  </si>
  <si>
    <t>AHMETLİ TR-71 BARBAROS 45-84-L00071_955181233_955181233</t>
  </si>
  <si>
    <t>03.03.2021 18:27:54</t>
  </si>
  <si>
    <t>03.03.2021 19:26:48</t>
  </si>
  <si>
    <t>SARIGÖL TR-29 45-79-M00029_945561416_945561416</t>
  </si>
  <si>
    <t>03.03.2021 18:26:26</t>
  </si>
  <si>
    <t>03.03.2021 19:00:44</t>
  </si>
  <si>
    <t>K-1229 35-01-K01229_910841880_910841880</t>
  </si>
  <si>
    <t>03.03.2021 18:35:00</t>
  </si>
  <si>
    <t>03.03.2021 19:09:21</t>
  </si>
  <si>
    <t>TR-74 35-19-L00074_6222799_56377015_56377015</t>
  </si>
  <si>
    <t>03.03.2021 18:34:29</t>
  </si>
  <si>
    <t>03.03.2021 21:11:23</t>
  </si>
  <si>
    <t>M-1740 BELENBAŞI 35-03-M01740_35-03-M01740_2347756</t>
  </si>
  <si>
    <t>03.03.2021 18:41:00</t>
  </si>
  <si>
    <t>03.03.2021 19:08:03</t>
  </si>
  <si>
    <t>TR-69 35-16-L00069_953318594_953318594</t>
  </si>
  <si>
    <t>03.03.2021 18:34:58</t>
  </si>
  <si>
    <t>03.03.2021 20:46:04</t>
  </si>
  <si>
    <t>ALTINOLUK TR-2 35-31-L00447_956575309_956575309</t>
  </si>
  <si>
    <t>03.03.2021 18:45:00</t>
  </si>
  <si>
    <t>03.03.2021 19:46:55</t>
  </si>
  <si>
    <t>TR-136 TORASAN 35-19-L00136_11223713_56392110_56392110</t>
  </si>
  <si>
    <t>03.03.2021 18:44:00</t>
  </si>
  <si>
    <t>03.03.2021 20:36:11</t>
  </si>
  <si>
    <t>SOMA TR-7/2 45-82-M00335_B_56401228_56401228</t>
  </si>
  <si>
    <t>03.03.2021 18:51:08</t>
  </si>
  <si>
    <t>03.03.2021 20:17:11</t>
  </si>
  <si>
    <t>K-1112 35-03-K01112_912913279_912913279</t>
  </si>
  <si>
    <t>03.03.2021 18:56:00</t>
  </si>
  <si>
    <t>03.03.2021 19:02:27</t>
  </si>
  <si>
    <t>OSMANLAR TR-1 35-20-M00040_DIREK TIPI TRAFO HUCRESI H01_2045806</t>
  </si>
  <si>
    <t>03.03.2021 18:56:54</t>
  </si>
  <si>
    <t>03.03.2021 20:14:44</t>
  </si>
  <si>
    <t>KETENDERESİ TR-14 35-15-L01067_DIREK TIPI TRAFO HUCRESI H01_2081270</t>
  </si>
  <si>
    <t>03.03.2021 18:59:13</t>
  </si>
  <si>
    <t>03.03.2021 23:03:25</t>
  </si>
  <si>
    <t>TR-10 (M-710) 35-30-M00710_955296768_955296768</t>
  </si>
  <si>
    <t>03.03.2021 19:03:55</t>
  </si>
  <si>
    <t>03.03.2021 20:31:01</t>
  </si>
  <si>
    <t>K-1466 35-03-K01466_910624430_910624430</t>
  </si>
  <si>
    <t>03.03.2021 19:09:00</t>
  </si>
  <si>
    <t>03.03.2021 19:19:41</t>
  </si>
  <si>
    <t>TR-11 35-32-L00011_946414063_946414063</t>
  </si>
  <si>
    <t>03.03.2021 19:07:12</t>
  </si>
  <si>
    <t>03.03.2021 20:26:36</t>
  </si>
  <si>
    <t>KARGIN KÖK 45-71-M00095_AYTEKİNLER ESKİ HARMANDALI M07_2076259</t>
  </si>
  <si>
    <t>03.03.2021 19:17:00</t>
  </si>
  <si>
    <t>03.03.2021 19:35:00</t>
  </si>
  <si>
    <t>L-247 35-18-L00247_5798884 c1b_5959843</t>
  </si>
  <si>
    <t>03.03.2021 19:07:09</t>
  </si>
  <si>
    <t>03.03.2021 21:36:00</t>
  </si>
  <si>
    <t>K-3209 35-03-K03209_910279708_910279708</t>
  </si>
  <si>
    <t>03.03.2021 19:20:00</t>
  </si>
  <si>
    <t>03.03.2021 19:29:55</t>
  </si>
  <si>
    <t>M-1537 35-01-M01537_910508325_910508325</t>
  </si>
  <si>
    <t>03.03.2021 19:19:16</t>
  </si>
  <si>
    <t>03.03.2021 20:34:38</t>
  </si>
  <si>
    <t>L-300 DM 35-18-L00300_950448410_950448410</t>
  </si>
  <si>
    <t>03.03.2021 19:33:52</t>
  </si>
  <si>
    <t>03.03.2021 23:07:28</t>
  </si>
  <si>
    <t>TR-1/11 45-83-M00011_SEMİZLER BLOK M04_2082225</t>
  </si>
  <si>
    <t>03.03.2021 19:36:02</t>
  </si>
  <si>
    <t>03.03.2021 20:27:46</t>
  </si>
  <si>
    <t>KARAAĞAÇLI TR-3 45-71-M01083_B_56353028_56353028</t>
  </si>
  <si>
    <t>03.03.2021 19:38:07</t>
  </si>
  <si>
    <t>04.03.2021 00:24:31</t>
  </si>
  <si>
    <t>FUNDACIK DAĞYAKA 45-75-M00291_A_56385559_56385559</t>
  </si>
  <si>
    <t>03.03.2021 19:17:49</t>
  </si>
  <si>
    <t>03.03.2021 20:59:01</t>
  </si>
  <si>
    <t>M-2008 35-02-M02008_F _5783802</t>
  </si>
  <si>
    <t>03.03.2021 19:39:16</t>
  </si>
  <si>
    <t>03.03.2021 21:13:43</t>
  </si>
  <si>
    <t>ÇUKURKÖY TR-2 35-28-M00211_953369349_953369349</t>
  </si>
  <si>
    <t>03.03.2021 19:37:27</t>
  </si>
  <si>
    <t>03.03.2021 22:16:11</t>
  </si>
  <si>
    <t>K-3584 35-01-K03584_911800082_911800082</t>
  </si>
  <si>
    <t>03.03.2021 19:56:00</t>
  </si>
  <si>
    <t>03.03.2021 20:23:58</t>
  </si>
  <si>
    <t>M-3439(YATIRIM REZERVE) 35-03-M03439_910033626_910033626</t>
  </si>
  <si>
    <t>03.03.2021 19:54:41</t>
  </si>
  <si>
    <t>03.03.2021 21:30:34</t>
  </si>
  <si>
    <t>TR-123 35-16-L00123_47581853_56352656_56352656</t>
  </si>
  <si>
    <t>03.03.2021 19:57:37</t>
  </si>
  <si>
    <t>03.03.2021 22:03:35</t>
  </si>
  <si>
    <t>PAZARKÖY KÖK 45-78-L00700_HatBaşıAyırıcı_53140408 L05_53140408</t>
  </si>
  <si>
    <t>03.03.2021 19:14:14</t>
  </si>
  <si>
    <t>03.03.2021 21:14:23</t>
  </si>
  <si>
    <t>DOĞANCI TR-1 35-31-L00334_47797482_56352252_56352252</t>
  </si>
  <si>
    <t>03.03.2021 19:58:28</t>
  </si>
  <si>
    <t>03.03.2021 22:48:41</t>
  </si>
  <si>
    <t>AHMETLİ İM 45-84-A00001_HatBaşıAyırıcı_53134253 L05_53134253</t>
  </si>
  <si>
    <t>03.03.2021 20:04:02</t>
  </si>
  <si>
    <t>03.03.2021 21:35:57</t>
  </si>
  <si>
    <t>DM-2/35 (VERİCİLER) 45-71-M00531_953186824_953186824</t>
  </si>
  <si>
    <t>03.03.2021 20:07:17</t>
  </si>
  <si>
    <t>03.03.2021 21:58:53</t>
  </si>
  <si>
    <t>TR-4 (M-704) 35-30-M00704_E E01_66174261</t>
  </si>
  <si>
    <t>03.03.2021 20:05:33</t>
  </si>
  <si>
    <t>03.03.2021 21:25:43</t>
  </si>
  <si>
    <t>K-524 35-01-K00524_910995727_910995727</t>
  </si>
  <si>
    <t>03.03.2021 20:26:00</t>
  </si>
  <si>
    <t>03.03.2021 21:02:54</t>
  </si>
  <si>
    <t>K-4141 35-01-K04141_911561713_911561713</t>
  </si>
  <si>
    <t>03.03.2021 20:26:57</t>
  </si>
  <si>
    <t>03.03.2021 22:05:17</t>
  </si>
  <si>
    <t>DM-13/20 (HAFSA SULTAN CAMİİ YANI) 45-71-M00334_B_56403370_56403370</t>
  </si>
  <si>
    <t>03.03.2021 20:33:59</t>
  </si>
  <si>
    <t>03.03.2021 23:17:38</t>
  </si>
  <si>
    <t>K-737 35-03-K00737_910739048_910739048</t>
  </si>
  <si>
    <t>03.03.2021 20:59:00</t>
  </si>
  <si>
    <t>03.03.2021 21:38:10</t>
  </si>
  <si>
    <t>BAĞLICA TR-6 45-79-M00291_A_56390856_56390856</t>
  </si>
  <si>
    <t>03.03.2021 20:37:25</t>
  </si>
  <si>
    <t>04.03.2021 00:00:06</t>
  </si>
  <si>
    <t>MURADİYE TR-4 45-71-M02427_953221707_953221707</t>
  </si>
  <si>
    <t>03.03.2021 20:57:15</t>
  </si>
  <si>
    <t>03.03.2021 23:48:27</t>
  </si>
  <si>
    <t>M-3198 (YATIRIM REZERVE) 35-01-M03198_911174816_911174816</t>
  </si>
  <si>
    <t>03.03.2021 21:07:00</t>
  </si>
  <si>
    <t>03.03.2021 21:39:33</t>
  </si>
  <si>
    <t>BAĞLICA KÖK 45-79-M00248_SARIGÖL DM M06_72036887</t>
  </si>
  <si>
    <t>03.03.2021 21:10:50</t>
  </si>
  <si>
    <t>03.03.2021 21:11:01</t>
  </si>
  <si>
    <t>TR-2/12 (KİRLİOĞLU) 45-83-L00012_TR-2/18 L03_2325957</t>
  </si>
  <si>
    <t>03.03.2021 21:12:50</t>
  </si>
  <si>
    <t>03.03.2021 21:34:51</t>
  </si>
  <si>
    <t>K-290 35-01-K00290_912960237_912960237</t>
  </si>
  <si>
    <t>03.03.2021 21:07:26</t>
  </si>
  <si>
    <t>03.03.2021 23:09:21</t>
  </si>
  <si>
    <t>BOZDAĞ TR-6 35-15-L00311_48787419_56369277_56369277</t>
  </si>
  <si>
    <t>03.03.2021 21:25:56</t>
  </si>
  <si>
    <t>03.03.2021 22:58:16</t>
  </si>
  <si>
    <t>HATAY TM 35-01-A00009_HATAY-12 K19_2313684</t>
  </si>
  <si>
    <t>03.03.2021 21:30:19</t>
  </si>
  <si>
    <t>03.03.2021 22:23:50</t>
  </si>
  <si>
    <t>K-2337 35-03-K02337_910098228_910098228</t>
  </si>
  <si>
    <t>03.03.2021 21:34:00</t>
  </si>
  <si>
    <t>03.03.2021 21:44:52</t>
  </si>
  <si>
    <t>M-223 35-14-M00223_C c2_5960979</t>
  </si>
  <si>
    <t>03.03.2021 21:19:20</t>
  </si>
  <si>
    <t>03.03.2021 22:10:23</t>
  </si>
  <si>
    <t>K-831 35-03-K00831_912861513_912861513</t>
  </si>
  <si>
    <t>03.03.2021 21:39:00</t>
  </si>
  <si>
    <t>03.03.2021 21:55:31</t>
  </si>
  <si>
    <t>ZEYTİNLER TR-1 35-19-M00207_956696330_956696330</t>
  </si>
  <si>
    <t>03.03.2021 21:35:01</t>
  </si>
  <si>
    <t>03.03.2021 22:48:26</t>
  </si>
  <si>
    <t>K-1092 35-03-K01092_913091026_913091026</t>
  </si>
  <si>
    <t>03.03.2021 21:42:00</t>
  </si>
  <si>
    <t>03.03.2021 22:26:30</t>
  </si>
  <si>
    <t>AYANLAR TR-1 45-81-M00094_DIREK TIPI TRAFO HUCRESI H01_2058285</t>
  </si>
  <si>
    <t>03.03.2021 21:28:30</t>
  </si>
  <si>
    <t>03.03.2021 22:37:58</t>
  </si>
  <si>
    <t>K-4378 35-03-K04378_910431454_910431454</t>
  </si>
  <si>
    <t>03.03.2021 21:45:00</t>
  </si>
  <si>
    <t>03.03.2021 22:23:48</t>
  </si>
  <si>
    <t>K-10 35-01-K00010_911048840_911048840</t>
  </si>
  <si>
    <t>03.03.2021 21:53:00</t>
  </si>
  <si>
    <t>03.03.2021 22:12:35</t>
  </si>
  <si>
    <t>K-4768 35-03-K04768_910435776_910435776</t>
  </si>
  <si>
    <t>03.03.2021 22:02:00</t>
  </si>
  <si>
    <t>03.03.2021 22:15:58</t>
  </si>
  <si>
    <t>AMBARSEKİ KÖYÜ TR-1 35-21-L00105_953357267_953357267</t>
  </si>
  <si>
    <t>03.03.2021 22:01:00</t>
  </si>
  <si>
    <t>03.03.2021 22:19:02</t>
  </si>
  <si>
    <t>M-2670 35-03-M02670_913040529_913040529</t>
  </si>
  <si>
    <t>03.03.2021 22:04:00</t>
  </si>
  <si>
    <t>03.03.2021 22:21:28</t>
  </si>
  <si>
    <t>03.03.2021 22:00:06</t>
  </si>
  <si>
    <t>03.03.2021 23:44:02</t>
  </si>
  <si>
    <t>M-3401(YATIRIM REZERVE) 35-03-M03401_913079270_913079270</t>
  </si>
  <si>
    <t>03.03.2021 22:06:00</t>
  </si>
  <si>
    <t>03.03.2021 22:19:04</t>
  </si>
  <si>
    <t>AMBARSEKİ KÖYÜ TR-1 35-21-L00105_953357265_953357265</t>
  </si>
  <si>
    <t>03.03.2021 22:15:00</t>
  </si>
  <si>
    <t>03.03.2021 22:38:53</t>
  </si>
  <si>
    <t>03.03.2021 22:31:56</t>
  </si>
  <si>
    <t>03.03.2021 23:55:51</t>
  </si>
  <si>
    <t>M-1055 35-02-M01055_C_60982959_60982959</t>
  </si>
  <si>
    <t>03.03.2021 22:29:27</t>
  </si>
  <si>
    <t>04.03.2021 00:27:16</t>
  </si>
  <si>
    <t>K-3499 35-03-K03499_910985863_910985863</t>
  </si>
  <si>
    <t>03.03.2021 22:37:00</t>
  </si>
  <si>
    <t>03.03.2021 22:43:46</t>
  </si>
  <si>
    <t>HİLAL KLASİK TM 35-01-A00011_TR-A M01_2313931</t>
  </si>
  <si>
    <t>TEİAŞ Trafo Arızası</t>
  </si>
  <si>
    <t>03.03.2021 22:42:00</t>
  </si>
  <si>
    <t>03.03.2021 23:06:00</t>
  </si>
  <si>
    <t>KARAHIDIRLI KÖK 35-16-M00718_HatBaşıAyırıcı_53139690 M4_53139690</t>
  </si>
  <si>
    <t>03.03.2021 22:12:00</t>
  </si>
  <si>
    <t>03.03.2021 23:09:16</t>
  </si>
  <si>
    <t>03.03.2021 22:55:00</t>
  </si>
  <si>
    <t>03.03.2021 23:04:24</t>
  </si>
  <si>
    <t>AMBARSEKİ KÖYÜ TR-1 35-21-L00105_953357264_953357264</t>
  </si>
  <si>
    <t>03.03.2021 23:16:00</t>
  </si>
  <si>
    <t>03.03.2021 23:20:49</t>
  </si>
  <si>
    <t>DAĞKIZILCA-2 35-26-M00500_8487381_56358861_56358861</t>
  </si>
  <si>
    <t>03.03.2021 23:25:09</t>
  </si>
  <si>
    <t>04.03.2021 00:28:15</t>
  </si>
  <si>
    <t>OVACIK TR-1 35-16-L00262_47528014_56397483_56397483</t>
  </si>
  <si>
    <t>04.03.2021 19:21:13</t>
  </si>
  <si>
    <t>04.03.2021 20:43:48</t>
  </si>
  <si>
    <t>TR-1/80-C TOKİ 45-72-M00095_956505792_956505792</t>
  </si>
  <si>
    <t>04.03.2021 18:16:47</t>
  </si>
  <si>
    <t>04.03.2021 19:19:23</t>
  </si>
  <si>
    <t>ÇINARLIKUYU KÖK 45-71-M00188_ÇINARLIKUYU TR-1 M02_72248739</t>
  </si>
  <si>
    <t>04.03.2021 08:15:10</t>
  </si>
  <si>
    <t>04.03.2021 08:15:41</t>
  </si>
  <si>
    <t>K-1283 35-07-K01283_35-07-K01283_49715750</t>
  </si>
  <si>
    <t>04.03.2021 09:07:31</t>
  </si>
  <si>
    <t>04.03.2021 18:47:19</t>
  </si>
  <si>
    <t>_953215262_953215262</t>
  </si>
  <si>
    <t>04.03.2021 14:58:29</t>
  </si>
  <si>
    <t>04.03.2021 15:41:54</t>
  </si>
  <si>
    <t>K-1580 35-01-K01580_911088714_911088714</t>
  </si>
  <si>
    <t>04.03.2021 07:40:31</t>
  </si>
  <si>
    <t>04.03.2021 08:30:38</t>
  </si>
  <si>
    <t>SARIBEY TR-2 45-83-L00329_DIREK TIPI TRAFO HUCRESI H01_2103843</t>
  </si>
  <si>
    <t>04.03.2021 14:21:33</t>
  </si>
  <si>
    <t>04.03.2021 17:59:23</t>
  </si>
  <si>
    <t>04.03.2021 09:41:20</t>
  </si>
  <si>
    <t>04.03.2021 09:41:40</t>
  </si>
  <si>
    <t>ÇAKIRLAR TR-1 35-16-L00252_953352706_953352706</t>
  </si>
  <si>
    <t>04.03.2021 12:04:27</t>
  </si>
  <si>
    <t>04.03.2021 18:07:52</t>
  </si>
  <si>
    <t>TR-26 35-27-M00026_912765062_912765062</t>
  </si>
  <si>
    <t>04.03.2021 09:19:00</t>
  </si>
  <si>
    <t>04.03.2021 09:46:20</t>
  </si>
  <si>
    <t>ÇATAK TR-2 35-31-L00172_DIREK TIPI TRAFO HUCRESI H01_2046057</t>
  </si>
  <si>
    <t>04.03.2021 15:40:11</t>
  </si>
  <si>
    <t>04.03.2021 17:28:11</t>
  </si>
  <si>
    <t>DUMANLAR KÖK 45-81-M00044_KARABEYLER M02_72038296</t>
  </si>
  <si>
    <t>04.03.2021 14:30:51</t>
  </si>
  <si>
    <t>04.03.2021 15:46:14</t>
  </si>
  <si>
    <t>TR-11 45-74-M00011_A_56352383_56352383</t>
  </si>
  <si>
    <t>04.03.2021 10:00:13</t>
  </si>
  <si>
    <t>04.03.2021 17:02:05</t>
  </si>
  <si>
    <t>AKPINAR TR-1 45-75-M00079_D_56398554_56398554</t>
  </si>
  <si>
    <t>04.03.2021 21:47:33</t>
  </si>
  <si>
    <t>04.03.2021 23:48:03</t>
  </si>
  <si>
    <t>KARAAĞAÇ TR-2 45-78-L00504_A_56401815_56401815</t>
  </si>
  <si>
    <t>04.03.2021 14:01:39</t>
  </si>
  <si>
    <t>04.03.2021 16:19:30</t>
  </si>
  <si>
    <t>K-765 35-01-K00765_911412485_911412485</t>
  </si>
  <si>
    <t>04.03.2021 10:47:33</t>
  </si>
  <si>
    <t>04.03.2021 12:05:21</t>
  </si>
  <si>
    <t>K-4012 35-04-K04012_A A1B_5826188</t>
  </si>
  <si>
    <t>04.03.2021 10:14:13</t>
  </si>
  <si>
    <t>04.03.2021 16:38:08</t>
  </si>
  <si>
    <t>K-135 35-01-K00135_TRAFO K04_2332404</t>
  </si>
  <si>
    <t>04.03.2021 16:58:01</t>
  </si>
  <si>
    <t>04.03.2021 20:11:00</t>
  </si>
  <si>
    <t>KARAAĞAÇLI TR-2 45-71-M00130_TR-4 M02_72242833</t>
  </si>
  <si>
    <t>04.03.2021 19:03:21</t>
  </si>
  <si>
    <t>04.03.2021 20:44:10</t>
  </si>
  <si>
    <t>TR-24 35-22-M00024_955265714_955265714</t>
  </si>
  <si>
    <t>04.03.2021 11:28:00</t>
  </si>
  <si>
    <t>04.03.2021 11:36:33</t>
  </si>
  <si>
    <t>K-39 35-01-K00039_910683694_910683694</t>
  </si>
  <si>
    <t>04.03.2021 10:37:44</t>
  </si>
  <si>
    <t>04.03.2021 12:06:48</t>
  </si>
  <si>
    <t>M-2825 35-03-M02825_95000616066_95000616066</t>
  </si>
  <si>
    <t>04.03.2021 11:03:23</t>
  </si>
  <si>
    <t>04.03.2021 14:09:34</t>
  </si>
  <si>
    <t>TR-4 METROPOLİS 35-26-M00004_956617962_956617962</t>
  </si>
  <si>
    <t>04.03.2021 10:11:00</t>
  </si>
  <si>
    <t>04.03.2021 10:23:29</t>
  </si>
  <si>
    <t>M-1344 35-02-M01344_A_56383080_56383080</t>
  </si>
  <si>
    <t>04.03.2021 11:02:47</t>
  </si>
  <si>
    <t>04.03.2021 12:12:04</t>
  </si>
  <si>
    <t>04.03.2021 20:13:53</t>
  </si>
  <si>
    <t>04.03.2021 20:45:23</t>
  </si>
  <si>
    <t>04.03.2021 01:12:30</t>
  </si>
  <si>
    <t>04.03.2021 02:20:17</t>
  </si>
  <si>
    <t>UMURCALI TR-7 35-31-L00110_47966695_56381600_56381600</t>
  </si>
  <si>
    <t>04.03.2021 12:07:00</t>
  </si>
  <si>
    <t>04.03.2021 13:25:10</t>
  </si>
  <si>
    <t>K-1086 35-01-K01086_98861300_98861300</t>
  </si>
  <si>
    <t>04.03.2021 13:30:23</t>
  </si>
  <si>
    <t>04.03.2021 16:26:29</t>
  </si>
  <si>
    <t>BAHÇEARASI TR-1 35-31-L00317_954975933_954975933</t>
  </si>
  <si>
    <t>04.03.2021 16:31:15</t>
  </si>
  <si>
    <t>04.03.2021 20:48:17</t>
  </si>
  <si>
    <t>AŞAĞIŞAKRAN TR-1 35-17-M00223_950299839_950299839</t>
  </si>
  <si>
    <t>04.03.2021 13:47:00</t>
  </si>
  <si>
    <t>04.03.2021 13:56:00</t>
  </si>
  <si>
    <t>TR-50 35-22-M00050_955271232_955271232</t>
  </si>
  <si>
    <t>04.03.2021 16:32:57</t>
  </si>
  <si>
    <t>04.03.2021 19:02:38</t>
  </si>
  <si>
    <t>ABALIOĞLU KÖK 35-27-M00491_BORUSAN MAKİNE M03_72168653</t>
  </si>
  <si>
    <t>04.03.2021 21:43:32</t>
  </si>
  <si>
    <t>05.03.2021 00:48:01</t>
  </si>
  <si>
    <t>İNECİK TR-1 35-21-L00121_35-21-L00121_2349072</t>
  </si>
  <si>
    <t>04.03.2021 11:43:00</t>
  </si>
  <si>
    <t>04.03.2021 12:08:16</t>
  </si>
  <si>
    <t>04.03.2021 09:37:00</t>
  </si>
  <si>
    <t>04.03.2021 16:38:00</t>
  </si>
  <si>
    <t>AHMETBEYLER DM 35-16-M00154_BERGAMA T.M.-GERİLİM M04_72044260</t>
  </si>
  <si>
    <t>04.03.2021 10:02:20</t>
  </si>
  <si>
    <t>04.03.2021 10:06:40</t>
  </si>
  <si>
    <t>DOĞANÇAY İM 35-04-A00004_ TR TABAN_72326023</t>
  </si>
  <si>
    <t>04.03.2021 12:02:50</t>
  </si>
  <si>
    <t>04.03.2021 12:49:00</t>
  </si>
  <si>
    <t>AZMAK TR-1 35-21-L00046_953368974_953368974</t>
  </si>
  <si>
    <t>04.03.2021 12:35:00</t>
  </si>
  <si>
    <t>04.03.2021 14:04:00</t>
  </si>
  <si>
    <t>GÜZELKÖY KÖK 45-71-M00123_VEZİROĞLU M04_50218021</t>
  </si>
  <si>
    <t>04.03.2021 19:09:31</t>
  </si>
  <si>
    <t>04.03.2021 20:08:36</t>
  </si>
  <si>
    <t>K-934 35-04-K00934_D_56383180_56383180</t>
  </si>
  <si>
    <t>04.03.2021 13:04:13</t>
  </si>
  <si>
    <t>04.03.2021 14:56:27</t>
  </si>
  <si>
    <t>_D_56403539_56403539</t>
  </si>
  <si>
    <t>04.03.2021 18:50:03</t>
  </si>
  <si>
    <t>04.03.2021 20:14:05</t>
  </si>
  <si>
    <t>ÖRENCİK TR-3 45-73-M00553_945652030_945652030</t>
  </si>
  <si>
    <t>04.03.2021 16:51:57</t>
  </si>
  <si>
    <t>04.03.2021 22:19:43</t>
  </si>
  <si>
    <t>K-2513 35-04-K02513_35-04-K02513_2373788</t>
  </si>
  <si>
    <t>04.03.2021 11:45:13</t>
  </si>
  <si>
    <t>04.03.2021 16:52:57</t>
  </si>
  <si>
    <t>ATAKÖY TR-2 35-22-M00191_A_56371492_56371492</t>
  </si>
  <si>
    <t>04.03.2021 11:48:00</t>
  </si>
  <si>
    <t>04.03.2021 14:02:22</t>
  </si>
  <si>
    <t>BALIKLIOVA TR-2 35-19-L00272_6967109_56355624_56355624</t>
  </si>
  <si>
    <t>04.03.2021 09:10:29</t>
  </si>
  <si>
    <t>04.03.2021 17:39:11</t>
  </si>
  <si>
    <t>K-3037 35-04-K03037_C_56355936_56355936</t>
  </si>
  <si>
    <t>04.03.2021 15:35:34</t>
  </si>
  <si>
    <t>04.03.2021 17:26:19</t>
  </si>
  <si>
    <t>OCAKLI AHRANDI TR-5 35-15-L00783_35-15-L00783_2365242</t>
  </si>
  <si>
    <t>04.03.2021 09:31:12</t>
  </si>
  <si>
    <t>04.03.2021 17:19:57</t>
  </si>
  <si>
    <t>GÜLBAHÇE TR-21 (TR-280) 35-19-L00280_956690723_956690723</t>
  </si>
  <si>
    <t>04.03.2021 12:18:29</t>
  </si>
  <si>
    <t>04.03.2021 13:27:20</t>
  </si>
  <si>
    <t>K-1388 35-04-K01388_DIREK TIPI TRAFO HUCRESI H01_2068687</t>
  </si>
  <si>
    <t>04.03.2021 16:27:00</t>
  </si>
  <si>
    <t>04.03.2021 17:48:38</t>
  </si>
  <si>
    <t>ÇİFTLİK İM 35-18-A00003_SAĞLIKÇILAR L06_2054614</t>
  </si>
  <si>
    <t>04.03.2021 11:53:46</t>
  </si>
  <si>
    <t>04.03.2021 12:50:40</t>
  </si>
  <si>
    <t>TR-2/3 45-83-L00003_TR-2/2 L03_72148298</t>
  </si>
  <si>
    <t>04.03.2021 02:12:30</t>
  </si>
  <si>
    <t>04.03.2021 02:18:00</t>
  </si>
  <si>
    <t>TR-1-5/11 (YANIKKAVAK MERKEZ) 35-20-L00056_955204723_955204723</t>
  </si>
  <si>
    <t>04.03.2021 14:17:32</t>
  </si>
  <si>
    <t>04.03.2021 15:35:36</t>
  </si>
  <si>
    <t>OVACIK TR-1 35-16-L00262_953331375_953331375</t>
  </si>
  <si>
    <t>04.03.2021 10:21:32</t>
  </si>
  <si>
    <t>04.03.2021 11:37:57</t>
  </si>
  <si>
    <t>TR-56 35-17-M00056_950313189_950313189</t>
  </si>
  <si>
    <t>04.03.2021 12:12:00</t>
  </si>
  <si>
    <t>04.03.2021 12:17:00</t>
  </si>
  <si>
    <t>_B_56366809_56366809</t>
  </si>
  <si>
    <t>04.03.2021 09:50:40</t>
  </si>
  <si>
    <t>04.03.2021 15:20:06</t>
  </si>
  <si>
    <t>SERİNYAYLA TR-1 45-73-L00004_DIREK TIPI TRAFO HUCRESI H01_2057345</t>
  </si>
  <si>
    <t>04.03.2021 10:04:11</t>
  </si>
  <si>
    <t>04.03.2021 16:12:49</t>
  </si>
  <si>
    <t>M-3335 (YATIRIM REZERVE) 35-04-M03335_D_56362824_56362824</t>
  </si>
  <si>
    <t>04.03.2021 18:14:00</t>
  </si>
  <si>
    <t>04.03.2021 19:04:09</t>
  </si>
  <si>
    <t>ÇAYLI TR-9 35-15-L00202_B_56369645_56369645</t>
  </si>
  <si>
    <t>04.03.2021 17:17:00</t>
  </si>
  <si>
    <t>04.03.2021 20:32:16</t>
  </si>
  <si>
    <t>TAŞKESİK TR-1 35-26-L00218_956601222_956601222</t>
  </si>
  <si>
    <t>04.03.2021 13:17:00</t>
  </si>
  <si>
    <t>04.03.2021 13:49:03</t>
  </si>
  <si>
    <t>L-289 DEMET AKBAĞ TRAFO 35-18-L00289_950456221_950456221</t>
  </si>
  <si>
    <t>04.03.2021 16:37:34</t>
  </si>
  <si>
    <t>04.03.2021 20:53:21</t>
  </si>
  <si>
    <t>04.03.2021 11:17:00</t>
  </si>
  <si>
    <t>04.03.2021 11:54:07</t>
  </si>
  <si>
    <t>ULUKENT KÖK-15 35-28-M00070_ULUKENT TR-6 M05_66524969</t>
  </si>
  <si>
    <t>04.03.2021 13:52:50</t>
  </si>
  <si>
    <t>04.03.2021 14:42:49</t>
  </si>
  <si>
    <t>M-3034 35-09-M03034_913221399_913221399</t>
  </si>
  <si>
    <t>04.03.2021 10:07:54</t>
  </si>
  <si>
    <t>04.03.2021 12:34:54</t>
  </si>
  <si>
    <t>KOLDERE KÖK 45-80-M00051_ÇAVUŞOĞLU TST M06_73403318</t>
  </si>
  <si>
    <t>04.03.2021 12:30:36</t>
  </si>
  <si>
    <t>04.03.2021 13:37:53</t>
  </si>
  <si>
    <t>YENİKÖY TR-3 35-22-M00278_955289724_955289724</t>
  </si>
  <si>
    <t>04.03.2021 08:27:57</t>
  </si>
  <si>
    <t>04.03.2021 10:27:47</t>
  </si>
  <si>
    <t>METAL İŞLERİ TR-12 KÖK 35-22-M00112_955270455_955270455</t>
  </si>
  <si>
    <t>04.03.2021 15:35:38</t>
  </si>
  <si>
    <t>04.03.2021 18:00:35</t>
  </si>
  <si>
    <t>KINIK TR-11 35-24-L00011_955217928_955217928</t>
  </si>
  <si>
    <t>04.03.2021 18:49:36</t>
  </si>
  <si>
    <t>04.03.2021 20:02:14</t>
  </si>
  <si>
    <t>EVRENLİ TR-1 45-73-M00494_A_56385965_56385965</t>
  </si>
  <si>
    <t>04.03.2021 20:08:39</t>
  </si>
  <si>
    <t>04.03.2021 21:23:18</t>
  </si>
  <si>
    <t>K-4000 35-04-K04000_912819078_912819078</t>
  </si>
  <si>
    <t>04.03.2021 08:21:22</t>
  </si>
  <si>
    <t>04.03.2021 09:33:25</t>
  </si>
  <si>
    <t>04.03.2021 09:13:16</t>
  </si>
  <si>
    <t>04.03.2021 17:26:25</t>
  </si>
  <si>
    <t>ÖRSELLİ KÖYÜ TR-1 45-71-M01685_953206493_953206493</t>
  </si>
  <si>
    <t>04.03.2021 19:40:45</t>
  </si>
  <si>
    <t>04.03.2021 23:10:23</t>
  </si>
  <si>
    <t>TR-103 MEZARLIK YOLU 35-26-M00103_956600589_956600589</t>
  </si>
  <si>
    <t>04.03.2021 11:37:00</t>
  </si>
  <si>
    <t>04.03.2021 13:06:33</t>
  </si>
  <si>
    <t>K-1186 35-03-K01186_35-03-K01186_41974987</t>
  </si>
  <si>
    <t>04.03.2021 09:43:00</t>
  </si>
  <si>
    <t>04.03.2021 12:48:55</t>
  </si>
  <si>
    <t>TR-4 (M-704) 35-30-M00704__72374076_72374076</t>
  </si>
  <si>
    <t>04.03.2021 05:37:43</t>
  </si>
  <si>
    <t>04.03.2021 07:43:22</t>
  </si>
  <si>
    <t>TR-89 45-78-L00089_953254160_953254160</t>
  </si>
  <si>
    <t>04.03.2021 10:17:15</t>
  </si>
  <si>
    <t>04.03.2021 11:03:29</t>
  </si>
  <si>
    <t>DELEMENLER DERE MAH TR 45-73-M00671_945650178_945650178</t>
  </si>
  <si>
    <t>04.03.2021 17:25:00</t>
  </si>
  <si>
    <t>04.03.2021 21:01:52</t>
  </si>
  <si>
    <t>04.03.2021 13:36:30</t>
  </si>
  <si>
    <t>04.03.2021 17:14:35</t>
  </si>
  <si>
    <t>DM-1/TR-19 (TR-46) 35-26-M00046_DM-1/TR-18 (TR-47) M03_76933486</t>
  </si>
  <si>
    <t>OG Kademe Ayarı</t>
  </si>
  <si>
    <t>04.03.2021 16:52:00</t>
  </si>
  <si>
    <t>04.03.2021 17:17:04</t>
  </si>
  <si>
    <t>GÜLBAHÇE TR-3 (TR-184) 35-19-L00184_ H_49092589</t>
  </si>
  <si>
    <t>04.03.2021 20:46:11</t>
  </si>
  <si>
    <t>04.03.2021 22:04:31</t>
  </si>
  <si>
    <t>EĞRİDERE KOKARCA TR-6 35-32-L00082_35-32-L00082_2362980</t>
  </si>
  <si>
    <t>04.03.2021 09:29:31</t>
  </si>
  <si>
    <t>04.03.2021 15:00:18</t>
  </si>
  <si>
    <t>BAŞIBÜYÜK KÖK 45-77-L00158_BALIBEY ÇIKIŞ L06_61353398</t>
  </si>
  <si>
    <t>04.03.2021 10:04:30</t>
  </si>
  <si>
    <t>04.03.2021 16:20:36</t>
  </si>
  <si>
    <t>04.03.2021 08:36:00</t>
  </si>
  <si>
    <t>04.03.2021 10:22:00</t>
  </si>
  <si>
    <t>BADEMLİ HACIMUSA MEV. TR-32 35-15-L01052_B_56361662_56361662</t>
  </si>
  <si>
    <t>04.03.2021 12:55:00</t>
  </si>
  <si>
    <t>04.03.2021 14:01:54</t>
  </si>
  <si>
    <t>K-3685 35-04-K03685_DOĞANÇAY İ.M. K05_2038068</t>
  </si>
  <si>
    <t>04.03.2021 12:48:00</t>
  </si>
  <si>
    <t>04.03.2021 13:09:25</t>
  </si>
  <si>
    <t>TR-74 ( M-774) 35-30-M00774_35-30-M00774_72052992</t>
  </si>
  <si>
    <t>04.03.2021 15:50:00</t>
  </si>
  <si>
    <t>04.03.2021 17:46:00</t>
  </si>
  <si>
    <t>04.03.2021 09:57:40</t>
  </si>
  <si>
    <t>DM-2/TR-44 35-22-M00870_95000489126_95000489126</t>
  </si>
  <si>
    <t>04.03.2021 00:10:51</t>
  </si>
  <si>
    <t>04.03.2021 02:10:49</t>
  </si>
  <si>
    <t>KIRATLI TR-1 35-30-L00141_955296355_955296355</t>
  </si>
  <si>
    <t>04.03.2021 14:13:59</t>
  </si>
  <si>
    <t>04.03.2021 15:21:23</t>
  </si>
  <si>
    <t>TR-50 35-22-M00050_955289241_955289241</t>
  </si>
  <si>
    <t>04.03.2021 07:32:43</t>
  </si>
  <si>
    <t>04.03.2021 11:05:53</t>
  </si>
  <si>
    <t>GÜNGÖR ELEKTRİK ÖZEL TR 35-24-M00151Ö_ H_72266657</t>
  </si>
  <si>
    <t>04.03.2021 09:05:41</t>
  </si>
  <si>
    <t>04.03.2021 17:16:18</t>
  </si>
  <si>
    <t>K-718 35-01-K00718_911536528_911536528</t>
  </si>
  <si>
    <t>04.03.2021 19:03:03</t>
  </si>
  <si>
    <t>04.03.2021 20:45:12</t>
  </si>
  <si>
    <t>TR-68 ÇAYIRÇEŞME 35-19-L00068_956668881_956668881</t>
  </si>
  <si>
    <t>04.03.2021 11:31:28</t>
  </si>
  <si>
    <t>04.03.2021 14:35:35</t>
  </si>
  <si>
    <t>TR-45 DEREKÖY 35-22-M00065_955265754_955265754</t>
  </si>
  <si>
    <t>04.03.2021 11:46:08</t>
  </si>
  <si>
    <t>04.03.2021 12:54:13</t>
  </si>
  <si>
    <t>M-2559 35-01-M02559_911187925_911187925</t>
  </si>
  <si>
    <t>04.03.2021 16:00:21</t>
  </si>
  <si>
    <t>04.03.2021 16:54:33</t>
  </si>
  <si>
    <t>K-1227 35-04-K01227_A_56383868_56383868</t>
  </si>
  <si>
    <t>04.03.2021 09:18:39</t>
  </si>
  <si>
    <t>04.03.2021 16:50:27</t>
  </si>
  <si>
    <t>MAHMUTLAR KÖK 45-74-M00100_ESKİ YARBASAN-M03 M03_72237037</t>
  </si>
  <si>
    <t>04.03.2021 10:11:39</t>
  </si>
  <si>
    <t>04.03.2021 17:11:14</t>
  </si>
  <si>
    <t>KAVAKLIDERE TR-12 45-73-M00145_TR-17 M01_2317696</t>
  </si>
  <si>
    <t>04.03.2021 09:56:40</t>
  </si>
  <si>
    <t>04.03.2021 10:58:03</t>
  </si>
  <si>
    <t>M-172 35-02-M00172_M-572 M02_2311425</t>
  </si>
  <si>
    <t>04.03.2021 10:41:43</t>
  </si>
  <si>
    <t>04.03.2021 11:42:11</t>
  </si>
  <si>
    <t>K-1487 35-03-K01487_910107667_910107667</t>
  </si>
  <si>
    <t>04.03.2021 17:43:15</t>
  </si>
  <si>
    <t>04.03.2021 19:50:31</t>
  </si>
  <si>
    <t>04.03.2021 09:24:00</t>
  </si>
  <si>
    <t>04.03.2021 10:25:09</t>
  </si>
  <si>
    <t>BEYDERE KÖK 45-71-M00128_ESKİ KARAAĞAÇLI M07_50217231</t>
  </si>
  <si>
    <t>04.03.2021 14:17:12</t>
  </si>
  <si>
    <t>04.03.2021 14:57:37</t>
  </si>
  <si>
    <t>M-2383 35-01-M02383_D d1_5892465</t>
  </si>
  <si>
    <t>04.03.2021 12:29:00</t>
  </si>
  <si>
    <t>04.03.2021 14:44:54</t>
  </si>
  <si>
    <t>AHMETBEYLER DM 35-16-M00154_YUKARIKIRIKLAR M05_72044317</t>
  </si>
  <si>
    <t>04.03.2021 12:00:00</t>
  </si>
  <si>
    <t>04.03.2021 13:10:00</t>
  </si>
  <si>
    <t>BAHÇECİK MAH. ÇELEN TR-4 45-78-L00500_49308100_56401703_56401703</t>
  </si>
  <si>
    <t>04.03.2021 09:02:36</t>
  </si>
  <si>
    <t>04.03.2021 12:02:20</t>
  </si>
  <si>
    <t>DÜNDARLI AKKAVAK TR-3 35-29-L00333_A_56399844_56399844</t>
  </si>
  <si>
    <t>04.03.2021 11:16:44</t>
  </si>
  <si>
    <t>04.03.2021 12:14:35</t>
  </si>
  <si>
    <t>DM-1/11 45-71-M00030_DAĞITIM TRAFOSU DM-1/11 M03_66459271</t>
  </si>
  <si>
    <t>04.03.2021 10:32:00</t>
  </si>
  <si>
    <t>04.03.2021 11:38:43</t>
  </si>
  <si>
    <t>TORBALI DM-5/TR-1 (TR-101) 35-26-M00101_ORMAN FİD. (TR-103-104-105) M07_66227492</t>
  </si>
  <si>
    <t>04.03.2021 08:57:50</t>
  </si>
  <si>
    <t>04.03.2021 09:19:57</t>
  </si>
  <si>
    <t>MOLLAAHMETLER TR-1 45-81-M00209_DIREK TIPI TRAFO HUCRESI H01_2088991</t>
  </si>
  <si>
    <t>04.03.2021 09:22:57</t>
  </si>
  <si>
    <t>04.03.2021 14:44:43</t>
  </si>
  <si>
    <t>K-917 35-01-K00917_911774685_911774685</t>
  </si>
  <si>
    <t>04.03.2021 20:05:26</t>
  </si>
  <si>
    <t>05.03.2021 01:00:06</t>
  </si>
  <si>
    <t>TR-2/93 45-83-L00093_B_56387564_56387564</t>
  </si>
  <si>
    <t>04.03.2021 09:15:00</t>
  </si>
  <si>
    <t>04.03.2021 11:48:11</t>
  </si>
  <si>
    <t>BAĞARASI TR-3 35-23-M00172_DIREK TIPI TRAFO HUCRESI H01_2057375</t>
  </si>
  <si>
    <t>04.03.2021 12:52:11</t>
  </si>
  <si>
    <t>04.03.2021 14:38:50</t>
  </si>
  <si>
    <t>ALAŞARLI TR-2 35-15-L00194_A_56370010_56370010</t>
  </si>
  <si>
    <t>04.03.2021 13:33:30</t>
  </si>
  <si>
    <t>04.03.2021 14:53:29</t>
  </si>
  <si>
    <t>SALİHLER TR-2 35-30-L00293_955314065_955314065</t>
  </si>
  <si>
    <t>04.03.2021 09:55:27</t>
  </si>
  <si>
    <t>04.03.2021 11:35:59</t>
  </si>
  <si>
    <t>KISIKKÖY YENİ MAH. TR-1 35-22-M00137_955294769_955294769</t>
  </si>
  <si>
    <t>04.03.2021 13:43:36</t>
  </si>
  <si>
    <t>04.03.2021 19:04:48</t>
  </si>
  <si>
    <t>L-360 İMBAT SİTESİ 35-18-L00360_35-18-L00360_2366221</t>
  </si>
  <si>
    <t>04.03.2021 11:12:00</t>
  </si>
  <si>
    <t>04.03.2021 11:40:00</t>
  </si>
  <si>
    <t>TR-2 DM (M-702) 35-30-M00702_TR-27 (M-727) M11_66045390</t>
  </si>
  <si>
    <t>04.03.2021 11:30:40</t>
  </si>
  <si>
    <t>04.03.2021 11:41:50</t>
  </si>
  <si>
    <t>K-805 35-01-K00805_A_56393181_56393181</t>
  </si>
  <si>
    <t>04.03.2021 19:35:23</t>
  </si>
  <si>
    <t>04.03.2021 22:55:35</t>
  </si>
  <si>
    <t>TR-170 35-26-M01191_956616009_956616009</t>
  </si>
  <si>
    <t>04.03.2021 10:43:00</t>
  </si>
  <si>
    <t>04.03.2021 11:32:55</t>
  </si>
  <si>
    <t>GÜZELKÖY KÖK 45-71-M00123_HAŞİM AKCURA ENH M03_50218077</t>
  </si>
  <si>
    <t>04.03.2021 08:09:07</t>
  </si>
  <si>
    <t>04.03.2021 08:34:25</t>
  </si>
  <si>
    <t>KARAAĞAÇLI TR-2 45-71-M00130_TR-13 M01_72242791</t>
  </si>
  <si>
    <t>04.03.2021 13:35:10</t>
  </si>
  <si>
    <t>04.03.2021 13:36:10</t>
  </si>
  <si>
    <t>K-2450 35-01-K02450_B_56375254_56375254</t>
  </si>
  <si>
    <t>04.03.2021 20:08:08</t>
  </si>
  <si>
    <t>04.03.2021 22:00:57</t>
  </si>
  <si>
    <t>ARDIÇ MAHALLESİ TR-9 35-21-L00130_953356693_953356693</t>
  </si>
  <si>
    <t>04.03.2021 14:25:00</t>
  </si>
  <si>
    <t>04.03.2021 15:29:09</t>
  </si>
  <si>
    <t>DAĞDERE DM 45-72-M00097_GÖRDES M01_2106584</t>
  </si>
  <si>
    <t>04.03.2021 17:04:31</t>
  </si>
  <si>
    <t>04.03.2021 17:54:55</t>
  </si>
  <si>
    <t>K-772 35-01-K00772_911504480_911504480</t>
  </si>
  <si>
    <t>04.03.2021 18:03:24</t>
  </si>
  <si>
    <t>04.03.2021 19:58:48</t>
  </si>
  <si>
    <t>K-218 35-01-K00218_912657181_912657181</t>
  </si>
  <si>
    <t>04.03.2021 14:17:20</t>
  </si>
  <si>
    <t>04.03.2021 17:53:06</t>
  </si>
  <si>
    <t>BAHÇEARASI KÖYÜ TR-2 35-31-L00318_Ayırıcı H01_2050064</t>
  </si>
  <si>
    <t>04.03.2021 09:41:35</t>
  </si>
  <si>
    <t>04.03.2021 17:54:05</t>
  </si>
  <si>
    <t>OKÇULAR-2 35-16-M00108_953355875_953355875</t>
  </si>
  <si>
    <t>04.03.2021 11:22:31</t>
  </si>
  <si>
    <t>04.03.2021 19:02:18</t>
  </si>
  <si>
    <t>M-417 35-02-M00417_B B1B_5805707</t>
  </si>
  <si>
    <t>04.03.2021 16:44:00</t>
  </si>
  <si>
    <t>04.03.2021 17:21:32</t>
  </si>
  <si>
    <t>HALİLLER TR-10 35-31-L00189_956584843_956584843</t>
  </si>
  <si>
    <t>04.03.2021 13:09:26</t>
  </si>
  <si>
    <t>04.03.2021 14:27:39</t>
  </si>
  <si>
    <t>ARAPLIOVASI GES DM 35-16-M00811_PAŞAKÖY ENH-ÇIKIŞ M016_48716786</t>
  </si>
  <si>
    <t>04.03.2021 10:03:31</t>
  </si>
  <si>
    <t>04.03.2021 12:46:00</t>
  </si>
  <si>
    <t>04.03.2021 21:49:46</t>
  </si>
  <si>
    <t>04.03.2021 21:59:00</t>
  </si>
  <si>
    <t>TR-50 TARIMSAL SULAMA 45-80-M01050_45-80-M01050_2365763</t>
  </si>
  <si>
    <t>04.03.2021 14:06:20</t>
  </si>
  <si>
    <t>04.03.2021 15:02:38</t>
  </si>
  <si>
    <t>CABBAR DM 45-73-M00100_KULA ÇIKIŞI M08_2058237</t>
  </si>
  <si>
    <t>04.03.2021 16:13:39</t>
  </si>
  <si>
    <t>04.03.2021 16:24:13</t>
  </si>
  <si>
    <t>04.03.2021 15:36:32</t>
  </si>
  <si>
    <t>04.03.2021 15:53:00</t>
  </si>
  <si>
    <t>M-1993 35-09-M01993_E E01b_5776140</t>
  </si>
  <si>
    <t>AG Box Arızası</t>
  </si>
  <si>
    <t>04.03.2021 08:28:00</t>
  </si>
  <si>
    <t>04.03.2021 12:46:18</t>
  </si>
  <si>
    <t>HOROZ GEDİĞİ TR-1 35-17-M00338_950315020_950315020</t>
  </si>
  <si>
    <t>04.03.2021 14:03:00</t>
  </si>
  <si>
    <t>04.03.2021 14:21:00</t>
  </si>
  <si>
    <t>04.03.2021 14:43:00</t>
  </si>
  <si>
    <t>04.03.2021 15:40:00</t>
  </si>
  <si>
    <t>APANÇEŞME KÖK( TR-1) 35-16-M00683_ARAPLI OVASI KARADİKEN M04_72042357</t>
  </si>
  <si>
    <t>04.03.2021 16:07:16</t>
  </si>
  <si>
    <t>SUBAŞI-4 35-26-L00331_956611784_956611784</t>
  </si>
  <si>
    <t>04.03.2021 09:53:09</t>
  </si>
  <si>
    <t>K-231 35-01-K00231_A_56374215_56374215</t>
  </si>
  <si>
    <t>04.03.2021 10:54:23</t>
  </si>
  <si>
    <t>04.03.2021 12:26:35</t>
  </si>
  <si>
    <t>K-4443 35-03-K04443_910292442_910292442</t>
  </si>
  <si>
    <t>04.03.2021 10:17:00</t>
  </si>
  <si>
    <t>04.03.2021 11:53:47</t>
  </si>
  <si>
    <t>_B_65510187_65510187</t>
  </si>
  <si>
    <t>04.03.2021 09:02:29</t>
  </si>
  <si>
    <t>04.03.2021 11:23:13</t>
  </si>
  <si>
    <t>DM-15/03 45-71-M02270_953211390_953211390</t>
  </si>
  <si>
    <t>04.03.2021 15:07:04</t>
  </si>
  <si>
    <t>04.03.2021 18:56:35</t>
  </si>
  <si>
    <t>ÖDEMİŞ İM 35-15-A00001_ESKİ OVAKENT L15_2310686</t>
  </si>
  <si>
    <t>04.03.2021 11:22:40</t>
  </si>
  <si>
    <t>KAYIŞLAR TR-1 45-80-M00140_956540341_956540341</t>
  </si>
  <si>
    <t>04.03.2021 17:49:57</t>
  </si>
  <si>
    <t>04.03.2021 19:43:52</t>
  </si>
  <si>
    <t>K-1762 35-01-K01762_35-01-K01762_2375812</t>
  </si>
  <si>
    <t>04.03.2021 14:31:23</t>
  </si>
  <si>
    <t>L-193 ESENEVLER 35-18-L00193_C_56368413_56368413</t>
  </si>
  <si>
    <t>04.03.2021 13:41:23</t>
  </si>
  <si>
    <t>04.03.2021 17:43:29</t>
  </si>
  <si>
    <t>TR-73 ( M-773) 35-30-M00773_DAĞITIM TRAFOSU TR-73 L03_72053437</t>
  </si>
  <si>
    <t>04.03.2021 13:41:12</t>
  </si>
  <si>
    <t>04.03.2021 13:58:31</t>
  </si>
  <si>
    <t>YENİFOÇA TR-38 35-23-M00038_950421429_950421429</t>
  </si>
  <si>
    <t>04.03.2021 16:02:42</t>
  </si>
  <si>
    <t>04.03.2021 18:14:16</t>
  </si>
  <si>
    <t>PANCAR KÖK 35-26-M00891_PANCAR SANAYİ ÇIKIŞ M04_2302869</t>
  </si>
  <si>
    <t>04.03.2021 11:43:20</t>
  </si>
  <si>
    <t>04.03.2021 13:22:14</t>
  </si>
  <si>
    <t>L-261 SİTESPOR 35-18-L00261_E e2b_5962635</t>
  </si>
  <si>
    <t>04.03.2021 10:00:00</t>
  </si>
  <si>
    <t>04.03.2021 10:29:44</t>
  </si>
  <si>
    <t>M-2538 35-02-M02538_D_56362786_56362786</t>
  </si>
  <si>
    <t>04.03.2021 22:12:12</t>
  </si>
  <si>
    <t>04.03.2021 23:21:34</t>
  </si>
  <si>
    <t>DEVELİ TR-5 35-22-M00287_955286119_955286119</t>
  </si>
  <si>
    <t>04.03.2021 14:46:00</t>
  </si>
  <si>
    <t>04.03.2021 15:09:01</t>
  </si>
  <si>
    <t>TR-23 35-17-M00023_D dm313/d1_5814813</t>
  </si>
  <si>
    <t>04.03.2021 22:57:24</t>
  </si>
  <si>
    <t>05.03.2021 01:55:13</t>
  </si>
  <si>
    <t>SANCAKLI BOZKÖY KÖK 45-71-M00087__72410729_72410729</t>
  </si>
  <si>
    <t>04.03.2021 09:13:00</t>
  </si>
  <si>
    <t>04.03.2021 16:25:59</t>
  </si>
  <si>
    <t>04.03.2021 09:00:39</t>
  </si>
  <si>
    <t>04.03.2021 17:00:03</t>
  </si>
  <si>
    <t>04.03.2021 17:40:32</t>
  </si>
  <si>
    <t>04.03.2021 17:40:51</t>
  </si>
  <si>
    <t>K-2985 35-01-K02985_B_56383208_56383208</t>
  </si>
  <si>
    <t>04.03.2021 10:28:54</t>
  </si>
  <si>
    <t>04.03.2021 11:37:27</t>
  </si>
  <si>
    <t>MEHMET KARAMAN SULAMA GRUBU TR 35-27-M00191_950234873_950234873</t>
  </si>
  <si>
    <t>04.03.2021 23:24:30</t>
  </si>
  <si>
    <t>05.03.2021 02:26:25</t>
  </si>
  <si>
    <t>ÇAPAK TR-1 35-26-M00425_956612907_956612907</t>
  </si>
  <si>
    <t>04.03.2021 13:18:00</t>
  </si>
  <si>
    <t>04.03.2021 14:45:00</t>
  </si>
  <si>
    <t>M-1043 35-02-M01043_910160711_910160711</t>
  </si>
  <si>
    <t>04.03.2021 07:23:13</t>
  </si>
  <si>
    <t>04.03.2021 14:42:06</t>
  </si>
  <si>
    <t>DEMİRCİ KÖK 35-26-M00779_KARACAAĞAÇ ENH M06_65897266</t>
  </si>
  <si>
    <t>04.03.2021 16:33:21</t>
  </si>
  <si>
    <t>04.03.2021 17:07:16</t>
  </si>
  <si>
    <t>K-2375 35-04-K02375_D_56364897_56364897</t>
  </si>
  <si>
    <t>04.03.2021 11:53:00</t>
  </si>
  <si>
    <t>04.03.2021 12:22:00</t>
  </si>
  <si>
    <t>K-4436 35-04-K04436_913172314_913172314</t>
  </si>
  <si>
    <t>04.03.2021 19:02:10</t>
  </si>
  <si>
    <t>04.03.2021 22:13:19</t>
  </si>
  <si>
    <t>ELDELEK TARIMSAL SULAMA TR-3 45-78-L00580_45-78-L00580_2354455</t>
  </si>
  <si>
    <t>04.03.2021 17:29:00</t>
  </si>
  <si>
    <t>04.03.2021 18:23:31</t>
  </si>
  <si>
    <t>GÖÇBEYLİ DM 35-16-M00139_GÖÇBEYLİ TARIMSAL SULAMA M02_72044677</t>
  </si>
  <si>
    <t>04.03.2021 18:00:40</t>
  </si>
  <si>
    <t>04.03.2021 19:49:54</t>
  </si>
  <si>
    <t>DM-6/10 35-26-M00659_956615138_956615138</t>
  </si>
  <si>
    <t>04.03.2021 14:55:00</t>
  </si>
  <si>
    <t>04.03.2021 15:19:42</t>
  </si>
  <si>
    <t>ARMUTLU TR-4 35-27-L00004_912736104_912736104</t>
  </si>
  <si>
    <t>04.03.2021 11:09:44</t>
  </si>
  <si>
    <t>04.03.2021 13:51:13</t>
  </si>
  <si>
    <t>TR-103 MEZARLIK YOLU 35-26-M00103_956600516_956600516</t>
  </si>
  <si>
    <t>04.03.2021 11:39:00</t>
  </si>
  <si>
    <t>04.03.2021 13:13:19</t>
  </si>
  <si>
    <t>BALIKLIOVA TR-7 (TR-308) 35-19-L00361__72374217_72374217</t>
  </si>
  <si>
    <t>04.03.2021 09:17:24</t>
  </si>
  <si>
    <t>04.03.2021 17:29:45</t>
  </si>
  <si>
    <t>SUBATAN TR-8 35-15-L00347_950400262_950400262</t>
  </si>
  <si>
    <t>04.03.2021 16:43:27</t>
  </si>
  <si>
    <t>04.03.2021 19:33:03</t>
  </si>
  <si>
    <t>04.03.2021 16:00:55</t>
  </si>
  <si>
    <t>K-3092 35-02-K03092_E_56380398_56380398</t>
  </si>
  <si>
    <t>04.03.2021 12:57:55</t>
  </si>
  <si>
    <t>04.03.2021 14:13:13</t>
  </si>
  <si>
    <t>GÖKYAKA TR-1 35-27-M00978_98952562_98952562</t>
  </si>
  <si>
    <t>04.03.2021 10:06:00</t>
  </si>
  <si>
    <t>04.03.2021 10:39:28</t>
  </si>
  <si>
    <t>ÖDEMİŞ İM 35-15-A00001_ESKİ OVAKENT L15_2062382</t>
  </si>
  <si>
    <t>04.03.2021 09:10:11</t>
  </si>
  <si>
    <t>04.03.2021 09:25:20</t>
  </si>
  <si>
    <t>M-3024 35-01-M03024_911163462_911163462</t>
  </si>
  <si>
    <t>04.03.2021 16:16:38</t>
  </si>
  <si>
    <t>04.03.2021 18:54:00</t>
  </si>
  <si>
    <t>TR-4 METROPOLİS 35-26-M00004_956626221_956626221</t>
  </si>
  <si>
    <t>04.03.2021 10:09:00</t>
  </si>
  <si>
    <t>04.03.2021 10:34:38</t>
  </si>
  <si>
    <t>L-400 35-18-L00400_BAYKAL L03_2324808</t>
  </si>
  <si>
    <t>04.03.2021 11:54:50</t>
  </si>
  <si>
    <t>04.03.2021 14:27:48</t>
  </si>
  <si>
    <t>L-234 35-18-L00234_950445790_950445790</t>
  </si>
  <si>
    <t>04.03.2021 11:26:11</t>
  </si>
  <si>
    <t>04.03.2021 18:18:53</t>
  </si>
  <si>
    <t>MÜTEVELLİ KÖK 45-80-M00100_MÜTEVELLİ ŞEHİR-2(MÜTEVELLİ TR-5/TR-6/TR-7) M04_72196216</t>
  </si>
  <si>
    <t>04.03.2021 15:21:30</t>
  </si>
  <si>
    <t>04.03.2021 17:35:57</t>
  </si>
  <si>
    <t>ÇİFTLİK İM 35-18-A00003_SAĞLIKÇILAR L06_2307805</t>
  </si>
  <si>
    <t>04.03.2021 13:22:00</t>
  </si>
  <si>
    <t>04.03.2021 16:35:14</t>
  </si>
  <si>
    <t>04.03.2021 09:02:23</t>
  </si>
  <si>
    <t>04.03.2021 09:34:20</t>
  </si>
  <si>
    <t>TR-6 45-78-L00802_953248968_953248968</t>
  </si>
  <si>
    <t>04.03.2021 19:43:00</t>
  </si>
  <si>
    <t>04.03.2021 20:45:25</t>
  </si>
  <si>
    <t>HACIRAHMANLI TR-4 45-80-M00150_956557580_956557580</t>
  </si>
  <si>
    <t>04.03.2021 19:34:49</t>
  </si>
  <si>
    <t>04.03.2021 21:36:58</t>
  </si>
  <si>
    <t>KARABURUN BOZKÖY 35-21-L00053_953361256_953361256</t>
  </si>
  <si>
    <t>04.03.2021 03:06:00</t>
  </si>
  <si>
    <t>04.03.2021 03:11:52</t>
  </si>
  <si>
    <t>ÖREN TR-5 35-27-L00221_914595888_914595888</t>
  </si>
  <si>
    <t>04.03.2021 19:07:40</t>
  </si>
  <si>
    <t>04.03.2021 23:07:13</t>
  </si>
  <si>
    <t>K-4772 35-04-K04772_912488834_912488834</t>
  </si>
  <si>
    <t>04.03.2021 11:14:00</t>
  </si>
  <si>
    <t>04.03.2021 11:40:06</t>
  </si>
  <si>
    <t>TAŞLIYATAK TR-2 35-31-L00365_47792059_56352996_56352996</t>
  </si>
  <si>
    <t>04.03.2021 18:08:13</t>
  </si>
  <si>
    <t>04.03.2021 20:08:20</t>
  </si>
  <si>
    <t>04.03.2021 13:43:10</t>
  </si>
  <si>
    <t>04.03.2021 13:58:53</t>
  </si>
  <si>
    <t>K-1603 35-01-K01603_A A1_5852131</t>
  </si>
  <si>
    <t>04.03.2021 11:35:33</t>
  </si>
  <si>
    <t>04.03.2021 12:20:24</t>
  </si>
  <si>
    <t>M-1131 35-02-M01131_A_56367870_56367870</t>
  </si>
  <si>
    <t>04.03.2021 16:47:52</t>
  </si>
  <si>
    <t>04.03.2021 19:45:33</t>
  </si>
  <si>
    <t>SELENDİ DM 45-81-M00001_SATILMIŞ M14_2079214</t>
  </si>
  <si>
    <t>04.03.2021 11:57:00</t>
  </si>
  <si>
    <t>04.03.2021 11:58:02</t>
  </si>
  <si>
    <t>UZUNKÖY TR-2 35-31-L00143_47827447_65509217_65509217</t>
  </si>
  <si>
    <t>04.03.2021 08:24:02</t>
  </si>
  <si>
    <t>04.03.2021 15:38:07</t>
  </si>
  <si>
    <t>BEŞPINARLAR KÖYÜ TR-1 35-27-M00413_C_56356026_56356026</t>
  </si>
  <si>
    <t>04.03.2021 14:40:20</t>
  </si>
  <si>
    <t>04.03.2021 20:04:14</t>
  </si>
  <si>
    <t>TR-1-4/6 KARASELVİ KABİN 35-20-L00030_955194809_955194809</t>
  </si>
  <si>
    <t>04.03.2021 20:36:59</t>
  </si>
  <si>
    <t>04.03.2021 22:05:59</t>
  </si>
  <si>
    <t>04.03.2021 16:40:00</t>
  </si>
  <si>
    <t>KOZAKLI TR-1 45-86-M00093_B_56386939_56386939</t>
  </si>
  <si>
    <t>04.03.2021 18:51:54</t>
  </si>
  <si>
    <t>04.03.2021 19:56:34</t>
  </si>
  <si>
    <t>04.03.2021 15:53:54</t>
  </si>
  <si>
    <t>04.03.2021 16:35:29</t>
  </si>
  <si>
    <t>TR-123 35-26-M00123_956632073_956632073</t>
  </si>
  <si>
    <t>04.03.2021 10:41:00</t>
  </si>
  <si>
    <t>04.03.2021 11:16:25</t>
  </si>
  <si>
    <t>L-266 35-18-L00266_950445494_950445494</t>
  </si>
  <si>
    <t>04.03.2021 10:07:47</t>
  </si>
  <si>
    <t>04.03.2021 10:48:22</t>
  </si>
  <si>
    <t>TR-14 45-78-L00014_49382147_56407720_56407720</t>
  </si>
  <si>
    <t>04.03.2021 07:56:18</t>
  </si>
  <si>
    <t>04.03.2021 08:56:54</t>
  </si>
  <si>
    <t>AZMAK TR-1 35-21-L00046_953368980_953368980</t>
  </si>
  <si>
    <t>04.03.2021 16:02:00</t>
  </si>
  <si>
    <t>VELİLER KÖK 35-31-L00116_VELİLER TR-1 L02_2337022</t>
  </si>
  <si>
    <t>04.03.2021 08:50:14</t>
  </si>
  <si>
    <t>04.03.2021 09:41:14</t>
  </si>
  <si>
    <t>SELÇİKLİ TR-1 45-72-L00163_956477426_956477426</t>
  </si>
  <si>
    <t>04.03.2021 21:13:57</t>
  </si>
  <si>
    <t>04.03.2021 23:09:36</t>
  </si>
  <si>
    <t>KARAAĞAÇLI TR-3 45-71-M01083_45-71-M01083_2361384</t>
  </si>
  <si>
    <t>04.03.2021 15:56:49</t>
  </si>
  <si>
    <t>04.03.2021 17:08:10</t>
  </si>
  <si>
    <t>DERBENT İM-DM 45-83-A00004_FABRİKALAR L06_2097157</t>
  </si>
  <si>
    <t>04.03.2021 15:35:07</t>
  </si>
  <si>
    <t>04.03.2021 16:13:00</t>
  </si>
  <si>
    <t>L-401 ALTINYUNUS DM 35-18-L00401_950451352_950451352</t>
  </si>
  <si>
    <t>04.03.2021 20:06:39</t>
  </si>
  <si>
    <t>04.03.2021 22:44:23</t>
  </si>
  <si>
    <t>ARMUTLU TR-9 35-27-M00566_ARMUTLU TR-14 M03_72163256</t>
  </si>
  <si>
    <t>04.03.2021 15:00:00</t>
  </si>
  <si>
    <t>04.03.2021 15:44:24</t>
  </si>
  <si>
    <t>AZMAK TR-1 35-21-L00046_953361377_953361377</t>
  </si>
  <si>
    <t>04.03.2021 12:33:00</t>
  </si>
  <si>
    <t>04.03.2021 16:05:00</t>
  </si>
  <si>
    <t>_D_56362397_56362397</t>
  </si>
  <si>
    <t>04.03.2021 10:01:40</t>
  </si>
  <si>
    <t>04.03.2021 15:18:32</t>
  </si>
  <si>
    <t>M-624 35-02-M00624_910049894_910049894</t>
  </si>
  <si>
    <t>04.03.2021 14:28:57</t>
  </si>
  <si>
    <t>04.03.2021 19:46:09</t>
  </si>
  <si>
    <t>K-2312 35-03-K02312_912510562_912510562</t>
  </si>
  <si>
    <t>04.03.2021 13:14:43</t>
  </si>
  <si>
    <t>04.03.2021 16:36:51</t>
  </si>
  <si>
    <t>L-208 35-18-L00208_950430445_950430445</t>
  </si>
  <si>
    <t>04.03.2021 17:31:37</t>
  </si>
  <si>
    <t>04.03.2021 21:13:34</t>
  </si>
  <si>
    <t>YENİKÖY TR-1 45-79-M00223_A_56386118_56386118</t>
  </si>
  <si>
    <t>04.03.2021 18:16:54</t>
  </si>
  <si>
    <t>04.03.2021 19:45:36</t>
  </si>
  <si>
    <t>K-1032 35-04-K01032_912160328_912160328</t>
  </si>
  <si>
    <t>04.03.2021 09:58:00</t>
  </si>
  <si>
    <t>04.03.2021 10:23:09</t>
  </si>
  <si>
    <t>KARABURUN TR-14 35-21-L00003_953358626_953358626</t>
  </si>
  <si>
    <t>04.03.2021 19:14:19</t>
  </si>
  <si>
    <t>04.03.2021 20:23:17</t>
  </si>
  <si>
    <t>FUNDACIK KÖK 45-75-M00068_ÇİÇEKLİ M02_67108854</t>
  </si>
  <si>
    <t>04.03.2021 09:32:08</t>
  </si>
  <si>
    <t>04.03.2021 19:11:48</t>
  </si>
  <si>
    <t>KINIK TR-3 35-24-L00003_TR-28 L04_2098790</t>
  </si>
  <si>
    <t>04.03.2021 07:45:50</t>
  </si>
  <si>
    <t>04.03.2021 08:34:55</t>
  </si>
  <si>
    <t>04.03.2021 09:02:20</t>
  </si>
  <si>
    <t>04.03.2021 17:19:30</t>
  </si>
  <si>
    <t>04.03.2021 12:07:50</t>
  </si>
  <si>
    <t>04.03.2021 12:08:10</t>
  </si>
  <si>
    <t>04.03.2021 12:37:17</t>
  </si>
  <si>
    <t>04.03.2021 13:15:36</t>
  </si>
  <si>
    <t>M-1537 35-01-M01537_35-01-M01537_2377132</t>
  </si>
  <si>
    <t>04.03.2021 18:32:10</t>
  </si>
  <si>
    <t>04.03.2021 19:10:41</t>
  </si>
  <si>
    <t>KUŞÇUBURUN TR-6 35-26-M01419_956603420_956603420</t>
  </si>
  <si>
    <t>04.03.2021 14:58:00</t>
  </si>
  <si>
    <t>04.03.2021 15:39:16</t>
  </si>
  <si>
    <t>EVRENOS TR-2 45-71-M01405_953246385_953246385</t>
  </si>
  <si>
    <t>04.03.2021 14:29:52</t>
  </si>
  <si>
    <t>04.03.2021 16:02:12</t>
  </si>
  <si>
    <t>TR-2/5 45-83-L00005_48077954_56384473_56384473</t>
  </si>
  <si>
    <t>04.03.2021 13:26:49</t>
  </si>
  <si>
    <t>04.03.2021 15:57:40</t>
  </si>
  <si>
    <t>BOYABAĞ TR-1 35-21-L00113_953360746_953360746</t>
  </si>
  <si>
    <t>04.03.2021 09:14:09</t>
  </si>
  <si>
    <t>04.03.2021 11:18:38</t>
  </si>
  <si>
    <t>M-2748 35-01-M02748_911940542_911940542</t>
  </si>
  <si>
    <t>04.03.2021 19:33:43</t>
  </si>
  <si>
    <t>05.03.2021 02:33:49</t>
  </si>
  <si>
    <t>K-1579 35-01-K01579_910629900_910629900</t>
  </si>
  <si>
    <t>04.03.2021 00:45:00</t>
  </si>
  <si>
    <t>04.03.2021 01:37:52</t>
  </si>
  <si>
    <t>04.03.2021 11:35:17</t>
  </si>
  <si>
    <t>04.03.2021 11:57:20</t>
  </si>
  <si>
    <t>04.03.2021 09:06:01</t>
  </si>
  <si>
    <t>PANCAR OSB DM-1 35-26-M00869_YAZIBAŞI-2 M26_2122350</t>
  </si>
  <si>
    <t>04.03.2021 11:14:42</t>
  </si>
  <si>
    <t>04.03.2021 11:21:00</t>
  </si>
  <si>
    <t>KUŞÇULAR TR-11(KASABA EVLERİ) 35-19-M00264_956686648_956686648</t>
  </si>
  <si>
    <t>04.03.2021 17:59:43</t>
  </si>
  <si>
    <t>KARAKUYU-10 35-26-M00217_35-26-M00217_2352461</t>
  </si>
  <si>
    <t>04.03.2021 15:11:00</t>
  </si>
  <si>
    <t>04.03.2021 15:39:13</t>
  </si>
  <si>
    <t>04.03.2021 09:07:50</t>
  </si>
  <si>
    <t>04.03.2021 09:08:40</t>
  </si>
  <si>
    <t>YENİ LİMAN TR-2 35-21-L00051_953357477_953357477</t>
  </si>
  <si>
    <t>04.03.2021 03:18:00</t>
  </si>
  <si>
    <t>04.03.2021 03:27:16</t>
  </si>
  <si>
    <t>ÇAPAK TR-2 35-26-M00426_956612880_956612880</t>
  </si>
  <si>
    <t>04.03.2021 21:15:33</t>
  </si>
  <si>
    <t>KARAMAN OKUL YANI TR-2 35-31-L00052_47863738_56394010_56394010</t>
  </si>
  <si>
    <t>04.03.2021 17:20:00</t>
  </si>
  <si>
    <t>04.03.2021 19:08:15</t>
  </si>
  <si>
    <t>DAYIOĞLU TR-1 45-72-L00339_B_56389964_56389964</t>
  </si>
  <si>
    <t>04.03.2021 16:39:58</t>
  </si>
  <si>
    <t>04.03.2021 18:10:05</t>
  </si>
  <si>
    <t>L-37 YAT LİMANI 35-14-L00037_C C04_5850195</t>
  </si>
  <si>
    <t>04.03.2021 16:53:00</t>
  </si>
  <si>
    <t>04.03.2021 19:04:57</t>
  </si>
  <si>
    <t>L-279 ERDİL SİTESİ 35-18-L00279_950438566_950438566</t>
  </si>
  <si>
    <t>04.03.2021 13:26:00</t>
  </si>
  <si>
    <t>04.03.2021 17:25:15</t>
  </si>
  <si>
    <t>ATALAN TR-1 35-26-L00248_956608011_956608011</t>
  </si>
  <si>
    <t>04.03.2021 09:25:00</t>
  </si>
  <si>
    <t>04.03.2021 09:57:37</t>
  </si>
  <si>
    <t>L-247 35-18-L00247_950440954_950440954</t>
  </si>
  <si>
    <t>04.03.2021 13:51:27</t>
  </si>
  <si>
    <t>04.03.2021 19:27:20</t>
  </si>
  <si>
    <t>TR-84 35-19-L00084_95000625841_95000625841</t>
  </si>
  <si>
    <t>04.03.2021 16:59:38</t>
  </si>
  <si>
    <t>04.03.2021 18:17:46</t>
  </si>
  <si>
    <t>BADINCA KÖK 45-73-M00341_HatBaşıAyırıcı_53135621 M03_53135621</t>
  </si>
  <si>
    <t>04.03.2021 18:43:37</t>
  </si>
  <si>
    <t>04.03.2021 19:36:24</t>
  </si>
  <si>
    <t>DM-2/34 (MEVLANA YOLU) 45-71-M00532_953186599_953186599</t>
  </si>
  <si>
    <t>04.03.2021 18:58:35</t>
  </si>
  <si>
    <t>04.03.2021 22:26:51</t>
  </si>
  <si>
    <t>MÜTEVELLİ TR-2 45-80-M00101_C_56389026_56389026</t>
  </si>
  <si>
    <t>04.03.2021 09:45:32</t>
  </si>
  <si>
    <t>04.03.2021 12:28:34</t>
  </si>
  <si>
    <t>TR-33 35-19-M00033_956669756_956669756</t>
  </si>
  <si>
    <t>04.03.2021 11:41:31</t>
  </si>
  <si>
    <t>04.03.2021 14:13:27</t>
  </si>
  <si>
    <t>SARIGÖL TR-51 45-79-M00051_945560429_945560429</t>
  </si>
  <si>
    <t>04.03.2021 19:27:19</t>
  </si>
  <si>
    <t>04.03.2021 20:30:53</t>
  </si>
  <si>
    <t>MORDOĞAN TR-3 35-21-L00141_953356804_953356804</t>
  </si>
  <si>
    <t>04.03.2021 11:25:06</t>
  </si>
  <si>
    <t>04.03.2021 15:02:10</t>
  </si>
  <si>
    <t>_7100129_56359940_56359940</t>
  </si>
  <si>
    <t>04.03.2021 20:36:34</t>
  </si>
  <si>
    <t>04.03.2021 21:05:28</t>
  </si>
  <si>
    <t>M-2134 35-07-M02134_35-07-M02134_60504311</t>
  </si>
  <si>
    <t>04.03.2021 09:34:10</t>
  </si>
  <si>
    <t>04.03.2021 16:29:05</t>
  </si>
  <si>
    <t>ZEYTİNLER TR-1 35-19-M00207_956699253_956699253</t>
  </si>
  <si>
    <t>04.03.2021 10:38:36</t>
  </si>
  <si>
    <t>04.03.2021 13:33:26</t>
  </si>
  <si>
    <t>TR-31 45-78-L00031_49381090_56407516_56407516</t>
  </si>
  <si>
    <t>04.03.2021 09:09:42</t>
  </si>
  <si>
    <t>04.03.2021 11:58:34</t>
  </si>
  <si>
    <t>04.03.2021 08:49:15</t>
  </si>
  <si>
    <t>04.03.2021 10:46:35</t>
  </si>
  <si>
    <t>ÇAPAK TR-1 35-26-M00425_956612981_956612981</t>
  </si>
  <si>
    <t>04.03.2021 13:19:00</t>
  </si>
  <si>
    <t>04.03.2021 14:30:30</t>
  </si>
  <si>
    <t>KURUCUOVA TR-8 35-15-L00249_950407226_950407226</t>
  </si>
  <si>
    <t>04.03.2021 14:21:54</t>
  </si>
  <si>
    <t>04.03.2021 15:57:15</t>
  </si>
  <si>
    <t>M-2752 35-01-M02752_911366128_911366128</t>
  </si>
  <si>
    <t>04.03.2021 18:04:06</t>
  </si>
  <si>
    <t>DM03-TR-01 (TR-32) 35-27-M00032_35-27-M00032_66125370</t>
  </si>
  <si>
    <t>04.03.2021 10:10:40</t>
  </si>
  <si>
    <t>04.03.2021 11:54:12</t>
  </si>
  <si>
    <t>TAŞKESİK TR-1 35-26-L00218_956601243_956601243</t>
  </si>
  <si>
    <t>04.03.2021 13:15:00</t>
  </si>
  <si>
    <t>04.03.2021 14:50:38</t>
  </si>
  <si>
    <t>04.03.2021 16:46:06</t>
  </si>
  <si>
    <t>04.03.2021 16:51:21</t>
  </si>
  <si>
    <t>TR-133 35-15-M00133_950375142_950375142</t>
  </si>
  <si>
    <t>04.03.2021 16:08:43</t>
  </si>
  <si>
    <t>04.03.2021 17:53:22</t>
  </si>
  <si>
    <t>K-4695 35-04-K04695_K-4729 K01_2119638</t>
  </si>
  <si>
    <t>04.03.2021 15:38:52</t>
  </si>
  <si>
    <t>04.03.2021 17:02:23</t>
  </si>
  <si>
    <t>SINIRADA TR-1 35-16-M00095_953323863_953323863</t>
  </si>
  <si>
    <t>04.03.2021 12:20:17</t>
  </si>
  <si>
    <t>04.03.2021 15:13:49</t>
  </si>
  <si>
    <t>BAHÇECİK MAH. YEŞİLBAHÇE SİTESİ TR-3 45-78-L00499_45-78-L00499_2371478</t>
  </si>
  <si>
    <t>04.03.2021 09:25:41</t>
  </si>
  <si>
    <t>04.03.2021 12:06:56</t>
  </si>
  <si>
    <t>M-444 35-03-M00444_910279653_910279653</t>
  </si>
  <si>
    <t>04.03.2021 14:44:56</t>
  </si>
  <si>
    <t>04.03.2021 19:48:54</t>
  </si>
  <si>
    <t>YUSUFLU TR-7 35-20-L00358_9796692_56373942_56373942</t>
  </si>
  <si>
    <t>04.03.2021 10:07:00</t>
  </si>
  <si>
    <t>04.03.2021 11:04:29</t>
  </si>
  <si>
    <t>YUSUFDERE TEK BIÇAK MAH TR-2 35-15-L00532_B_56368608_56368608</t>
  </si>
  <si>
    <t>04.03.2021 16:11:51</t>
  </si>
  <si>
    <t>04.03.2021 19:19:31</t>
  </si>
  <si>
    <t>AHMET TÜRELİ SULAMA GRUBU 35-29-M00255_A_56377830_56377830</t>
  </si>
  <si>
    <t>04.03.2021 10:02:01</t>
  </si>
  <si>
    <t>04.03.2021 12:19:33</t>
  </si>
  <si>
    <t>TR-1/40 45-83-M00040_48104060_56388932_56388932</t>
  </si>
  <si>
    <t>04.03.2021 16:52:02</t>
  </si>
  <si>
    <t>04.03.2021 20:45:06</t>
  </si>
  <si>
    <t>AZMAK TR-1 35-21-L00046_953364401_953364401</t>
  </si>
  <si>
    <t>04.03.2021 12:26:00</t>
  </si>
  <si>
    <t>04.03.2021 16:11:01</t>
  </si>
  <si>
    <t>KARAAĞAÇLI TR-3 45-71-M01083_953223999_953223999</t>
  </si>
  <si>
    <t>04.03.2021 14:38:43</t>
  </si>
  <si>
    <t>M-1269 35-02-M01269_KEMALPAŞA-2 HAVAYİ HAT Gİ M01_2097993</t>
  </si>
  <si>
    <t>04.03.2021 09:36:20</t>
  </si>
  <si>
    <t>04.03.2021 10:49:17</t>
  </si>
  <si>
    <t>K-1495 35-04-K01495_99540078_99540078</t>
  </si>
  <si>
    <t>04.03.2021 09:01:00</t>
  </si>
  <si>
    <t>04.03.2021 09:43:38</t>
  </si>
  <si>
    <t>BAĞLICA TR-6 45-79-M00291_45-79-M00291_2366712</t>
  </si>
  <si>
    <t>04.03.2021 15:08:08</t>
  </si>
  <si>
    <t>M-2114 35-03-M02114_910243661_910243661</t>
  </si>
  <si>
    <t>04.03.2021 19:44:13</t>
  </si>
  <si>
    <t>04.03.2021 21:06:07</t>
  </si>
  <si>
    <t>BEYDERE KÖK 45-71-M00128_ESKİ KARAAĞAÇLI M07_50217164</t>
  </si>
  <si>
    <t>04.03.2021 19:06:37</t>
  </si>
  <si>
    <t>04.03.2021 21:22:20</t>
  </si>
  <si>
    <t>OLGUNLAR CERİTLER MAH. TR-1 35-31-L00219_DIREK TIPI TRAFO HUCRESI H01_2038175</t>
  </si>
  <si>
    <t>04.03.2021 14:31:00</t>
  </si>
  <si>
    <t>04.03.2021 15:35:53</t>
  </si>
  <si>
    <t>KOBAKLAR TR-1 45-75-M00154_945599985_945599985</t>
  </si>
  <si>
    <t>04.03.2021 11:49:39</t>
  </si>
  <si>
    <t>04.03.2021 19:50:53</t>
  </si>
  <si>
    <t>YENİ ŞAKRAN TR-7 35-17-M00207_5656204_56355487_56355487</t>
  </si>
  <si>
    <t>04.03.2021 14:45:06</t>
  </si>
  <si>
    <t>04.03.2021 17:54:37</t>
  </si>
  <si>
    <t>DUMANLAR KÖK 45-81-M00044_HatBaşıAyırıcı_53136133 M03_53136133</t>
  </si>
  <si>
    <t>04.03.2021 17:53:42</t>
  </si>
  <si>
    <t>04.03.2021 18:33:16</t>
  </si>
  <si>
    <t>KİRAZ İM 35-31-A00001_VELİLER L12_2094982</t>
  </si>
  <si>
    <t>04.03.2021 08:35:16</t>
  </si>
  <si>
    <t>04.03.2021 08:43:00</t>
  </si>
  <si>
    <t>K-1745 35-01-K01745_B_56366137_56366137</t>
  </si>
  <si>
    <t>04.03.2021 21:25:04</t>
  </si>
  <si>
    <t>04.03.2021 22:25:24</t>
  </si>
  <si>
    <t>BOSTANLI KÜME EVLERİ TR-3 45-83-M00692_955177985_955177985</t>
  </si>
  <si>
    <t>04.03.2021 20:30:22</t>
  </si>
  <si>
    <t>04.03.2021 22:50:04</t>
  </si>
  <si>
    <t>K-106 35-01-K00106_912104360_912104360</t>
  </si>
  <si>
    <t>04.03.2021 13:46:36</t>
  </si>
  <si>
    <t>04.03.2021 17:23:47</t>
  </si>
  <si>
    <t>PAŞAKÖY TR-5 45-80-M00167_956536926_956536926</t>
  </si>
  <si>
    <t>04.03.2021 23:10:31</t>
  </si>
  <si>
    <t>05.03.2021 00:36:25</t>
  </si>
  <si>
    <t>SABAHATTİN KARACA ÖZEL TR 35-23-M00046Ö_ M01_2057989</t>
  </si>
  <si>
    <t>04.03.2021 12:32:25</t>
  </si>
  <si>
    <t>04.03.2021 14:56:11</t>
  </si>
  <si>
    <t>EYNEZ KÖK 45-82-M00158_EYNEZ M04_72199449</t>
  </si>
  <si>
    <t>04.03.2021 09:30:42</t>
  </si>
  <si>
    <t>04.03.2021 15:47:35</t>
  </si>
  <si>
    <t>KIRKAĞAÇ TR-12/3 45-76-M00031_DAĞITIM TRAFO KIRKAĞAÇ TR-12/3 M04_72210709</t>
  </si>
  <si>
    <t>04.03.2021 09:12:20</t>
  </si>
  <si>
    <t>04.03.2021 12:42:59</t>
  </si>
  <si>
    <t>SİNANCILAR KÖYÜ TR-1 35-27-L00259_98827660_98827660</t>
  </si>
  <si>
    <t>04.03.2021 12:54:36</t>
  </si>
  <si>
    <t>KAPAKLI DM 45-72-M00309_KAPAKLI-2 GİRİŞ M14_2099428</t>
  </si>
  <si>
    <t>04.03.2021 17:41:31</t>
  </si>
  <si>
    <t>04.03.2021 10:30:06</t>
  </si>
  <si>
    <t>04.03.2021 13:28:52</t>
  </si>
  <si>
    <t>M-1571 35-01-M01571_DAĞITIM TRAFOSU M-1571 M01_65814918</t>
  </si>
  <si>
    <t>04.03.2021 09:01:03</t>
  </si>
  <si>
    <t>04.03.2021 13:44:23</t>
  </si>
  <si>
    <t>M-361 35-09-M00361_97762949_97762949</t>
  </si>
  <si>
    <t>04.03.2021 07:27:00</t>
  </si>
  <si>
    <t>04.03.2021 08:44:36</t>
  </si>
  <si>
    <t>ÇOBANLAR SUBATAN TR-2 35-15-L00357_A_56407129_56407129</t>
  </si>
  <si>
    <t>04.03.2021 13:21:58</t>
  </si>
  <si>
    <t>04.03.2021 18:58:11</t>
  </si>
  <si>
    <t>04.03.2021 08:52:38</t>
  </si>
  <si>
    <t>04.03.2021 09:53:18</t>
  </si>
  <si>
    <t>DUMANLAR KÖK 45-81-M00044_HatBaşıAyırıcı_53135668 M02_53135668</t>
  </si>
  <si>
    <t>04.03.2021 16:24:17</t>
  </si>
  <si>
    <t>04.03.2021 17:37:52</t>
  </si>
  <si>
    <t>L-110 BEYLER KÖYÜ 35-14-L00110_A_56357808_56357808</t>
  </si>
  <si>
    <t>04.03.2021 10:52:00</t>
  </si>
  <si>
    <t>04.03.2021 12:00:05</t>
  </si>
  <si>
    <t>04.03.2021 19:40:12</t>
  </si>
  <si>
    <t>04.03.2021 22:05:23</t>
  </si>
  <si>
    <t>TR-34 35-15-M00034_950350777_950350777</t>
  </si>
  <si>
    <t>04.03.2021 19:02:44</t>
  </si>
  <si>
    <t>04.03.2021 21:22:59</t>
  </si>
  <si>
    <t>04.03.2021 13:58:43</t>
  </si>
  <si>
    <t>04.03.2021 15:12:27</t>
  </si>
  <si>
    <t>TR-48 45-77-L00048_945489799_945489799</t>
  </si>
  <si>
    <t>04.03.2021 13:45:07</t>
  </si>
  <si>
    <t>04.03.2021 16:50:34</t>
  </si>
  <si>
    <t>AHATLAR TR-1 45-74-M00238_C_56360714_56360714</t>
  </si>
  <si>
    <t>04.03.2021 11:14:08</t>
  </si>
  <si>
    <t>04.03.2021 12:21:55</t>
  </si>
  <si>
    <t>BİRGİ DM 35-15-L01013_CEVİZALAN L05_67562292</t>
  </si>
  <si>
    <t>04.03.2021 11:39:50</t>
  </si>
  <si>
    <t>04.03.2021 11:40:20</t>
  </si>
  <si>
    <t>KUŞÇUBURUN-4 35-26-M00530_956626459_956626459</t>
  </si>
  <si>
    <t>04.03.2021 14:56:00</t>
  </si>
  <si>
    <t>04.03.2021 15:14:04</t>
  </si>
  <si>
    <t>GÜMÜŞÇAY KÖK 45-73-M00477_SULAMA ÇIKIŞI M05_2309301</t>
  </si>
  <si>
    <t>04.03.2021 17:33:00</t>
  </si>
  <si>
    <t>04.03.2021 18:51:57</t>
  </si>
  <si>
    <t>İĞDECİK TR-6 45-71-M00086_D_56402680_56402680</t>
  </si>
  <si>
    <t>04.03.2021 15:55:29</t>
  </si>
  <si>
    <t>04.03.2021 17:53:27</t>
  </si>
  <si>
    <t>M-3092(YATIRIM REZERVE) 35-07-M03092_G_56383687_56383687</t>
  </si>
  <si>
    <t>04.03.2021 16:51:08</t>
  </si>
  <si>
    <t>04.03.2021 17:38:05</t>
  </si>
  <si>
    <t>AKALAN TR-1 35-27-M00433_98998761_98998761</t>
  </si>
  <si>
    <t>04.03.2021 09:12:33</t>
  </si>
  <si>
    <t>04.03.2021 10:44:05</t>
  </si>
  <si>
    <t>L-228 ILICA GARAJ 35-18-L00228_35-18-L00228_76972363</t>
  </si>
  <si>
    <t>05.03.2021 15:58:26</t>
  </si>
  <si>
    <t>05.03.2021 19:08:16</t>
  </si>
  <si>
    <t>KAYIŞLAR KÖK 45-80-M00183_KAYIŞLAR M02_72195772</t>
  </si>
  <si>
    <t>05.03.2021 17:08:38</t>
  </si>
  <si>
    <t>05.03.2021 18:45:16</t>
  </si>
  <si>
    <t>M-1040 35-04-M01040_915177941_915177941</t>
  </si>
  <si>
    <t>05.03.2021 12:28:00</t>
  </si>
  <si>
    <t>05.03.2021 13:01:53</t>
  </si>
  <si>
    <t>L-12 BALLI KUYU 35-14-L00012_L-15 L-16 L-17 L02_72221743</t>
  </si>
  <si>
    <t>05.03.2021 08:59:08</t>
  </si>
  <si>
    <t>05.03.2021 17:37:00</t>
  </si>
  <si>
    <t>SOBRAN TR-2 45-73-M00953_45-73-M00953_2353924</t>
  </si>
  <si>
    <t>05.03.2021 11:32:18</t>
  </si>
  <si>
    <t>05.03.2021 11:56:15</t>
  </si>
  <si>
    <t>TR-162 35-19-L00162_956692445_956692445</t>
  </si>
  <si>
    <t>05.03.2021 15:10:23</t>
  </si>
  <si>
    <t>05.03.2021 17:25:46</t>
  </si>
  <si>
    <t>ZIRAMAN TR-1 45-81-M00116_945626874_945626874</t>
  </si>
  <si>
    <t>05.03.2021 00:08:29</t>
  </si>
  <si>
    <t>05.03.2021 00:49:46</t>
  </si>
  <si>
    <t>05.03.2021 07:36:00</t>
  </si>
  <si>
    <t>05.03.2021 08:20:57</t>
  </si>
  <si>
    <t>K-4039 35-03-K04039_A_56363607_56363607</t>
  </si>
  <si>
    <t>05.03.2021 13:49:02</t>
  </si>
  <si>
    <t>05.03.2021 14:34:27</t>
  </si>
  <si>
    <t>SAZOBA TR-6 45-72-M00457_C_56394685_56394685</t>
  </si>
  <si>
    <t>05.03.2021 19:28:18</t>
  </si>
  <si>
    <t>05.03.2021 21:24:59</t>
  </si>
  <si>
    <t>K-1443 35-01-K01443_911356965_911356965</t>
  </si>
  <si>
    <t>05.03.2021 11:28:58</t>
  </si>
  <si>
    <t>05.03.2021 13:00:29</t>
  </si>
  <si>
    <t>TR-1 77/A 45-72-M00118_956502414_956502414</t>
  </si>
  <si>
    <t>05.03.2021 17:39:54</t>
  </si>
  <si>
    <t>05.03.2021 18:26:37</t>
  </si>
  <si>
    <t>K-2009 35-01-K02009_DIREK TIPI TRAFO HUCRESI H01_2049642</t>
  </si>
  <si>
    <t>05.03.2021 14:59:35</t>
  </si>
  <si>
    <t>05.03.2021 21:27:49</t>
  </si>
  <si>
    <t>05.03.2021 18:25:28</t>
  </si>
  <si>
    <t>05.03.2021 18:45:22</t>
  </si>
  <si>
    <t>GÖKÇEKÖY TURGUTREİS TR-1 45-80-L00180_956544968_956544968</t>
  </si>
  <si>
    <t>05.03.2021 20:21:52</t>
  </si>
  <si>
    <t>05.03.2021 23:54:50</t>
  </si>
  <si>
    <t>K-31 35-01-K00031_911028638_911028638</t>
  </si>
  <si>
    <t>05.03.2021 12:40:44</t>
  </si>
  <si>
    <t>05.03.2021 14:28:26</t>
  </si>
  <si>
    <t>K-3216 35-09-K03216_E_56384053_56384053</t>
  </si>
  <si>
    <t>05.03.2021 09:25:22</t>
  </si>
  <si>
    <t>05.03.2021 10:32:19</t>
  </si>
  <si>
    <t>BAHÇEARASI TR-1 35-31-L00317_35-31-L00317_2364986</t>
  </si>
  <si>
    <t>05.03.2021 09:23:03</t>
  </si>
  <si>
    <t>05.03.2021 17:29:34</t>
  </si>
  <si>
    <t>L-184 35-18-L00184_C c1_5952813</t>
  </si>
  <si>
    <t>05.03.2021 13:08:00</t>
  </si>
  <si>
    <t>05.03.2021 15:29:57</t>
  </si>
  <si>
    <t>SAZOBA DM 45-72-M00413_KEMİKLİDERE GİRİŞ M04_2102716</t>
  </si>
  <si>
    <t>05.03.2021 17:58:52</t>
  </si>
  <si>
    <t>05.03.2021 17:59:18</t>
  </si>
  <si>
    <t>TR-1/77 45-72-M00077_TR-1/24 - TR-1/86 M03_2312818</t>
  </si>
  <si>
    <t>05.03.2021 15:24:32</t>
  </si>
  <si>
    <t>05.03.2021 15:40:44</t>
  </si>
  <si>
    <t>L-377 35-18-L00377_950448689_950448689</t>
  </si>
  <si>
    <t>05.03.2021 08:32:14</t>
  </si>
  <si>
    <t>05.03.2021 09:44:45</t>
  </si>
  <si>
    <t>DEMİRTAŞ KÖK 35-30-M00149_DELİKTAŞ M05_72078606</t>
  </si>
  <si>
    <t>05.03.2021 16:42:12</t>
  </si>
  <si>
    <t>05.03.2021 18:08:00</t>
  </si>
  <si>
    <t>ALACALAR TR-1 35-16-L00261_953322940_953322940</t>
  </si>
  <si>
    <t>05.03.2021 19:17:43</t>
  </si>
  <si>
    <t>05.03.2021 22:30:31</t>
  </si>
  <si>
    <t>L-284 İMAMOĞLU TRAFO 35-18-L00284_950456488_950456488</t>
  </si>
  <si>
    <t>05.03.2021 11:05:51</t>
  </si>
  <si>
    <t>05.03.2021 12:57:01</t>
  </si>
  <si>
    <t>KORDON TR-1 45-78-M00761_D_56403322_56403322</t>
  </si>
  <si>
    <t>05.03.2021 18:23:00</t>
  </si>
  <si>
    <t>05.03.2021 19:28:00</t>
  </si>
  <si>
    <t>M-326 35-03-M00326_911065067_911065067</t>
  </si>
  <si>
    <t>05.03.2021 14:56:54</t>
  </si>
  <si>
    <t>05.03.2021 17:08:25</t>
  </si>
  <si>
    <t>L-308 35-18-L00308_950447499_950447499</t>
  </si>
  <si>
    <t>05.03.2021 11:38:28</t>
  </si>
  <si>
    <t>05.03.2021 13:37:47</t>
  </si>
  <si>
    <t>ALAÇATI İM 35-18-A00002_TR-2 15800 GİRİŞ L08_2052453</t>
  </si>
  <si>
    <t>05.03.2021 17:08:22</t>
  </si>
  <si>
    <t>05.03.2021 17:09:48</t>
  </si>
  <si>
    <t>YENİFOÇA TR-11 35-23-M00011_950424742_950424742</t>
  </si>
  <si>
    <t>05.03.2021 13:52:39</t>
  </si>
  <si>
    <t>05.03.2021 15:57:45</t>
  </si>
  <si>
    <t>KINIK TR-11 35-24-L00011_955217218_955217218</t>
  </si>
  <si>
    <t>05.03.2021 09:38:08</t>
  </si>
  <si>
    <t>05.03.2021 10:30:25</t>
  </si>
  <si>
    <t>DM-1/21 35-29-M00021_48360890_56361442_56361442</t>
  </si>
  <si>
    <t>05.03.2021 12:46:30</t>
  </si>
  <si>
    <t>05.03.2021 13:27:17</t>
  </si>
  <si>
    <t>SARAÇLAR KÖK 45-77-L00104_SARAÇLAR L04_72240087</t>
  </si>
  <si>
    <t>05.03.2021 07:27:00</t>
  </si>
  <si>
    <t>05.03.2021 07:43:37</t>
  </si>
  <si>
    <t>L-134 AYARASANDA 35-18-L00134_950436633_950436633</t>
  </si>
  <si>
    <t>05.03.2021 18:50:00</t>
  </si>
  <si>
    <t>05.03.2021 19:54:30</t>
  </si>
  <si>
    <t>K-3891 35-02-K03891_913210233_913210233</t>
  </si>
  <si>
    <t>05.03.2021 16:03:56</t>
  </si>
  <si>
    <t>05.03.2021 17:19:34</t>
  </si>
  <si>
    <t>M-1537 35-01-M01537_911132381_911132381</t>
  </si>
  <si>
    <t>05.03.2021 20:37:00</t>
  </si>
  <si>
    <t>05.03.2021 21:24:22</t>
  </si>
  <si>
    <t>K-4052 35-01-K04052_962489488_962489488</t>
  </si>
  <si>
    <t>05.03.2021 10:39:51</t>
  </si>
  <si>
    <t>05.03.2021 12:15:48</t>
  </si>
  <si>
    <t>HACIBEKTAŞLI TR-2 45-78-M00693_953292390_953292390</t>
  </si>
  <si>
    <t>05.03.2021 09:51:03</t>
  </si>
  <si>
    <t>05.03.2021 10:35:59</t>
  </si>
  <si>
    <t>_915802836_915802836</t>
  </si>
  <si>
    <t>05.03.2021 17:49:51</t>
  </si>
  <si>
    <t>05.03.2021 19:36:24</t>
  </si>
  <si>
    <t>FİKRİ ORÇİN SULAMA GRUBU 35-29-M00213_DIREK TIPI TRAFO HUCRESI H01_2099261</t>
  </si>
  <si>
    <t>05.03.2021 19:07:10</t>
  </si>
  <si>
    <t>05.03.2021 20:10:30</t>
  </si>
  <si>
    <t>05.03.2021 12:53:00</t>
  </si>
  <si>
    <t>05.03.2021 13:38:44</t>
  </si>
  <si>
    <t>TR-147 35-19-L00147_956695300_956695300</t>
  </si>
  <si>
    <t>05.03.2021 16:44:20</t>
  </si>
  <si>
    <t>05.03.2021 18:30:54</t>
  </si>
  <si>
    <t>DEMİRCİLİ DM 35-15-L00895_KAYAKÖY İM L05_2115254</t>
  </si>
  <si>
    <t>05.03.2021 10:08:08</t>
  </si>
  <si>
    <t>05.03.2021 16:00:43</t>
  </si>
  <si>
    <t>TR-47 35-16-L00047_TR-52 L03_71976764</t>
  </si>
  <si>
    <t>05.03.2021 14:57:18</t>
  </si>
  <si>
    <t>05.03.2021 16:39:04</t>
  </si>
  <si>
    <t>K-1353 35-01-K01353_K_65502851_65502851</t>
  </si>
  <si>
    <t>05.03.2021 09:26:35</t>
  </si>
  <si>
    <t>05.03.2021 18:07:16</t>
  </si>
  <si>
    <t>05.03.2021 09:00:00</t>
  </si>
  <si>
    <t>05.03.2021 15:14:44</t>
  </si>
  <si>
    <t>KARABAĞLAR TM 35-01-A00012_BARIŞ M07_2310964</t>
  </si>
  <si>
    <t>05.03.2021 23:23:32</t>
  </si>
  <si>
    <t>06.03.2021 00:19:40</t>
  </si>
  <si>
    <t>MORDOĞAN İM 35-21-A00002_İYTE-2 M03_2061844</t>
  </si>
  <si>
    <t>05.03.2021 15:40:12</t>
  </si>
  <si>
    <t>05.03.2021 15:47:39</t>
  </si>
  <si>
    <t>ÖREN TR-6 35-27-L00215_912765685_912765685</t>
  </si>
  <si>
    <t>05.03.2021 16:21:08</t>
  </si>
  <si>
    <t>05.03.2021 18:21:36</t>
  </si>
  <si>
    <t>KULA İM 45-77-A00001_DEMİRKÖPRÜ M03_2049496</t>
  </si>
  <si>
    <t>05.03.2021 08:05:20</t>
  </si>
  <si>
    <t>05.03.2021 08:09:49</t>
  </si>
  <si>
    <t>TR-11 45-78-L00828_953264731_953264731</t>
  </si>
  <si>
    <t>05.03.2021 12:46:15</t>
  </si>
  <si>
    <t>05.03.2021 13:42:32</t>
  </si>
  <si>
    <t>KARABURUN İM 35-21-A00001_KARABURUN-1 - RADAR M03_2055250</t>
  </si>
  <si>
    <t>05.03.2021 16:17:10</t>
  </si>
  <si>
    <t>05.03.2021 17:04:58</t>
  </si>
  <si>
    <t>K-526 35-02-K00526_35-02-K00526_2363594</t>
  </si>
  <si>
    <t>05.03.2021 09:15:58</t>
  </si>
  <si>
    <t>05.03.2021 09:39:15</t>
  </si>
  <si>
    <t>DM-10/TR-27 (M-1879) 35-22-M00148_M-724 GÜRGÜN MOBİLYA ÖZEL M04_72140653</t>
  </si>
  <si>
    <t>05.03.2021 17:10:23</t>
  </si>
  <si>
    <t>05.03.2021 18:06:53</t>
  </si>
  <si>
    <t>KAVACIK TR-1 35-01-L00001_911018011_911018011</t>
  </si>
  <si>
    <t>05.03.2021 13:13:05</t>
  </si>
  <si>
    <t>05.03.2021 17:24:24</t>
  </si>
  <si>
    <t>TR-73 35-16-L00073_TR-76 L02_71993443</t>
  </si>
  <si>
    <t>05.03.2021 10:06:32</t>
  </si>
  <si>
    <t>05.03.2021 13:13:00</t>
  </si>
  <si>
    <t>ADALA TR-6 45-78-M00285_45-78-M00285_2352306</t>
  </si>
  <si>
    <t>05.03.2021 06:27:18</t>
  </si>
  <si>
    <t>05.03.2021 08:29:07</t>
  </si>
  <si>
    <t>M-2552 35-09-M02552_D_56382353_56382353</t>
  </si>
  <si>
    <t>05.03.2021 11:17:16</t>
  </si>
  <si>
    <t>05.03.2021 12:20:40</t>
  </si>
  <si>
    <t>BOĞAZİÇİ İM 35-01-A00001_SANAYİ K19_2307516</t>
  </si>
  <si>
    <t>05.03.2021 13:33:48</t>
  </si>
  <si>
    <t>05.03.2021 14:27:30</t>
  </si>
  <si>
    <t>SOMA A SANTRALİ İM/DM 45-82-A00001_IŞIKLAR-1 M03_2324957</t>
  </si>
  <si>
    <t>05.03.2021 16:29:52</t>
  </si>
  <si>
    <t>05.03.2021 20:12:16</t>
  </si>
  <si>
    <t>05.03.2021 08:59:18</t>
  </si>
  <si>
    <t>05.03.2021 16:59:51</t>
  </si>
  <si>
    <t>DM-3/12 (KISIK CAMİİ) 45-71-M00106_953220651_953220651</t>
  </si>
  <si>
    <t>05.03.2021 17:50:43</t>
  </si>
  <si>
    <t>05.03.2021 20:17:54</t>
  </si>
  <si>
    <t>M-392 35-03-M00392_910498690_910498690</t>
  </si>
  <si>
    <t>05.03.2021 08:50:13</t>
  </si>
  <si>
    <t>05.03.2021 12:30:16</t>
  </si>
  <si>
    <t>L-102 DÜZCE AZMAK 35-14-L00102_956659332_956659332</t>
  </si>
  <si>
    <t>05.03.2021 22:58:00</t>
  </si>
  <si>
    <t>05.03.2021 23:00:19</t>
  </si>
  <si>
    <t>M-650 35-02-M00650_915125305_915125305</t>
  </si>
  <si>
    <t>05.03.2021 11:39:51</t>
  </si>
  <si>
    <t>05.03.2021 14:04:30</t>
  </si>
  <si>
    <t>DEREKÖY KÖK 45-82-M00153_KARANLIKDERE-1 (KARANLIKDERE-3) M02_72197795</t>
  </si>
  <si>
    <t>05.03.2021 19:44:33</t>
  </si>
  <si>
    <t>05.03.2021 20:19:01</t>
  </si>
  <si>
    <t>M-1992 35-09-M01992_97885881_97885881</t>
  </si>
  <si>
    <t>05.03.2021 14:44:54</t>
  </si>
  <si>
    <t>05.03.2021 17:12:12</t>
  </si>
  <si>
    <t>DİBEKÇİ TR-3 35-29-L00330_A_56392952_56392952</t>
  </si>
  <si>
    <t>05.03.2021 16:08:46</t>
  </si>
  <si>
    <t>05.03.2021 21:08:57</t>
  </si>
  <si>
    <t>MORALILAR İM 45-72-A00002_HatBaşıAyırıcı_53140444 L03_53140444</t>
  </si>
  <si>
    <t>05.03.2021 09:51:02</t>
  </si>
  <si>
    <t>05.03.2021 15:27:39</t>
  </si>
  <si>
    <t>K-2807 35-01-K02807_B_56357209_56357209</t>
  </si>
  <si>
    <t>05.03.2021 17:18:02</t>
  </si>
  <si>
    <t>05.03.2021 19:53:25</t>
  </si>
  <si>
    <t>PAŞAKÖY KÖK 45-80-M00052_ŞEHİR-1 ÇIKIŞI M04_72063855</t>
  </si>
  <si>
    <t>05.03.2021 07:40:48</t>
  </si>
  <si>
    <t>05.03.2021 08:33:25</t>
  </si>
  <si>
    <t>K-2807 35-01-K02807_DIREK TIPI TRAFO HUCRESI H01_2049646</t>
  </si>
  <si>
    <t>05.03.2021 19:54:00</t>
  </si>
  <si>
    <t>05.03.2021 20:47:55</t>
  </si>
  <si>
    <t>DM-4/TR-29 35-22-M00808_955261220_955261220</t>
  </si>
  <si>
    <t>05.03.2021 20:46:01</t>
  </si>
  <si>
    <t>06.03.2021 00:09:52</t>
  </si>
  <si>
    <t>DM-13/21 (HAKİ BABA) 45-71-M00339_C_56403394_56403394</t>
  </si>
  <si>
    <t>05.03.2021 09:04:30</t>
  </si>
  <si>
    <t>05.03.2021 15:12:09</t>
  </si>
  <si>
    <t>TİRE TR-12 35-29-L00012_950316055_950316055</t>
  </si>
  <si>
    <t>05.03.2021 14:28:44</t>
  </si>
  <si>
    <t>05.03.2021 15:59:51</t>
  </si>
  <si>
    <t>BALIKLIOVA TR-2 35-19-L00272_956672817_956672817</t>
  </si>
  <si>
    <t>05.03.2021 19:07:21</t>
  </si>
  <si>
    <t>05.03.2021 23:29:16</t>
  </si>
  <si>
    <t>PINARLI KÖK 35-20-M00085_TR-4 - TR-5 M04_72358820</t>
  </si>
  <si>
    <t>05.03.2021 18:04:39</t>
  </si>
  <si>
    <t>05.03.2021 18:52:00</t>
  </si>
  <si>
    <t>05.03.2021 12:00:56</t>
  </si>
  <si>
    <t>05.03.2021 12:59:40</t>
  </si>
  <si>
    <t>L-401 ALTINYUNUS DM 35-18-L00401_950446072_950446072</t>
  </si>
  <si>
    <t>05.03.2021 15:05:55</t>
  </si>
  <si>
    <t>05.03.2021 19:17:49</t>
  </si>
  <si>
    <t>HILAL GIS TM 35-01-A00010_HİLAL-3 K15_2313221</t>
  </si>
  <si>
    <t>05.03.2021 12:59:26</t>
  </si>
  <si>
    <t>05.03.2021 14:58:24</t>
  </si>
  <si>
    <t>FOÇA TR-42 35-23-L00042_950422389_950422389</t>
  </si>
  <si>
    <t>05.03.2021 16:30:23</t>
  </si>
  <si>
    <t>05.03.2021 17:47:18</t>
  </si>
  <si>
    <t>TR-136 35-16-L00136_DAĞITIM TRAFO TR-136 L04_67575536</t>
  </si>
  <si>
    <t>05.03.2021 10:14:58</t>
  </si>
  <si>
    <t>05.03.2021 17:18:40</t>
  </si>
  <si>
    <t>TR-44 (DM-6/21) 35-17-M00044_950301597_950301597</t>
  </si>
  <si>
    <t>05.03.2021 10:29:00</t>
  </si>
  <si>
    <t>05.03.2021 11:00:00</t>
  </si>
  <si>
    <t>L-35 35-14-L00035_95000115788_95000115788</t>
  </si>
  <si>
    <t>05.03.2021 15:35:53</t>
  </si>
  <si>
    <t>05.03.2021 19:08:23</t>
  </si>
  <si>
    <t>TR-55 35-30-L00055_955328282_955328282</t>
  </si>
  <si>
    <t>05.03.2021 18:18:39</t>
  </si>
  <si>
    <t>05.03.2021 20:10:50</t>
  </si>
  <si>
    <t>SOMA A SANTRALİ İM/DM 45-82-A00001_İM 34.5 ÇIKIŞ M01_2324951</t>
  </si>
  <si>
    <t>05.03.2021 19:19:46</t>
  </si>
  <si>
    <t>05.03.2021 19:40:00</t>
  </si>
  <si>
    <t>OSMANGAZİ İM 35-02-A00004_FATİH K20_2052159</t>
  </si>
  <si>
    <t>05.03.2021 11:27:26</t>
  </si>
  <si>
    <t>DM-6 35-28-M00961_953386165_953386165</t>
  </si>
  <si>
    <t>05.03.2021 19:26:00</t>
  </si>
  <si>
    <t>05.03.2021 19:36:58</t>
  </si>
  <si>
    <t>AKGEDİK KÖK-2 45-71-M00163_UZUNBURUN M02_55994964</t>
  </si>
  <si>
    <t>05.03.2021 09:59:06</t>
  </si>
  <si>
    <t>05.03.2021 11:34:17</t>
  </si>
  <si>
    <t>TR-11 35-15-M00011_BOYACIOĞLU ZÜCCACİYE ÖZEL M02_72303961</t>
  </si>
  <si>
    <t>05.03.2021 16:27:00</t>
  </si>
  <si>
    <t>05.03.2021 17:38:06</t>
  </si>
  <si>
    <t>BADEMLİ TR-1 DM 35-15-L01010_MERKEZ TR-5 L03_67544250</t>
  </si>
  <si>
    <t>05.03.2021 14:22:13</t>
  </si>
  <si>
    <t>05.03.2021 15:39:51</t>
  </si>
  <si>
    <t>RAZOĞLU MAH.TR-1 45-80-M00176_5996034_56403244_56403244</t>
  </si>
  <si>
    <t>05.03.2021 09:43:00</t>
  </si>
  <si>
    <t>05.03.2021 11:42:03</t>
  </si>
  <si>
    <t>VEZİROĞLU TR-1 45-71-M01034_45-71-M01034_42027125</t>
  </si>
  <si>
    <t>05.03.2021 15:08:55</t>
  </si>
  <si>
    <t>05.03.2021 17:53:05</t>
  </si>
  <si>
    <t>AZMAK MAHALLESİ TR-22 35-21-L00127_B_56373247_56373247</t>
  </si>
  <si>
    <t>05.03.2021 11:57:00</t>
  </si>
  <si>
    <t>05.03.2021 13:13:49</t>
  </si>
  <si>
    <t>KARABURUN İM 35-21-A00001_KÜÇÜKBAHÇE L05_2314244</t>
  </si>
  <si>
    <t>05.03.2021 01:59:53</t>
  </si>
  <si>
    <t>05.03.2021 02:15:07</t>
  </si>
  <si>
    <t>BAĞYURDU TM 35-27-A00003_HALİLBEYLİ DM M07_2310334</t>
  </si>
  <si>
    <t>05.03.2021 09:54:48</t>
  </si>
  <si>
    <t>05.03.2021 10:42:00</t>
  </si>
  <si>
    <t>KFC KÖK 35-28-M00534_ M01_2329272</t>
  </si>
  <si>
    <t>05.03.2021 12:35:37</t>
  </si>
  <si>
    <t>05.03.2021 12:46:33</t>
  </si>
  <si>
    <t>SANCAKLI TR-2 35-22-M00158_955253769_955253769</t>
  </si>
  <si>
    <t>05.03.2021 13:25:12</t>
  </si>
  <si>
    <t>05.03.2021 15:10:56</t>
  </si>
  <si>
    <t>ALAÇATI İM 35-18-A00002_L-300 L17_2052434</t>
  </si>
  <si>
    <t>05.03.2021 17:07:18</t>
  </si>
  <si>
    <t>05.03.2021 17:08:36</t>
  </si>
  <si>
    <t>SEYREK TR-7 KÖK 35-28-M00379_953393144_953393144</t>
  </si>
  <si>
    <t>05.03.2021 23:32:07</t>
  </si>
  <si>
    <t>06.03.2021 01:26:52</t>
  </si>
  <si>
    <t>KIRKAĞAÇ TR-10 45-76-M00010_KIRKAĞAÇ TR-25/TR-22/TR-15/TR-17 M02_72217272</t>
  </si>
  <si>
    <t>05.03.2021 13:42:38</t>
  </si>
  <si>
    <t>05.03.2021 14:06:49</t>
  </si>
  <si>
    <t>SUBAŞI-3 35-26-L00330_35-26-L00330_2349963</t>
  </si>
  <si>
    <t>05.03.2021 18:41:40</t>
  </si>
  <si>
    <t>05.03.2021 21:22:22</t>
  </si>
  <si>
    <t>SOMA A SANTRALİ İM/DM 45-82-A00001_HatBaşıAyırıcı_53135477 L15_53135477</t>
  </si>
  <si>
    <t>05.03.2021 07:15:05</t>
  </si>
  <si>
    <t>05.03.2021 09:47:51</t>
  </si>
  <si>
    <t>K-3319 35-09-K03319_B_56381036_56381036</t>
  </si>
  <si>
    <t>05.03.2021 10:20:00</t>
  </si>
  <si>
    <t>05.03.2021 10:41:18</t>
  </si>
  <si>
    <t>MÜTEVELLİ TR-6 45-80-M00105_D_56385797_56385797</t>
  </si>
  <si>
    <t>05.03.2021 15:37:20</t>
  </si>
  <si>
    <t>05.03.2021 17:29:19</t>
  </si>
  <si>
    <t>K-2580 35-07-K02580_35-07-K02580_48287338</t>
  </si>
  <si>
    <t>05.03.2021 09:21:41</t>
  </si>
  <si>
    <t>05.03.2021 10:40:06</t>
  </si>
  <si>
    <t>SOMA TR-28 45-82-M00028_945526164_945526164</t>
  </si>
  <si>
    <t>05.03.2021 20:01:34</t>
  </si>
  <si>
    <t>05.03.2021 22:08:38</t>
  </si>
  <si>
    <t>M-3468(YATIRIM REZERVE) 35-02-M04882_TRAFO K03_2061315</t>
  </si>
  <si>
    <t>05.03.2021 12:44:00</t>
  </si>
  <si>
    <t>05.03.2021 16:17:40</t>
  </si>
  <si>
    <t>TR-103 MEZARLIK YOLU 35-26-M00103_956600528_956600528</t>
  </si>
  <si>
    <t>05.03.2021 13:14:08</t>
  </si>
  <si>
    <t>05.03.2021 14:37:47</t>
  </si>
  <si>
    <t>TATAR DM 35-19-M00256_İYTE KABİN M07_2058332</t>
  </si>
  <si>
    <t>05.03.2021 22:10:37</t>
  </si>
  <si>
    <t>05.03.2021 22:29:00</t>
  </si>
  <si>
    <t>L-146 YEŞİLIRMAK SİTESİ 35-18-L00146_950466850_950466850</t>
  </si>
  <si>
    <t>05.03.2021 12:18:09</t>
  </si>
  <si>
    <t>05.03.2021 17:41:43</t>
  </si>
  <si>
    <t>DEMİRCİ TM 45-74-A00001_HatBaşıAyırıcı_53135308 M15_53135308</t>
  </si>
  <si>
    <t>05.03.2021 10:04:02</t>
  </si>
  <si>
    <t>05.03.2021 17:04:52</t>
  </si>
  <si>
    <t>TR-67 35-19-L00067_956670609_956670609</t>
  </si>
  <si>
    <t>05.03.2021 09:36:23</t>
  </si>
  <si>
    <t>05.03.2021 16:08:23</t>
  </si>
  <si>
    <t>NURİYE TR-1 45-80-M00118_956564309_956564309</t>
  </si>
  <si>
    <t>05.03.2021 08:42:00</t>
  </si>
  <si>
    <t>05.03.2021 09:45:06</t>
  </si>
  <si>
    <t>05.03.2021 09:25:00</t>
  </si>
  <si>
    <t>05.03.2021 12:16:40</t>
  </si>
  <si>
    <t>AHMET ÜLKÜ GRUP SULAMA 35-15-M00166_DIREK TIPI TRAFO HUCRESI H01_2046166</t>
  </si>
  <si>
    <t>05.03.2021 16:49:01</t>
  </si>
  <si>
    <t>05.03.2021 21:02:10</t>
  </si>
  <si>
    <t>YENİFOÇA TR-11 35-23-M00011_A_56365422_56365422</t>
  </si>
  <si>
    <t>05.03.2021 14:39:55</t>
  </si>
  <si>
    <t>05.03.2021 16:16:57</t>
  </si>
  <si>
    <t>UZUNALAN TR-1 45-72-M00212_45-72-M00212_2372502</t>
  </si>
  <si>
    <t>05.03.2021 16:43:00</t>
  </si>
  <si>
    <t>05.03.2021 18:37:03</t>
  </si>
  <si>
    <t>HALİLBEYLİ DM 35-27-M00620_HALİLBEYLİ İÇME SUYU M11_2306340</t>
  </si>
  <si>
    <t>05.03.2021 14:50:00</t>
  </si>
  <si>
    <t>05.03.2021 15:21:56</t>
  </si>
  <si>
    <t>M-2188 KARAAĞAÇ TR-1 35-03-M02188_910561840_910561840</t>
  </si>
  <si>
    <t>05.03.2021 10:50:21</t>
  </si>
  <si>
    <t>05.03.2021 18:21:15</t>
  </si>
  <si>
    <t>NARLIGEÇİT KÖK(TR-32) 35-24-M00205_KAPASİTÖR M2_2320088</t>
  </si>
  <si>
    <t>05.03.2021 14:22:22</t>
  </si>
  <si>
    <t>05.03.2021 15:16:34</t>
  </si>
  <si>
    <t>KARABURUN İM 35-21-A00001_YENİ LİMAN L03_2314242</t>
  </si>
  <si>
    <t>05.03.2021 02:34:50</t>
  </si>
  <si>
    <t>05.03.2021 02:36:21</t>
  </si>
  <si>
    <t>K-190 35-01-K00190_DIREK TIPI TRAFO HUCRESI H01_2035356</t>
  </si>
  <si>
    <t>05.03.2021 14:55:37</t>
  </si>
  <si>
    <t>05.03.2021 21:26:07</t>
  </si>
  <si>
    <t>K-2759 35-02-K02759_910040918_910040918</t>
  </si>
  <si>
    <t>05.03.2021 18:21:39</t>
  </si>
  <si>
    <t>05.03.2021 21:39:01</t>
  </si>
  <si>
    <t>L-347 MASİSA BURCU SİTESİ-2 35-18-L00347_950441816_950441816</t>
  </si>
  <si>
    <t>05.03.2021 18:54:54</t>
  </si>
  <si>
    <t>05.03.2021 23:27:34</t>
  </si>
  <si>
    <t>L-100 BELKENT 35-18-L00100_950442183_950442183</t>
  </si>
  <si>
    <t>05.03.2021 15:47:58</t>
  </si>
  <si>
    <t>05.03.2021 17:34:06</t>
  </si>
  <si>
    <t>TR-26 45-77-L00026__75354482_75354482</t>
  </si>
  <si>
    <t>05.03.2021 09:09:00</t>
  </si>
  <si>
    <t>05.03.2021 12:57:39</t>
  </si>
  <si>
    <t>K-4122 35-09-K04122_C_56381012_56381012</t>
  </si>
  <si>
    <t>05.03.2021 10:28:00</t>
  </si>
  <si>
    <t>05.03.2021 10:49:00</t>
  </si>
  <si>
    <t>IRLAMAZ KÖK 45-83-L00153_ÇEPİNDERE TR-1 L02_72158565</t>
  </si>
  <si>
    <t>05.03.2021 20:08:32</t>
  </si>
  <si>
    <t>05.03.2021 22:36:03</t>
  </si>
  <si>
    <t>KAYMAKÇI DM 35-15-M00254_TR-10 M03_66813715</t>
  </si>
  <si>
    <t>05.03.2021 07:32:52</t>
  </si>
  <si>
    <t>05.03.2021 08:23:29</t>
  </si>
  <si>
    <t>TR-112 KAVAKDERE 35-14-M00112_956639295_956639295</t>
  </si>
  <si>
    <t>05.03.2021 17:17:00</t>
  </si>
  <si>
    <t>05.03.2021 17:19:00</t>
  </si>
  <si>
    <t>NURİYE DM 45-80-M00090_LÜTFİYE M01_72194602</t>
  </si>
  <si>
    <t>05.03.2021 09:05:33</t>
  </si>
  <si>
    <t>05.03.2021 10:43:20</t>
  </si>
  <si>
    <t>SÜNNETÇİLER TR-4 45-72-L00310_956495503_956495503</t>
  </si>
  <si>
    <t>05.03.2021 12:10:36</t>
  </si>
  <si>
    <t>05.03.2021 20:57:55</t>
  </si>
  <si>
    <t>TR-1/126 (ESKİ 17) 45-83-M00126_955156026_955156026</t>
  </si>
  <si>
    <t>05.03.2021 09:42:50</t>
  </si>
  <si>
    <t>05.03.2021 11:54:52</t>
  </si>
  <si>
    <t>EVRENOS TR-2 45-71-M01405_45-71-M01405_2366556</t>
  </si>
  <si>
    <t>05.03.2021 17:34:22</t>
  </si>
  <si>
    <t>05.03.2021 19:59:04</t>
  </si>
  <si>
    <t>ŞEMİKLER TM 35-04-A00003_ŞEMİKLER-6 K30_2311174</t>
  </si>
  <si>
    <t>05.03.2021 08:48:11</t>
  </si>
  <si>
    <t>05.03.2021 10:30:32</t>
  </si>
  <si>
    <t>L-425 BELLONA KABİN 35-18-L00425_950446481_950446481</t>
  </si>
  <si>
    <t>05.03.2021 13:11:12</t>
  </si>
  <si>
    <t>05.03.2021 15:24:09</t>
  </si>
  <si>
    <t>M-1814 KISIK DM-1 35-22-M00095_MENDERES-1 M13_72099712</t>
  </si>
  <si>
    <t>05.03.2021 07:39:02</t>
  </si>
  <si>
    <t>05.03.2021 07:54:00</t>
  </si>
  <si>
    <t>GÜNEŞLİ KÖK 45-75-M00056_HatBaşıAyırıcı_53135070 M03_53135070</t>
  </si>
  <si>
    <t>05.03.2021 09:59:50</t>
  </si>
  <si>
    <t>05.03.2021 20:13:37</t>
  </si>
  <si>
    <t>GÜLBAHÇE TR-1 45-71-M00184_953184762_953184762</t>
  </si>
  <si>
    <t>05.03.2021 13:21:35</t>
  </si>
  <si>
    <t>05.03.2021 22:08:21</t>
  </si>
  <si>
    <t>K-1068 35-07-K01068_35-07-K01068_48285540</t>
  </si>
  <si>
    <t>05.03.2021 09:15:36</t>
  </si>
  <si>
    <t>05.03.2021 10:37:44</t>
  </si>
  <si>
    <t>YİĞİTLER KÖK 35-27-M00707_BAĞYURDU TOPRAKSU-1 M05_72159087</t>
  </si>
  <si>
    <t>05.03.2021 14:07:00</t>
  </si>
  <si>
    <t>05.03.2021 15:27:33</t>
  </si>
  <si>
    <t>TR-46 35-30-L00046_955333308_955333308</t>
  </si>
  <si>
    <t>05.03.2021 09:47:40</t>
  </si>
  <si>
    <t>05.03.2021 10:57:06</t>
  </si>
  <si>
    <t>ÖZBEK DM (TR-315) 35-19-M00044_HatBaşıAyırıcı_53137450 M04_53137450</t>
  </si>
  <si>
    <t>05.03.2021 06:04:27</t>
  </si>
  <si>
    <t>05.03.2021 12:39:30</t>
  </si>
  <si>
    <t>HELVACI-1 35-26-M00468_7228708_56357752_56357752</t>
  </si>
  <si>
    <t>05.03.2021 10:53:20</t>
  </si>
  <si>
    <t>05.03.2021 12:10:22</t>
  </si>
  <si>
    <t>TR-55 35-16-L00055_TR-56 L03_71984715</t>
  </si>
  <si>
    <t>05.03.2021 13:18:38</t>
  </si>
  <si>
    <t>05.03.2021 14:45:23</t>
  </si>
  <si>
    <t>HACIBEKTAŞLI TR-2 45-78-M00693_953292407_953292407</t>
  </si>
  <si>
    <t>05.03.2021 11:08:25</t>
  </si>
  <si>
    <t>05.03.2021 12:06:55</t>
  </si>
  <si>
    <t>M-227 ORHANLI TEMESALTI-3 35-14-M00227_95000603705_95000603705</t>
  </si>
  <si>
    <t>05.03.2021 19:03:00</t>
  </si>
  <si>
    <t>05.03.2021 19:11:46</t>
  </si>
  <si>
    <t>MALAZ TR-1 45-75-M00290_DIREK TIPI TRAFO HUCRESI H01_2089052</t>
  </si>
  <si>
    <t>05.03.2021 08:58:29</t>
  </si>
  <si>
    <t>05.03.2021 16:59:23</t>
  </si>
  <si>
    <t>YASEMİN DM 35-19-M00002_HatBaşıAyırıcı_61271515 M02_61271515</t>
  </si>
  <si>
    <t>05.03.2021 09:12:12</t>
  </si>
  <si>
    <t>05.03.2021 10:54:13</t>
  </si>
  <si>
    <t>KARABURUN İM 35-21-A00001_KARABURUN-1 - RADAR M03_2333298</t>
  </si>
  <si>
    <t>05.03.2021 18:13:00</t>
  </si>
  <si>
    <t>05.03.2021 18:39:47</t>
  </si>
  <si>
    <t>ARMUTLU TR-24 35-27-L00338_97542066_97542066</t>
  </si>
  <si>
    <t>05.03.2021 11:50:46</t>
  </si>
  <si>
    <t>05.03.2021 13:35:32</t>
  </si>
  <si>
    <t>05.03.2021 12:33:37</t>
  </si>
  <si>
    <t>05.03.2021 17:05:19</t>
  </si>
  <si>
    <t>TR-68 ÇAYIRÇEŞME 35-19-L00068_956678367_956678367</t>
  </si>
  <si>
    <t>05.03.2021 23:17:47</t>
  </si>
  <si>
    <t>06.03.2021 07:32:59</t>
  </si>
  <si>
    <t>YAHŞELLİ KÖK 35-28-M00293_HatBaşıAyırıcı_53133933 M01_53133933</t>
  </si>
  <si>
    <t>05.03.2021 13:39:58</t>
  </si>
  <si>
    <t>05.03.2021 14:41:26</t>
  </si>
  <si>
    <t>YENİKÖY DERE MAH. TR-3 35-31-L00182_956584872_956584872</t>
  </si>
  <si>
    <t>05.03.2021 19:38:21</t>
  </si>
  <si>
    <t>05.03.2021 21:16:05</t>
  </si>
  <si>
    <t>M-2114 35-03-M02114_910288384_910288384</t>
  </si>
  <si>
    <t>05.03.2021 15:41:57</t>
  </si>
  <si>
    <t>05.03.2021 17:47:47</t>
  </si>
  <si>
    <t>KÜÇÜKKALE TR-1 35-29-L00651_950331909_950331909</t>
  </si>
  <si>
    <t>05.03.2021 12:55:29</t>
  </si>
  <si>
    <t>05.03.2021 22:28:56</t>
  </si>
  <si>
    <t>L-310 35-18-L00310_950463307_950463307</t>
  </si>
  <si>
    <t>05.03.2021 12:25:41</t>
  </si>
  <si>
    <t>05.03.2021 14:16:38</t>
  </si>
  <si>
    <t>TR-123 35-16-L00123_HatBaşıAyırıcı_53132995 L02_53132995</t>
  </si>
  <si>
    <t>05.03.2021 17:03:00</t>
  </si>
  <si>
    <t>05.03.2021 18:32:00</t>
  </si>
  <si>
    <t>ÇAPAKLI KÖK 45-78-M01161_ÇAPAKLI MERKEZ M06_66218165</t>
  </si>
  <si>
    <t>05.03.2021 07:33:42</t>
  </si>
  <si>
    <t>05.03.2021 08:24:20</t>
  </si>
  <si>
    <t>_A_56356403_56356403</t>
  </si>
  <si>
    <t>05.03.2021 09:22:14</t>
  </si>
  <si>
    <t>05.03.2021 17:53:30</t>
  </si>
  <si>
    <t>TR-1/89 (DEMİRELLER) 45-83-M00089_TR-1/84 - ERKA KAĞIT M04_72156536</t>
  </si>
  <si>
    <t>05.03.2021 18:33:51</t>
  </si>
  <si>
    <t>05.03.2021 20:14:46</t>
  </si>
  <si>
    <t>KAMİL ATMACA SULAMA GRUBU 35-29-M00256_B_56377093_56377093</t>
  </si>
  <si>
    <t>05.03.2021 18:00:24</t>
  </si>
  <si>
    <t>05.03.2021 18:46:56</t>
  </si>
  <si>
    <t>TR-170 35-26-M01191_TR-96 M01_66220503</t>
  </si>
  <si>
    <t>05.03.2021 19:12:48</t>
  </si>
  <si>
    <t>05.03.2021 20:00:22</t>
  </si>
  <si>
    <t>_953250289_953250289</t>
  </si>
  <si>
    <t>05.03.2021 19:58:48</t>
  </si>
  <si>
    <t>05.03.2021 20:43:35</t>
  </si>
  <si>
    <t>KAYAKÖY İM 35-15-A00006_KAYAKÖY ÇIKIŞ L02_66921421</t>
  </si>
  <si>
    <t>05.03.2021 10:08:58</t>
  </si>
  <si>
    <t>05.03.2021 10:47:25</t>
  </si>
  <si>
    <t>KARABURUN TR-7 35-21-L00033_953368686_953368686</t>
  </si>
  <si>
    <t>05.03.2021 15:03:24</t>
  </si>
  <si>
    <t>05.03.2021 18:17:04</t>
  </si>
  <si>
    <t>L-49 SAYKOP 35-14-L00049_95000457921_95000457921</t>
  </si>
  <si>
    <t>05.03.2021 17:57:50</t>
  </si>
  <si>
    <t>05.03.2021 20:10:02</t>
  </si>
  <si>
    <t>YUKARI KIZILCA TR-3 35-27-L00053_913830456_913830456</t>
  </si>
  <si>
    <t>05.03.2021 09:20:58</t>
  </si>
  <si>
    <t>05.03.2021 20:26:55</t>
  </si>
  <si>
    <t>ASLANLAR TR-5 35-26-L00406_35-26-L00406_2351385</t>
  </si>
  <si>
    <t>05.03.2021 11:35:47</t>
  </si>
  <si>
    <t>05.03.2021 12:23:34</t>
  </si>
  <si>
    <t>KARAKUYU KÖK 35-26-M00437_KÖYLER KORUCUK M06_66057229</t>
  </si>
  <si>
    <t>05.03.2021 16:18:22</t>
  </si>
  <si>
    <t>05.03.2021 16:54:22</t>
  </si>
  <si>
    <t>05.03.2021 15:40:11</t>
  </si>
  <si>
    <t>05.03.2021 16:15:57</t>
  </si>
  <si>
    <t>L-418 35-18-L00418_950008960_950008960</t>
  </si>
  <si>
    <t>05.03.2021 19:44:17</t>
  </si>
  <si>
    <t>05.03.2021 21:30:17</t>
  </si>
  <si>
    <t>M-448 35-03-M00448_910267621_910267621</t>
  </si>
  <si>
    <t>05.03.2021 10:22:32</t>
  </si>
  <si>
    <t>05.03.2021 10:57:03</t>
  </si>
  <si>
    <t>K-1871 35-09-K01871_C_56380183_56380183</t>
  </si>
  <si>
    <t>05.03.2021 10:54:48</t>
  </si>
  <si>
    <t>05.03.2021 11:09:59</t>
  </si>
  <si>
    <t>L-437 ŞEHİTLİK 35-18-L00437_L-438 L02_2065038</t>
  </si>
  <si>
    <t>05.03.2021 17:11:10</t>
  </si>
  <si>
    <t>05.03.2021 18:09:58</t>
  </si>
  <si>
    <t>BALIKLIOVA TR-3 35-19-L00324_10559050_60982338_60982338</t>
  </si>
  <si>
    <t>05.03.2021 09:21:36</t>
  </si>
  <si>
    <t>05.03.2021 18:29:22</t>
  </si>
  <si>
    <t>GÜMÜLDÜR M-33 35-25-M00033__72374047_72374047</t>
  </si>
  <si>
    <t>05.03.2021 09:51:00</t>
  </si>
  <si>
    <t>05.03.2021 12:08:24</t>
  </si>
  <si>
    <t>TİRE DM2/5 35-29-L00024_48393037_56380114_56380114</t>
  </si>
  <si>
    <t>05.03.2021 11:39:00</t>
  </si>
  <si>
    <t>05.03.2021 13:59:51</t>
  </si>
  <si>
    <t>M-228 35-14-M00228_949775534_949775534</t>
  </si>
  <si>
    <t>05.03.2021 20:23:00</t>
  </si>
  <si>
    <t>05.03.2021 20:28:06</t>
  </si>
  <si>
    <t>ÖZBEK DM (TR-315) 35-19-M00044_EĞRİLİMAN M04_72140384</t>
  </si>
  <si>
    <t>05.03.2021 12:12:08</t>
  </si>
  <si>
    <t>05.03.2021 12:44:44</t>
  </si>
  <si>
    <t>KARAYENİCE TR-2 45-71-M01507_C_56399213_56399213</t>
  </si>
  <si>
    <t>05.03.2021 21:28:25</t>
  </si>
  <si>
    <t>05.03.2021 23:24:37</t>
  </si>
  <si>
    <t>TR-114 45-78-L00114_49352386_56385019_56385019</t>
  </si>
  <si>
    <t>05.03.2021 09:08:01</t>
  </si>
  <si>
    <t>05.03.2021 17:32:48</t>
  </si>
  <si>
    <t>K-322 FLORYA GAYRİMENKUL 35-01-K00322Ö_ K01_2326102</t>
  </si>
  <si>
    <t>05.03.2021 09:04:25</t>
  </si>
  <si>
    <t>05.03.2021 13:34:07</t>
  </si>
  <si>
    <t>05.03.2021 09:22:57</t>
  </si>
  <si>
    <t>05.03.2021 18:28:49</t>
  </si>
  <si>
    <t>05.03.2021 19:22:11</t>
  </si>
  <si>
    <t>05.03.2021 22:05:36</t>
  </si>
  <si>
    <t>L-242 35-18-L00242_8663856_56375470_56375470</t>
  </si>
  <si>
    <t>05.03.2021 14:40:00</t>
  </si>
  <si>
    <t>05.03.2021 16:04:20</t>
  </si>
  <si>
    <t>TR-19 35-32-L00019_946413353_946413353</t>
  </si>
  <si>
    <t>05.03.2021 15:12:58</t>
  </si>
  <si>
    <t>05.03.2021 18:30:13</t>
  </si>
  <si>
    <t>05.03.2021 13:01:36</t>
  </si>
  <si>
    <t>05.03.2021 14:00:38</t>
  </si>
  <si>
    <t>ÇAPAKLI TR-1 45-78-M00445_45-78-M00445_2362444</t>
  </si>
  <si>
    <t>05.03.2021 17:35:32</t>
  </si>
  <si>
    <t>05.03.2021 17:48:49</t>
  </si>
  <si>
    <t>K-379 35-01-K00379_K-4410 K02_2113439</t>
  </si>
  <si>
    <t>05.03.2021 14:22:00</t>
  </si>
  <si>
    <t>05.03.2021 15:03:54</t>
  </si>
  <si>
    <t>MENEMEN TR-25 35-28-L00025_953384833_953384833</t>
  </si>
  <si>
    <t>05.03.2021 18:14:09</t>
  </si>
  <si>
    <t>05.03.2021 19:21:58</t>
  </si>
  <si>
    <t>05.03.2021 18:41:17</t>
  </si>
  <si>
    <t>05.03.2021 20:19:19</t>
  </si>
  <si>
    <t>GÜLBAHÇE İM 35-19-A00006_TAŞ OCAĞI M06_72213855</t>
  </si>
  <si>
    <t>05.03.2021 20:12:22</t>
  </si>
  <si>
    <t>06.03.2021 01:42:19</t>
  </si>
  <si>
    <t>05.03.2021 16:18:35</t>
  </si>
  <si>
    <t>BÜYÜKKALE TR-3 35-29-L00667_A_56402136_56402136</t>
  </si>
  <si>
    <t>05.03.2021 15:31:17</t>
  </si>
  <si>
    <t>05.03.2021 19:22:27</t>
  </si>
  <si>
    <t>L-217 35-18-L00217_11387643_56374197_56374197</t>
  </si>
  <si>
    <t>05.03.2021 07:09:51</t>
  </si>
  <si>
    <t>05.03.2021 10:30:35</t>
  </si>
  <si>
    <t>ÇAPAKLI KÖK 45-78-M01161_HatBaşıAyırıcı_53138942 M07_53138942</t>
  </si>
  <si>
    <t>05.03.2021 07:31:22</t>
  </si>
  <si>
    <t>05.03.2021 11:42:00</t>
  </si>
  <si>
    <t>KIRTEPE KÖK 35-29-L00055_KIRTEPE FİDERİ L03_72212792</t>
  </si>
  <si>
    <t>05.03.2021 09:05:11</t>
  </si>
  <si>
    <t>05.03.2021 16:40:16</t>
  </si>
  <si>
    <t>TR-48 35-22-M00048_95000489627_95000489627</t>
  </si>
  <si>
    <t>05.03.2021 21:22:19</t>
  </si>
  <si>
    <t>05.03.2021 22:27:22</t>
  </si>
  <si>
    <t>K-4161 35-02-K04161_99919314_99919314</t>
  </si>
  <si>
    <t>05.03.2021 09:07:51</t>
  </si>
  <si>
    <t>05.03.2021 11:41:49</t>
  </si>
  <si>
    <t>MENEMEN DM-3/20 35-28-M00735_953375874_953375874</t>
  </si>
  <si>
    <t>05.03.2021 09:18:40</t>
  </si>
  <si>
    <t>05.03.2021 12:27:42</t>
  </si>
  <si>
    <t>GÜZELBAHÇE İM 35-10-A00001_İSTİKLAL (GÜZELBAHÇE-2) M04_2308205</t>
  </si>
  <si>
    <t>05.03.2021 22:11:59</t>
  </si>
  <si>
    <t>05.03.2021 22:31:00</t>
  </si>
  <si>
    <t>SELÇUK ENDÜSTRİ MESLEK LİSESİ ÖZEL 35-13-L00159Ö_35-13-L00159Ö_67136471</t>
  </si>
  <si>
    <t>05.03.2021 12:11:00</t>
  </si>
  <si>
    <t>05.03.2021 12:22:56</t>
  </si>
  <si>
    <t>MENDERES DM-2/TR-1 35-22-M00300_DM-1/TR-1 M04_2328339</t>
  </si>
  <si>
    <t>05.03.2021 16:41:08</t>
  </si>
  <si>
    <t>05.03.2021 17:09:23</t>
  </si>
  <si>
    <t>GÖLMARMARA TR-15 45-85-L00015_945466757_945466757</t>
  </si>
  <si>
    <t>05.03.2021 19:23:00</t>
  </si>
  <si>
    <t>05.03.2021 20:36:37</t>
  </si>
  <si>
    <t>M-1335 KAYADİBİ KÖK 35-02-M01335_M-640 TRT ÇIKIŞI M03_2118176</t>
  </si>
  <si>
    <t>05.03.2021 13:38:50</t>
  </si>
  <si>
    <t>05.03.2021 20:40:11</t>
  </si>
  <si>
    <t>K-4404 35-03-K04404_910553437_910553437</t>
  </si>
  <si>
    <t>05.03.2021 10:16:00</t>
  </si>
  <si>
    <t>05.03.2021 10:23:10</t>
  </si>
  <si>
    <t>MUSTAFA HAYRİ GÜR TR 35-29-L00645_DIREK TIPI TRAFO HUCRESI H01_2098956</t>
  </si>
  <si>
    <t>05.03.2021 17:35:29</t>
  </si>
  <si>
    <t>05.03.2021 22:10:09</t>
  </si>
  <si>
    <t>KISIK TR-1 (M-135) 35-22-M00135_955256882_955256882</t>
  </si>
  <si>
    <t>05.03.2021 17:05:51</t>
  </si>
  <si>
    <t>05.03.2021 19:10:58</t>
  </si>
  <si>
    <t>KÜÇÜKÖREN TR-1 35-29-L00490_35-29-L00490_2365312</t>
  </si>
  <si>
    <t>05.03.2021 12:40:57</t>
  </si>
  <si>
    <t>05.03.2021 15:42:04</t>
  </si>
  <si>
    <t>K-4597 35-09-K04597_97735923_97735923</t>
  </si>
  <si>
    <t>05.03.2021 18:42:00</t>
  </si>
  <si>
    <t>05.03.2021 21:52:32</t>
  </si>
  <si>
    <t>TR-87 MENTEŞ KAVŞAĞI 35-19-L00087_956664014_956664014</t>
  </si>
  <si>
    <t>05.03.2021 17:58:07</t>
  </si>
  <si>
    <t>05.03.2021 21:06:51</t>
  </si>
  <si>
    <t>K-2592 35-04-K02592_DAĞITIM TRAFOSU K03_72036622</t>
  </si>
  <si>
    <t>05.03.2021 10:32:33</t>
  </si>
  <si>
    <t>05.03.2021 10:43:38</t>
  </si>
  <si>
    <t>05.03.2021 09:48:58</t>
  </si>
  <si>
    <t>05.03.2021 15:40:26</t>
  </si>
  <si>
    <t>MURADİYE DM-5/6 KÖK 45-71-M00245_DM-5/6-C M04_72097658</t>
  </si>
  <si>
    <t>05.03.2021 12:55:15</t>
  </si>
  <si>
    <t>05.03.2021 13:07:38</t>
  </si>
  <si>
    <t>TR-112 KAVAKDERE 35-14-M00112_95000060996_95000060996</t>
  </si>
  <si>
    <t>05.03.2021 17:45:00</t>
  </si>
  <si>
    <t>05.03.2021 17:50:00</t>
  </si>
  <si>
    <t>05.03.2021 16:45:42</t>
  </si>
  <si>
    <t>05.03.2021 17:02:00</t>
  </si>
  <si>
    <t>MURADİYE HASTANE TR-1 45-71-M00193_953221726_953221726</t>
  </si>
  <si>
    <t>05.03.2021 13:52:40</t>
  </si>
  <si>
    <t>05.03.2021 21:15:15</t>
  </si>
  <si>
    <t>K-2865 35-03-K02865_910796380_910796380</t>
  </si>
  <si>
    <t>05.03.2021 14:30:44</t>
  </si>
  <si>
    <t>05.03.2021 16:48:12</t>
  </si>
  <si>
    <t>GÖLOVA TR-1 35-22-M00248_947274527_947274527</t>
  </si>
  <si>
    <t>05.03.2021 22:37:56</t>
  </si>
  <si>
    <t>06.03.2021 00:58:22</t>
  </si>
  <si>
    <t>YENİFOÇA TR-3 35-23-M00003_965810682_965810682</t>
  </si>
  <si>
    <t>05.03.2021 08:50:44</t>
  </si>
  <si>
    <t>05.03.2021 11:35:33</t>
  </si>
  <si>
    <t>05.03.2021 07:39:03</t>
  </si>
  <si>
    <t>05.03.2021 08:00:00</t>
  </si>
  <si>
    <t>SÜLEYMANLI TR-11 45-72-L00331_956529590_956529590</t>
  </si>
  <si>
    <t>05.03.2021 16:12:33</t>
  </si>
  <si>
    <t>05.03.2021 17:50:55</t>
  </si>
  <si>
    <t>DM-4/TR-29 35-22-M00808_B_56402870_56402870</t>
  </si>
  <si>
    <t>05.03.2021 18:23:53</t>
  </si>
  <si>
    <t>05.03.2021 20:13:28</t>
  </si>
  <si>
    <t>L-247 35-18-L00247_H a9b_5959835</t>
  </si>
  <si>
    <t>05.03.2021 09:49:00</t>
  </si>
  <si>
    <t>05.03.2021 18:58:42</t>
  </si>
  <si>
    <t>K-1397 GÖRECE 35-22-K01397_35-22-K01397_2358790</t>
  </si>
  <si>
    <t>05.03.2021 20:46:40</t>
  </si>
  <si>
    <t>05.03.2021 21:57:16</t>
  </si>
  <si>
    <t>K-1764 35-01-K01764_911570032_911570032</t>
  </si>
  <si>
    <t>05.03.2021 17:10:19</t>
  </si>
  <si>
    <t>05.03.2021 19:28:57</t>
  </si>
  <si>
    <t>ARMUTLU TR-5 35-27-L00005_913716034_913716034</t>
  </si>
  <si>
    <t>05.03.2021 13:21:50</t>
  </si>
  <si>
    <t>05.03.2021 15:01:57</t>
  </si>
  <si>
    <t>ABALIOĞLU DM 45-83-M00136_MASNA PLASTİK KÖK M011_72134613</t>
  </si>
  <si>
    <t>05.03.2021 09:57:17</t>
  </si>
  <si>
    <t>05.03.2021 15:46:27</t>
  </si>
  <si>
    <t>YAKAKÖY KÖK 45-75-M00067_HatBaşıAyırıcı_53134698 M05_53134698</t>
  </si>
  <si>
    <t>05.03.2021 09:45:36</t>
  </si>
  <si>
    <t>05.03.2021 13:13:13</t>
  </si>
  <si>
    <t>BALÇOVA İM 35-07-A00001_TRAFO K09_42778673</t>
  </si>
  <si>
    <t>05.03.2021 03:00:09</t>
  </si>
  <si>
    <t>05.03.2021 04:01:44</t>
  </si>
  <si>
    <t>HALİTPAŞA TR-9 45-80-M00080_956567424_956567424</t>
  </si>
  <si>
    <t>05.03.2021 14:25:00</t>
  </si>
  <si>
    <t>05.03.2021 15:51:53</t>
  </si>
  <si>
    <t>L-99 DÜZCE TR-1 35-14-L00099_A_56367480_56367480</t>
  </si>
  <si>
    <t>05.03.2021 15:06:00</t>
  </si>
  <si>
    <t>05.03.2021 16:57:34</t>
  </si>
  <si>
    <t>K-3082 35-04-K03082_D_56367810_56367810</t>
  </si>
  <si>
    <t>05.03.2021 09:31:44</t>
  </si>
  <si>
    <t>05.03.2021 16:48:01</t>
  </si>
  <si>
    <t>K-524 35-01-K00524_910851052_910851052</t>
  </si>
  <si>
    <t>05.03.2021 23:07:21</t>
  </si>
  <si>
    <t>06.03.2021 02:14:18</t>
  </si>
  <si>
    <t>TR-47 45-78-L00047__56384706_56384706</t>
  </si>
  <si>
    <t>05.03.2021 20:50:18</t>
  </si>
  <si>
    <t>05.03.2021 22:10:02</t>
  </si>
  <si>
    <t>GÖRECE M-1130 35-22-M00187_GÖRECE TR-1 M04_72142243</t>
  </si>
  <si>
    <t>05.03.2021 09:19:03</t>
  </si>
  <si>
    <t>05.03.2021 11:23:31</t>
  </si>
  <si>
    <t>AKHİSAR İM 45-72-A00001_ZEYTİNLİOVA ÇIKIŞ M06_42545386</t>
  </si>
  <si>
    <t>05.03.2021 02:48:24</t>
  </si>
  <si>
    <t>05.03.2021 03:00:14</t>
  </si>
  <si>
    <t>M-1154 35-03-M01154_910440352_910440352</t>
  </si>
  <si>
    <t>05.03.2021 18:56:16</t>
  </si>
  <si>
    <t>05.03.2021 20:36:32</t>
  </si>
  <si>
    <t>05.03.2021 19:41:00</t>
  </si>
  <si>
    <t>05.03.2021 19:52:59</t>
  </si>
  <si>
    <t>05.03.2021 09:09:08</t>
  </si>
  <si>
    <t>05.03.2021 10:50:05</t>
  </si>
  <si>
    <t>MECİDİYE TR-10 45-72-L00573__72635644_72635644</t>
  </si>
  <si>
    <t>05.03.2021 10:48:19</t>
  </si>
  <si>
    <t>05.03.2021 13:47:02</t>
  </si>
  <si>
    <t>KUŞÇULAR TR-7 35-19-M00219_DIREK TIPI TRAFO HUCRESI H01_2057922</t>
  </si>
  <si>
    <t>05.03.2021 07:34:45</t>
  </si>
  <si>
    <t>05.03.2021 09:47:01</t>
  </si>
  <si>
    <t>05.03.2021 17:19:38</t>
  </si>
  <si>
    <t>05.03.2021 18:40:27</t>
  </si>
  <si>
    <t>TEKELİ ARITMA KÖK 35-22-M00090_İTOP M04_2328483</t>
  </si>
  <si>
    <t>05.03.2021 08:02:55</t>
  </si>
  <si>
    <t>05.03.2021 09:57:48</t>
  </si>
  <si>
    <t>KÜPELER TR-1 45-74-M00123_45-74-M00123_61352699</t>
  </si>
  <si>
    <t>05.03.2021 11:25:06</t>
  </si>
  <si>
    <t>05.03.2021 13:05:48</t>
  </si>
  <si>
    <t>EYNEZ KÖK 45-82-M00158_EYNEZ M04_72199497</t>
  </si>
  <si>
    <t>05.03.2021 20:54:45</t>
  </si>
  <si>
    <t>06.03.2021 01:49:11</t>
  </si>
  <si>
    <t>M-1815 KISIK DM-2 35-22-M00096_METAL İŞLERİ TR-1 M11_72100791</t>
  </si>
  <si>
    <t>05.03.2021 08:01:28</t>
  </si>
  <si>
    <t>05.03.2021 08:54:38</t>
  </si>
  <si>
    <t>SARISU TR-2 35-31-L00080_47816832_56352418_56352418</t>
  </si>
  <si>
    <t>05.03.2021 14:54:25</t>
  </si>
  <si>
    <t>05.03.2021 18:49:12</t>
  </si>
  <si>
    <t>KUŞÇULAR TR-7 35-19-M00219_6375992_56390025_56390025</t>
  </si>
  <si>
    <t>05.03.2021 15:52:10</t>
  </si>
  <si>
    <t>05.03.2021 20:01:10</t>
  </si>
  <si>
    <t>TR-22 35-15-M00022_950349104_950349104</t>
  </si>
  <si>
    <t>05.03.2021 09:40:09</t>
  </si>
  <si>
    <t>05.03.2021 11:44:35</t>
  </si>
  <si>
    <t>DM-1/TR-23 35-14-M00290_956659093_956659093</t>
  </si>
  <si>
    <t>05.03.2021 23:31:00</t>
  </si>
  <si>
    <t>05.03.2021 23:33:46</t>
  </si>
  <si>
    <t>M-2383 35-01-M02383_A_56374463_56374463</t>
  </si>
  <si>
    <t>05.03.2021 17:25:43</t>
  </si>
  <si>
    <t>05.03.2021 22:41:46</t>
  </si>
  <si>
    <t>ESENYAZI TR-2 45-77-M00018_945513098_945513098</t>
  </si>
  <si>
    <t>05.03.2021 12:54:19</t>
  </si>
  <si>
    <t>05.03.2021 14:46:59</t>
  </si>
  <si>
    <t>05.03.2021 13:34:05</t>
  </si>
  <si>
    <t>05.03.2021 17:23:03</t>
  </si>
  <si>
    <t>SOBRAN TR-2 45-73-M00953_945647905_945647905</t>
  </si>
  <si>
    <t>05.03.2021 10:30:22</t>
  </si>
  <si>
    <t>05.03.2021 11:52:58</t>
  </si>
  <si>
    <t>M-85 ORHANLI TEMESALTI 35-14-M00085_956637976_956637976</t>
  </si>
  <si>
    <t>05.03.2021 18:46:00</t>
  </si>
  <si>
    <t>05.03.2021 18:48:00</t>
  </si>
  <si>
    <t>05.03.2021 09:01:38</t>
  </si>
  <si>
    <t>05.03.2021 17:22:38</t>
  </si>
  <si>
    <t>KARABURUN TR-1 35-21-L00001_953368135_953368135</t>
  </si>
  <si>
    <t>05.03.2021 09:50:41</t>
  </si>
  <si>
    <t>05.03.2021 15:29:19</t>
  </si>
  <si>
    <t>K-2392 35-07-K02392_TRAFO K03_48429235</t>
  </si>
  <si>
    <t>05.03.2021 05:14:54</t>
  </si>
  <si>
    <t>05.03.2021 12:12:03</t>
  </si>
  <si>
    <t>YASEMİN DM 35-19-M00002_KUŞÇULAR DM-2 M02_2116641</t>
  </si>
  <si>
    <t>05.03.2021 10:34:12</t>
  </si>
  <si>
    <t>05.03.2021 10:52:00</t>
  </si>
  <si>
    <t>L-261 SİTESPOR 35-18-L00261__72373432_72373432</t>
  </si>
  <si>
    <t>05.03.2021 09:59:35</t>
  </si>
  <si>
    <t>05.03.2021 12:15:02</t>
  </si>
  <si>
    <t>M-214(DM-3/12) 35-09-M00214_98965243_98965243</t>
  </si>
  <si>
    <t>05.03.2021 11:22:10</t>
  </si>
  <si>
    <t>05.03.2021 18:21:34</t>
  </si>
  <si>
    <t>HACIYUSUF TR-1 45-82-M00250_945533120_945533120</t>
  </si>
  <si>
    <t>05.03.2021 11:14:54</t>
  </si>
  <si>
    <t>05.03.2021 13:42:26</t>
  </si>
  <si>
    <t>KAYMAKÇI TR-34 35-15-L00239_A_56368592_56368592</t>
  </si>
  <si>
    <t>05.03.2021 19:04:08</t>
  </si>
  <si>
    <t>05.03.2021 23:22:04</t>
  </si>
  <si>
    <t>DEMİRTAŞ KÖK 35-30-M00149_DELİKTAŞ M05_72078656</t>
  </si>
  <si>
    <t>05.03.2021 18:08:22</t>
  </si>
  <si>
    <t>05.03.2021 19:26:57</t>
  </si>
  <si>
    <t>TR-7 35-15-M00007_950358306_950358306</t>
  </si>
  <si>
    <t>05.03.2021 09:53:29</t>
  </si>
  <si>
    <t>05.03.2021 12:20:04</t>
  </si>
  <si>
    <t>TORBALI DM 35-26-M00001_TR-55 YENİ TEZCANLAR M02_2056484</t>
  </si>
  <si>
    <t>05.03.2021 19:21:09</t>
  </si>
  <si>
    <t>05.03.2021 19:21:18</t>
  </si>
  <si>
    <t>K-4745 35-03-K04745_B B1_61128549</t>
  </si>
  <si>
    <t>05.03.2021 15:07:05</t>
  </si>
  <si>
    <t>05.03.2021 17:26:08</t>
  </si>
  <si>
    <t>NAZIM KOPARAN TAYTAN TR-6 TARIMSAL SULAMA 45-78-M00377_DIREK TIPI TRAFO HUCRESI H01_2110618</t>
  </si>
  <si>
    <t>05.03.2021 09:34:47</t>
  </si>
  <si>
    <t>05.03.2021 17:21:03</t>
  </si>
  <si>
    <t>TR-33 35-13-L00033_946422633_946422633</t>
  </si>
  <si>
    <t>05.03.2021 15:37:12</t>
  </si>
  <si>
    <t>05.03.2021 18:24:57</t>
  </si>
  <si>
    <t>TR-11 35-15-M00011_TR-122 M01_72303935</t>
  </si>
  <si>
    <t>05.03.2021 17:02:52</t>
  </si>
  <si>
    <t>05.03.2021 18:11:57</t>
  </si>
  <si>
    <t>EŞEN MAHALLESİ TR-1 35-22-M00225_DIREK TIPI TRAFO HUCRESI H01_2125270</t>
  </si>
  <si>
    <t>05.03.2021 09:14:28</t>
  </si>
  <si>
    <t>05.03.2021 17:25:13</t>
  </si>
  <si>
    <t>M-2388 35-02-M02388_910284162_910284162</t>
  </si>
  <si>
    <t>05.03.2021 17:22:42</t>
  </si>
  <si>
    <t>05.03.2021 18:46:41</t>
  </si>
  <si>
    <t>PAYAMLI M-11 35-25-M00186_35-25-M00186_72063325</t>
  </si>
  <si>
    <t>05.03.2021 18:32:15</t>
  </si>
  <si>
    <t>05.03.2021 19:38:47</t>
  </si>
  <si>
    <t>M-1574 35-01-M01574_DAĞITIM TRF M-1574 M03_65833513</t>
  </si>
  <si>
    <t>06.03.2021 00:17:20</t>
  </si>
  <si>
    <t>06.03.2021 00:37:58</t>
  </si>
  <si>
    <t>K-593 35-01-K00593_F_56357547_56357547</t>
  </si>
  <si>
    <t>06.03.2021 01:51:01</t>
  </si>
  <si>
    <t>06.03.2021 02:28:20</t>
  </si>
  <si>
    <t>DERBENT TM 45-83-A00003_TURGUTLU-3 M02_2312529</t>
  </si>
  <si>
    <t>06.03.2021 02:04:51</t>
  </si>
  <si>
    <t>06.03.2021 02:07:28</t>
  </si>
  <si>
    <t>ANADOLU İM 35-02-A00001_SANAYİ K34_2308450</t>
  </si>
  <si>
    <t>06.03.2021 01:59:03</t>
  </si>
  <si>
    <t>06.03.2021 02:20:10</t>
  </si>
  <si>
    <t>K-222 35-01-K00222_K-783 K08_42346238</t>
  </si>
  <si>
    <t>06.03.2021 02:42:12</t>
  </si>
  <si>
    <t>06.03.2021 02:52:16</t>
  </si>
  <si>
    <t>06.03.2021 03:06:17</t>
  </si>
  <si>
    <t>06.03.2021 03:09:28</t>
  </si>
  <si>
    <t>06.03.2021 07:33:49</t>
  </si>
  <si>
    <t>06.03.2021 08:17:00</t>
  </si>
  <si>
    <t>PAŞAKÖY KÖK 45-80-M00052_HatBaşıAyırıcı_53135478 M06_53135478</t>
  </si>
  <si>
    <t>06.03.2021 07:35:53</t>
  </si>
  <si>
    <t>06.03.2021 07:36:33</t>
  </si>
  <si>
    <t>K-917 35-01-K00917_911403918_911403918</t>
  </si>
  <si>
    <t>06.03.2021 07:27:49</t>
  </si>
  <si>
    <t>06.03.2021 08:48:23</t>
  </si>
  <si>
    <t>HALİTPAŞA DM 45-80-M00060_DEVELİ-ÇAMLIYURT M03_72188651</t>
  </si>
  <si>
    <t>06.03.2021 07:37:09</t>
  </si>
  <si>
    <t>06.03.2021 07:38:03</t>
  </si>
  <si>
    <t>KIRKAĞAÇ TR-11 45-76-M00011_KIRKAĞAÇ DM M04_72217098</t>
  </si>
  <si>
    <t>06.03.2021 07:45:09</t>
  </si>
  <si>
    <t>06.03.2021 07:46:59</t>
  </si>
  <si>
    <t>TURGUTALP TR-1 45-82-M00051_DM-3 M05_72191150</t>
  </si>
  <si>
    <t>06.03.2021 08:23:23</t>
  </si>
  <si>
    <t>06.03.2021 08:52:00</t>
  </si>
  <si>
    <t>06.03.2021 08:13:37</t>
  </si>
  <si>
    <t>06.03.2021 10:45:45</t>
  </si>
  <si>
    <t>ÇATALKAYA KÖYÜ TR-2 35-21-L00172_B_56379189_56379189</t>
  </si>
  <si>
    <t>06.03.2021 08:27:24</t>
  </si>
  <si>
    <t>06.03.2021 10:34:00</t>
  </si>
  <si>
    <t>TR-57 35-17-M00057__56377370_56377370</t>
  </si>
  <si>
    <t>06.03.2021 08:25:43</t>
  </si>
  <si>
    <t>06.03.2021 08:55:52</t>
  </si>
  <si>
    <t>K-2741 35-08-K02741_97617828_97617828</t>
  </si>
  <si>
    <t>06.03.2021 08:41:00</t>
  </si>
  <si>
    <t>06.03.2021 09:20:38</t>
  </si>
  <si>
    <t>06.03.2021 12:22:31</t>
  </si>
  <si>
    <t>M-999 35-09-M00999_912348177_912348177</t>
  </si>
  <si>
    <t>06.03.2021 08:36:34</t>
  </si>
  <si>
    <t>06.03.2021 09:49:46</t>
  </si>
  <si>
    <t>M-2958 35-04-M02958_912530765_912530765</t>
  </si>
  <si>
    <t>06.03.2021 08:35:25</t>
  </si>
  <si>
    <t>06.03.2021 10:17:09</t>
  </si>
  <si>
    <t>K-2400 35-02-K02400_A_56371526_56371526</t>
  </si>
  <si>
    <t>06.03.2021 08:29:26</t>
  </si>
  <si>
    <t>06.03.2021 09:52:34</t>
  </si>
  <si>
    <t>ŞATIRLAR TR-1 45-80-L00208_956567553_956567553</t>
  </si>
  <si>
    <t>06.03.2021 08:46:01</t>
  </si>
  <si>
    <t>06.03.2021 10:26:58</t>
  </si>
  <si>
    <t>06.03.2021 18:28:59</t>
  </si>
  <si>
    <t>TİRE İM-DM-1 35-29-A00001_TİRE ŞEHİR-4 L21_2060277</t>
  </si>
  <si>
    <t>06.03.2021 08:59:47</t>
  </si>
  <si>
    <t>06.03.2021 09:00:13</t>
  </si>
  <si>
    <t>RIDVAN BAŞARGEL SULAMA GRUBU TR 35-27-M00265_35-27-M00265_2367667</t>
  </si>
  <si>
    <t>06.03.2021 09:00:00</t>
  </si>
  <si>
    <t>06.03.2021 14:13:08</t>
  </si>
  <si>
    <t>06.03.2021 09:04:04</t>
  </si>
  <si>
    <t>06.03.2021 12:41:56</t>
  </si>
  <si>
    <t>06.03.2021 09:05:09</t>
  </si>
  <si>
    <t>06.03.2021 17:01:02</t>
  </si>
  <si>
    <t>06.03.2021 09:06:58</t>
  </si>
  <si>
    <t>06.03.2021 16:40:35</t>
  </si>
  <si>
    <t>06.03.2021 09:07:00</t>
  </si>
  <si>
    <t>06.03.2021 11:07:08</t>
  </si>
  <si>
    <t>06.03.2021 09:01:33</t>
  </si>
  <si>
    <t>06.03.2021 17:17:51</t>
  </si>
  <si>
    <t>TİRE TR-4 35-29-L00004_ESKİ İM BİNASI L01_66160707</t>
  </si>
  <si>
    <t>06.03.2021 09:01:03</t>
  </si>
  <si>
    <t>06.03.2021 16:01:53</t>
  </si>
  <si>
    <t>NURİYE DM 45-80-M00090_AKHİSAR-1(İZSU) M08_72194541</t>
  </si>
  <si>
    <t>06.03.2021 09:11:59</t>
  </si>
  <si>
    <t>06.03.2021 09:24:13</t>
  </si>
  <si>
    <t>K-1053 35-03-K01053_35-03-K01053_41948452</t>
  </si>
  <si>
    <t>06.03.2021 09:16:53</t>
  </si>
  <si>
    <t>06.03.2021 09:47:58</t>
  </si>
  <si>
    <t>BALIKLIOVA TR-2 35-19-L00272_11125989_56355623_56355623</t>
  </si>
  <si>
    <t>06.03.2021 09:17:00</t>
  </si>
  <si>
    <t>06.03.2021 17:34:00</t>
  </si>
  <si>
    <t>BALIKLIOVA TR-2 35-19-L00272_12411247_56355622_56355622</t>
  </si>
  <si>
    <t>06.03.2021 09:19:10</t>
  </si>
  <si>
    <t>06.03.2021 18:31:58</t>
  </si>
  <si>
    <t>YELKİ TR-6 (M-2343) 35-10-M02343_914600344_914600344</t>
  </si>
  <si>
    <t>06.03.2021 09:19:09</t>
  </si>
  <si>
    <t>06.03.2021 13:03:36</t>
  </si>
  <si>
    <t>ÇATALOLUK DM 45-74-M00227_AYVAALAN M03_2328576</t>
  </si>
  <si>
    <t>06.03.2021 09:25:04</t>
  </si>
  <si>
    <t>06.03.2021 16:39:57</t>
  </si>
  <si>
    <t>L-367 ERBAY SİTESİ 35-18-L00367_6148102_56374658_56374658</t>
  </si>
  <si>
    <t>06.03.2021 09:06:16</t>
  </si>
  <si>
    <t>06.03.2021 14:14:04</t>
  </si>
  <si>
    <t>K-222 35-01-K00222_TRAFO-1 K04_42346138</t>
  </si>
  <si>
    <t>06.03.2021 09:26:49</t>
  </si>
  <si>
    <t>06.03.2021 10:08:52</t>
  </si>
  <si>
    <t>06.03.2021 09:29:32</t>
  </si>
  <si>
    <t>06.03.2021 17:17:04</t>
  </si>
  <si>
    <t>KUYUCAK DM 35-27-M00273_ESKİ ÇAMBEL M02_72164174</t>
  </si>
  <si>
    <t>06.03.2021 09:26:30</t>
  </si>
  <si>
    <t>06.03.2021 13:01:33</t>
  </si>
  <si>
    <t>TR-6 45-78-L00006_A_56407460_56407460</t>
  </si>
  <si>
    <t>06.03.2021 09:31:00</t>
  </si>
  <si>
    <t>06.03.2021 10:07:45</t>
  </si>
  <si>
    <t>06.03.2021 09:33:09</t>
  </si>
  <si>
    <t>06.03.2021 17:03:18</t>
  </si>
  <si>
    <t>06.03.2021 09:33:00</t>
  </si>
  <si>
    <t>06.03.2021 19:07:13</t>
  </si>
  <si>
    <t>SULUDERE KÖK 35-31-L00057_VELİLER KÖK L02_2337262</t>
  </si>
  <si>
    <t>06.03.2021 09:34:55</t>
  </si>
  <si>
    <t>06.03.2021 16:01:01</t>
  </si>
  <si>
    <t>MORDOĞAN TR-25 35-21-L00153_C_56376061_56376061</t>
  </si>
  <si>
    <t>06.03.2021 09:10:55</t>
  </si>
  <si>
    <t>06.03.2021 18:22:48</t>
  </si>
  <si>
    <t>DM-3/30 45-71-M00084_953199500_953199500</t>
  </si>
  <si>
    <t>06.03.2021 09:35:00</t>
  </si>
  <si>
    <t>06.03.2021 14:55:56</t>
  </si>
  <si>
    <t>AHMET DİRİK SULAMA GRUBU TR 35-27-M00266_A_56356716_56356716</t>
  </si>
  <si>
    <t>06.03.2021 09:21:14</t>
  </si>
  <si>
    <t>06.03.2021 10:25:36</t>
  </si>
  <si>
    <t>TR-2 45-78-L00002_953265213_953265213</t>
  </si>
  <si>
    <t>06.03.2021 09:33:25</t>
  </si>
  <si>
    <t>06.03.2021 10:53:54</t>
  </si>
  <si>
    <t>K-77 35-01-K00077_A_56376423_56376423</t>
  </si>
  <si>
    <t>06.03.2021 09:45:54</t>
  </si>
  <si>
    <t>06.03.2021 11:01:28</t>
  </si>
  <si>
    <t>L-242 35-18-L00242_950441048_950441048</t>
  </si>
  <si>
    <t>06.03.2021 09:41:55</t>
  </si>
  <si>
    <t>06.03.2021 11:14:35</t>
  </si>
  <si>
    <t>SELÇİKLİ TR-2 45-72-L00164__72373609_72373609</t>
  </si>
  <si>
    <t>06.03.2021 09:43:05</t>
  </si>
  <si>
    <t>06.03.2021 11:09:59</t>
  </si>
  <si>
    <t>ÇİLEME TR-2 35-22-M00161_955267511_955267511</t>
  </si>
  <si>
    <t>06.03.2021 09:28:51</t>
  </si>
  <si>
    <t>06.03.2021 10:47:15</t>
  </si>
  <si>
    <t>TR-74 ( M-774) 35-30-M00774_955299335_955299335</t>
  </si>
  <si>
    <t>06.03.2021 09:47:23</t>
  </si>
  <si>
    <t>06.03.2021 11:11:40</t>
  </si>
  <si>
    <t>K-175 35-02-K00175_C_56362330_56362330</t>
  </si>
  <si>
    <t>06.03.2021 09:57:00</t>
  </si>
  <si>
    <t>06.03.2021 17:04:00</t>
  </si>
  <si>
    <t>MENEMEN TR-52 35-28-L00052_DONANIMLI YEDEK L01_66732144</t>
  </si>
  <si>
    <t>06.03.2021 10:01:39</t>
  </si>
  <si>
    <t>06.03.2021 12:50:29</t>
  </si>
  <si>
    <t>DM-3/12 (KISIK CAMİİ) 45-71-M00106_953220674_953220674</t>
  </si>
  <si>
    <t>06.03.2021 09:59:46</t>
  </si>
  <si>
    <t>06.03.2021 11:41:00</t>
  </si>
  <si>
    <t>MURADİYE TR-3/A 45-71-M02046_954689896_954689896</t>
  </si>
  <si>
    <t>06.03.2021 09:59:06</t>
  </si>
  <si>
    <t>06.03.2021 15:27:14</t>
  </si>
  <si>
    <t>DAĞKIZILCA-2 35-26-M00500_10447976_56358862_56358862</t>
  </si>
  <si>
    <t>06.03.2021 10:08:02</t>
  </si>
  <si>
    <t>06.03.2021 11:33:33</t>
  </si>
  <si>
    <t>ULUCAK DM-2/12 35-27-M00320_950277028_950277028</t>
  </si>
  <si>
    <t>06.03.2021 10:08:53</t>
  </si>
  <si>
    <t>06.03.2021 14:57:10</t>
  </si>
  <si>
    <t>NİHAT ÇORUM SULAMA GRUBU TR 35-27-M00207_A_56383612_56383612</t>
  </si>
  <si>
    <t>06.03.2021 10:01:02</t>
  </si>
  <si>
    <t>06.03.2021 11:15:55</t>
  </si>
  <si>
    <t>TR-69 35-16-L00069_TR-37 L01_72054105</t>
  </si>
  <si>
    <t>06.03.2021 10:02:39</t>
  </si>
  <si>
    <t>06.03.2021 17:29:15</t>
  </si>
  <si>
    <t>MECİDİYE TR-7 45-72-L00574_A_56391249_56391249</t>
  </si>
  <si>
    <t>06.03.2021 10:16:13</t>
  </si>
  <si>
    <t>06.03.2021 12:50:34</t>
  </si>
  <si>
    <t>06.03.2021 10:21:09</t>
  </si>
  <si>
    <t>06.03.2021 10:21:29</t>
  </si>
  <si>
    <t>ŞEMSİLER TR-3 35-31-L00103_47981970_56399863_56399863</t>
  </si>
  <si>
    <t>06.03.2021 10:04:49</t>
  </si>
  <si>
    <t>06.03.2021 12:07:07</t>
  </si>
  <si>
    <t>DM-2/TR-2 35-13-M00059_946425159_946425159</t>
  </si>
  <si>
    <t>06.03.2021 10:25:20</t>
  </si>
  <si>
    <t>06.03.2021 13:13:06</t>
  </si>
  <si>
    <t>TR-330 35-19-L00369_956669726_956669726</t>
  </si>
  <si>
    <t>06.03.2021 10:26:18</t>
  </si>
  <si>
    <t>06.03.2021 11:07:31</t>
  </si>
  <si>
    <t>L-16 TEPECİK KAVŞAĞI 35-14-L00016_956661667_956661667</t>
  </si>
  <si>
    <t>06.03.2021 10:27:40</t>
  </si>
  <si>
    <t>06.03.2021 13:06:08</t>
  </si>
  <si>
    <t>TR-31 35-32-M00031_35-32-M00031_65885628</t>
  </si>
  <si>
    <t>06.03.2021 10:33:19</t>
  </si>
  <si>
    <t>06.03.2021 15:05:15</t>
  </si>
  <si>
    <t>06.03.2021 10:30:05</t>
  </si>
  <si>
    <t>06.03.2021 11:24:48</t>
  </si>
  <si>
    <t>TR-81 35-19-L00081_956690310_956690310</t>
  </si>
  <si>
    <t>06.03.2021 10:42:19</t>
  </si>
  <si>
    <t>06.03.2021 18:40:50</t>
  </si>
  <si>
    <t>K-1087 35-01-K01087_35-01-K01087_2350133</t>
  </si>
  <si>
    <t>06.03.2021 10:54:31</t>
  </si>
  <si>
    <t>06.03.2021 11:42:54</t>
  </si>
  <si>
    <t>ATALAN TR-1 35-26-L00248_35-26-L00248_2352428</t>
  </si>
  <si>
    <t>06.03.2021 10:48:13</t>
  </si>
  <si>
    <t>06.03.2021 11:17:12</t>
  </si>
  <si>
    <t>TR-113 ZEYTİNALANI 35-19-L00113_956668217_956668217</t>
  </si>
  <si>
    <t>06.03.2021 10:49:56</t>
  </si>
  <si>
    <t>06.03.2021 11:32:11</t>
  </si>
  <si>
    <t>DEMİRCİLİ TR-2 35-19-M00212_7531981_56377761_56377761</t>
  </si>
  <si>
    <t>06.03.2021 10:48:06</t>
  </si>
  <si>
    <t>06.03.2021 15:44:51</t>
  </si>
  <si>
    <t>TR-73/A (SABUNCUKUYU) 45-77-L00372_945513379_945513379</t>
  </si>
  <si>
    <t>06.03.2021 10:47:08</t>
  </si>
  <si>
    <t>06.03.2021 13:00:14</t>
  </si>
  <si>
    <t>AKKOYUNLU TR-4 35-29-L00128_A_56359903_56359903</t>
  </si>
  <si>
    <t>06.03.2021 10:54:26</t>
  </si>
  <si>
    <t>06.03.2021 14:16:34</t>
  </si>
  <si>
    <t>L-179 35-18-L00179_950460279_950460279</t>
  </si>
  <si>
    <t>06.03.2021 10:48:29</t>
  </si>
  <si>
    <t>06.03.2021 17:13:45</t>
  </si>
  <si>
    <t>YAKAPINAR TR-1 35-20-L00148_955210600_955210600</t>
  </si>
  <si>
    <t>06.03.2021 10:53:28</t>
  </si>
  <si>
    <t>06.03.2021 16:16:06</t>
  </si>
  <si>
    <t>ÇITAK TR-1 45-72-M00222_A_56407683_56407683</t>
  </si>
  <si>
    <t>06.03.2021 10:45:17</t>
  </si>
  <si>
    <t>06.03.2021 12:43:10</t>
  </si>
  <si>
    <t>TR-57 35-17-M00057_950307354_950307354</t>
  </si>
  <si>
    <t>06.03.2021 11:07:00</t>
  </si>
  <si>
    <t>06.03.2021 21:45:21</t>
  </si>
  <si>
    <t>ÖDEMİŞ İM 35-15-A00001_TR-110 M04_2058913</t>
  </si>
  <si>
    <t>06.03.2021 11:08:09</t>
  </si>
  <si>
    <t>06.03.2021 11:29:57</t>
  </si>
  <si>
    <t>L-377 35-18-L00377_966004220_966004220</t>
  </si>
  <si>
    <t>06.03.2021 11:06:27</t>
  </si>
  <si>
    <t>06.03.2021 14:54:51</t>
  </si>
  <si>
    <t>AŞAĞIŞAKRAN TR-1 35-17-M00223_950306973_950306973</t>
  </si>
  <si>
    <t>06.03.2021 10:22:42</t>
  </si>
  <si>
    <t>06.03.2021 13:26:44</t>
  </si>
  <si>
    <t>TR-64 35-19-L00064_A_56389464_56389464</t>
  </si>
  <si>
    <t>06.03.2021 11:11:49</t>
  </si>
  <si>
    <t>06.03.2021 19:26:14</t>
  </si>
  <si>
    <t>AFŞAR TR-4 45-79-M00335_945571844_945571844</t>
  </si>
  <si>
    <t>06.03.2021 11:18:19</t>
  </si>
  <si>
    <t>06.03.2021 14:31:31</t>
  </si>
  <si>
    <t>KONAKLI HULUSİ ŞEN SULAMA GRB TR-23 35-15-M00328_35-15-M00328_2365380</t>
  </si>
  <si>
    <t>06.03.2021 11:15:54</t>
  </si>
  <si>
    <t>06.03.2021 12:34:33</t>
  </si>
  <si>
    <t>TR-7 ÖZTAK (TR-237) 35-19-M00237_956695709_956695709</t>
  </si>
  <si>
    <t>06.03.2021 11:23:09</t>
  </si>
  <si>
    <t>06.03.2021 21:11:38</t>
  </si>
  <si>
    <t>KURUCUOVA TR-6 35-15-L00250_950406518_950406518</t>
  </si>
  <si>
    <t>06.03.2021 11:26:37</t>
  </si>
  <si>
    <t>06.03.2021 15:54:22</t>
  </si>
  <si>
    <t>TR-2 45-78-L00002_953265210_953265210</t>
  </si>
  <si>
    <t>06.03.2021 11:26:10</t>
  </si>
  <si>
    <t>06.03.2021 12:18:29</t>
  </si>
  <si>
    <t>TURGUTALP TR-1 45-71-M01762_43149542_56385337_56385337</t>
  </si>
  <si>
    <t>06.03.2021 11:33:19</t>
  </si>
  <si>
    <t>06.03.2021 15:36:48</t>
  </si>
  <si>
    <t>GELENBE İM 45-76-A00001_TR-A GİRİŞ L06_2089859</t>
  </si>
  <si>
    <t>06.03.2021 11:39:13</t>
  </si>
  <si>
    <t>06.03.2021 12:12:07</t>
  </si>
  <si>
    <t>KÖSEDERE TR-1 35-21-L00124_95000606149_95000606149</t>
  </si>
  <si>
    <t>06.03.2021 11:42:00</t>
  </si>
  <si>
    <t>06.03.2021 11:48:00</t>
  </si>
  <si>
    <t>ASIM HASKÖY SULAMA GRUBU 35-20-L00387_DIREK TIPI TRAFO HUCRESI H01_2095334</t>
  </si>
  <si>
    <t>06.03.2021 11:34:19</t>
  </si>
  <si>
    <t>06.03.2021 14:18:51</t>
  </si>
  <si>
    <t>06.03.2021 11:52:10</t>
  </si>
  <si>
    <t>06.03.2021 14:02:31</t>
  </si>
  <si>
    <t>06.03.2021 11:59:00</t>
  </si>
  <si>
    <t>06.03.2021 12:01:00</t>
  </si>
  <si>
    <t>KÖSEDERE TR-1 35-21-L00124_953368761_953368761</t>
  </si>
  <si>
    <t>06.03.2021 12:02:00</t>
  </si>
  <si>
    <t>06.03.2021 12:06:00</t>
  </si>
  <si>
    <t>ASLANLAR TR-5 35-26-L00406_57784423_60984499_60984499</t>
  </si>
  <si>
    <t>06.03.2021 12:03:34</t>
  </si>
  <si>
    <t>06.03.2021 13:07:48</t>
  </si>
  <si>
    <t>KÖSEDERE TR-1 35-21-L00124_953359345_953359345</t>
  </si>
  <si>
    <t>06.03.2021 12:08:00</t>
  </si>
  <si>
    <t>06.03.2021 12:12:00</t>
  </si>
  <si>
    <t>PINARLI TR-7 35-20-M00090_955214644_955214644</t>
  </si>
  <si>
    <t>06.03.2021 12:09:17</t>
  </si>
  <si>
    <t>06.03.2021 15:41:10</t>
  </si>
  <si>
    <t>KÖSEDERE TR-1 35-21-L00124_953359100_953359100</t>
  </si>
  <si>
    <t>06.03.2021 12:15:00</t>
  </si>
  <si>
    <t>06.03.2021 12:22:00</t>
  </si>
  <si>
    <t>KÖSEDERE TR-1 35-21-L00124_953359142_953359142</t>
  </si>
  <si>
    <t>06.03.2021 12:29:00</t>
  </si>
  <si>
    <t>06.03.2021 12:32:00</t>
  </si>
  <si>
    <t>YAKAKÖY ULUBEY TR-2 45-75-M00223_A_56390963_56390963</t>
  </si>
  <si>
    <t>06.03.2021 12:23:08</t>
  </si>
  <si>
    <t>06.03.2021 14:18:25</t>
  </si>
  <si>
    <t>YAYLAYURT TR-1 35-30-M00128_ H_58006391</t>
  </si>
  <si>
    <t>06.03.2021 12:23:29</t>
  </si>
  <si>
    <t>06.03.2021 13:11:57</t>
  </si>
  <si>
    <t>BERGAMA TM 35-16-A00004_KUPLAJ M11_2314068</t>
  </si>
  <si>
    <t>06.03.2021 12:19:00</t>
  </si>
  <si>
    <t>06.03.2021 12:54:00</t>
  </si>
  <si>
    <t>ALAŞEHİR TR-24 45-73-M00024_45-73-M00024_2352247</t>
  </si>
  <si>
    <t>06.03.2021 12:38:00</t>
  </si>
  <si>
    <t>06.03.2021 15:23:31</t>
  </si>
  <si>
    <t>06.03.2021 12:36:43</t>
  </si>
  <si>
    <t>06.03.2021 14:50:54</t>
  </si>
  <si>
    <t>HAYRİ TOSUN SULAMA GRUBU 35-29-M00321_A_56396327_56396327</t>
  </si>
  <si>
    <t>06.03.2021 12:39:44</t>
  </si>
  <si>
    <t>06.03.2021 17:56:25</t>
  </si>
  <si>
    <t>L-279 ERDİL SİTESİ 35-18-L00279_950438642_950438642</t>
  </si>
  <si>
    <t>06.03.2021 12:39:49</t>
  </si>
  <si>
    <t>06.03.2021 19:54:58</t>
  </si>
  <si>
    <t>KÖSEDERE TR-1 35-21-L00124_953359130_953359130</t>
  </si>
  <si>
    <t>06.03.2021 12:48:00</t>
  </si>
  <si>
    <t>06.03.2021 13:35:00</t>
  </si>
  <si>
    <t>L-259 35-18-L00259_949927312_949927312</t>
  </si>
  <si>
    <t>06.03.2021 12:45:49</t>
  </si>
  <si>
    <t>06.03.2021 20:29:18</t>
  </si>
  <si>
    <t>06.03.2021 12:56:09</t>
  </si>
  <si>
    <t>06.03.2021 13:47:43</t>
  </si>
  <si>
    <t>TR-2 45-78-L00002_953265211_953265211</t>
  </si>
  <si>
    <t>06.03.2021 12:46:11</t>
  </si>
  <si>
    <t>06.03.2021 13:27:47</t>
  </si>
  <si>
    <t>MUHARREM NAZİF ÇAVUŞOĞLU ÖZEL TR 35-19-M00325Ö_DIREK TIPI TRAFO HUCRESI H01_2061999</t>
  </si>
  <si>
    <t>06.03.2021 12:56:00</t>
  </si>
  <si>
    <t>06.03.2021 15:53:42</t>
  </si>
  <si>
    <t>TAŞDİBİ TR-1 45-80-M00171_A_56386583_56386583</t>
  </si>
  <si>
    <t>06.03.2021 12:57:29</t>
  </si>
  <si>
    <t>06.03.2021 15:13:24</t>
  </si>
  <si>
    <t>MENEMEN DM-6/20 35-28-L00091_953386530_953386530</t>
  </si>
  <si>
    <t>06.03.2021 12:39:45</t>
  </si>
  <si>
    <t>06.03.2021 13:19:03</t>
  </si>
  <si>
    <t>DİBEKÇİ TR-2 35-29-L00329_950346947_950346947</t>
  </si>
  <si>
    <t>06.03.2021 12:55:20</t>
  </si>
  <si>
    <t>06.03.2021 20:10:40</t>
  </si>
  <si>
    <t>TR-11 45-78-L00828_953264446_953264446</t>
  </si>
  <si>
    <t>06.03.2021 13:13:16</t>
  </si>
  <si>
    <t>06.03.2021 14:28:55</t>
  </si>
  <si>
    <t>M-1220 35-01-M01220_913496050_913496050</t>
  </si>
  <si>
    <t>06.03.2021 12:53:16</t>
  </si>
  <si>
    <t>06.03.2021 15:22:54</t>
  </si>
  <si>
    <t>BAYRAMCILAR TR-1 35-16-M00039_47500885_56396765_56396765</t>
  </si>
  <si>
    <t>06.03.2021 13:14:24</t>
  </si>
  <si>
    <t>06.03.2021 16:14:40</t>
  </si>
  <si>
    <t>UZUNKÖY TR-3 35-31-L00145_47826850_56352598_56352598</t>
  </si>
  <si>
    <t>06.03.2021 13:08:36</t>
  </si>
  <si>
    <t>06.03.2021 14:59:49</t>
  </si>
  <si>
    <t>TEPECİK KÖYÜ TR-1 45-71-M01289_44415832_56399564_56399564</t>
  </si>
  <si>
    <t>06.03.2021 13:15:23</t>
  </si>
  <si>
    <t>06.03.2021 17:59:59</t>
  </si>
  <si>
    <t>K-476 35-04-K00476_99792041_99792041</t>
  </si>
  <si>
    <t>06.03.2021 13:14:25</t>
  </si>
  <si>
    <t>06.03.2021 21:44:59</t>
  </si>
  <si>
    <t>ILGIN TR-522 TARIMSAL SULAMA 45-73-M00627_45-73-M00627_2352318</t>
  </si>
  <si>
    <t>06.03.2021 13:37:00</t>
  </si>
  <si>
    <t>06.03.2021 16:52:41</t>
  </si>
  <si>
    <t>06.03.2021 13:44:59</t>
  </si>
  <si>
    <t>06.03.2021 13:45:53</t>
  </si>
  <si>
    <t>L-376 PAZARYERİ 35-18-L00376_950448109_950448109</t>
  </si>
  <si>
    <t>06.03.2021 13:43:23</t>
  </si>
  <si>
    <t>06.03.2021 21:09:55</t>
  </si>
  <si>
    <t>IŞIKLAR KÖK 45-73-M00467_BAKLACI M02_67094287</t>
  </si>
  <si>
    <t>06.03.2021 13:45:01</t>
  </si>
  <si>
    <t>06.03.2021 15:34:54</t>
  </si>
  <si>
    <t>KARABURUN TR-2 35-21-L00014_953367983_953367983</t>
  </si>
  <si>
    <t>06.03.2021 13:48:48</t>
  </si>
  <si>
    <t>06.03.2021 17:30:39</t>
  </si>
  <si>
    <t>DEVELİ TR-5 35-22-M00287_955285909_955285909</t>
  </si>
  <si>
    <t>06.03.2021 13:46:03</t>
  </si>
  <si>
    <t>06.03.2021 18:04:24</t>
  </si>
  <si>
    <t>KÖSEDERE TR-1 35-21-L00124_953359118_953359118</t>
  </si>
  <si>
    <t>06.03.2021 13:57:00</t>
  </si>
  <si>
    <t>06.03.2021 14:19:00</t>
  </si>
  <si>
    <t>L-210 35-18-L00210_10502919_56375209_56375209</t>
  </si>
  <si>
    <t>06.03.2021 13:54:06</t>
  </si>
  <si>
    <t>06.03.2021 18:10:42</t>
  </si>
  <si>
    <t>KÖSEDERE TR-1 35-21-L00124_953359102_953359102</t>
  </si>
  <si>
    <t>06.03.2021 14:07:00</t>
  </si>
  <si>
    <t>06.03.2021 14:11:00</t>
  </si>
  <si>
    <t>EBSO TM 35-09-A00001_EBSO-9 K33_2312288</t>
  </si>
  <si>
    <t>06.03.2021 14:13:33</t>
  </si>
  <si>
    <t>06.03.2021 15:31:52</t>
  </si>
  <si>
    <t>KÖSEDERE TR-1 35-21-L00124_950004358_950004358</t>
  </si>
  <si>
    <t>06.03.2021 14:15:00</t>
  </si>
  <si>
    <t>06.03.2021 14:18:00</t>
  </si>
  <si>
    <t>ARMUTLU TR-15 35-27-M00580_97529615_97529615</t>
  </si>
  <si>
    <t>06.03.2021 14:14:55</t>
  </si>
  <si>
    <t>06.03.2021 16:20:12</t>
  </si>
  <si>
    <t>TR-81 35-19-L00081_956693619_956693619</t>
  </si>
  <si>
    <t>06.03.2021 14:14:33</t>
  </si>
  <si>
    <t>06.03.2021 20:32:06</t>
  </si>
  <si>
    <t>DEMİRTAŞ TR-1 35-30-M00150_955319511_955319511</t>
  </si>
  <si>
    <t>06.03.2021 13:50:00</t>
  </si>
  <si>
    <t>YUKARI KIZILCA TR-1 35-27-L00051_99151823_99151823</t>
  </si>
  <si>
    <t>06.03.2021 14:11:19</t>
  </si>
  <si>
    <t>06.03.2021 17:36:38</t>
  </si>
  <si>
    <t>M-326 35-03-M00326_910320644_910320644</t>
  </si>
  <si>
    <t>06.03.2021 14:25:51</t>
  </si>
  <si>
    <t>06.03.2021 16:11:09</t>
  </si>
  <si>
    <t>AYRANCILAR DM-2/20-1 35-26-M00822_956627842_956627842</t>
  </si>
  <si>
    <t>06.03.2021 14:29:04</t>
  </si>
  <si>
    <t>06.03.2021 15:45:31</t>
  </si>
  <si>
    <t>ALİ DEDEOĞLU TARIMSAL SULAMA TR-2 45-72-L00345_45-72-L00345_2374896</t>
  </si>
  <si>
    <t>06.03.2021 14:22:08</t>
  </si>
  <si>
    <t>06.03.2021 17:57:24</t>
  </si>
  <si>
    <t>06.03.2021 14:37:00</t>
  </si>
  <si>
    <t>06.03.2021 14:39:00</t>
  </si>
  <si>
    <t>AŞAĞI KIZILCA İÇME SUYU TR 35-27-L00029_913569998_913569998</t>
  </si>
  <si>
    <t>06.03.2021 14:31:03</t>
  </si>
  <si>
    <t>06.03.2021 18:47:35</t>
  </si>
  <si>
    <t>UMURLU TR-2 35-31-L00355_956570679_956570679</t>
  </si>
  <si>
    <t>06.03.2021 14:32:11</t>
  </si>
  <si>
    <t>06.03.2021 20:46:53</t>
  </si>
  <si>
    <t>ARMUTLU TR-1 35-29-L00802_950322131_950322131</t>
  </si>
  <si>
    <t>06.03.2021 14:23:04</t>
  </si>
  <si>
    <t>06.03.2021 23:06:20</t>
  </si>
  <si>
    <t>TR-79 DEREKENARI 35-19-L00079_956666708_956666708</t>
  </si>
  <si>
    <t>06.03.2021 14:32:48</t>
  </si>
  <si>
    <t>06.03.2021 17:16:30</t>
  </si>
  <si>
    <t>KÖSEDERE TR-1 35-21-L00124_953359207_953359207</t>
  </si>
  <si>
    <t>06.03.2021 14:45:00</t>
  </si>
  <si>
    <t>06.03.2021 14:48:00</t>
  </si>
  <si>
    <t>M-2207 DOĞANCILAR TR-3 35-03-M02207_A_56374701_56374701</t>
  </si>
  <si>
    <t>06.03.2021 14:43:26</t>
  </si>
  <si>
    <t>06.03.2021 17:47:17</t>
  </si>
  <si>
    <t>KÖSEDERE TR-1 35-21-L00124_953359111_953359111</t>
  </si>
  <si>
    <t>06.03.2021 14:52:00</t>
  </si>
  <si>
    <t>06.03.2021 15:20:00</t>
  </si>
  <si>
    <t>ÇAPAKLI KÖK 45-78-M01161_HatBaşıAyırıcı_53140266 M04_53140266</t>
  </si>
  <si>
    <t>06.03.2021 14:45:23</t>
  </si>
  <si>
    <t>06.03.2021 18:11:46</t>
  </si>
  <si>
    <t>06.03.2021 14:54:33</t>
  </si>
  <si>
    <t>06.03.2021 20:26:38</t>
  </si>
  <si>
    <t>BÜNYAN OSMANİYE TARIMSAL SULAMA TR-3 45-72-L00562_B_56393071_56393071</t>
  </si>
  <si>
    <t>06.03.2021 14:40:53</t>
  </si>
  <si>
    <t>06.03.2021 18:30:03</t>
  </si>
  <si>
    <t>TR-84 35-19-L00084_948316944_948316944</t>
  </si>
  <si>
    <t>06.03.2021 14:48:22</t>
  </si>
  <si>
    <t>06.03.2021 18:35:06</t>
  </si>
  <si>
    <t>TR-80 35-19-L00080_956665089_956665089</t>
  </si>
  <si>
    <t>06.03.2021 15:00:50</t>
  </si>
  <si>
    <t>06.03.2021 20:23:55</t>
  </si>
  <si>
    <t>MUZAFFER ERİNCE SULAMA GRUBU 35-20-L00388_DIREK TIPI TRAFO HUCRESI H01_2095335</t>
  </si>
  <si>
    <t>06.03.2021 15:13:49</t>
  </si>
  <si>
    <t>06.03.2021 18:31:03</t>
  </si>
  <si>
    <t>SEYREK TR-7 KÖK 35-28-M00379_953393147_953393147</t>
  </si>
  <si>
    <t>06.03.2021 15:18:00</t>
  </si>
  <si>
    <t>06.03.2021 19:57:10</t>
  </si>
  <si>
    <t>SIĞACIK DM (L-35) 35-14-M00425_956636278_956636278</t>
  </si>
  <si>
    <t>06.03.2021 15:23:00</t>
  </si>
  <si>
    <t>06.03.2021 15:38:00</t>
  </si>
  <si>
    <t>DM-3/29 45-71-M00083_C c3b_45134436</t>
  </si>
  <si>
    <t>06.03.2021 15:24:25</t>
  </si>
  <si>
    <t>06.03.2021 19:18:02</t>
  </si>
  <si>
    <t>DM-08/10-B 45-71-M00289_953179910_953179910</t>
  </si>
  <si>
    <t>06.03.2021 15:26:59</t>
  </si>
  <si>
    <t>06.03.2021 18:04:15</t>
  </si>
  <si>
    <t>BEYDAĞ İM 35-32-A00001_YEŞİLKÖY L13_2049961</t>
  </si>
  <si>
    <t>06.03.2021 15:33:07</t>
  </si>
  <si>
    <t>06.03.2021 15:38:24</t>
  </si>
  <si>
    <t>KARABULU TR-3 35-31-L00350_35-31-L00350_2365348</t>
  </si>
  <si>
    <t>06.03.2021 15:01:34</t>
  </si>
  <si>
    <t>06.03.2021 15:52:58</t>
  </si>
  <si>
    <t>06.03.2021 15:40:08</t>
  </si>
  <si>
    <t>06.03.2021 15:41:21</t>
  </si>
  <si>
    <t>HACIRAHMANLI TR-1 KÖK 45-80-M00070_HACIRAHMANLI M05_72197631</t>
  </si>
  <si>
    <t>06.03.2021 15:48:40</t>
  </si>
  <si>
    <t>06.03.2021 16:28:00</t>
  </si>
  <si>
    <t>M-258 35-09-M00258_DIREK TIPI TRAFO HUCRESI H01_2068052</t>
  </si>
  <si>
    <t>06.03.2021 15:50:50</t>
  </si>
  <si>
    <t>06.03.2021 16:15:38</t>
  </si>
  <si>
    <t>TR-17 ALPSU SİT. 35-26-M00017_956618480_956618480</t>
  </si>
  <si>
    <t>06.03.2021 15:51:07</t>
  </si>
  <si>
    <t>06.03.2021 16:39:01</t>
  </si>
  <si>
    <t>06.03.2021 15:48:47</t>
  </si>
  <si>
    <t>06.03.2021 21:18:21</t>
  </si>
  <si>
    <t>L-211 35-18-L00211_950452663_950452663</t>
  </si>
  <si>
    <t>06.03.2021 16:08:33</t>
  </si>
  <si>
    <t>06.03.2021 17:45:20</t>
  </si>
  <si>
    <t>K-917 35-01-K00917_A a1_5896675</t>
  </si>
  <si>
    <t>06.03.2021 16:09:21</t>
  </si>
  <si>
    <t>06.03.2021 19:44:52</t>
  </si>
  <si>
    <t>ÇEŞNELİ TR-439 TARIMSAL SULAMA 45-73-M00945_45-73-M00945_2354935</t>
  </si>
  <si>
    <t>06.03.2021 16:11:00</t>
  </si>
  <si>
    <t>06.03.2021 17:32:27</t>
  </si>
  <si>
    <t>K-1722 35-01-K01722_915025941_915025941</t>
  </si>
  <si>
    <t>06.03.2021 16:19:11</t>
  </si>
  <si>
    <t>06.03.2021 21:47:45</t>
  </si>
  <si>
    <t>KARABULU TR-3 35-31-L00350_47897649_56394078_56394078</t>
  </si>
  <si>
    <t>06.03.2021 16:21:37</t>
  </si>
  <si>
    <t>06.03.2021 19:25:50</t>
  </si>
  <si>
    <t>BÖLCEK HARMANYERİ TR 35-16-M00269_35-16-M00269_2365370</t>
  </si>
  <si>
    <t>06.03.2021 16:22:06</t>
  </si>
  <si>
    <t>06.03.2021 18:25:32</t>
  </si>
  <si>
    <t>L-268 BOZDOĞAN MARKET 35-18-L00268_950465009_950465009</t>
  </si>
  <si>
    <t>06.03.2021 16:26:32</t>
  </si>
  <si>
    <t>06.03.2021 21:35:54</t>
  </si>
  <si>
    <t>K-4052 35-01-K04052_B_56357378_56357378</t>
  </si>
  <si>
    <t>06.03.2021 16:34:13</t>
  </si>
  <si>
    <t>06.03.2021 22:28:47</t>
  </si>
  <si>
    <t>GÜLBAHÇE TR-7 35-19-L00167_956683790_956683790</t>
  </si>
  <si>
    <t>06.03.2021 16:31:37</t>
  </si>
  <si>
    <t>06.03.2021 19:56:40</t>
  </si>
  <si>
    <t>YANLIZEV TR-1 35-16-L00250_B_65499621_65499621</t>
  </si>
  <si>
    <t>06.03.2021 16:43:00</t>
  </si>
  <si>
    <t>06.03.2021 17:41:54</t>
  </si>
  <si>
    <t>IŞIKLAR KÖK 45-73-M00467_CABBAR FAKILI SULAMA M06_67094284</t>
  </si>
  <si>
    <t>06.03.2021 16:44:20</t>
  </si>
  <si>
    <t>06.03.2021 17:11:42</t>
  </si>
  <si>
    <t>MORDOĞAN TR-5 35-21-L00146_953356669_953356669</t>
  </si>
  <si>
    <t>06.03.2021 16:47:23</t>
  </si>
  <si>
    <t>06.03.2021 18:55:06</t>
  </si>
  <si>
    <t>UĞURLU KÖK 45-86-M00045_HatBaşıAyırıcı_53135437 M04_53135437</t>
  </si>
  <si>
    <t>06.03.2021 17:04:20</t>
  </si>
  <si>
    <t>06.03.2021 17:05:00</t>
  </si>
  <si>
    <t>K-126 35-01-K00126_911744807_911744807</t>
  </si>
  <si>
    <t>06.03.2021 17:02:44</t>
  </si>
  <si>
    <t>07.03.2021 03:28:21</t>
  </si>
  <si>
    <t>M-1635 GEÇİT 35-02-M01635_ABONE 1635/A M05_2052011</t>
  </si>
  <si>
    <t>06.03.2021 17:19:40</t>
  </si>
  <si>
    <t>06.03.2021 17:27:16</t>
  </si>
  <si>
    <t>TR-167 35-26-M00167_956613886_956613886</t>
  </si>
  <si>
    <t>06.03.2021 17:19:50</t>
  </si>
  <si>
    <t>06.03.2021 20:21:02</t>
  </si>
  <si>
    <t>KARAKOCA TR-1 45-71-M00978_953180123_953180123</t>
  </si>
  <si>
    <t>06.03.2021 17:17:20</t>
  </si>
  <si>
    <t>06.03.2021 19:42:50</t>
  </si>
  <si>
    <t>TR-28 35-15-M00028_950365099_950365099</t>
  </si>
  <si>
    <t>06.03.2021 17:11:32</t>
  </si>
  <si>
    <t>06.03.2021 18:25:05</t>
  </si>
  <si>
    <t>YUKARI KIZILCA TR-5 35-27-L00341_913828252_913828252</t>
  </si>
  <si>
    <t>06.03.2021 17:20:59</t>
  </si>
  <si>
    <t>06.03.2021 18:25:13</t>
  </si>
  <si>
    <t>DM-4/18 35-26-M00803_956629592_956629592</t>
  </si>
  <si>
    <t>06.03.2021 17:40:56</t>
  </si>
  <si>
    <t>06.03.2021 18:16:28</t>
  </si>
  <si>
    <t>TR-65 MOBİL ÖNÜ 35-19-L00065_956696954_956696954</t>
  </si>
  <si>
    <t>06.03.2021 17:33:58</t>
  </si>
  <si>
    <t>06.03.2021 19:59:46</t>
  </si>
  <si>
    <t>YENİ ŞAKRAN TR-12 35-17-M00212__56355758_56355758</t>
  </si>
  <si>
    <t>06.03.2021 17:40:16</t>
  </si>
  <si>
    <t>06.03.2021 18:09:55</t>
  </si>
  <si>
    <t>YEŞİLYAYLA TR-6 ÇAVDARLAR 45-77-M00136_945515410_945515410</t>
  </si>
  <si>
    <t>06.03.2021 17:48:29</t>
  </si>
  <si>
    <t>06.03.2021 19:11:03</t>
  </si>
  <si>
    <t>06.03.2021 17:54:00</t>
  </si>
  <si>
    <t>06.03.2021 21:22:07</t>
  </si>
  <si>
    <t>KARAKURT TR-3 45-76-M00093_C_56385211_56385211</t>
  </si>
  <si>
    <t>06.03.2021 17:56:38</t>
  </si>
  <si>
    <t>06.03.2021 19:35:25</t>
  </si>
  <si>
    <t>K-1162 35-01-K01162_910981181_910981181</t>
  </si>
  <si>
    <t>06.03.2021 18:05:19</t>
  </si>
  <si>
    <t>06.03.2021 19:06:11</t>
  </si>
  <si>
    <t>SELENDİ TR-20/A 45-81-M00255_945633346_945633346</t>
  </si>
  <si>
    <t>06.03.2021 18:15:00</t>
  </si>
  <si>
    <t>06.03.2021 18:56:34</t>
  </si>
  <si>
    <t>POLYAK TR-1 35-30-L00132_955311426_955311426</t>
  </si>
  <si>
    <t>06.03.2021 18:14:15</t>
  </si>
  <si>
    <t>06.03.2021 20:40:08</t>
  </si>
  <si>
    <t>DM-25/17-A 45-71-M00054_953195629_953195629</t>
  </si>
  <si>
    <t>06.03.2021 18:13:49</t>
  </si>
  <si>
    <t>06.03.2021 19:37:36</t>
  </si>
  <si>
    <t>KARAYAĞCI YANIKDAĞ TR-2 45-75-M00194_C_56368633_56368633</t>
  </si>
  <si>
    <t>06.03.2021 18:05:58</t>
  </si>
  <si>
    <t>06.03.2021 19:28:19</t>
  </si>
  <si>
    <t>DEVELİ TR-1 45-80-M00072_A_56401960_56401960</t>
  </si>
  <si>
    <t>06.03.2021 17:48:26</t>
  </si>
  <si>
    <t>06.03.2021 22:18:24</t>
  </si>
  <si>
    <t>DERBENT TR-1 45-78-M00947_49343686_56392731_56392731</t>
  </si>
  <si>
    <t>06.03.2021 18:25:00</t>
  </si>
  <si>
    <t>06.03.2021 19:14:46</t>
  </si>
  <si>
    <t>M-1041 35-04-M01041_912506468_912506468</t>
  </si>
  <si>
    <t>06.03.2021 18:29:25</t>
  </si>
  <si>
    <t>06.03.2021 22:18:59</t>
  </si>
  <si>
    <t>TR-50 45-78-L00050_95000615443_95000615443</t>
  </si>
  <si>
    <t>06.03.2021 18:33:29</t>
  </si>
  <si>
    <t>06.03.2021 19:41:22</t>
  </si>
  <si>
    <t>SARIGÖL TR-42 45-79-M00042_945556930_945556930</t>
  </si>
  <si>
    <t>06.03.2021 18:38:52</t>
  </si>
  <si>
    <t>06.03.2021 19:39:13</t>
  </si>
  <si>
    <t>ORHANLI M-88 ORTA 35-14-M00088_956659249_956659249</t>
  </si>
  <si>
    <t>06.03.2021 18:33:04</t>
  </si>
  <si>
    <t>06.03.2021 21:49:32</t>
  </si>
  <si>
    <t>K-1543 35-02-K01543_915126497_915126497</t>
  </si>
  <si>
    <t>06.03.2021 18:41:51</t>
  </si>
  <si>
    <t>06.03.2021 19:57:30</t>
  </si>
  <si>
    <t>K-4846 35-01-K04846_911465900_911465900</t>
  </si>
  <si>
    <t>06.03.2021 18:41:54</t>
  </si>
  <si>
    <t>06.03.2021 22:03:19</t>
  </si>
  <si>
    <t>L-243 35-18-L00243_950445705_950445705</t>
  </si>
  <si>
    <t>06.03.2021 18:47:00</t>
  </si>
  <si>
    <t>06.03.2021 19:33:10</t>
  </si>
  <si>
    <t>ARMUTLU TR-5 35-27-L00005_913653946_913653946</t>
  </si>
  <si>
    <t>06.03.2021 19:01:46</t>
  </si>
  <si>
    <t>06.03.2021 21:57:21</t>
  </si>
  <si>
    <t>TR-20 AYI BALIĞI 35-21-L00207_ H_49159435</t>
  </si>
  <si>
    <t>06.03.2021 19:04:00</t>
  </si>
  <si>
    <t>06.03.2021 19:37:01</t>
  </si>
  <si>
    <t>TR-22 35-30-M00722_955299527_955299527</t>
  </si>
  <si>
    <t>06.03.2021 19:07:00</t>
  </si>
  <si>
    <t>06.03.2021 20:03:51</t>
  </si>
  <si>
    <t>DM-1/TR-9 URLA 35-19-M00467_95000543373_95000543373</t>
  </si>
  <si>
    <t>06.03.2021 19:16:14</t>
  </si>
  <si>
    <t>06.03.2021 22:30:29</t>
  </si>
  <si>
    <t>M-362 35-09-M00362_M-447 M03_47555429</t>
  </si>
  <si>
    <t>06.03.2021 19:21:24</t>
  </si>
  <si>
    <t>06.03.2021 21:32:38</t>
  </si>
  <si>
    <t>K-4768 35-03-K04768_910263750_910263750</t>
  </si>
  <si>
    <t>06.03.2021 19:23:37</t>
  </si>
  <si>
    <t>06.03.2021 20:01:25</t>
  </si>
  <si>
    <t>CICIKLI KÖYÜ TR-1 45-86-M00084_45-86-M00084_2372351</t>
  </si>
  <si>
    <t>06.03.2021 19:23:30</t>
  </si>
  <si>
    <t>06.03.2021 20:51:05</t>
  </si>
  <si>
    <t>TR-66 45-78-L00066_95000540862_95000540862</t>
  </si>
  <si>
    <t>06.03.2021 19:14:16</t>
  </si>
  <si>
    <t>06.03.2021 20:14:04</t>
  </si>
  <si>
    <t>DAĞDERE TR-7 45-72-M00587_B_66325412_66325412</t>
  </si>
  <si>
    <t>06.03.2021 19:34:46</t>
  </si>
  <si>
    <t>06.03.2021 22:20:37</t>
  </si>
  <si>
    <t>ÇAYPINAR TR-1 45-78-L00291_49339965_56405801_56405801</t>
  </si>
  <si>
    <t>06.03.2021 19:44:22</t>
  </si>
  <si>
    <t>06.03.2021 21:01:46</t>
  </si>
  <si>
    <t>DM-7/TR-2 35-22-M00053_955269572_955269572</t>
  </si>
  <si>
    <t>06.03.2021 19:44:04</t>
  </si>
  <si>
    <t>07.03.2021 00:14:54</t>
  </si>
  <si>
    <t>M-2898 35-02-M02898_910002440_910002440</t>
  </si>
  <si>
    <t>06.03.2021 19:50:42</t>
  </si>
  <si>
    <t>06.03.2021 21:19:11</t>
  </si>
  <si>
    <t>TR-84 35-19-L00084_956674721_956674721</t>
  </si>
  <si>
    <t>06.03.2021 19:48:28</t>
  </si>
  <si>
    <t>06.03.2021 23:11:17</t>
  </si>
  <si>
    <t>DM-3/29 45-71-M00083_953199071_953199071</t>
  </si>
  <si>
    <t>06.03.2021 20:06:00</t>
  </si>
  <si>
    <t>06.03.2021 21:53:59</t>
  </si>
  <si>
    <t>YENİFOÇA TR-18 35-23-M00018_950420107_950420107</t>
  </si>
  <si>
    <t>06.03.2021 20:23:54</t>
  </si>
  <si>
    <t>06.03.2021 22:23:45</t>
  </si>
  <si>
    <t>K-1162 35-01-K01162_910992870_910992870</t>
  </si>
  <si>
    <t>06.03.2021 20:32:09</t>
  </si>
  <si>
    <t>06.03.2021 21:26:19</t>
  </si>
  <si>
    <t>HAMZABEYLİ TR-2 45-71-M01772_A_56389190_56389190</t>
  </si>
  <si>
    <t>06.03.2021 20:37:00</t>
  </si>
  <si>
    <t>06.03.2021 22:27:49</t>
  </si>
  <si>
    <t>K-4717 35-02-K04717_99456898_99456898</t>
  </si>
  <si>
    <t>06.03.2021 20:35:33</t>
  </si>
  <si>
    <t>06.03.2021 22:58:32</t>
  </si>
  <si>
    <t>BOYABAĞ TR-1 35-21-L00113_C_56376968_56376968</t>
  </si>
  <si>
    <t>06.03.2021 21:00:17</t>
  </si>
  <si>
    <t>06.03.2021 21:50:55</t>
  </si>
  <si>
    <t>FIRINLI TR-1 35-20-L00370_955195642_955195642</t>
  </si>
  <si>
    <t>06.03.2021 20:43:23</t>
  </si>
  <si>
    <t>07.03.2021 00:02:57</t>
  </si>
  <si>
    <t>EĞRİGÖL TR-1 35-16-M00050_C_56397441_56397441</t>
  </si>
  <si>
    <t>06.03.2021 21:12:32</t>
  </si>
  <si>
    <t>06.03.2021 22:59:00</t>
  </si>
  <si>
    <t>DM-7/21 35-28-M00966_B B1_5762333</t>
  </si>
  <si>
    <t>06.03.2021 21:18:58</t>
  </si>
  <si>
    <t>06.03.2021 22:06:24</t>
  </si>
  <si>
    <t>DAYSAN TR-1 35-29-L00126_48346050_56370119_56370119</t>
  </si>
  <si>
    <t>06.03.2021 22:14:40</t>
  </si>
  <si>
    <t>06.03.2021 23:05:50</t>
  </si>
  <si>
    <t>06.03.2021 20:57:38</t>
  </si>
  <si>
    <t>07.03.2021 02:53:45</t>
  </si>
  <si>
    <t>M-447 35-09-M00447_b_60982992_60982992</t>
  </si>
  <si>
    <t>06.03.2021 22:38:46</t>
  </si>
  <si>
    <t>06.03.2021 23:55:21</t>
  </si>
  <si>
    <t>ÜÇPINAR TR-3 45-71-M01534_953185415_953185415</t>
  </si>
  <si>
    <t>06.03.2021 23:03:42</t>
  </si>
  <si>
    <t>07.03.2021 03:21:07</t>
  </si>
  <si>
    <t>L-210 35-18-L00210_35-18-L00210_2371169</t>
  </si>
  <si>
    <t>06.03.2021 23:08:27</t>
  </si>
  <si>
    <t>06.03.2021 23:56:55</t>
  </si>
  <si>
    <t>06.03.2021 23:11:37</t>
  </si>
  <si>
    <t>07.03.2021 00:46:21</t>
  </si>
  <si>
    <t>BEYDERE KÖK 45-71-M00128_ÜÇPINAR M03_50217225</t>
  </si>
  <si>
    <t>06.03.2021 23:59:17</t>
  </si>
  <si>
    <t>07.03.2021 02:20:45</t>
  </si>
  <si>
    <t>07.03.2021 09:27:14</t>
  </si>
  <si>
    <t>07.03.2021 10:16:39</t>
  </si>
  <si>
    <t>ÇUKURALTI M-41 (ÖZKENT) 35-25-M00080_915019210_915019210</t>
  </si>
  <si>
    <t>07.03.2021 19:49:05</t>
  </si>
  <si>
    <t>07.03.2021 21:38:19</t>
  </si>
  <si>
    <t>YEŞİLYURT DM 45-73-M00476_HatBaşıAyırıcı_53134690 M04_53134690</t>
  </si>
  <si>
    <t>07.03.2021 09:34:07</t>
  </si>
  <si>
    <t>07.03.2021 12:11:35</t>
  </si>
  <si>
    <t>SELENDİ TR-17 45-81-M00017_945626214_945626214</t>
  </si>
  <si>
    <t>07.03.2021 23:32:43</t>
  </si>
  <si>
    <t>08.03.2021 01:32:00</t>
  </si>
  <si>
    <t>07.03.2021 13:03:10</t>
  </si>
  <si>
    <t>07.03.2021 14:05:04</t>
  </si>
  <si>
    <t>TR-1/79 45-72-M00079_956480913_956480913</t>
  </si>
  <si>
    <t>07.03.2021 16:27:31</t>
  </si>
  <si>
    <t>07.03.2021 17:22:17</t>
  </si>
  <si>
    <t>DM-2/9(TR-254) 35-19-L00254_956668926_956668926</t>
  </si>
  <si>
    <t>07.03.2021 12:01:15</t>
  </si>
  <si>
    <t>07.03.2021 14:06:37</t>
  </si>
  <si>
    <t>K-4583 35-04-K04583_TRAFO K03_65527995</t>
  </si>
  <si>
    <t>07.03.2021 10:52:00</t>
  </si>
  <si>
    <t>07.03.2021 11:15:29</t>
  </si>
  <si>
    <t>ÇUKURALTI M-20 35-25-M00068_955268858_955268858</t>
  </si>
  <si>
    <t>07.03.2021 10:07:41</t>
  </si>
  <si>
    <t>07.03.2021 14:37:10</t>
  </si>
  <si>
    <t>KARABAĞLAR TM 35-01-A00012_KARABAĞLAR-6 K25_2310498</t>
  </si>
  <si>
    <t>07.03.2021 03:05:15</t>
  </si>
  <si>
    <t>07.03.2021 03:09:20</t>
  </si>
  <si>
    <t>ALAŞEHİR TM 45-73-A00001_KEMALİYE-2 M20_2312685</t>
  </si>
  <si>
    <t>07.03.2021 17:12:59</t>
  </si>
  <si>
    <t>07.03.2021 17:44:40</t>
  </si>
  <si>
    <t>07.03.2021 19:48:51</t>
  </si>
  <si>
    <t>07.03.2021 20:03:00</t>
  </si>
  <si>
    <t>IŞIKLAR KÖK 45-73-M00467_HatBaşıAyırıcı_53136476 M06_53136476</t>
  </si>
  <si>
    <t>07.03.2021 08:23:48</t>
  </si>
  <si>
    <t>07.03.2021 09:14:03</t>
  </si>
  <si>
    <t>TR-272 FETHİ KURTGÖZ ÖZEL 45-80-M02727Ö_45-80-M02727Ö_2363836</t>
  </si>
  <si>
    <t>07.03.2021 12:43:57</t>
  </si>
  <si>
    <t>07.03.2021 14:39:12</t>
  </si>
  <si>
    <t>07.03.2021 13:21:12</t>
  </si>
  <si>
    <t>07.03.2021 19:18:52</t>
  </si>
  <si>
    <t>K-4222 35-02-K04222_A_56378794_56378794</t>
  </si>
  <si>
    <t>07.03.2021 12:39:56</t>
  </si>
  <si>
    <t>07.03.2021 14:45:19</t>
  </si>
  <si>
    <t>DM-2/35 (VERİCİLER) 45-71-M00531_45-71-M00531_2369472</t>
  </si>
  <si>
    <t>07.03.2021 18:53:01</t>
  </si>
  <si>
    <t>07.03.2021 20:02:38</t>
  </si>
  <si>
    <t>SAKARLI KÖK 45-76-M00046_KOCAİSKAN M03_72214545</t>
  </si>
  <si>
    <t>07.03.2021 17:43:01</t>
  </si>
  <si>
    <t>07.03.2021 18:32:49</t>
  </si>
  <si>
    <t>TR-84 35-19-L00084_950277461_950277461</t>
  </si>
  <si>
    <t>07.03.2021 14:33:00</t>
  </si>
  <si>
    <t>07.03.2021 17:44:22</t>
  </si>
  <si>
    <t>TR-139 ERİNCİKLER 35-19-L00139_942865493_942865493</t>
  </si>
  <si>
    <t>07.03.2021 20:05:00</t>
  </si>
  <si>
    <t>07.03.2021 20:41:35</t>
  </si>
  <si>
    <t>TR-2/34-A 45-72-L00061_956500046_956500046</t>
  </si>
  <si>
    <t>07.03.2021 09:32:10</t>
  </si>
  <si>
    <t>07.03.2021 12:20:25</t>
  </si>
  <si>
    <t>07.03.2021 22:56:07</t>
  </si>
  <si>
    <t>07.03.2021 23:36:44</t>
  </si>
  <si>
    <t>MENEMEN TR-52 35-28-L00052_A_56362444_56362444</t>
  </si>
  <si>
    <t>07.03.2021 10:29:25</t>
  </si>
  <si>
    <t>07.03.2021 11:37:52</t>
  </si>
  <si>
    <t>KÖSEDERE TR-1 35-21-L00124_953359140_953359140</t>
  </si>
  <si>
    <t>07.03.2021 10:59:00</t>
  </si>
  <si>
    <t>07.03.2021 11:14:00</t>
  </si>
  <si>
    <t>K-123 35-01-K00123_35-01-K00123_2375634</t>
  </si>
  <si>
    <t>07.03.2021 07:10:37</t>
  </si>
  <si>
    <t>07.03.2021 12:15:53</t>
  </si>
  <si>
    <t>ÇUKURALTI M-53 35-25-M00088_C_56355561_56355561</t>
  </si>
  <si>
    <t>07.03.2021 11:46:00</t>
  </si>
  <si>
    <t>07.03.2021 14:01:16</t>
  </si>
  <si>
    <t>KAPAKLI DM 45-72-M00309_RAHMİYE-1 TARIMSAL SULAMA M06_2311316</t>
  </si>
  <si>
    <t>07.03.2021 14:48:00</t>
  </si>
  <si>
    <t>07.03.2021 23:22:49</t>
  </si>
  <si>
    <t>M-2433 35-03-M02433_35-03-M02433_42585276</t>
  </si>
  <si>
    <t>07.03.2021 11:44:32</t>
  </si>
  <si>
    <t>07.03.2021 12:36:27</t>
  </si>
  <si>
    <t>07.03.2021 02:18:41</t>
  </si>
  <si>
    <t>07.03.2021 02:59:04</t>
  </si>
  <si>
    <t>KINIK TR-9 35-24-L00009_955217691_955217691</t>
  </si>
  <si>
    <t>07.03.2021 10:06:16</t>
  </si>
  <si>
    <t>07.03.2021 12:34:13</t>
  </si>
  <si>
    <t>OVAKENT TR-2 35-15-L00632_950405735_950405735</t>
  </si>
  <si>
    <t>07.03.2021 05:41:41</t>
  </si>
  <si>
    <t>07.03.2021 10:57:58</t>
  </si>
  <si>
    <t>FIRDAMLAR TR-1 45-76-M00164_DIREK TIPI TRAFO HUCRESI H01_2084917</t>
  </si>
  <si>
    <t>07.03.2021 16:07:51</t>
  </si>
  <si>
    <t>07.03.2021 18:28:36</t>
  </si>
  <si>
    <t>DM-18/10 45-71-M00263_DAĞITIM TRAFO DM-18/10 M04_72255532</t>
  </si>
  <si>
    <t>07.03.2021 10:23:35</t>
  </si>
  <si>
    <t>07.03.2021 11:28:39</t>
  </si>
  <si>
    <t>TR-79 DEREKENARI 35-19-L00079_956678039_956678039</t>
  </si>
  <si>
    <t>07.03.2021 11:17:00</t>
  </si>
  <si>
    <t>07.03.2021 11:39:49</t>
  </si>
  <si>
    <t>KÖSEDERE TR-1 35-21-L00124_950131847_950131847</t>
  </si>
  <si>
    <t>07.03.2021 12:05:00</t>
  </si>
  <si>
    <t>07.03.2021 12:25:55</t>
  </si>
  <si>
    <t>KARABAĞ TR-1 35-31-L00127_35-31-L00127_2364004</t>
  </si>
  <si>
    <t>07.03.2021 09:16:21</t>
  </si>
  <si>
    <t>07.03.2021 15:52:07</t>
  </si>
  <si>
    <t>M-1199 35-10-M01199_915045381_915045381</t>
  </si>
  <si>
    <t>07.03.2021 20:40:29</t>
  </si>
  <si>
    <t>07.03.2021 21:11:58</t>
  </si>
  <si>
    <t>BURHAN KURTOĞLU TR-1 45-71-M01358_DIREK TIPI TRAFO HUCRESI H01_2083064</t>
  </si>
  <si>
    <t>07.03.2021 06:35:07</t>
  </si>
  <si>
    <t>07.03.2021 08:02:02</t>
  </si>
  <si>
    <t>TR-36 35-15-M00036_950366577_950366577</t>
  </si>
  <si>
    <t>07.03.2021 18:30:40</t>
  </si>
  <si>
    <t>07.03.2021 21:12:14</t>
  </si>
  <si>
    <t>DAĞKIZILCA-1 35-26-M00499_949853485_949853485</t>
  </si>
  <si>
    <t>07.03.2021 12:23:02</t>
  </si>
  <si>
    <t>07.03.2021 14:41:47</t>
  </si>
  <si>
    <t>M-2760(YATIRIM REZERVE) 35-10-M02760_ M01_72853569</t>
  </si>
  <si>
    <t>07.03.2021 08:31:16</t>
  </si>
  <si>
    <t>07.03.2021 11:33:33</t>
  </si>
  <si>
    <t>ALİ ERİSEV GRB 35-20-L00059_DIREK TIPI TRAFO HUCRESI H01_2047519</t>
  </si>
  <si>
    <t>07.03.2021 07:56:45</t>
  </si>
  <si>
    <t>07.03.2021 09:59:18</t>
  </si>
  <si>
    <t>DM-20/02 (DOĞU KABİN) 45-71-M00421_DAĞITIM TRAFOSU M06_2320210</t>
  </si>
  <si>
    <t>07.03.2021 11:14:26</t>
  </si>
  <si>
    <t>07.03.2021 13:30:07</t>
  </si>
  <si>
    <t>TİRE TR-15/A 35-29-L00022_950317157_950317157</t>
  </si>
  <si>
    <t>07.03.2021 03:27:00</t>
  </si>
  <si>
    <t>07.03.2021 04:06:07</t>
  </si>
  <si>
    <t>TR-253 35-19-M00253_956670978_956670978</t>
  </si>
  <si>
    <t>07.03.2021 12:44:03</t>
  </si>
  <si>
    <t>07.03.2021 13:48:52</t>
  </si>
  <si>
    <t>TR-84 35-19-L00084_956662412_956662412</t>
  </si>
  <si>
    <t>07.03.2021 10:30:09</t>
  </si>
  <si>
    <t>07.03.2021 13:27:34</t>
  </si>
  <si>
    <t>DM-2/33 (VALİ PARKI) 45-71-M00533_A_56404341_56404341</t>
  </si>
  <si>
    <t>07.03.2021 16:18:59</t>
  </si>
  <si>
    <t>07.03.2021 18:09:53</t>
  </si>
  <si>
    <t>SANCAKLI BOZKÖY KÖK 45-71-M00087_İĞDECİK M01_61320839</t>
  </si>
  <si>
    <t>07.03.2021 17:03:17</t>
  </si>
  <si>
    <t>07.03.2021 17:57:00</t>
  </si>
  <si>
    <t>DM 1-2/5 35-29-L00062_48309828 DM1/B4B_48316390</t>
  </si>
  <si>
    <t>07.03.2021 14:39:19</t>
  </si>
  <si>
    <t>07.03.2021 15:37:12</t>
  </si>
  <si>
    <t>07.03.2021 09:14:07</t>
  </si>
  <si>
    <t>07.03.2021 10:24:31</t>
  </si>
  <si>
    <t>DM-1/26 35-29-M00026_49189180_56407949_56407949</t>
  </si>
  <si>
    <t>07.03.2021 18:10:10</t>
  </si>
  <si>
    <t>07.03.2021 19:09:42</t>
  </si>
  <si>
    <t>L-292 35-18-L00292_950431043_950431043</t>
  </si>
  <si>
    <t>07.03.2021 16:36:32</t>
  </si>
  <si>
    <t>07.03.2021 17:35:45</t>
  </si>
  <si>
    <t>KAPAKLI DM 45-72-M00309_KAYIŞLAR M09_2322957</t>
  </si>
  <si>
    <t>07.03.2021 18:12:16</t>
  </si>
  <si>
    <t>07.03.2021 20:14:43</t>
  </si>
  <si>
    <t>M-624 35-02-M00624_DIREK TIPI TRAFO HUCRESI H01_2043973</t>
  </si>
  <si>
    <t>07.03.2021 09:01:27</t>
  </si>
  <si>
    <t>07.03.2021 13:29:12</t>
  </si>
  <si>
    <t>TR - 27 45-74-M00027_45-74-M00027_72237711</t>
  </si>
  <si>
    <t>07.03.2021 09:02:37</t>
  </si>
  <si>
    <t>07.03.2021 10:27:45</t>
  </si>
  <si>
    <t>TR-56 35-17-M00056_HASTANE M01_66228471</t>
  </si>
  <si>
    <t>07.03.2021 13:36:00</t>
  </si>
  <si>
    <t>07.03.2021 16:32:48</t>
  </si>
  <si>
    <t>07.03.2021 07:30:30</t>
  </si>
  <si>
    <t>07.03.2021 10:05:55</t>
  </si>
  <si>
    <t>KARABAĞLAR TM 35-01-A00012_TR-A M05_2310482</t>
  </si>
  <si>
    <t>07.03.2021 03:00:00</t>
  </si>
  <si>
    <t>07.03.2021 03:18:43</t>
  </si>
  <si>
    <t>K-499 35-01-K00499_912421916_912421916</t>
  </si>
  <si>
    <t>07.03.2021 04:24:34</t>
  </si>
  <si>
    <t>07.03.2021 08:53:45</t>
  </si>
  <si>
    <t>KÖSEDERE TR-2 35-21-L00125_953359252_953359252</t>
  </si>
  <si>
    <t>07.03.2021 12:34:00</t>
  </si>
  <si>
    <t>07.03.2021 12:45:04</t>
  </si>
  <si>
    <t>TAHSİN GÜLEÇ SULAMA GRUBU 35-29-L00669_DIREK TIPI TRAFO HUCRESI H01_2097674</t>
  </si>
  <si>
    <t>07.03.2021 11:38:07</t>
  </si>
  <si>
    <t>07.03.2021 14:08:06</t>
  </si>
  <si>
    <t>MADEN KÖK 45-83-M00128_CAMBAZLI KÖK M04_47316673</t>
  </si>
  <si>
    <t>07.03.2021 14:36:18</t>
  </si>
  <si>
    <t>07.03.2021 16:44:56</t>
  </si>
  <si>
    <t>BURHAN KURTOĞLU TR-1 45-71-M01358_45-71-M01358_2369710</t>
  </si>
  <si>
    <t>07.03.2021 08:47:55</t>
  </si>
  <si>
    <t>07.03.2021 12:37:14</t>
  </si>
  <si>
    <t>OVAKENT İM 35-15-A00003_KONAKLI L04_2057395</t>
  </si>
  <si>
    <t>07.03.2021 04:13:03</t>
  </si>
  <si>
    <t>07.03.2021 05:07:50</t>
  </si>
  <si>
    <t>07.03.2021 09:52:25</t>
  </si>
  <si>
    <t>07.03.2021 10:53:48</t>
  </si>
  <si>
    <t>HÜSNÜ MOLA SULAMA TR 45-71-M01342_43117804_56352455_56352455</t>
  </si>
  <si>
    <t>07.03.2021 17:28:10</t>
  </si>
  <si>
    <t>08.03.2021 04:33:02</t>
  </si>
  <si>
    <t>M-510 GEÇİT 35-02-M00510_M-313 M04_74190008</t>
  </si>
  <si>
    <t>07.03.2021 12:46:17</t>
  </si>
  <si>
    <t>07.03.2021 13:03:00</t>
  </si>
  <si>
    <t>07.03.2021 12:37:00</t>
  </si>
  <si>
    <t>07.03.2021 13:42:11</t>
  </si>
  <si>
    <t>HÜSEYİN DAĞLI SULAMA GRUBU 35-29-M00292_A_56373865_56373865</t>
  </si>
  <si>
    <t>07.03.2021 13:03:15</t>
  </si>
  <si>
    <t>07.03.2021 14:45:15</t>
  </si>
  <si>
    <t>BORNOVA TM 35-02-A00005_SİRGELİ K08_2308108</t>
  </si>
  <si>
    <t>07.03.2021 13:48:47</t>
  </si>
  <si>
    <t>07.03.2021 14:29:40</t>
  </si>
  <si>
    <t>TR-106 35-26-M00106_6972263 f01_5920822</t>
  </si>
  <si>
    <t>07.03.2021 16:27:27</t>
  </si>
  <si>
    <t>07.03.2021 17:04:18</t>
  </si>
  <si>
    <t>DM-2/37 35-26-M00840_DM-2/44 M02_65866872</t>
  </si>
  <si>
    <t>07.03.2021 12:03:05</t>
  </si>
  <si>
    <t>07.03.2021 12:34:24</t>
  </si>
  <si>
    <t>DM-18 (UNCU BOZKÖY) 45-71-M00213_45-71-M00213_2369225</t>
  </si>
  <si>
    <t>07.03.2021 07:12:37</t>
  </si>
  <si>
    <t>07.03.2021 08:05:57</t>
  </si>
  <si>
    <t>OVACIK TR-1 35-31-L00151_47822047_56352999_56352999</t>
  </si>
  <si>
    <t>07.03.2021 14:50:33</t>
  </si>
  <si>
    <t>07.03.2021 17:39:49</t>
  </si>
  <si>
    <t>TR-2/8 45-83-L00008_48078090_56386841_56386841</t>
  </si>
  <si>
    <t>07.03.2021 20:57:01</t>
  </si>
  <si>
    <t>07.03.2021 22:55:26</t>
  </si>
  <si>
    <t>M-2506 35-01-M02506_35-01-M02506_47723947</t>
  </si>
  <si>
    <t>07.03.2021 10:51:00</t>
  </si>
  <si>
    <t>07.03.2021 12:36:40</t>
  </si>
  <si>
    <t>HALİTPAŞA DM 45-80-M00060_DEVELİ-ÇAMLIYURT M03_72188716</t>
  </si>
  <si>
    <t>07.03.2021 09:04:27</t>
  </si>
  <si>
    <t>07.03.2021 11:31:18</t>
  </si>
  <si>
    <t>ŞERİTLİ BAKACAK TR 45-77-L00235_945491873_945491873</t>
  </si>
  <si>
    <t>07.03.2021 12:53:11</t>
  </si>
  <si>
    <t>07.03.2021 14:47:49</t>
  </si>
  <si>
    <t>BULGURCA TR-2 35-22-M00251_955270888_955270888</t>
  </si>
  <si>
    <t>07.03.2021 11:33:37</t>
  </si>
  <si>
    <t>07.03.2021 14:55:21</t>
  </si>
  <si>
    <t>07.03.2021 14:23:07</t>
  </si>
  <si>
    <t>07.03.2021 15:00:00</t>
  </si>
  <si>
    <t>07.03.2021 08:21:47</t>
  </si>
  <si>
    <t>07.03.2021 09:09:00</t>
  </si>
  <si>
    <t>TR-1/21 45-72-M00021_956506816_956506816</t>
  </si>
  <si>
    <t>07.03.2021 00:22:40</t>
  </si>
  <si>
    <t>07.03.2021 01:09:17</t>
  </si>
  <si>
    <t>07.03.2021 04:46:48</t>
  </si>
  <si>
    <t>07.03.2021 05:00:05</t>
  </si>
  <si>
    <t>07.03.2021 12:38:00</t>
  </si>
  <si>
    <t>07.03.2021 12:59:59</t>
  </si>
  <si>
    <t>KAVACIK TR-1 45-77-M00001_C_56384588_56384588</t>
  </si>
  <si>
    <t>07.03.2021 16:18:34</t>
  </si>
  <si>
    <t>07.03.2021 16:57:35</t>
  </si>
  <si>
    <t>M-313 35-02-M00313_M-1563 M03_2323988</t>
  </si>
  <si>
    <t>07.03.2021 13:07:15</t>
  </si>
  <si>
    <t>07.03.2021 13:27:32</t>
  </si>
  <si>
    <t>07.03.2021 09:06:11</t>
  </si>
  <si>
    <t>07.03.2021 17:38:54</t>
  </si>
  <si>
    <t>GÜLBAHÇE TR-16 (KARAPINAR) 35-19-L00042_949854469_949854469</t>
  </si>
  <si>
    <t>07.03.2021 22:14:13</t>
  </si>
  <si>
    <t>08.03.2021 01:09:07</t>
  </si>
  <si>
    <t>HALİLLER TR-1 35-31-L00230_956580826_956580826</t>
  </si>
  <si>
    <t>07.03.2021 02:04:24</t>
  </si>
  <si>
    <t>07.03.2021 02:56:40</t>
  </si>
  <si>
    <t>KARAKURT TR-2 45-76-M00090_DIREK TIPI TRAFO HUCRESI H01_2084833</t>
  </si>
  <si>
    <t>07.03.2021 06:36:28</t>
  </si>
  <si>
    <t>07.03.2021 15:52:38</t>
  </si>
  <si>
    <t>AHMETBEYLİ M-6 35-22-M00244_955255200_955255200</t>
  </si>
  <si>
    <t>07.03.2021 12:06:31</t>
  </si>
  <si>
    <t>07.03.2021 13:50:17</t>
  </si>
  <si>
    <t>_B_56365887_56365887</t>
  </si>
  <si>
    <t>07.03.2021 21:09:38</t>
  </si>
  <si>
    <t>07.03.2021 22:24:15</t>
  </si>
  <si>
    <t>YAŞAR SÖKELİOĞLU-1 35-20-L00099_9752189_56360399_56360399</t>
  </si>
  <si>
    <t>07.03.2021 14:18:17</t>
  </si>
  <si>
    <t>07.03.2021 18:14:27</t>
  </si>
  <si>
    <t>07.03.2021 01:01:10</t>
  </si>
  <si>
    <t>07.03.2021 05:53:11</t>
  </si>
  <si>
    <t>KÖSEDERE TR-1 35-21-L00124_953359124_953359124</t>
  </si>
  <si>
    <t>07.03.2021 11:31:00</t>
  </si>
  <si>
    <t>07.03.2021 11:42:47</t>
  </si>
  <si>
    <t>BAHÇELİ TR-2 45-73-M00433_C_56400896_56400896</t>
  </si>
  <si>
    <t>07.03.2021 14:31:13</t>
  </si>
  <si>
    <t>07.03.2021 19:41:46</t>
  </si>
  <si>
    <t>K-548 35-01-K00548_911346594_911346594</t>
  </si>
  <si>
    <t>07.03.2021 20:15:44</t>
  </si>
  <si>
    <t>07.03.2021 20:53:14</t>
  </si>
  <si>
    <t>FIRINLI TR-2 35-20-L00090_955199242_955199242</t>
  </si>
  <si>
    <t>07.03.2021 19:38:34</t>
  </si>
  <si>
    <t>07.03.2021 21:20:32</t>
  </si>
  <si>
    <t>NARLIGEÇİT KÖK(TR-32) 35-24-M00205_KINIK İM M1_2320076</t>
  </si>
  <si>
    <t>07.03.2021 10:35:20</t>
  </si>
  <si>
    <t>07.03.2021 11:26:09</t>
  </si>
  <si>
    <t>SALİHLİ TM 45-78-A00004_YILMAZ DM-2 M03_2310860</t>
  </si>
  <si>
    <t>07.03.2021 09:01:40</t>
  </si>
  <si>
    <t>07.03.2021 16:38:56</t>
  </si>
  <si>
    <t>ALABAŞ TR-10 35-15-L00129_B_56406700_56406700</t>
  </si>
  <si>
    <t>07.03.2021 16:42:34</t>
  </si>
  <si>
    <t>07.03.2021 18:13:46</t>
  </si>
  <si>
    <t>M-1148 35-09-M01148_M-372 M05_47617196</t>
  </si>
  <si>
    <t>07.03.2021 09:08:46</t>
  </si>
  <si>
    <t>07.03.2021 17:45:18</t>
  </si>
  <si>
    <t>07.03.2021 11:48:00</t>
  </si>
  <si>
    <t>07.03.2021 12:01:21</t>
  </si>
  <si>
    <t>KÖSEDERE TR-1 35-21-L00124_953359194_953359194</t>
  </si>
  <si>
    <t>07.03.2021 12:24:00</t>
  </si>
  <si>
    <t>07.03.2021 12:40:51</t>
  </si>
  <si>
    <t>TR-117 35-16-L00117_47584254_56353127_56353127</t>
  </si>
  <si>
    <t>07.03.2021 02:48:15</t>
  </si>
  <si>
    <t>07.03.2021 03:30:01</t>
  </si>
  <si>
    <t>07.03.2021 03:20:00</t>
  </si>
  <si>
    <t>07.03.2021 05:10:46</t>
  </si>
  <si>
    <t>07.03.2021 10:24:50</t>
  </si>
  <si>
    <t>07.03.2021 10:25:10</t>
  </si>
  <si>
    <t>KİPA DM 35-26-M00283_HAVAI HAT DM-4 M03_2122331</t>
  </si>
  <si>
    <t>07.03.2021 11:13:20</t>
  </si>
  <si>
    <t>07.03.2021 11:55:26</t>
  </si>
  <si>
    <t>OVAKENT İM 35-15-A00003_KONAKLI L04_2308500</t>
  </si>
  <si>
    <t>07.03.2021 08:05:09</t>
  </si>
  <si>
    <t>07.03.2021 09:15:19</t>
  </si>
  <si>
    <t>M-1474 35-02-M01474_99929476_99929476</t>
  </si>
  <si>
    <t>07.03.2021 16:16:25</t>
  </si>
  <si>
    <t>07.03.2021 18:27:13</t>
  </si>
  <si>
    <t>M-1201 35-10-M01201_35-10-M01201_2351565</t>
  </si>
  <si>
    <t>07.03.2021 05:54:45</t>
  </si>
  <si>
    <t>07.03.2021 06:53:37</t>
  </si>
  <si>
    <t>YENİKÖY TR-1 35-22-M00276_A_56353018_56353018</t>
  </si>
  <si>
    <t>07.03.2021 09:49:00</t>
  </si>
  <si>
    <t>07.03.2021 12:42:44</t>
  </si>
  <si>
    <t>DARKALE TR-1 45-82-L00044_B_56401617_56401617</t>
  </si>
  <si>
    <t>07.03.2021 08:41:40</t>
  </si>
  <si>
    <t>07.03.2021 09:58:24</t>
  </si>
  <si>
    <t>VEZİROĞLU TARIMSAL SULAMA GRUBU 45-71-M00971_44420043_56386731_56386731</t>
  </si>
  <si>
    <t>07.03.2021 13:58:54</t>
  </si>
  <si>
    <t>07.03.2021 15:32:20</t>
  </si>
  <si>
    <t>DEMİRCİ MAH. TR-5C 45-74-M00153_A_56354350_56354350</t>
  </si>
  <si>
    <t>07.03.2021 12:45:00</t>
  </si>
  <si>
    <t>07.03.2021 13:38:43</t>
  </si>
  <si>
    <t>İSMAİL AKSOY SLM GRB TR 35-27-M00703_DIREK TIPI TRAFO HUCRESI H01_2054345</t>
  </si>
  <si>
    <t>07.03.2021 08:25:42</t>
  </si>
  <si>
    <t>07.03.2021 11:06:32</t>
  </si>
  <si>
    <t>TR-13 45-78-L00013_TR-14 L05_65876185</t>
  </si>
  <si>
    <t>07.03.2021 09:06:50</t>
  </si>
  <si>
    <t>07.03.2021 15:25:12</t>
  </si>
  <si>
    <t>ÇIRPI İM 35-20-A00002_ÇIPPI TİRE SULAMA M10_2056273</t>
  </si>
  <si>
    <t>07.03.2021 09:54:41</t>
  </si>
  <si>
    <t>07.03.2021 10:24:45</t>
  </si>
  <si>
    <t>GÜLBAHÇE TR-1 45-71-M00184_BAĞYOLU TR-1 M03_72255579</t>
  </si>
  <si>
    <t>07.03.2021 15:30:17</t>
  </si>
  <si>
    <t>07.03.2021 15:53:00</t>
  </si>
  <si>
    <t>TR-54 35-30-L00054_955333375_955333375</t>
  </si>
  <si>
    <t>07.03.2021 18:54:47</t>
  </si>
  <si>
    <t>07.03.2021 20:29:15</t>
  </si>
  <si>
    <t>TR-50 35-22-M00050_955283952_955283952</t>
  </si>
  <si>
    <t>07.03.2021 07:27:41</t>
  </si>
  <si>
    <t>07.03.2021 10:06:37</t>
  </si>
  <si>
    <t>07.03.2021 16:35:37</t>
  </si>
  <si>
    <t>07.03.2021 17:30:22</t>
  </si>
  <si>
    <t>PAYAMLI M-21 35-25-M00171_DIREK TIPI TRAFO HUCRESI H01_2077827</t>
  </si>
  <si>
    <t>07.03.2021 13:17:34</t>
  </si>
  <si>
    <t>07.03.2021 15:33:15</t>
  </si>
  <si>
    <t>KARABAĞLAR TM 35-01-A00012_KARABAĞLAR-7 K27_2310500</t>
  </si>
  <si>
    <t>07.03.2021 03:05:19</t>
  </si>
  <si>
    <t>07.03.2021 03:09:34</t>
  </si>
  <si>
    <t>K-4012 35-04-K04012_TRAFO-1 K01_2065481</t>
  </si>
  <si>
    <t>07.03.2021 11:04:00</t>
  </si>
  <si>
    <t>07.03.2021 11:11:42</t>
  </si>
  <si>
    <t>07.03.2021 11:13:00</t>
  </si>
  <si>
    <t>07.03.2021 11:15:00</t>
  </si>
  <si>
    <t>KARŞIYAKA MAHALLESİ TR-1 35-17-R00008_7691732_56357013_56357013</t>
  </si>
  <si>
    <t>07.03.2021 11:30:10</t>
  </si>
  <si>
    <t>07.03.2021 12:13:38</t>
  </si>
  <si>
    <t>YENİ ŞAKRAN TR-12 35-17-M00212_950308166_950308166</t>
  </si>
  <si>
    <t>07.03.2021 08:19:31</t>
  </si>
  <si>
    <t>07.03.2021 10:54:06</t>
  </si>
  <si>
    <t>SAKARLI KÖK 45-76-M00046_KOCAİSKAN M03_72214509</t>
  </si>
  <si>
    <t>07.03.2021 12:48:27</t>
  </si>
  <si>
    <t>07.03.2021 12:49:21</t>
  </si>
  <si>
    <t>PİYADELER KÖK 45-73-M00136_PİYADELER M01_66674818</t>
  </si>
  <si>
    <t>07.03.2021 17:50:35</t>
  </si>
  <si>
    <t>07.03.2021 18:22:38</t>
  </si>
  <si>
    <t>07.03.2021 16:22:54</t>
  </si>
  <si>
    <t>07.03.2021 16:32:21</t>
  </si>
  <si>
    <t>KÖSEDERE TR-1 35-21-L00124_953359347_953359347</t>
  </si>
  <si>
    <t>07.03.2021 12:03:00</t>
  </si>
  <si>
    <t>07.03.2021 12:17:03</t>
  </si>
  <si>
    <t>DM-4/6 35-26-M00799__56359865_56359865</t>
  </si>
  <si>
    <t>07.03.2021 14:48:12</t>
  </si>
  <si>
    <t>07.03.2021 15:09:05</t>
  </si>
  <si>
    <t>M-1041 35-04-M01041_915018688_915018688</t>
  </si>
  <si>
    <t>07.03.2021 06:58:00</t>
  </si>
  <si>
    <t>07.03.2021 10:36:12</t>
  </si>
  <si>
    <t>ÇAPAKLI KÖK 45-78-M01161_HatBaşıAyırıcı_53139969 M05_53139969</t>
  </si>
  <si>
    <t>07.03.2021 10:37:28</t>
  </si>
  <si>
    <t>07.03.2021 12:21:50</t>
  </si>
  <si>
    <t>07.03.2021 01:38:02</t>
  </si>
  <si>
    <t>07.03.2021 05:00:42</t>
  </si>
  <si>
    <t>K-1024 35-01-K01024_A_60984285_60984285</t>
  </si>
  <si>
    <t>07.03.2021 21:17:29</t>
  </si>
  <si>
    <t>07.03.2021 21:53:01</t>
  </si>
  <si>
    <t>KÖSEDERE TR-1 35-21-L00124_953359365_953359365</t>
  </si>
  <si>
    <t>07.03.2021 13:04:00</t>
  </si>
  <si>
    <t>07.03.2021 13:46:33</t>
  </si>
  <si>
    <t>K-1024 35-01-K01024_C_56377909_56377909</t>
  </si>
  <si>
    <t>07.03.2021 13:33:35</t>
  </si>
  <si>
    <t>07.03.2021 15:52:23</t>
  </si>
  <si>
    <t>DM-18/05 (TR-138) 45-71-M00255_45-71-M00255_72076493</t>
  </si>
  <si>
    <t>07.03.2021 07:37:57</t>
  </si>
  <si>
    <t>07.03.2021 08:54:55</t>
  </si>
  <si>
    <t>KÖSEDERE TR-2 35-21-L00125_953359428_953359428</t>
  </si>
  <si>
    <t>07.03.2021 12:35:00</t>
  </si>
  <si>
    <t>07.03.2021 12:48:40</t>
  </si>
  <si>
    <t>DM-18 (UNCU BOZKÖY) 45-71-M00213_DM-18/04 M05_2318158</t>
  </si>
  <si>
    <t>07.03.2021 08:25:58</t>
  </si>
  <si>
    <t>07.03.2021 10:24:06</t>
  </si>
  <si>
    <t>KILCANLAR OVALILAR TR-1 45-75-M00127_DIREK TIPI TRAFO HUCRESI H01_2088373</t>
  </si>
  <si>
    <t>07.03.2021 15:42:07</t>
  </si>
  <si>
    <t>07.03.2021 17:23:07</t>
  </si>
  <si>
    <t>YEŞİLTEPE YONUÇ TR-3 35-32-L00050_35-32-L00050_2360930</t>
  </si>
  <si>
    <t>07.03.2021 10:06:44</t>
  </si>
  <si>
    <t>07.03.2021 13:26:59</t>
  </si>
  <si>
    <t>GÜZELBAHÇE İM 35-10-A00001_TR-1 10.5-K03 K03_2052987</t>
  </si>
  <si>
    <t>07.03.2021 14:15:51</t>
  </si>
  <si>
    <t>07.03.2021 14:18:31</t>
  </si>
  <si>
    <t>TR-2/25 45-83-L00025_48137508_56401406_56401406</t>
  </si>
  <si>
    <t>07.03.2021 09:59:00</t>
  </si>
  <si>
    <t>07.03.2021 15:35:23</t>
  </si>
  <si>
    <t>ÖZBEK DM (TR-315) 35-19-M00044_956663299_956663299</t>
  </si>
  <si>
    <t>07.03.2021 16:47:01</t>
  </si>
  <si>
    <t>07.03.2021 19:51:05</t>
  </si>
  <si>
    <t>AKHİSAR İM 45-72-A00001_TR-1/43 M13_2308508</t>
  </si>
  <si>
    <t>07.03.2021 15:45:11</t>
  </si>
  <si>
    <t>07.03.2021 16:01:00</t>
  </si>
  <si>
    <t>07.03.2021 10:42:01</t>
  </si>
  <si>
    <t>07.03.2021 18:20:20</t>
  </si>
  <si>
    <t>SÜLEYMANLI TR-10 45-72-L00304_956526707_956526707</t>
  </si>
  <si>
    <t>07.03.2021 12:32:08</t>
  </si>
  <si>
    <t>07.03.2021 13:43:13</t>
  </si>
  <si>
    <t>SANDIÇAY TR-1 35-22-M00265_C_56355527_56355527</t>
  </si>
  <si>
    <t>07.03.2021 20:38:16</t>
  </si>
  <si>
    <t>07.03.2021 22:15:21</t>
  </si>
  <si>
    <t>ESENDERE TR-1 35-21-L00108_953357227_953357227</t>
  </si>
  <si>
    <t>07.03.2021 01:09:08</t>
  </si>
  <si>
    <t>07.03.2021 03:06:43</t>
  </si>
  <si>
    <t>BOSTANLAR TR-1 45-71-M01594_45-71-M01594_2354656</t>
  </si>
  <si>
    <t>07.03.2021 18:22:47</t>
  </si>
  <si>
    <t>07.03.2021 20:44:00</t>
  </si>
  <si>
    <t>ÇETİN ALTINDAĞ SULAMA TR 45-71-M01463_45-71-M01463_2372113</t>
  </si>
  <si>
    <t>07.03.2021 14:51:40</t>
  </si>
  <si>
    <t>07.03.2021 18:27:15</t>
  </si>
  <si>
    <t>ULUCAK DM-2/18 35-27-M00943_913408909_913408909</t>
  </si>
  <si>
    <t>07.03.2021 11:51:26</t>
  </si>
  <si>
    <t>07.03.2021 14:05:38</t>
  </si>
  <si>
    <t>KARABURUN TR-7 35-21-L00033_B_56357081_56357081</t>
  </si>
  <si>
    <t>07.03.2021 08:11:31</t>
  </si>
  <si>
    <t>07.03.2021 09:59:31</t>
  </si>
  <si>
    <t>M-1033 35-04-M01033_F F1B_5835447</t>
  </si>
  <si>
    <t>07.03.2021 13:03:22</t>
  </si>
  <si>
    <t>07.03.2021 13:51:14</t>
  </si>
  <si>
    <t>07.03.2021 03:46:44</t>
  </si>
  <si>
    <t>07.03.2021 04:31:58</t>
  </si>
  <si>
    <t>TİRE TR-2 35-29-M00465_950340450_950340450</t>
  </si>
  <si>
    <t>07.03.2021 13:58:55</t>
  </si>
  <si>
    <t>07.03.2021 15:51:54</t>
  </si>
  <si>
    <t>TR-1/45-A 45-72-M00114_D_65509460_65509460</t>
  </si>
  <si>
    <t>07.03.2021 10:03:00</t>
  </si>
  <si>
    <t>07.03.2021 12:07:19</t>
  </si>
  <si>
    <t>SARIÇALI TR-1 45-72-L00776_DIREK TIPI TRAFO HUCRESI H01_2126003</t>
  </si>
  <si>
    <t>07.03.2021 00:45:38</t>
  </si>
  <si>
    <t>07.03.2021 02:30:27</t>
  </si>
  <si>
    <t>KEMALİYE DM (TR-1) 45-73-M00150_AKKEÇİLİ ÇIKIŞ M01_66715918</t>
  </si>
  <si>
    <t>07.03.2021 19:24:50</t>
  </si>
  <si>
    <t>07.03.2021 19:59:28</t>
  </si>
  <si>
    <t>K-2701 35-03-K02701_910685737_910685737</t>
  </si>
  <si>
    <t>07.03.2021 13:12:20</t>
  </si>
  <si>
    <t>07.03.2021 14:53:58</t>
  </si>
  <si>
    <t>K-1901 35-10-K01901_913485305_913485305</t>
  </si>
  <si>
    <t>07.03.2021 12:29:21</t>
  </si>
  <si>
    <t>07.03.2021 13:15:30</t>
  </si>
  <si>
    <t>07.03.2021 18:08:47</t>
  </si>
  <si>
    <t>M-1988 35-09-M01988_D k1951 d1b_5888259</t>
  </si>
  <si>
    <t>07.03.2021 22:18:06</t>
  </si>
  <si>
    <t>08.03.2021 00:04:34</t>
  </si>
  <si>
    <t>M-2904(YATIRIM REZERVE) 35-02-M02904_B_56379715_56379715</t>
  </si>
  <si>
    <t>07.03.2021 12:56:44</t>
  </si>
  <si>
    <t>L-231 35-18-L00231_950440542_950440542</t>
  </si>
  <si>
    <t>07.03.2021 18:37:04</t>
  </si>
  <si>
    <t>07.03.2021 19:19:21</t>
  </si>
  <si>
    <t>07.03.2021 09:06:23</t>
  </si>
  <si>
    <t>07.03.2021 09:06:58</t>
  </si>
  <si>
    <t>07.03.2021 02:23:31</t>
  </si>
  <si>
    <t>07.03.2021 02:30:22</t>
  </si>
  <si>
    <t>07.03.2021 16:29:17</t>
  </si>
  <si>
    <t>07.03.2021 16:29:37</t>
  </si>
  <si>
    <t>L-100 BELKENT 35-18-L00100_950442211_950442211</t>
  </si>
  <si>
    <t>07.03.2021 16:46:00</t>
  </si>
  <si>
    <t>07.03.2021 17:59:55</t>
  </si>
  <si>
    <t>IŞIKLAR KÖK 45-73-M00467_HatBaşıAyırıcı_53136459 M06_53136459</t>
  </si>
  <si>
    <t>07.03.2021 09:27:00</t>
  </si>
  <si>
    <t>07.03.2021 10:55:59</t>
  </si>
  <si>
    <t>M-2127 35-03-M02127_6353792_56366366_56366366</t>
  </si>
  <si>
    <t>07.03.2021 15:10:01</t>
  </si>
  <si>
    <t>07.03.2021 16:14:20</t>
  </si>
  <si>
    <t>TR-79 DEREKENARI 35-19-L00079_956665270_956665270</t>
  </si>
  <si>
    <t>07.03.2021 11:45:00</t>
  </si>
  <si>
    <t>07.03.2021 14:41:27</t>
  </si>
  <si>
    <t>TR-33 TARIMSAL SULAMA 45-80-M01033_45-80-M01033_2351410</t>
  </si>
  <si>
    <t>07.03.2021 10:14:44</t>
  </si>
  <si>
    <t>07.03.2021 12:35:59</t>
  </si>
  <si>
    <t>07.03.2021 19:11:21</t>
  </si>
  <si>
    <t>07.03.2021 21:03:30</t>
  </si>
  <si>
    <t>TR-2/37 45-72-L00037_B_56407072_56407072</t>
  </si>
  <si>
    <t>07.03.2021 08:31:51</t>
  </si>
  <si>
    <t>07.03.2021 10:00:24</t>
  </si>
  <si>
    <t>YENİ FOÇA TR-14 35-23-M00014_950419353_950419353</t>
  </si>
  <si>
    <t>07.03.2021 11:20:23</t>
  </si>
  <si>
    <t>07.03.2021 13:53:04</t>
  </si>
  <si>
    <t>07.03.2021 04:52:42</t>
  </si>
  <si>
    <t>07.03.2021 05:01:01</t>
  </si>
  <si>
    <t>SARIPINAR TR-6 45-73-M00573_945655109_945655109</t>
  </si>
  <si>
    <t>07.03.2021 13:02:55</t>
  </si>
  <si>
    <t>07.03.2021 15:33:47</t>
  </si>
  <si>
    <t>TR-75 35-16-L00075_953347727_953347727</t>
  </si>
  <si>
    <t>07.03.2021 18:45:59</t>
  </si>
  <si>
    <t>07.03.2021 20:49:16</t>
  </si>
  <si>
    <t>OSMANCALI KÖYÜ TR-1 45-71-M01720_43170615_56385310_56385310</t>
  </si>
  <si>
    <t>07.03.2021 17:50:47</t>
  </si>
  <si>
    <t>07.03.2021 23:14:56</t>
  </si>
  <si>
    <t>DM-1/26 35-29-M00026_35-29-M00026_72201525</t>
  </si>
  <si>
    <t>07.03.2021 16:08:07</t>
  </si>
  <si>
    <t>07.03.2021 18:57:02</t>
  </si>
  <si>
    <t>07.03.2021 11:47:10</t>
  </si>
  <si>
    <t>07.03.2021 16:18:26</t>
  </si>
  <si>
    <t>MORDOĞAN TR-23 35-21-L00152_948729380_948729380</t>
  </si>
  <si>
    <t>07.03.2021 21:31:37</t>
  </si>
  <si>
    <t>07.03.2021 23:32:37</t>
  </si>
  <si>
    <t>ŞEMİKLER TM 35-04-A00003_ŞEMİKLER-11 K41_2312129</t>
  </si>
  <si>
    <t>07.03.2021 10:14:02</t>
  </si>
  <si>
    <t>07.03.2021 10:52:17</t>
  </si>
  <si>
    <t>DM02/TR03 ŞEYH CAMİİ 45-73-M00021_945682906_945682906</t>
  </si>
  <si>
    <t>07.03.2021 16:12:00</t>
  </si>
  <si>
    <t>07.03.2021 17:01:30</t>
  </si>
  <si>
    <t>YAHŞELLİ KÖK 35-28-M00293_HatBaşıAyırıcı_53133860 M01_53133860</t>
  </si>
  <si>
    <t>07.03.2021 09:16:17</t>
  </si>
  <si>
    <t>07.03.2021 11:02:38</t>
  </si>
  <si>
    <t>MEMİŞ KİRLİ SULAMA GRUBU TR 35-27-M00509_35-27-M00509_2369449</t>
  </si>
  <si>
    <t>07.03.2021 13:39:00</t>
  </si>
  <si>
    <t>07.03.2021 15:07:37</t>
  </si>
  <si>
    <t>TIRMANLAR DM 35-16-M00171_AHMETBEYLER DM M06_72041532</t>
  </si>
  <si>
    <t>07.03.2021 03:04:30</t>
  </si>
  <si>
    <t>07.03.2021 03:05:10</t>
  </si>
  <si>
    <t>DEREKÖY KÖK 45-72-L00458_ARABACI BOZKÖY ÇIKIŞI - KAPASİTOR L02_2103901</t>
  </si>
  <si>
    <t>07.03.2021 05:58:24</t>
  </si>
  <si>
    <t>07.03.2021 08:47:00</t>
  </si>
  <si>
    <t>TR-115 35-26-M00115__56359053_56359053</t>
  </si>
  <si>
    <t>07.03.2021 14:27:00</t>
  </si>
  <si>
    <t>07.03.2021 15:11:17</t>
  </si>
  <si>
    <t>ULUKENT DM-5 35-28-M00005_915126521_915126521</t>
  </si>
  <si>
    <t>07.03.2021 11:34:05</t>
  </si>
  <si>
    <t>07.03.2021 12:25:32</t>
  </si>
  <si>
    <t>TR-94 35-15-M00094_950359240_950359240</t>
  </si>
  <si>
    <t>07.03.2021 19:30:51</t>
  </si>
  <si>
    <t>07.03.2021 23:50:18</t>
  </si>
  <si>
    <t>07.03.2021 09:56:15</t>
  </si>
  <si>
    <t>07.03.2021 10:22:14</t>
  </si>
  <si>
    <t>K-2883 35-03-K02883_B_56362914_56362914</t>
  </si>
  <si>
    <t>07.03.2021 14:29:18</t>
  </si>
  <si>
    <t>07.03.2021 16:26:33</t>
  </si>
  <si>
    <t>ELDELEK TR-2 45-78-L00601_953277336_953277336</t>
  </si>
  <si>
    <t>07.03.2021 15:19:32</t>
  </si>
  <si>
    <t>07.03.2021 16:25:09</t>
  </si>
  <si>
    <t>YONCAKÖY TR-3 35-13-L00074_E E-3_5961899</t>
  </si>
  <si>
    <t>07.03.2021 16:44:39</t>
  </si>
  <si>
    <t>07.03.2021 21:47:36</t>
  </si>
  <si>
    <t>07.03.2021 14:44:00</t>
  </si>
  <si>
    <t>07.03.2021 16:40:46</t>
  </si>
  <si>
    <t>OĞLANANASI TR-10 35-22-M00263_955270204_955270204</t>
  </si>
  <si>
    <t>07.03.2021 18:06:56</t>
  </si>
  <si>
    <t>07.03.2021 18:51:55</t>
  </si>
  <si>
    <t>KARŞIYAKA MAHALLESİ TR-1 35-17-R00008_5660284_56357012_56357012</t>
  </si>
  <si>
    <t>07.03.2021 17:15:41</t>
  </si>
  <si>
    <t>07.03.2021 18:26:43</t>
  </si>
  <si>
    <t>KARABAĞLAR TM 35-01-A00012_KARABAĞLAR-11 K31_2310504</t>
  </si>
  <si>
    <t>07.03.2021 03:06:54</t>
  </si>
  <si>
    <t>07.03.2021 03:09:40</t>
  </si>
  <si>
    <t>L-20 DÖRT YOL KAVŞAĞI 35-14-L00020_DAĞITIM TRAFO L-20 DÖRT YOL KAVŞAĞI L01_72208248</t>
  </si>
  <si>
    <t>07.03.2021 01:15:14</t>
  </si>
  <si>
    <t>07.03.2021 08:30:42</t>
  </si>
  <si>
    <t>07.03.2021 05:14:21</t>
  </si>
  <si>
    <t>07.03.2021 07:37:17</t>
  </si>
  <si>
    <t>K-786 35-01-K00786_911870860_911870860</t>
  </si>
  <si>
    <t>07.03.2021 12:29:32</t>
  </si>
  <si>
    <t>07.03.2021 13:32:19</t>
  </si>
  <si>
    <t>KAYACIK KÖK 45-75-M00065_YAKAKÖY M03_2324684</t>
  </si>
  <si>
    <t>07.03.2021 07:33:37</t>
  </si>
  <si>
    <t>07.03.2021 08:16:00</t>
  </si>
  <si>
    <t>07.03.2021 11:57:37</t>
  </si>
  <si>
    <t>07.03.2021 12:03:47</t>
  </si>
  <si>
    <t>07.03.2021 08:48:53</t>
  </si>
  <si>
    <t>07.03.2021 09:10:57</t>
  </si>
  <si>
    <t>TR-125 ZEYTİNALANI 35-19-L00125_956693315_956693315</t>
  </si>
  <si>
    <t>07.03.2021 14:28:08</t>
  </si>
  <si>
    <t>07.03.2021 15:23:47</t>
  </si>
  <si>
    <t>TR-136 35-26-M00136_C_56358693_56358693</t>
  </si>
  <si>
    <t>07.03.2021 15:38:46</t>
  </si>
  <si>
    <t>07.03.2021 16:46:02</t>
  </si>
  <si>
    <t>M-1199 35-10-M01199_DIREK TIPI TRAFO HUCRESI H01_2088803</t>
  </si>
  <si>
    <t>07.03.2021 07:23:36</t>
  </si>
  <si>
    <t>07.03.2021 10:12:53</t>
  </si>
  <si>
    <t>L-83 35-14-L00083_11291603_56354531_56354531</t>
  </si>
  <si>
    <t>07.03.2021 16:46:45</t>
  </si>
  <si>
    <t>07.03.2021 17:55:16</t>
  </si>
  <si>
    <t>TR-79 DEREKENARI 35-19-L00079_956666158_956666158</t>
  </si>
  <si>
    <t>07.03.2021 09:08:36</t>
  </si>
  <si>
    <t>07.03.2021 10:36:22</t>
  </si>
  <si>
    <t>EMİRALEM TR-5 35-28-M00501_C_56359549_56359549</t>
  </si>
  <si>
    <t>07.03.2021 13:28:00</t>
  </si>
  <si>
    <t>07.03.2021 14:22:00</t>
  </si>
  <si>
    <t>07.03.2021 18:12:47</t>
  </si>
  <si>
    <t>07.03.2021 21:44:08</t>
  </si>
  <si>
    <t>SARIGÖL DM 45-79-M00069_ESKİ KÖYLER FİDERİ M05_2076620</t>
  </si>
  <si>
    <t>07.03.2021 06:32:28</t>
  </si>
  <si>
    <t>07.03.2021 06:36:21</t>
  </si>
  <si>
    <t>07.03.2021 11:50:00</t>
  </si>
  <si>
    <t>07.03.2021 12:15:34</t>
  </si>
  <si>
    <t>KARAKUYU-9 35-26-M00223_11303779_56357893_56357893</t>
  </si>
  <si>
    <t>07.03.2021 07:44:46</t>
  </si>
  <si>
    <t>07.03.2021 09:13:00</t>
  </si>
  <si>
    <t>TAYTAN TR-1 KÖK 45-78-M00305_TAYTAN MERKEZ ÇIKIŞ M01_65651002</t>
  </si>
  <si>
    <t>07.03.2021 19:09:46</t>
  </si>
  <si>
    <t>07.03.2021 19:52:08</t>
  </si>
  <si>
    <t>HELVACI DM-2 35-17-M00359_HELVACI M04_66476613</t>
  </si>
  <si>
    <t>07.03.2021 08:55:20</t>
  </si>
  <si>
    <t>07.03.2021 09:09:37</t>
  </si>
  <si>
    <t>07.03.2021 09:52:07</t>
  </si>
  <si>
    <t>07.03.2021 09:52:37</t>
  </si>
  <si>
    <t>TR-142 35-26-M00142_6639160_56359753_56359753</t>
  </si>
  <si>
    <t>07.03.2021 17:14:55</t>
  </si>
  <si>
    <t>07.03.2021 17:59:43</t>
  </si>
  <si>
    <t>MENEMEN TR-38 35-28-L00038_MENEMEN TR-39 L01_66737898</t>
  </si>
  <si>
    <t>07.03.2021 10:02:20</t>
  </si>
  <si>
    <t>07.03.2021 10:12:08</t>
  </si>
  <si>
    <t>ÇIRPI İM 35-20-A00002_HatBaşıAyırıcı_53138500 M10_53138500</t>
  </si>
  <si>
    <t>07.03.2021 17:37:11</t>
  </si>
  <si>
    <t>07.03.2021 19:07:25</t>
  </si>
  <si>
    <t>K-499 35-01-K00499_912416729_912416729</t>
  </si>
  <si>
    <t>07.03.2021 13:52:24</t>
  </si>
  <si>
    <t>07.03.2021 16:43:25</t>
  </si>
  <si>
    <t>IŞIKLAR KÖK 45-73-M00467_BAKLACI M02_67094222</t>
  </si>
  <si>
    <t>07.03.2021 08:39:00</t>
  </si>
  <si>
    <t>07.03.2021 09:18:42</t>
  </si>
  <si>
    <t>SULTAN YAYLASI TR-1 45-71-M01766_DIREK TIPI TRAFO HUCRESI H01_2038410</t>
  </si>
  <si>
    <t>07.03.2021 05:11:08</t>
  </si>
  <si>
    <t>07.03.2021 06:56:32</t>
  </si>
  <si>
    <t>07.03.2021 02:00:00</t>
  </si>
  <si>
    <t>07.03.2021 02:10:00</t>
  </si>
  <si>
    <t>07.03.2021 00:21:49</t>
  </si>
  <si>
    <t>07.03.2021 01:16:44</t>
  </si>
  <si>
    <t>07.03.2021 15:42:47</t>
  </si>
  <si>
    <t>07.03.2021 18:49:23</t>
  </si>
  <si>
    <t>K-4506 35-03-K04506_C_56362973_56362973</t>
  </si>
  <si>
    <t>07.03.2021 10:42:03</t>
  </si>
  <si>
    <t>07.03.2021 11:54:41</t>
  </si>
  <si>
    <t>07.03.2021 09:05:49</t>
  </si>
  <si>
    <t>07.03.2021 16:41:58</t>
  </si>
  <si>
    <t>ÜÇPINAR DM 45-71-M00183_PELİTALAN M03_72249125</t>
  </si>
  <si>
    <t>07.03.2021 18:40:27</t>
  </si>
  <si>
    <t>07.03.2021 18:47:36</t>
  </si>
  <si>
    <t>K-1037 35-01-K01037_35-01-K01037_42464151</t>
  </si>
  <si>
    <t>07.03.2021 09:14:12</t>
  </si>
  <si>
    <t>07.03.2021 15:28:27</t>
  </si>
  <si>
    <t>DM-7/1A 45-71-M02005_A DM5/05&amp;A2_5971985</t>
  </si>
  <si>
    <t>07.03.2021 14:57:20</t>
  </si>
  <si>
    <t>07.03.2021 18:24:06</t>
  </si>
  <si>
    <t>YENİ LİMAN TR-2 35-21-L00051_953357505_953357505</t>
  </si>
  <si>
    <t>07.03.2021 14:07:41</t>
  </si>
  <si>
    <t>07.03.2021 18:18:19</t>
  </si>
  <si>
    <t>KEMALİYE DM (TR-1) 45-73-M00150_ALAŞEHİR GİRİŞ PİYADELER KÖKDEN M08_66716002</t>
  </si>
  <si>
    <t>07.03.2021 09:09:27</t>
  </si>
  <si>
    <t>07.03.2021 17:15:20</t>
  </si>
  <si>
    <t>ULUCAK DM-2/17 35-27-M00859_942860669_942860669</t>
  </si>
  <si>
    <t>07.03.2021 17:45:34</t>
  </si>
  <si>
    <t>07.03.2021 20:24:06</t>
  </si>
  <si>
    <t>07.03.2021 09:59:17</t>
  </si>
  <si>
    <t>07.03.2021 16:53:26</t>
  </si>
  <si>
    <t>07.03.2021 00:59:16</t>
  </si>
  <si>
    <t>07.03.2021 01:21:49</t>
  </si>
  <si>
    <t>07.03.2021 03:39:59</t>
  </si>
  <si>
    <t>07.03.2021 06:36:35</t>
  </si>
  <si>
    <t>AYAZÖREN TR-2 45-77-L00108_945498058_945498058</t>
  </si>
  <si>
    <t>07.03.2021 11:23:32</t>
  </si>
  <si>
    <t>07.03.2021 12:32:21</t>
  </si>
  <si>
    <t>07.03.2021 14:06:54</t>
  </si>
  <si>
    <t>07.03.2021 14:45:54</t>
  </si>
  <si>
    <t>07.03.2021 15:54:25</t>
  </si>
  <si>
    <t>07.03.2021 16:27:24</t>
  </si>
  <si>
    <t>DM-20 45-71-M00273_TR-89 ÇAPRA M04_2306458</t>
  </si>
  <si>
    <t>07.03.2021 12:11:52</t>
  </si>
  <si>
    <t>07.03.2021 15:45:26</t>
  </si>
  <si>
    <t>M-2747 35-01-M02747_35-01-M02747_72058042</t>
  </si>
  <si>
    <t>07.03.2021 17:03:00</t>
  </si>
  <si>
    <t>08.03.2021 03:14:07</t>
  </si>
  <si>
    <t>KAHRAMANDERE İM 35-10-A00002_GÜZELBAHÇE HAT-1 M11_2094869</t>
  </si>
  <si>
    <t>07.03.2021 02:23:30</t>
  </si>
  <si>
    <t>07.03.2021 02:29:44</t>
  </si>
  <si>
    <t>K-165 35-03-K00165_35-03-K00165_41938729</t>
  </si>
  <si>
    <t>07.03.2021 16:51:26</t>
  </si>
  <si>
    <t>07.03.2021 17:37:31</t>
  </si>
  <si>
    <t>TR-89 45-78-L00089_953254154_953254154</t>
  </si>
  <si>
    <t>07.03.2021 10:35:13</t>
  </si>
  <si>
    <t>07.03.2021 11:21:23</t>
  </si>
  <si>
    <t>YAĞCILAR TR-3 45-71-M01442_C_56401671_56401671</t>
  </si>
  <si>
    <t>07.03.2021 21:20:48</t>
  </si>
  <si>
    <t>08.03.2021 04:23:36</t>
  </si>
  <si>
    <t>OVAKENT TR-2 35-15-L00632_950405903_950405903</t>
  </si>
  <si>
    <t>07.03.2021 08:51:05</t>
  </si>
  <si>
    <t>07.03.2021 14:49:45</t>
  </si>
  <si>
    <t>SARICALAR TOPRAK SULAMA TR-3 35-16-M00299_DIREK TIPI TRAFO HUCRESI H01_2040440</t>
  </si>
  <si>
    <t>07.03.2021 12:55:11</t>
  </si>
  <si>
    <t>07.03.2021 16:27:56</t>
  </si>
  <si>
    <t>SALİHLİ TM 45-78-A00004_YILMAZ DM-1 M12_2310856</t>
  </si>
  <si>
    <t>07.03.2021 09:01:57</t>
  </si>
  <si>
    <t>07.03.2021 16:38:09</t>
  </si>
  <si>
    <t>TR-1/6 45-83-M00006_DAĞITIM TRAFOSU M06_2331757</t>
  </si>
  <si>
    <t>07.03.2021 09:28:30</t>
  </si>
  <si>
    <t>07.03.2021 17:29:27</t>
  </si>
  <si>
    <t>KAZANLI TR-4 35-15-L00978_945382947_945382947</t>
  </si>
  <si>
    <t>07.03.2021 11:46:31</t>
  </si>
  <si>
    <t>07.03.2021 13:33:40</t>
  </si>
  <si>
    <t>L-332 SERKANKENT 35-18-L00332_950466768_950466768</t>
  </si>
  <si>
    <t>07.03.2021 19:25:39</t>
  </si>
  <si>
    <t>07.03.2021 21:04:20</t>
  </si>
  <si>
    <t>ELDELEK TR-2 45-78-L00601_953277419_953277419</t>
  </si>
  <si>
    <t>07.03.2021 19:26:10</t>
  </si>
  <si>
    <t>07.03.2021 20:44:41</t>
  </si>
  <si>
    <t>KÖSEDERE TR-1 35-21-L00124_953359351_953359351</t>
  </si>
  <si>
    <t>07.03.2021 11:35:00</t>
  </si>
  <si>
    <t>07.03.2021 11:39:00</t>
  </si>
  <si>
    <t>07.03.2021 04:43:12</t>
  </si>
  <si>
    <t>07.03.2021 04:55:08</t>
  </si>
  <si>
    <t>L-321 35-18-L00321_950449407_950449407</t>
  </si>
  <si>
    <t>08.03.2021 13:45:18</t>
  </si>
  <si>
    <t>08.03.2021 15:57:13</t>
  </si>
  <si>
    <t>CUMALI TR 1 35-24-M00094_DIREK TIPI TRAFO HUCRESI H01_2035956</t>
  </si>
  <si>
    <t>08.03.2021 14:13:25</t>
  </si>
  <si>
    <t>08.03.2021 16:08:41</t>
  </si>
  <si>
    <t>BİRGİ DM 35-15-L01013_CEVİZALAN L05_67562404</t>
  </si>
  <si>
    <t>08.03.2021 10:08:42</t>
  </si>
  <si>
    <t>08.03.2021 17:27:54</t>
  </si>
  <si>
    <t>K-4159 35-02-K04159_35-02-K04159_2347917</t>
  </si>
  <si>
    <t>08.03.2021 18:35:13</t>
  </si>
  <si>
    <t>08.03.2021 19:35:31</t>
  </si>
  <si>
    <t>HELVACI DM-2 35-17-M00359_ŞEHİT KEMAL M05_66476614</t>
  </si>
  <si>
    <t>08.03.2021 09:28:34</t>
  </si>
  <si>
    <t>08.03.2021 09:33:36</t>
  </si>
  <si>
    <t>L-37 YAT LİMANI 35-14-L00037_F TR-25 A-1_5818718</t>
  </si>
  <si>
    <t>08.03.2021 23:32:30</t>
  </si>
  <si>
    <t>09.03.2021 01:08:09</t>
  </si>
  <si>
    <t>M-286 35-02-M00286_912521080_912521080</t>
  </si>
  <si>
    <t>08.03.2021 13:33:13</t>
  </si>
  <si>
    <t>08.03.2021 16:32:27</t>
  </si>
  <si>
    <t>HELVACI DM-2 35-17-M00359_HATUNDERE M03_66476668</t>
  </si>
  <si>
    <t>08.03.2021 09:34:13</t>
  </si>
  <si>
    <t>08.03.2021 13:42:27</t>
  </si>
  <si>
    <t>08.03.2021 08:08:18</t>
  </si>
  <si>
    <t>08.03.2021 08:57:06</t>
  </si>
  <si>
    <t>KARAKUYU KÖK 35-22-M00091_KARAKUYU M02_72111688</t>
  </si>
  <si>
    <t>08.03.2021 17:34:56</t>
  </si>
  <si>
    <t>08.03.2021 18:07:45</t>
  </si>
  <si>
    <t>08.03.2021 07:37:35</t>
  </si>
  <si>
    <t>08.03.2021 08:18:59</t>
  </si>
  <si>
    <t>ÜRKMEZ M-16 35-25-M00141_956638401_956638401</t>
  </si>
  <si>
    <t>08.03.2021 13:45:52</t>
  </si>
  <si>
    <t>08.03.2021 17:32:29</t>
  </si>
  <si>
    <t>MALDAN KÖYÜ TR-1 45-71-M01666_DIREK TIPI TRAFO HUCRESI H01_2087225</t>
  </si>
  <si>
    <t>08.03.2021 09:26:50</t>
  </si>
  <si>
    <t>08.03.2021 11:56:41</t>
  </si>
  <si>
    <t>ARMUTLU TOPRAK SLM TR 35-27-M00561_35-27-M00561_2365174</t>
  </si>
  <si>
    <t>08.03.2021 17:55:48</t>
  </si>
  <si>
    <t>08.03.2021 19:05:00</t>
  </si>
  <si>
    <t>MARANGOZLAR SİTESİ TR-1 35-28-M00649_953392990_953392990</t>
  </si>
  <si>
    <t>08.03.2021 15:08:12</t>
  </si>
  <si>
    <t>08.03.2021 16:05:10</t>
  </si>
  <si>
    <t>YENİFOÇA M-274 35-23-M00274_950421154_950421154</t>
  </si>
  <si>
    <t>08.03.2021 10:22:54</t>
  </si>
  <si>
    <t>08.03.2021 16:23:15</t>
  </si>
  <si>
    <t>BİMEYKO TR-5 35-30-M00052_962677461_962677461</t>
  </si>
  <si>
    <t>08.03.2021 20:14:04</t>
  </si>
  <si>
    <t>08.03.2021 22:52:21</t>
  </si>
  <si>
    <t>M-1111 35-08-M01111_C_56383980_56383980</t>
  </si>
  <si>
    <t>08.03.2021 13:57:30</t>
  </si>
  <si>
    <t>08.03.2021 19:43:18</t>
  </si>
  <si>
    <t>TR-1 35-16-L00001_953334209_953334209</t>
  </si>
  <si>
    <t>08.03.2021 10:01:01</t>
  </si>
  <si>
    <t>08.03.2021 12:17:10</t>
  </si>
  <si>
    <t>L-336 REİSDERE 35-18-L00336_5648349_56354479_56354479</t>
  </si>
  <si>
    <t>08.03.2021 17:43:47</t>
  </si>
  <si>
    <t>08.03.2021 19:48:20</t>
  </si>
  <si>
    <t>GÜNEY DM 45-83-L00130_DAĞMARMARA L07_2303291</t>
  </si>
  <si>
    <t>08.03.2021 10:10:42</t>
  </si>
  <si>
    <t>08.03.2021 12:23:50</t>
  </si>
  <si>
    <t>K-1037 35-01-K01037_C 1C_5871428</t>
  </si>
  <si>
    <t>08.03.2021 18:54:41</t>
  </si>
  <si>
    <t>08.03.2021 20:05:24</t>
  </si>
  <si>
    <t>MENDERES DM-2/TR-1 35-22-M00300_MENDERES-1 M17_2095708</t>
  </si>
  <si>
    <t>08.03.2021 14:17:32</t>
  </si>
  <si>
    <t>08.03.2021 14:22:28</t>
  </si>
  <si>
    <t>DM-2/15 35-29-M00098_950318021_950318021</t>
  </si>
  <si>
    <t>08.03.2021 12:33:38</t>
  </si>
  <si>
    <t>08.03.2021 14:00:37</t>
  </si>
  <si>
    <t>PAYAMLI M-27 (SAKIZAĞACI KÖK) 35-25-M00188_HatBaşıAyırıcı_53133046 M02_53133046</t>
  </si>
  <si>
    <t>08.03.2021 15:06:20</t>
  </si>
  <si>
    <t>08.03.2021 17:10:28</t>
  </si>
  <si>
    <t>KARAAĞAÇLI TR-1 45-71-M01904_A_56352530_56352530</t>
  </si>
  <si>
    <t>08.03.2021 12:45:51</t>
  </si>
  <si>
    <t>08.03.2021 16:12:31</t>
  </si>
  <si>
    <t>M-2385 35-01-M02385_911221042_911221042</t>
  </si>
  <si>
    <t>08.03.2021 20:12:17</t>
  </si>
  <si>
    <t>08.03.2021 21:53:46</t>
  </si>
  <si>
    <t>TR-52 35-19-L00052_95000139292_95000139292</t>
  </si>
  <si>
    <t>08.03.2021 13:20:31</t>
  </si>
  <si>
    <t>08.03.2021 16:03:30</t>
  </si>
  <si>
    <t>SANCAKLI BOZKÖY TR-4 45-71-M00564_45-71-M00564_2354349</t>
  </si>
  <si>
    <t>08.03.2021 17:46:36</t>
  </si>
  <si>
    <t>08.03.2021 19:15:35</t>
  </si>
  <si>
    <t>08.03.2021 10:35:48</t>
  </si>
  <si>
    <t>08.03.2021 11:18:06</t>
  </si>
  <si>
    <t>TR-19 (M-719) 35-30-M00719_955299216_955299216</t>
  </si>
  <si>
    <t>08.03.2021 16:27:09</t>
  </si>
  <si>
    <t>08.03.2021 19:13:03</t>
  </si>
  <si>
    <t>ÖZBEY İM 35-26-A00005_CEZA EVİ L12_2314087</t>
  </si>
  <si>
    <t>08.03.2021 13:57:00</t>
  </si>
  <si>
    <t>08.03.2021 14:39:35</t>
  </si>
  <si>
    <t>MENEMEN TR-6 35-28-L00006_8488449_56359530_56359530</t>
  </si>
  <si>
    <t>08.03.2021 11:47:00</t>
  </si>
  <si>
    <t>08.03.2021 15:14:09</t>
  </si>
  <si>
    <t>YENİKÖY TR-10 35-15-L00506_950405940_950405940</t>
  </si>
  <si>
    <t>08.03.2021 10:55:40</t>
  </si>
  <si>
    <t>08.03.2021 13:49:56</t>
  </si>
  <si>
    <t>DEVELİ TR-4 35-22-M00286_955284914_955284914</t>
  </si>
  <si>
    <t>08.03.2021 14:15:57</t>
  </si>
  <si>
    <t>08.03.2021 17:25:32</t>
  </si>
  <si>
    <t>DM-1/TR-9 URLA 35-19-M00467_95000136332_95000136332</t>
  </si>
  <si>
    <t>08.03.2021 15:44:06</t>
  </si>
  <si>
    <t>08.03.2021 17:36:37</t>
  </si>
  <si>
    <t>08.03.2021 05:21:43</t>
  </si>
  <si>
    <t>08.03.2021 11:18:18</t>
  </si>
  <si>
    <t>_49546130_56390868_56390868</t>
  </si>
  <si>
    <t>08.03.2021 12:17:29</t>
  </si>
  <si>
    <t>08.03.2021 20:52:39</t>
  </si>
  <si>
    <t>MURADİYE DM 45-71-M00006_BAĞ YOLU GİRİŞ M01_2077021</t>
  </si>
  <si>
    <t>08.03.2021 08:23:38</t>
  </si>
  <si>
    <t>08.03.2021 08:58:08</t>
  </si>
  <si>
    <t>SARICALAR TR-1 45-78-M00493_DIREK TIPI TRAFO HUCRESI H01_2111622</t>
  </si>
  <si>
    <t>08.03.2021 09:15:56</t>
  </si>
  <si>
    <t>08.03.2021 18:35:09</t>
  </si>
  <si>
    <t>TR-106 35-26-M00106_956613902_956613902</t>
  </si>
  <si>
    <t>08.03.2021 18:28:54</t>
  </si>
  <si>
    <t>08.03.2021 19:55:04</t>
  </si>
  <si>
    <t>TR-97 35-16-L00097_953347739_953347739</t>
  </si>
  <si>
    <t>08.03.2021 08:57:32</t>
  </si>
  <si>
    <t>08.03.2021 09:57:07</t>
  </si>
  <si>
    <t>DM-12/TR-1 45-73-M00067_ASKERİYE M02_65918028</t>
  </si>
  <si>
    <t>08.03.2021 09:27:31</t>
  </si>
  <si>
    <t>08.03.2021 09:45:30</t>
  </si>
  <si>
    <t>MORDOĞAN TR-27 35-21-L00154_953365125_953365125</t>
  </si>
  <si>
    <t>08.03.2021 12:33:28</t>
  </si>
  <si>
    <t>08.03.2021 16:03:36</t>
  </si>
  <si>
    <t>MURADİYE DM 45-71-M00006_ÜÇPINAR DM M02_2076872</t>
  </si>
  <si>
    <t>08.03.2021 17:47:29</t>
  </si>
  <si>
    <t>08.03.2021 17:49:02</t>
  </si>
  <si>
    <t>M-3121(YATIRIM REZERVE) 35-10-M03121_C_56374793_56374793</t>
  </si>
  <si>
    <t>08.03.2021 17:00:55</t>
  </si>
  <si>
    <t>08.03.2021 17:55:44</t>
  </si>
  <si>
    <t>M-2747 35-01-M02747_911807583_911807583</t>
  </si>
  <si>
    <t>08.03.2021 10:12:14</t>
  </si>
  <si>
    <t>08.03.2021 10:45:44</t>
  </si>
  <si>
    <t>YENİFOÇA TR-51 35-23-M00051_950420930_950420930</t>
  </si>
  <si>
    <t>08.03.2021 13:51:13</t>
  </si>
  <si>
    <t>08.03.2021 15:50:46</t>
  </si>
  <si>
    <t>K-4052 35-01-K04052_912184288_912184288</t>
  </si>
  <si>
    <t>08.03.2021 12:57:01</t>
  </si>
  <si>
    <t>08.03.2021 16:35:13</t>
  </si>
  <si>
    <t>M-1759 35-01-M01759_A a1_5902803</t>
  </si>
  <si>
    <t>08.03.2021 05:18:41</t>
  </si>
  <si>
    <t>08.03.2021 08:57:23</t>
  </si>
  <si>
    <t>TR-1/103 45-71-M00942_DM-1/59 M01_66501685</t>
  </si>
  <si>
    <t>08.03.2021 10:09:28</t>
  </si>
  <si>
    <t>08.03.2021 13:07:21</t>
  </si>
  <si>
    <t>M-50 DOĞANKENT SİTESİ 35-14-M00050_DIREK TIPI TRAFO HUCRESI H01_2065127</t>
  </si>
  <si>
    <t>08.03.2021 19:11:00</t>
  </si>
  <si>
    <t>08.03.2021 19:44:56</t>
  </si>
  <si>
    <t>SART TR-11 45-78-M00177_49316227_56391926_56391926</t>
  </si>
  <si>
    <t>08.03.2021 12:12:21</t>
  </si>
  <si>
    <t>08.03.2021 13:25:24</t>
  </si>
  <si>
    <t>SALİHLİ BİOKÜTLE YAKITLI ENERJİ SANTRALİ KÖK 45-78-M01333_AKÖREN KÖK M02_72251420</t>
  </si>
  <si>
    <t>08.03.2021 14:54:28</t>
  </si>
  <si>
    <t>08.03.2021 15:00:28</t>
  </si>
  <si>
    <t>MURADİYE TR-2/B (23 NİSAN PARKI) 45-71-M01852_C C02_5979389</t>
  </si>
  <si>
    <t>08.03.2021 09:36:35</t>
  </si>
  <si>
    <t>08.03.2021 11:07:42</t>
  </si>
  <si>
    <t>08.03.2021 17:12:18</t>
  </si>
  <si>
    <t>08.03.2021 17:12:57</t>
  </si>
  <si>
    <t>MURADİYE DM 45-71-M00006_DM-02 ÜÇTEPELER RİNG M04_2076877</t>
  </si>
  <si>
    <t>08.03.2021 17:46:32</t>
  </si>
  <si>
    <t>08.03.2021 17:49:16</t>
  </si>
  <si>
    <t>08.03.2021 09:33:54</t>
  </si>
  <si>
    <t>08.03.2021 19:28:32</t>
  </si>
  <si>
    <t>ÇINARKÖY DM03/TR02 35-27-M00999_914547116_914547116</t>
  </si>
  <si>
    <t>08.03.2021 10:28:00</t>
  </si>
  <si>
    <t>08.03.2021 13:12:23</t>
  </si>
  <si>
    <t>K-1637 35-01-K01637_912185393_912185393</t>
  </si>
  <si>
    <t>08.03.2021 09:45:31</t>
  </si>
  <si>
    <t>08.03.2021 10:31:47</t>
  </si>
  <si>
    <t>ARPACI TR-1 45-86-M00092_DIREK TIPI TRAFO HUCRESI H01_2082498</t>
  </si>
  <si>
    <t>08.03.2021 13:47:45</t>
  </si>
  <si>
    <t>08.03.2021 15:07:15</t>
  </si>
  <si>
    <t>TR-249 (DM-5/10) 35-19-M00249_956678709_956678709</t>
  </si>
  <si>
    <t>08.03.2021 09:30:35</t>
  </si>
  <si>
    <t>08.03.2021 09:52:49</t>
  </si>
  <si>
    <t>PAYAMLI M-24 35-25-M00191_95000488250_95000488250</t>
  </si>
  <si>
    <t>08.03.2021 14:12:41</t>
  </si>
  <si>
    <t>08.03.2021 16:59:33</t>
  </si>
  <si>
    <t>TR-293 (İM-1/TR-5) 35-19-L00348_TR-60 ÇIKIŞI L02_49811926</t>
  </si>
  <si>
    <t>08.03.2021 09:11:23</t>
  </si>
  <si>
    <t>08.03.2021 12:33:01</t>
  </si>
  <si>
    <t>SARUHANLI TR-27 45-80-M00027_956560643_956560643</t>
  </si>
  <si>
    <t>08.03.2021 17:08:24</t>
  </si>
  <si>
    <t>08.03.2021 21:00:19</t>
  </si>
  <si>
    <t>TR-27 35-19-L00027_956670434_956670434</t>
  </si>
  <si>
    <t>08.03.2021 17:30:38</t>
  </si>
  <si>
    <t>08.03.2021 19:44:49</t>
  </si>
  <si>
    <t>M-850 KARAÇAM KÖK 35-02-M00850_HatBaşıAyırıcı_53137848 M05_53137848</t>
  </si>
  <si>
    <t>08.03.2021 09:02:43</t>
  </si>
  <si>
    <t>08.03.2021 17:04:39</t>
  </si>
  <si>
    <t>DM-12/TR-1 45-73-M00067_HatBaşıAyırıcı_53135605 M02_53135605</t>
  </si>
  <si>
    <t>08.03.2021 09:50:27</t>
  </si>
  <si>
    <t>08.03.2021 10:50:11</t>
  </si>
  <si>
    <t>MURADİYE DM-8 45-71-M02145_MANİSA TM GİRİŞ M07_60746452</t>
  </si>
  <si>
    <t>08.03.2021 12:20:58</t>
  </si>
  <si>
    <t>08.03.2021 14:33:15</t>
  </si>
  <si>
    <t>ÇİMENTEPE TR-1 45-79-M00236_945563439_945563439</t>
  </si>
  <si>
    <t>08.03.2021 13:17:07</t>
  </si>
  <si>
    <t>08.03.2021 14:49:07</t>
  </si>
  <si>
    <t>L-280 35-18-L00280_8989992_56370849_56370849</t>
  </si>
  <si>
    <t>08.03.2021 14:08:36</t>
  </si>
  <si>
    <t>08.03.2021 16:06:18</t>
  </si>
  <si>
    <t>TR-145 45-78-M00145_953248704_953248704</t>
  </si>
  <si>
    <t>08.03.2021 15:02:04</t>
  </si>
  <si>
    <t>08.03.2021 15:52:57</t>
  </si>
  <si>
    <t>08.03.2021 07:50:18</t>
  </si>
  <si>
    <t>08.03.2021 07:50:48</t>
  </si>
  <si>
    <t>DM-1/04 45-71-M00017_B_56404378_56404378</t>
  </si>
  <si>
    <t>08.03.2021 08:48:33</t>
  </si>
  <si>
    <t>08.03.2021 11:00:18</t>
  </si>
  <si>
    <t>MORSAN TM 45-71-A00002_MURADİYE M13_2312167</t>
  </si>
  <si>
    <t>08.03.2021 10:42:02</t>
  </si>
  <si>
    <t>08.03.2021 11:36:00</t>
  </si>
  <si>
    <t>SÖĞÜTDERE TR-1 45-77-M00104_945515439_945515439</t>
  </si>
  <si>
    <t>08.03.2021 11:11:38</t>
  </si>
  <si>
    <t>08.03.2021 12:23:18</t>
  </si>
  <si>
    <t>BİRGİ KÖK 35-19-M00041_KÖYLER M03_72152144</t>
  </si>
  <si>
    <t>08.03.2021 13:19:22</t>
  </si>
  <si>
    <t>08.03.2021 14:24:24</t>
  </si>
  <si>
    <t>YENİFOÇA TR-43 35-23-M00043_950424989_950424989</t>
  </si>
  <si>
    <t>08.03.2021 15:31:18</t>
  </si>
  <si>
    <t>08.03.2021 18:04:30</t>
  </si>
  <si>
    <t>L-237 35-14-L00237_956656176_956656176</t>
  </si>
  <si>
    <t>08.03.2021 16:33:21</t>
  </si>
  <si>
    <t>08.03.2021 19:24:47</t>
  </si>
  <si>
    <t>ULUCAK DM-2/12 35-27-M00320_ULUCAK DM M02_72176173</t>
  </si>
  <si>
    <t>08.03.2021 13:29:28</t>
  </si>
  <si>
    <t>08.03.2021 14:05:00</t>
  </si>
  <si>
    <t>ORTAKÖY TR-1 35-29-L00217_DIREK TIPI TRAFO HUCRESI H01_2102147</t>
  </si>
  <si>
    <t>08.03.2021 10:04:58</t>
  </si>
  <si>
    <t>08.03.2021 17:31:55</t>
  </si>
  <si>
    <t>M-972 35-03-M00972_910344669_910344669</t>
  </si>
  <si>
    <t>08.03.2021 11:55:26</t>
  </si>
  <si>
    <t>08.03.2021 15:00:37</t>
  </si>
  <si>
    <t>K-4307 35-09-K04307_G g1b_5889050</t>
  </si>
  <si>
    <t>08.03.2021 13:21:07</t>
  </si>
  <si>
    <t>08.03.2021 15:17:07</t>
  </si>
  <si>
    <t>K-499 35-01-K00499_913592122_913592122</t>
  </si>
  <si>
    <t>08.03.2021 21:56:46</t>
  </si>
  <si>
    <t>09.03.2021 02:07:48</t>
  </si>
  <si>
    <t>TR-60 35-30-L00060_955316352_955316352</t>
  </si>
  <si>
    <t>08.03.2021 09:52:46</t>
  </si>
  <si>
    <t>08.03.2021 19:42:06</t>
  </si>
  <si>
    <t>K-579 35-02-K00579_K-4158 K02_2053819</t>
  </si>
  <si>
    <t>08.03.2021 02:31:00</t>
  </si>
  <si>
    <t>08.03.2021 02:46:02</t>
  </si>
  <si>
    <t>08.03.2021 10:41:09</t>
  </si>
  <si>
    <t>08.03.2021 11:14:10</t>
  </si>
  <si>
    <t>08.03.2021 19:36:44</t>
  </si>
  <si>
    <t>08.03.2021 21:46:42</t>
  </si>
  <si>
    <t>ÇAMLIK DM 35-17-M00173_TR-10 M11_66328135</t>
  </si>
  <si>
    <t>08.03.2021 15:46:07</t>
  </si>
  <si>
    <t>08.03.2021 15:58:52</t>
  </si>
  <si>
    <t>L-307 35-18-L00307_950446937_950446937</t>
  </si>
  <si>
    <t>08.03.2021 11:46:47</t>
  </si>
  <si>
    <t>08.03.2021 14:10:44</t>
  </si>
  <si>
    <t>BANKACILAR TR-2 35-30-M00208_955303811_955303811</t>
  </si>
  <si>
    <t>08.03.2021 18:38:30</t>
  </si>
  <si>
    <t>08.03.2021 20:59:20</t>
  </si>
  <si>
    <t>GERELİ KÖYÜ SADIK PİLGİR SULAMA GRB TR-13 35-15-M00318_A_56367974_56367974</t>
  </si>
  <si>
    <t>08.03.2021 13:49:54</t>
  </si>
  <si>
    <t>08.03.2021 20:07:45</t>
  </si>
  <si>
    <t>MURADİYE DM-7/1 45-71-M01854_DM-5/7 KÖK M01_2125935</t>
  </si>
  <si>
    <t>08.03.2021 13:47:38</t>
  </si>
  <si>
    <t>08.03.2021 13:52:36</t>
  </si>
  <si>
    <t>08.03.2021 11:51:58</t>
  </si>
  <si>
    <t>08.03.2021 11:54:33</t>
  </si>
  <si>
    <t>TR-111 ZEYTİNALANI 35-19-L00111_956664369_956664369</t>
  </si>
  <si>
    <t>08.03.2021 20:08:11</t>
  </si>
  <si>
    <t>08.03.2021 22:47:22</t>
  </si>
  <si>
    <t>ALİAĞA GIS TM 35-17-A00014_EGE GÜBRE-1 (2H06) M019_66128139</t>
  </si>
  <si>
    <t>08.03.2021 10:07:48</t>
  </si>
  <si>
    <t>08.03.2021 14:55:37</t>
  </si>
  <si>
    <t>AŞAĞICUMA DM 35-16-M00103_TERZİHALİLLER M03_72040361</t>
  </si>
  <si>
    <t>08.03.2021 19:02:59</t>
  </si>
  <si>
    <t>08.03.2021 20:02:46</t>
  </si>
  <si>
    <t>K-1338 35-03-K01338_35-03-K01338_41958842</t>
  </si>
  <si>
    <t>08.03.2021 10:24:58</t>
  </si>
  <si>
    <t>08.03.2021 12:01:00</t>
  </si>
  <si>
    <t>TR-16 35-19-M00016_956677424_956677424</t>
  </si>
  <si>
    <t>08.03.2021 19:14:59</t>
  </si>
  <si>
    <t>08.03.2021 20:33:26</t>
  </si>
  <si>
    <t>M-2909 35-02-M02909_910075469_910075469</t>
  </si>
  <si>
    <t>08.03.2021 15:49:40</t>
  </si>
  <si>
    <t>08.03.2021 20:36:56</t>
  </si>
  <si>
    <t>YENİFOÇA TR-48 35-23-M00048_950425408_950425408</t>
  </si>
  <si>
    <t>08.03.2021 10:33:34</t>
  </si>
  <si>
    <t>08.03.2021 14:31:09</t>
  </si>
  <si>
    <t>MURADİYE DM-8 45-71-M02145_MURADİYE DM-7/1 ÇIKIŞ M03_60746439</t>
  </si>
  <si>
    <t>08.03.2021 23:02:00</t>
  </si>
  <si>
    <t>08.03.2021 23:18:38</t>
  </si>
  <si>
    <t>KARABURUN TR-1/15 35-21-L00019_953364436_953364436</t>
  </si>
  <si>
    <t>08.03.2021 12:14:44</t>
  </si>
  <si>
    <t>08.03.2021 18:24:23</t>
  </si>
  <si>
    <t>08.03.2021 11:07:39</t>
  </si>
  <si>
    <t>08.03.2021 11:15:52</t>
  </si>
  <si>
    <t>YENİ FOÇA TR-10 35-23-M00010_YENİFOÇA TR-11 M04_2335212</t>
  </si>
  <si>
    <t>08.03.2021 15:49:46</t>
  </si>
  <si>
    <t>08.03.2021 19:09:16</t>
  </si>
  <si>
    <t>08.03.2021 14:54:11</t>
  </si>
  <si>
    <t>08.03.2021 15:33:38</t>
  </si>
  <si>
    <t>TR-121 ZEYTİNALANI 35-19-L00121_956676946_956676946</t>
  </si>
  <si>
    <t>08.03.2021 12:01:45</t>
  </si>
  <si>
    <t>08.03.2021 13:35:45</t>
  </si>
  <si>
    <t>AHMETLİ TR-3 35-26-L00127_956617577_956617577</t>
  </si>
  <si>
    <t>08.03.2021 15:44:19</t>
  </si>
  <si>
    <t>08.03.2021 17:28:28</t>
  </si>
  <si>
    <t>MENEMEN TR-24 35-28-L00024_B_56364097_56364097</t>
  </si>
  <si>
    <t>08.03.2021 09:33:25</t>
  </si>
  <si>
    <t>08.03.2021 11:41:43</t>
  </si>
  <si>
    <t>EMİRALEM TR-1 35-28-M00227_953370867_953370867</t>
  </si>
  <si>
    <t>08.03.2021 12:23:28</t>
  </si>
  <si>
    <t>08.03.2021 13:52:04</t>
  </si>
  <si>
    <t>TR-38 35-30-L00038_955316092_955316092</t>
  </si>
  <si>
    <t>08.03.2021 10:42:58</t>
  </si>
  <si>
    <t>08.03.2021 13:44:18</t>
  </si>
  <si>
    <t>L-280 35-18-L00280_35-18-L00280_2367096</t>
  </si>
  <si>
    <t>08.03.2021 13:00:00</t>
  </si>
  <si>
    <t>08.03.2021 14:02:22</t>
  </si>
  <si>
    <t>08.03.2021 16:52:58</t>
  </si>
  <si>
    <t>08.03.2021 18:37:37</t>
  </si>
  <si>
    <t>BADINCA TR-4 45-73-M00382_945648031_945648031</t>
  </si>
  <si>
    <t>08.03.2021 18:07:00</t>
  </si>
  <si>
    <t>08.03.2021 18:59:57</t>
  </si>
  <si>
    <t>ÖRNEKKÖY TR-2 35-27-L00324_912616486_912616486</t>
  </si>
  <si>
    <t>08.03.2021 13:27:35</t>
  </si>
  <si>
    <t>08.03.2021 20:10:24</t>
  </si>
  <si>
    <t>08.03.2021 04:37:00</t>
  </si>
  <si>
    <t>08.03.2021 06:25:53</t>
  </si>
  <si>
    <t>MORSAN TM 45-71-A00002_MENGEN M18_2061947</t>
  </si>
  <si>
    <t>08.03.2021 10:42:12</t>
  </si>
  <si>
    <t>08.03.2021 11:06:47</t>
  </si>
  <si>
    <t>M-989 35-03-M00989_910760303_910760303</t>
  </si>
  <si>
    <t>08.03.2021 19:31:43</t>
  </si>
  <si>
    <t>09.03.2021 02:29:13</t>
  </si>
  <si>
    <t>BALIKLIOVA TR-4 35-19-L00274__72374221_72374221</t>
  </si>
  <si>
    <t>08.03.2021 09:31:52</t>
  </si>
  <si>
    <t>08.03.2021 19:29:57</t>
  </si>
  <si>
    <t>GÜNYAKA TR-2 45-79-M00479_945573723_945573723</t>
  </si>
  <si>
    <t>08.03.2021 16:57:31</t>
  </si>
  <si>
    <t>08.03.2021 18:31:07</t>
  </si>
  <si>
    <t>UĞURLU KÖK 45-86-M00045_HatBaşıAyırıcı_53135182 M02_53135182</t>
  </si>
  <si>
    <t>08.03.2021 12:47:08</t>
  </si>
  <si>
    <t>08.03.2021 12:47:38</t>
  </si>
  <si>
    <t>08.03.2021 09:08:25</t>
  </si>
  <si>
    <t>08.03.2021 17:32:12</t>
  </si>
  <si>
    <t>08.03.2021 13:07:52</t>
  </si>
  <si>
    <t>08.03.2021 14:10:58</t>
  </si>
  <si>
    <t>H29 SOLAR ENERJİ ÜRETİM ÖZEL TR 45-78-M01328Ö_GİRİŞ M01_71981457</t>
  </si>
  <si>
    <t>08.03.2021 15:47:05</t>
  </si>
  <si>
    <t>08.03.2021 16:35:01</t>
  </si>
  <si>
    <t>TR-11 45-74-M00011_45-74-M00011_72233554</t>
  </si>
  <si>
    <t>08.03.2021 11:31:40</t>
  </si>
  <si>
    <t>08.03.2021 17:17:43</t>
  </si>
  <si>
    <t>08.03.2021 13:16:00</t>
  </si>
  <si>
    <t>08.03.2021 15:30:26</t>
  </si>
  <si>
    <t>KARABAĞLAR TM 35-01-A00012_TR-C K35_2310507</t>
  </si>
  <si>
    <t>08.03.2021 03:00:00</t>
  </si>
  <si>
    <t>08.03.2021 03:21:29</t>
  </si>
  <si>
    <t>08.03.2021 16:35:23</t>
  </si>
  <si>
    <t>08.03.2021 17:57:04</t>
  </si>
  <si>
    <t>ALİ İNCE SULAMA GRUBU TR 35-27-L00135_DIREK TIPI TRAFO HUCRESI H01_2050913</t>
  </si>
  <si>
    <t>08.03.2021 15:47:43</t>
  </si>
  <si>
    <t>08.03.2021 17:59:20</t>
  </si>
  <si>
    <t>TR-2/69 (POMPAJ) 45-83-L00069_ODAK GÖZ L04_2323358</t>
  </si>
  <si>
    <t>08.03.2021 22:52:59</t>
  </si>
  <si>
    <t>09.03.2021 01:14:00</t>
  </si>
  <si>
    <t>08.03.2021 10:23:38</t>
  </si>
  <si>
    <t>08.03.2021 10:38:15</t>
  </si>
  <si>
    <t>TR-2/80-A 45-83-L00306_45-83-L00306_72157465</t>
  </si>
  <si>
    <t>08.03.2021 21:04:08</t>
  </si>
  <si>
    <t>08.03.2021 23:03:50</t>
  </si>
  <si>
    <t>08.03.2021 15:06:11</t>
  </si>
  <si>
    <t>08.03.2021 21:43:46</t>
  </si>
  <si>
    <t>L-519 OVACIK 35-18-L00519_950440327_950440327</t>
  </si>
  <si>
    <t>08.03.2021 09:56:00</t>
  </si>
  <si>
    <t>08.03.2021 10:49:01</t>
  </si>
  <si>
    <t>L-277 GÖLCÜK GÖDENCE KÖK 35-14-L00277_GÜZELBAHÇE L02_72144453</t>
  </si>
  <si>
    <t>08.03.2021 10:19:12</t>
  </si>
  <si>
    <t>08.03.2021 15:52:02</t>
  </si>
  <si>
    <t>MURADİYE DM 45-71-M00006_SİYEKLİ DM M03_2076873</t>
  </si>
  <si>
    <t>08.03.2021 17:46:31</t>
  </si>
  <si>
    <t>08.03.2021 17:49:10</t>
  </si>
  <si>
    <t>HELVACI DM-2 35-17-M00359_HATUNDERE M03_66476619</t>
  </si>
  <si>
    <t>08.03.2021 09:54:51</t>
  </si>
  <si>
    <t>08.03.2021 13:38:39</t>
  </si>
  <si>
    <t>TR-46 35-30-L00046_955327987_955327987</t>
  </si>
  <si>
    <t>08.03.2021 13:19:00</t>
  </si>
  <si>
    <t>08.03.2021 20:19:43</t>
  </si>
  <si>
    <t>FOÇA TR-39 35-23-L00039_950424917_950424917</t>
  </si>
  <si>
    <t>08.03.2021 10:12:44</t>
  </si>
  <si>
    <t>08.03.2021 12:41:13</t>
  </si>
  <si>
    <t>YENİ ŞAKRAN TR-15 35-17-M00215_35-17-M00215_2375352</t>
  </si>
  <si>
    <t>08.03.2021 19:59:00</t>
  </si>
  <si>
    <t>08.03.2021 21:20:35</t>
  </si>
  <si>
    <t>BELENYAKA TR-4 45-73-M00701_B_56386318_56386318</t>
  </si>
  <si>
    <t>08.03.2021 11:52:00</t>
  </si>
  <si>
    <t>08.03.2021 15:30:40</t>
  </si>
  <si>
    <t>08.03.2021 09:00:21</t>
  </si>
  <si>
    <t>08.03.2021 17:58:29</t>
  </si>
  <si>
    <t>08.03.2021 11:21:08</t>
  </si>
  <si>
    <t>08.03.2021 14:28:28</t>
  </si>
  <si>
    <t>DM-18/08 45-71-M00257_DM-18/03 M03_72077969</t>
  </si>
  <si>
    <t>08.03.2021 12:30:45</t>
  </si>
  <si>
    <t>08.03.2021 12:57:13</t>
  </si>
  <si>
    <t>TR-2/104 45-83-L00104_955140333_955140333</t>
  </si>
  <si>
    <t>08.03.2021 11:35:52</t>
  </si>
  <si>
    <t>08.03.2021 13:07:30</t>
  </si>
  <si>
    <t>K-955 35-03-K00955_910329763_910329763</t>
  </si>
  <si>
    <t>08.03.2021 20:46:35</t>
  </si>
  <si>
    <t>08.03.2021 23:18:16</t>
  </si>
  <si>
    <t>KEMAL ERGÜN SULAMA GRUBU 35-29-M00189_955210589_955210589</t>
  </si>
  <si>
    <t>08.03.2021 14:12:10</t>
  </si>
  <si>
    <t>08.03.2021 17:27:57</t>
  </si>
  <si>
    <t>ŞAHYAR TR-2 45-73-M00192_B_56393572_56393572</t>
  </si>
  <si>
    <t>08.03.2021 16:13:19</t>
  </si>
  <si>
    <t>08.03.2021 18:09:40</t>
  </si>
  <si>
    <t>L-301 ÇARK 35-18-L00301_950461604_950461604</t>
  </si>
  <si>
    <t>08.03.2021 17:02:09</t>
  </si>
  <si>
    <t>08.03.2021 20:53:28</t>
  </si>
  <si>
    <t>L-231 35-18-L00231_950440514_950440514</t>
  </si>
  <si>
    <t>08.03.2021 08:39:05</t>
  </si>
  <si>
    <t>08.03.2021 12:51:50</t>
  </si>
  <si>
    <t>OCAKLI TR-1 35-15-L00770_35-15-L00770_2365239</t>
  </si>
  <si>
    <t>08.03.2021 12:21:00</t>
  </si>
  <si>
    <t>08.03.2021 13:10:33</t>
  </si>
  <si>
    <t>SÜLEYMANİYE TR-1 45-78-M00422_49250474_56404102_56404102</t>
  </si>
  <si>
    <t>08.03.2021 19:19:36</t>
  </si>
  <si>
    <t>08.03.2021 20:17:46</t>
  </si>
  <si>
    <t>DM-3/18 35-19-M00416_956676908_956676908</t>
  </si>
  <si>
    <t>08.03.2021 09:05:57</t>
  </si>
  <si>
    <t>08.03.2021 11:40:58</t>
  </si>
  <si>
    <t>ÇUKURALTI M-11 35-25-M00057_955277075_955277075</t>
  </si>
  <si>
    <t>08.03.2021 09:16:00</t>
  </si>
  <si>
    <t>08.03.2021 11:28:56</t>
  </si>
  <si>
    <t>08.03.2021 09:35:54</t>
  </si>
  <si>
    <t>08.03.2021 10:14:48</t>
  </si>
  <si>
    <t>M-13 35-02-M00013_M-320 M07_2333805</t>
  </si>
  <si>
    <t>08.03.2021 17:47:31</t>
  </si>
  <si>
    <t>08.03.2021 18:14:00</t>
  </si>
  <si>
    <t>TR-125 35-16-L00125_47574208_56353141_56353141</t>
  </si>
  <si>
    <t>08.03.2021 13:53:53</t>
  </si>
  <si>
    <t>08.03.2021 14:37:13</t>
  </si>
  <si>
    <t>TR-19 35-27-M00019_TR-13 M04_66136568</t>
  </si>
  <si>
    <t>08.03.2021 08:58:39</t>
  </si>
  <si>
    <t>08.03.2021 12:51:59</t>
  </si>
  <si>
    <t>DM-6/32 35-28-M00756_953384255_953384255</t>
  </si>
  <si>
    <t>08.03.2021 19:50:10</t>
  </si>
  <si>
    <t>08.03.2021 21:07:46</t>
  </si>
  <si>
    <t>KAYACIK GÖKKÖY 45-75-M00215_45-75-M00215_2360751</t>
  </si>
  <si>
    <t>08.03.2021 09:22:53</t>
  </si>
  <si>
    <t>08.03.2021 17:17:39</t>
  </si>
  <si>
    <t>L-308 35-18-L00308_950447497_950447497</t>
  </si>
  <si>
    <t>08.03.2021 17:02:33</t>
  </si>
  <si>
    <t>08.03.2021 21:02:38</t>
  </si>
  <si>
    <t>M-1536 35-01-M01536_A_60982794_60982794</t>
  </si>
  <si>
    <t>08.03.2021 19:26:32</t>
  </si>
  <si>
    <t>08.03.2021 21:48:26</t>
  </si>
  <si>
    <t>K-1659 35-01-K01659_912371110_912371110</t>
  </si>
  <si>
    <t>08.03.2021 09:28:12</t>
  </si>
  <si>
    <t>08.03.2021 10:05:14</t>
  </si>
  <si>
    <t>K-258 35-01-K00258_B_56376807_56376807</t>
  </si>
  <si>
    <t>08.03.2021 09:05:18</t>
  </si>
  <si>
    <t>08.03.2021 16:58:09</t>
  </si>
  <si>
    <t>HİSARLIK YUVALI TR-2 35-29-L00210_A_56360606_56360606</t>
  </si>
  <si>
    <t>08.03.2021 14:13:00</t>
  </si>
  <si>
    <t>M-103 35-09-M00103_B_60983510_60983510</t>
  </si>
  <si>
    <t>08.03.2021 13:30:00</t>
  </si>
  <si>
    <t>08.03.2021 14:54:45</t>
  </si>
  <si>
    <t>BARBAROS TR-1 35-19-M00199_DIREK TIPI TRAFO HUCRESI H01_2057021</t>
  </si>
  <si>
    <t>08.03.2021 07:23:10</t>
  </si>
  <si>
    <t>08.03.2021 11:18:36</t>
  </si>
  <si>
    <t>KARABURUN TR-3 35-21-L00007_953359965_953359965</t>
  </si>
  <si>
    <t>08.03.2021 12:14:31</t>
  </si>
  <si>
    <t>08.03.2021 18:57:41</t>
  </si>
  <si>
    <t>VEZİROĞLU TR-2 45-71-M02020_B_56400253_56400253</t>
  </si>
  <si>
    <t>08.03.2021 09:59:28</t>
  </si>
  <si>
    <t>08.03.2021 17:31:00</t>
  </si>
  <si>
    <t>ZEYTİNALAN İM 35-19-A00002_GÜZELBAHÇE İM ÇIKIŞ M13_2052317</t>
  </si>
  <si>
    <t>08.03.2021 13:34:08</t>
  </si>
  <si>
    <t>08.03.2021 13:58:41</t>
  </si>
  <si>
    <t>ALAŞEHİR TM 45-73-A00001_KEMALİYE-2 M20_2058706</t>
  </si>
  <si>
    <t>08.03.2021 17:21:51</t>
  </si>
  <si>
    <t>08.03.2021 18:08:05</t>
  </si>
  <si>
    <t>TR-16 MURAT BEY CAMİ 35-26-M00016_C_56358994_56358994</t>
  </si>
  <si>
    <t>08.03.2021 11:18:34</t>
  </si>
  <si>
    <t>08.03.2021 13:11:47</t>
  </si>
  <si>
    <t>AKHİSAR İM 45-72-A00001_ESKİ ZEYTİN OVA L06_2058305</t>
  </si>
  <si>
    <t>08.03.2021 16:15:42</t>
  </si>
  <si>
    <t>08.03.2021 17:23:27</t>
  </si>
  <si>
    <t>08.03.2021 10:58:48</t>
  </si>
  <si>
    <t>08.03.2021 11:01:26</t>
  </si>
  <si>
    <t>TR-104 35-16-L00104_953335618_953335618</t>
  </si>
  <si>
    <t>08.03.2021 14:11:00</t>
  </si>
  <si>
    <t>08.03.2021 15:02:34</t>
  </si>
  <si>
    <t>TR-58 35-30-L00058_E_56367279_56367279</t>
  </si>
  <si>
    <t>08.03.2021 11:52:21</t>
  </si>
  <si>
    <t>08.03.2021 17:30:17</t>
  </si>
  <si>
    <t>ÇIRPI İM 35-20-A00002_ÇIRPI SULAMA M09_2056271</t>
  </si>
  <si>
    <t>08.03.2021 15:21:03</t>
  </si>
  <si>
    <t>08.03.2021 15:53:44</t>
  </si>
  <si>
    <t>BOZKÖY TR-1 45-74-M00285_A_56352228_56352228</t>
  </si>
  <si>
    <t>08.03.2021 10:30:41</t>
  </si>
  <si>
    <t>08.03.2021 11:48:26</t>
  </si>
  <si>
    <t>BOSTANCI TR-1 45-76-L00025_A_56388523_56388523</t>
  </si>
  <si>
    <t>08.03.2021 20:17:35</t>
  </si>
  <si>
    <t>08.03.2021 21:23:30</t>
  </si>
  <si>
    <t>POYRACIK TR-9 35-24-L00032_955219849_955219849</t>
  </si>
  <si>
    <t>08.03.2021 13:36:58</t>
  </si>
  <si>
    <t>08.03.2021 18:32:05</t>
  </si>
  <si>
    <t>MURADİYE DM-11/4 KÖK 45-71-M00846_IMPERIAL DEPO / H.HÜSEYİN GÖRGÜLÜ M04_72090333</t>
  </si>
  <si>
    <t>08.03.2021 18:31:47</t>
  </si>
  <si>
    <t>08.03.2021 21:12:02</t>
  </si>
  <si>
    <t>ALİAĞA GIS TM 35-17-A00014_EGE GÜBRE-2 (1H07) M07_66128142</t>
  </si>
  <si>
    <t>08.03.2021 09:48:49</t>
  </si>
  <si>
    <t>08.03.2021 14:56:48</t>
  </si>
  <si>
    <t>TR-1 35-27-M00001_KEMALPAŞA TR-2/TR-3/TR-4 M07_72206340</t>
  </si>
  <si>
    <t>08.03.2021 13:36:28</t>
  </si>
  <si>
    <t>08.03.2021 18:44:22</t>
  </si>
  <si>
    <t>VELİ KOYUNCU SULAMA GRUBU TR 35-27-M00514_35-27-M00514_2367016</t>
  </si>
  <si>
    <t>08.03.2021 10:40:18</t>
  </si>
  <si>
    <t>08.03.2021 12:15:19</t>
  </si>
  <si>
    <t>GÜLBAHÇE TR-5 (TR-186) 35-19-L00186_956678970_956678970</t>
  </si>
  <si>
    <t>08.03.2021 22:31:03</t>
  </si>
  <si>
    <t>09.03.2021 01:02:46</t>
  </si>
  <si>
    <t>DM-2/22 (VAKIF İŞ HANI) 45-71-M00141_953201207_953201207</t>
  </si>
  <si>
    <t>08.03.2021 11:17:48</t>
  </si>
  <si>
    <t>08.03.2021 15:47:08</t>
  </si>
  <si>
    <t>DM-2/TR-28 35-22-M00062_DM-4/TR-19 M02_72132824</t>
  </si>
  <si>
    <t>08.03.2021 15:25:00</t>
  </si>
  <si>
    <t>08.03.2021 16:23:06</t>
  </si>
  <si>
    <t>ÇANDARLI TR-3 35-30-M00003_955319541_955319541</t>
  </si>
  <si>
    <t>08.03.2021 11:51:31</t>
  </si>
  <si>
    <t>08.03.2021 16:14:43</t>
  </si>
  <si>
    <t>DM06/TR-01 45-73-M00053_TR-50-54-55 M05_67583627</t>
  </si>
  <si>
    <t>08.03.2021 09:32:02</t>
  </si>
  <si>
    <t>08.03.2021 12:57:02</t>
  </si>
  <si>
    <t>TATAR DM 35-19-M00256_ALAÇATI-1 ÇIKIŞ M12_2053774</t>
  </si>
  <si>
    <t>08.03.2021 02:56:57</t>
  </si>
  <si>
    <t>08.03.2021 04:25:00</t>
  </si>
  <si>
    <t>CELENGÖZ MAH. TR 45-77-L00221_A_56387438_56387438</t>
  </si>
  <si>
    <t>08.03.2021 04:38:20</t>
  </si>
  <si>
    <t>08.03.2021 05:34:52</t>
  </si>
  <si>
    <t>K-258 35-01-K00258_911291145_911291145</t>
  </si>
  <si>
    <t>08.03.2021 21:03:31</t>
  </si>
  <si>
    <t>08.03.2021 22:20:16</t>
  </si>
  <si>
    <t>K-978 35-07-K00978_913898755_913898755</t>
  </si>
  <si>
    <t>08.03.2021 10:42:50</t>
  </si>
  <si>
    <t>08.03.2021 13:45:05</t>
  </si>
  <si>
    <t>08.03.2021 09:49:01</t>
  </si>
  <si>
    <t>08.03.2021 10:03:21</t>
  </si>
  <si>
    <t>M-2380 35-03-M02380_C_65513396_65513396</t>
  </si>
  <si>
    <t>08.03.2021 20:23:24</t>
  </si>
  <si>
    <t>08.03.2021 21:32:48</t>
  </si>
  <si>
    <t>TR-26 35-22-M00026_35-22-M00026_2374517</t>
  </si>
  <si>
    <t>08.03.2021 19:08:18</t>
  </si>
  <si>
    <t>08.03.2021 19:55:26</t>
  </si>
  <si>
    <t>L-120 OVACIK 35-18-L00120_950439547_950439547</t>
  </si>
  <si>
    <t>08.03.2021 17:08:00</t>
  </si>
  <si>
    <t>08.03.2021 17:56:41</t>
  </si>
  <si>
    <t>TR-43 35-19-M00043_956692458_956692458</t>
  </si>
  <si>
    <t>08.03.2021 17:33:16</t>
  </si>
  <si>
    <t>08.03.2021 19:05:45</t>
  </si>
  <si>
    <t>KOYUNDERE TR-15 35-28-M00159_A_60983100_60983100</t>
  </si>
  <si>
    <t>08.03.2021 09:06:00</t>
  </si>
  <si>
    <t>08.03.2021 09:20:11</t>
  </si>
  <si>
    <t>TR-11(M-711) 35-30-M00711_950127389_950127389</t>
  </si>
  <si>
    <t>08.03.2021 13:14:32</t>
  </si>
  <si>
    <t>08.03.2021 14:53:47</t>
  </si>
  <si>
    <t>TR-54 35-30-L00054_955330267_955330267</t>
  </si>
  <si>
    <t>08.03.2021 15:26:06</t>
  </si>
  <si>
    <t>08.03.2021 18:46:04</t>
  </si>
  <si>
    <t>KABAZLI KÖK 45-78-M00675_HatBaşıAyırıcı_53140269 M02_53140269</t>
  </si>
  <si>
    <t>08.03.2021 13:13:32</t>
  </si>
  <si>
    <t>08.03.2021 14:53:48</t>
  </si>
  <si>
    <t>L-292 35-18-L00292_B_56370487_56370487</t>
  </si>
  <si>
    <t>08.03.2021 19:46:42</t>
  </si>
  <si>
    <t>08.03.2021 21:58:29</t>
  </si>
  <si>
    <t>K-3798 35-01-K03798_911056482_911056482</t>
  </si>
  <si>
    <t>08.03.2021 11:18:24</t>
  </si>
  <si>
    <t>08.03.2021 12:23:36</t>
  </si>
  <si>
    <t>08.03.2021 15:38:03</t>
  </si>
  <si>
    <t>08.03.2021 17:00:39</t>
  </si>
  <si>
    <t>M-286 35-02-M00286_A_56355842_56355842</t>
  </si>
  <si>
    <t>08.03.2021 08:18:55</t>
  </si>
  <si>
    <t>08.03.2021 09:59:50</t>
  </si>
  <si>
    <t>HACIÖMERLİ YUKARI TR 35-17-M00445_5661543_56356390_56356390</t>
  </si>
  <si>
    <t>08.03.2021 17:35:58</t>
  </si>
  <si>
    <t>08.03.2021 18:36:24</t>
  </si>
  <si>
    <t>TR-46 35-19-M00046_956693365_956693365</t>
  </si>
  <si>
    <t>08.03.2021 19:16:09</t>
  </si>
  <si>
    <t>08.03.2021 21:00:49</t>
  </si>
  <si>
    <t>K-1027 35-01-K01027_910988893_910988893</t>
  </si>
  <si>
    <t>08.03.2021 12:12:37</t>
  </si>
  <si>
    <t>08.03.2021 14:32:29</t>
  </si>
  <si>
    <t>TR-12 45-74-M00012_45-74-M00012_72232984</t>
  </si>
  <si>
    <t>08.03.2021 09:34:57</t>
  </si>
  <si>
    <t>08.03.2021 17:27:20</t>
  </si>
  <si>
    <t>KARAALİ DM 45-71-M02127_MURADİYE ÇIKIŞ M08_54851157</t>
  </si>
  <si>
    <t>08.03.2021 17:46:21</t>
  </si>
  <si>
    <t>08.03.2021 19:19:44</t>
  </si>
  <si>
    <t>SEYREKLİ TR-1 35-15-L00441_950371055_950371055</t>
  </si>
  <si>
    <t>08.03.2021 09:44:34</t>
  </si>
  <si>
    <t>08.03.2021 12:13:23</t>
  </si>
  <si>
    <t>L-335 35-18-L00335_HatBaşıAyırıcı_53134675 L02_53134675</t>
  </si>
  <si>
    <t>08.03.2021 10:17:20</t>
  </si>
  <si>
    <t>08.03.2021 17:04:44</t>
  </si>
  <si>
    <t>08.03.2021 16:16:02</t>
  </si>
  <si>
    <t>08.03.2021 18:50:58</t>
  </si>
  <si>
    <t>M-214(DM-3/12) 35-09-M00214_912499825_912499825</t>
  </si>
  <si>
    <t>08.03.2021 11:20:52</t>
  </si>
  <si>
    <t>08.03.2021 16:48:23</t>
  </si>
  <si>
    <t>K-175 35-02-K00175_K-4158 K01_2336903</t>
  </si>
  <si>
    <t>08.03.2021 10:21:17</t>
  </si>
  <si>
    <t>08.03.2021 18:01:05</t>
  </si>
  <si>
    <t>AHMETLİ TR-65 SANAYİ 45-84-L00065_955185663_955185663</t>
  </si>
  <si>
    <t>08.03.2021 18:03:19</t>
  </si>
  <si>
    <t>08.03.2021 18:51:41</t>
  </si>
  <si>
    <t>DENİZGİREN TR-2 35-21-L00080_C_56354136_56354136</t>
  </si>
  <si>
    <t>08.03.2021 08:54:00</t>
  </si>
  <si>
    <t>08.03.2021 11:46:34</t>
  </si>
  <si>
    <t>MANİSA TM-1 45-71-A00001_DM-8 M21_2059978</t>
  </si>
  <si>
    <t>08.03.2021 12:22:28</t>
  </si>
  <si>
    <t>08.03.2021 12:53:00</t>
  </si>
  <si>
    <t>TR-95 45-78-L00095__72374667_72374667</t>
  </si>
  <si>
    <t>08.03.2021 09:00:44</t>
  </si>
  <si>
    <t>08.03.2021 09:52:59</t>
  </si>
  <si>
    <t>L-252 SİSSUS HASTANE 35-18-L00252_7491603_56368442_56368442</t>
  </si>
  <si>
    <t>08.03.2021 09:37:00</t>
  </si>
  <si>
    <t>08.03.2021 11:37:00</t>
  </si>
  <si>
    <t>ASARLIK DM-3 35-28-M00178_953376129_953376129</t>
  </si>
  <si>
    <t>08.03.2021 15:55:20</t>
  </si>
  <si>
    <t>08.03.2021 19:23:56</t>
  </si>
  <si>
    <t>PAYAMLI M-27 (SAKIZAĞACI KÖK) 35-25-M00188_M-26/M-28/DERYA SİTESİ M02_72070682</t>
  </si>
  <si>
    <t>08.03.2021 08:36:30</t>
  </si>
  <si>
    <t>L-99 DÜZCE TR-1 35-14-L00099_956651590_956651590</t>
  </si>
  <si>
    <t>08.03.2021 14:15:30</t>
  </si>
  <si>
    <t>08.03.2021 16:58:32</t>
  </si>
  <si>
    <t>MANİSA TM-1 45-71-A00001_DONANIMLI YEDEK M25_2054056</t>
  </si>
  <si>
    <t>08.03.2021 22:47:51</t>
  </si>
  <si>
    <t>08.03.2021 23:00:46</t>
  </si>
  <si>
    <t>K-1655 35-02-K01655_99525318_99525318</t>
  </si>
  <si>
    <t>08.03.2021 21:18:12</t>
  </si>
  <si>
    <t>08.03.2021 23:59:14</t>
  </si>
  <si>
    <t>TR-39 35-22-M00039_955281261_955281261</t>
  </si>
  <si>
    <t>08.03.2021 18:33:50</t>
  </si>
  <si>
    <t>08.03.2021 19:30:45</t>
  </si>
  <si>
    <t>L-91 ULAMIŞ TEPE KAHVE 35-14-L00091_956646009_956646009</t>
  </si>
  <si>
    <t>08.03.2021 10:19:00</t>
  </si>
  <si>
    <t>08.03.2021 10:35:17</t>
  </si>
  <si>
    <t>L-36 35-14-L00036__72371870_72371870</t>
  </si>
  <si>
    <t>AG Travers Arızası</t>
  </si>
  <si>
    <t>08.03.2021 14:08:00</t>
  </si>
  <si>
    <t>08.03.2021 14:57:29</t>
  </si>
  <si>
    <t>08.03.2021 10:50:05</t>
  </si>
  <si>
    <t>08.03.2021 10:58:17</t>
  </si>
  <si>
    <t>K-1024 35-01-K01024_911199819_911199819</t>
  </si>
  <si>
    <t>08.03.2021 13:40:31</t>
  </si>
  <si>
    <t>08.03.2021 19:06:38</t>
  </si>
  <si>
    <t>K-1467 35-03-K01467_35-03-K01467_41918378</t>
  </si>
  <si>
    <t>08.03.2021 15:35:42</t>
  </si>
  <si>
    <t>08.03.2021 17:42:59</t>
  </si>
  <si>
    <t>ÇORTAK TR-1 45-81-M00063_45-81-M00063_2367959</t>
  </si>
  <si>
    <t>08.03.2021 20:07:07</t>
  </si>
  <si>
    <t>08.03.2021 21:27:38</t>
  </si>
  <si>
    <t>ÇUKURALTI M-42 (ÖZKENT-2) 35-25-M00081_955269227_955269227</t>
  </si>
  <si>
    <t>08.03.2021 01:12:13</t>
  </si>
  <si>
    <t>08.03.2021 02:22:06</t>
  </si>
  <si>
    <t>M-2564 35-02-M02564_912669718_912669718</t>
  </si>
  <si>
    <t>08.03.2021 09:35:46</t>
  </si>
  <si>
    <t>08.03.2021 10:33:31</t>
  </si>
  <si>
    <t>K-1532 35-02-K01532_913603409_913603409</t>
  </si>
  <si>
    <t>08.03.2021 15:34:54</t>
  </si>
  <si>
    <t>08.03.2021 16:54:45</t>
  </si>
  <si>
    <t>KEMALİYE DM (TR-1) 45-73-M00150_ALAŞEHİR GİRİŞ PİYADELER KÖKDEN M08_66715919</t>
  </si>
  <si>
    <t>08.03.2021 09:07:19</t>
  </si>
  <si>
    <t>08.03.2021 17:10:34</t>
  </si>
  <si>
    <t>K-258 35-01-K00258_D_56376769_56376769</t>
  </si>
  <si>
    <t>08.03.2021 09:02:34</t>
  </si>
  <si>
    <t>08.03.2021 16:44:09</t>
  </si>
  <si>
    <t>ÇİMENTEPE TR-1 45-79-M00236_945563388_945563388</t>
  </si>
  <si>
    <t>08.03.2021 15:55:25</t>
  </si>
  <si>
    <t>08.03.2021 19:46:49</t>
  </si>
  <si>
    <t>ALİAĞA GIS TM 35-17-A00014_KARDEMİR-1 (1H03) M03_66128128</t>
  </si>
  <si>
    <t>08.03.2021 09:14:40</t>
  </si>
  <si>
    <t>08.03.2021 14:15:56</t>
  </si>
  <si>
    <t>M-1536 35-01-M01536_35-01-M01536_2377130</t>
  </si>
  <si>
    <t>08.03.2021 21:18:15</t>
  </si>
  <si>
    <t>08.03.2021 21:50:00</t>
  </si>
  <si>
    <t>KARŞIYAKA GIS TM 35-04-A00002_Karşıyaka-18 K32_2309959</t>
  </si>
  <si>
    <t>08.03.2021 07:46:27</t>
  </si>
  <si>
    <t>08.03.2021 08:43:42</t>
  </si>
  <si>
    <t>KAHRAMANDERE İM 35-10-A00002_GÜZELBAHÇE İM-2 M01_2090870</t>
  </si>
  <si>
    <t>08.03.2021 13:31:26</t>
  </si>
  <si>
    <t>08.03.2021 13:33:53</t>
  </si>
  <si>
    <t>EĞRİDERE TR-8 35-32-L00129_946408976_946408976</t>
  </si>
  <si>
    <t>08.03.2021 12:04:17</t>
  </si>
  <si>
    <t>08.03.2021 13:46:22</t>
  </si>
  <si>
    <t>08.03.2021 02:31:56</t>
  </si>
  <si>
    <t>08.03.2021 05:38:43</t>
  </si>
  <si>
    <t>L-43 AKARCA 35-14-L00043_95000002863_95000002863</t>
  </si>
  <si>
    <t>08.03.2021 20:00:40</t>
  </si>
  <si>
    <t>08.03.2021 21:14:06</t>
  </si>
  <si>
    <t>ALİAĞA GIS TM 35-17-A00014_KARDEMİR-2 (2H07) M020_66127965</t>
  </si>
  <si>
    <t>08.03.2021 10:22:42</t>
  </si>
  <si>
    <t>08.03.2021 14:13:52</t>
  </si>
  <si>
    <t>MURADİYE DM-5/11 45-71-M00232_DM-11/10A M014_72091336</t>
  </si>
  <si>
    <t>08.03.2021 14:06:18</t>
  </si>
  <si>
    <t>08.03.2021 14:07:11</t>
  </si>
  <si>
    <t>ŞAHYAR TR-2 45-73-M00192_945665473_945665473</t>
  </si>
  <si>
    <t>08.03.2021 19:21:38</t>
  </si>
  <si>
    <t>08.03.2021 20:50:13</t>
  </si>
  <si>
    <t>ÇUKURALTI M-16 35-25-M00062_955268338_955268338</t>
  </si>
  <si>
    <t>08.03.2021 13:57:07</t>
  </si>
  <si>
    <t>08.03.2021 18:06:12</t>
  </si>
  <si>
    <t>TR-7 ÖZTAK (TR-237) 35-19-M00237_956675189_956675189</t>
  </si>
  <si>
    <t>08.03.2021 10:32:42</t>
  </si>
  <si>
    <t>08.03.2021 14:42:49</t>
  </si>
  <si>
    <t>08.03.2021 00:42:00</t>
  </si>
  <si>
    <t>08.03.2021 03:11:47</t>
  </si>
  <si>
    <t>YENİ ŞAKRAN TR-15 35-17-M00215_950307941_950307941</t>
  </si>
  <si>
    <t>08.03.2021 20:05:00</t>
  </si>
  <si>
    <t>08.03.2021 21:41:27</t>
  </si>
  <si>
    <t>DM-8/28 45-71-M00167_953198767_953198767</t>
  </si>
  <si>
    <t>09.03.2021 00:09:29</t>
  </si>
  <si>
    <t>09.03.2021 01:47:56</t>
  </si>
  <si>
    <t>TR-144 35-16-L00144_47571848_56352905_56352905</t>
  </si>
  <si>
    <t>09.03.2021 00:19:50</t>
  </si>
  <si>
    <t>09.03.2021 01:31:20</t>
  </si>
  <si>
    <t>L-76 DEPREM KONUTLARI-1 35-14-L00076_35-14-L00076_72210055</t>
  </si>
  <si>
    <t>09.03.2021 00:36:55</t>
  </si>
  <si>
    <t>09.03.2021 02:06:05</t>
  </si>
  <si>
    <t>M-1335 KAYADİBİ KÖK 35-02-M01335_M-1157 KARAÇAM M05_2053136</t>
  </si>
  <si>
    <t>09.03.2021 01:23:19</t>
  </si>
  <si>
    <t>09.03.2021 02:54:20</t>
  </si>
  <si>
    <t>FATİH MAH. TR-4 45-86-M00203_45-86-M00203_2361488</t>
  </si>
  <si>
    <t>09.03.2021 01:29:09</t>
  </si>
  <si>
    <t>09.03.2021 04:02:54</t>
  </si>
  <si>
    <t>BADEMLER TR-2 35-19-L00297_956672076_956672076</t>
  </si>
  <si>
    <t>09.03.2021 01:49:00</t>
  </si>
  <si>
    <t>09.03.2021 02:45:32</t>
  </si>
  <si>
    <t>HASALAN TR-2 45-78-L00384_DIREK TIPI TRAFO HUCRESI H01_2106123</t>
  </si>
  <si>
    <t>OG Trafo Kademe Ayarı</t>
  </si>
  <si>
    <t>09.03.2021 02:03:00</t>
  </si>
  <si>
    <t>09.03.2021 02:27:50</t>
  </si>
  <si>
    <t>TR-16 35-19-M00016_95000008042_95000008042</t>
  </si>
  <si>
    <t>09.03.2021 02:54:38</t>
  </si>
  <si>
    <t>09.03.2021 07:45:03</t>
  </si>
  <si>
    <t>M-943 35-04-M00943_35-04-M00943_66937219</t>
  </si>
  <si>
    <t>09.03.2021 03:12:00</t>
  </si>
  <si>
    <t>09.03.2021 04:25:52</t>
  </si>
  <si>
    <t>09.03.2021 03:42:29</t>
  </si>
  <si>
    <t>09.03.2021 05:05:22</t>
  </si>
  <si>
    <t>L-37 YAT LİMANI 35-14-L00037_956636404_956636404</t>
  </si>
  <si>
    <t>09.03.2021 07:26:21</t>
  </si>
  <si>
    <t>09.03.2021 10:04:09</t>
  </si>
  <si>
    <t>09.03.2021 07:46:29</t>
  </si>
  <si>
    <t>09.03.2021 08:34:40</t>
  </si>
  <si>
    <t>FOÇA TR-49 35-23-L00049_950422116_950422116</t>
  </si>
  <si>
    <t>09.03.2021 07:57:55</t>
  </si>
  <si>
    <t>09.03.2021 17:48:52</t>
  </si>
  <si>
    <t>SELENDİ DM 45-81-M00001_KINIK M06_2077097</t>
  </si>
  <si>
    <t>09.03.2021 08:02:59</t>
  </si>
  <si>
    <t>09.03.2021 08:03:49</t>
  </si>
  <si>
    <t>AŞAĞIKIRIKLAR DM 35-16-M00448_AŞAĞIKIRIKLAR M06_2115970</t>
  </si>
  <si>
    <t>09.03.2021 08:09:13</t>
  </si>
  <si>
    <t>09.03.2021 08:13:29</t>
  </si>
  <si>
    <t>SOMA TR-5 45-82-M00005_D_56404142_56404142</t>
  </si>
  <si>
    <t>09.03.2021 08:16:00</t>
  </si>
  <si>
    <t>09.03.2021 11:52:27</t>
  </si>
  <si>
    <t>HAMİDİYE PALANKAYA TR-1 45-77-L00113_DIREK TIPI TRAFO HUCRESI H01_2056357</t>
  </si>
  <si>
    <t>09.03.2021 08:17:58</t>
  </si>
  <si>
    <t>09.03.2021 09:18:31</t>
  </si>
  <si>
    <t>GÖRDES DM 45-75-M00050_KAŞIKÇI M11_2083718</t>
  </si>
  <si>
    <t>09.03.2021 08:38:32</t>
  </si>
  <si>
    <t>09.03.2021 08:51:09</t>
  </si>
  <si>
    <t>K-3185 35-04-K03185_35-04-K03185_2364382</t>
  </si>
  <si>
    <t>09.03.2021 08:39:48</t>
  </si>
  <si>
    <t>09.03.2021 09:23:22</t>
  </si>
  <si>
    <t>TURGUTALP TR-3/1 45-82-M00049_945530345_945530345</t>
  </si>
  <si>
    <t>09.03.2021 08:52:00</t>
  </si>
  <si>
    <t>09.03.2021 15:34:32</t>
  </si>
  <si>
    <t>KARAALİ DM 45-71-M02127_BAĞYOLU ÇIKIŞ M02_54860628</t>
  </si>
  <si>
    <t>09.03.2021 08:45:29</t>
  </si>
  <si>
    <t>09.03.2021 09:43:17</t>
  </si>
  <si>
    <t>M-2102 35-02-M02102_ M03_2077495</t>
  </si>
  <si>
    <t>09.03.2021 08:57:15</t>
  </si>
  <si>
    <t>09.03.2021 10:31:17</t>
  </si>
  <si>
    <t>TR-1-2/2 35-20-L00008_ZEYTİNLİK (TM-1-2/5) L01_66513053</t>
  </si>
  <si>
    <t>09.03.2021 09:09:39</t>
  </si>
  <si>
    <t>09.03.2021 10:15:39</t>
  </si>
  <si>
    <t>MORDOĞAN TR-5 35-21-L00146_953356654_953356654</t>
  </si>
  <si>
    <t>09.03.2021 09:11:00</t>
  </si>
  <si>
    <t>09.03.2021 09:53:21</t>
  </si>
  <si>
    <t>M-2825 35-03-M02825_35-03-M02825_72022765</t>
  </si>
  <si>
    <t>09.03.2021 09:14:54</t>
  </si>
  <si>
    <t>09.03.2021 12:06:00</t>
  </si>
  <si>
    <t>GÖLOVA TR-1 35-22-M00248_35-22-M00248_2358738</t>
  </si>
  <si>
    <t>09.03.2021 09:16:38</t>
  </si>
  <si>
    <t>09.03.2021 17:08:02</t>
  </si>
  <si>
    <t>09.03.2021 09:18:29</t>
  </si>
  <si>
    <t>09.03.2021 17:19:44</t>
  </si>
  <si>
    <t>09.03.2021 09:04:00</t>
  </si>
  <si>
    <t>09.03.2021 17:45:45</t>
  </si>
  <si>
    <t>YENİFOÇA TR-38 35-23-M00038_A a1b_42106526</t>
  </si>
  <si>
    <t>09.03.2021 09:14:24</t>
  </si>
  <si>
    <t>09.03.2021 14:16:57</t>
  </si>
  <si>
    <t>K-1514 35-01-K01514_35-01-K01514_2365119</t>
  </si>
  <si>
    <t>09.03.2021 09:13:49</t>
  </si>
  <si>
    <t>09.03.2021 09:31:00</t>
  </si>
  <si>
    <t>09.03.2021 09:22:53</t>
  </si>
  <si>
    <t>09.03.2021 15:37:35</t>
  </si>
  <si>
    <t>TR-15 45-74-M00015_45-74-M00015_72236956</t>
  </si>
  <si>
    <t>09.03.2021 09:23:35</t>
  </si>
  <si>
    <t>09.03.2021 17:13:31</t>
  </si>
  <si>
    <t>DM-2/3 ESKİ ANIT YANI 35-18-L00581_950462856_950462856</t>
  </si>
  <si>
    <t>09.03.2021 08:56:21</t>
  </si>
  <si>
    <t>09.03.2021 11:10:11</t>
  </si>
  <si>
    <t>M-1838 35-02-M01838_35-02-M01838_42586962</t>
  </si>
  <si>
    <t>09.03.2021 09:16:12</t>
  </si>
  <si>
    <t>09.03.2021 15:40:28</t>
  </si>
  <si>
    <t>GÖRDES DM 45-75-M00050_KÜREKÇİ M09_2083715</t>
  </si>
  <si>
    <t>09.03.2021 09:32:11</t>
  </si>
  <si>
    <t>09.03.2021 09:32:39</t>
  </si>
  <si>
    <t>KAYACIK YANIKDAĞ TR-2 45-75-M00198_DIREK TIPI TRAFO HUCRESI H01_2086118</t>
  </si>
  <si>
    <t>09.03.2021 09:32:43</t>
  </si>
  <si>
    <t>09.03.2021 17:22:07</t>
  </si>
  <si>
    <t>K-258 35-01-K00258_C_65506188_65506188</t>
  </si>
  <si>
    <t>09.03.2021 09:34:00</t>
  </si>
  <si>
    <t>09.03.2021 17:33:00</t>
  </si>
  <si>
    <t>DM-3/TR-34 35-22-M00073_-M02 M02_2035133</t>
  </si>
  <si>
    <t>09.03.2021 09:09:54</t>
  </si>
  <si>
    <t>09.03.2021 12:38:00</t>
  </si>
  <si>
    <t>M-52 ALAÇATI 35-18-M00052_950464434_950464434</t>
  </si>
  <si>
    <t>09.03.2021 09:31:37</t>
  </si>
  <si>
    <t>09.03.2021 14:23:33</t>
  </si>
  <si>
    <t>09.03.2021 09:37:26</t>
  </si>
  <si>
    <t>09.03.2021 10:41:32</t>
  </si>
  <si>
    <t>KAYMAKÇI TR-15 35-15-M00251_950395478_950395478</t>
  </si>
  <si>
    <t>09.03.2021 09:30:47</t>
  </si>
  <si>
    <t>09.03.2021 12:32:07</t>
  </si>
  <si>
    <t>BAYINDIR İM 35-20-A00001_ŞEHİR-1 L11_2313514</t>
  </si>
  <si>
    <t>09.03.2021 09:42:24</t>
  </si>
  <si>
    <t>09.03.2021 10:14:04</t>
  </si>
  <si>
    <t>M-1662 35-02-M01662_910230462_910230462</t>
  </si>
  <si>
    <t>09.03.2021 09:47:53</t>
  </si>
  <si>
    <t>09.03.2021 11:47:59</t>
  </si>
  <si>
    <t>09.03.2021 09:53:00</t>
  </si>
  <si>
    <t>09.03.2021 14:06:36</t>
  </si>
  <si>
    <t>09.03.2021 09:53:34</t>
  </si>
  <si>
    <t>09.03.2021 15:49:55</t>
  </si>
  <si>
    <t>09.03.2021 09:53:09</t>
  </si>
  <si>
    <t>09.03.2021 10:23:00</t>
  </si>
  <si>
    <t>09.03.2021 09:09:53</t>
  </si>
  <si>
    <t>09.03.2021 17:47:00</t>
  </si>
  <si>
    <t>MORDOĞAN TR-27 35-21-L00154_953365120_953365120</t>
  </si>
  <si>
    <t>09.03.2021 09:38:21</t>
  </si>
  <si>
    <t>09.03.2021 10:53:36</t>
  </si>
  <si>
    <t>KULA İM 45-77-A00001_KONURCA M01_2308471</t>
  </si>
  <si>
    <t>09.03.2021 10:01:19</t>
  </si>
  <si>
    <t>09.03.2021 16:49:11</t>
  </si>
  <si>
    <t>YENİ FOÇA TR-19 35-23-M00019_YENİFOÇA TR-20 M02_2334905</t>
  </si>
  <si>
    <t>09.03.2021 08:57:00</t>
  </si>
  <si>
    <t>09.03.2021 10:17:00</t>
  </si>
  <si>
    <t>M-1218 35-01-M01218_A_56364276_56364276</t>
  </si>
  <si>
    <t>09.03.2021 09:41:43</t>
  </si>
  <si>
    <t>09.03.2021 11:45:08</t>
  </si>
  <si>
    <t>NAMET KÖK 35-26-M00556_İDOL-LA ŞARAPÇILIK M02_65931731</t>
  </si>
  <si>
    <t>09.03.2021 09:58:01</t>
  </si>
  <si>
    <t>09.03.2021 11:18:43</t>
  </si>
  <si>
    <t>M-1406 35-01-M01406_911495618_911495618</t>
  </si>
  <si>
    <t>09.03.2021 09:36:19</t>
  </si>
  <si>
    <t>09.03.2021 17:24:53</t>
  </si>
  <si>
    <t>ATALAN KÖK 35-26-L00247_ATALAN KÖYİÇİ L07_72823348</t>
  </si>
  <si>
    <t>09.03.2021 09:27:11</t>
  </si>
  <si>
    <t>09.03.2021 10:15:13</t>
  </si>
  <si>
    <t>SEYREK TR-7 KÖK 35-28-M00379_HatBaşıAyırıcı_64536197 M04_64536197</t>
  </si>
  <si>
    <t>09.03.2021 09:12:06</t>
  </si>
  <si>
    <t>09.03.2021 11:34:50</t>
  </si>
  <si>
    <t>TR-18 45-74-M00018_45-74-M00018_61361522</t>
  </si>
  <si>
    <t>09.03.2021 10:12:00</t>
  </si>
  <si>
    <t>09.03.2021 17:44:49</t>
  </si>
  <si>
    <t>KÜÇÜKAVULCUK DM 35-15-L00727_BÜYÜKAVLUCUK L03_72098512</t>
  </si>
  <si>
    <t>09.03.2021 17:08:00</t>
  </si>
  <si>
    <t>ÇAKIRCA ALİ TR-1 45-73-M00557_ H_61314934</t>
  </si>
  <si>
    <t>09.03.2021 10:15:00</t>
  </si>
  <si>
    <t>09.03.2021 18:46:07</t>
  </si>
  <si>
    <t>TR-59 YELKENKAYA 35-19-L00059_956679772_956679772</t>
  </si>
  <si>
    <t>09.03.2021 09:51:51</t>
  </si>
  <si>
    <t>09.03.2021 17:50:08</t>
  </si>
  <si>
    <t>PİYADELER KÖK 45-73-M00136_GÜRSU M07_66674819</t>
  </si>
  <si>
    <t>09.03.2021 09:52:57</t>
  </si>
  <si>
    <t>09.03.2021 17:32:17</t>
  </si>
  <si>
    <t>M-2752 35-01-M02752_960744210_960744210</t>
  </si>
  <si>
    <t>09.03.2021 09:51:48</t>
  </si>
  <si>
    <t>09.03.2021 11:39:06</t>
  </si>
  <si>
    <t>DM-1/5 45-71-M00005_915897726_915897726</t>
  </si>
  <si>
    <t>09.03.2021 10:09:46</t>
  </si>
  <si>
    <t>09.03.2021 13:18:51</t>
  </si>
  <si>
    <t>TR-1/77 45-72-M00077_TR-1/79 M01_2045668</t>
  </si>
  <si>
    <t>09.03.2021 10:21:39</t>
  </si>
  <si>
    <t>09.03.2021 12:07:53</t>
  </si>
  <si>
    <t>K-1074 35-01-K01074_911363204_911363204</t>
  </si>
  <si>
    <t>09.03.2021 10:01:48</t>
  </si>
  <si>
    <t>09.03.2021 17:06:38</t>
  </si>
  <si>
    <t>09.03.2021 10:25:24</t>
  </si>
  <si>
    <t>09.03.2021 12:11:03</t>
  </si>
  <si>
    <t>TOPARLAR KARŞI MAH.TR-2 35-29-L00324_950348471_950348471</t>
  </si>
  <si>
    <t>09.03.2021 09:53:32</t>
  </si>
  <si>
    <t>09.03.2021 12:55:15</t>
  </si>
  <si>
    <t>M-850 KARAÇAM KÖK 35-02-M00850_BENZİNLİK M08_49919689</t>
  </si>
  <si>
    <t>09.03.2021 11:20:02</t>
  </si>
  <si>
    <t>K-1988 35-08-K01988_913274315_913274315</t>
  </si>
  <si>
    <t>09.03.2021 10:17:33</t>
  </si>
  <si>
    <t>09.03.2021 11:29:51</t>
  </si>
  <si>
    <t>09.03.2021 10:30:00</t>
  </si>
  <si>
    <t>09.03.2021 15:56:00</t>
  </si>
  <si>
    <t>CABARLAR KÖK 45-75-M00053_HatBaşıAyırıcı_53135572 M02_53135572</t>
  </si>
  <si>
    <t>09.03.2021 10:18:16</t>
  </si>
  <si>
    <t>09.03.2021 12:21:49</t>
  </si>
  <si>
    <t>ADALA TR-8 45-78-M00293_49237398_56384124_56384124</t>
  </si>
  <si>
    <t>09.03.2021 10:25:36</t>
  </si>
  <si>
    <t>09.03.2021 11:48:25</t>
  </si>
  <si>
    <t>TR-7(M-707) 35-30-M00707_955313376_955313376</t>
  </si>
  <si>
    <t>09.03.2021 10:30:10</t>
  </si>
  <si>
    <t>09.03.2021 11:44:05</t>
  </si>
  <si>
    <t>GÜNYAKA TR-2 45-79-M00479_945573755_945573755</t>
  </si>
  <si>
    <t>09.03.2021 10:35:56</t>
  </si>
  <si>
    <t>09.03.2021 12:30:42</t>
  </si>
  <si>
    <t>ARMUTLU TR-5 35-27-L00005_912759458_912759458</t>
  </si>
  <si>
    <t>09.03.2021 10:34:02</t>
  </si>
  <si>
    <t>09.03.2021 13:14:53</t>
  </si>
  <si>
    <t>09.03.2021 10:50:41</t>
  </si>
  <si>
    <t>09.03.2021 13:02:29</t>
  </si>
  <si>
    <t>AĞAÇ İŞLERİ TR-10 35-22-M00110_955256783_955256783</t>
  </si>
  <si>
    <t>09.03.2021 10:47:25</t>
  </si>
  <si>
    <t>09.03.2021 12:17:58</t>
  </si>
  <si>
    <t>L-493 (BALANBAKA-2) 35-18-L00493_950464891_950464891</t>
  </si>
  <si>
    <t>09.03.2021 10:51:25</t>
  </si>
  <si>
    <t>09.03.2021 16:05:32</t>
  </si>
  <si>
    <t>GÜMÜLDÜR M-40 35-25-M00040_DAĞITIM TRAFO GÜMÜLDÜR M-40 M01_72080505</t>
  </si>
  <si>
    <t>09.03.2021 11:01:04</t>
  </si>
  <si>
    <t>09.03.2021 13:26:27</t>
  </si>
  <si>
    <t>DEMİRCİLİ TR-2 35-19-M00212_95000479006_95000479006</t>
  </si>
  <si>
    <t>09.03.2021 11:05:58</t>
  </si>
  <si>
    <t>09.03.2021 15:52:22</t>
  </si>
  <si>
    <t>KESİKKÖY TR-2 35-28-M00334__75604517_75604517</t>
  </si>
  <si>
    <t>09.03.2021 11:11:00</t>
  </si>
  <si>
    <t>09.03.2021 12:45:09</t>
  </si>
  <si>
    <t>SELENDİ DM 45-81-M00001_SELENDİ ŞEHİR-2 M03_2321593</t>
  </si>
  <si>
    <t>09.03.2021 11:05:59</t>
  </si>
  <si>
    <t>09.03.2021 14:59:27</t>
  </si>
  <si>
    <t>OSMANCALI KÖYÜ TR-2 45-71-M01721_43170693_56393078_56393078</t>
  </si>
  <si>
    <t>09.03.2021 10:57:03</t>
  </si>
  <si>
    <t>09.03.2021 14:09:50</t>
  </si>
  <si>
    <t>TR-59 YELKENKAYA 35-19-L00059_956671775_956671775</t>
  </si>
  <si>
    <t>09.03.2021 10:54:19</t>
  </si>
  <si>
    <t>09.03.2021 14:28:22</t>
  </si>
  <si>
    <t>TR-147 35-19-L00147_956665085_956665085</t>
  </si>
  <si>
    <t>09.03.2021 10:57:37</t>
  </si>
  <si>
    <t>09.03.2021 15:54:21</t>
  </si>
  <si>
    <t>TR-35 35-30-L00035_955329230_955329230</t>
  </si>
  <si>
    <t>09.03.2021 11:22:00</t>
  </si>
  <si>
    <t>09.03.2021 15:57:06</t>
  </si>
  <si>
    <t>SALİHLİ İM 45-78-A00001_TR-66 A ÇIKIŞI M25_48928887</t>
  </si>
  <si>
    <t>09.03.2021 11:20:40</t>
  </si>
  <si>
    <t>09.03.2021 11:56:51</t>
  </si>
  <si>
    <t>YILMAZ İM 45-78-A00003_TR-1 (15.8) L11_2103967</t>
  </si>
  <si>
    <t>09.03.2021 11:35:40</t>
  </si>
  <si>
    <t>09.03.2021 11:59:59</t>
  </si>
  <si>
    <t>L-300 DM 35-18-L00300_950430248_950430248</t>
  </si>
  <si>
    <t>09.03.2021 11:06:46</t>
  </si>
  <si>
    <t>09.03.2021 14:37:53</t>
  </si>
  <si>
    <t>AŞAĞIÇOBANİSA KÖK 45-71-M00096_AŞAĞIÇOBANİSA TR-3 M06_2321776</t>
  </si>
  <si>
    <t>09.03.2021 11:31:48</t>
  </si>
  <si>
    <t>09.03.2021 12:31:53</t>
  </si>
  <si>
    <t>09.03.2021 11:38:58</t>
  </si>
  <si>
    <t>10.03.2021 04:11:31</t>
  </si>
  <si>
    <t>TR-2/90 45-83-L00090_965664752_965664752</t>
  </si>
  <si>
    <t>09.03.2021 11:38:43</t>
  </si>
  <si>
    <t>09.03.2021 15:11:25</t>
  </si>
  <si>
    <t>L-102 DÜZCE AZMAK 35-14-L00102_956646151_956646151</t>
  </si>
  <si>
    <t>09.03.2021 11:35:53</t>
  </si>
  <si>
    <t>09.03.2021 14:37:05</t>
  </si>
  <si>
    <t>MENEMEN TR-65 35-28-L00065_E_56357586_56357586</t>
  </si>
  <si>
    <t>09.03.2021 11:36:00</t>
  </si>
  <si>
    <t>09.03.2021 11:55:53</t>
  </si>
  <si>
    <t>K-1386 35-01-K01386_910948857_910948857</t>
  </si>
  <si>
    <t>09.03.2021 11:40:11</t>
  </si>
  <si>
    <t>09.03.2021 14:28:06</t>
  </si>
  <si>
    <t>09.03.2021 09:01:09</t>
  </si>
  <si>
    <t>09.03.2021 18:35:00</t>
  </si>
  <si>
    <t>TR-1/10 45-72-M00010_C_56392594_56392594</t>
  </si>
  <si>
    <t>09.03.2021 11:54:07</t>
  </si>
  <si>
    <t>09.03.2021 14:14:52</t>
  </si>
  <si>
    <t>TR-66 45-78-L00066_ L01_2105635</t>
  </si>
  <si>
    <t>09.03.2021 11:17:29</t>
  </si>
  <si>
    <t>09.03.2021 12:22:03</t>
  </si>
  <si>
    <t>HARMANDALI DM-2 (M-200) 35-09-M00200_M-2166Ö M01_45385845</t>
  </si>
  <si>
    <t>09.03.2021 11:53:34</t>
  </si>
  <si>
    <t>09.03.2021 13:13:49</t>
  </si>
  <si>
    <t>K-3772 35-02-K03772_912498330_912498330</t>
  </si>
  <si>
    <t>09.03.2021 12:04:12</t>
  </si>
  <si>
    <t>09.03.2021 13:20:35</t>
  </si>
  <si>
    <t>M-2909 35-02-M02909_910142294_910142294</t>
  </si>
  <si>
    <t>09.03.2021 12:07:39</t>
  </si>
  <si>
    <t>09.03.2021 18:19:00</t>
  </si>
  <si>
    <t>YAHŞELLİ TR-3 35-28-M00495_953371604_953371604</t>
  </si>
  <si>
    <t>09.03.2021 11:29:05</t>
  </si>
  <si>
    <t>09.03.2021 17:35:37</t>
  </si>
  <si>
    <t>ZİHNİ ÖNEM SULAMA GRUBU 35-29-M00332_35-29-M00332_2371489</t>
  </si>
  <si>
    <t>09.03.2021 12:12:21</t>
  </si>
  <si>
    <t>09.03.2021 14:26:54</t>
  </si>
  <si>
    <t>MENEMEN DM-4/15 35-28-M00813_DM-4/16 M01_58173195</t>
  </si>
  <si>
    <t>09.03.2021 09:37:54</t>
  </si>
  <si>
    <t>09.03.2021 14:45:00</t>
  </si>
  <si>
    <t>09.03.2021 12:30:01</t>
  </si>
  <si>
    <t>09.03.2021 14:00:49</t>
  </si>
  <si>
    <t>L-211 35-18-L00211_950452936_950452936</t>
  </si>
  <si>
    <t>09.03.2021 12:29:42</t>
  </si>
  <si>
    <t>09.03.2021 20:04:50</t>
  </si>
  <si>
    <t>DM-4/TR-14 35-26-M01288_TRAFO M06_42462299</t>
  </si>
  <si>
    <t>09.03.2021 12:13:12</t>
  </si>
  <si>
    <t>09.03.2021 13:17:11</t>
  </si>
  <si>
    <t>HACIBEKTAŞLI TR-1 45-78-M00692_953292538_953292538</t>
  </si>
  <si>
    <t>09.03.2021 12:49:00</t>
  </si>
  <si>
    <t>09.03.2021 15:16:44</t>
  </si>
  <si>
    <t>K-4785 35-02-K04785_912521535_912521535</t>
  </si>
  <si>
    <t>09.03.2021 12:42:40</t>
  </si>
  <si>
    <t>09.03.2021 17:54:05</t>
  </si>
  <si>
    <t>AKALAN TR-2 35-27-M00430_950277066_950277066</t>
  </si>
  <si>
    <t>09.03.2021 12:33:47</t>
  </si>
  <si>
    <t>09.03.2021 14:38:51</t>
  </si>
  <si>
    <t>AŞAĞIKIRIKLAR DM 35-16-M00448_TARİŞ YEMTA M16_2334654</t>
  </si>
  <si>
    <t>09.03.2021 09:11:01</t>
  </si>
  <si>
    <t>09.03.2021 14:25:39</t>
  </si>
  <si>
    <t>DOMBAYLI BAHÇELER TR-3 45-78-M00277_953282599_953282599</t>
  </si>
  <si>
    <t>09.03.2021 12:36:39</t>
  </si>
  <si>
    <t>09.03.2021 14:11:47</t>
  </si>
  <si>
    <t>K-1904 35-10-K01904_97949605_97949605</t>
  </si>
  <si>
    <t>09.03.2021 13:12:00</t>
  </si>
  <si>
    <t>09.03.2021 13:47:51</t>
  </si>
  <si>
    <t>KAAN TR-1 45-71-M01520_953213967_953213967</t>
  </si>
  <si>
    <t>09.03.2021 13:13:00</t>
  </si>
  <si>
    <t>09.03.2021 15:35:46</t>
  </si>
  <si>
    <t>TR-61 35-16-L00061_D_56353633_56353633</t>
  </si>
  <si>
    <t>09.03.2021 13:47:00</t>
  </si>
  <si>
    <t>09.03.2021 16:29:33</t>
  </si>
  <si>
    <t>09.03.2021 12:01:20</t>
  </si>
  <si>
    <t>09.03.2021 15:03:38</t>
  </si>
  <si>
    <t>ÇOBANKÖY KÖK 35-29-L00066_HatBaşıAyırıcı_53132660 L05_53132660</t>
  </si>
  <si>
    <t>09.03.2021 13:06:31</t>
  </si>
  <si>
    <t>09.03.2021 19:08:33</t>
  </si>
  <si>
    <t>M-1662 35-02-M01662_910208363_910208363</t>
  </si>
  <si>
    <t>09.03.2021 13:22:18</t>
  </si>
  <si>
    <t>09.03.2021 14:13:06</t>
  </si>
  <si>
    <t>TR-1-4/6 KARASELVİ KABİN 35-20-L00030_955194861_955194861</t>
  </si>
  <si>
    <t>09.03.2021 13:17:48</t>
  </si>
  <si>
    <t>09.03.2021 16:53:04</t>
  </si>
  <si>
    <t>ARMUTLU DM-2/TR-36 (ESKİ TR-6) 35-27-L00006_913608080_913608080</t>
  </si>
  <si>
    <t>09.03.2021 13:15:02</t>
  </si>
  <si>
    <t>09.03.2021 17:58:05</t>
  </si>
  <si>
    <t>AYVALIK SİTESİ TR 35-30-M00329_955306812_955306812</t>
  </si>
  <si>
    <t>09.03.2021 12:34:26</t>
  </si>
  <si>
    <t>09.03.2021 17:11:58</t>
  </si>
  <si>
    <t>TR-54 35-30-L00054_955318471_955318471</t>
  </si>
  <si>
    <t>09.03.2021 12:00:14</t>
  </si>
  <si>
    <t>09.03.2021 18:28:14</t>
  </si>
  <si>
    <t>_B_56399783_56399783</t>
  </si>
  <si>
    <t>09.03.2021 13:36:30</t>
  </si>
  <si>
    <t>09.03.2021 14:37:34</t>
  </si>
  <si>
    <t>DM-2/4 35-26-M00826__56369028_56369028</t>
  </si>
  <si>
    <t>09.03.2021 13:38:40</t>
  </si>
  <si>
    <t>09.03.2021 14:27:52</t>
  </si>
  <si>
    <t>K-1004 35-03-K01004_35-03-K01004_2355332</t>
  </si>
  <si>
    <t>09.03.2021 13:38:30</t>
  </si>
  <si>
    <t>09.03.2021 16:42:02</t>
  </si>
  <si>
    <t>09.03.2021 13:43:05</t>
  </si>
  <si>
    <t>09.03.2021 16:26:35</t>
  </si>
  <si>
    <t>ALAŞEHİR TR-61 YILANLI 45-73-M00061_945670779_945670779</t>
  </si>
  <si>
    <t>09.03.2021 13:43:11</t>
  </si>
  <si>
    <t>09.03.2021 14:52:43</t>
  </si>
  <si>
    <t>MADEN KÖK 45-83-M00128_CAMBAZLI KÖK M04_47316730</t>
  </si>
  <si>
    <t>09.03.2021 13:51:03</t>
  </si>
  <si>
    <t>09.03.2021 15:58:48</t>
  </si>
  <si>
    <t>BADEMLER DM 35-19-M00443_YELKİ M03_72218971</t>
  </si>
  <si>
    <t>09.03.2021 14:02:07</t>
  </si>
  <si>
    <t>09.03.2021 14:06:05</t>
  </si>
  <si>
    <t>K-1129 35-03-K01129_35-03-K01129_41920458</t>
  </si>
  <si>
    <t>09.03.2021 15:12:56</t>
  </si>
  <si>
    <t>09.03.2021 15:24:20</t>
  </si>
  <si>
    <t>KIZILAVLU KÖK 45-78-M00837_DELİBAŞLI GRUBU M02_66247846</t>
  </si>
  <si>
    <t>09.03.2021 09:54:43</t>
  </si>
  <si>
    <t>09.03.2021 14:13:30</t>
  </si>
  <si>
    <t>M-2605 YELKİ DM 35-10-M02605_ZEYBEK M03_2303617</t>
  </si>
  <si>
    <t>09.03.2021 15:18:51</t>
  </si>
  <si>
    <t>M-236 35-02-M00236_B_56382758_56382758</t>
  </si>
  <si>
    <t>09.03.2021 14:18:17</t>
  </si>
  <si>
    <t>09.03.2021 15:57:50</t>
  </si>
  <si>
    <t>TÜRKELLİ TR-1 35-28-M00462_953370285_953370285</t>
  </si>
  <si>
    <t>09.03.2021 14:16:53</t>
  </si>
  <si>
    <t>09.03.2021 18:05:19</t>
  </si>
  <si>
    <t>K-1698 35-02-K01698_A_56379610_56379610</t>
  </si>
  <si>
    <t>09.03.2021 14:29:05</t>
  </si>
  <si>
    <t>09.03.2021 15:30:28</t>
  </si>
  <si>
    <t>BEKİRLER TR-4 45-72-L00361_DIREK TIPI TRAFO HUCRESI H01_2109536</t>
  </si>
  <si>
    <t>09.03.2021 14:21:03</t>
  </si>
  <si>
    <t>09.03.2021 17:28:13</t>
  </si>
  <si>
    <t>MEDAR TR-9 45-72-L00278_F_56392266_56392266</t>
  </si>
  <si>
    <t>09.03.2021 14:51:20</t>
  </si>
  <si>
    <t>09.03.2021 18:03:49</t>
  </si>
  <si>
    <t>L-400 35-18-L00400_950459102_950459102</t>
  </si>
  <si>
    <t>09.03.2021 14:53:27</t>
  </si>
  <si>
    <t>10.03.2021 00:38:34</t>
  </si>
  <si>
    <t>KARABURUN TR-2 35-21-L00014_953368077_953368077</t>
  </si>
  <si>
    <t>09.03.2021 14:55:05</t>
  </si>
  <si>
    <t>09.03.2021 16:52:54</t>
  </si>
  <si>
    <t>TR-140 35-16-L00140_35-16-L00140_2347419</t>
  </si>
  <si>
    <t>09.03.2021 14:42:20</t>
  </si>
  <si>
    <t>09.03.2021 20:12:16</t>
  </si>
  <si>
    <t>_48096877_56384167_56384167</t>
  </si>
  <si>
    <t>09.03.2021 15:11:00</t>
  </si>
  <si>
    <t>09.03.2021 16:31:34</t>
  </si>
  <si>
    <t>ÇELİKLİ MANASTIR TR-2 45-78-M00750_B_56391440_56391440</t>
  </si>
  <si>
    <t>09.03.2021 15:05:17</t>
  </si>
  <si>
    <t>09.03.2021 17:36:29</t>
  </si>
  <si>
    <t>M-2605 YELKİ DM 35-10-M02605_TEOS GES M05_2303619</t>
  </si>
  <si>
    <t>09.03.2021 14:42:04</t>
  </si>
  <si>
    <t>09.03.2021 18:03:40</t>
  </si>
  <si>
    <t>09.03.2021 15:13:01</t>
  </si>
  <si>
    <t>09.03.2021 17:05:18</t>
  </si>
  <si>
    <t>MURADİYE TR 2/A 45-71-M00201_953221089_953221089</t>
  </si>
  <si>
    <t>09.03.2021 15:27:03</t>
  </si>
  <si>
    <t>10.03.2021 21:22:06</t>
  </si>
  <si>
    <t>GÖRDES TR-27 45-75-M00042_GÖRDES TR-28 M01_61335195</t>
  </si>
  <si>
    <t>09.03.2021 15:48:00</t>
  </si>
  <si>
    <t>09.03.2021 16:26:24</t>
  </si>
  <si>
    <t>TR-111 ZEYTİNALANI 35-19-L00111_TR-113 L02_2333958</t>
  </si>
  <si>
    <t>09.03.2021 15:43:02</t>
  </si>
  <si>
    <t>09.03.2021 16:59:00</t>
  </si>
  <si>
    <t>K-1390 35-01-K01390_911162892_911162892</t>
  </si>
  <si>
    <t>09.03.2021 16:03:04</t>
  </si>
  <si>
    <t>09.03.2021 17:09:17</t>
  </si>
  <si>
    <t>09.03.2021 16:11:50</t>
  </si>
  <si>
    <t>09.03.2021 16:17:21</t>
  </si>
  <si>
    <t>ORTA MAHALLE M-40 35-25-M00112_955256658_955256658</t>
  </si>
  <si>
    <t>09.03.2021 16:11:47</t>
  </si>
  <si>
    <t>09.03.2021 18:38:50</t>
  </si>
  <si>
    <t>YILMAZ İM 45-78-A00003_YILMAZ DM-2 (SALİHLİ) GİRİŞ M01_2331490</t>
  </si>
  <si>
    <t>09.03.2021 16:30:50</t>
  </si>
  <si>
    <t>KARGIN KÖK 45-71-M00095_KARGIN GİRİŞ M08_2076279</t>
  </si>
  <si>
    <t>09.03.2021 16:35:40</t>
  </si>
  <si>
    <t>09.03.2021 16:36:10</t>
  </si>
  <si>
    <t>TR-830 KÖK 35-28-M00619_ M02_2328677</t>
  </si>
  <si>
    <t>09.03.2021 16:22:06</t>
  </si>
  <si>
    <t>09.03.2021 18:07:22</t>
  </si>
  <si>
    <t>YEŞİLKÖY TR-1 45-86-M00106_C_56390842_56390842</t>
  </si>
  <si>
    <t>09.03.2021 16:38:06</t>
  </si>
  <si>
    <t>09.03.2021 18:03:43</t>
  </si>
  <si>
    <t>BAĞARASI TR-8 35-23-M00177_950424068_950424068</t>
  </si>
  <si>
    <t>09.03.2021 16:57:27</t>
  </si>
  <si>
    <t>09.03.2021 19:04:00</t>
  </si>
  <si>
    <t>BAYINDIR İM 35-20-A00001_ŞEHİR-1 L11_2058775</t>
  </si>
  <si>
    <t>09.03.2021 17:04:00</t>
  </si>
  <si>
    <t>09.03.2021 17:15:00</t>
  </si>
  <si>
    <t>YEŞİLYURT TR-2 45-73-M00481_A_56403425_56403425</t>
  </si>
  <si>
    <t>09.03.2021 17:09:00</t>
  </si>
  <si>
    <t>09.03.2021 17:45:58</t>
  </si>
  <si>
    <t>KUŞÇULAR TR-5 35-19-M00217_956700122_956700122</t>
  </si>
  <si>
    <t>09.03.2021 16:28:23</t>
  </si>
  <si>
    <t>09.03.2021 18:39:22</t>
  </si>
  <si>
    <t>DM-14/3A 45-71-M02249_B B04B_73719699</t>
  </si>
  <si>
    <t>09.03.2021 16:47:20</t>
  </si>
  <si>
    <t>09.03.2021 18:23:00</t>
  </si>
  <si>
    <t>M-271 KARAKAYALAR DM 35-14-M00271_48526364 B1b_48475258</t>
  </si>
  <si>
    <t>09.03.2021 17:12:33</t>
  </si>
  <si>
    <t>09.03.2021 18:36:06</t>
  </si>
  <si>
    <t>SOMA TR-23 45-82-M00023_D D4b_5981684</t>
  </si>
  <si>
    <t>09.03.2021 17:19:33</t>
  </si>
  <si>
    <t>09.03.2021 19:00:28</t>
  </si>
  <si>
    <t>LÜTFİYE TR-1 45-80-M00131_45-80-M00131_2357249</t>
  </si>
  <si>
    <t>09.03.2021 16:55:15</t>
  </si>
  <si>
    <t>09.03.2021 18:29:04</t>
  </si>
  <si>
    <t>KARABURUN TR-8 35-21-L00015_D_56357680_56357680</t>
  </si>
  <si>
    <t>09.03.2021 17:24:00</t>
  </si>
  <si>
    <t>09.03.2021 17:58:32</t>
  </si>
  <si>
    <t>09.03.2021 16:50:14</t>
  </si>
  <si>
    <t>09.03.2021 20:54:54</t>
  </si>
  <si>
    <t>HACIBEKTAŞLI TR-1 45-78-M00692_953292417_953292417</t>
  </si>
  <si>
    <t>09.03.2021 17:11:03</t>
  </si>
  <si>
    <t>09.03.2021 18:28:09</t>
  </si>
  <si>
    <t>ÇANDARLI TATİL KÖYÜ KÖK-11 35-30-M00079_ÇANDARLI TATİL KÖYÜ M04_72085968</t>
  </si>
  <si>
    <t>09.03.2021 17:18:53</t>
  </si>
  <si>
    <t>09.03.2021 21:40:51</t>
  </si>
  <si>
    <t>TR-152(DM-5/17) 35-19-M00152_966485570_966485570</t>
  </si>
  <si>
    <t>09.03.2021 16:55:40</t>
  </si>
  <si>
    <t>10.03.2021 00:57:39</t>
  </si>
  <si>
    <t>ÇANDARLI DM-TR-20 35-30-M00020_BERGAMA-1 M11_72352830</t>
  </si>
  <si>
    <t>09.03.2021 16:52:20</t>
  </si>
  <si>
    <t>09.03.2021 18:38:12</t>
  </si>
  <si>
    <t>YENİ ŞAKRAN KÖK 35-17-M00174_HatBaşıAyırıcı_65632140 M02_65632140</t>
  </si>
  <si>
    <t>09.03.2021 17:38:59</t>
  </si>
  <si>
    <t>URGANLI TR-7 45-83-M00550_95000600176_95000600176</t>
  </si>
  <si>
    <t>09.03.2021 17:41:00</t>
  </si>
  <si>
    <t>09.03.2021 23:54:41</t>
  </si>
  <si>
    <t>DEREÇİFTLİK ESENÇAY 45-75-M00234_B_56394377_56394377</t>
  </si>
  <si>
    <t>09.03.2021 17:43:29</t>
  </si>
  <si>
    <t>09.03.2021 20:34:31</t>
  </si>
  <si>
    <t>UMURCALI TR 4 35-31-L00108_956584503_956584503</t>
  </si>
  <si>
    <t>09.03.2021 17:44:48</t>
  </si>
  <si>
    <t>09.03.2021 20:21:09</t>
  </si>
  <si>
    <t>TR-38 45-77-L00038_945486933_945486933</t>
  </si>
  <si>
    <t>09.03.2021 17:52:07</t>
  </si>
  <si>
    <t>09.03.2021 18:18:29</t>
  </si>
  <si>
    <t>L-232 BİTLİSLİLER 35-14-L00232_35-14-L00232_2376096</t>
  </si>
  <si>
    <t>09.03.2021 17:27:10</t>
  </si>
  <si>
    <t>09.03.2021 18:52:44</t>
  </si>
  <si>
    <t>DİKİLİ TR-20 35-30-M00620_955300378_955300378</t>
  </si>
  <si>
    <t>09.03.2021 15:42:42</t>
  </si>
  <si>
    <t>09.03.2021 19:39:26</t>
  </si>
  <si>
    <t>MURADİYE ORTA ÖLÇEKLİ SANAYİ TR-7 45-71-M00225_953245527_953245527</t>
  </si>
  <si>
    <t>09.03.2021 16:11:42</t>
  </si>
  <si>
    <t>09.03.2021 22:13:07</t>
  </si>
  <si>
    <t>DAĞDERE DM 45-72-M00097_ÇITAK M05_2106082</t>
  </si>
  <si>
    <t>09.03.2021 18:15:53</t>
  </si>
  <si>
    <t>09.03.2021 18:25:10</t>
  </si>
  <si>
    <t>YILMAZ İM 45-78-A00003_AYTEKİN ŞENER L01_2331489</t>
  </si>
  <si>
    <t>09.03.2021 18:03:20</t>
  </si>
  <si>
    <t>09.03.2021 18:53:24</t>
  </si>
  <si>
    <t>09.03.2021 18:10:23</t>
  </si>
  <si>
    <t>09.03.2021 22:50:30</t>
  </si>
  <si>
    <t>SÖĞÜTÖREN TR-1 35-20-L00347_955193168_955193168</t>
  </si>
  <si>
    <t>09.03.2021 18:18:05</t>
  </si>
  <si>
    <t>09.03.2021 19:40:10</t>
  </si>
  <si>
    <t>KARAHALİLLİ KÖK 35-20-L00087_SÖĞÜTÖREN DAĞLAR GRUBU L02_66504213</t>
  </si>
  <si>
    <t>09.03.2021 18:31:20</t>
  </si>
  <si>
    <t>09.03.2021 19:22:46</t>
  </si>
  <si>
    <t>KAYACIK KÖK 45-75-M00065_YAKAKÖY M03_2092134</t>
  </si>
  <si>
    <t>09.03.2021 18:34:42</t>
  </si>
  <si>
    <t>09.03.2021 19:15:47</t>
  </si>
  <si>
    <t>DM-1/52 45-71-M00325_953240725_953240725</t>
  </si>
  <si>
    <t>09.03.2021 18:29:52</t>
  </si>
  <si>
    <t>09.03.2021 19:20:42</t>
  </si>
  <si>
    <t>09.03.2021 18:10:59</t>
  </si>
  <si>
    <t>09.03.2021 20:46:32</t>
  </si>
  <si>
    <t>DM-3/TR-29 35-22-M00072_955289184_955289184</t>
  </si>
  <si>
    <t>09.03.2021 18:36:28</t>
  </si>
  <si>
    <t>09.03.2021 19:46:57</t>
  </si>
  <si>
    <t>K-816 35-04-K00816_912481646_912481646</t>
  </si>
  <si>
    <t>09.03.2021 18:40:15</t>
  </si>
  <si>
    <t>09.03.2021 20:28:33</t>
  </si>
  <si>
    <t>MENEMEN İM 35-28-A00001_ASARLIK-2 M09_2307681</t>
  </si>
  <si>
    <t>09.03.2021 18:38:10</t>
  </si>
  <si>
    <t>09.03.2021 19:14:28</t>
  </si>
  <si>
    <t>ULUCAK DM-2/1 35-27-M00335_ULUCAK DM-2 M02_72175359</t>
  </si>
  <si>
    <t>09.03.2021 18:57:42</t>
  </si>
  <si>
    <t>09.03.2021 19:54:00</t>
  </si>
  <si>
    <t>ASARLIK TR-16 35-28-M00174_ASARLIK TR-14 M03_66531253</t>
  </si>
  <si>
    <t>09.03.2021 18:37:00</t>
  </si>
  <si>
    <t>09.03.2021 19:12:00</t>
  </si>
  <si>
    <t>K-1105 35-03-K01105_D DRK67_5764894</t>
  </si>
  <si>
    <t>09.03.2021 19:04:19</t>
  </si>
  <si>
    <t>09.03.2021 21:06:33</t>
  </si>
  <si>
    <t>09.03.2021 18:52:37</t>
  </si>
  <si>
    <t>09.03.2021 21:14:00</t>
  </si>
  <si>
    <t>TR-69 35-19-L00069_956667674_956667674</t>
  </si>
  <si>
    <t>09.03.2021 19:17:00</t>
  </si>
  <si>
    <t>09.03.2021 19:51:29</t>
  </si>
  <si>
    <t>AHMETLİ TR-11 45-84-L00011_955179056_955179056</t>
  </si>
  <si>
    <t>09.03.2021 19:14:33</t>
  </si>
  <si>
    <t>09.03.2021 20:41:28</t>
  </si>
  <si>
    <t>TR-52 35-19-L00052_956678537_956678537</t>
  </si>
  <si>
    <t>09.03.2021 19:18:00</t>
  </si>
  <si>
    <t>09.03.2021 19:36:53</t>
  </si>
  <si>
    <t>L-257 35-18-L00257_DIREK TIPI TRAFO HUCRESI H01_2102111</t>
  </si>
  <si>
    <t>09.03.2021 19:15:27</t>
  </si>
  <si>
    <t>10.03.2021 01:27:39</t>
  </si>
  <si>
    <t>ŞEHİTLİOĞLU ALTINTAŞ TR-1 45-77-M00083_DIREK TIPI TRAFO HUCRESI H01_2058110</t>
  </si>
  <si>
    <t>09.03.2021 19:15:35</t>
  </si>
  <si>
    <t>09.03.2021 20:40:09</t>
  </si>
  <si>
    <t>L-100 BELKENT 35-18-L00100_950442207_950442207</t>
  </si>
  <si>
    <t>09.03.2021 19:22:00</t>
  </si>
  <si>
    <t>09.03.2021 20:47:14</t>
  </si>
  <si>
    <t>AŞAĞIKIRIKLAR DM 35-16-M00448_BERGAMA TM-1 GİRİŞ M02_2336317</t>
  </si>
  <si>
    <t>09.03.2021 19:24:56</t>
  </si>
  <si>
    <t>09.03.2021 20:16:26</t>
  </si>
  <si>
    <t>TR-86 35-16-L00086_953332311_953332311</t>
  </si>
  <si>
    <t>09.03.2021 19:14:58</t>
  </si>
  <si>
    <t>09.03.2021 20:04:01</t>
  </si>
  <si>
    <t>M-1759 35-01-M01759_A a2_5903683</t>
  </si>
  <si>
    <t>09.03.2021 19:24:21</t>
  </si>
  <si>
    <t>09.03.2021 22:32:01</t>
  </si>
  <si>
    <t>TR-338 35-19-L00372_956667789_956667789</t>
  </si>
  <si>
    <t>09.03.2021 19:29:00</t>
  </si>
  <si>
    <t>09.03.2021 20:09:49</t>
  </si>
  <si>
    <t>HARMANDALI DM-2 (M-200) 35-09-M00200_DM-2/1 (M-201) M07_45385840</t>
  </si>
  <si>
    <t>09.03.2021 19:32:02</t>
  </si>
  <si>
    <t>09.03.2021 20:51:40</t>
  </si>
  <si>
    <t>DM-1/3 GÜNEŞ YOLU TR 35-19-M00263_965887839_965887839</t>
  </si>
  <si>
    <t>09.03.2021 19:32:00</t>
  </si>
  <si>
    <t>09.03.2021 20:48:14</t>
  </si>
  <si>
    <t>DM-8/3 45-71-M00538_953198663_953198663</t>
  </si>
  <si>
    <t>09.03.2021 19:28:25</t>
  </si>
  <si>
    <t>09.03.2021 20:05:05</t>
  </si>
  <si>
    <t>İDRİS KEPEZ TR 35-30-M00231_35-30-M00231_2356259</t>
  </si>
  <si>
    <t>09.03.2021 18:56:20</t>
  </si>
  <si>
    <t>09.03.2021 23:56:24</t>
  </si>
  <si>
    <t>TR-46 35-19-M00046_956695479_956695479</t>
  </si>
  <si>
    <t>09.03.2021 19:52:00</t>
  </si>
  <si>
    <t>09.03.2021 21:02:26</t>
  </si>
  <si>
    <t>TR-69 35-16-L00069_47588591_56353630_56353630</t>
  </si>
  <si>
    <t>09.03.2021 19:44:10</t>
  </si>
  <si>
    <t>09.03.2021 22:09:58</t>
  </si>
  <si>
    <t>ULUCAK DM-2/3 35-27-M00336_ULUCAK DM-2/1 M02_72171010</t>
  </si>
  <si>
    <t>09.03.2021 19:55:39</t>
  </si>
  <si>
    <t>09.03.2021 21:29:00</t>
  </si>
  <si>
    <t>DEMİRKÖPRÜ TM 45-78-A00005_HatBaşıAyırıcı_53139994 M07_53139994</t>
  </si>
  <si>
    <t>09.03.2021 19:44:55</t>
  </si>
  <si>
    <t>10.03.2021 00:01:08</t>
  </si>
  <si>
    <t>HAMZABEYLİ TR-3 45-71-M01773_C_56389193_56389193</t>
  </si>
  <si>
    <t>09.03.2021 19:58:40</t>
  </si>
  <si>
    <t>09.03.2021 23:00:04</t>
  </si>
  <si>
    <t>İZMİR BÜYÜKŞEHİR BELEDİYESİ BERGAMA KATI ATIK TESİSİ 35-16-M00744Ö_ H_47370548</t>
  </si>
  <si>
    <t>09.03.2021 20:17:00</t>
  </si>
  <si>
    <t>09.03.2021 22:51:32</t>
  </si>
  <si>
    <t>KEMERDAMLARI GÖLBAŞI MAHALLESİ 45-78-M00592_45-78-M00592_2351246</t>
  </si>
  <si>
    <t>09.03.2021 21:13:50</t>
  </si>
  <si>
    <t>09.03.2021 22:01:14</t>
  </si>
  <si>
    <t>YERLİ TAHTACI TR-1 35-16-L00253_47539184_56398099_56398099</t>
  </si>
  <si>
    <t>09.03.2021 20:20:33</t>
  </si>
  <si>
    <t>09.03.2021 22:48:21</t>
  </si>
  <si>
    <t>TR-84 35-19-L00084_956665794_956665794</t>
  </si>
  <si>
    <t>09.03.2021 20:22:01</t>
  </si>
  <si>
    <t>09.03.2021 21:53:25</t>
  </si>
  <si>
    <t>HAYKIRAN TR-2 35-28-M00201_C_56357559_56357559</t>
  </si>
  <si>
    <t>09.03.2021 20:20:08</t>
  </si>
  <si>
    <t>09.03.2021 22:27:08</t>
  </si>
  <si>
    <t>M-1531 35-09-M01531_DIREK TIPI TRAFO HUCRESI H01_2082680</t>
  </si>
  <si>
    <t>09.03.2021 20:53:01</t>
  </si>
  <si>
    <t>09.03.2021 21:37:38</t>
  </si>
  <si>
    <t>ASSTAR KÖK 45-73-M00134_HatBaşıAyırıcı_53134987 M02_53134987</t>
  </si>
  <si>
    <t>09.03.2021 21:08:30</t>
  </si>
  <si>
    <t>09.03.2021 23:04:55</t>
  </si>
  <si>
    <t>ÇANDARLI DM-TR-20 35-30-M00020_BAKIRÇAY-1-(DİKİLİ TM) M03_72352812</t>
  </si>
  <si>
    <t>09.03.2021 21:13:05</t>
  </si>
  <si>
    <t>09.03.2021 21:28:00</t>
  </si>
  <si>
    <t>K-4624 35-03-K04624_95000118584_95000118584</t>
  </si>
  <si>
    <t>09.03.2021 21:23:13</t>
  </si>
  <si>
    <t>09.03.2021 22:18:59</t>
  </si>
  <si>
    <t>K-188 35-01-K00188_B_60983315_60983315</t>
  </si>
  <si>
    <t>09.03.2021 22:07:37</t>
  </si>
  <si>
    <t>09.03.2021 23:49:51</t>
  </si>
  <si>
    <t>TR-45 DEREKÖY 35-22-M00065_955279725_955279725</t>
  </si>
  <si>
    <t>09.03.2021 22:27:59</t>
  </si>
  <si>
    <t>10.03.2021 00:11:30</t>
  </si>
  <si>
    <t>09.03.2021 22:34:06</t>
  </si>
  <si>
    <t>10.03.2021 00:16:04</t>
  </si>
  <si>
    <t>DURASILLI TR-23 45-78-M01137_49274266_56384937_56384937</t>
  </si>
  <si>
    <t>09.03.2021 22:35:15</t>
  </si>
  <si>
    <t>09.03.2021 23:14:14</t>
  </si>
  <si>
    <t>DM-23/03 TOKİ OKUL 45-71-M00518_A_60984124_60984124</t>
  </si>
  <si>
    <t>09.03.2021 23:26:25</t>
  </si>
  <si>
    <t>10.03.2021 03:51:44</t>
  </si>
  <si>
    <t>DM-2/8 BAŞKENT TR 35-18-L00588_950453772_950453772</t>
  </si>
  <si>
    <t>09.03.2021 23:29:30</t>
  </si>
  <si>
    <t>10.03.2021 02:18:54</t>
  </si>
  <si>
    <t>DM-14/3A 45-71-M02249_95000597460_95000597460</t>
  </si>
  <si>
    <t>09.03.2021 23:40:06</t>
  </si>
  <si>
    <t>09.03.2021 23:55:28</t>
  </si>
  <si>
    <t>ÇANAKÇI KÖK 45-79-M00194_ÇİMENTEPE YENİKÖY M01_67098832</t>
  </si>
  <si>
    <t>09.03.2021 23:59:10</t>
  </si>
  <si>
    <t>09.03.2021 23:59:30</t>
  </si>
  <si>
    <t>DM-23/03 TOKİ OKUL 45-71-M00518_45063147_56405194_56405194</t>
  </si>
  <si>
    <t>09.03.2021 23:43:53</t>
  </si>
  <si>
    <t>10.03.2021 09:25:45</t>
  </si>
  <si>
    <t>TR-1-3/5 PAMUK PAZARI KABİN 35-20-L00021_955195115_955195115</t>
  </si>
  <si>
    <t>10.03.2021 10:17:00</t>
  </si>
  <si>
    <t>10.03.2021 11:51:17</t>
  </si>
  <si>
    <t>10.03.2021 10:39:21</t>
  </si>
  <si>
    <t>10.03.2021 11:14:00</t>
  </si>
  <si>
    <t>AKÇAKİLİSE TR-2 35-21-L00045_953364397_953364397</t>
  </si>
  <si>
    <t>10.03.2021 11:06:00</t>
  </si>
  <si>
    <t>10.03.2021 19:11:06</t>
  </si>
  <si>
    <t>TR-2/29 45-83-L00029_955143544_955143544</t>
  </si>
  <si>
    <t>10.03.2021 13:39:00</t>
  </si>
  <si>
    <t>10.03.2021 15:36:34</t>
  </si>
  <si>
    <t>10.03.2021 16:53:21</t>
  </si>
  <si>
    <t>10.03.2021 17:22:14</t>
  </si>
  <si>
    <t>_B_56388202_56388202</t>
  </si>
  <si>
    <t>10.03.2021 17:05:41</t>
  </si>
  <si>
    <t>10.03.2021 17:51:45</t>
  </si>
  <si>
    <t>KARABURUN TR-11 35-21-L00010_953359684_953359684</t>
  </si>
  <si>
    <t>10.03.2021 18:10:37</t>
  </si>
  <si>
    <t>10.03.2021 20:40:03</t>
  </si>
  <si>
    <t>KEMHALLI KÖK 45-86-M00044_UĞURLU KÖK M03_72224712</t>
  </si>
  <si>
    <t>10.03.2021 07:54:51</t>
  </si>
  <si>
    <t>10.03.2021 08:23:16</t>
  </si>
  <si>
    <t>SOMA KÖYLER DM-2 45-82-M00125_KÖYLER 34.5 M08_2304026</t>
  </si>
  <si>
    <t>10.03.2021 08:10:44</t>
  </si>
  <si>
    <t>10.03.2021 10:07:01</t>
  </si>
  <si>
    <t>ALAÇATI İM 35-18-A00002_L-284 L16_2052467</t>
  </si>
  <si>
    <t>10.03.2021 11:46:13</t>
  </si>
  <si>
    <t>10.03.2021 13:31:46</t>
  </si>
  <si>
    <t>GÜZELBAHÇE İM 35-10-A00001_KAHRAMANDERE GİRİŞ-M06 M06_2052996</t>
  </si>
  <si>
    <t>10.03.2021 14:37:33</t>
  </si>
  <si>
    <t>10.03.2021 14:40:41</t>
  </si>
  <si>
    <t>10.03.2021 09:20:00</t>
  </si>
  <si>
    <t>10.03.2021 15:58:12</t>
  </si>
  <si>
    <t>K-911 35-01-K00911_912839494_912839494</t>
  </si>
  <si>
    <t>10.03.2021 14:17:20</t>
  </si>
  <si>
    <t>10.03.2021 19:25:58</t>
  </si>
  <si>
    <t>ORTA MAHALLE M-40 35-25-M00112_C_56374373_56374373</t>
  </si>
  <si>
    <t>10.03.2021 10:41:00</t>
  </si>
  <si>
    <t>10.03.2021 13:11:01</t>
  </si>
  <si>
    <t>KORDON KÖK 45-78-M00730_HatBaşıAyırıcı_53139391 M03_53139391</t>
  </si>
  <si>
    <t>10.03.2021 11:07:43</t>
  </si>
  <si>
    <t>10.03.2021 16:10:34</t>
  </si>
  <si>
    <t>10.03.2021 23:59:56</t>
  </si>
  <si>
    <t>11.03.2021 00:41:47</t>
  </si>
  <si>
    <t>K-421 35-01-K00421_35-01-K00421_2363781</t>
  </si>
  <si>
    <t>10.03.2021 13:32:31</t>
  </si>
  <si>
    <t>10.03.2021 14:08:16</t>
  </si>
  <si>
    <t>SOMA DM-1 45-82-M00050_M-4 M16_60207430</t>
  </si>
  <si>
    <t>10.03.2021 08:18:11</t>
  </si>
  <si>
    <t>10.03.2021 08:56:25</t>
  </si>
  <si>
    <t>BAYINDIR İM 35-20-A00001_ŞEHİR-2 L06_2058782</t>
  </si>
  <si>
    <t>10.03.2021 12:17:02</t>
  </si>
  <si>
    <t>10.03.2021 13:05:47</t>
  </si>
  <si>
    <t>GÜNEŞLİ KÖK 45-75-M00056_KÖSELER - ULGAR M01_67577840</t>
  </si>
  <si>
    <t>10.03.2021 18:48:51</t>
  </si>
  <si>
    <t>10.03.2021 18:49:21</t>
  </si>
  <si>
    <t>K-598 35-01-K00598_D_56373370_56373370</t>
  </si>
  <si>
    <t>10.03.2021 09:01:48</t>
  </si>
  <si>
    <t>10.03.2021 16:40:29</t>
  </si>
  <si>
    <t>HASSEKİ TR-1 35-21-L00066_953364163_953364163</t>
  </si>
  <si>
    <t>10.03.2021 11:44:00</t>
  </si>
  <si>
    <t>10.03.2021 19:14:57</t>
  </si>
  <si>
    <t>İZSU ÖZEL ÖLÇÜ 35-28-M00841Ö_İZSU POMPALAR M03_64144038</t>
  </si>
  <si>
    <t>10.03.2021 12:52:00</t>
  </si>
  <si>
    <t>10.03.2021 13:20:33</t>
  </si>
  <si>
    <t>SARIBEY TR-3 45-83-L00302_955180951_955180951</t>
  </si>
  <si>
    <t>10.03.2021 17:49:22</t>
  </si>
  <si>
    <t>10.03.2021 22:25:36</t>
  </si>
  <si>
    <t>YENİ FOÇA TR-29 35-23-M00029_950425525_950425525</t>
  </si>
  <si>
    <t>10.03.2021 11:43:03</t>
  </si>
  <si>
    <t>10.03.2021 13:32:32</t>
  </si>
  <si>
    <t>K-1283 35-07-K01283_913752947_913752947</t>
  </si>
  <si>
    <t>10.03.2021 11:10:38</t>
  </si>
  <si>
    <t>10.03.2021 13:07:33</t>
  </si>
  <si>
    <t>K-4122 35-09-K04122_35-09-K04122_2358664</t>
  </si>
  <si>
    <t>10.03.2021 00:20:35</t>
  </si>
  <si>
    <t>10.03.2021 00:55:46</t>
  </si>
  <si>
    <t>K-3848 35-04-K03848_912639012_912639012</t>
  </si>
  <si>
    <t>10.03.2021 18:18:26</t>
  </si>
  <si>
    <t>10.03.2021 19:46:40</t>
  </si>
  <si>
    <t>NURİYE DM 45-80-M00090_HatBaşıAyırıcı_53136978 M01_53136978</t>
  </si>
  <si>
    <t>10.03.2021 12:30:00</t>
  </si>
  <si>
    <t>10.03.2021 13:56:49</t>
  </si>
  <si>
    <t>K-166 35-04-K00166_G G1B_5830067</t>
  </si>
  <si>
    <t>10.03.2021 09:00:00</t>
  </si>
  <si>
    <t>10.03.2021 14:00:16</t>
  </si>
  <si>
    <t>FERİDUN KILIÇ SULAMA GRUBU TR-2 35-27-L00119_35-27-L00119_2371908</t>
  </si>
  <si>
    <t>10.03.2021 10:33:08</t>
  </si>
  <si>
    <t>10.03.2021 11:56:07</t>
  </si>
  <si>
    <t>K-254 35-04-K00254_D_56372579_56372579</t>
  </si>
  <si>
    <t>10.03.2021 10:03:47</t>
  </si>
  <si>
    <t>10.03.2021 12:03:26</t>
  </si>
  <si>
    <t>SOMA KÖYLER DM-2 45-82-M00125_KÖYLER 34.5 M08_2035836</t>
  </si>
  <si>
    <t>10.03.2021 11:29:57</t>
  </si>
  <si>
    <t>10.03.2021 11:58:24</t>
  </si>
  <si>
    <t>KINIK TR-3 35-24-L00003_955218743_955218743</t>
  </si>
  <si>
    <t>10.03.2021 14:47:19</t>
  </si>
  <si>
    <t>10.03.2021 18:44:14</t>
  </si>
  <si>
    <t>YENİ TOKİ TR-10 45-71-M02264_45-71-M02264_72265816</t>
  </si>
  <si>
    <t>10.03.2021 17:11:16</t>
  </si>
  <si>
    <t>10.03.2021 22:56:06</t>
  </si>
  <si>
    <t>K-4406 35-04-K04406_912467304_912467304</t>
  </si>
  <si>
    <t>10.03.2021 01:42:03</t>
  </si>
  <si>
    <t>10.03.2021 02:34:32</t>
  </si>
  <si>
    <t>10.03.2021 18:57:02</t>
  </si>
  <si>
    <t>10.03.2021 19:29:34</t>
  </si>
  <si>
    <t>GÖKEYÜP TR-1 KÖK 45-78-M00798_SARISU M04_2328536</t>
  </si>
  <si>
    <t>10.03.2021 16:44:41</t>
  </si>
  <si>
    <t>10.03.2021 18:16:28</t>
  </si>
  <si>
    <t>10.03.2021 14:05:01</t>
  </si>
  <si>
    <t>10.03.2021 14:18:40</t>
  </si>
  <si>
    <t>AKÖREN TR-19 KÖK 45-78-M00974_HatBaşıAyırıcı_53139381 M04_53139381</t>
  </si>
  <si>
    <t>10.03.2021 15:25:19</t>
  </si>
  <si>
    <t>10.03.2021 18:37:49</t>
  </si>
  <si>
    <t>YERLİ TAHTACI TR-1 35-16-L00253_47539173_56397804_56397804</t>
  </si>
  <si>
    <t>10.03.2021 18:57:18</t>
  </si>
  <si>
    <t>10.03.2021 22:55:32</t>
  </si>
  <si>
    <t>10.03.2021 13:52:05</t>
  </si>
  <si>
    <t>10.03.2021 17:19:29</t>
  </si>
  <si>
    <t>K-1710 35-02-K01710_B B1B_5843672</t>
  </si>
  <si>
    <t>10.03.2021 14:34:56</t>
  </si>
  <si>
    <t>10.03.2021 17:39:56</t>
  </si>
  <si>
    <t>_11331095_56371229_56371229</t>
  </si>
  <si>
    <t>10.03.2021 10:07:00</t>
  </si>
  <si>
    <t>10.03.2021 16:57:00</t>
  </si>
  <si>
    <t>10.03.2021 11:36:42</t>
  </si>
  <si>
    <t>10.03.2021 15:50:37</t>
  </si>
  <si>
    <t>HALİLBEYLİ DM 35-27-M00620_Recloser M09_2313231</t>
  </si>
  <si>
    <t>10.03.2021 12:36:33</t>
  </si>
  <si>
    <t>10.03.2021 15:54:22</t>
  </si>
  <si>
    <t>K-3023 35-01-K03023_F_56383967_56383967</t>
  </si>
  <si>
    <t>10.03.2021 19:36:38</t>
  </si>
  <si>
    <t>10.03.2021 20:40:49</t>
  </si>
  <si>
    <t>ÜÇPINAR DM 45-71-M00183_HatBaşıAyırıcı_53134668 M02_53134668</t>
  </si>
  <si>
    <t>10.03.2021 23:28:53</t>
  </si>
  <si>
    <t>11.03.2021 01:42:33</t>
  </si>
  <si>
    <t>M-1549 35-03-M01549_910342700_910342700</t>
  </si>
  <si>
    <t>10.03.2021 10:04:17</t>
  </si>
  <si>
    <t>10.03.2021 20:11:28</t>
  </si>
  <si>
    <t>K-3872 35-04-K03872_35-04-K03872_2372146</t>
  </si>
  <si>
    <t>10.03.2021 09:16:25</t>
  </si>
  <si>
    <t>10.03.2021 09:43:33</t>
  </si>
  <si>
    <t>K-3638 35-08-K03638_911967505_911967505</t>
  </si>
  <si>
    <t>10.03.2021 19:12:04</t>
  </si>
  <si>
    <t>10.03.2021 22:31:28</t>
  </si>
  <si>
    <t>GÖKEYÜP EŞELER TR-1 45-78-M00814_DIREK TIPI TRAFO HUCRESI H01_2110195</t>
  </si>
  <si>
    <t>10.03.2021 19:30:18</t>
  </si>
  <si>
    <t>10.03.2021 21:51:23</t>
  </si>
  <si>
    <t>K-2732 35-04-K02732_A_56364124_56364124</t>
  </si>
  <si>
    <t>10.03.2021 14:07:17</t>
  </si>
  <si>
    <t>10.03.2021 15:38:58</t>
  </si>
  <si>
    <t>M-2530 35-07-M02530_C_56379381_56379381</t>
  </si>
  <si>
    <t>10.03.2021 14:21:00</t>
  </si>
  <si>
    <t>10.03.2021 15:22:41</t>
  </si>
  <si>
    <t>MÜBECCEL TARIMSAL SULAMA 35-16-M00689_35-16-M00689_2360195</t>
  </si>
  <si>
    <t>10.03.2021 12:09:00</t>
  </si>
  <si>
    <t>10.03.2021 16:20:39</t>
  </si>
  <si>
    <t>TR-830 KÖK 35-28-M00619_ M03_2328676</t>
  </si>
  <si>
    <t>10.03.2021 10:06:05</t>
  </si>
  <si>
    <t>10.03.2021 12:45:31</t>
  </si>
  <si>
    <t>10.03.2021 13:35:07</t>
  </si>
  <si>
    <t>10.03.2021 13:45:49</t>
  </si>
  <si>
    <t>10.03.2021 16:03:03</t>
  </si>
  <si>
    <t>10.03.2021 17:09:05</t>
  </si>
  <si>
    <t>K-3124 LAKA TR-1 35-02-K03124_99970629_99970629</t>
  </si>
  <si>
    <t>10.03.2021 08:53:00</t>
  </si>
  <si>
    <t>10.03.2021 11:03:13</t>
  </si>
  <si>
    <t>K-4258 35-01-K04258_911699283_911699283</t>
  </si>
  <si>
    <t>10.03.2021 15:33:49</t>
  </si>
  <si>
    <t>10.03.2021 20:06:43</t>
  </si>
  <si>
    <t>K-4409 35-01-K04409_911316906_911316906</t>
  </si>
  <si>
    <t>10.03.2021 16:51:00</t>
  </si>
  <si>
    <t>10.03.2021 17:48:34</t>
  </si>
  <si>
    <t>K-813 35-01-K00813_C_56405637_56405637</t>
  </si>
  <si>
    <t>10.03.2021 17:52:53</t>
  </si>
  <si>
    <t>10.03.2021 19:36:57</t>
  </si>
  <si>
    <t>K-3157 35-07-K03157_DIREK TIPI TRAFO HUCRESI H01_2077067</t>
  </si>
  <si>
    <t>10.03.2021 12:39:00</t>
  </si>
  <si>
    <t>10.03.2021 12:45:43</t>
  </si>
  <si>
    <t>TURGUTALP TR-1 45-82-M00051_DM-1/2 M03_72191206</t>
  </si>
  <si>
    <t>10.03.2021 07:45:53</t>
  </si>
  <si>
    <t>10.03.2021 08:00:00</t>
  </si>
  <si>
    <t>TR-125 ZEYTİNALANI 35-19-L00125_C_65562404_65562404</t>
  </si>
  <si>
    <t>10.03.2021 11:17:28</t>
  </si>
  <si>
    <t>10.03.2021 12:33:04</t>
  </si>
  <si>
    <t>K-598 35-01-K00598_B_56373372_56373372</t>
  </si>
  <si>
    <t>10.03.2021 09:10:47</t>
  </si>
  <si>
    <t>10.03.2021 16:42:12</t>
  </si>
  <si>
    <t>YENİOBA TR-2 35-29-L00074_950324330_950324330</t>
  </si>
  <si>
    <t>10.03.2021 10:11:29</t>
  </si>
  <si>
    <t>10.03.2021 11:41:04</t>
  </si>
  <si>
    <t>YURTBAŞI TR-1 45-77-L00313_DIREK TIPI TRAFO HUCRESI H01_2051003</t>
  </si>
  <si>
    <t>10.03.2021 09:39:23</t>
  </si>
  <si>
    <t>10.03.2021 11:34:45</t>
  </si>
  <si>
    <t>ÇAVUŞOĞLU TR-1 45-71-M01820_B_56385877_56385877</t>
  </si>
  <si>
    <t>10.03.2021 19:31:34</t>
  </si>
  <si>
    <t>10.03.2021 22:51:19</t>
  </si>
  <si>
    <t>GÜMÜLDÜR M-41 35-25-M00041_955259052_955259052</t>
  </si>
  <si>
    <t>10.03.2021 14:07:35</t>
  </si>
  <si>
    <t>10.03.2021 15:00:31</t>
  </si>
  <si>
    <t>DM-2/TR-20 35-22-M00853_TR-51 (ALTINTEPE) M01_66057503</t>
  </si>
  <si>
    <t>10.03.2021 15:47:29</t>
  </si>
  <si>
    <t>10.03.2021 16:04:01</t>
  </si>
  <si>
    <t>10.03.2021 22:44:04</t>
  </si>
  <si>
    <t>11.03.2021 00:35:30</t>
  </si>
  <si>
    <t>TR-96 45-78-L00096_953247736_953247736</t>
  </si>
  <si>
    <t>10.03.2021 11:59:13</t>
  </si>
  <si>
    <t>10.03.2021 13:41:19</t>
  </si>
  <si>
    <t>10.03.2021 07:55:33</t>
  </si>
  <si>
    <t>10.03.2021 08:04:16</t>
  </si>
  <si>
    <t>DEĞİRMENDERE DM 35-22-M00085_ÇAMÖNÜ - ATAKÖY M09_50066612</t>
  </si>
  <si>
    <t>10.03.2021 11:57:00</t>
  </si>
  <si>
    <t>10.03.2021 12:28:00</t>
  </si>
  <si>
    <t>M-228 35-02-M00228_910092443_910092443</t>
  </si>
  <si>
    <t>10.03.2021 11:28:37</t>
  </si>
  <si>
    <t>10.03.2021 13:48:00</t>
  </si>
  <si>
    <t>TR-13 35-27-M00013_961467335_961467335</t>
  </si>
  <si>
    <t>10.03.2021 16:18:02</t>
  </si>
  <si>
    <t>10.03.2021 18:43:41</t>
  </si>
  <si>
    <t>10.03.2021 07:39:40</t>
  </si>
  <si>
    <t>10.03.2021 07:58:24</t>
  </si>
  <si>
    <t>K-2323 35-04-K02323_912467317_912467317</t>
  </si>
  <si>
    <t>10.03.2021 14:53:48</t>
  </si>
  <si>
    <t>10.03.2021 18:34:56</t>
  </si>
  <si>
    <t>M-58 35-17-M00058_F F01_66143237</t>
  </si>
  <si>
    <t>10.03.2021 16:24:26</t>
  </si>
  <si>
    <t>10.03.2021 21:09:34</t>
  </si>
  <si>
    <t>AKKEÇİLİ TR-4 45-73-M00424_945668154_945668154</t>
  </si>
  <si>
    <t>10.03.2021 11:11:11</t>
  </si>
  <si>
    <t>10.03.2021 13:37:51</t>
  </si>
  <si>
    <t>M-3044(YATIRIM REZERVE) 35-01-M03044_913723702_913723702</t>
  </si>
  <si>
    <t>10.03.2021 16:16:00</t>
  </si>
  <si>
    <t>10.03.2021 17:20:17</t>
  </si>
  <si>
    <t>HELVACI DM-2 35-17-M00359_ŞEHİT KEMAL M05_66476670</t>
  </si>
  <si>
    <t>10.03.2021 16:54:00</t>
  </si>
  <si>
    <t>10.03.2021 17:24:54</t>
  </si>
  <si>
    <t>POLYAK TR-1 35-30-L00132_A_56404129_56404129</t>
  </si>
  <si>
    <t>10.03.2021 09:59:00</t>
  </si>
  <si>
    <t>10.03.2021 12:40:37</t>
  </si>
  <si>
    <t>K-807 35-04-K00807_D_56365525_56365525</t>
  </si>
  <si>
    <t>10.03.2021 09:25:43</t>
  </si>
  <si>
    <t>10.03.2021 09:55:35</t>
  </si>
  <si>
    <t>MORDOĞAN TR-26 35-21-L00209_953361671_953361671</t>
  </si>
  <si>
    <t>10.03.2021 19:40:30</t>
  </si>
  <si>
    <t>10.03.2021 23:52:17</t>
  </si>
  <si>
    <t>TR-70 KADİR ÇAKIR GRB. 35-15-L00070_B_56368652_56368652</t>
  </si>
  <si>
    <t>10.03.2021 20:25:41</t>
  </si>
  <si>
    <t>10.03.2021 23:44:08</t>
  </si>
  <si>
    <t>K-489 35-04-K00489_E_56364928_56364928</t>
  </si>
  <si>
    <t>10.03.2021 08:58:41</t>
  </si>
  <si>
    <t>10.03.2021 09:27:01</t>
  </si>
  <si>
    <t>K-258 35-01-K00258_910323615_910323615</t>
  </si>
  <si>
    <t>10.03.2021 19:19:15</t>
  </si>
  <si>
    <t>10.03.2021 20:59:43</t>
  </si>
  <si>
    <t>ÇALTIDERE TR-5 35-17-M00235_950305258_950305258</t>
  </si>
  <si>
    <t>10.03.2021 17:42:02</t>
  </si>
  <si>
    <t>10.03.2021 19:29:37</t>
  </si>
  <si>
    <t>_98771087_98771087</t>
  </si>
  <si>
    <t>10.03.2021 00:06:00</t>
  </si>
  <si>
    <t>10.03.2021 06:13:33</t>
  </si>
  <si>
    <t>10.03.2021 14:28:54</t>
  </si>
  <si>
    <t>10.03.2021 15:48:01</t>
  </si>
  <si>
    <t>K-421 35-01-K00421_911188600_911188600</t>
  </si>
  <si>
    <t>10.03.2021 11:36:07</t>
  </si>
  <si>
    <t>10.03.2021 14:03:23</t>
  </si>
  <si>
    <t>M-2907 35-02-M02907_910077590_910077590</t>
  </si>
  <si>
    <t>10.03.2021 15:05:54</t>
  </si>
  <si>
    <t>10.03.2021 21:45:22</t>
  </si>
  <si>
    <t>KESİKKÖY DM 35-28-M00309_BURUNCUK M08_2046126</t>
  </si>
  <si>
    <t>10.03.2021 17:05:51</t>
  </si>
  <si>
    <t>10.03.2021 18:03:06</t>
  </si>
  <si>
    <t>OVAKENT TR-10 35-15-L00630_950387054_950387054</t>
  </si>
  <si>
    <t>10.03.2021 10:32:08</t>
  </si>
  <si>
    <t>10.03.2021 12:19:01</t>
  </si>
  <si>
    <t>_49380938_56407741_56407741</t>
  </si>
  <si>
    <t>10.03.2021 23:43:24</t>
  </si>
  <si>
    <t>11.03.2021 00:53:15</t>
  </si>
  <si>
    <t>IŞIK TR-1 35-15-L00366_950380584_950380584</t>
  </si>
  <si>
    <t>10.03.2021 11:01:48</t>
  </si>
  <si>
    <t>10.03.2021 14:55:09</t>
  </si>
  <si>
    <t>10.03.2021 09:15:37</t>
  </si>
  <si>
    <t>10.03.2021 11:48:31</t>
  </si>
  <si>
    <t>_7526770_56377463_56377463</t>
  </si>
  <si>
    <t>10.03.2021 09:52:00</t>
  </si>
  <si>
    <t>10.03.2021 15:12:00</t>
  </si>
  <si>
    <t>DM-3/TR-17 35-14-M00335_956634277_956634277</t>
  </si>
  <si>
    <t>10.03.2021 18:53:00</t>
  </si>
  <si>
    <t>10.03.2021 19:42:30</t>
  </si>
  <si>
    <t>M-2904 35-02-M02904_910150423_910150423</t>
  </si>
  <si>
    <t>10.03.2021 19:33:25</t>
  </si>
  <si>
    <t>10.03.2021 20:53:38</t>
  </si>
  <si>
    <t>HASAN VARLIK 35-26-M00535_6779364_56360281_56360281</t>
  </si>
  <si>
    <t>10.03.2021 16:17:37</t>
  </si>
  <si>
    <t>10.03.2021 17:21:01</t>
  </si>
  <si>
    <t>M-7 35-18-M00007_950440079_950440079</t>
  </si>
  <si>
    <t>10.03.2021 14:20:41</t>
  </si>
  <si>
    <t>10.03.2021 18:35:26</t>
  </si>
  <si>
    <t>10.03.2021 09:22:31</t>
  </si>
  <si>
    <t>10.03.2021 17:08:21</t>
  </si>
  <si>
    <t>L-283 35-18-L00283_DIREK TIPI TRAFO HUCRESI H01_2097588</t>
  </si>
  <si>
    <t>10.03.2021 07:38:40</t>
  </si>
  <si>
    <t>10.03.2021 14:03:32</t>
  </si>
  <si>
    <t>KUŞÇULAR TR-2 35-19-M00519_956691505_956691505</t>
  </si>
  <si>
    <t>10.03.2021 17:11:36</t>
  </si>
  <si>
    <t>10.03.2021 20:06:57</t>
  </si>
  <si>
    <t>L-241 35-18-L00241_11330364 c1b_5957476</t>
  </si>
  <si>
    <t>10.03.2021 03:03:58</t>
  </si>
  <si>
    <t>10.03.2021 05:01:34</t>
  </si>
  <si>
    <t>KUŞÇULAR DM-2 35-19-M00515_956671935_956671935</t>
  </si>
  <si>
    <t>10.03.2021 19:57:05</t>
  </si>
  <si>
    <t>10.03.2021 20:45:52</t>
  </si>
  <si>
    <t>UZUNKUYU TR-2 35-19-M00204_956698746_956698746</t>
  </si>
  <si>
    <t>10.03.2021 09:03:15</t>
  </si>
  <si>
    <t>10.03.2021 11:25:40</t>
  </si>
  <si>
    <t>EMİRALEM TR-2 35-28-M00228_C_56357450_56357450</t>
  </si>
  <si>
    <t>10.03.2021 12:13:32</t>
  </si>
  <si>
    <t>10.03.2021 14:00:10</t>
  </si>
  <si>
    <t>K-4491 LAKA TR-2 35-02-K04491_966428097_966428097</t>
  </si>
  <si>
    <t>10.03.2021 12:53:26</t>
  </si>
  <si>
    <t>KARASAVCI TR-1 45-78-M00553_49222260_56405864_56405864</t>
  </si>
  <si>
    <t>10.03.2021 13:10:49</t>
  </si>
  <si>
    <t>10.03.2021 13:42:29</t>
  </si>
  <si>
    <t>10.03.2021 14:09:21</t>
  </si>
  <si>
    <t>10.03.2021 14:43:52</t>
  </si>
  <si>
    <t>K-846 35-04-K00846_98914190_98914190</t>
  </si>
  <si>
    <t>10.03.2021 20:59:16</t>
  </si>
  <si>
    <t>10.03.2021 22:29:54</t>
  </si>
  <si>
    <t>DİNDARLI KÖK TR-3 KAKLIK 45-79-M00395_KIZILÇUKUR GÜNYAKA KARACAALİ BEYHARMAN M06_72035371</t>
  </si>
  <si>
    <t>10.03.2021 10:53:41</t>
  </si>
  <si>
    <t>10.03.2021 10:54:11</t>
  </si>
  <si>
    <t>ARMUTLU TR-22 35-27-M00616_35-27-M00616_2355294</t>
  </si>
  <si>
    <t>10.03.2021 10:10:40</t>
  </si>
  <si>
    <t>10.03.2021 13:50:42</t>
  </si>
  <si>
    <t>KOLDERE KÖK 45-80-M00051_ÇAVUŞOĞLU TST M06_73403245</t>
  </si>
  <si>
    <t>10.03.2021 16:04:43</t>
  </si>
  <si>
    <t>10.03.2021 16:57:24</t>
  </si>
  <si>
    <t>AKGEDİK TR-1 45-71-M01047_C_56395251_56395251</t>
  </si>
  <si>
    <t>10.03.2021 14:48:08</t>
  </si>
  <si>
    <t>10.03.2021 16:10:50</t>
  </si>
  <si>
    <t>TR-73 35-16-L00073_47552085_56397786_56397786</t>
  </si>
  <si>
    <t>10.03.2021 19:47:25</t>
  </si>
  <si>
    <t>10.03.2021 20:32:52</t>
  </si>
  <si>
    <t>SART TR-1 KÖK 45-78-M00168_OKUL M05_2327023</t>
  </si>
  <si>
    <t>10.03.2021 14:39:49</t>
  </si>
  <si>
    <t>10.03.2021 15:14:04</t>
  </si>
  <si>
    <t>YEŞİLYURT TR-15 45-73-M00484_A_56401887_56401887</t>
  </si>
  <si>
    <t>10.03.2021 11:49:13</t>
  </si>
  <si>
    <t>10.03.2021 13:34:17</t>
  </si>
  <si>
    <t>A.CANCAN SLM. GRB TR-3 35-27-M01146_965951857_965951857</t>
  </si>
  <si>
    <t>10.03.2021 18:13:08</t>
  </si>
  <si>
    <t>10.03.2021 20:19:09</t>
  </si>
  <si>
    <t>SART TR-10 45-78-M00183_DIREK TIPI TRAFO HUCRESI H01_2108081</t>
  </si>
  <si>
    <t>10.03.2021 09:02:01</t>
  </si>
  <si>
    <t>10.03.2021 14:23:49</t>
  </si>
  <si>
    <t>K-1027 35-01-K01027_910127661_910127661</t>
  </si>
  <si>
    <t>10.03.2021 09:39:02</t>
  </si>
  <si>
    <t>10.03.2021 11:29:36</t>
  </si>
  <si>
    <t>TR-10 (M-710) 35-30-M00710_955296838_955296838</t>
  </si>
  <si>
    <t>10.03.2021 16:32:52</t>
  </si>
  <si>
    <t>10.03.2021 17:39:27</t>
  </si>
  <si>
    <t>L-239 BAYKAL 35-18-L00239_D d1b_5949390</t>
  </si>
  <si>
    <t>10.03.2021 17:13:12</t>
  </si>
  <si>
    <t>11.03.2021 02:09:10</t>
  </si>
  <si>
    <t>10.03.2021 13:43:16</t>
  </si>
  <si>
    <t>10.03.2021 18:03:39</t>
  </si>
  <si>
    <t>K-1464 35-09-K01464_912223156_912223156</t>
  </si>
  <si>
    <t>10.03.2021 08:44:07</t>
  </si>
  <si>
    <t>10.03.2021 11:50:56</t>
  </si>
  <si>
    <t>10.03.2021 10:50:31</t>
  </si>
  <si>
    <t>10.03.2021 11:28:25</t>
  </si>
  <si>
    <t>L-300 DM 35-18-L00300_A_60982905_60982905</t>
  </si>
  <si>
    <t>10.03.2021 15:07:57</t>
  </si>
  <si>
    <t>10.03.2021 17:17:04</t>
  </si>
  <si>
    <t>SELÇUK İM/DM 35-13-A00004_ŞİRİNCE L04_65986070</t>
  </si>
  <si>
    <t>10.03.2021 10:03:44</t>
  </si>
  <si>
    <t>10.03.2021 10:08:18</t>
  </si>
  <si>
    <t>SARIGÖL DM 45-79-M00069_HatBaşıAyırıcı_53134404 M05_53134404</t>
  </si>
  <si>
    <t>10.03.2021 16:57:42</t>
  </si>
  <si>
    <t>ZEYTİNALANI TR-101 35-19-L00101_A_56354856_56354856</t>
  </si>
  <si>
    <t>10.03.2021 11:30:20</t>
  </si>
  <si>
    <t>10.03.2021 14:21:52</t>
  </si>
  <si>
    <t>BAĞARASI TR-8 35-23-M00177_950424650_950424650</t>
  </si>
  <si>
    <t>10.03.2021 17:59:19</t>
  </si>
  <si>
    <t>10.03.2021 19:35:14</t>
  </si>
  <si>
    <t>10.03.2021 14:54:26</t>
  </si>
  <si>
    <t>10.03.2021 15:28:00</t>
  </si>
  <si>
    <t>DM-4/15 45-71-M00200_95000497428_95000497428</t>
  </si>
  <si>
    <t>10.03.2021 19:38:47</t>
  </si>
  <si>
    <t>10.03.2021 20:17:44</t>
  </si>
  <si>
    <t>10.03.2021 06:45:30</t>
  </si>
  <si>
    <t>10.03.2021 08:46:37</t>
  </si>
  <si>
    <t>ARPALIK TARIMSAL SULAMA TR-1 45-83-M00333_48047829_56400103_56400103</t>
  </si>
  <si>
    <t>10.03.2021 16:13:00</t>
  </si>
  <si>
    <t>10.03.2021 18:13:42</t>
  </si>
  <si>
    <t>K-796 35-01-K00796_944427739_944427739</t>
  </si>
  <si>
    <t>10.03.2021 09:35:00</t>
  </si>
  <si>
    <t>10.03.2021 12:46:18</t>
  </si>
  <si>
    <t>YENİ TOKİ TR-10 45-71-M02264_95000519582_95000519582</t>
  </si>
  <si>
    <t>10.03.2021 10:10:52</t>
  </si>
  <si>
    <t>10.03.2021 11:51:10</t>
  </si>
  <si>
    <t>SOMA TR-1 45-82-M00001_C_56389335_56389335</t>
  </si>
  <si>
    <t>10.03.2021 20:05:37</t>
  </si>
  <si>
    <t>10.03.2021 21:32:20</t>
  </si>
  <si>
    <t>TR-27 35-22-M00027_35-22-M00027_2353722</t>
  </si>
  <si>
    <t>10.03.2021 14:14:27</t>
  </si>
  <si>
    <t>10.03.2021 15:42:51</t>
  </si>
  <si>
    <t>M-195 35-02-M00195_A_56360429_56360429</t>
  </si>
  <si>
    <t>10.03.2021 11:11:18</t>
  </si>
  <si>
    <t>10.03.2021 12:54:14</t>
  </si>
  <si>
    <t>K-1557 35-01-K01557_35-01-K01557_2349519</t>
  </si>
  <si>
    <t>10.03.2021 10:37:24</t>
  </si>
  <si>
    <t>İSHAKÇELEBİ TR-1 45-80-M00152_956540626_956540626</t>
  </si>
  <si>
    <t>10.03.2021 15:51:23</t>
  </si>
  <si>
    <t>10.03.2021 18:29:13</t>
  </si>
  <si>
    <t>GÖKÇEN DM 1-2/3 35-29-L00061_48309618_56396675_56396675</t>
  </si>
  <si>
    <t>10.03.2021 13:33:23</t>
  </si>
  <si>
    <t>10.03.2021 14:42:47</t>
  </si>
  <si>
    <t>TR-52 35-16-L00052_A_56397473_56397473</t>
  </si>
  <si>
    <t>10.03.2021 23:15:00</t>
  </si>
  <si>
    <t>11.03.2021 00:52:45</t>
  </si>
  <si>
    <t>M-1541 35-01-M01541_911162037_911162037</t>
  </si>
  <si>
    <t>10.03.2021 16:42:24</t>
  </si>
  <si>
    <t>10.03.2021 18:06:50</t>
  </si>
  <si>
    <t>ATAKÖY TR-1 35-22-M00190_DIREK TIPI TRAFO HUCRESI H01_2126880</t>
  </si>
  <si>
    <t>10.03.2021 09:36:13</t>
  </si>
  <si>
    <t>10.03.2021 11:56:00</t>
  </si>
  <si>
    <t>M-2959(YATIRIM REZERVE) 35-04-M02959_D_56359132_56359132</t>
  </si>
  <si>
    <t>10.03.2021 12:19:28</t>
  </si>
  <si>
    <t>10.03.2021 13:32:24</t>
  </si>
  <si>
    <t>10.03.2021 07:44:37</t>
  </si>
  <si>
    <t>10.03.2021 09:29:40</t>
  </si>
  <si>
    <t>K-3092 35-02-K03092_B_56380394_56380394</t>
  </si>
  <si>
    <t>10.03.2021 14:23:14</t>
  </si>
  <si>
    <t>10.03.2021 16:19:15</t>
  </si>
  <si>
    <t>EMİRALEM TR-18 KÖK 35-28-M00239_A_56357480_56357480</t>
  </si>
  <si>
    <t>10.03.2021 16:34:48</t>
  </si>
  <si>
    <t>10.03.2021 17:54:04</t>
  </si>
  <si>
    <t>YENİ FOÇA TR-26 35-23-M00026_950417186_950417186</t>
  </si>
  <si>
    <t>10.03.2021 12:38:42</t>
  </si>
  <si>
    <t>10.03.2021 14:41:14</t>
  </si>
  <si>
    <t>UMMANDERESİ TR-1 45-75-M00075_45-75-M00075_2374611</t>
  </si>
  <si>
    <t>10.03.2021 09:16:28</t>
  </si>
  <si>
    <t>10.03.2021 16:57:53</t>
  </si>
  <si>
    <t>TR-1/6 45-83-M00006_955176988_955176988</t>
  </si>
  <si>
    <t>10.03.2021 09:14:59</t>
  </si>
  <si>
    <t>10.03.2021 10:18:12</t>
  </si>
  <si>
    <t>TR-81 35-19-L00081_956664319_956664319</t>
  </si>
  <si>
    <t>10.03.2021 20:06:35</t>
  </si>
  <si>
    <t>10.03.2021 22:23:36</t>
  </si>
  <si>
    <t>10.03.2021 10:20:01</t>
  </si>
  <si>
    <t>10.03.2021 10:21:01</t>
  </si>
  <si>
    <t>K-244 35-04-K00244_35-04-K00244_2371464</t>
  </si>
  <si>
    <t>10.03.2021 15:50:43</t>
  </si>
  <si>
    <t>10.03.2021 17:24:15</t>
  </si>
  <si>
    <t>M-2489 ÇAMLI TR-5 35-10-M02489_913165984_913165984</t>
  </si>
  <si>
    <t>10.03.2021 14:56:22</t>
  </si>
  <si>
    <t>10.03.2021 16:05:45</t>
  </si>
  <si>
    <t>SOMA TR-8 GEÇİT 45-82-M00084_TR-9 M05_72201264</t>
  </si>
  <si>
    <t>10.03.2021 11:00:45</t>
  </si>
  <si>
    <t>10.03.2021 15:37:32</t>
  </si>
  <si>
    <t>GÜLKENT TR-4 35-30-M00227_C_56404723_56404723</t>
  </si>
  <si>
    <t>10.03.2021 08:52:28</t>
  </si>
  <si>
    <t>10.03.2021 09:51:50</t>
  </si>
  <si>
    <t>MORALILAR TR-1 45-72-L00674_956532486_956532486</t>
  </si>
  <si>
    <t>10.03.2021 18:27:10</t>
  </si>
  <si>
    <t>10.03.2021 20:11:56</t>
  </si>
  <si>
    <t>OVACIK TR-1 35-16-L00262_47528013_56397482_56397482</t>
  </si>
  <si>
    <t>10.03.2021 19:30:52</t>
  </si>
  <si>
    <t>10.03.2021 23:40:14</t>
  </si>
  <si>
    <t>TR-5 35-31-L00005_95000497256_95000497256</t>
  </si>
  <si>
    <t>10.03.2021 15:54:46</t>
  </si>
  <si>
    <t>10.03.2021 11:32:05</t>
  </si>
  <si>
    <t>10.03.2021 12:17:56</t>
  </si>
  <si>
    <t>EMİRALEM TR-3 35-28-M00503_35-28-M00503_2377262</t>
  </si>
  <si>
    <t>10.03.2021 09:17:19</t>
  </si>
  <si>
    <t>10.03.2021 09:41:47</t>
  </si>
  <si>
    <t>DM-3/18 35-19-M00416_956667812_956667812</t>
  </si>
  <si>
    <t>10.03.2021 01:35:01</t>
  </si>
  <si>
    <t>10.03.2021 02:51:31</t>
  </si>
  <si>
    <t>ÇAYLI TR-4 35-15-L00191_950390160_950390160</t>
  </si>
  <si>
    <t>10.03.2021 23:46:24</t>
  </si>
  <si>
    <t>11.03.2021 02:19:42</t>
  </si>
  <si>
    <t>K-4624 35-03-K04624_35-03-K04624_41921148</t>
  </si>
  <si>
    <t>10.03.2021 11:33:22</t>
  </si>
  <si>
    <t>10.03.2021 14:11:28</t>
  </si>
  <si>
    <t>_955253758_955253758</t>
  </si>
  <si>
    <t>10.03.2021 15:16:05</t>
  </si>
  <si>
    <t>10.03.2021 17:55:09</t>
  </si>
  <si>
    <t>ILICA GIS TM 35-07-A00002_ILICA-10 K16_2313377</t>
  </si>
  <si>
    <t>10.03.2021 10:40:31</t>
  </si>
  <si>
    <t>10.03.2021 11:46:00</t>
  </si>
  <si>
    <t>PİYADELER KÖK 45-73-M00136_GÜRSU M07_66674748</t>
  </si>
  <si>
    <t>10.03.2021 09:02:51</t>
  </si>
  <si>
    <t>10.03.2021 17:16:23</t>
  </si>
  <si>
    <t>10.03.2021 20:46:42</t>
  </si>
  <si>
    <t>10.03.2021 21:06:31</t>
  </si>
  <si>
    <t>DEREKÖY KÖK 45-77-L00290_YURTBAŞI L05_2120663</t>
  </si>
  <si>
    <t>10.03.2021 09:32:41</t>
  </si>
  <si>
    <t>10.03.2021 09:33:51</t>
  </si>
  <si>
    <t>10.03.2021 19:03:38</t>
  </si>
  <si>
    <t>10.03.2021 23:30:21</t>
  </si>
  <si>
    <t>M-657 35-17-M00657_HatBaşıAyırıcı_72823570 M03_72823570</t>
  </si>
  <si>
    <t>10.03.2021 16:26:01</t>
  </si>
  <si>
    <t>10.03.2021 17:16:07</t>
  </si>
  <si>
    <t>10.03.2021 14:42:01</t>
  </si>
  <si>
    <t>10.03.2021 15:24:50</t>
  </si>
  <si>
    <t>ULUCAK DM-1/8 35-27-M00339_E E2B_5796651</t>
  </si>
  <si>
    <t>10.03.2021 17:34:29</t>
  </si>
  <si>
    <t>10.03.2021 20:32:25</t>
  </si>
  <si>
    <t>TR-69 35-16-L00069_DAĞITIM TRAFO TR-69 L03_72054108</t>
  </si>
  <si>
    <t>10.03.2021 11:27:21</t>
  </si>
  <si>
    <t>10.03.2021 11:42:53</t>
  </si>
  <si>
    <t>K-1869 35-09-K01869_912678011_912678011</t>
  </si>
  <si>
    <t>10.03.2021 16:16:38</t>
  </si>
  <si>
    <t>10.03.2021 18:13:56</t>
  </si>
  <si>
    <t>TR-57 BAKSAN 35-19-L00057_956663963_956663963</t>
  </si>
  <si>
    <t>10.03.2021 15:11:46</t>
  </si>
  <si>
    <t>10.03.2021 18:50:34</t>
  </si>
  <si>
    <t>K-4409 35-01-K04409_35-01-K04409_2353097</t>
  </si>
  <si>
    <t>10.03.2021 17:16:00</t>
  </si>
  <si>
    <t>10.03.2021 17:52:40</t>
  </si>
  <si>
    <t>BAHÇECİK TR-1 35-22-M00264_955255563_955255563</t>
  </si>
  <si>
    <t>10.03.2021 12:12:57</t>
  </si>
  <si>
    <t>10.03.2021 15:35:23</t>
  </si>
  <si>
    <t>TİRE TR-15/A 35-29-L00022_950344259_950344259</t>
  </si>
  <si>
    <t>10.03.2021 19:01:33</t>
  </si>
  <si>
    <t>10.03.2021 19:44:59</t>
  </si>
  <si>
    <t>SARIALİLER TR-1 45-75-M00241_B_56392753_56392753</t>
  </si>
  <si>
    <t>10.03.2021 08:14:30</t>
  </si>
  <si>
    <t>10.03.2021 09:32:07</t>
  </si>
  <si>
    <t>TR-1-5/11 (YANIKKAVAK MERKEZ) 35-20-L00056_955212799_955212799</t>
  </si>
  <si>
    <t>10.03.2021 13:47:15</t>
  </si>
  <si>
    <t>10.03.2021 17:34:09</t>
  </si>
  <si>
    <t>ULUCAK DM-2/15 35-27-M00334_914556369_914556369</t>
  </si>
  <si>
    <t>10.03.2021 15:09:35</t>
  </si>
  <si>
    <t>10.03.2021 16:58:10</t>
  </si>
  <si>
    <t>10.03.2021 09:53:13</t>
  </si>
  <si>
    <t>10.03.2021 14:13:45</t>
  </si>
  <si>
    <t>YAKAPINAR TR-1 35-20-L00148_955193313_955193313</t>
  </si>
  <si>
    <t>10.03.2021 13:32:04</t>
  </si>
  <si>
    <t>10.03.2021 15:08:13</t>
  </si>
  <si>
    <t>K-816 35-04-K00816_99784310_99784310</t>
  </si>
  <si>
    <t>10.03.2021 13:13:15</t>
  </si>
  <si>
    <t>10.03.2021 14:46:57</t>
  </si>
  <si>
    <t>TR-12 35-22-M00012_955290502_955290502</t>
  </si>
  <si>
    <t>10.03.2021 17:56:37</t>
  </si>
  <si>
    <t>10.03.2021 19:21:57</t>
  </si>
  <si>
    <t>10.03.2021 14:36:30</t>
  </si>
  <si>
    <t>10.03.2021 14:40:10</t>
  </si>
  <si>
    <t>10.03.2021 14:41:05</t>
  </si>
  <si>
    <t>10.03.2021 18:20:36</t>
  </si>
  <si>
    <t>TR-1/11 45-83-M00011_SEMİZLER BLOK M04_2323583</t>
  </si>
  <si>
    <t>10.03.2021 10:10:00</t>
  </si>
  <si>
    <t>10.03.2021 10:58:59</t>
  </si>
  <si>
    <t>TOPALAK TR-1 35-29-L00218_950327584_950327584</t>
  </si>
  <si>
    <t>10.03.2021 18:16:10</t>
  </si>
  <si>
    <t>11.03.2021 00:01:56</t>
  </si>
  <si>
    <t>L-261 SİTESPOR 35-18-L00261_12145189_56368799_56368799</t>
  </si>
  <si>
    <t>10.03.2021 10:29:50</t>
  </si>
  <si>
    <t>10.03.2021 15:55:00</t>
  </si>
  <si>
    <t>KIRKAĞAÇ DM 45-76-M00043_ŞEHİR-1(İSTASYON TARAFI) M10_72247470</t>
  </si>
  <si>
    <t>10.03.2021 19:10:31</t>
  </si>
  <si>
    <t>10.03.2021 19:27:36</t>
  </si>
  <si>
    <t>KÜÇÜK AVULCUK TR-1 35-15-L00715_35-15-L00715_2364960</t>
  </si>
  <si>
    <t>10.03.2021 11:32:36</t>
  </si>
  <si>
    <t>10.03.2021 13:08:22</t>
  </si>
  <si>
    <t>K-3957 EMN. MÜD. REHABİLİTASYON MERK. 35-07-K03957Ö_ K02_2071850</t>
  </si>
  <si>
    <t>10.03.2021 11:35:00</t>
  </si>
  <si>
    <t>10.03.2021 12:16:09</t>
  </si>
  <si>
    <t>EMİRALEM TR-2 35-28-M00228_953370838_953370838</t>
  </si>
  <si>
    <t>10.03.2021 17:18:07</t>
  </si>
  <si>
    <t>10.03.2021 18:24:48</t>
  </si>
  <si>
    <t>TR-140 35-19-L00140_956692575_956692575</t>
  </si>
  <si>
    <t>10.03.2021 08:34:53</t>
  </si>
  <si>
    <t>10.03.2021 10:33:56</t>
  </si>
  <si>
    <t>M-2518 35-02-M02518_912497004_912497004</t>
  </si>
  <si>
    <t>10.03.2021 09:25:21</t>
  </si>
  <si>
    <t>10.03.2021 17:15:49</t>
  </si>
  <si>
    <t>L-130 35-18-L00130_950465020_950465020</t>
  </si>
  <si>
    <t>10.03.2021 19:56:56</t>
  </si>
  <si>
    <t>11.03.2021 00:11:11</t>
  </si>
  <si>
    <t>EMİRALEM TR-18 KÖK 35-28-M00239_EMİRALEM TR-7/EMİRALEM TR-13 M03_66567574</t>
  </si>
  <si>
    <t>10.03.2021 13:11:31</t>
  </si>
  <si>
    <t>10.03.2021 16:33:20</t>
  </si>
  <si>
    <t>10.03.2021 13:33:27</t>
  </si>
  <si>
    <t>10.03.2021 13:37:44</t>
  </si>
  <si>
    <t>10.03.2021 14:02:16</t>
  </si>
  <si>
    <t>10.03.2021 14:58:49</t>
  </si>
  <si>
    <t>AZİZİYE TR-1 35-16-M00142_953321493_953321493</t>
  </si>
  <si>
    <t>10.03.2021 16:40:15</t>
  </si>
  <si>
    <t>10.03.2021 18:57:17</t>
  </si>
  <si>
    <t>M-1402 35-01-M01402_911634194_911634194</t>
  </si>
  <si>
    <t>10.03.2021 15:35:29</t>
  </si>
  <si>
    <t>10.03.2021 17:12:57</t>
  </si>
  <si>
    <t>K-4623 35-02-K04623_35-02-K04623_2371376</t>
  </si>
  <si>
    <t>10.03.2021 14:58:24</t>
  </si>
  <si>
    <t>10.03.2021 17:23:13</t>
  </si>
  <si>
    <t>10.03.2021 10:50:13</t>
  </si>
  <si>
    <t>10.03.2021 14:32:48</t>
  </si>
  <si>
    <t>M-287 35-02-M00287_915136776_915136776</t>
  </si>
  <si>
    <t>10.03.2021 10:18:40</t>
  </si>
  <si>
    <t>10.03.2021 12:31:00</t>
  </si>
  <si>
    <t>SOMA DM-1 45-82-M00050_TR-1 M12_60207310</t>
  </si>
  <si>
    <t>10.03.2021 10:12:55</t>
  </si>
  <si>
    <t>10.03.2021 10:34:31</t>
  </si>
  <si>
    <t>K-32 35-01-K00032_A A1_5863966</t>
  </si>
  <si>
    <t>10.03.2021 07:44:00</t>
  </si>
  <si>
    <t>10.03.2021 09:03:04</t>
  </si>
  <si>
    <t>K-1506 35-03-K01506_910792731_910792731</t>
  </si>
  <si>
    <t>10.03.2021 16:05:40</t>
  </si>
  <si>
    <t>10.03.2021 17:04:41</t>
  </si>
  <si>
    <t>10.03.2021 19:49:24</t>
  </si>
  <si>
    <t>10.03.2021 22:20:42</t>
  </si>
  <si>
    <t>KARAREİS KÖK 35-19-M00442_KARABURUN M04_72153265</t>
  </si>
  <si>
    <t>11.03.2021 11:48:51</t>
  </si>
  <si>
    <t>11.03.2021 14:55:52</t>
  </si>
  <si>
    <t>ÇEŞME İM 35-18-A00001_ALTINYUNUS L10_2053074</t>
  </si>
  <si>
    <t>11.03.2021 18:45:52</t>
  </si>
  <si>
    <t>11.03.2021 18:48:09</t>
  </si>
  <si>
    <t>SOFTALAR TR-1 45-75-M00207_DIREK TIPI TRAFO HUCRESI H01_2086605</t>
  </si>
  <si>
    <t>11.03.2021 18:16:00</t>
  </si>
  <si>
    <t>11.03.2021 19:20:49</t>
  </si>
  <si>
    <t>K-4409 35-01-K04409_911422037_911422037</t>
  </si>
  <si>
    <t>11.03.2021 22:15:42</t>
  </si>
  <si>
    <t>11.03.2021 23:49:31</t>
  </si>
  <si>
    <t>TR-146 35-26-M00146_DIREK TIPI TRAFO HUCRESI H01_2046733</t>
  </si>
  <si>
    <t>11.03.2021 11:25:49</t>
  </si>
  <si>
    <t>11.03.2021 13:28:16</t>
  </si>
  <si>
    <t>HALİLLER TR-1 35-31-L00230_95000485159_95000485159</t>
  </si>
  <si>
    <t>11.03.2021 17:47:37</t>
  </si>
  <si>
    <t>11.03.2021 19:57:13</t>
  </si>
  <si>
    <t>L-12 BALLI KUYU 35-14-L00012_L-15 L-16 L-17 L02_72221696</t>
  </si>
  <si>
    <t>11.03.2021 10:51:16</t>
  </si>
  <si>
    <t>11.03.2021 17:47:46</t>
  </si>
  <si>
    <t>11.03.2021 15:59:47</t>
  </si>
  <si>
    <t>11.03.2021 16:48:05</t>
  </si>
  <si>
    <t>YENİKÖY MERKEZ TR-1 35-31-L00183_35-31-L00183_72247281</t>
  </si>
  <si>
    <t>11.03.2021 09:46:18</t>
  </si>
  <si>
    <t>11.03.2021 11:50:52</t>
  </si>
  <si>
    <t>11.03.2021 13:04:11</t>
  </si>
  <si>
    <t>11.03.2021 13:09:24</t>
  </si>
  <si>
    <t>K-2950 35-03-K02950_915119521_915119521</t>
  </si>
  <si>
    <t>11.03.2021 17:03:45</t>
  </si>
  <si>
    <t>11.03.2021 20:33:08</t>
  </si>
  <si>
    <t>L-286 35-18-L00286_95000038567_95000038567</t>
  </si>
  <si>
    <t>11.03.2021 11:00:08</t>
  </si>
  <si>
    <t>11.03.2021 18:08:39</t>
  </si>
  <si>
    <t>11.03.2021 11:20:22</t>
  </si>
  <si>
    <t>11.03.2021 11:22:56</t>
  </si>
  <si>
    <t>K-4412 35-01-K04412_35-01-K04412_65825967</t>
  </si>
  <si>
    <t>11.03.2021 08:13:12</t>
  </si>
  <si>
    <t>11.03.2021 09:30:00</t>
  </si>
  <si>
    <t>OCAKLI TR-2 35-15-L00775_DIREK TIPI TRAFO HUCRESI H01_2049220</t>
  </si>
  <si>
    <t>11.03.2021 09:33:54</t>
  </si>
  <si>
    <t>11.03.2021 13:47:37</t>
  </si>
  <si>
    <t>ÇİÇEKLİ TR-2 45-75-M00309_DIREK TIPI TRAFO HUCRESI H01_2038116</t>
  </si>
  <si>
    <t>11.03.2021 20:21:00</t>
  </si>
  <si>
    <t>11.03.2021 21:22:10</t>
  </si>
  <si>
    <t>K-4477 35-04-K04477_HAVAI HAT K04_2333218</t>
  </si>
  <si>
    <t>11.03.2021 10:47:58</t>
  </si>
  <si>
    <t>11.03.2021 14:05:27</t>
  </si>
  <si>
    <t>TR-2 35-27-M00002_35-27-M00002_2347554</t>
  </si>
  <si>
    <t>11.03.2021 09:00:22</t>
  </si>
  <si>
    <t>11.03.2021 11:00:17</t>
  </si>
  <si>
    <t>DM-3/TR-33 SEFERİHİSAR 35-14-L00299_956640494_956640494</t>
  </si>
  <si>
    <t>11.03.2021 14:15:05</t>
  </si>
  <si>
    <t>11.03.2021 15:55:45</t>
  </si>
  <si>
    <t>11.03.2021 08:57:50</t>
  </si>
  <si>
    <t>11.03.2021 14:44:25</t>
  </si>
  <si>
    <t>11.03.2021 13:21:50</t>
  </si>
  <si>
    <t>11.03.2021 17:00:16</t>
  </si>
  <si>
    <t>DM-2/03 45-71-M00166_953198959_953198959</t>
  </si>
  <si>
    <t>11.03.2021 14:15:09</t>
  </si>
  <si>
    <t>11.03.2021 15:35:50</t>
  </si>
  <si>
    <t>L-169 35-18-L00169_950437631_950437631</t>
  </si>
  <si>
    <t>11.03.2021 09:59:00</t>
  </si>
  <si>
    <t>11.03.2021 11:23:44</t>
  </si>
  <si>
    <t>K-1371 35-04-K01371_99344810_99344810</t>
  </si>
  <si>
    <t>11.03.2021 18:36:26</t>
  </si>
  <si>
    <t>11.03.2021 22:31:58</t>
  </si>
  <si>
    <t>HOROZ GEDİĞİ TR-1 35-17-M00338_DIREK TIPI TRAFO HUCRESI H01_2046957</t>
  </si>
  <si>
    <t>11.03.2021 12:57:02</t>
  </si>
  <si>
    <t>11.03.2021 13:42:40</t>
  </si>
  <si>
    <t>AVDAN TR-5 KÖK 45-82-M00130_CENKYERİ M02_72194255</t>
  </si>
  <si>
    <t>11.03.2021 12:16:02</t>
  </si>
  <si>
    <t>11.03.2021 12:43:00</t>
  </si>
  <si>
    <t>BİRGİ TR-3 (TR-283) 35-19-M00283_ H_49159390</t>
  </si>
  <si>
    <t>11.03.2021 07:56:30</t>
  </si>
  <si>
    <t>11.03.2021 09:06:00</t>
  </si>
  <si>
    <t>YASEMİN DM 35-19-M00002_HatBaşıAyırıcı_53133948 M02_53133948</t>
  </si>
  <si>
    <t>11.03.2021 09:54:08</t>
  </si>
  <si>
    <t>11.03.2021 13:31:54</t>
  </si>
  <si>
    <t>M-36 DOĞALKENT 35-23-M00036_A a8_42106673</t>
  </si>
  <si>
    <t>11.03.2021 17:11:49</t>
  </si>
  <si>
    <t>11.03.2021 19:13:34</t>
  </si>
  <si>
    <t>TR-1/68 45-72-M00068_956510994_956510994</t>
  </si>
  <si>
    <t>11.03.2021 11:40:51</t>
  </si>
  <si>
    <t>11.03.2021 13:53:57</t>
  </si>
  <si>
    <t>MORALILAR TR-1 45-72-L00674_B_56403759_56403759</t>
  </si>
  <si>
    <t>11.03.2021 18:11:17</t>
  </si>
  <si>
    <t>11.03.2021 21:01:19</t>
  </si>
  <si>
    <t>SELÇUK İM/DM 35-13-A00004_ŞEHİR-1 L03_65986300</t>
  </si>
  <si>
    <t>11.03.2021 09:33:12</t>
  </si>
  <si>
    <t>11.03.2021 10:10:00</t>
  </si>
  <si>
    <t>TR-41 35-30-L00041_43003784_56367273_56367273</t>
  </si>
  <si>
    <t>11.03.2021 15:06:00</t>
  </si>
  <si>
    <t>11.03.2021 15:45:12</t>
  </si>
  <si>
    <t>AVDAN TR-5 KÖK 45-82-M00130_CENKYERİ M02_72194308</t>
  </si>
  <si>
    <t>11.03.2021 08:03:12</t>
  </si>
  <si>
    <t>11.03.2021 08:47:34</t>
  </si>
  <si>
    <t>MORDOĞAN TR-41 35-21-L00164_MORDOĞAN TR-29 L04_72179977</t>
  </si>
  <si>
    <t>11.03.2021 20:56:00</t>
  </si>
  <si>
    <t>11.03.2021 21:15:29</t>
  </si>
  <si>
    <t>11.03.2021 17:46:48</t>
  </si>
  <si>
    <t>11.03.2021 19:59:05</t>
  </si>
  <si>
    <t>11.03.2021 09:46:56</t>
  </si>
  <si>
    <t>11.03.2021 09:57:48</t>
  </si>
  <si>
    <t>K-2722 35-08-K02722_912275920_912275920</t>
  </si>
  <si>
    <t>11.03.2021 10:41:15</t>
  </si>
  <si>
    <t>11.03.2021 14:54:30</t>
  </si>
  <si>
    <t>EMİRALEM TR-11 35-28-M00236_953395161_953395161</t>
  </si>
  <si>
    <t>11.03.2021 20:07:46</t>
  </si>
  <si>
    <t>11.03.2021 22:17:03</t>
  </si>
  <si>
    <t>PAYAMLI M-1 KÖK 35-25-M00175_HatBaşıAyırıcı_53138832 M08_53138832</t>
  </si>
  <si>
    <t>11.03.2021 10:53:16</t>
  </si>
  <si>
    <t>11.03.2021 11:46:05</t>
  </si>
  <si>
    <t>TR-103 35-15-L00103_950400175_950400175</t>
  </si>
  <si>
    <t>11.03.2021 19:14:38</t>
  </si>
  <si>
    <t>11.03.2021 21:20:43</t>
  </si>
  <si>
    <t>ISMET ERTEN SULAMA GRUBU 35-29-M00206_35-29-M00206_2371523</t>
  </si>
  <si>
    <t>11.03.2021 10:59:29</t>
  </si>
  <si>
    <t>11.03.2021 12:48:17</t>
  </si>
  <si>
    <t>11.03.2021 09:19:47</t>
  </si>
  <si>
    <t>11.03.2021 11:21:56</t>
  </si>
  <si>
    <t>KARAKUYU KÖK 35-22-M00091_NOHUT GÖLÜ(KÖY SULAMA) M01_72111686</t>
  </si>
  <si>
    <t>11.03.2021 20:25:50</t>
  </si>
  <si>
    <t>11.03.2021 21:51:11</t>
  </si>
  <si>
    <t>K-1858 35-09-K01858_950180411_950180411</t>
  </si>
  <si>
    <t>11.03.2021 10:58:24</t>
  </si>
  <si>
    <t>11.03.2021 13:01:23</t>
  </si>
  <si>
    <t>11.03.2021 08:32:13</t>
  </si>
  <si>
    <t>11.03.2021 09:35:39</t>
  </si>
  <si>
    <t>HACIHALİLLER TR-1 KÖK 45-71-M00066_TARIMSAL SULAMA M03_72238431</t>
  </si>
  <si>
    <t>11.03.2021 13:29:08</t>
  </si>
  <si>
    <t>11.03.2021 22:41:05</t>
  </si>
  <si>
    <t>YAMANDERE TR-3 35-29-L00313_35-29-L00313_2371947</t>
  </si>
  <si>
    <t>11.03.2021 19:20:42</t>
  </si>
  <si>
    <t>11.03.2021 21:57:44</t>
  </si>
  <si>
    <t>K-1691 35-01-K01691_911925672_911925672</t>
  </si>
  <si>
    <t>11.03.2021 04:15:30</t>
  </si>
  <si>
    <t>11.03.2021 09:24:43</t>
  </si>
  <si>
    <t>11.03.2021 14:26:17</t>
  </si>
  <si>
    <t>11.03.2021 15:29:31</t>
  </si>
  <si>
    <t>L-336 REİSDERE 35-18-L00336_8609182_56356041_56356041</t>
  </si>
  <si>
    <t>11.03.2021 11:45:08</t>
  </si>
  <si>
    <t>11.03.2021 13:13:29</t>
  </si>
  <si>
    <t>ÇİTKÖY TR-1 35-16-M00062_953320879_953320879</t>
  </si>
  <si>
    <t>11.03.2021 19:14:39</t>
  </si>
  <si>
    <t>11.03.2021 21:51:44</t>
  </si>
  <si>
    <t>EFEMÇUKURU TR-1 35-22-L00001_955265740_955265740</t>
  </si>
  <si>
    <t>11.03.2021 16:45:06</t>
  </si>
  <si>
    <t>11.03.2021 19:59:48</t>
  </si>
  <si>
    <t>L-336 REİSDERE 35-18-L00336_12264379_56355162_56355162</t>
  </si>
  <si>
    <t>11.03.2021 11:05:00</t>
  </si>
  <si>
    <t>11.03.2021 13:08:50</t>
  </si>
  <si>
    <t>MUSTAFA ARABACI-MEHMET ARABACI-AZİZ ERGÜL ÖZEL TR 45-71-M01426Ö_DIREK TIPI TRAFO HUCRESI H01_2086881</t>
  </si>
  <si>
    <t>11.03.2021 13:43:59</t>
  </si>
  <si>
    <t>11.03.2021 19:57:18</t>
  </si>
  <si>
    <t>OVAKENT İM 35-15-A00003_MESCİTLİ L08_2057389</t>
  </si>
  <si>
    <t>11.03.2021 14:47:47</t>
  </si>
  <si>
    <t>11.03.2021 15:03:26</t>
  </si>
  <si>
    <t>11.03.2021 19:19:22</t>
  </si>
  <si>
    <t>11.03.2021 20:26:57</t>
  </si>
  <si>
    <t>DM07/TR-10 45-72-M00626_956476374_956476374</t>
  </si>
  <si>
    <t>11.03.2021 10:32:34</t>
  </si>
  <si>
    <t>11.03.2021 11:46:33</t>
  </si>
  <si>
    <t>MESCİTLİ DM 35-15-L00904_MESCİTLİ L05_72320947</t>
  </si>
  <si>
    <t>11.03.2021 10:21:22</t>
  </si>
  <si>
    <t>11.03.2021 10:46:00</t>
  </si>
  <si>
    <t>KİLLİK TR-16 45-73-M00350_TR-15 M01_72386841</t>
  </si>
  <si>
    <t>11.03.2021 09:08:12</t>
  </si>
  <si>
    <t>11.03.2021 09:10:22</t>
  </si>
  <si>
    <t>ÜÇPINAR DM 45-71-M00183_AVDAL M02_72249124</t>
  </si>
  <si>
    <t>11.03.2021 01:17:28</t>
  </si>
  <si>
    <t>11.03.2021 01:23:24</t>
  </si>
  <si>
    <t>ÖZBEY İM 35-26-A00005_AHMETLİ L09_2066119</t>
  </si>
  <si>
    <t>11.03.2021 15:34:02</t>
  </si>
  <si>
    <t>11.03.2021 16:02:00</t>
  </si>
  <si>
    <t>TATAR DM 35-19-M00256_ALAÇATI-1 ÇIKIŞ M12_2319183</t>
  </si>
  <si>
    <t>11.03.2021 18:27:53</t>
  </si>
  <si>
    <t>11.03.2021 22:55:31</t>
  </si>
  <si>
    <t>ARDIÇ MAHALLESİ TR-9 35-21-L00130_953366696_953366696</t>
  </si>
  <si>
    <t>11.03.2021 11:00:16</t>
  </si>
  <si>
    <t>11.03.2021 21:02:54</t>
  </si>
  <si>
    <t>11.03.2021 07:42:10</t>
  </si>
  <si>
    <t>11.03.2021 07:50:19</t>
  </si>
  <si>
    <t>FUNDACIK KÖK 45-75-M00068_FUNDACIK M03_67108815</t>
  </si>
  <si>
    <t>11.03.2021 18:24:52</t>
  </si>
  <si>
    <t>11.03.2021 18:25:32</t>
  </si>
  <si>
    <t>OVAKENT İM 35-15-A00003_ÇATAL ARMUT L05_2057398</t>
  </si>
  <si>
    <t>11.03.2021 21:57:30</t>
  </si>
  <si>
    <t>11.03.2021 22:03:40</t>
  </si>
  <si>
    <t>L-107 GÖDENCE 35-14-L00107_956640864_956640864</t>
  </si>
  <si>
    <t>11.03.2021 18:53:39</t>
  </si>
  <si>
    <t>11.03.2021 22:16:14</t>
  </si>
  <si>
    <t>K-848 35-04-K00848_K-3857 K02_2314300</t>
  </si>
  <si>
    <t>11.03.2021 17:32:12</t>
  </si>
  <si>
    <t>11.03.2021 19:50:00</t>
  </si>
  <si>
    <t>M-78 FULYA EVLERİ 35-14-M00078_12123304_56357225_56357225</t>
  </si>
  <si>
    <t>11.03.2021 13:20:31</t>
  </si>
  <si>
    <t>11.03.2021 17:57:06</t>
  </si>
  <si>
    <t>TR-121 45-78-L00121_D_56401394_56401394</t>
  </si>
  <si>
    <t>11.03.2021 15:24:34</t>
  </si>
  <si>
    <t>11.03.2021 16:36:55</t>
  </si>
  <si>
    <t>TR-106 ZEYTİNALANI 35-19-L00106_A_56390016_56390016</t>
  </si>
  <si>
    <t>11.03.2021 18:48:32</t>
  </si>
  <si>
    <t>12.03.2021 01:29:12</t>
  </si>
  <si>
    <t>M-2100 35-04-M02100_B_60984562_60984562</t>
  </si>
  <si>
    <t>11.03.2021 08:48:58</t>
  </si>
  <si>
    <t>11.03.2021 10:50:41</t>
  </si>
  <si>
    <t>ESKİOBA TR-2 35-29-L00146_35-29-L00146_2372903</t>
  </si>
  <si>
    <t>11.03.2021 14:48:26</t>
  </si>
  <si>
    <t>11.03.2021 16:56:24</t>
  </si>
  <si>
    <t>M-337 35-02-M00337_910254663_910254663</t>
  </si>
  <si>
    <t>11.03.2021 10:38:10</t>
  </si>
  <si>
    <t>11.03.2021 11:49:55</t>
  </si>
  <si>
    <t>GELENBE TR-3 45-76-L00062_A_56386565_56386565</t>
  </si>
  <si>
    <t>11.03.2021 17:05:09</t>
  </si>
  <si>
    <t>11.03.2021 18:07:23</t>
  </si>
  <si>
    <t>L-210 35-18-L00210_DAĞITIM TRAFO L-210 L06_2324464</t>
  </si>
  <si>
    <t>11.03.2021 11:51:17</t>
  </si>
  <si>
    <t>11.03.2021 14:48:13</t>
  </si>
  <si>
    <t>TR-33 35-26-M00033_7163846_56358611_56358611</t>
  </si>
  <si>
    <t>11.03.2021 20:55:36</t>
  </si>
  <si>
    <t>11.03.2021 21:34:33</t>
  </si>
  <si>
    <t>K-705 35-02-K00705_A_56382724_56382724</t>
  </si>
  <si>
    <t>11.03.2021 16:48:23</t>
  </si>
  <si>
    <t>11.03.2021 17:51:08</t>
  </si>
  <si>
    <t>KAREL DM 35-17-M00247_İMBAT M04_66441224</t>
  </si>
  <si>
    <t>11.03.2021 11:22:47</t>
  </si>
  <si>
    <t>11.03.2021 12:14:42</t>
  </si>
  <si>
    <t>_F_56378285_56378285</t>
  </si>
  <si>
    <t>11.03.2021 16:03:35</t>
  </si>
  <si>
    <t>11.03.2021 18:29:53</t>
  </si>
  <si>
    <t>M-2908 35-02-M02908_F_56378679_56378679</t>
  </si>
  <si>
    <t>11.03.2021 14:13:02</t>
  </si>
  <si>
    <t>11.03.2021 15:28:24</t>
  </si>
  <si>
    <t>DM-18/07 45-71-M02377_953242871_953242871</t>
  </si>
  <si>
    <t>11.03.2021 07:56:24</t>
  </si>
  <si>
    <t>11.03.2021 08:49:55</t>
  </si>
  <si>
    <t>SEYREK TR-5 35-28-M00403_DIREK TIPI TRAFO HUCRESI H01_2108417</t>
  </si>
  <si>
    <t>11.03.2021 09:32:47</t>
  </si>
  <si>
    <t>11.03.2021 12:15:10</t>
  </si>
  <si>
    <t>M-359 35-14-M00359_956660454_956660454</t>
  </si>
  <si>
    <t>11.03.2021 19:14:46</t>
  </si>
  <si>
    <t>11.03.2021 21:06:49</t>
  </si>
  <si>
    <t>11.03.2021 17:23:50</t>
  </si>
  <si>
    <t>11.03.2021 19:09:59</t>
  </si>
  <si>
    <t>YENMİŞ KÖK 35-27-M00366_GÜVENİKSAN-ÇAMBEL 2 M01_72163649</t>
  </si>
  <si>
    <t>11.03.2021 20:00:00</t>
  </si>
  <si>
    <t>11.03.2021 20:47:00</t>
  </si>
  <si>
    <t>SİYEKLİ KÖK 45-71-M00185_DAĞYENİCE M07_72256926</t>
  </si>
  <si>
    <t>11.03.2021 18:07:21</t>
  </si>
  <si>
    <t>11.03.2021 18:42:35</t>
  </si>
  <si>
    <t>11.03.2021 10:11:00</t>
  </si>
  <si>
    <t>11.03.2021 11:59:00</t>
  </si>
  <si>
    <t>MENEMEN TR-39 35-28-L00039_MENEMEN TR-38 L01_66736005</t>
  </si>
  <si>
    <t>11.03.2021 09:52:24</t>
  </si>
  <si>
    <t>11.03.2021 15:22:23</t>
  </si>
  <si>
    <t>M-980 35-03-M00980_D_56353563_56353563</t>
  </si>
  <si>
    <t>11.03.2021 20:17:19</t>
  </si>
  <si>
    <t>11.03.2021 22:55:00</t>
  </si>
  <si>
    <t>YAĞCILAR KÖK 45-71-M00179_HatBaşıAyırıcı_53135929 M04_53135929</t>
  </si>
  <si>
    <t>11.03.2021 08:06:12</t>
  </si>
  <si>
    <t>11.03.2021 08:06:52</t>
  </si>
  <si>
    <t>K-3488 35-04-K03488_912740954_912740954</t>
  </si>
  <si>
    <t>11.03.2021 22:51:00</t>
  </si>
  <si>
    <t>12.03.2021 00:07:07</t>
  </si>
  <si>
    <t>ULUKENT DM-3/34 35-28-M00034_953382842_953382842</t>
  </si>
  <si>
    <t>11.03.2021 01:01:00</t>
  </si>
  <si>
    <t>11.03.2021 02:32:31</t>
  </si>
  <si>
    <t>M-1335 KAYADİBİ KÖK 35-02-M01335_M-640 TRT ÇIKIŞI M03_2333770</t>
  </si>
  <si>
    <t>11.03.2021 18:57:00</t>
  </si>
  <si>
    <t>11.03.2021 19:48:16</t>
  </si>
  <si>
    <t>L-228 ILICA GARAJ 35-18-L00228_L-440 L02_76972337</t>
  </si>
  <si>
    <t>11.03.2021 07:30:22</t>
  </si>
  <si>
    <t>11.03.2021 08:45:42</t>
  </si>
  <si>
    <t>11.03.2021 17:29:05</t>
  </si>
  <si>
    <t>11.03.2021 19:47:09</t>
  </si>
  <si>
    <t>__72372391_72372391</t>
  </si>
  <si>
    <t>11.03.2021 19:29:30</t>
  </si>
  <si>
    <t>11.03.2021 22:06:34</t>
  </si>
  <si>
    <t>K-4806 35-01-K04806_DIREK TIPI TRAFO HUCRESI H01_2042845</t>
  </si>
  <si>
    <t>11.03.2021 17:05:52</t>
  </si>
  <si>
    <t>11.03.2021 19:28:00</t>
  </si>
  <si>
    <t>L-401 ALTINYUNUS DM 35-18-L00401_SAĞLIKÇILAR L-477 L15_2326016</t>
  </si>
  <si>
    <t>11.03.2021 15:02:07</t>
  </si>
  <si>
    <t>11.03.2021 22:09:03</t>
  </si>
  <si>
    <t>GÖÇBEYLİ TR-6 35-16-M00021_47430308_56398995_56398995</t>
  </si>
  <si>
    <t>11.03.2021 17:21:26</t>
  </si>
  <si>
    <t>11.03.2021 19:02:39</t>
  </si>
  <si>
    <t>HAYKIRAN TR-2 35-28-M00201_B_56357556_56357556</t>
  </si>
  <si>
    <t>11.03.2021 17:35:37</t>
  </si>
  <si>
    <t>11.03.2021 20:12:39</t>
  </si>
  <si>
    <t>KEMAL ERGÜN SULAMA GRUBU 35-29-M00189_DIREK TIPI TRAFO HUCRESI H01_2099117</t>
  </si>
  <si>
    <t>11.03.2021 15:11:46</t>
  </si>
  <si>
    <t>11.03.2021 19:48:48</t>
  </si>
  <si>
    <t>KUŞLAR TR-1 45-83-L00283_DIREK TIPI TRAFO HUCRESI H01_2106726</t>
  </si>
  <si>
    <t>11.03.2021 12:06:48</t>
  </si>
  <si>
    <t>11.03.2021 12:31:00</t>
  </si>
  <si>
    <t>DM-14/24-A 45-71-M02217_953244217_953244217</t>
  </si>
  <si>
    <t>11.03.2021 17:51:34</t>
  </si>
  <si>
    <t>11.03.2021 20:15:05</t>
  </si>
  <si>
    <t>YUSUFLU KÖK 35-20-L00077_ERGENLİ L01_66527971</t>
  </si>
  <si>
    <t>11.03.2021 23:21:49</t>
  </si>
  <si>
    <t>11.03.2021 23:55:00</t>
  </si>
  <si>
    <t>TR-1/3 45-83-M00003_PAŞATIMARI TR-1 M05_2331761</t>
  </si>
  <si>
    <t>11.03.2021 07:49:40</t>
  </si>
  <si>
    <t>11.03.2021 08:49:46</t>
  </si>
  <si>
    <t>DM-2/2 ESKİ KUYUYANI 35-18-L00583_950454393_950454393</t>
  </si>
  <si>
    <t>11.03.2021 19:03:37</t>
  </si>
  <si>
    <t>11.03.2021 21:17:16</t>
  </si>
  <si>
    <t>CEVİZALAN TR-3 35-15-L01018_35-15-L01018_2365057</t>
  </si>
  <si>
    <t>11.03.2021 10:13:52</t>
  </si>
  <si>
    <t>11.03.2021 10:55:41</t>
  </si>
  <si>
    <t>BURUNCUK KÖK 35-20-L00273_BURUNCUK OVA - ÇAYIR L05_66528760</t>
  </si>
  <si>
    <t>11.03.2021 09:06:52</t>
  </si>
  <si>
    <t>11.03.2021 17:17:46</t>
  </si>
  <si>
    <t>BARBAROS TR-1 35-19-M00199_35-19-M00199_2359489</t>
  </si>
  <si>
    <t>11.03.2021 12:37:04</t>
  </si>
  <si>
    <t>11.03.2021 16:23:31</t>
  </si>
  <si>
    <t>M-2428 35-04-M02428_912414155_912414155</t>
  </si>
  <si>
    <t>11.03.2021 13:31:27</t>
  </si>
  <si>
    <t>11.03.2021 17:50:02</t>
  </si>
  <si>
    <t>11.03.2021 21:04:56</t>
  </si>
  <si>
    <t>11.03.2021 22:27:07</t>
  </si>
  <si>
    <t>ÇAMBEL KÖYÜ İÇME SUYU 2 TR 35-27-M00466_DIREK TIPI TRAFO HUCRESI H01_2051800</t>
  </si>
  <si>
    <t>11.03.2021 21:12:57</t>
  </si>
  <si>
    <t>11.03.2021 23:45:04</t>
  </si>
  <si>
    <t>AZİZİYE TR-1 35-16-M00142_953321471_953321471</t>
  </si>
  <si>
    <t>11.03.2021 10:44:34</t>
  </si>
  <si>
    <t>11.03.2021 12:14:03</t>
  </si>
  <si>
    <t>K-1229 35-01-K01229_910425206_910425206</t>
  </si>
  <si>
    <t>11.03.2021 09:37:03</t>
  </si>
  <si>
    <t>11.03.2021 11:43:36</t>
  </si>
  <si>
    <t>11.03.2021 13:23:22</t>
  </si>
  <si>
    <t>11.03.2021 13:53:31</t>
  </si>
  <si>
    <t>URLA TM-1 35-19-A00004_ZEYTİNALANI İM M07_2313938</t>
  </si>
  <si>
    <t>11.03.2021 08:24:00</t>
  </si>
  <si>
    <t>11.03.2021 08:44:00</t>
  </si>
  <si>
    <t>KIRMAHALLE  TR-12 35-28-M00271_953394714_953394714</t>
  </si>
  <si>
    <t>11.03.2021 16:21:14</t>
  </si>
  <si>
    <t>11.03.2021 19:04:08</t>
  </si>
  <si>
    <t>BEYDERE KÖK 45-71-M00128_ÜÇPINAR M03_50217152</t>
  </si>
  <si>
    <t>11.03.2021 07:44:56</t>
  </si>
  <si>
    <t>11.03.2021 10:09:49</t>
  </si>
  <si>
    <t>FOÇA M-259 BAĞARASI 35-23-M00259_950416277_950416277</t>
  </si>
  <si>
    <t>11.03.2021 10:37:11</t>
  </si>
  <si>
    <t>11.03.2021 14:22:05</t>
  </si>
  <si>
    <t>DM-13/22 (ÇİMENLİ SOKAK) 45-71-M00059_ M04_2074957</t>
  </si>
  <si>
    <t>11.03.2021 09:13:33</t>
  </si>
  <si>
    <t>11.03.2021 10:29:39</t>
  </si>
  <si>
    <t>EMİRLİ TR-1 35-15-L00857__72373597_72373597</t>
  </si>
  <si>
    <t>11.03.2021 10:49:32</t>
  </si>
  <si>
    <t>11.03.2021 11:04:37</t>
  </si>
  <si>
    <t>11.03.2021 05:22:10</t>
  </si>
  <si>
    <t>11.03.2021 06:36:00</t>
  </si>
  <si>
    <t>11.03.2021 09:28:39</t>
  </si>
  <si>
    <t>11.03.2021 17:49:29</t>
  </si>
  <si>
    <t>AKHİSAR İM 45-72-A00001_CAMÖNÜ L03_2058311</t>
  </si>
  <si>
    <t>11.03.2021 19:45:41</t>
  </si>
  <si>
    <t>11.03.2021 20:13:56</t>
  </si>
  <si>
    <t>L-456 35-18-L00456_950464919_950464919</t>
  </si>
  <si>
    <t>11.03.2021 13:43:54</t>
  </si>
  <si>
    <t>11.03.2021 17:34:23</t>
  </si>
  <si>
    <t>_G G2_61178749</t>
  </si>
  <si>
    <t>11.03.2021 17:50:53</t>
  </si>
  <si>
    <t>11.03.2021 19:21:01</t>
  </si>
  <si>
    <t>11.03.2021 17:44:54</t>
  </si>
  <si>
    <t>11.03.2021 17:48:12</t>
  </si>
  <si>
    <t>_C_56403186_56403186</t>
  </si>
  <si>
    <t>11.03.2021 11:59:13</t>
  </si>
  <si>
    <t>11.03.2021 12:35:01</t>
  </si>
  <si>
    <t>11.03.2021 10:01:53</t>
  </si>
  <si>
    <t>11.03.2021 11:44:33</t>
  </si>
  <si>
    <t>KAPLAN TR-1 45-82-M00186_A_56386547_56386547</t>
  </si>
  <si>
    <t>11.03.2021 19:50:40</t>
  </si>
  <si>
    <t>11.03.2021 23:51:35</t>
  </si>
  <si>
    <t>M-442 35-02-M00442_M-48 M04_2323989</t>
  </si>
  <si>
    <t>11.03.2021 09:34:12</t>
  </si>
  <si>
    <t>11.03.2021 11:12:31</t>
  </si>
  <si>
    <t>11.03.2021 09:59:40</t>
  </si>
  <si>
    <t>11.03.2021 16:53:52</t>
  </si>
  <si>
    <t>11.03.2021 19:16:32</t>
  </si>
  <si>
    <t>11.03.2021 22:42:13</t>
  </si>
  <si>
    <t>MADEN KÖK 45-83-M00128_İZZETTİN M03_47316729</t>
  </si>
  <si>
    <t>11.03.2021 18:53:44</t>
  </si>
  <si>
    <t>12.03.2021 00:02:33</t>
  </si>
  <si>
    <t>M-1401 35-09-M01401_913819667_913819667</t>
  </si>
  <si>
    <t>11.03.2021 12:43:40</t>
  </si>
  <si>
    <t>11.03.2021 14:52:34</t>
  </si>
  <si>
    <t>DOĞAKÖY TR-1 35-28-M00213_953393436_953393436</t>
  </si>
  <si>
    <t>11.03.2021 11:49:07</t>
  </si>
  <si>
    <t>11.03.2021 13:17:53</t>
  </si>
  <si>
    <t>KARAYENİCE TR-1 45-71-M01506_DIREK TIPI TRAFO HUCRESI H01_2082984</t>
  </si>
  <si>
    <t>11.03.2021 17:19:52</t>
  </si>
  <si>
    <t>11.03.2021 17:34:00</t>
  </si>
  <si>
    <t>11.03.2021 19:50:24</t>
  </si>
  <si>
    <t>11.03.2021 20:49:05</t>
  </si>
  <si>
    <t>K-2308 35-01-K02308_35-01-K02308_2368789</t>
  </si>
  <si>
    <t>11.03.2021 10:31:00</t>
  </si>
  <si>
    <t>11.03.2021 10:54:16</t>
  </si>
  <si>
    <t>TR-1 (DM-5/1) 35-19-M00001_DM-5/10 M03_2116774</t>
  </si>
  <si>
    <t>11.03.2021 08:23:42</t>
  </si>
  <si>
    <t>11.03.2021 08:29:00</t>
  </si>
  <si>
    <t>ZEYTİNALAN İM 35-19-A00002_TR-1 (15800) L16_2051184</t>
  </si>
  <si>
    <t>11.03.2021 08:32:00</t>
  </si>
  <si>
    <t>11.03.2021 10:37:15</t>
  </si>
  <si>
    <t>K-3317 35-09-K03317_915125313_915125313</t>
  </si>
  <si>
    <t>11.03.2021 09:17:22</t>
  </si>
  <si>
    <t>11.03.2021 10:57:22</t>
  </si>
  <si>
    <t>FOÇA M-259 BAĞARASI 35-23-M00259_C_56364306_56364306</t>
  </si>
  <si>
    <t>11.03.2021 13:22:00</t>
  </si>
  <si>
    <t>11.03.2021 14:14:51</t>
  </si>
  <si>
    <t>11.03.2021 20:47:41</t>
  </si>
  <si>
    <t>11.03.2021 21:13:13</t>
  </si>
  <si>
    <t>TR-71 45-78-L00071_95000586524_95000586524</t>
  </si>
  <si>
    <t>11.03.2021 11:03:32</t>
  </si>
  <si>
    <t>11.03.2021 13:04:49</t>
  </si>
  <si>
    <t>K-4412 35-01-K04412_910944113_910944113</t>
  </si>
  <si>
    <t>11.03.2021 04:10:19</t>
  </si>
  <si>
    <t>11.03.2021 09:30:17</t>
  </si>
  <si>
    <t>11.03.2021 16:36:19</t>
  </si>
  <si>
    <t>11.03.2021 16:38:04</t>
  </si>
  <si>
    <t>11.03.2021 16:45:42</t>
  </si>
  <si>
    <t>11.03.2021 17:44:37</t>
  </si>
  <si>
    <t>KOCAER KÖK 35-17-M00253_İMBAT DM M01_66425694</t>
  </si>
  <si>
    <t>11.03.2021 10:44:10</t>
  </si>
  <si>
    <t>11.03.2021 12:12:20</t>
  </si>
  <si>
    <t>11.03.2021 07:08:30</t>
  </si>
  <si>
    <t>11.03.2021 07:33:02</t>
  </si>
  <si>
    <t>TR-337 35-19-L00371_956667292_956667292</t>
  </si>
  <si>
    <t>11.03.2021 13:03:17</t>
  </si>
  <si>
    <t>11.03.2021 14:42:10</t>
  </si>
  <si>
    <t>DM-19/02 45-71-M00713_ORTA ÖLÇEKLİ HAVAİ HAT M07_2321101</t>
  </si>
  <si>
    <t>11.03.2021 12:01:20</t>
  </si>
  <si>
    <t>11.03.2021 15:28:29</t>
  </si>
  <si>
    <t>TR-43 35-13-M00056_DAĞITIM TRAFO TR-43 L03_2119305</t>
  </si>
  <si>
    <t>11.03.2021 13:09:33</t>
  </si>
  <si>
    <t>11.03.2021 14:12:26</t>
  </si>
  <si>
    <t>TİRE TR-15/A 35-29-L00022_950330722_950330722</t>
  </si>
  <si>
    <t>11.03.2021 11:45:39</t>
  </si>
  <si>
    <t>11.03.2021 16:42:54</t>
  </si>
  <si>
    <t>KEMALİYE DM (TR-1) 45-73-M00150_TOYGAR M03_66715926</t>
  </si>
  <si>
    <t>11.03.2021 10:36:44</t>
  </si>
  <si>
    <t>11.03.2021 11:51:00</t>
  </si>
  <si>
    <t>TR-69 35-19-L00069_956688217_956688217</t>
  </si>
  <si>
    <t>11.03.2021 18:15:32</t>
  </si>
  <si>
    <t>12.03.2021 01:17:43</t>
  </si>
  <si>
    <t>AYAZÖREN TR-2 45-77-L00108_945498089_945498089</t>
  </si>
  <si>
    <t>11.03.2021 15:02:08</t>
  </si>
  <si>
    <t>11.03.2021 16:15:12</t>
  </si>
  <si>
    <t>K-4153 35-01-K04153_910932645_910932645</t>
  </si>
  <si>
    <t>11.03.2021 17:04:41</t>
  </si>
  <si>
    <t>11.03.2021 18:11:09</t>
  </si>
  <si>
    <t>SİYEKLİ KÖK 45-71-M00185_OSMANCALI M04_72256923</t>
  </si>
  <si>
    <t>11.03.2021 15:10:19</t>
  </si>
  <si>
    <t>11.03.2021 15:33:50</t>
  </si>
  <si>
    <t>11.03.2021 10:19:23</t>
  </si>
  <si>
    <t>11.03.2021 11:56:32</t>
  </si>
  <si>
    <t>KAZANLI TR-2 35-15-L00976_A_56368293_56368293</t>
  </si>
  <si>
    <t>11.03.2021 19:04:22</t>
  </si>
  <si>
    <t>11.03.2021 21:06:02</t>
  </si>
  <si>
    <t>MENDERES DM-2/TR-1 35-22-M00300_PERLİT M18_2095706</t>
  </si>
  <si>
    <t>11.03.2021 11:35:32</t>
  </si>
  <si>
    <t>11.03.2021 11:45:52</t>
  </si>
  <si>
    <t>EYKO TR-7 35-30-M00033_D_56404563_56404563</t>
  </si>
  <si>
    <t>11.03.2021 11:12:00</t>
  </si>
  <si>
    <t>11.03.2021 14:53:04</t>
  </si>
  <si>
    <t>L-145 DALYAN DM 35-18-L00145_GÜZELDENİZ L-169 L02_72052181</t>
  </si>
  <si>
    <t>11.03.2021 08:50:45</t>
  </si>
  <si>
    <t>11.03.2021 09:19:45</t>
  </si>
  <si>
    <t>11.03.2021 09:47:28</t>
  </si>
  <si>
    <t>11.03.2021 11:00:00</t>
  </si>
  <si>
    <t>L-210 35-18-L00210_10029409_56374350_56374350</t>
  </si>
  <si>
    <t>11.03.2021 17:32:27</t>
  </si>
  <si>
    <t>11.03.2021 21:14:02</t>
  </si>
  <si>
    <t>BOYALI TR-1 45-75-M00266_C_56390992_56390992</t>
  </si>
  <si>
    <t>11.03.2021 19:55:13</t>
  </si>
  <si>
    <t>11.03.2021 23:38:30</t>
  </si>
  <si>
    <t>K-3600 35-01-K03600_A_56375766_56375766</t>
  </si>
  <si>
    <t>11.03.2021 20:52:54</t>
  </si>
  <si>
    <t>11.03.2021 22:53:26</t>
  </si>
  <si>
    <t>ALMAK TM 35-17-A00003_YENİFOÇA-2 M28_2307152</t>
  </si>
  <si>
    <t>11.03.2021 13:34:51</t>
  </si>
  <si>
    <t>11.03.2021 13:39:02</t>
  </si>
  <si>
    <t>11.03.2021 08:39:02</t>
  </si>
  <si>
    <t>11.03.2021 08:56:38</t>
  </si>
  <si>
    <t>11.03.2021 07:38:52</t>
  </si>
  <si>
    <t>11.03.2021 11:26:26</t>
  </si>
  <si>
    <t>DM-2/2 ESKİ KUYUYANI 35-18-L00583_950454720_950454720</t>
  </si>
  <si>
    <t>11.03.2021 20:20:05</t>
  </si>
  <si>
    <t>11.03.2021 23:11:42</t>
  </si>
  <si>
    <t>K-1724 35-08-K01724_35-08-K01724_42018218</t>
  </si>
  <si>
    <t>11.03.2021 19:43:02</t>
  </si>
  <si>
    <t>11.03.2021 22:18:46</t>
  </si>
  <si>
    <t>DM12/TR03 45-73-M00096_945669225_945669225</t>
  </si>
  <si>
    <t>11.03.2021 15:09:01</t>
  </si>
  <si>
    <t>11.03.2021 16:27:36</t>
  </si>
  <si>
    <t>UĞURLU KÖK 45-86-M00045_ALANYOLU KIRANŞEYH M04_72226023</t>
  </si>
  <si>
    <t>11.03.2021 17:18:14</t>
  </si>
  <si>
    <t>11.03.2021 19:35:43</t>
  </si>
  <si>
    <t>11.03.2021 10:09:37</t>
  </si>
  <si>
    <t>11.03.2021 11:37:23</t>
  </si>
  <si>
    <t>L-226 ARITMA 35-18-L00226_A a2b_5950421</t>
  </si>
  <si>
    <t>11.03.2021 09:37:33</t>
  </si>
  <si>
    <t>11.03.2021 12:07:23</t>
  </si>
  <si>
    <t>11.03.2021 13:14:24</t>
  </si>
  <si>
    <t>11.03.2021 14:14:31</t>
  </si>
  <si>
    <t>BAKIR TR-1 45-76-M00052_915793068_915793068</t>
  </si>
  <si>
    <t>11.03.2021 18:54:11</t>
  </si>
  <si>
    <t>11.03.2021 21:21:53</t>
  </si>
  <si>
    <t>ÜRKMEZ M-11 35-25-M00148_956638877_956638877</t>
  </si>
  <si>
    <t>11.03.2021 10:06:17</t>
  </si>
  <si>
    <t>11.03.2021 12:25:13</t>
  </si>
  <si>
    <t>M-347 35-09-M00347_M-1391 M03_47620367</t>
  </si>
  <si>
    <t>11.03.2021 08:00:00</t>
  </si>
  <si>
    <t>11.03.2021 08:22:18</t>
  </si>
  <si>
    <t>11.03.2021 07:23:28</t>
  </si>
  <si>
    <t>11.03.2021 07:28:44</t>
  </si>
  <si>
    <t>TR-29 GÖLCÜKLER 35-22-M00029_35-22-M00029_2356479</t>
  </si>
  <si>
    <t>11.03.2021 11:41:18</t>
  </si>
  <si>
    <t>11.03.2021 19:29:41</t>
  </si>
  <si>
    <t>K-135 35-01-K00135_910670614_910670614</t>
  </si>
  <si>
    <t>11.03.2021 15:56:52</t>
  </si>
  <si>
    <t>11.03.2021 21:16:08</t>
  </si>
  <si>
    <t>TR-2 35-19-L00002_A_60984865_60984865</t>
  </si>
  <si>
    <t>11.03.2021 21:28:35</t>
  </si>
  <si>
    <t>11.03.2021 23:49:48</t>
  </si>
  <si>
    <t>K-820 35-04-K00820_35-04-K00820_2348897</t>
  </si>
  <si>
    <t>11.03.2021 18:56:52</t>
  </si>
  <si>
    <t>11.03.2021 20:07:38</t>
  </si>
  <si>
    <t>YAYAKENT TR-7 35-24-M00007_955233078_955233078</t>
  </si>
  <si>
    <t>11.03.2021 19:50:26</t>
  </si>
  <si>
    <t>11.03.2021 21:10:48</t>
  </si>
  <si>
    <t>L-286 35-18-L00286_950464777_950464777</t>
  </si>
  <si>
    <t>11.03.2021 12:35:10</t>
  </si>
  <si>
    <t>11.03.2021 18:43:51</t>
  </si>
  <si>
    <t>DİKİLİ TR-20 35-30-M00620_35-30-M00620_72341798</t>
  </si>
  <si>
    <t>11.03.2021 11:41:17</t>
  </si>
  <si>
    <t>11.03.2021 13:54:28</t>
  </si>
  <si>
    <t>AKÖREN TR-19 KÖK 45-78-M00974_HatBaşıAyırıcı_53139502 M04_53139502</t>
  </si>
  <si>
    <t>11.03.2021 08:13:49</t>
  </si>
  <si>
    <t>11.03.2021 13:40:10</t>
  </si>
  <si>
    <t>METAL İŞLERİ TR-12 KÖK 35-22-M00112_TAHTALIÇAY-OĞLANANASI DİZDARLAR SULAMA GRUBU M04_72106669</t>
  </si>
  <si>
    <t>11.03.2021 17:33:32</t>
  </si>
  <si>
    <t>11.03.2021 17:44:58</t>
  </si>
  <si>
    <t>11.03.2021 10:03:25</t>
  </si>
  <si>
    <t>11.03.2021 10:04:49</t>
  </si>
  <si>
    <t>L-322 AKKENT SİTESİ 35-18-L00322_7579817 a1_5934429</t>
  </si>
  <si>
    <t>11.03.2021 17:58:28</t>
  </si>
  <si>
    <t>12.03.2021 04:13:43</t>
  </si>
  <si>
    <t>TR-4 METROPOLİS 35-26-M00004_10330196_56358437_56358437</t>
  </si>
  <si>
    <t>11.03.2021 20:37:51</t>
  </si>
  <si>
    <t>11.03.2021 21:49:03</t>
  </si>
  <si>
    <t>11.03.2021 09:18:07</t>
  </si>
  <si>
    <t>11.03.2021 14:00:56</t>
  </si>
  <si>
    <t>11.03.2021 17:31:37</t>
  </si>
  <si>
    <t>11.03.2021 18:50:42</t>
  </si>
  <si>
    <t>K-1141 35-04-K01141_966081917_966081917</t>
  </si>
  <si>
    <t>11.03.2021 15:23:59</t>
  </si>
  <si>
    <t>11.03.2021 19:46:44</t>
  </si>
  <si>
    <t>M-1948 35-10-M01948_DIREK TIPI TRAFO HUCRESI H01_2069950</t>
  </si>
  <si>
    <t>11.03.2021 12:02:51</t>
  </si>
  <si>
    <t>11.03.2021 13:53:12</t>
  </si>
  <si>
    <t>SARIGÖL DM 45-79-M00069_SELİMİYE FİDERİ M18_2076606</t>
  </si>
  <si>
    <t>11.03.2021 09:21:22</t>
  </si>
  <si>
    <t>11.03.2021 09:36:48</t>
  </si>
  <si>
    <t>TR-153 35-15-M00153_ÖDEMİŞ TM-2 M01_66928308</t>
  </si>
  <si>
    <t>11.03.2021 14:53:09</t>
  </si>
  <si>
    <t>11.03.2021 14:59:10</t>
  </si>
  <si>
    <t>M-2760(YATIRIM REZERVE) 35-10-M02760_ M02_72853534</t>
  </si>
  <si>
    <t>11.03.2021 08:32:12</t>
  </si>
  <si>
    <t>11.03.2021 10:00:50</t>
  </si>
  <si>
    <t>ÇATALKAYA TR-4 35-21-L00194_965669753_965669753</t>
  </si>
  <si>
    <t>11.03.2021 17:21:42</t>
  </si>
  <si>
    <t>11.03.2021 21:48:19</t>
  </si>
  <si>
    <t>M-2760(YATIRIM REZERVE) 35-10-M02760_ M02_72853566</t>
  </si>
  <si>
    <t>11.03.2021 13:35:42</t>
  </si>
  <si>
    <t>11.03.2021 14:35:53</t>
  </si>
  <si>
    <t>M-1052 35-02-M01052_B_56383430_56383430</t>
  </si>
  <si>
    <t>11.03.2021 10:52:55</t>
  </si>
  <si>
    <t>11.03.2021 13:06:14</t>
  </si>
  <si>
    <t>KISMALI TR-3 45-83-M00726_95000629952_95000629952</t>
  </si>
  <si>
    <t>11.03.2021 16:41:58</t>
  </si>
  <si>
    <t>11.03.2021 19:35:05</t>
  </si>
  <si>
    <t>TR-55(YATIRIM REZERVE) 35-26-M00055_ M01_73403442</t>
  </si>
  <si>
    <t>11.03.2021 09:37:04</t>
  </si>
  <si>
    <t>GÜZELBAHÇE İM 35-10-A00001_HatBaşıAyırıcı_53138102 M07_53138102</t>
  </si>
  <si>
    <t>11.03.2021 10:21:52</t>
  </si>
  <si>
    <t>11.03.2021 11:00:46</t>
  </si>
  <si>
    <t>GERELİ TR-1 35-15-L00669_A_56369629_56369629</t>
  </si>
  <si>
    <t>11.03.2021 15:05:53</t>
  </si>
  <si>
    <t>11.03.2021 15:49:27</t>
  </si>
  <si>
    <t>KARAÇAM TR-1 45-82-M00176_A_56402558_56402558</t>
  </si>
  <si>
    <t>11.03.2021 19:15:32</t>
  </si>
  <si>
    <t>11.03.2021 21:18:06</t>
  </si>
  <si>
    <t>FEVZİPAŞA TR-1 45-71-M00579_B_56392015_56392015</t>
  </si>
  <si>
    <t>11.03.2021 19:55:22</t>
  </si>
  <si>
    <t>11.03.2021 22:08:33</t>
  </si>
  <si>
    <t>MURADİYE TR-4/1 45-71-M02426_953223598_953223598</t>
  </si>
  <si>
    <t>11.03.2021 12:40:24</t>
  </si>
  <si>
    <t>11.03.2021 14:02:33</t>
  </si>
  <si>
    <t>ÜÇPINAR TR-7 45-71-M01535_A_56363676_56363676</t>
  </si>
  <si>
    <t>11.03.2021 21:50:00</t>
  </si>
  <si>
    <t>11.03.2021 23:24:25</t>
  </si>
  <si>
    <t>KARAORMAN TR-1 35-28-M00263_B_56375380_56375380</t>
  </si>
  <si>
    <t>11.03.2021 10:00:16</t>
  </si>
  <si>
    <t>11.03.2021 12:13:26</t>
  </si>
  <si>
    <t>EMİRALEM TR-18 KÖK 35-28-M00239_EMİRALEM TR-7/EMİRALEM TR-13 M03_66567540</t>
  </si>
  <si>
    <t>11.03.2021 08:30:00</t>
  </si>
  <si>
    <t>11.03.2021 16:14:58</t>
  </si>
  <si>
    <t>11.03.2021 16:28:09</t>
  </si>
  <si>
    <t>K-1724 35-08-K01724_E_56381871_56381871</t>
  </si>
  <si>
    <t>11.03.2021 18:22:18</t>
  </si>
  <si>
    <t>11.03.2021 21:54:35</t>
  </si>
  <si>
    <t>ÇAMBEL TR1 35-27-M00477_913613840_913613840</t>
  </si>
  <si>
    <t>11.03.2021 10:14:10</t>
  </si>
  <si>
    <t>11.03.2021 12:17:08</t>
  </si>
  <si>
    <t>11.03.2021 11:35:26</t>
  </si>
  <si>
    <t>11.03.2021 13:10:45</t>
  </si>
  <si>
    <t>TR-26 35-17-M00217_6149150_56394209_56394209</t>
  </si>
  <si>
    <t>11.03.2021 18:51:10</t>
  </si>
  <si>
    <t>11.03.2021 20:35:40</t>
  </si>
  <si>
    <t>K-3597 35-01-K03597_912435686_912435686</t>
  </si>
  <si>
    <t>11.03.2021 11:12:52</t>
  </si>
  <si>
    <t>11.03.2021 13:49:20</t>
  </si>
  <si>
    <t>K-4477 35-04-K04477_TRAFO K03_2056165</t>
  </si>
  <si>
    <t>11.03.2021 16:50:38</t>
  </si>
  <si>
    <t>11.03.2021 20:50:09</t>
  </si>
  <si>
    <t>TR-136 35-15-M00136_950382537_950382537</t>
  </si>
  <si>
    <t>11.03.2021 21:58:17</t>
  </si>
  <si>
    <t>11.03.2021 23:00:13</t>
  </si>
  <si>
    <t>KAVAKDERE DM 35-14-M00339_KAVAKDERE KÖY M08_65666681</t>
  </si>
  <si>
    <t>11.03.2021 08:58:54</t>
  </si>
  <si>
    <t>11.03.2021 09:16:00</t>
  </si>
  <si>
    <t>11.03.2021 10:43:51</t>
  </si>
  <si>
    <t>11.03.2021 11:22:32</t>
  </si>
  <si>
    <t>11.03.2021 13:17:22</t>
  </si>
  <si>
    <t>11.03.2021 11:08:39</t>
  </si>
  <si>
    <t>11.03.2021 11:26:31</t>
  </si>
  <si>
    <t>11.03.2021 02:12:09</t>
  </si>
  <si>
    <t>11.03.2021 02:55:01</t>
  </si>
  <si>
    <t>BEŞPINARLAR KÖYÜ TR-1 35-27-M00413_SPİL DAĞI MİLLİ PARKI M02_72162644</t>
  </si>
  <si>
    <t>11.03.2021 17:56:00</t>
  </si>
  <si>
    <t>11.03.2021 20:44:14</t>
  </si>
  <si>
    <t>M-2417 35-04-M02417_912522627_912522627</t>
  </si>
  <si>
    <t>11.03.2021 17:46:59</t>
  </si>
  <si>
    <t>11.03.2021 19:43:47</t>
  </si>
  <si>
    <t>TR-133 ÇAMLIK 35-19-L00133_956670630_956670630</t>
  </si>
  <si>
    <t>11.03.2021 17:06:29</t>
  </si>
  <si>
    <t>11.03.2021 23:39:06</t>
  </si>
  <si>
    <t>KÜREKÇİ KARADİKEN TR-1 45-75-M00100_A_56391374_56391374</t>
  </si>
  <si>
    <t>11.03.2021 20:22:45</t>
  </si>
  <si>
    <t>12.03.2021 00:45:17</t>
  </si>
  <si>
    <t>ATAKÖY TR-7 35-22-M00177_DIREK TIPI TRAFO HUCRESI H01_2126377</t>
  </si>
  <si>
    <t>11.03.2021 11:47:09</t>
  </si>
  <si>
    <t>11.03.2021 13:06:25</t>
  </si>
  <si>
    <t>K-3555 35-01-K03555_C_56383246_56383246</t>
  </si>
  <si>
    <t>11.03.2021 17:07:34</t>
  </si>
  <si>
    <t>11.03.2021 19:03:44</t>
  </si>
  <si>
    <t>11.03.2021 14:02:54</t>
  </si>
  <si>
    <t>11.03.2021 16:08:33</t>
  </si>
  <si>
    <t>K-1464 35-09-K01464_913176940_913176940</t>
  </si>
  <si>
    <t>11.03.2021 16:45:45</t>
  </si>
  <si>
    <t>11.03.2021 17:21:24</t>
  </si>
  <si>
    <t>M-991 35-03-M00991_910177412_910177412</t>
  </si>
  <si>
    <t>11.03.2021 11:13:35</t>
  </si>
  <si>
    <t>11.03.2021 12:06:17</t>
  </si>
  <si>
    <t>11.03.2021 19:26:10</t>
  </si>
  <si>
    <t>11.03.2021 19:41:29</t>
  </si>
  <si>
    <t>YUKARI KIZILCA TR-3 35-27-L00053_C_56405959_56405959</t>
  </si>
  <si>
    <t>11.03.2021 21:00:32</t>
  </si>
  <si>
    <t>11.03.2021 23:47:37</t>
  </si>
  <si>
    <t>SARUHANLI TR-25 45-80-M00025_TR-135 PAĞMAT ÖZEL M03_72203530</t>
  </si>
  <si>
    <t>11.03.2021 08:26:00</t>
  </si>
  <si>
    <t>11.03.2021 10:22:33</t>
  </si>
  <si>
    <t>_98990268_98990268</t>
  </si>
  <si>
    <t>11.03.2021 12:40:59</t>
  </si>
  <si>
    <t>11.03.2021 13:42:54</t>
  </si>
  <si>
    <t>K-1580 35-01-K01580_910836238_910836238</t>
  </si>
  <si>
    <t>11.03.2021 10:51:21</t>
  </si>
  <si>
    <t>11.03.2021 13:31:18</t>
  </si>
  <si>
    <t>11.03.2021 01:16:29</t>
  </si>
  <si>
    <t>11.03.2021 02:23:44</t>
  </si>
  <si>
    <t>GÜMÜLDÜR DM 35-25-M00100_SEFERİHİSAR M20_2055235</t>
  </si>
  <si>
    <t>11.03.2021 12:05:59</t>
  </si>
  <si>
    <t>11.03.2021 12:12:59</t>
  </si>
  <si>
    <t>TR-123 35-26-M00123_ H_42448938</t>
  </si>
  <si>
    <t>11.03.2021 21:47:09</t>
  </si>
  <si>
    <t>11.03.2021 23:22:29</t>
  </si>
  <si>
    <t>K-466 35-04-K00466_915132369_915132369</t>
  </si>
  <si>
    <t>11.03.2021 11:32:31</t>
  </si>
  <si>
    <t>11.03.2021 13:49:51</t>
  </si>
  <si>
    <t>11.03.2021 08:23:02</t>
  </si>
  <si>
    <t>11.03.2021 09:08:03</t>
  </si>
  <si>
    <t>TAYTAN OFİS KÖK 45-78-M00314_SALİHLİ DM-1 GİRİŞİ (DEMİRKÖPRÜ-1) M011_60669726</t>
  </si>
  <si>
    <t>11.03.2021 10:27:32</t>
  </si>
  <si>
    <t>11.03.2021 10:29:32</t>
  </si>
  <si>
    <t>K-3452 35-08-K03452_912445801_912445801</t>
  </si>
  <si>
    <t>11.03.2021 19:22:44</t>
  </si>
  <si>
    <t>11.03.2021 22:20:05</t>
  </si>
  <si>
    <t>MEHMETLER TR-1 35-29-L00637_950329702_950329702</t>
  </si>
  <si>
    <t>11.03.2021 15:34:22</t>
  </si>
  <si>
    <t>11.03.2021 17:57:47</t>
  </si>
  <si>
    <t>11.03.2021 19:40:53</t>
  </si>
  <si>
    <t>12.03.2021 02:01:11</t>
  </si>
  <si>
    <t>TIRMANLAR DM 35-16-M00171_TIRMANLAR M03_72041582</t>
  </si>
  <si>
    <t>11.03.2021 13:13:42</t>
  </si>
  <si>
    <t>11.03.2021 13:54:03</t>
  </si>
  <si>
    <t>ARMUTLU DM-2/TR-30 35-27-L00007_912625968_912625968</t>
  </si>
  <si>
    <t>11.03.2021 16:10:05</t>
  </si>
  <si>
    <t>11.03.2021 17:57:25</t>
  </si>
  <si>
    <t>ÖZBEK TR-5 35-19-M00235_35-19-M00235_2353630</t>
  </si>
  <si>
    <t>11.03.2021 08:25:16</t>
  </si>
  <si>
    <t>11.03.2021 11:26:40</t>
  </si>
  <si>
    <t>M-3088(YATIRIM REZERVE) 35-03-M03088_910744495_910744495</t>
  </si>
  <si>
    <t>11.03.2021 15:26:25</t>
  </si>
  <si>
    <t>11.03.2021 19:22:34</t>
  </si>
  <si>
    <t>YENİÇİFTLİK TR-2 35-20-L00400_48253414_56360701_56360701</t>
  </si>
  <si>
    <t>11.03.2021 22:11:52</t>
  </si>
  <si>
    <t>12.03.2021 00:22:35</t>
  </si>
  <si>
    <t>TR-2/118 45-83-M00713_955169322_955169322</t>
  </si>
  <si>
    <t>11.03.2021 09:52:06</t>
  </si>
  <si>
    <t>11.03.2021 11:13:28</t>
  </si>
  <si>
    <t>YUSUFLU KÖK 35-20-L00077_ERGENLİ L01_66527928</t>
  </si>
  <si>
    <t>11.03.2021 16:24:32</t>
  </si>
  <si>
    <t>11.03.2021 17:05:27</t>
  </si>
  <si>
    <t>DERBENT TR-5 45-83-L00410_955160558_955160558</t>
  </si>
  <si>
    <t>11.03.2021 17:55:33</t>
  </si>
  <si>
    <t>11.03.2021 19:12:13</t>
  </si>
  <si>
    <t>11.03.2021 13:03:18</t>
  </si>
  <si>
    <t>11.03.2021 17:35:59</t>
  </si>
  <si>
    <t>11.03.2021 11:44:19</t>
  </si>
  <si>
    <t>11.03.2021 13:25:46</t>
  </si>
  <si>
    <t>K-364 35-04-K00364_912470322_912470322</t>
  </si>
  <si>
    <t>11.03.2021 15:21:14</t>
  </si>
  <si>
    <t>11.03.2021 17:09:13</t>
  </si>
  <si>
    <t>URLA TM-1 35-19-A00004_HatBaşıAyırıcı_75048334 M07_75048334</t>
  </si>
  <si>
    <t>11.03.2021 10:30:47</t>
  </si>
  <si>
    <t>TR-297 SAYDAM SİTESİ 35-19-M00121_35-19-M00121_2358137</t>
  </si>
  <si>
    <t>11.03.2021 22:08:42</t>
  </si>
  <si>
    <t>12.03.2021 00:40:02</t>
  </si>
  <si>
    <t>GÜLKENT TR-3 35-30-M00226_955314724_955314724</t>
  </si>
  <si>
    <t>11.03.2021 16:07:36</t>
  </si>
  <si>
    <t>11.03.2021 18:10:38</t>
  </si>
  <si>
    <t>11.03.2021 14:23:11</t>
  </si>
  <si>
    <t>11.03.2021 16:28:18</t>
  </si>
  <si>
    <t>MORDOĞAN TR-41 35-21-L00164_MORDOĞAN TR-38 L01_72179976</t>
  </si>
  <si>
    <t>11.03.2021 11:53:22</t>
  </si>
  <si>
    <t>11.03.2021 12:13:00</t>
  </si>
  <si>
    <t>ARABACI BOZKÖY TR-1 45-72-L00529_C_56404224_56404224</t>
  </si>
  <si>
    <t>11.03.2021 18:51:07</t>
  </si>
  <si>
    <t>11.03.2021 23:58:55</t>
  </si>
  <si>
    <t>MANİSA TM-1 45-71-A00001_DONANIMLI YEDEK M05_2309458</t>
  </si>
  <si>
    <t>11.03.2021 09:10:02</t>
  </si>
  <si>
    <t>11.03.2021 09:43:10</t>
  </si>
  <si>
    <t>BURUNCUK TR-1 35-28-M00331_ H_59842566</t>
  </si>
  <si>
    <t>11.03.2021 10:49:04</t>
  </si>
  <si>
    <t>11.03.2021 13:39:36</t>
  </si>
  <si>
    <t>11.03.2021 09:01:46</t>
  </si>
  <si>
    <t>11.03.2021 13:53:08</t>
  </si>
  <si>
    <t>DERE MAH. TR-1 45-76-M00156_A_56386284_56386284</t>
  </si>
  <si>
    <t>11.03.2021 18:59:45</t>
  </si>
  <si>
    <t>11.03.2021 21:16:21</t>
  </si>
  <si>
    <t>TR-106 35-26-M00106_10211791 b01_5920806</t>
  </si>
  <si>
    <t>11.03.2021 20:08:07</t>
  </si>
  <si>
    <t>11.03.2021 21:07:59</t>
  </si>
  <si>
    <t>BADEMLİ HACIMUSA MEV. TR-32 35-15-L01052_E_56361660_56361660</t>
  </si>
  <si>
    <t>11.03.2021 17:24:59</t>
  </si>
  <si>
    <t>11.03.2021 20:17:20</t>
  </si>
  <si>
    <t>AKÖREN TR-19 KÖK 45-78-M00974_ALAŞEHİR M04_66244783</t>
  </si>
  <si>
    <t>11.03.2021 10:32:04</t>
  </si>
  <si>
    <t>11.03.2021 10:32:32</t>
  </si>
  <si>
    <t>KALEMOĞLU KÖK 45-75-M00069_ÇİÇEKLİ KÖK M02_2328712</t>
  </si>
  <si>
    <t>11.03.2021 18:34:08</t>
  </si>
  <si>
    <t>11.03.2021 20:15:04</t>
  </si>
  <si>
    <t>11.03.2021 09:31:05</t>
  </si>
  <si>
    <t>TR-2 GÖLCÜKLER 35-22-M00002_955288174_955288174</t>
  </si>
  <si>
    <t>11.03.2021 20:16:06</t>
  </si>
  <si>
    <t>11.03.2021 21:56:27</t>
  </si>
  <si>
    <t>11.03.2021 13:26:00</t>
  </si>
  <si>
    <t>11.03.2021 13:33:00</t>
  </si>
  <si>
    <t>SARILAR KÖYÜ TR-2 35-27-L00264_912374372_912374372</t>
  </si>
  <si>
    <t>11.03.2021 14:22:24</t>
  </si>
  <si>
    <t>11.03.2021 17:51:16</t>
  </si>
  <si>
    <t>11.03.2021 06:32:34</t>
  </si>
  <si>
    <t>11.03.2021 06:43:00</t>
  </si>
  <si>
    <t>İĞDECİK TR-1 45-78-M00907_49236671_56393242_56393242</t>
  </si>
  <si>
    <t>11.03.2021 10:01:58</t>
  </si>
  <si>
    <t>11.03.2021 11:20:59</t>
  </si>
  <si>
    <t>AKSELENDİ TR-9 45-72-L00831_A_56406192_56406192</t>
  </si>
  <si>
    <t>11.03.2021 09:47:01</t>
  </si>
  <si>
    <t>11.03.2021 11:26:53</t>
  </si>
  <si>
    <t>11.03.2021 16:26:42</t>
  </si>
  <si>
    <t>11.03.2021 17:06:08</t>
  </si>
  <si>
    <t>KRAL KÖK 35-26-M00345_PEHLİNAOĞLU M01_66236494</t>
  </si>
  <si>
    <t>11.03.2021 11:54:42</t>
  </si>
  <si>
    <t>11.03.2021 13:29:29</t>
  </si>
  <si>
    <t>M-3 35-02-M00003_910069312_910069312</t>
  </si>
  <si>
    <t>11.03.2021 18:09:22</t>
  </si>
  <si>
    <t>11.03.2021 20:18:14</t>
  </si>
  <si>
    <t>TİRE İM-DM-1 35-29-A00001_DM-1/66 M04_2059514</t>
  </si>
  <si>
    <t>11.03.2021 18:45:44</t>
  </si>
  <si>
    <t>11.03.2021 18:56:31</t>
  </si>
  <si>
    <t>EĞLENHOCA DM 35-21-M00013_HatBaşıAyırıcı_53138203 M05_53138203</t>
  </si>
  <si>
    <t>11.03.2021 17:43:00</t>
  </si>
  <si>
    <t>12.03.2021 14:23:44</t>
  </si>
  <si>
    <t>M-993 35-03-M00993_910320457_910320457</t>
  </si>
  <si>
    <t>11.03.2021 09:03:17</t>
  </si>
  <si>
    <t>11.03.2021 09:52:28</t>
  </si>
  <si>
    <t>11.03.2021 12:46:17</t>
  </si>
  <si>
    <t>11.03.2021 13:16:23</t>
  </si>
  <si>
    <t>11.03.2021 19:10:52</t>
  </si>
  <si>
    <t>11.03.2021 19:24:22</t>
  </si>
  <si>
    <t>11.03.2021 21:24:40</t>
  </si>
  <si>
    <t>11.03.2021 21:47:49</t>
  </si>
  <si>
    <t>SARIGÖL TR-37 45-79-M00037_T g2b_42280699</t>
  </si>
  <si>
    <t>11.03.2021 13:16:44</t>
  </si>
  <si>
    <t>11.03.2021 14:13:04</t>
  </si>
  <si>
    <t>11.03.2021 08:20:00</t>
  </si>
  <si>
    <t>11.03.2021 09:40:57</t>
  </si>
  <si>
    <t>11.03.2021 08:01:42</t>
  </si>
  <si>
    <t>11.03.2021 11:12:46</t>
  </si>
  <si>
    <t>K-339 35-02-K00339_D_56372928_56372928</t>
  </si>
  <si>
    <t>11.03.2021 09:05:32</t>
  </si>
  <si>
    <t>K-2724 35-01-K02724_911213798_911213798</t>
  </si>
  <si>
    <t>11.03.2021 17:08:11</t>
  </si>
  <si>
    <t>11.03.2021 19:04:52</t>
  </si>
  <si>
    <t>MESCİTLİ DM 35-15-L00904_MESCİTLİ SULAMA-1 L02_72321003</t>
  </si>
  <si>
    <t>11.03.2021 16:31:45</t>
  </si>
  <si>
    <t>11.03.2021 18:49:12</t>
  </si>
  <si>
    <t>K-34 35-01-K00034_910556650_910556650</t>
  </si>
  <si>
    <t>11.03.2021 20:34:20</t>
  </si>
  <si>
    <t>12.03.2021 02:11:17</t>
  </si>
  <si>
    <t>BURUNCUK KÖK 35-20-L00273_ZEYTİNOVA DAĞ GRUBU L02_66528753</t>
  </si>
  <si>
    <t>11.03.2021 10:34:12</t>
  </si>
  <si>
    <t>11.03.2021 10:35:02</t>
  </si>
  <si>
    <t>11.03.2021 09:28:42</t>
  </si>
  <si>
    <t>11.03.2021 09:29:12</t>
  </si>
  <si>
    <t>ORTAKÖY KAYALI TR-2 35-29-L00225_35-29-L00225_2372127</t>
  </si>
  <si>
    <t>11.03.2021 22:16:04</t>
  </si>
  <si>
    <t>12.03.2021 02:59:18</t>
  </si>
  <si>
    <t>TR-71 45-78-L00071_953268602_953268602</t>
  </si>
  <si>
    <t>11.03.2021 14:14:00</t>
  </si>
  <si>
    <t>11.03.2021 15:34:37</t>
  </si>
  <si>
    <t>L-59 GÜVENTUR 35-14-L00059_8754195_60982880_60982880</t>
  </si>
  <si>
    <t>11.03.2021 16:35:00</t>
  </si>
  <si>
    <t>11.03.2021 17:54:14</t>
  </si>
  <si>
    <t>TR-148 35-15-M00148_950356821_950356821</t>
  </si>
  <si>
    <t>11.03.2021 09:49:19</t>
  </si>
  <si>
    <t>11.03.2021 17:34:51</t>
  </si>
  <si>
    <t>TOPARLAR TR-1 35-29-L00323_A_56360832_56360832</t>
  </si>
  <si>
    <t>11.03.2021 19:37:04</t>
  </si>
  <si>
    <t>11.03.2021 23:06:06</t>
  </si>
  <si>
    <t>11.03.2021 08:49:22</t>
  </si>
  <si>
    <t>11.03.2021 09:04:23</t>
  </si>
  <si>
    <t>KAZANLI TR-2 35-15-L00976_DIREK TIPI TRAFO HUCRESI H01_2104722</t>
  </si>
  <si>
    <t>11.03.2021 16:40:00</t>
  </si>
  <si>
    <t>11.03.2021 17:40:54</t>
  </si>
  <si>
    <t>11.03.2021 08:19:39</t>
  </si>
  <si>
    <t>11.03.2021 08:37:57</t>
  </si>
  <si>
    <t>11.03.2021 14:18:33</t>
  </si>
  <si>
    <t>12.03.2021 00:41:00</t>
  </si>
  <si>
    <t>11.03.2021 07:06:11</t>
  </si>
  <si>
    <t>11.03.2021 09:09:47</t>
  </si>
  <si>
    <t>SELİMŞAHLAR TR-3 45-71-M01297_B_56352550_56352550</t>
  </si>
  <si>
    <t>11.03.2021 11:14:00</t>
  </si>
  <si>
    <t>11.03.2021 15:43:01</t>
  </si>
  <si>
    <t>11.03.2021 19:52:33</t>
  </si>
  <si>
    <t>11.03.2021 20:03:35</t>
  </si>
  <si>
    <t>M-1285 35-02-M01285_910025155_910025155</t>
  </si>
  <si>
    <t>11.03.2021 10:14:22</t>
  </si>
  <si>
    <t>11.03.2021 10:58:54</t>
  </si>
  <si>
    <t>M-13 35-02-M00013_M-157 M03_2333802</t>
  </si>
  <si>
    <t>11.03.2021 09:46:00</t>
  </si>
  <si>
    <t>11.03.2021 11:41:09</t>
  </si>
  <si>
    <t>ÜÇYOL KÖK 45-82-M00128_HatBaşıAyırıcı_53136128 M06_53136128</t>
  </si>
  <si>
    <t>11.03.2021 21:35:16</t>
  </si>
  <si>
    <t>12.03.2021 00:05:12</t>
  </si>
  <si>
    <t>YENİKÖY TR-5 35-22-M00272_950042164_950042164</t>
  </si>
  <si>
    <t>11.03.2021 09:24:37</t>
  </si>
  <si>
    <t>11.03.2021 15:13:56</t>
  </si>
  <si>
    <t>MORDOĞAN TR-54 35-21-L00195_DIREK TIPI TRAFO HUCRESI H01_2111104</t>
  </si>
  <si>
    <t>11.03.2021 16:31:46</t>
  </si>
  <si>
    <t>11.03.2021 21:10:36</t>
  </si>
  <si>
    <t>MECİDİYE TR-6 45-72-L00579_C_56392496_56392496</t>
  </si>
  <si>
    <t>11.03.2021 17:48:16</t>
  </si>
  <si>
    <t>11.03.2021 20:21:52</t>
  </si>
  <si>
    <t>L-400 35-18-L00400_950459097_950459097</t>
  </si>
  <si>
    <t>11.03.2021 18:23:57</t>
  </si>
  <si>
    <t>11.03.2021 21:00:10</t>
  </si>
  <si>
    <t>TR-253 35-19-M00253_6746425_56394806_56394806</t>
  </si>
  <si>
    <t>11.03.2021 20:18:55</t>
  </si>
  <si>
    <t>11.03.2021 23:52:12</t>
  </si>
  <si>
    <t>KARAYENİCE TR-1 45-71-M01506_953211779_953211779</t>
  </si>
  <si>
    <t>11.03.2021 11:20:00</t>
  </si>
  <si>
    <t>11.03.2021 12:28:50</t>
  </si>
  <si>
    <t>BAŞIBÜYÜK KÖK 45-77-L00158_TATLIÇEŞME ÇIKIŞI L04_61353396</t>
  </si>
  <si>
    <t>11.03.2021 10:06:22</t>
  </si>
  <si>
    <t>11.03.2021 12:51:29</t>
  </si>
  <si>
    <t>DÜZLEN TR-1 45-71-M01744_C_65509909_65509909</t>
  </si>
  <si>
    <t>11.03.2021 17:50:01</t>
  </si>
  <si>
    <t>11.03.2021 20:54:14</t>
  </si>
  <si>
    <t>K-802 35-01-K00802_911560577_911560577</t>
  </si>
  <si>
    <t>11.03.2021 20:46:17</t>
  </si>
  <si>
    <t>11.03.2021 21:44:08</t>
  </si>
  <si>
    <t>OVAKENT TR-12 35-15-L00634_950386580_950386580</t>
  </si>
  <si>
    <t>11.03.2021 09:38:34</t>
  </si>
  <si>
    <t>11.03.2021 14:22:10</t>
  </si>
  <si>
    <t>KARABURUN TR-14 35-21-L00003_A_56357324_56357324</t>
  </si>
  <si>
    <t>11.03.2021 11:17:35</t>
  </si>
  <si>
    <t>11.03.2021 14:18:53</t>
  </si>
  <si>
    <t>ÜÇPINAR TR-6 45-71-M01538_953185806_953185806</t>
  </si>
  <si>
    <t>11.03.2021 10:54:57</t>
  </si>
  <si>
    <t>11.03.2021 13:47:57</t>
  </si>
  <si>
    <t>M-78 FULYA EVLERİ 35-14-M00078_956661972_956661972</t>
  </si>
  <si>
    <t>11.03.2021 19:31:04</t>
  </si>
  <si>
    <t>11.03.2021 20:06:12</t>
  </si>
  <si>
    <t>BAHÇECİK TR-1 35-22-M00264_DIREK TIPI TRAFO HUCRESI H01_2112511</t>
  </si>
  <si>
    <t>11.03.2021 10:27:21</t>
  </si>
  <si>
    <t>11.03.2021 11:54:45</t>
  </si>
  <si>
    <t>DOĞANCI TR-2 35-31-L00335_35-31-L00335_2365264</t>
  </si>
  <si>
    <t>11.03.2021 18:44:19</t>
  </si>
  <si>
    <t>11.03.2021 20:33:58</t>
  </si>
  <si>
    <t>KAZANLI KÖK 35-15-L00951_GÖKÇEN İM L01_66954456</t>
  </si>
  <si>
    <t>11.03.2021 14:56:32</t>
  </si>
  <si>
    <t>11.03.2021 15:56:00</t>
  </si>
  <si>
    <t>İLYASLAR TARIMSAL SULAMA TR-2 45-76-L00054_45-76-L00054_2375518</t>
  </si>
  <si>
    <t>11.03.2021 15:32:51</t>
  </si>
  <si>
    <t>11.03.2021 17:28:12</t>
  </si>
  <si>
    <t>11.03.2021 08:27:56</t>
  </si>
  <si>
    <t>K-2888 35-10-K02888_98177764_98177764</t>
  </si>
  <si>
    <t>11.03.2021 17:04:21</t>
  </si>
  <si>
    <t>11.03.2021 17:50:47</t>
  </si>
  <si>
    <t>GÖRDES TR-1 45-75-M00001_GÖRDES TR-6 M04_61374428</t>
  </si>
  <si>
    <t>11.03.2021 14:11:34</t>
  </si>
  <si>
    <t>11.03.2021 15:02:00</t>
  </si>
  <si>
    <t>DM-5/TR-6 35-26-M00773_956629898_956629898</t>
  </si>
  <si>
    <t>11.03.2021 15:38:57</t>
  </si>
  <si>
    <t>11.03.2021 17:14:43</t>
  </si>
  <si>
    <t>DM-2/2 ESKİ KUYUYANI 35-18-L00583_C_56394157_56394157</t>
  </si>
  <si>
    <t>11.03.2021 11:54:40</t>
  </si>
  <si>
    <t>11.03.2021 20:07:08</t>
  </si>
  <si>
    <t>KÖSEDERE TR-1 35-21-L00124_953359214_953359214</t>
  </si>
  <si>
    <t>11.03.2021 11:16:00</t>
  </si>
  <si>
    <t>11.03.2021 12:13:58</t>
  </si>
  <si>
    <t>TR-3 (M-703) 35-30-M00703_955295322_955295322</t>
  </si>
  <si>
    <t>11.03.2021 19:16:34</t>
  </si>
  <si>
    <t>11.03.2021 21:56:00</t>
  </si>
  <si>
    <t>ZEYTİNLER TR-1 35-19-M00207_956699404_956699404</t>
  </si>
  <si>
    <t>11.03.2021 15:30:55</t>
  </si>
  <si>
    <t>11.03.2021 17:10:01</t>
  </si>
  <si>
    <t>TR-1/60 45-72-M00060_45-72-M00060_2365099</t>
  </si>
  <si>
    <t>11.03.2021 18:53:43</t>
  </si>
  <si>
    <t>11.03.2021 22:29:38</t>
  </si>
  <si>
    <t>YEŞİLYURT DM 45-73-M00476_SOBRAN M02_2086185</t>
  </si>
  <si>
    <t>11.03.2021 09:07:29</t>
  </si>
  <si>
    <t>11.03.2021 17:35:00</t>
  </si>
  <si>
    <t>IŞIKLAR TM 35-02-A00006_CUMAOVASI-2 M05_2307646</t>
  </si>
  <si>
    <t>11.03.2021 17:49:55</t>
  </si>
  <si>
    <t>K-3975 35-04-K03975_913160540_913160540</t>
  </si>
  <si>
    <t>11.03.2021 17:25:52</t>
  </si>
  <si>
    <t>11.03.2021 21:10:26</t>
  </si>
  <si>
    <t>11.03.2021 10:34:26</t>
  </si>
  <si>
    <t>11.03.2021 11:28:00</t>
  </si>
  <si>
    <t>DERBENT İM-DM 45-83-A00004_MANİSA-2 M12_2097148</t>
  </si>
  <si>
    <t>11.03.2021 09:20:58</t>
  </si>
  <si>
    <t>11.03.2021 10:06:32</t>
  </si>
  <si>
    <t>CELALETTİN AŞKIN TARIMSAL SULAMA TR-1 45-83-M00311_48066394_56398043_56398043</t>
  </si>
  <si>
    <t>11.03.2021 22:21:51</t>
  </si>
  <si>
    <t>11.03.2021 23:32:50</t>
  </si>
  <si>
    <t>TİRE DM2/11 35-29-M00117_48388787_56381617_56381617</t>
  </si>
  <si>
    <t>11.03.2021 01:08:00</t>
  </si>
  <si>
    <t>11.03.2021 01:39:22</t>
  </si>
  <si>
    <t>11.03.2021 20:43:57</t>
  </si>
  <si>
    <t>11.03.2021 22:42:11</t>
  </si>
  <si>
    <t>KOLDERE KÖK 45-80-M00051_GÜMÜLCELİ M011_73403251</t>
  </si>
  <si>
    <t>11.03.2021 18:04:52</t>
  </si>
  <si>
    <t>11.03.2021 18:05:12</t>
  </si>
  <si>
    <t>M-1542 35-01-M01542_910544174_910544174</t>
  </si>
  <si>
    <t>11.03.2021 21:52:55</t>
  </si>
  <si>
    <t>12.03.2021 00:20:14</t>
  </si>
  <si>
    <t>TR-144 35-19-M00144_11397213_56376352_56376352</t>
  </si>
  <si>
    <t>11.03.2021 07:31:39</t>
  </si>
  <si>
    <t>11.03.2021 14:16:19</t>
  </si>
  <si>
    <t>11.03.2021 13:30:52</t>
  </si>
  <si>
    <t>11.03.2021 13:31:32</t>
  </si>
  <si>
    <t>BADEMLİ TR-7 35-30-L00104_42982821_56352813_56352813</t>
  </si>
  <si>
    <t>11.03.2021 17:13:22</t>
  </si>
  <si>
    <t>L-277 GÖLCÜK GÖDENCE KÖK 35-14-L00277_HatBaşıAyırıcı_53133313 L04_53133313</t>
  </si>
  <si>
    <t>11.03.2021 08:40:02</t>
  </si>
  <si>
    <t>11.03.2021 08:41:32</t>
  </si>
  <si>
    <t>M-874 BEŞYOL 35-02-M00874_910028643_910028643</t>
  </si>
  <si>
    <t>11.03.2021 10:20:17</t>
  </si>
  <si>
    <t>11.03.2021 12:52:28</t>
  </si>
  <si>
    <t>SARIGÖL DM 45-79-M00069_ESKİ KÖYLER FİDERİ M05_2076621</t>
  </si>
  <si>
    <t>11.03.2021 13:47:19</t>
  </si>
  <si>
    <t>11.03.2021 13:49:42</t>
  </si>
  <si>
    <t>11.03.2021 09:12:27</t>
  </si>
  <si>
    <t>11.03.2021 17:29:16</t>
  </si>
  <si>
    <t>YENİ LİMAN TR-1 35-21-L00050_C_56407215_56407215</t>
  </si>
  <si>
    <t>11.03.2021 16:14:52</t>
  </si>
  <si>
    <t>12.03.2021 01:56:10</t>
  </si>
  <si>
    <t>M-444 35-03-M00444_35-03-M00444_2367214</t>
  </si>
  <si>
    <t>11.03.2021 17:22:40</t>
  </si>
  <si>
    <t>11.03.2021 19:03:50</t>
  </si>
  <si>
    <t>TR-103 MEZARLIK YOLU 35-26-M00103_956600553_956600553</t>
  </si>
  <si>
    <t>11.03.2021 14:53:16</t>
  </si>
  <si>
    <t>11.03.2021 15:54:51</t>
  </si>
  <si>
    <t>11.03.2021 14:03:04</t>
  </si>
  <si>
    <t>11.03.2021 15:54:00</t>
  </si>
  <si>
    <t>GÜZELBAHÇE İM 35-10-A00001_İSTİKLAL (GÜZELBAHÇE-2)-M04 M04_2051087</t>
  </si>
  <si>
    <t>11.03.2021 09:01:24</t>
  </si>
  <si>
    <t>11.03.2021 10:46:03</t>
  </si>
  <si>
    <t>MORDOĞAN TR-1 35-21-L00201_953366078_953366078</t>
  </si>
  <si>
    <t>11.03.2021 13:28:07</t>
  </si>
  <si>
    <t>11.03.2021 21:51:22</t>
  </si>
  <si>
    <t>KABAZLI KÖK 45-78-M00675_KÖSEALİ KORDON 1/0 HAT M05_65971406</t>
  </si>
  <si>
    <t>11.03.2021 15:13:34</t>
  </si>
  <si>
    <t>11.03.2021 15:41:13</t>
  </si>
  <si>
    <t>11.03.2021 16:09:50</t>
  </si>
  <si>
    <t>11.03.2021 18:14:25</t>
  </si>
  <si>
    <t>DOMİNOS KÖK 35-26-M00208_BEŞİKÇİOĞLU M03_65962998</t>
  </si>
  <si>
    <t>11.03.2021 17:29:56</t>
  </si>
  <si>
    <t>11.03.2021 18:00:36</t>
  </si>
  <si>
    <t>SAZOBA DM 45-72-M00413_BEYOBA TARIMSAL SULAMA M07_2331526</t>
  </si>
  <si>
    <t>11.03.2021 10:37:27</t>
  </si>
  <si>
    <t>11.03.2021 11:55:47</t>
  </si>
  <si>
    <t>KOLDERE KÖK 45-80-M00051_GÜMÜLCELİ M011_73403248</t>
  </si>
  <si>
    <t>11.03.2021 18:06:54</t>
  </si>
  <si>
    <t>11.03.2021 19:26:15</t>
  </si>
  <si>
    <t>TR-113 45-78-L00113_A_56405788_56405788</t>
  </si>
  <si>
    <t>11.03.2021 09:32:09</t>
  </si>
  <si>
    <t>11.03.2021 10:37:04</t>
  </si>
  <si>
    <t>ZEYTİNALANI  TR-117 35-19-L00117_956676219_956676219</t>
  </si>
  <si>
    <t>11.03.2021 10:33:36</t>
  </si>
  <si>
    <t>11.03.2021 15:02:44</t>
  </si>
  <si>
    <t>11.03.2021 12:43:50</t>
  </si>
  <si>
    <t>11.03.2021 14:07:55</t>
  </si>
  <si>
    <t>BARBAROS TR-2 35-19-M00200_DIREK TIPI TRAFO HUCRESI H01_2057022</t>
  </si>
  <si>
    <t>11.03.2021 09:34:49</t>
  </si>
  <si>
    <t>11.03.2021 11:36:20</t>
  </si>
  <si>
    <t>11.03.2021 08:03:32</t>
  </si>
  <si>
    <t>11.03.2021 08:41:02</t>
  </si>
  <si>
    <t>TEKELİ DM 35-22-M00088_ESKİ AHMETBEYLİ M08_48495873</t>
  </si>
  <si>
    <t>11.03.2021 11:33:59</t>
  </si>
  <si>
    <t>11.03.2021 13:37:23</t>
  </si>
  <si>
    <t>KARAAĞAÇLI TR-2 45-71-M00130_B_60985128_60985128</t>
  </si>
  <si>
    <t>11.03.2021 21:45:33</t>
  </si>
  <si>
    <t>11.03.2021 23:49:38</t>
  </si>
  <si>
    <t>L-14 SEVTUR 35-18-L00014_7196389_56394158_56394158</t>
  </si>
  <si>
    <t>11.03.2021 09:13:06</t>
  </si>
  <si>
    <t>11.03.2021 15:33:31</t>
  </si>
  <si>
    <t>11.03.2021 08:23:17</t>
  </si>
  <si>
    <t>11.03.2021 08:51:33</t>
  </si>
  <si>
    <t>HATUNDERE TR-4 35-28-M00468_953394214_953394214</t>
  </si>
  <si>
    <t>11.03.2021 19:48:00</t>
  </si>
  <si>
    <t>11.03.2021 21:15:26</t>
  </si>
  <si>
    <t>SELÇUK İM/DM 35-13-A00004_BAYRAKÇIKULE (TEİAŞ GİRİŞ) M12_65986023</t>
  </si>
  <si>
    <t>11.03.2021 09:57:32</t>
  </si>
  <si>
    <t>M-1871 35-01-M01871_910503299_910503299</t>
  </si>
  <si>
    <t>11.03.2021 15:53:53</t>
  </si>
  <si>
    <t>11.03.2021 17:01:43</t>
  </si>
  <si>
    <t>YEŞİLYURT TR-8 45-73-M00483_945640524_945640524</t>
  </si>
  <si>
    <t>11.03.2021 15:34:42</t>
  </si>
  <si>
    <t>11.03.2021 16:48:36</t>
  </si>
  <si>
    <t>HALİLBEYLİ DM 35-27-M00620_KARMEZ-1 M04_2306343</t>
  </si>
  <si>
    <t>11.03.2021 19:11:17</t>
  </si>
  <si>
    <t>11.03.2021 19:40:36</t>
  </si>
  <si>
    <t>UMURLU TR-5 35-31-L00358_47784500_56352976_56352976</t>
  </si>
  <si>
    <t>11.03.2021 20:22:31</t>
  </si>
  <si>
    <t>11.03.2021 23:50:11</t>
  </si>
  <si>
    <t>KÖSEDERE TR-1 35-21-L00124_953359215_953359215</t>
  </si>
  <si>
    <t>11.03.2021 20:20:55</t>
  </si>
  <si>
    <t>11.03.2021 22:35:26</t>
  </si>
  <si>
    <t>11.03.2021 06:25:12</t>
  </si>
  <si>
    <t>11.03.2021 07:01:02</t>
  </si>
  <si>
    <t>SULUDERE TR-9 CEVİZDALLARI 35-31-L00084__56395013_56395013</t>
  </si>
  <si>
    <t>11.03.2021 17:26:00</t>
  </si>
  <si>
    <t>KONAKLI DM 35-15-L00898_BOZCAYAKA L11_67094803</t>
  </si>
  <si>
    <t>11.03.2021 10:33:55</t>
  </si>
  <si>
    <t>11.03.2021 13:51:19</t>
  </si>
  <si>
    <t>11.03.2021 17:50:32</t>
  </si>
  <si>
    <t>11.03.2021 20:58:05</t>
  </si>
  <si>
    <t>DM-7/21 35-28-M00966_DM-7 L02_66570980</t>
  </si>
  <si>
    <t>11.03.2021 11:50:42</t>
  </si>
  <si>
    <t>11.03.2021 14:07:00</t>
  </si>
  <si>
    <t>OSMANCALI KÖYÜ TR-3 45-71-M01722_43170793_56384322_56384322</t>
  </si>
  <si>
    <t>11.03.2021 17:27:18</t>
  </si>
  <si>
    <t>11.03.2021 19:14:56</t>
  </si>
  <si>
    <t>M-1871 35-01-M01871_910713567_910713567</t>
  </si>
  <si>
    <t>11.03.2021 17:15:09</t>
  </si>
  <si>
    <t>11.03.2021 19:19:44</t>
  </si>
  <si>
    <t>SOMA MERKEZ DM-2 45-82-M00070_TR-44 M07_2092859</t>
  </si>
  <si>
    <t>11.03.2021 16:56:22</t>
  </si>
  <si>
    <t>11.03.2021 17:15:00</t>
  </si>
  <si>
    <t>TR-75 35-19-L00075_956666678_956666678</t>
  </si>
  <si>
    <t>11.03.2021 13:42:15</t>
  </si>
  <si>
    <t>11.03.2021 17:09:14</t>
  </si>
  <si>
    <t>11.03.2021 09:59:42</t>
  </si>
  <si>
    <t>11.03.2021 12:10:55</t>
  </si>
  <si>
    <t>11.03.2021 08:09:53</t>
  </si>
  <si>
    <t>11.03.2021 08:12:52</t>
  </si>
  <si>
    <t>HALİLLER VAKIFLAR TR-7 35-31-L00232_956580735_956580735</t>
  </si>
  <si>
    <t>11.03.2021 18:05:07</t>
  </si>
  <si>
    <t>11.03.2021 19:28:39</t>
  </si>
  <si>
    <t>11.03.2021 07:42:05</t>
  </si>
  <si>
    <t>M-444 35-03-M00444_A_60984530_60984530</t>
  </si>
  <si>
    <t>11.03.2021 16:04:09</t>
  </si>
  <si>
    <t>11.03.2021 18:25:08</t>
  </si>
  <si>
    <t>ÇAKALLAR TR-1 35-22-M00854_961138602_961138602</t>
  </si>
  <si>
    <t>11.03.2021 08:15:12</t>
  </si>
  <si>
    <t>11.03.2021 10:07:34</t>
  </si>
  <si>
    <t>BAĞARASI TR-4 35-23-M00173_42067439_56358326_56358326</t>
  </si>
  <si>
    <t>11.03.2021 19:03:38</t>
  </si>
  <si>
    <t>11.03.2021 20:25:11</t>
  </si>
  <si>
    <t>11.03.2021 12:02:02</t>
  </si>
  <si>
    <t>11.03.2021 12:10:27</t>
  </si>
  <si>
    <t>SEYREK TR-9 35-28-M00766_953387544_953387544</t>
  </si>
  <si>
    <t>11.03.2021 22:44:12</t>
  </si>
  <si>
    <t>12.03.2021 01:42:57</t>
  </si>
  <si>
    <t>11.03.2021 09:01:32</t>
  </si>
  <si>
    <t>11.03.2021 09:30:16</t>
  </si>
  <si>
    <t>NAZARKÖY TR-1 35-27-L00069_914652413_914652413</t>
  </si>
  <si>
    <t>11.03.2021 18:38:24</t>
  </si>
  <si>
    <t>11.03.2021 22:17:48</t>
  </si>
  <si>
    <t>ŞADİ KOYUNCU SULAMA GRUBU TR 35-30-M00240_A_56404726_56404726</t>
  </si>
  <si>
    <t>11.03.2021 18:32:48</t>
  </si>
  <si>
    <t>11.03.2021 21:55:43</t>
  </si>
  <si>
    <t>11.03.2021 09:54:12</t>
  </si>
  <si>
    <t>11.03.2021 09:54:42</t>
  </si>
  <si>
    <t>M-214(DM-3/12) 35-09-M00214_914596797_914596797</t>
  </si>
  <si>
    <t>11.03.2021 22:01:24</t>
  </si>
  <si>
    <t>12.03.2021 00:59:27</t>
  </si>
  <si>
    <t>YENİCEKÖY TR-2 35-15-L00428_C_56407025_56407025</t>
  </si>
  <si>
    <t>11.03.2021 09:04:21</t>
  </si>
  <si>
    <t>11.03.2021 14:13:42</t>
  </si>
  <si>
    <t>TİRE TR-14 35-29-L00014_950335453_950335453</t>
  </si>
  <si>
    <t>11.03.2021 17:50:56</t>
  </si>
  <si>
    <t>11.03.2021 18:33:34</t>
  </si>
  <si>
    <t>TR-159 ZEYTİNALANI 35-19-L00159_35-19-L00159_72150738</t>
  </si>
  <si>
    <t>12.03.2021 19:04:51</t>
  </si>
  <si>
    <t>12.03.2021 19:47:50</t>
  </si>
  <si>
    <t>L-300 DM 35-18-L00300_7841384_56368114_56368114</t>
  </si>
  <si>
    <t>12.03.2021 18:32:43</t>
  </si>
  <si>
    <t>12.03.2021 21:25:36</t>
  </si>
  <si>
    <t>ARMUTLU TR-21 35-27-M00615_35-27-M00615_2361050</t>
  </si>
  <si>
    <t>12.03.2021 00:34:38</t>
  </si>
  <si>
    <t>12.03.2021 02:46:53</t>
  </si>
  <si>
    <t>BEĞENLER TR-1 45-75-M00179_945596163_945596163</t>
  </si>
  <si>
    <t>12.03.2021 08:33:07</t>
  </si>
  <si>
    <t>12.03.2021 10:21:09</t>
  </si>
  <si>
    <t>KUŞÇULAR TR-2 35-19-M00519_95000093014_95000093014</t>
  </si>
  <si>
    <t>12.03.2021 13:42:35</t>
  </si>
  <si>
    <t>12.03.2021 18:14:06</t>
  </si>
  <si>
    <t>TR-15 35-15-M00015_950382636_950382636</t>
  </si>
  <si>
    <t>12.03.2021 11:03:54</t>
  </si>
  <si>
    <t>12.03.2021 15:51:31</t>
  </si>
  <si>
    <t>EKİZLER TR-1 35-16-M00094_B_56400036_56400036</t>
  </si>
  <si>
    <t>12.03.2021 12:43:00</t>
  </si>
  <si>
    <t>12.03.2021 14:29:07</t>
  </si>
  <si>
    <t>12.03.2021 15:34:01</t>
  </si>
  <si>
    <t>12.03.2021 17:35:18</t>
  </si>
  <si>
    <t>DM-5/TR-13 35-26-M01287_956629339_956629339</t>
  </si>
  <si>
    <t>12.03.2021 16:16:59</t>
  </si>
  <si>
    <t>12.03.2021 16:59:23</t>
  </si>
  <si>
    <t>DEMİRKÖPRÜ TM 45-78-A00005_KULA M05_2329518</t>
  </si>
  <si>
    <t>12.03.2021 16:55:35</t>
  </si>
  <si>
    <t>12.03.2021 17:03:56</t>
  </si>
  <si>
    <t>PAYAMLI M-20 35-25-M00170_A_56390770_56390770</t>
  </si>
  <si>
    <t>12.03.2021 23:46:05</t>
  </si>
  <si>
    <t>13.03.2021 00:29:57</t>
  </si>
  <si>
    <t>SELİMŞAHLAR TR-4 45-71-M00136_953202312_953202312</t>
  </si>
  <si>
    <t>12.03.2021 08:20:37</t>
  </si>
  <si>
    <t>12.03.2021 14:51:38</t>
  </si>
  <si>
    <t>TR-2/6 45-72-L00006_956496287_956496287</t>
  </si>
  <si>
    <t>12.03.2021 20:02:01</t>
  </si>
  <si>
    <t>12.03.2021 21:19:34</t>
  </si>
  <si>
    <t>L-16 TEPECİK KAVŞAĞI 35-14-L00016_10090283_56358333_56358333</t>
  </si>
  <si>
    <t>12.03.2021 09:40:07</t>
  </si>
  <si>
    <t>12.03.2021 17:26:06</t>
  </si>
  <si>
    <t>ÇAMOBA TR-1 35-16-M00155_47450882_56400030_56400030</t>
  </si>
  <si>
    <t>12.03.2021 20:28:16</t>
  </si>
  <si>
    <t>12.03.2021 23:05:31</t>
  </si>
  <si>
    <t>K-1594 35-01-K01594_910079626_910079626</t>
  </si>
  <si>
    <t>12.03.2021 11:30:50</t>
  </si>
  <si>
    <t>12.03.2021 16:12:34</t>
  </si>
  <si>
    <t>TOPARLAR KARŞI MAH.TR-2 35-29-L00324_A_56395309_56395309</t>
  </si>
  <si>
    <t>12.03.2021 08:58:43</t>
  </si>
  <si>
    <t>12.03.2021 10:51:58</t>
  </si>
  <si>
    <t>TEPECİK KÖPRÜ DM 35-14-M00332_TAŞKENT DM-1 (DOĞANBEY-1 H.H. 477 SOL DEVRE) M15_49833795</t>
  </si>
  <si>
    <t>12.03.2021 14:41:00</t>
  </si>
  <si>
    <t>12.03.2021 15:50:00</t>
  </si>
  <si>
    <t>12.03.2021 14:43:23</t>
  </si>
  <si>
    <t>12.03.2021 15:08:00</t>
  </si>
  <si>
    <t>_10971549_56353929_56353929</t>
  </si>
  <si>
    <t>12.03.2021 10:10:00</t>
  </si>
  <si>
    <t>12.03.2021 11:38:11</t>
  </si>
  <si>
    <t>ARPALIK TARIMSAL SULAMA TR-5 45-83-M00342_45-83-M00342_2359578</t>
  </si>
  <si>
    <t>12.03.2021 13:08:00</t>
  </si>
  <si>
    <t>12.03.2021 14:51:32</t>
  </si>
  <si>
    <t>K-2732 35-04-K02732_E_56394825_56394825</t>
  </si>
  <si>
    <t>12.03.2021 10:45:20</t>
  </si>
  <si>
    <t>12.03.2021 12:42:35</t>
  </si>
  <si>
    <t>TR-10 35-22-M00010_955260280_955260280</t>
  </si>
  <si>
    <t>12.03.2021 19:42:35</t>
  </si>
  <si>
    <t>12.03.2021 22:35:26</t>
  </si>
  <si>
    <t>12.03.2021 09:06:00</t>
  </si>
  <si>
    <t>12.03.2021 16:52:17</t>
  </si>
  <si>
    <t>L-113 OVACIK 35-18-L00113_950439311_950439311</t>
  </si>
  <si>
    <t>12.03.2021 15:58:50</t>
  </si>
  <si>
    <t>13.03.2021 00:00:14</t>
  </si>
  <si>
    <t>12.03.2021 17:51:33</t>
  </si>
  <si>
    <t>12.03.2021 21:18:11</t>
  </si>
  <si>
    <t>ÇAKALDOĞAN TR-1 45-78-M00737_A_56393962_56393962</t>
  </si>
  <si>
    <t>12.03.2021 08:33:00</t>
  </si>
  <si>
    <t>12.03.2021 12:07:48</t>
  </si>
  <si>
    <t>M-1980 35-09-M01980_F_56355093_56355093</t>
  </si>
  <si>
    <t>12.03.2021 09:35:03</t>
  </si>
  <si>
    <t>12.03.2021 10:44:54</t>
  </si>
  <si>
    <t>TR-79 DEREKENARI 35-19-L00079_956667426_956667426</t>
  </si>
  <si>
    <t>12.03.2021 19:01:27</t>
  </si>
  <si>
    <t>12.03.2021 21:26:27</t>
  </si>
  <si>
    <t>ULUKENT DM-3/34 35-28-M00034_953382807_953382807</t>
  </si>
  <si>
    <t>12.03.2021 16:38:00</t>
  </si>
  <si>
    <t>12.03.2021 17:14:09</t>
  </si>
  <si>
    <t>KARAORMAN TR-1 35-28-M00263_953375278_953375278</t>
  </si>
  <si>
    <t>12.03.2021 16:00:04</t>
  </si>
  <si>
    <t>12.03.2021 18:31:05</t>
  </si>
  <si>
    <t>TR-170 35-15-M00412_95000461656_95000461656</t>
  </si>
  <si>
    <t>12.03.2021 12:17:07</t>
  </si>
  <si>
    <t>12.03.2021 14:42:10</t>
  </si>
  <si>
    <t>KARAOĞLANLI TR-1 KÖK 45-71-M00091_60805831_65498115_65498115</t>
  </si>
  <si>
    <t>12.03.2021 11:46:00</t>
  </si>
  <si>
    <t>12.03.2021 12:52:36</t>
  </si>
  <si>
    <t>KEMALİYE DM (TR-1) 45-73-M00150_HatBaşıAyırıcı_53135568 M02_53135568</t>
  </si>
  <si>
    <t>12.03.2021 09:04:01</t>
  </si>
  <si>
    <t>12.03.2021 10:13:18</t>
  </si>
  <si>
    <t>ORUÇLAR TR-1 35-16-M00093_953352985_953352985</t>
  </si>
  <si>
    <t>12.03.2021 09:30:00</t>
  </si>
  <si>
    <t>12.03.2021 12:00:09</t>
  </si>
  <si>
    <t>12.03.2021 22:35:03</t>
  </si>
  <si>
    <t>12.03.2021 23:07:09</t>
  </si>
  <si>
    <t>İLYASLAR KÖK 45-76-M00048_İLYASLAR M02_72213142</t>
  </si>
  <si>
    <t>12.03.2021 08:38:53</t>
  </si>
  <si>
    <t>12.03.2021 10:18:15</t>
  </si>
  <si>
    <t>12.03.2021 19:31:46</t>
  </si>
  <si>
    <t>12.03.2021 21:30:31</t>
  </si>
  <si>
    <t>KARAOBA MERKEZ TR-1 35-32-L00061_946414424_946414424</t>
  </si>
  <si>
    <t>12.03.2021 13:05:43</t>
  </si>
  <si>
    <t>12.03.2021 14:17:13</t>
  </si>
  <si>
    <t>ŞEHİTLER TR-2 35-26-L00162_35-26-L00162_2357910</t>
  </si>
  <si>
    <t>12.03.2021 14:13:23</t>
  </si>
  <si>
    <t>12.03.2021 14:47:39</t>
  </si>
  <si>
    <t>DEMİRCİLİ SEYREKLİ TR-15 35-15-L00144_B_56361954_56361954</t>
  </si>
  <si>
    <t>12.03.2021 06:19:07</t>
  </si>
  <si>
    <t>12.03.2021 08:58:50</t>
  </si>
  <si>
    <t>K-1483 35-04-K01483_913722550_913722550</t>
  </si>
  <si>
    <t>12.03.2021 17:39:44</t>
  </si>
  <si>
    <t>12.03.2021 21:27:55</t>
  </si>
  <si>
    <t>12.03.2021 09:28:54</t>
  </si>
  <si>
    <t>12.03.2021 17:51:05</t>
  </si>
  <si>
    <t>TR-1/59 45-83-M00059_TR-1/67 M02_2069097</t>
  </si>
  <si>
    <t>12.03.2021 09:09:25</t>
  </si>
  <si>
    <t>12.03.2021 15:45:38</t>
  </si>
  <si>
    <t>TR-256(DM-2/8) 35-19-L00256_956678146_956678146</t>
  </si>
  <si>
    <t>12.03.2021 18:40:07</t>
  </si>
  <si>
    <t>12.03.2021 20:46:18</t>
  </si>
  <si>
    <t>K-550 35-01-K00550_35-01-K00550_2347804</t>
  </si>
  <si>
    <t>12.03.2021 12:18:43</t>
  </si>
  <si>
    <t>12.03.2021 13:12:00</t>
  </si>
  <si>
    <t>ÇITAK TR-2 35-17-M00450_950305155_950305155</t>
  </si>
  <si>
    <t>12.03.2021 19:16:27</t>
  </si>
  <si>
    <t>12.03.2021 21:01:32</t>
  </si>
  <si>
    <t>VASFİ ÇALIŞKAN SULAMA GRUBU 35-29-M00161_A_56397333_56397333</t>
  </si>
  <si>
    <t>12.03.2021 10:33:22</t>
  </si>
  <si>
    <t>12.03.2021 11:55:47</t>
  </si>
  <si>
    <t>L-426 ESKİ GARAJ 35-18-L00426_950447944_950447944</t>
  </si>
  <si>
    <t>12.03.2021 09:54:31</t>
  </si>
  <si>
    <t>12.03.2021 11:59:59</t>
  </si>
  <si>
    <t>TİRE TR-15/A 35-29-L00022_950330753_950330753</t>
  </si>
  <si>
    <t>12.03.2021 13:46:19</t>
  </si>
  <si>
    <t>DM-2/03 45-71-M00166_B b2b_45193510</t>
  </si>
  <si>
    <t>12.03.2021 15:47:09</t>
  </si>
  <si>
    <t>12.03.2021 18:03:15</t>
  </si>
  <si>
    <t>TR-97 MENTEŞ YOLU 35-19-L00097_6408087_56354486_56354486</t>
  </si>
  <si>
    <t>12.03.2021 15:18:10</t>
  </si>
  <si>
    <t>12.03.2021 21:29:27</t>
  </si>
  <si>
    <t>TR-79 DEREKENARI 35-19-L00079_35-19-L00079_2349215</t>
  </si>
  <si>
    <t>12.03.2021 14:25:40</t>
  </si>
  <si>
    <t>12.03.2021 16:38:23</t>
  </si>
  <si>
    <t>İĞDECİK KÖK 45-71-M00077_ŞEHİR-1 M03_72234119</t>
  </si>
  <si>
    <t>12.03.2021 08:39:00</t>
  </si>
  <si>
    <t>12.03.2021 10:22:54</t>
  </si>
  <si>
    <t>TAŞDELEN TR-336 35-19-M00181_95000503498_95000503498</t>
  </si>
  <si>
    <t>12.03.2021 10:56:28</t>
  </si>
  <si>
    <t>12.03.2021 14:33:34</t>
  </si>
  <si>
    <t>M-2907 35-02-M02907_910079054_910079054</t>
  </si>
  <si>
    <t>12.03.2021 09:12:40</t>
  </si>
  <si>
    <t>12.03.2021 13:59:47</t>
  </si>
  <si>
    <t>BARIŞ KÖK 35-26-M01254_MAYIS LOJİSTİK A.Ş. M04_65964640</t>
  </si>
  <si>
    <t>12.03.2021 11:19:13</t>
  </si>
  <si>
    <t>12.03.2021 12:51:35</t>
  </si>
  <si>
    <t>KUŞÇULAR TR-1 35-19-M00213_10390278_56373291_56373291</t>
  </si>
  <si>
    <t>12.03.2021 13:28:00</t>
  </si>
  <si>
    <t>12.03.2021 19:18:51</t>
  </si>
  <si>
    <t>TÜRKELLİ TR-1 35-28-M00462_953370290_953370290</t>
  </si>
  <si>
    <t>12.03.2021 14:22:00</t>
  </si>
  <si>
    <t>12.03.2021 17:24:27</t>
  </si>
  <si>
    <t>BADEMLİ HACIMUSA MEV. TR-32 35-15-L01052_950409222_950409222</t>
  </si>
  <si>
    <t>12.03.2021 22:32:00</t>
  </si>
  <si>
    <t>12.03.2021 23:27:50</t>
  </si>
  <si>
    <t>DEMİRKÖPRÜ TM 45-78-A00005_SALİHLİ ŞEHİR ( DEMİRKÖPRÜ-1) M04_2096294</t>
  </si>
  <si>
    <t>12.03.2021 12:17:00</t>
  </si>
  <si>
    <t>12.03.2021 16:42:01</t>
  </si>
  <si>
    <t>KARABURÇ MERKEZ TR-1 35-31-L00265_956579881_956579881</t>
  </si>
  <si>
    <t>12.03.2021 17:03:07</t>
  </si>
  <si>
    <t>12.03.2021 17:38:49</t>
  </si>
  <si>
    <t>12.03.2021 10:18:07</t>
  </si>
  <si>
    <t>12.03.2021 13:27:11</t>
  </si>
  <si>
    <t>BOSTANLI KÜME EVLERİ TR-3 45-83-M00692_95000456964_95000456964</t>
  </si>
  <si>
    <t>12.03.2021 13:43:56</t>
  </si>
  <si>
    <t>12.03.2021 15:31:30</t>
  </si>
  <si>
    <t>EVRENOS TR-3 45-71-M01411_953191834_953191834</t>
  </si>
  <si>
    <t>12.03.2021 10:19:00</t>
  </si>
  <si>
    <t>12.03.2021 19:21:40</t>
  </si>
  <si>
    <t>TR-16 35-30-L00016_35-30-L00016_2363721</t>
  </si>
  <si>
    <t>12.03.2021 09:35:36</t>
  </si>
  <si>
    <t>12.03.2021 15:23:03</t>
  </si>
  <si>
    <t>M-1154 35-03-M01154_35-03-M01154_41950191</t>
  </si>
  <si>
    <t>12.03.2021 14:44:55</t>
  </si>
  <si>
    <t>12.03.2021 15:22:29</t>
  </si>
  <si>
    <t>İLYASLAR KÖK 45-76-M00048_İLYASLAR M02_72213069</t>
  </si>
  <si>
    <t>12.03.2021 17:51:13</t>
  </si>
  <si>
    <t>12.03.2021 18:20:17</t>
  </si>
  <si>
    <t>DEMİRTAŞ TR-1 35-30-M00150_955317041_955317041</t>
  </si>
  <si>
    <t>12.03.2021 11:25:52</t>
  </si>
  <si>
    <t>12.03.2021 17:30:12</t>
  </si>
  <si>
    <t>12.03.2021 12:27:00</t>
  </si>
  <si>
    <t>12.03.2021 18:26:16</t>
  </si>
  <si>
    <t>TR-114 35-26-M00114_CANET/TORBALI DEVLET HASTANESİ M01_65974760</t>
  </si>
  <si>
    <t>12.03.2021 07:52:08</t>
  </si>
  <si>
    <t>12.03.2021 08:32:59</t>
  </si>
  <si>
    <t>12.03.2021 16:20:13</t>
  </si>
  <si>
    <t>12.03.2021 20:12:58</t>
  </si>
  <si>
    <t>ÇITAK TR-2 35-17-M00450_6334849_56356757_56356757</t>
  </si>
  <si>
    <t>12.03.2021 20:38:00</t>
  </si>
  <si>
    <t>12.03.2021 21:04:44</t>
  </si>
  <si>
    <t>BAHÇECİK TR-1 35-22-M00264_955255483_955255483</t>
  </si>
  <si>
    <t>12.03.2021 10:22:39</t>
  </si>
  <si>
    <t>12.03.2021 15:44:54</t>
  </si>
  <si>
    <t>K-1594 35-01-K01594_98203898_98203898</t>
  </si>
  <si>
    <t>12.03.2021 17:46:29</t>
  </si>
  <si>
    <t>13.03.2021 06:19:07</t>
  </si>
  <si>
    <t>M-1281 35-02-M01281__72373062_72373062</t>
  </si>
  <si>
    <t>12.03.2021 12:57:09</t>
  </si>
  <si>
    <t>12.03.2021 14:49:59</t>
  </si>
  <si>
    <t>KAVAKDERE DM 35-14-M00339_KAVAKDERE KÖY M08_65666754</t>
  </si>
  <si>
    <t>12.03.2021 12:52:43</t>
  </si>
  <si>
    <t>12.03.2021 13:31:00</t>
  </si>
  <si>
    <t>TR-16 35-19-M00016_A_56360830_56360830</t>
  </si>
  <si>
    <t>12.03.2021 12:01:55</t>
  </si>
  <si>
    <t>12.03.2021 13:54:03</t>
  </si>
  <si>
    <t>BÜNYAN OSMANİYE TR-2 45-72-L00445_956529769_956529769</t>
  </si>
  <si>
    <t>12.03.2021 14:25:16</t>
  </si>
  <si>
    <t>12.03.2021 15:32:55</t>
  </si>
  <si>
    <t>TR-1-5/11 (YANIKKAVAK MERKEZ) 35-20-L00056_955211067_955211067</t>
  </si>
  <si>
    <t>12.03.2021 18:21:54</t>
  </si>
  <si>
    <t>12.03.2021 19:43:16</t>
  </si>
  <si>
    <t>DEMİRCİLİ TR-2 35-19-M00212_11399101_56377760_56377760</t>
  </si>
  <si>
    <t>12.03.2021 12:48:10</t>
  </si>
  <si>
    <t>12.03.2021 21:34:25</t>
  </si>
  <si>
    <t>BAĞYURDU KÖK 35-27-L00239_HatBaşıAyırıcı_53132477 L04_53132477</t>
  </si>
  <si>
    <t>12.03.2021 11:06:47</t>
  </si>
  <si>
    <t>12.03.2021 12:42:02</t>
  </si>
  <si>
    <t>M-3037(YATIRIM REZERVE) 35-09-M03037_A_56383067_56383067</t>
  </si>
  <si>
    <t>12.03.2021 11:18:00</t>
  </si>
  <si>
    <t>12.03.2021 12:58:40</t>
  </si>
  <si>
    <t>K-883 35-01-K00883_A A1_5894945</t>
  </si>
  <si>
    <t>12.03.2021 09:16:09</t>
  </si>
  <si>
    <t>12.03.2021 14:04:00</t>
  </si>
  <si>
    <t>M-1785 35-02-M01785_913737210_913737210</t>
  </si>
  <si>
    <t>12.03.2021 08:10:18</t>
  </si>
  <si>
    <t>12.03.2021 10:26:27</t>
  </si>
  <si>
    <t>TR-22 35-16-L00022_TR-24 L04_72009164</t>
  </si>
  <si>
    <t>12.03.2021 10:41:03</t>
  </si>
  <si>
    <t>12.03.2021 13:34:08</t>
  </si>
  <si>
    <t>ARMUTLU TR-5 35-27-L00005_912768024_912768024</t>
  </si>
  <si>
    <t>12.03.2021 16:21:53</t>
  </si>
  <si>
    <t>12.03.2021 20:14:06</t>
  </si>
  <si>
    <t>K-773 35-01-K00773_35-01-K00773_2375937</t>
  </si>
  <si>
    <t>12.03.2021 08:50:33</t>
  </si>
  <si>
    <t>12.03.2021 10:10:05</t>
  </si>
  <si>
    <t>12.03.2021 17:47:36</t>
  </si>
  <si>
    <t>AZİZ ÇELİKDOĞAN TARIMSAL SULAMA TR-1 45-83-M00345_45-83-M00345_2347591</t>
  </si>
  <si>
    <t>12.03.2021 18:55:41</t>
  </si>
  <si>
    <t>12.03.2021 20:12:54</t>
  </si>
  <si>
    <t>12.03.2021 09:33:56</t>
  </si>
  <si>
    <t>12.03.2021 10:14:00</t>
  </si>
  <si>
    <t>L-426 ESKİ GARAJ 35-18-L00426_950447948_950447948</t>
  </si>
  <si>
    <t>12.03.2021 11:02:37</t>
  </si>
  <si>
    <t>12.03.2021 23:49:44</t>
  </si>
  <si>
    <t>SEYREKLİ TR-1 35-15-L00441_950371043_950371043</t>
  </si>
  <si>
    <t>12.03.2021 08:54:13</t>
  </si>
  <si>
    <t>12.03.2021 09:58:36</t>
  </si>
  <si>
    <t>BAYIRLI TR-2 35-15-L00332_35-15-L00332_2365865</t>
  </si>
  <si>
    <t>12.03.2021 13:14:54</t>
  </si>
  <si>
    <t>12.03.2021 18:06:58</t>
  </si>
  <si>
    <t>K-917 35-01-K00917_911223270_911223270</t>
  </si>
  <si>
    <t>12.03.2021 14:04:56</t>
  </si>
  <si>
    <t>12.03.2021 21:49:15</t>
  </si>
  <si>
    <t>KÜREKÇİ KARADİKEN TR-1 45-75-M00100_C_56394090_56394090</t>
  </si>
  <si>
    <t>12.03.2021 10:28:00</t>
  </si>
  <si>
    <t>12.03.2021 13:15:21</t>
  </si>
  <si>
    <t>M-442 35-02-M00442_HatBaşıAyırıcı_53137641 M04_53137641</t>
  </si>
  <si>
    <t>12.03.2021 12:24:57</t>
  </si>
  <si>
    <t>12.03.2021 13:53:17</t>
  </si>
  <si>
    <t>DM-20/TR09-A 45-71-M02372_953244690_953244690</t>
  </si>
  <si>
    <t>12.03.2021 11:54:31</t>
  </si>
  <si>
    <t>12.03.2021 15:53:24</t>
  </si>
  <si>
    <t>YAZIBAŞI DM-6 35-26-M00634_DM-6/8 M01_2335688</t>
  </si>
  <si>
    <t>12.03.2021 23:31:40</t>
  </si>
  <si>
    <t>13.03.2021 00:13:57</t>
  </si>
  <si>
    <t>KARAPINAR İM 45-78-A00002_HatBaşıAyırıcı_53140419 M02_53140419</t>
  </si>
  <si>
    <t>12.03.2021 10:48:25</t>
  </si>
  <si>
    <t>12.03.2021 11:33:21</t>
  </si>
  <si>
    <t>YALLIOĞLU KÖK 35-15-L00361_YENİKÖY L02_66935957</t>
  </si>
  <si>
    <t>12.03.2021 09:20:33</t>
  </si>
  <si>
    <t>12.03.2021 09:39:48</t>
  </si>
  <si>
    <t>M-2177 35-01-M02177_B_56355319_56355319</t>
  </si>
  <si>
    <t>12.03.2021 18:22:08</t>
  </si>
  <si>
    <t>12.03.2021 20:02:53</t>
  </si>
  <si>
    <t>GÜLBAHÇE TR-4 35-19-L00144_956678803_956678803</t>
  </si>
  <si>
    <t>12.03.2021 14:19:50</t>
  </si>
  <si>
    <t>12.03.2021 19:12:31</t>
  </si>
  <si>
    <t>TR-49 EGELİ 35-19-L00049_956696591_956696591</t>
  </si>
  <si>
    <t>12.03.2021 18:51:05</t>
  </si>
  <si>
    <t>13.03.2021 00:19:17</t>
  </si>
  <si>
    <t>DEĞİRMENDERE TR-2 35-22-M00198_955264863_955264863</t>
  </si>
  <si>
    <t>12.03.2021 14:26:10</t>
  </si>
  <si>
    <t>12.03.2021 14:55:54</t>
  </si>
  <si>
    <t>KARAALİ TR-1 45-71-M01470_953246480_953246480</t>
  </si>
  <si>
    <t>12.03.2021 08:27:00</t>
  </si>
  <si>
    <t>12.03.2021 10:11:45</t>
  </si>
  <si>
    <t>TR-89 35-16-L00089_953332471_953332471</t>
  </si>
  <si>
    <t>12.03.2021 19:33:43</t>
  </si>
  <si>
    <t>12.03.2021 21:14:23</t>
  </si>
  <si>
    <t>DM-14/3A 45-71-M02249_953200393_953200393</t>
  </si>
  <si>
    <t>12.03.2021 19:20:54</t>
  </si>
  <si>
    <t>12.03.2021 20:44:24</t>
  </si>
  <si>
    <t>L-288 MENDERES MAH. 35-18-L00288_DAĞITIM TRAFO L-288 MENDERES MAH. L03_72109360</t>
  </si>
  <si>
    <t>12.03.2021 21:24:22</t>
  </si>
  <si>
    <t>12.03.2021 23:47:22</t>
  </si>
  <si>
    <t>YILANLI TR-1 35-31-L00171_A_56371016_56371016</t>
  </si>
  <si>
    <t>12.03.2021 07:19:07</t>
  </si>
  <si>
    <t>12.03.2021 15:44:53</t>
  </si>
  <si>
    <t>M-1980 35-09-M01980_C_56366983_56366983</t>
  </si>
  <si>
    <t>12.03.2021 10:43:08</t>
  </si>
  <si>
    <t>12.03.2021 11:17:23</t>
  </si>
  <si>
    <t>BAŞARAN TR-6 35-31-L00075_35-31-L00075_2351270</t>
  </si>
  <si>
    <t>12.03.2021 11:00:00</t>
  </si>
  <si>
    <t>GÜLBAHÇE TR-7 35-19-L00167_956676216_956676216</t>
  </si>
  <si>
    <t>12.03.2021 08:45:59</t>
  </si>
  <si>
    <t>12.03.2021 10:53:06</t>
  </si>
  <si>
    <t>KEÇİLİKÖY DM-17/2 45-71-M02258_953077609_953077609</t>
  </si>
  <si>
    <t>12.03.2021 11:30:46</t>
  </si>
  <si>
    <t>12.03.2021 12:24:47</t>
  </si>
  <si>
    <t>12.03.2021 07:47:43</t>
  </si>
  <si>
    <t>12.03.2021 07:48:45</t>
  </si>
  <si>
    <t>12.03.2021 11:15:00</t>
  </si>
  <si>
    <t>12.03.2021 13:54:41</t>
  </si>
  <si>
    <t>M-749 KIRIKLAR CEZAEVİ KÖK 35-03-M00749_M-750 CEZAEVİ M01_49932298</t>
  </si>
  <si>
    <t>12.03.2021 11:44:00</t>
  </si>
  <si>
    <t>12.03.2021 13:53:37</t>
  </si>
  <si>
    <t>TR-79 İ.EKİNCİOĞLU GRB. 35-15-M00079_35-15-M00079_2365994</t>
  </si>
  <si>
    <t>12.03.2021 18:35:19</t>
  </si>
  <si>
    <t>12.03.2021 21:03:55</t>
  </si>
  <si>
    <t>TR-69 35-16-L00069_35-16-L00069_72054133</t>
  </si>
  <si>
    <t>12.03.2021 03:10:00</t>
  </si>
  <si>
    <t>12.03.2021 04:15:38</t>
  </si>
  <si>
    <t>GÜNEŞLİ TR-15 45-75-M00058_945597971_945597971</t>
  </si>
  <si>
    <t>12.03.2021 12:02:45</t>
  </si>
  <si>
    <t>12.03.2021 15:42:31</t>
  </si>
  <si>
    <t>AKÖREN TR-19 KÖK 45-78-M00974_HatBaşıAyırıcı_53139511 M04_53139511</t>
  </si>
  <si>
    <t>12.03.2021 13:15:32</t>
  </si>
  <si>
    <t>12.03.2021 19:25:35</t>
  </si>
  <si>
    <t>KARABURUN TR-2 35-21-L00014_953367900_953367900</t>
  </si>
  <si>
    <t>12.03.2021 16:56:01</t>
  </si>
  <si>
    <t>12.03.2021 23:40:02</t>
  </si>
  <si>
    <t>TR-34 35-26-M00034__56360777_56360777</t>
  </si>
  <si>
    <t>12.03.2021 09:06:41</t>
  </si>
  <si>
    <t>12.03.2021 10:06:47</t>
  </si>
  <si>
    <t>PELİTALAN TR-4 45-71-M02219_953246700_953246700</t>
  </si>
  <si>
    <t>12.03.2021 16:26:53</t>
  </si>
  <si>
    <t>12.03.2021 19:52:18</t>
  </si>
  <si>
    <t>YENİFOÇA TR-53 35-23-M00053_950425007_950425007</t>
  </si>
  <si>
    <t>12.03.2021 08:34:53</t>
  </si>
  <si>
    <t>12.03.2021 10:19:22</t>
  </si>
  <si>
    <t>TR-256(DM-2/8) 35-19-L00256_B B01_5797729</t>
  </si>
  <si>
    <t>12.03.2021 13:08:30</t>
  </si>
  <si>
    <t>12.03.2021 20:28:02</t>
  </si>
  <si>
    <t>TR-2 35-19-L00002_B_56393845_56393845</t>
  </si>
  <si>
    <t>12.03.2021 10:35:00</t>
  </si>
  <si>
    <t>12.03.2021 11:54:43</t>
  </si>
  <si>
    <t>KIRKAĞAÇ TR-6 45-76-M00006_A_65509871_65509871</t>
  </si>
  <si>
    <t>12.03.2021 19:12:39</t>
  </si>
  <si>
    <t>12.03.2021 21:46:29</t>
  </si>
  <si>
    <t>KUYUCAK DM 35-27-M00273_KEMALPAŞA T.M. M01_72164175</t>
  </si>
  <si>
    <t>12.03.2021 09:50:36</t>
  </si>
  <si>
    <t>12.03.2021 13:21:42</t>
  </si>
  <si>
    <t>EMİRHACILI TR-2 45-78-L00606_45-78-L00606_2351950</t>
  </si>
  <si>
    <t>12.03.2021 15:12:13</t>
  </si>
  <si>
    <t>12.03.2021 15:42:20</t>
  </si>
  <si>
    <t>TR-256(DM-2/8) 35-19-L00256_956665806_956665806</t>
  </si>
  <si>
    <t>12.03.2021 19:01:55</t>
  </si>
  <si>
    <t>12.03.2021 20:51:08</t>
  </si>
  <si>
    <t>GÜLBAHÇE TR-4 35-19-L00144_DIREK TIPI TRAFO HUCRESI H01_2079385</t>
  </si>
  <si>
    <t>12.03.2021 19:54:23</t>
  </si>
  <si>
    <t>12.03.2021 20:17:00</t>
  </si>
  <si>
    <t>SARUHANLI TR-33 45-80-M00033_956561904_956561904</t>
  </si>
  <si>
    <t>12.03.2021 11:16:20</t>
  </si>
  <si>
    <t>12.03.2021 12:53:58</t>
  </si>
  <si>
    <t>TR-1/41 45-72-M00041_C_56407075_56407075</t>
  </si>
  <si>
    <t>12.03.2021 19:03:10</t>
  </si>
  <si>
    <t>12.03.2021 20:44:53</t>
  </si>
  <si>
    <t>ÇINARDİBİ TR-7 35-20-M00074_955197215_955197215</t>
  </si>
  <si>
    <t>12.03.2021 18:27:33</t>
  </si>
  <si>
    <t>12.03.2021 22:14:26</t>
  </si>
  <si>
    <t>MÜSLİH TR-1 45-71-M01562_43182469_56388842_56388842</t>
  </si>
  <si>
    <t>12.03.2021 01:00:08</t>
  </si>
  <si>
    <t>12.03.2021 06:57:29</t>
  </si>
  <si>
    <t>K-253 35-01-K00253_910287273_910287273</t>
  </si>
  <si>
    <t>12.03.2021 07:25:01</t>
  </si>
  <si>
    <t>12.03.2021 10:07:18</t>
  </si>
  <si>
    <t>ORTAKÖY TR-2 45-71-M01731_45-71-M01731_2370348</t>
  </si>
  <si>
    <t>12.03.2021 14:10:43</t>
  </si>
  <si>
    <t>12.03.2021 17:07:00</t>
  </si>
  <si>
    <t>NURİ ERCAN TARIMSAL SULAMA TR-1 45-83-M00732_955180703_955180703</t>
  </si>
  <si>
    <t>12.03.2021 11:12:00</t>
  </si>
  <si>
    <t>12.03.2021 12:58:35</t>
  </si>
  <si>
    <t>TR-74 35-19-L00074_956667085_956667085</t>
  </si>
  <si>
    <t>12.03.2021 19:33:42</t>
  </si>
  <si>
    <t>13.03.2021 01:26:04</t>
  </si>
  <si>
    <t>KÜÇÜKBELEN KÖYÜ TR-1 45-71-M01677_43188496_56388181_56388181</t>
  </si>
  <si>
    <t>12.03.2021 22:19:51</t>
  </si>
  <si>
    <t>12.03.2021 22:48:38</t>
  </si>
  <si>
    <t>ŞEHİT KEMAL KÖK 35-17-M00449_OMS METAL M02_66442991</t>
  </si>
  <si>
    <t>12.03.2021 09:20:00</t>
  </si>
  <si>
    <t>12.03.2021 10:00:00</t>
  </si>
  <si>
    <t>12.03.2021 09:10:13</t>
  </si>
  <si>
    <t>12.03.2021 18:07:38</t>
  </si>
  <si>
    <t>ÇATALKAYA KÖYÜ TR-2 35-21-L00172_953366118_953366118</t>
  </si>
  <si>
    <t>12.03.2021 09:52:00</t>
  </si>
  <si>
    <t>12.03.2021 13:43:32</t>
  </si>
  <si>
    <t>ŞAHYAR TR-4 45-73-M00193_945665437_945665437</t>
  </si>
  <si>
    <t>12.03.2021 16:20:12</t>
  </si>
  <si>
    <t>12.03.2021 17:14:22</t>
  </si>
  <si>
    <t>12.03.2021 17:23:07</t>
  </si>
  <si>
    <t>12.03.2021 19:22:23</t>
  </si>
  <si>
    <t>HELVACI TR-6 35-17-M00366_D_56357125_56357125</t>
  </si>
  <si>
    <t>12.03.2021 08:54:36</t>
  </si>
  <si>
    <t>12.03.2021 13:35:41</t>
  </si>
  <si>
    <t>DUMANLAR KÖK 45-81-M00044_HatBaşıAyırıcı_53136023 M03_53136023</t>
  </si>
  <si>
    <t>12.03.2021 15:05:04</t>
  </si>
  <si>
    <t>12.03.2021 17:38:38</t>
  </si>
  <si>
    <t>ÜÇPINAR DM 45-71-M00183_ESKİ ÜÇPINAR M11_72249517</t>
  </si>
  <si>
    <t>12.03.2021 13:52:47</t>
  </si>
  <si>
    <t>12.03.2021 14:15:58</t>
  </si>
  <si>
    <t>TİRE TR-14 35-29-L00014_950342018_950342018</t>
  </si>
  <si>
    <t>12.03.2021 11:35:48</t>
  </si>
  <si>
    <t>12.03.2021 14:02:05</t>
  </si>
  <si>
    <t>12.03.2021 08:42:07</t>
  </si>
  <si>
    <t>12.03.2021 13:08:38</t>
  </si>
  <si>
    <t>L-88 GÜNAY GUY PAGY 35-18-L00088Ö_ L01_2324619</t>
  </si>
  <si>
    <t>12.03.2021 09:04:56</t>
  </si>
  <si>
    <t>12.03.2021 21:20:32</t>
  </si>
  <si>
    <t>YENİ ŞAKRAN TR-15 35-17-M00215_AB_56355646_56355646</t>
  </si>
  <si>
    <t>12.03.2021 08:59:00</t>
  </si>
  <si>
    <t>12.03.2021 09:21:08</t>
  </si>
  <si>
    <t>M-1781 35-02-M01781_B_56381895_56381895</t>
  </si>
  <si>
    <t>12.03.2021 11:14:18</t>
  </si>
  <si>
    <t>12.03.2021 16:27:21</t>
  </si>
  <si>
    <t>KİLLİK TR-10 45-73-M00850_945642869_945642869</t>
  </si>
  <si>
    <t>12.03.2021 15:55:56</t>
  </si>
  <si>
    <t>12.03.2021 18:16:54</t>
  </si>
  <si>
    <t>K-1859 35-09-K01859_97667545_97667545</t>
  </si>
  <si>
    <t>12.03.2021 12:16:15</t>
  </si>
  <si>
    <t>12.03.2021 19:24:19</t>
  </si>
  <si>
    <t>AHMETLİ TR-13 MANDIRA 45-84-L00013_B_56384886_56384886</t>
  </si>
  <si>
    <t>12.03.2021 19:12:05</t>
  </si>
  <si>
    <t>12.03.2021 20:50:23</t>
  </si>
  <si>
    <t>GERÇEKLİ TR-1 35-15-L00650_950374656_950374656</t>
  </si>
  <si>
    <t>12.03.2021 17:06:22</t>
  </si>
  <si>
    <t>12.03.2021 22:17:20</t>
  </si>
  <si>
    <t>MURADİYE TR-2 SU DEPOSU 45-71-M00199_953221510_953221510</t>
  </si>
  <si>
    <t>12.03.2021 22:53:00</t>
  </si>
  <si>
    <t>12.03.2021 23:58:23</t>
  </si>
  <si>
    <t>L-129 35-18-L00129_95000022694_95000022694</t>
  </si>
  <si>
    <t>12.03.2021 13:17:14</t>
  </si>
  <si>
    <t>12.03.2021 17:50:20</t>
  </si>
  <si>
    <t>FOÇA TR-49 35-23-L00049_42134487_56398920_56398920</t>
  </si>
  <si>
    <t>12.03.2021 10:22:00</t>
  </si>
  <si>
    <t>12.03.2021 10:57:17</t>
  </si>
  <si>
    <t>L-110 BEYLER KÖYÜ 35-14-L00110_B_56356660_56356660</t>
  </si>
  <si>
    <t>12.03.2021 08:05:11</t>
  </si>
  <si>
    <t>12.03.2021 09:57:00</t>
  </si>
  <si>
    <t>12.03.2021 09:58:15</t>
  </si>
  <si>
    <t>12.03.2021 11:29:47</t>
  </si>
  <si>
    <t>ARMUTLU DM-2/TR-28 (ESKİ TR-2) 35-27-L00002_99105249_99105249</t>
  </si>
  <si>
    <t>12.03.2021 19:30:48</t>
  </si>
  <si>
    <t>12.03.2021 22:44:33</t>
  </si>
  <si>
    <t>AKPINAR TR-3 (GİRNE) 35-31-L00303_956572573_956572573</t>
  </si>
  <si>
    <t>12.03.2021 18:39:58</t>
  </si>
  <si>
    <t>12.03.2021 20:19:29</t>
  </si>
  <si>
    <t>KARAYAĞCI TR-1 45-72-L00861_C_56404031_56404031</t>
  </si>
  <si>
    <t>12.03.2021 19:25:24</t>
  </si>
  <si>
    <t>12.03.2021 21:39:01</t>
  </si>
  <si>
    <t>K-1091 35-04-K01091_99107209_99107209</t>
  </si>
  <si>
    <t>12.03.2021 13:58:12</t>
  </si>
  <si>
    <t>12.03.2021 14:46:09</t>
  </si>
  <si>
    <t>BAĞARASI TR-7 35-23-M00176_B_56406121_56406121</t>
  </si>
  <si>
    <t>12.03.2021 21:02:13</t>
  </si>
  <si>
    <t>12.03.2021 23:52:52</t>
  </si>
  <si>
    <t>TR-11/9B 45-71-M01981_A_56365191_56365191</t>
  </si>
  <si>
    <t>12.03.2021 12:40:39</t>
  </si>
  <si>
    <t>12.03.2021 15:01:55</t>
  </si>
  <si>
    <t>K-144 35-02-K00144_910234104_910234104</t>
  </si>
  <si>
    <t>12.03.2021 20:34:35</t>
  </si>
  <si>
    <t>12.03.2021 21:27:11</t>
  </si>
  <si>
    <t>TR-141 35-15-M00141_950367558_950367558</t>
  </si>
  <si>
    <t>12.03.2021 07:50:29</t>
  </si>
  <si>
    <t>12.03.2021 09:24:08</t>
  </si>
  <si>
    <t>12.03.2021 09:17:18</t>
  </si>
  <si>
    <t>12.03.2021 14:29:44</t>
  </si>
  <si>
    <t>DM-3/09 (YAYLA KABİN) 45-71-M00120_C c1b_45180309</t>
  </si>
  <si>
    <t>12.03.2021 16:11:00</t>
  </si>
  <si>
    <t>12.03.2021 17:26:56</t>
  </si>
  <si>
    <t>ÇUKURALTI M-11 35-25-M00057_DIREK TIPI TRAFO HUCRESI H01_2126177</t>
  </si>
  <si>
    <t>12.03.2021 09:23:18</t>
  </si>
  <si>
    <t>12.03.2021 10:26:14</t>
  </si>
  <si>
    <t>EĞLENHOCA TR-3 35-21-L00120_953361009_953361009</t>
  </si>
  <si>
    <t>12.03.2021 19:54:32</t>
  </si>
  <si>
    <t>12.03.2021 21:30:02</t>
  </si>
  <si>
    <t>12.03.2021 18:20:10</t>
  </si>
  <si>
    <t>12.03.2021 20:27:39</t>
  </si>
  <si>
    <t>MUSACALI TR-1 45-83-M00402_955156446_955156446</t>
  </si>
  <si>
    <t>12.03.2021 08:33:22</t>
  </si>
  <si>
    <t>12.03.2021 10:39:20</t>
  </si>
  <si>
    <t>YAZIBAŞI DM-4 35-26-M00633_YAZIBAŞI DM-6 M03_2308927</t>
  </si>
  <si>
    <t>12.03.2021 22:38:46</t>
  </si>
  <si>
    <t>12.03.2021 23:29:09</t>
  </si>
  <si>
    <t>TR-3 TAVSU 35-19-L00003_C_56394532_56394532</t>
  </si>
  <si>
    <t>12.03.2021 14:07:47</t>
  </si>
  <si>
    <t>12.03.2021 22:29:17</t>
  </si>
  <si>
    <t>12.03.2021 10:16:13</t>
  </si>
  <si>
    <t>12.03.2021 10:37:18</t>
  </si>
  <si>
    <t>SOMA TR-3/2 45-82-M00083_A_56385103_56385103</t>
  </si>
  <si>
    <t>12.03.2021 18:19:49</t>
  </si>
  <si>
    <t>12.03.2021 19:35:24</t>
  </si>
  <si>
    <t>12.03.2021 06:22:22</t>
  </si>
  <si>
    <t>12.03.2021 07:46:55</t>
  </si>
  <si>
    <t>İM-2/TR-21 SIĞACIK 35-14-L00301_95000628121_95000628121</t>
  </si>
  <si>
    <t>12.03.2021 15:07:00</t>
  </si>
  <si>
    <t>12.03.2021 15:11:42</t>
  </si>
  <si>
    <t>GEDİK TR-1 35-31-L00135_47845292_56391877_56391877</t>
  </si>
  <si>
    <t>12.03.2021 09:28:00</t>
  </si>
  <si>
    <t>12.03.2021 12:30:11</t>
  </si>
  <si>
    <t>12.03.2021 18:54:25</t>
  </si>
  <si>
    <t>12.03.2021 19:41:00</t>
  </si>
  <si>
    <t>YENİKÖY TR-1 45-71-M01046_B_56353009_56353009</t>
  </si>
  <si>
    <t>12.03.2021 17:29:02</t>
  </si>
  <si>
    <t>12.03.2021 20:29:03</t>
  </si>
  <si>
    <t>12.03.2021 09:01:15</t>
  </si>
  <si>
    <t>12.03.2021 18:50:48</t>
  </si>
  <si>
    <t>ÇANDARLI TR-4 35-30-M00004_A_56365158_56365158</t>
  </si>
  <si>
    <t>12.03.2021 10:36:00</t>
  </si>
  <si>
    <t>12.03.2021 11:25:05</t>
  </si>
  <si>
    <t>L-68 EROL UĞUR SİTESİ 35-14-L00068_95000110238_95000110238</t>
  </si>
  <si>
    <t>12.03.2021 16:02:24</t>
  </si>
  <si>
    <t>12.03.2021 18:00:49</t>
  </si>
  <si>
    <t>M-1297 35-02-M01297_A_56378267_56378267</t>
  </si>
  <si>
    <t>12.03.2021 13:43:10</t>
  </si>
  <si>
    <t>12.03.2021 14:51:27</t>
  </si>
  <si>
    <t>L-306 35-18-L00306_950446530_950446530</t>
  </si>
  <si>
    <t>12.03.2021 13:07:18</t>
  </si>
  <si>
    <t>12.03.2021 15:58:23</t>
  </si>
  <si>
    <t>TR-27 35-16-L00027_C C1b_47561538</t>
  </si>
  <si>
    <t>12.03.2021 00:00:21</t>
  </si>
  <si>
    <t>12.03.2021 05:05:28</t>
  </si>
  <si>
    <t>ESKİOBA TR-1 35-29-L00144_950338904_950338904</t>
  </si>
  <si>
    <t>12.03.2021 18:04:14</t>
  </si>
  <si>
    <t>12.03.2021 19:58:06</t>
  </si>
  <si>
    <t>K-2932 35-07-K02932_B_56377952_56377952</t>
  </si>
  <si>
    <t>12.03.2021 09:56:52</t>
  </si>
  <si>
    <t>12.03.2021 11:59:58</t>
  </si>
  <si>
    <t>L-283 35-18-L00283_10859528_56372298_56372298</t>
  </si>
  <si>
    <t>12.03.2021 16:43:43</t>
  </si>
  <si>
    <t>13.03.2021 00:44:56</t>
  </si>
  <si>
    <t>TR-132 35-16-L00132_A_56353186_56353186</t>
  </si>
  <si>
    <t>12.03.2021 10:42:30</t>
  </si>
  <si>
    <t>12.03.2021 11:13:30</t>
  </si>
  <si>
    <t>KİPA DM 35-26-M00283_LA ŞARAP İDOL ÇIKIŞI M06_66064687</t>
  </si>
  <si>
    <t>12.03.2021 16:53:29</t>
  </si>
  <si>
    <t>12.03.2021 17:21:08</t>
  </si>
  <si>
    <t>12.03.2021 12:50:03</t>
  </si>
  <si>
    <t>12.03.2021 13:26:11</t>
  </si>
  <si>
    <t>YENİ FOÇA TR-27 35-23-M00027_950413945_950413945</t>
  </si>
  <si>
    <t>12.03.2021 13:07:00</t>
  </si>
  <si>
    <t>12.03.2021 13:49:00</t>
  </si>
  <si>
    <t>ÜRKMEZ DM-3 (ÜRKMEZ M-6) 35-25-M00145_7532160_56376993_56376993</t>
  </si>
  <si>
    <t>12.03.2021 15:43:00</t>
  </si>
  <si>
    <t>12.03.2021 17:49:26</t>
  </si>
  <si>
    <t>12.03.2021 10:10:33</t>
  </si>
  <si>
    <t>12.03.2021 13:05:02</t>
  </si>
  <si>
    <t>YENİ ŞAKRAN TR-13 35-17-M00213_D_56355016_56355016</t>
  </si>
  <si>
    <t>12.03.2021 18:28:21</t>
  </si>
  <si>
    <t>12.03.2021 20:01:32</t>
  </si>
  <si>
    <t>12.03.2021 11:18:24</t>
  </si>
  <si>
    <t>12.03.2021 12:15:51</t>
  </si>
  <si>
    <t>K-3719 35-04-K03719_TRAFO K03_2053148</t>
  </si>
  <si>
    <t>12.03.2021 09:06:39</t>
  </si>
  <si>
    <t>12.03.2021 09:27:34</t>
  </si>
  <si>
    <t>GÜNEŞLİ KÖK 45-75-M00056_HatBaşıAyırıcı_53135471 M01_53135471</t>
  </si>
  <si>
    <t>12.03.2021 20:12:19</t>
  </si>
  <si>
    <t>12.03.2021 22:49:24</t>
  </si>
  <si>
    <t>M-2928 35-01-M02928_911218762_911218762</t>
  </si>
  <si>
    <t>12.03.2021 07:19:58</t>
  </si>
  <si>
    <t>12.03.2021 08:38:38</t>
  </si>
  <si>
    <t>DM-2/19 35-29-M00019_48397636 a2b_48400088</t>
  </si>
  <si>
    <t>12.03.2021 10:45:00</t>
  </si>
  <si>
    <t>12.03.2021 11:51:45</t>
  </si>
  <si>
    <t>DM01-TR06 35-27-M00006_95000164641_95000164641</t>
  </si>
  <si>
    <t>12.03.2021 19:04:33</t>
  </si>
  <si>
    <t>12.03.2021 21:36:03</t>
  </si>
  <si>
    <t>BAĞLICA KÖK 45-79-M00248_SARIGÖL DM M06_72036898</t>
  </si>
  <si>
    <t>12.03.2021 09:04:25</t>
  </si>
  <si>
    <t>12.03.2021 10:03:13</t>
  </si>
  <si>
    <t>KAYIŞLAR KÖK 45-80-M00183_DİLEK M03_72195716</t>
  </si>
  <si>
    <t>12.03.2021 09:28:02</t>
  </si>
  <si>
    <t>12.03.2021 11:43:00</t>
  </si>
  <si>
    <t>ÇAMÖNÜ TR-10 35-22-M00171_955278064_955278064</t>
  </si>
  <si>
    <t>12.03.2021 13:36:21</t>
  </si>
  <si>
    <t>12.03.2021 14:26:42</t>
  </si>
  <si>
    <t>KARABURUN TR-1/9 35-21-L00024_953358565_953358565</t>
  </si>
  <si>
    <t>12.03.2021 12:44:33</t>
  </si>
  <si>
    <t>12.03.2021 17:35:44</t>
  </si>
  <si>
    <t>M-749 KIRIKLAR CEZAEVİ KÖK 35-03-M00749_M-750 CEZAEVİ M01_49932292</t>
  </si>
  <si>
    <t>12.03.2021 09:07:19</t>
  </si>
  <si>
    <t>12.03.2021 11:25:22</t>
  </si>
  <si>
    <t>OVACIK TR-1 35-31-L00151_47821936_56352459_56352459</t>
  </si>
  <si>
    <t>12.03.2021 08:47:26</t>
  </si>
  <si>
    <t>12.03.2021 14:59:39</t>
  </si>
  <si>
    <t>M-1499 35-02-M01499_910354467_910354467</t>
  </si>
  <si>
    <t>12.03.2021 20:10:39</t>
  </si>
  <si>
    <t>12.03.2021 20:58:43</t>
  </si>
  <si>
    <t>12.03.2021 14:55:52</t>
  </si>
  <si>
    <t>12.03.2021 19:28:15</t>
  </si>
  <si>
    <t>M-2177 35-01-M02177_A_56374011_56374011</t>
  </si>
  <si>
    <t>12.03.2021 19:33:51</t>
  </si>
  <si>
    <t>12.03.2021 20:06:07</t>
  </si>
  <si>
    <t>L-226 ARITMA 35-18-L00226_950444578_950444578</t>
  </si>
  <si>
    <t>12.03.2021 11:05:00</t>
  </si>
  <si>
    <t>12.03.2021 11:39:17</t>
  </si>
  <si>
    <t>YENİFOÇA TR-20 35-23-M00020_35-23-M00020_76459099</t>
  </si>
  <si>
    <t>12.03.2021 16:16:08</t>
  </si>
  <si>
    <t>12.03.2021 18:46:07</t>
  </si>
  <si>
    <t>TR-123 ZEYTİNALANI 35-19-L00123_11395598_56378075_56378075</t>
  </si>
  <si>
    <t>12.03.2021 21:06:21</t>
  </si>
  <si>
    <t>12.03.2021 23:53:51</t>
  </si>
  <si>
    <t>TR-72 45-78-M00072_953258411_953258411</t>
  </si>
  <si>
    <t>12.03.2021 07:06:43</t>
  </si>
  <si>
    <t>12.03.2021 07:34:08</t>
  </si>
  <si>
    <t>TOYGAR KÖK 45-73-M00166_TOYGAR ÇIKIŞ M01_66715045</t>
  </si>
  <si>
    <t>12.03.2021 17:26:53</t>
  </si>
  <si>
    <t>12.03.2021 17:27:35</t>
  </si>
  <si>
    <t>K-4238 35-07-K04238_A_56383217_56383217</t>
  </si>
  <si>
    <t>12.03.2021 12:30:00</t>
  </si>
  <si>
    <t>12.03.2021 13:43:05</t>
  </si>
  <si>
    <t>YENİ ŞAKRAN TR-3 35-17-M00203_35-17-M00203_2375353</t>
  </si>
  <si>
    <t>12.03.2021 17:48:53</t>
  </si>
  <si>
    <t>12.03.2021 18:11:01</t>
  </si>
  <si>
    <t>HACIBEKTAŞLI TR-1 45-78-M00692_49292110_56405776_56405776</t>
  </si>
  <si>
    <t>12.03.2021 09:33:20</t>
  </si>
  <si>
    <t>12.03.2021 09:55:03</t>
  </si>
  <si>
    <t>L-247 35-18-L00247_950440936_950440936</t>
  </si>
  <si>
    <t>12.03.2021 19:10:00</t>
  </si>
  <si>
    <t>12.03.2021 20:29:40</t>
  </si>
  <si>
    <t>K-1871 35-09-K01871_35-09-K01871_47240120</t>
  </si>
  <si>
    <t>AG Kademe Ayarı</t>
  </si>
  <si>
    <t>12.03.2021 19:52:43</t>
  </si>
  <si>
    <t>12.03.2021 20:22:52</t>
  </si>
  <si>
    <t>KORDON KÖK 45-78-M00730_HatBaşıAyırıcı_53133054 M04_53133054</t>
  </si>
  <si>
    <t>12.03.2021 07:32:00</t>
  </si>
  <si>
    <t>12.03.2021 09:36:16</t>
  </si>
  <si>
    <t>YUKARI KIZILCA TR-3 35-27-L00053_A_56405960_56405960</t>
  </si>
  <si>
    <t>12.03.2021 14:39:22</t>
  </si>
  <si>
    <t>12.03.2021 20:14:56</t>
  </si>
  <si>
    <t>KUŞÇULAR TR-2 35-19-M00519_956676620_956676620</t>
  </si>
  <si>
    <t>12.03.2021 10:49:59</t>
  </si>
  <si>
    <t>12.03.2021 12:27:09</t>
  </si>
  <si>
    <t>12.03.2021 08:59:23</t>
  </si>
  <si>
    <t>12.03.2021 09:27:17</t>
  </si>
  <si>
    <t>TR-72 35-16-L00072_953347713_953347713</t>
  </si>
  <si>
    <t>12.03.2021 15:10:21</t>
  </si>
  <si>
    <t>12.03.2021 16:30:09</t>
  </si>
  <si>
    <t>YENİFOÇA TR-53 35-23-M00053_A_56376195_56376195</t>
  </si>
  <si>
    <t>12.03.2021 08:50:00</t>
  </si>
  <si>
    <t>12.03.2021 10:39:33</t>
  </si>
  <si>
    <t>MENEMEN TR-52 35-28-L00052_DONANIMLI YEDEK L05_66732146</t>
  </si>
  <si>
    <t>12.03.2021 09:15:00</t>
  </si>
  <si>
    <t>12.03.2021 16:15:20</t>
  </si>
  <si>
    <t>12.03.2021 15:02:00</t>
  </si>
  <si>
    <t>12.03.2021 16:07:52</t>
  </si>
  <si>
    <t>L-201 GÜZELÇİFTLİK 35-14-L00201_8853101_56357220_56357220</t>
  </si>
  <si>
    <t>12.03.2021 22:24:03</t>
  </si>
  <si>
    <t>12.03.2021 23:34:43</t>
  </si>
  <si>
    <t>ARMUTLU TR-3 35-27-L00003_912387857_912387857</t>
  </si>
  <si>
    <t>12.03.2021 10:11:23</t>
  </si>
  <si>
    <t>12.03.2021 14:24:25</t>
  </si>
  <si>
    <t>K-4375 35-04-K04375_35-04-K04375_66946970</t>
  </si>
  <si>
    <t>12.03.2021 15:45:28</t>
  </si>
  <si>
    <t>12.03.2021 16:57:35</t>
  </si>
  <si>
    <t>KEMALİYE DM (TR-1) 45-73-M00150_AKKEÇİLİ ÇIKIŞ M01_66716009</t>
  </si>
  <si>
    <t>12.03.2021 09:40:14</t>
  </si>
  <si>
    <t>12.03.2021 10:29:11</t>
  </si>
  <si>
    <t>12.03.2021 17:20:33</t>
  </si>
  <si>
    <t>12.03.2021 18:39:31</t>
  </si>
  <si>
    <t>K-3706 35-09-K03706_C_56365235_56365235</t>
  </si>
  <si>
    <t>12.03.2021 11:36:49</t>
  </si>
  <si>
    <t>DM-22/09 45-71-M00652_45-71-M00652_72252443</t>
  </si>
  <si>
    <t>12.03.2021 09:12:59</t>
  </si>
  <si>
    <t>12.03.2021 10:33:13</t>
  </si>
  <si>
    <t>PAYAMLI M-28 35-25-M00195_95000015667_95000015667</t>
  </si>
  <si>
    <t>12.03.2021 11:38:06</t>
  </si>
  <si>
    <t>12.03.2021 14:00:05</t>
  </si>
  <si>
    <t>TR-22 35-15-M00022_95000499295_95000499295</t>
  </si>
  <si>
    <t>12.03.2021 17:54:44</t>
  </si>
  <si>
    <t>12.03.2021 23:46:33</t>
  </si>
  <si>
    <t>TR-172 45-78-M00172_953258310_953258310</t>
  </si>
  <si>
    <t>12.03.2021 13:47:30</t>
  </si>
  <si>
    <t>12.03.2021 15:58:32</t>
  </si>
  <si>
    <t>ÇINARDİBİ TR-5 35-20-M00072_915160676_915160676</t>
  </si>
  <si>
    <t>12.03.2021 20:26:28</t>
  </si>
  <si>
    <t>12.03.2021 22:21:46</t>
  </si>
  <si>
    <t>PAYAMLI M-28 35-25-M00195_956645022_956645022</t>
  </si>
  <si>
    <t>12.03.2021 16:33:39</t>
  </si>
  <si>
    <t>12.03.2021 17:57:50</t>
  </si>
  <si>
    <t>TR-1/14 45-72-M00014_TR/14A  TR/14B  TR-1/14C  TR-1/14C  TR-1/14D M03_66509399</t>
  </si>
  <si>
    <t>12.03.2021 07:47:28</t>
  </si>
  <si>
    <t>12.03.2021 08:43:49</t>
  </si>
  <si>
    <t>TR-147 35-19-L00147_956682973_956682973</t>
  </si>
  <si>
    <t>12.03.2021 10:10:14</t>
  </si>
  <si>
    <t>12.03.2021 20:08:00</t>
  </si>
  <si>
    <t>K-1371 35-04-K01371_914643133_914643133</t>
  </si>
  <si>
    <t>12.03.2021 08:40:55</t>
  </si>
  <si>
    <t>12.03.2021 10:56:02</t>
  </si>
  <si>
    <t>SARUHANLI TR-15 45-80-M00015_956558603_956558603</t>
  </si>
  <si>
    <t>12.03.2021 14:19:51</t>
  </si>
  <si>
    <t>12.03.2021 15:59:48</t>
  </si>
  <si>
    <t>HALİLBEYLİ DM 35-27-M00620_ESA BİOGAZ KÖK M14_67123794</t>
  </si>
  <si>
    <t>12.03.2021 12:08:28</t>
  </si>
  <si>
    <t>12.03.2021 15:45:01</t>
  </si>
  <si>
    <t>SANAYİ TR-7 (DM-10/15) 35-17-M00502_A A01_5761935</t>
  </si>
  <si>
    <t>12.03.2021 10:46:23</t>
  </si>
  <si>
    <t>12.03.2021 11:25:29</t>
  </si>
  <si>
    <t>K-616 35-01-K00616_911194735_911194735</t>
  </si>
  <si>
    <t>12.03.2021 11:12:35</t>
  </si>
  <si>
    <t>12.03.2021 12:41:36</t>
  </si>
  <si>
    <t>TÜRKELLİ TR-2 35-28-M00463_953370254_953370254</t>
  </si>
  <si>
    <t>12.03.2021 14:12:15</t>
  </si>
  <si>
    <t>12.03.2021 17:54:54</t>
  </si>
  <si>
    <t>ÇANDARLI TR-21 35-30-M00021_D_56375124_56375124</t>
  </si>
  <si>
    <t>12.03.2021 10:12:00</t>
  </si>
  <si>
    <t>12.03.2021 10:37:48</t>
  </si>
  <si>
    <t>TR-37/A 45-77-L00095_45-77-L00095_72210809</t>
  </si>
  <si>
    <t>12.03.2021 08:33:30</t>
  </si>
  <si>
    <t>12.03.2021 10:16:39</t>
  </si>
  <si>
    <t>DM-8/3 45-73-M00095_B b6_45087550</t>
  </si>
  <si>
    <t>12.03.2021 18:40:47</t>
  </si>
  <si>
    <t>12.03.2021 20:17:19</t>
  </si>
  <si>
    <t>ÇUKUROVA KİMYA EML 45-71-M01185_TR-22/14 ÇUKUROVA KİMYA EML M01_72254199</t>
  </si>
  <si>
    <t>12.03.2021 10:50:42</t>
  </si>
  <si>
    <t>12.03.2021 16:00:29</t>
  </si>
  <si>
    <t>URGANLI TR-1 KÖK 45-83-M00129_TR-9 M01_2331300</t>
  </si>
  <si>
    <t>12.03.2021 02:57:17</t>
  </si>
  <si>
    <t>12.03.2021 03:51:37</t>
  </si>
  <si>
    <t>DEMİRKÖPRÜ TM 45-78-A00005_HatBaşıAyırıcı_53139846 M05_53139846</t>
  </si>
  <si>
    <t>12.03.2021 17:33:00</t>
  </si>
  <si>
    <t>12.03.2021 23:07:00</t>
  </si>
  <si>
    <t>12.03.2021 21:54:52</t>
  </si>
  <si>
    <t>12.03.2021 23:05:04</t>
  </si>
  <si>
    <t>UZUNKÖY TR-1 35-31-L00144_956587954_956587954</t>
  </si>
  <si>
    <t>12.03.2021 09:02:05</t>
  </si>
  <si>
    <t>12.03.2021 13:17:03</t>
  </si>
  <si>
    <t>12.03.2021 18:41:06</t>
  </si>
  <si>
    <t>12.03.2021 19:04:55</t>
  </si>
  <si>
    <t>TR-39 35-22-M00039_DIREK TIPI TRAFO HUCRESI H01_2046529</t>
  </si>
  <si>
    <t>12.03.2021 08:54:53</t>
  </si>
  <si>
    <t>12.03.2021 09:33:08</t>
  </si>
  <si>
    <t>TR-15 35-32-L00015_946411967_946411967</t>
  </si>
  <si>
    <t>12.03.2021 13:48:45</t>
  </si>
  <si>
    <t>12.03.2021 15:46:25</t>
  </si>
  <si>
    <t>TR-34 35-30-L00034_955329420_955329420</t>
  </si>
  <si>
    <t>12.03.2021 19:13:50</t>
  </si>
  <si>
    <t>12.03.2021 23:05:40</t>
  </si>
  <si>
    <t>DM-2/2 35-28-M00128_953384516_953384516</t>
  </si>
  <si>
    <t>12.03.2021 12:35:30</t>
  </si>
  <si>
    <t>12.03.2021 22:29:26</t>
  </si>
  <si>
    <t>FEVZİPAŞA TR-1 45-71-M00579_A_56384268_56384268</t>
  </si>
  <si>
    <t>12.03.2021 07:46:44</t>
  </si>
  <si>
    <t>12.03.2021 12:38:51</t>
  </si>
  <si>
    <t>M-1104 35-03-M01104_C_56363266_56363266</t>
  </si>
  <si>
    <t>12.03.2021 16:58:18</t>
  </si>
  <si>
    <t>12.03.2021 17:38:26</t>
  </si>
  <si>
    <t>ZEYTİNALANI  TR-117 35-19-L00117_956695345_956695345</t>
  </si>
  <si>
    <t>12.03.2021 15:26:35</t>
  </si>
  <si>
    <t>12.03.2021 17:11:36</t>
  </si>
  <si>
    <t>TR-38 TARIMSAL SULAMA 45-80-M01038_45-80-M01038_2358174</t>
  </si>
  <si>
    <t>12.03.2021 16:08:43</t>
  </si>
  <si>
    <t>12.03.2021 18:29:54</t>
  </si>
  <si>
    <t>M-470 35-17-M00470_950307601_950307601</t>
  </si>
  <si>
    <t>13.03.2021 20:50:01</t>
  </si>
  <si>
    <t>12.03.2021 10:04:00</t>
  </si>
  <si>
    <t>12.03.2021 15:02:05</t>
  </si>
  <si>
    <t>TR-110 45-78-L00110_953259764_953259764</t>
  </si>
  <si>
    <t>12.03.2021 18:30:39</t>
  </si>
  <si>
    <t>12.03.2021 19:03:46</t>
  </si>
  <si>
    <t>DM-2 35-17-M00002_M-1(BELEDİYE-2) M24_2086876</t>
  </si>
  <si>
    <t>12.03.2021 09:20:03</t>
  </si>
  <si>
    <t>12.03.2021 09:37:53</t>
  </si>
  <si>
    <t>12.03.2021 13:21:13</t>
  </si>
  <si>
    <t>12.03.2021 14:03:48</t>
  </si>
  <si>
    <t>OĞULDURUK TR-1 45-75-M00185_945609897_945609897</t>
  </si>
  <si>
    <t>12.03.2021 17:00:36</t>
  </si>
  <si>
    <t>12.03.2021 08:44:43</t>
  </si>
  <si>
    <t>12.03.2021 10:05:36</t>
  </si>
  <si>
    <t>KARABURUN TR-2 35-21-L00014_953368058_953368058</t>
  </si>
  <si>
    <t>12.03.2021 14:30:00</t>
  </si>
  <si>
    <t>12.03.2021 06:25:12</t>
  </si>
  <si>
    <t>12.03.2021 07:59:30</t>
  </si>
  <si>
    <t>12.03.2021 19:29:23</t>
  </si>
  <si>
    <t>12.03.2021 20:24:56</t>
  </si>
  <si>
    <t>BÖLCEK DM 35-16-M00153_BÖLCEK M01_72045026</t>
  </si>
  <si>
    <t>12.03.2021 16:20:25</t>
  </si>
  <si>
    <t>12.03.2021 16:22:00</t>
  </si>
  <si>
    <t>L-94 ULAMIŞ OVA SULAMA 35-14-L00094_35-14-L00094_2361220</t>
  </si>
  <si>
    <t>12.03.2021 18:42:43</t>
  </si>
  <si>
    <t>12.03.2021 19:56:08</t>
  </si>
  <si>
    <t>DM-1/TR-9 URLA 35-19-M00467_DM-1/10 M02_49814946</t>
  </si>
  <si>
    <t>12.03.2021 13:06:00</t>
  </si>
  <si>
    <t>DAĞISTAN TR-2 35-16-M00130_35-16-M00130_2347743</t>
  </si>
  <si>
    <t>12.03.2021 07:55:02</t>
  </si>
  <si>
    <t>12.03.2021 09:31:15</t>
  </si>
  <si>
    <t>L-268 BOZDOĞAN MARKET TRAFO 35-18-L00268_95000542815_95000542815</t>
  </si>
  <si>
    <t>12.03.2021 10:58:09</t>
  </si>
  <si>
    <t>12.03.2021 14:32:22</t>
  </si>
  <si>
    <t>YENİFOÇA TR-24 35-23-M00024_950413762_950413762</t>
  </si>
  <si>
    <t>12.03.2021 20:37:19</t>
  </si>
  <si>
    <t>12.03.2021 22:26:53</t>
  </si>
  <si>
    <t>AHMETLİ TR-11 45-84-L00011_955179732_955179732</t>
  </si>
  <si>
    <t>12.03.2021 17:50:52</t>
  </si>
  <si>
    <t>12.03.2021 18:23:43</t>
  </si>
  <si>
    <t>YENİFOÇA TR-45 35-23-M00045_950420492_950420492</t>
  </si>
  <si>
    <t>12.03.2021 09:22:47</t>
  </si>
  <si>
    <t>12.03.2021 11:23:59</t>
  </si>
  <si>
    <t>K-2324 35-01-K02324_E_56368398_56368398</t>
  </si>
  <si>
    <t>12.03.2021 16:40:52</t>
  </si>
  <si>
    <t>12.03.2021 17:07:56</t>
  </si>
  <si>
    <t>12.03.2021 09:16:40</t>
  </si>
  <si>
    <t>12.03.2021 17:37:21</t>
  </si>
  <si>
    <t>12.03.2021 12:25:46</t>
  </si>
  <si>
    <t>12.03.2021 14:54:17</t>
  </si>
  <si>
    <t>KÖPRÜBAŞI TR-40 45-86-M00040_DIREK TIPI TRAFO HUCRESI H01_2083331</t>
  </si>
  <si>
    <t>12.03.2021 09:24:13</t>
  </si>
  <si>
    <t>12.03.2021 14:02:57</t>
  </si>
  <si>
    <t>M-214(DM-3/12) 35-09-M00214_912508651_912508651</t>
  </si>
  <si>
    <t>12.03.2021 08:44:21</t>
  </si>
  <si>
    <t>12.03.2021 12:36:29</t>
  </si>
  <si>
    <t>M-462 BELENBAŞI 35-03-M00462_DIREK TIPI TRAFO HUCRESI H01_2039976</t>
  </si>
  <si>
    <t>12.03.2021 05:39:45</t>
  </si>
  <si>
    <t>12.03.2021 10:03:42</t>
  </si>
  <si>
    <t>12.03.2021 18:07:46</t>
  </si>
  <si>
    <t>12.03.2021 21:39:58</t>
  </si>
  <si>
    <t>DEMİRCİLİ DM 35-15-L00895_DEMİRCİLİ SULAMA- (PALASKA ÇIRÇIR) YENİÇEKÖY L01_2335956</t>
  </si>
  <si>
    <t>12.03.2021 10:29:54</t>
  </si>
  <si>
    <t>12.03.2021 11:11:41</t>
  </si>
  <si>
    <t>TAYTAN OFİS KÖK 45-78-M00314_SALİHLİ DM-2 GİRİŞİ (DEMİRKÖPRÜ-2) M07_60669742</t>
  </si>
  <si>
    <t>12.03.2021 08:00:03</t>
  </si>
  <si>
    <t>12.03.2021 08:38:00</t>
  </si>
  <si>
    <t>TR-172 45-78-M00172_953258366_953258366</t>
  </si>
  <si>
    <t>12.03.2021 09:56:34</t>
  </si>
  <si>
    <t>12.03.2021 10:48:29</t>
  </si>
  <si>
    <t>YENİCE KÖK 45-86-M00234_İÇİKLER ÇIKIŞ M02_41955326</t>
  </si>
  <si>
    <t>12.03.2021 07:05:55</t>
  </si>
  <si>
    <t>12.03.2021 07:06:28</t>
  </si>
  <si>
    <t>TR-63(DM-12/14) 45-78-M00063_953258141_953258141</t>
  </si>
  <si>
    <t>12.03.2021 20:07:03</t>
  </si>
  <si>
    <t>12.03.2021 20:43:01</t>
  </si>
  <si>
    <t>K-3625 35-01-K03625_35-01-K03625_2355501</t>
  </si>
  <si>
    <t>12.03.2021 09:04:55</t>
  </si>
  <si>
    <t>12.03.2021 12:45:43</t>
  </si>
  <si>
    <t>BAĞARASI TR-12 35-23-M00181_42067217_56357399_56357399</t>
  </si>
  <si>
    <t>12.03.2021 15:01:36</t>
  </si>
  <si>
    <t>12.03.2021 16:53:56</t>
  </si>
  <si>
    <t>12.03.2021 14:46:18</t>
  </si>
  <si>
    <t>12.03.2021 23:15:04</t>
  </si>
  <si>
    <t>MORDOĞAN TR-26 35-21-L00209_953368626_953368626</t>
  </si>
  <si>
    <t>12.03.2021 17:12:09</t>
  </si>
  <si>
    <t>12.03.2021 20:02:42</t>
  </si>
  <si>
    <t>CABERBURHAN TR-1 45-73-M00869_45-73-M00869_2355804</t>
  </si>
  <si>
    <t>13.03.2021 13:15:07</t>
  </si>
  <si>
    <t>13.03.2021 15:39:29</t>
  </si>
  <si>
    <t>M-86 ORHANLI TEMESALTI 35-14-M00086_945353749_945353749</t>
  </si>
  <si>
    <t>13.03.2021 10:07:00</t>
  </si>
  <si>
    <t>13.03.2021 12:50:23</t>
  </si>
  <si>
    <t>HACIHALİLLER TR-5 45-71-M01782_A_56388469_56388469</t>
  </si>
  <si>
    <t>13.03.2021 10:39:00</t>
  </si>
  <si>
    <t>13.03.2021 12:55:00</t>
  </si>
  <si>
    <t>13.03.2021 20:43:14</t>
  </si>
  <si>
    <t>13.03.2021 23:14:53</t>
  </si>
  <si>
    <t>MURADİYE DM 45-71-M00006_DM-02 ÜÇTEPELER RİNG M04_2322414</t>
  </si>
  <si>
    <t>13.03.2021 23:32:43</t>
  </si>
  <si>
    <t>14.03.2021 00:17:00</t>
  </si>
  <si>
    <t>ZEAMET TR-1 35-27-M01047_98794350_98794350</t>
  </si>
  <si>
    <t>13.03.2021 16:12:50</t>
  </si>
  <si>
    <t>13.03.2021 19:10:12</t>
  </si>
  <si>
    <t>L-272 35-18-L00272_9583828_56376570_56376570</t>
  </si>
  <si>
    <t>13.03.2021 17:00:00</t>
  </si>
  <si>
    <t>13.03.2021 18:06:41</t>
  </si>
  <si>
    <t>K-1162 35-01-K01162_911168712_911168712</t>
  </si>
  <si>
    <t>13.03.2021 08:18:29</t>
  </si>
  <si>
    <t>13.03.2021 10:59:00</t>
  </si>
  <si>
    <t>MUZAFFER DURAL GRB. 35-20-L00097_9861031_56359933_56359933</t>
  </si>
  <si>
    <t>13.03.2021 12:43:28</t>
  </si>
  <si>
    <t>13.03.2021 14:42:18</t>
  </si>
  <si>
    <t>L-97 35-18-L00097_950439677_950439677</t>
  </si>
  <si>
    <t>13.03.2021 12:49:31</t>
  </si>
  <si>
    <t>13.03.2021 15:05:13</t>
  </si>
  <si>
    <t>ULUCAK DM-2/5-A 35-27-M00338_DAĞITIM TRAFO ULUCAK DM-2/5-A M03_72175135</t>
  </si>
  <si>
    <t>13.03.2021 11:08:50</t>
  </si>
  <si>
    <t>13.03.2021 12:21:28</t>
  </si>
  <si>
    <t>ÖDEMİŞ İM 35-15-A00001_GÜNLÜCE L13_2310684</t>
  </si>
  <si>
    <t>13.03.2021 10:37:31</t>
  </si>
  <si>
    <t>13.03.2021 11:09:59</t>
  </si>
  <si>
    <t>M-227 ORHANLI TEMESALTI-3 35-14-M00227_D_56355111_56355111</t>
  </si>
  <si>
    <t>13.03.2021 19:09:08</t>
  </si>
  <si>
    <t>13.03.2021 20:16:53</t>
  </si>
  <si>
    <t>TR-107 35-15-L00107_C c1b_48898459</t>
  </si>
  <si>
    <t>13.03.2021 13:26:13</t>
  </si>
  <si>
    <t>13.03.2021 14:48:05</t>
  </si>
  <si>
    <t>KARABURÇ TR-5 DURSUN BEY 35-31-L00264_35-31-L00264_2365808</t>
  </si>
  <si>
    <t>13.03.2021 17:45:59</t>
  </si>
  <si>
    <t>13.03.2021 18:37:09</t>
  </si>
  <si>
    <t>YALNIZCUMA TR 45-74-M00191_D_56352111_56352111</t>
  </si>
  <si>
    <t>13.03.2021 09:44:49</t>
  </si>
  <si>
    <t>13.03.2021 14:37:46</t>
  </si>
  <si>
    <t>TİRE TR-13 35-29-L00013_35-29-L00013_2371951</t>
  </si>
  <si>
    <t>13.03.2021 09:13:26</t>
  </si>
  <si>
    <t>13.03.2021 16:52:14</t>
  </si>
  <si>
    <t>MURADİYE TR-3/B 45-71-M00206_953243226_953243226</t>
  </si>
  <si>
    <t>13.03.2021 16:15:00</t>
  </si>
  <si>
    <t>13.03.2021 17:05:56</t>
  </si>
  <si>
    <t>13.03.2021 20:52:44</t>
  </si>
  <si>
    <t>13.03.2021 21:53:18</t>
  </si>
  <si>
    <t>K-4612 35-01-K04612_912265827_912265827</t>
  </si>
  <si>
    <t>13.03.2021 18:27:11</t>
  </si>
  <si>
    <t>13.03.2021 23:11:54</t>
  </si>
  <si>
    <t>_48122678_56387200_56387200</t>
  </si>
  <si>
    <t>13.03.2021 00:53:08</t>
  </si>
  <si>
    <t>13.03.2021 04:25:14</t>
  </si>
  <si>
    <t>L-252 SİSSUS HASTANE 35-18-L00252_DAĞITIM TRAFO L-252 SİSUS HASTANE L03_72086596</t>
  </si>
  <si>
    <t>13.03.2021 19:32:44</t>
  </si>
  <si>
    <t>13.03.2021 19:38:00</t>
  </si>
  <si>
    <t>13.03.2021 11:14:34</t>
  </si>
  <si>
    <t>13.03.2021 12:26:14</t>
  </si>
  <si>
    <t>BAHÇELİ TR-1 35-30-L00147_C_56402141_56402141</t>
  </si>
  <si>
    <t>13.03.2021 10:04:00</t>
  </si>
  <si>
    <t>13.03.2021 15:01:56</t>
  </si>
  <si>
    <t>M-2017 35-01-M02017_910435050_910435050</t>
  </si>
  <si>
    <t>13.03.2021 13:32:44</t>
  </si>
  <si>
    <t>13.03.2021 14:36:52</t>
  </si>
  <si>
    <t>SOMA TR-11/4 45-82-M00036_945543350_945543350</t>
  </si>
  <si>
    <t>13.03.2021 11:59:37</t>
  </si>
  <si>
    <t>13.03.2021 13:44:02</t>
  </si>
  <si>
    <t>YAKAKÖY KÖK 45-75-M00067_KAYACIK ESKİ SARIALİLER M05_2324690</t>
  </si>
  <si>
    <t>13.03.2021 09:20:06</t>
  </si>
  <si>
    <t>13.03.2021 16:31:22</t>
  </si>
  <si>
    <t>BERGAMA ÇÖPGAZ KÖK 35-16-M00846_M-846 ÖZEL M04_77419607</t>
  </si>
  <si>
    <t>13.03.2021 18:56:00</t>
  </si>
  <si>
    <t>13.03.2021 19:28:27</t>
  </si>
  <si>
    <t>13.03.2021 11:12:30</t>
  </si>
  <si>
    <t>13.03.2021 13:01:35</t>
  </si>
  <si>
    <t>ÇALTIDERE KÖK 35-17-M00231_ÇORAKLAR KALABAK GRUBU/ÇİLEME M01_66291233</t>
  </si>
  <si>
    <t>13.03.2021 13:09:14</t>
  </si>
  <si>
    <t>13.03.2021 13:37:27</t>
  </si>
  <si>
    <t>K-4281 35-04-K04281_B_56375923_56375923</t>
  </si>
  <si>
    <t>13.03.2021 09:18:37</t>
  </si>
  <si>
    <t>13.03.2021 14:02:04</t>
  </si>
  <si>
    <t>KIZILÇUKUR TR-1 35-30-L00151_955295821_955295821</t>
  </si>
  <si>
    <t>13.03.2021 09:51:07</t>
  </si>
  <si>
    <t>13.03.2021 10:59:30</t>
  </si>
  <si>
    <t>PAYAMLI M-19 35-25-M00172__72374034_72374034</t>
  </si>
  <si>
    <t>13.03.2021 14:48:55</t>
  </si>
  <si>
    <t>13.03.2021 15:42:03</t>
  </si>
  <si>
    <t>GÜLBAHÇE TR-11 35-19-L00110_A A1_5938838</t>
  </si>
  <si>
    <t>13.03.2021 12:07:50</t>
  </si>
  <si>
    <t>13.03.2021 14:54:26</t>
  </si>
  <si>
    <t>13.03.2021 10:05:06</t>
  </si>
  <si>
    <t>13.03.2021 11:22:44</t>
  </si>
  <si>
    <t>DM-5/TR13 (TR-57) ALPKENT 35-26-M00057_A A01_66402860</t>
  </si>
  <si>
    <t>13.03.2021 19:33:29</t>
  </si>
  <si>
    <t>13.03.2021 20:02:42</t>
  </si>
  <si>
    <t>L-431 HAPPY PARK 35-18-L00431_950453158_950453158</t>
  </si>
  <si>
    <t>13.03.2021 10:42:17</t>
  </si>
  <si>
    <t>13.03.2021 19:24:21</t>
  </si>
  <si>
    <t>AHMET DİRİK SULAMA GRUBU TR 35-27-M00266_35-27-M00266_2368790</t>
  </si>
  <si>
    <t>13.03.2021 16:25:24</t>
  </si>
  <si>
    <t>13.03.2021 17:57:19</t>
  </si>
  <si>
    <t>TR-256(DM-2/8) 35-19-L00256_956665527_956665527</t>
  </si>
  <si>
    <t>13.03.2021 11:20:38</t>
  </si>
  <si>
    <t>13.03.2021 14:43:13</t>
  </si>
  <si>
    <t>SUBAŞI İM 35-26-A00002_PAMUKYAZI L04_2035578</t>
  </si>
  <si>
    <t>13.03.2021 18:13:19</t>
  </si>
  <si>
    <t>13.03.2021 18:15:39</t>
  </si>
  <si>
    <t>M-3439(YATIRIM REZERVE) 35-03-M03439_A a7_5780426</t>
  </si>
  <si>
    <t>13.03.2021 09:53:30</t>
  </si>
  <si>
    <t>13.03.2021 10:53:18</t>
  </si>
  <si>
    <t>K-1013 35-03-K01013_B A1_5906459</t>
  </si>
  <si>
    <t>13.03.2021 21:38:30</t>
  </si>
  <si>
    <t>13.03.2021 22:22:02</t>
  </si>
  <si>
    <t>SARUHANLI TR-11 45-80-M00011_956561614_956561614</t>
  </si>
  <si>
    <t>13.03.2021 14:48:00</t>
  </si>
  <si>
    <t>13.03.2021 15:42:39</t>
  </si>
  <si>
    <t>FOÇA TR-41 35-23-L00041_C_56398532_56398532</t>
  </si>
  <si>
    <t>13.03.2021 15:23:02</t>
  </si>
  <si>
    <t>13.03.2021 17:46:17</t>
  </si>
  <si>
    <t>TR-79 35-16-L00079_953334075_953334075</t>
  </si>
  <si>
    <t>13.03.2021 14:08:11</t>
  </si>
  <si>
    <t>13.03.2021 17:39:18</t>
  </si>
  <si>
    <t>K-3082 35-04-K03082_C_56372664_56372664</t>
  </si>
  <si>
    <t>13.03.2021 10:17:34</t>
  </si>
  <si>
    <t>13.03.2021 11:20:11</t>
  </si>
  <si>
    <t>TR-48 TEKEL 35-19-L00048_B_56373305_56373305</t>
  </si>
  <si>
    <t>13.03.2021 13:22:03</t>
  </si>
  <si>
    <t>13.03.2021 18:49:29</t>
  </si>
  <si>
    <t>L-10 MEZARLIK YANI 35-14-L00010_956645387_956645387</t>
  </si>
  <si>
    <t>13.03.2021 14:17:18</t>
  </si>
  <si>
    <t>13.03.2021 15:23:22</t>
  </si>
  <si>
    <t>ÇAMURHAMAMI KÖK 45-78-L00230_HatBaşıAyırıcı_53139891 L04_53139891</t>
  </si>
  <si>
    <t>13.03.2021 10:22:11</t>
  </si>
  <si>
    <t>13.03.2021 17:48:33</t>
  </si>
  <si>
    <t>ÇAPAKLI KÖK 45-78-M01161_HatBaşıAyırıcı_53139967 M04_53139967</t>
  </si>
  <si>
    <t>13.03.2021 07:38:47</t>
  </si>
  <si>
    <t>13.03.2021 12:24:20</t>
  </si>
  <si>
    <t>TR-11 ( RAMAZAN IŞIK SULAMA GRUBU ) 35-27-M00011_98996869_98996869</t>
  </si>
  <si>
    <t>13.03.2021 16:42:36</t>
  </si>
  <si>
    <t>13.03.2021 20:17:03</t>
  </si>
  <si>
    <t>13.03.2021 11:05:06</t>
  </si>
  <si>
    <t>13.03.2021 11:05:24</t>
  </si>
  <si>
    <t>YENİCEKÖY TR-2 35-15-L00428_A_56381608_56381608</t>
  </si>
  <si>
    <t>13.03.2021 10:30:57</t>
  </si>
  <si>
    <t>13.03.2021 11:32:32</t>
  </si>
  <si>
    <t>MENEMEN DM-6/TR-7 35-28-L00172_TR-50 (477mcm) GİRİŞ L03_58181981</t>
  </si>
  <si>
    <t>13.03.2021 09:41:36</t>
  </si>
  <si>
    <t>13.03.2021 17:08:02</t>
  </si>
  <si>
    <t>L-210 35-18-L00210_L-392 ALTINEVLER L02_2326792</t>
  </si>
  <si>
    <t>13.03.2021 15:58:57</t>
  </si>
  <si>
    <t>13.03.2021 19:03:26</t>
  </si>
  <si>
    <t>L-425 BELLONA KABİN 35-18-L00425_950446876_950446876</t>
  </si>
  <si>
    <t>13.03.2021 18:53:37</t>
  </si>
  <si>
    <t>13.03.2021 21:31:06</t>
  </si>
  <si>
    <t>MORDOĞAN TR-41 35-21-L00164_965796334_965796334</t>
  </si>
  <si>
    <t>13.03.2021 19:59:21</t>
  </si>
  <si>
    <t>14.03.2021 00:02:29</t>
  </si>
  <si>
    <t>K-17 35-04-K00017_C K17C2B_5811370</t>
  </si>
  <si>
    <t>13.03.2021 09:07:50</t>
  </si>
  <si>
    <t>13.03.2021 13:42:12</t>
  </si>
  <si>
    <t>TR-2/34-A 45-72-L00061_956500049_956500049</t>
  </si>
  <si>
    <t>13.03.2021 14:14:54</t>
  </si>
  <si>
    <t>13.03.2021 15:49:56</t>
  </si>
  <si>
    <t>GÜLBAHÇE TR-11 35-19-L00110_35-19-L00110_72145756</t>
  </si>
  <si>
    <t>13.03.2021 14:58:13</t>
  </si>
  <si>
    <t>13.03.2021 17:44:16</t>
  </si>
  <si>
    <t>DM-1/14 (22 SULTANLAR) 45-71-M01911_C C1b_45193766</t>
  </si>
  <si>
    <t>13.03.2021 12:18:56</t>
  </si>
  <si>
    <t>13.03.2021 17:59:55</t>
  </si>
  <si>
    <t>TR-10/A 45-74-M00013_B_56353721_56353721</t>
  </si>
  <si>
    <t>13.03.2021 16:36:37</t>
  </si>
  <si>
    <t>13.03.2021 17:20:54</t>
  </si>
  <si>
    <t>13.03.2021 11:00:29</t>
  </si>
  <si>
    <t>13.03.2021 11:04:08</t>
  </si>
  <si>
    <t>ILIPINAR TR-1 35-23-M00081_B_56357019_56357019</t>
  </si>
  <si>
    <t>13.03.2021 15:47:37</t>
  </si>
  <si>
    <t>13.03.2021 17:40:42</t>
  </si>
  <si>
    <t>KİRAZ İM 35-31-A00001_ATERMİT M09_2331661</t>
  </si>
  <si>
    <t>13.03.2021 10:03:18</t>
  </si>
  <si>
    <t>13.03.2021 16:09:07</t>
  </si>
  <si>
    <t>TİRE TR-12 35-29-L00012_48356125_56370218_56370218</t>
  </si>
  <si>
    <t>13.03.2021 09:36:31</t>
  </si>
  <si>
    <t>13.03.2021 15:13:10</t>
  </si>
  <si>
    <t>DM-2 35-17-M00002_M-7 M20_2336080</t>
  </si>
  <si>
    <t>13.03.2021 16:15:14</t>
  </si>
  <si>
    <t>13.03.2021 16:47:04</t>
  </si>
  <si>
    <t>DM-2/19 35-29-M00019_48397636 dm2/19a1b_48400134</t>
  </si>
  <si>
    <t>13.03.2021 09:01:25</t>
  </si>
  <si>
    <t>13.03.2021 10:10:39</t>
  </si>
  <si>
    <t>TR-297 SAYDAM SİTESİ 35-19-M00121__72374797_72374797</t>
  </si>
  <si>
    <t>13.03.2021 11:44:08</t>
  </si>
  <si>
    <t>13.03.2021 21:22:44</t>
  </si>
  <si>
    <t>K-3556 35-01-K03556_911222582_911222582</t>
  </si>
  <si>
    <t>13.03.2021 10:03:04</t>
  </si>
  <si>
    <t>13.03.2021 12:20:56</t>
  </si>
  <si>
    <t>HELVACI TR-3 35-17-M00363_6484833_56356519_56356519</t>
  </si>
  <si>
    <t>13.03.2021 09:54:37</t>
  </si>
  <si>
    <t>13.03.2021 19:15:01</t>
  </si>
  <si>
    <t>SOMA A SANTRALİ İM/DM 45-82-A00001_IŞIKLAR-1 M05_2324956</t>
  </si>
  <si>
    <t>13.03.2021 15:02:04</t>
  </si>
  <si>
    <t>13.03.2021 17:37:19</t>
  </si>
  <si>
    <t>13.03.2021 20:59:24</t>
  </si>
  <si>
    <t>13.03.2021 21:00:04</t>
  </si>
  <si>
    <t>SARUHANLI TR-18 45-80-M00018_A_56387919_56387919</t>
  </si>
  <si>
    <t>13.03.2021 08:47:00</t>
  </si>
  <si>
    <t>13.03.2021 09:51:31</t>
  </si>
  <si>
    <t>KUŞÇULAR TR-2 35-19-M00519_956677067_956677067</t>
  </si>
  <si>
    <t>13.03.2021 18:23:34</t>
  </si>
  <si>
    <t>13.03.2021 22:25:00</t>
  </si>
  <si>
    <t>DM-5/TR-10 (ESKİ TR-41) 35-26-M01361_956625697_956625697</t>
  </si>
  <si>
    <t>13.03.2021 11:04:30</t>
  </si>
  <si>
    <t>13.03.2021 12:42:37</t>
  </si>
  <si>
    <t>GÖKKAYA TR-3 45-84-L00020_954857370_954857370</t>
  </si>
  <si>
    <t>13.03.2021 12:04:32</t>
  </si>
  <si>
    <t>13.03.2021 12:50:49</t>
  </si>
  <si>
    <t>DEMİRKÖPRÜ TM 45-78-A00005_HatBaşıAyırıcı_53139457 M05_53139457</t>
  </si>
  <si>
    <t>13.03.2021 01:13:56</t>
  </si>
  <si>
    <t>13.03.2021 02:40:31</t>
  </si>
  <si>
    <t>KİRAZ İM 35-31-A00001_HALİLLER L13_2328565</t>
  </si>
  <si>
    <t>13.03.2021 10:02:06</t>
  </si>
  <si>
    <t>13.03.2021 16:06:11</t>
  </si>
  <si>
    <t>MORDOĞAN TR-41 35-21-L00164_C_56379221_56379221</t>
  </si>
  <si>
    <t>13.03.2021 16:12:34</t>
  </si>
  <si>
    <t>13.03.2021 18:52:29</t>
  </si>
  <si>
    <t>13.03.2021 09:34:15</t>
  </si>
  <si>
    <t>13.03.2021 10:28:03</t>
  </si>
  <si>
    <t>13.03.2021 10:09:44</t>
  </si>
  <si>
    <t>13.03.2021 10:10:14</t>
  </si>
  <si>
    <t>L-438 35-18-L00438_950448974_950448974</t>
  </si>
  <si>
    <t>13.03.2021 10:36:36</t>
  </si>
  <si>
    <t>13.03.2021 12:53:40</t>
  </si>
  <si>
    <t>TR-113 ZEYTİNALANI 35-19-L00113_956662594_956662594</t>
  </si>
  <si>
    <t>13.03.2021 22:54:44</t>
  </si>
  <si>
    <t>14.03.2021 00:41:20</t>
  </si>
  <si>
    <t>13.03.2021 17:10:00</t>
  </si>
  <si>
    <t>13.03.2021 17:28:55</t>
  </si>
  <si>
    <t>TR-150 45-78-M00150_TR-172 M03_61206553</t>
  </si>
  <si>
    <t>13.03.2021 08:40:06</t>
  </si>
  <si>
    <t>13.03.2021 11:22:00</t>
  </si>
  <si>
    <t>TİRKEŞ TR-1 45-80-M00125_954747637_954747637</t>
  </si>
  <si>
    <t>13.03.2021 16:41:29</t>
  </si>
  <si>
    <t>13.03.2021 17:54:12</t>
  </si>
  <si>
    <t>L-287 SCOTCH PARK 35-18-L00287_950459233_950459233</t>
  </si>
  <si>
    <t>13.03.2021 12:49:53</t>
  </si>
  <si>
    <t>13.03.2021 22:26:08</t>
  </si>
  <si>
    <t>YENİFOÇA TR-1 DM 35-23-M00001_YENİFOÇA TR-48 M09_72190323</t>
  </si>
  <si>
    <t>13.03.2021 18:39:23</t>
  </si>
  <si>
    <t>13.03.2021 19:34:34</t>
  </si>
  <si>
    <t>L-365 ILDIR ÇAYAĞZI 35-18-L00365_950454933_950454933</t>
  </si>
  <si>
    <t>13.03.2021 09:45:46</t>
  </si>
  <si>
    <t>13.03.2021 10:45:31</t>
  </si>
  <si>
    <t>13.03.2021 00:42:16</t>
  </si>
  <si>
    <t>13.03.2021 01:43:19</t>
  </si>
  <si>
    <t>GÖRECE TR-1 35-22-M00841__72410875_72410875</t>
  </si>
  <si>
    <t>13.03.2021 11:20:00</t>
  </si>
  <si>
    <t>13.03.2021 11:57:39</t>
  </si>
  <si>
    <t>M-2907 35-02-M02907_910192082_910192082</t>
  </si>
  <si>
    <t>13.03.2021 08:55:14</t>
  </si>
  <si>
    <t>13.03.2021 19:46:41</t>
  </si>
  <si>
    <t>13.03.2021 17:48:37</t>
  </si>
  <si>
    <t>13.03.2021 20:44:01</t>
  </si>
  <si>
    <t>AKGEDİK TR-1 45-71-M01047_A_56395255_56395255</t>
  </si>
  <si>
    <t>13.03.2021 11:14:51</t>
  </si>
  <si>
    <t>13.03.2021 15:32:51</t>
  </si>
  <si>
    <t>13.03.2021 17:14:00</t>
  </si>
  <si>
    <t>13.03.2021 18:10:34</t>
  </si>
  <si>
    <t>KORUCUK-3 35-26-M00463_956607111_956607111</t>
  </si>
  <si>
    <t>13.03.2021 12:07:09</t>
  </si>
  <si>
    <t>13.03.2021 14:09:46</t>
  </si>
  <si>
    <t>SÜTÇÜLER TR-2 35-27-M00406_913833840_913833840</t>
  </si>
  <si>
    <t>13.03.2021 18:15:42</t>
  </si>
  <si>
    <t>13.03.2021 20:43:42</t>
  </si>
  <si>
    <t>AHMETBEYLİ MAYDANOZ M-8 35-22-M00246_A_56353706_56353706</t>
  </si>
  <si>
    <t>13.03.2021 18:56:36</t>
  </si>
  <si>
    <t>13.03.2021 19:36:30</t>
  </si>
  <si>
    <t>ARSLANLAR TM 35-26-A00004_ÖZBEY M15_2305567</t>
  </si>
  <si>
    <t>13.03.2021 07:51:40</t>
  </si>
  <si>
    <t>13.03.2021 08:01:00</t>
  </si>
  <si>
    <t>DM-2/9(TR-254) 35-19-L00254_956665339_956665339</t>
  </si>
  <si>
    <t>13.03.2021 18:41:09</t>
  </si>
  <si>
    <t>13.03.2021 20:15:54</t>
  </si>
  <si>
    <t>K-1771 35-02-K01771_35-02-K01771_2375731</t>
  </si>
  <si>
    <t>13.03.2021 16:41:35</t>
  </si>
  <si>
    <t>13.03.2021 17:37:49</t>
  </si>
  <si>
    <t>TR-136 TORASAN 35-19-L00136_DIREK TIPI TRAFO HUCRESI H01_2115829</t>
  </si>
  <si>
    <t>13.03.2021 10:51:55</t>
  </si>
  <si>
    <t>13.03.2021 19:25:28</t>
  </si>
  <si>
    <t>SALİHLİ BİOKÜTLE YAKITLI ENERJİ SANTRALİ KÖK 45-78-M01333_AKÖREN KÖK M02_72251414</t>
  </si>
  <si>
    <t>13.03.2021 15:57:00</t>
  </si>
  <si>
    <t>13.03.2021 17:44:47</t>
  </si>
  <si>
    <t>GÜMÜLDÜR M-36 35-25-M00036_95000551089_95000551089</t>
  </si>
  <si>
    <t>13.03.2021 13:54:41</t>
  </si>
  <si>
    <t>13.03.2021 15:11:38</t>
  </si>
  <si>
    <t>K-914 35-01-K00914_K-4832 K02_2034889</t>
  </si>
  <si>
    <t>13.03.2021 09:26:12</t>
  </si>
  <si>
    <t>13.03.2021 10:14:00</t>
  </si>
  <si>
    <t>TR-18 35-32-L00018_35-32-L00018_2347652</t>
  </si>
  <si>
    <t>13.03.2021 10:00:24</t>
  </si>
  <si>
    <t>13.03.2021 15:35:45</t>
  </si>
  <si>
    <t>M-235 KAVAKDERE CEVİZALTI 35-14-M00235_A_56373680_56373680</t>
  </si>
  <si>
    <t>13.03.2021 13:05:47</t>
  </si>
  <si>
    <t>13.03.2021 16:07:12</t>
  </si>
  <si>
    <t>K-3 35-01-K00003_911161783_911161783</t>
  </si>
  <si>
    <t>13.03.2021 08:54:11</t>
  </si>
  <si>
    <t>13.03.2021 11:04:23</t>
  </si>
  <si>
    <t>FOÇA TR-37 35-23-L00037_42133389_56397889_56397889</t>
  </si>
  <si>
    <t>13.03.2021 11:38:00</t>
  </si>
  <si>
    <t>13.03.2021 13:38:29</t>
  </si>
  <si>
    <t>L-310 35-18-L00310_6027451_56369861_56369861</t>
  </si>
  <si>
    <t>13.03.2021 12:11:47</t>
  </si>
  <si>
    <t>13.03.2021 14:38:22</t>
  </si>
  <si>
    <t>13.03.2021 12:04:38</t>
  </si>
  <si>
    <t>13.03.2021 15:44:38</t>
  </si>
  <si>
    <t>13.03.2021 16:48:46</t>
  </si>
  <si>
    <t>13.03.2021 17:57:51</t>
  </si>
  <si>
    <t>K-1450 35-04-K01450_B_56364489_56364489</t>
  </si>
  <si>
    <t>13.03.2021 13:08:50</t>
  </si>
  <si>
    <t>13.03.2021 14:09:02</t>
  </si>
  <si>
    <t>AKMESCİT TR-1 35-29-L00219_950344611_950344611</t>
  </si>
  <si>
    <t>13.03.2021 10:48:58</t>
  </si>
  <si>
    <t>13.03.2021 12:31:38</t>
  </si>
  <si>
    <t>M-1624 35-02-M01624_915152198_915152198</t>
  </si>
  <si>
    <t>13.03.2021 14:52:34</t>
  </si>
  <si>
    <t>13.03.2021 16:45:36</t>
  </si>
  <si>
    <t>TR-52 SAĞLIK OCAĞI 35-26-M00052_956613812_956613812</t>
  </si>
  <si>
    <t>13.03.2021 17:22:13</t>
  </si>
  <si>
    <t>13.03.2021 20:25:59</t>
  </si>
  <si>
    <t>13.03.2021 19:33:41</t>
  </si>
  <si>
    <t>13.03.2021 20:13:33</t>
  </si>
  <si>
    <t>K-2953 35-02-K02953_B_56375157_56375157</t>
  </si>
  <si>
    <t>13.03.2021 10:40:53</t>
  </si>
  <si>
    <t>13.03.2021 13:48:50</t>
  </si>
  <si>
    <t>SOMA TR-8 45-82-M00008__72374597_72374597</t>
  </si>
  <si>
    <t>13.03.2021 09:10:00</t>
  </si>
  <si>
    <t>13.03.2021 11:27:45</t>
  </si>
  <si>
    <t>ARMUTLU DM-2/TR-28 (ESKİ TR-2) 35-27-L00002_D D03_64979697</t>
  </si>
  <si>
    <t>13.03.2021 09:11:33</t>
  </si>
  <si>
    <t>13.03.2021 10:50:35</t>
  </si>
  <si>
    <t>TR-26 35-17-M00217_950308021_950308021</t>
  </si>
  <si>
    <t>13.03.2021 14:34:29</t>
  </si>
  <si>
    <t>13.03.2021 21:41:18</t>
  </si>
  <si>
    <t>ARDIÇ TR-8 35-21-L00131_B_56376553_56376553</t>
  </si>
  <si>
    <t>13.03.2021 18:30:00</t>
  </si>
  <si>
    <t>13.03.2021 19:13:42</t>
  </si>
  <si>
    <t>AHMETBEYLİ TR-3 35-22-M00241_35-22-M00241_2362248</t>
  </si>
  <si>
    <t>13.03.2021 12:28:52</t>
  </si>
  <si>
    <t>13.03.2021 13:15:51</t>
  </si>
  <si>
    <t>SOMA TR-17/2 45-82-M00110_945524636_945524636</t>
  </si>
  <si>
    <t>13.03.2021 10:28:36</t>
  </si>
  <si>
    <t>13.03.2021 14:57:18</t>
  </si>
  <si>
    <t>TR-11(M-711) 35-30-M00711_D_56367626_56367626</t>
  </si>
  <si>
    <t>13.03.2021 11:07:07</t>
  </si>
  <si>
    <t>13.03.2021 18:15:02</t>
  </si>
  <si>
    <t>M-2024 35-09-M02024_B B01b_5968241</t>
  </si>
  <si>
    <t>13.03.2021 00:43:28</t>
  </si>
  <si>
    <t>13.03.2021 02:24:40</t>
  </si>
  <si>
    <t>BAŞPINAR KÖK 45-76-L00001_ALİ FAKI-BOSTANCI L02_72214097</t>
  </si>
  <si>
    <t>13.03.2021 09:33:54</t>
  </si>
  <si>
    <t>13.03.2021 10:04:21</t>
  </si>
  <si>
    <t>HELVACI DM-2 35-17-M00359_HELVACI M04_66476669</t>
  </si>
  <si>
    <t>13.03.2021 09:02:04</t>
  </si>
  <si>
    <t>13.03.2021 09:53:02</t>
  </si>
  <si>
    <t>TR-10/A 45-74-M00013_45-74-M00013_2376489</t>
  </si>
  <si>
    <t>13.03.2021 13:32:14</t>
  </si>
  <si>
    <t>13.03.2021 13:58:42</t>
  </si>
  <si>
    <t>DAĞISTAN TR-2 35-16-M00130_47492744_56396785_56396785</t>
  </si>
  <si>
    <t>13.03.2021 17:55:00</t>
  </si>
  <si>
    <t>13.03.2021 18:54:46</t>
  </si>
  <si>
    <t>13.03.2021 17:34:00</t>
  </si>
  <si>
    <t>13.03.2021 20:31:09</t>
  </si>
  <si>
    <t>KARŞIYAKA GIS TM 35-04-A00002_TR-1 K06_2054242</t>
  </si>
  <si>
    <t>13.03.2021 03:07:36</t>
  </si>
  <si>
    <t>13.03.2021 03:18:00</t>
  </si>
  <si>
    <t>GÖKEYÜP ALANBAŞI TR-1 45-78-M00801_45-78-M00801_2372356</t>
  </si>
  <si>
    <t>13.03.2021 14:28:00</t>
  </si>
  <si>
    <t>13.03.2021 15:29:10</t>
  </si>
  <si>
    <t>M-1563 35-02-M01563_E_56380465_56380465</t>
  </si>
  <si>
    <t>13.03.2021 20:41:54</t>
  </si>
  <si>
    <t>13.03.2021 21:48:50</t>
  </si>
  <si>
    <t>13.03.2021 18:54:30</t>
  </si>
  <si>
    <t>13.03.2021 20:21:00</t>
  </si>
  <si>
    <t>SASKO SİTESİ TR-1 35-21-L00211_960966485_960966485</t>
  </si>
  <si>
    <t>13.03.2021 23:11:46</t>
  </si>
  <si>
    <t>14.03.2021 00:54:33</t>
  </si>
  <si>
    <t>13.03.2021 09:34:14</t>
  </si>
  <si>
    <t>13.03.2021 15:41:46</t>
  </si>
  <si>
    <t>HALİTPAŞA TR-10 45-80-M00081_956541635_956541635</t>
  </si>
  <si>
    <t>13.03.2021 18:22:00</t>
  </si>
  <si>
    <t>13.03.2021 20:12:25</t>
  </si>
  <si>
    <t>MURADİYE TR-3 KÖPRÜYANI 45-71-M00254_TRAFO M03_55035470</t>
  </si>
  <si>
    <t>13.03.2021 22:25:41</t>
  </si>
  <si>
    <t>14.03.2021 01:01:14</t>
  </si>
  <si>
    <t>KÜÇÜK SANAYİ SİTESİ TR-5 45-83-L00146_955174100_955174100</t>
  </si>
  <si>
    <t>13.03.2021 16:23:12</t>
  </si>
  <si>
    <t>13.03.2021 17:53:37</t>
  </si>
  <si>
    <t>13.03.2021 10:52:31</t>
  </si>
  <si>
    <t>13.03.2021 13:30:47</t>
  </si>
  <si>
    <t>DÜDÜKÇÜ GEDİĞİ TR-2 45-73-M00597_D_56402058_56402058</t>
  </si>
  <si>
    <t>13.03.2021 18:23:33</t>
  </si>
  <si>
    <t>13.03.2021 20:12:30</t>
  </si>
  <si>
    <t>13.03.2021 12:39:52</t>
  </si>
  <si>
    <t>13.03.2021 13:53:14</t>
  </si>
  <si>
    <t>13.03.2021 10:01:45</t>
  </si>
  <si>
    <t>13.03.2021 14:11:00</t>
  </si>
  <si>
    <t>DERBENT İM-DM 45-83-A00004_GÜNEY L03_2097295</t>
  </si>
  <si>
    <t>13.03.2021 11:17:00</t>
  </si>
  <si>
    <t>13.03.2021 11:43:07</t>
  </si>
  <si>
    <t>M-3082(YATIRIM REZERVE) 35-02-M03082_C_56394160_56394160</t>
  </si>
  <si>
    <t>13.03.2021 09:56:20</t>
  </si>
  <si>
    <t>13.03.2021 15:10:27</t>
  </si>
  <si>
    <t>TR-60 ADAYOLU 35-19-L00060_956663002_956663002</t>
  </si>
  <si>
    <t>13.03.2021 16:00:44</t>
  </si>
  <si>
    <t>13.03.2021 17:28:12</t>
  </si>
  <si>
    <t>13.03.2021 17:11:00</t>
  </si>
  <si>
    <t>13.03.2021 17:39:01</t>
  </si>
  <si>
    <t>KİRAZ İM 35-31-A00001_TR-1 (15.8) L10_2328562</t>
  </si>
  <si>
    <t>13.03.2021 10:04:24</t>
  </si>
  <si>
    <t>13.03.2021 16:01:28</t>
  </si>
  <si>
    <t>M-2845 35-03-M02845_M-2846 M05_72156277</t>
  </si>
  <si>
    <t>13.03.2021 10:29:29</t>
  </si>
  <si>
    <t>13.03.2021 11:38:12</t>
  </si>
  <si>
    <t>L-49 SAYKOP 35-14-L00049_95000533824_95000533824</t>
  </si>
  <si>
    <t>13.03.2021 11:19:36</t>
  </si>
  <si>
    <t>13.03.2021 14:32:19</t>
  </si>
  <si>
    <t>SOMA A SANTRALİ İM/DM 45-82-A00001_IŞIKLAR-2 M02_2324958</t>
  </si>
  <si>
    <t>13.03.2021 17:05:00</t>
  </si>
  <si>
    <t>13.03.2021 17:43:07</t>
  </si>
  <si>
    <t>M-2607 35-03-M02607_ H_66059023</t>
  </si>
  <si>
    <t>13.03.2021 18:42:22</t>
  </si>
  <si>
    <t>13.03.2021 21:48:38</t>
  </si>
  <si>
    <t>K-445 35-02-K00445_910234455_910234455</t>
  </si>
  <si>
    <t>13.03.2021 12:30:02</t>
  </si>
  <si>
    <t>13.03.2021 14:45:49</t>
  </si>
  <si>
    <t>ATÇILAR TR-1 35-16-M00037_953322117_953322117</t>
  </si>
  <si>
    <t>13.03.2021 09:39:52</t>
  </si>
  <si>
    <t>13.03.2021 14:53:24</t>
  </si>
  <si>
    <t>M-3098 35-02-M03098_B b1_5842424</t>
  </si>
  <si>
    <t>13.03.2021 14:38:04</t>
  </si>
  <si>
    <t>13.03.2021 21:31:31</t>
  </si>
  <si>
    <t>TATAR DM 35-19-M00256_HatBaşıAyırıcı_66054586 M12_66054586</t>
  </si>
  <si>
    <t>13.03.2021 08:52:19</t>
  </si>
  <si>
    <t>13.03.2021 11:08:13</t>
  </si>
  <si>
    <t>ÇAKMAKLI TR-2 35-17-M00346_950305689_950305689</t>
  </si>
  <si>
    <t>13.03.2021 21:09:40</t>
  </si>
  <si>
    <t>14.03.2021 03:02:31</t>
  </si>
  <si>
    <t>L-310 35-18-L00310_9109203_56369862_56369862</t>
  </si>
  <si>
    <t>13.03.2021 12:59:37</t>
  </si>
  <si>
    <t>13.03.2021 15:13:12</t>
  </si>
  <si>
    <t>KARŞIYAKA GIS TM 35-04-A00002_Karşıyaka-14 K23_2309963</t>
  </si>
  <si>
    <t>13.03.2021 03:25:28</t>
  </si>
  <si>
    <t>13.03.2021 04:03:07</t>
  </si>
  <si>
    <t>K-767 35-01-K00767_E_56375049_56375049</t>
  </si>
  <si>
    <t>13.03.2021 11:14:49</t>
  </si>
  <si>
    <t>13.03.2021 11:57:09</t>
  </si>
  <si>
    <t>13.03.2021 02:34:27</t>
  </si>
  <si>
    <t>13.03.2021 02:44:00</t>
  </si>
  <si>
    <t>MENEMEN KÖK-24 35-28-M00024_JANDARMA M03_66514303</t>
  </si>
  <si>
    <t>13.03.2021 15:24:10</t>
  </si>
  <si>
    <t>13.03.2021 18:16:14</t>
  </si>
  <si>
    <t>13.03.2021 09:24:09</t>
  </si>
  <si>
    <t>13.03.2021 14:06:47</t>
  </si>
  <si>
    <t>KARAOĞLANLI TR-5 45-71-M00568_953212315_953212315</t>
  </si>
  <si>
    <t>13.03.2021 13:40:41</t>
  </si>
  <si>
    <t>13.03.2021 15:44:19</t>
  </si>
  <si>
    <t>TR-48 TEKEL 35-19-L00048_956671164_956671164</t>
  </si>
  <si>
    <t>13.03.2021 19:36:33</t>
  </si>
  <si>
    <t>13.03.2021 23:40:01</t>
  </si>
  <si>
    <t>TR-33 35-26-M00033_35-26-M00033_2372058</t>
  </si>
  <si>
    <t>13.03.2021 10:21:06</t>
  </si>
  <si>
    <t>13.03.2021 10:31:30</t>
  </si>
  <si>
    <t>CICIKLI KÖYÜ TR-1 45-86-M00084_DIREK TIPI TRAFO HUCRESI H01_2088157</t>
  </si>
  <si>
    <t>13.03.2021 09:15:04</t>
  </si>
  <si>
    <t>13.03.2021 14:23:58</t>
  </si>
  <si>
    <t>MENDERES DM-2/TR-1 35-22-M00300_CUMAOVASI-1 M05_2322512</t>
  </si>
  <si>
    <t>13.03.2021 10:47:22</t>
  </si>
  <si>
    <t>13.03.2021 11:20:03</t>
  </si>
  <si>
    <t>DM-8/28 45-71-M00167_953183474_953183474</t>
  </si>
  <si>
    <t>13.03.2021 16:36:53</t>
  </si>
  <si>
    <t>13.03.2021 18:33:44</t>
  </si>
  <si>
    <t>AKİF KEY TARIMSAL SULAMA 45-73-M00934_DIREK TIPI TRAFO HUCRESI H01_2094433</t>
  </si>
  <si>
    <t>13.03.2021 10:24:06</t>
  </si>
  <si>
    <t>13.03.2021 12:46:13</t>
  </si>
  <si>
    <t>KERİMAĞA MERKEZ ORTAKÖY TR-4 45-78-M00789_DIREK TIPI TRAFO HUCRESI H01_2110060</t>
  </si>
  <si>
    <t>13.03.2021 18:46:59</t>
  </si>
  <si>
    <t>13.03.2021 21:56:33</t>
  </si>
  <si>
    <t>HELVACI DM-2 35-17-M00359_HELVACI M04_66476620</t>
  </si>
  <si>
    <t>13.03.2021 18:28:00</t>
  </si>
  <si>
    <t>13.03.2021 19:18:00</t>
  </si>
  <si>
    <t>L-377 35-18-L00377_950448680_950448680</t>
  </si>
  <si>
    <t>13.03.2021 09:43:46</t>
  </si>
  <si>
    <t>13.03.2021 11:46:49</t>
  </si>
  <si>
    <t>K-524 35-01-K00524_910562588_910562588</t>
  </si>
  <si>
    <t>13.03.2021 07:39:08</t>
  </si>
  <si>
    <t>13.03.2021 09:10:18</t>
  </si>
  <si>
    <t>BALABANLI ÜNER DEVECİ SULAMA GRB TR-7 35-15-M00339_35-15-M00339_2365379</t>
  </si>
  <si>
    <t>13.03.2021 09:20:35</t>
  </si>
  <si>
    <t>13.03.2021 14:54:14</t>
  </si>
  <si>
    <t>13.03.2021 18:01:04</t>
  </si>
  <si>
    <t>13.03.2021 18:54:00</t>
  </si>
  <si>
    <t>13.03.2021 15:27:27</t>
  </si>
  <si>
    <t>13.03.2021 18:12:07</t>
  </si>
  <si>
    <t>M-213(DM-3/11) 35-09-M00213_E_60982710_60982710</t>
  </si>
  <si>
    <t>13.03.2021 22:52:00</t>
  </si>
  <si>
    <t>13.03.2021 23:51:22</t>
  </si>
  <si>
    <t>DM-1/TR-12 35-14-L00294_B B02_5932582</t>
  </si>
  <si>
    <t>13.03.2021 19:57:31</t>
  </si>
  <si>
    <t>13.03.2021 21:26:24</t>
  </si>
  <si>
    <t>DİKİLİ İM 35-30-A00001_ALTINOVA-1 M08_72356787</t>
  </si>
  <si>
    <t>13.03.2021 12:12:54</t>
  </si>
  <si>
    <t>13.03.2021 12:25:00</t>
  </si>
  <si>
    <t>K-4806 35-01-K04806_911294169_911294169</t>
  </si>
  <si>
    <t>13.03.2021 16:24:29</t>
  </si>
  <si>
    <t>13.03.2021 17:57:37</t>
  </si>
  <si>
    <t>ÇINARDİBİ TR-2 35-20-M00048_955204780_955204780</t>
  </si>
  <si>
    <t>13.03.2021 15:04:11</t>
  </si>
  <si>
    <t>13.03.2021 17:57:30</t>
  </si>
  <si>
    <t>13.03.2021 10:56:26</t>
  </si>
  <si>
    <t>13.03.2021 11:12:53</t>
  </si>
  <si>
    <t>13.03.2021 21:39:48</t>
  </si>
  <si>
    <t>13.03.2021 22:46:44</t>
  </si>
  <si>
    <t>13.03.2021 14:50:22</t>
  </si>
  <si>
    <t>13.03.2021 17:08:20</t>
  </si>
  <si>
    <t>DM-18/08 45-71-M00257_A_56399293_56399293</t>
  </si>
  <si>
    <t>13.03.2021 10:12:37</t>
  </si>
  <si>
    <t>13.03.2021 11:53:50</t>
  </si>
  <si>
    <t>K-161 35-01-K00161_35-01-K00161_2370288</t>
  </si>
  <si>
    <t>13.03.2021 09:18:41</t>
  </si>
  <si>
    <t>13.03.2021 11:58:59</t>
  </si>
  <si>
    <t>M-1531 35-09-M01531_C_56371370_56371370</t>
  </si>
  <si>
    <t>13.03.2021 17:33:20</t>
  </si>
  <si>
    <t>13.03.2021 19:27:16</t>
  </si>
  <si>
    <t>GÜLBAHÇE TR-2 (TR-183) 35-19-L00183_95000465322_95000465322</t>
  </si>
  <si>
    <t>13.03.2021 14:15:38</t>
  </si>
  <si>
    <t>13.03.2021 20:18:37</t>
  </si>
  <si>
    <t>BERGAMA TM 35-16-A00004_BÖLCEK M09_2057049</t>
  </si>
  <si>
    <t>13.03.2021 18:08:15</t>
  </si>
  <si>
    <t>13.03.2021 18:17:00</t>
  </si>
  <si>
    <t>L-266 35-18-L00266_950450381_950450381</t>
  </si>
  <si>
    <t>13.03.2021 13:21:01</t>
  </si>
  <si>
    <t>13.03.2021 18:44:54</t>
  </si>
  <si>
    <t>KIZLARALANI KÖK 45-72-L00698_KIZLARALANI ÇIKIŞ L02_66587063</t>
  </si>
  <si>
    <t>13.03.2021 21:54:54</t>
  </si>
  <si>
    <t>13.03.2021 21:55:17</t>
  </si>
  <si>
    <t>HACIİBRAHİMLER TR-1 45-72-M00195_45-72-M00195_2372323</t>
  </si>
  <si>
    <t>13.03.2021 10:53:40</t>
  </si>
  <si>
    <t>13.03.2021 12:35:20</t>
  </si>
  <si>
    <t>PAYAMLI M-34 35-25-M00193_35-25-M00193_72070360</t>
  </si>
  <si>
    <t>13.03.2021 09:32:44</t>
  </si>
  <si>
    <t>13.03.2021 10:45:43</t>
  </si>
  <si>
    <t>MURADİYE TR-3 45-71-M02147__72374696_72374696</t>
  </si>
  <si>
    <t>13.03.2021 09:56:00</t>
  </si>
  <si>
    <t>13.03.2021 10:42:38</t>
  </si>
  <si>
    <t>SOMA TR-11/4 45-82-M00036_966405179_966405179</t>
  </si>
  <si>
    <t>13.03.2021 14:47:43</t>
  </si>
  <si>
    <t>13.03.2021 15:14:50</t>
  </si>
  <si>
    <t>TR-51 35-15-M00051_950350640_950350640</t>
  </si>
  <si>
    <t>13.03.2021 09:23:56</t>
  </si>
  <si>
    <t>13.03.2021 12:20:07</t>
  </si>
  <si>
    <t>CAFERBEY TR-4 45-78-L00805_953273748_953273748</t>
  </si>
  <si>
    <t>13.03.2021 15:41:11</t>
  </si>
  <si>
    <t>13.03.2021 16:55:44</t>
  </si>
  <si>
    <t>ÇÖKELEK TR-1 45-78-L00649_953278002_953278002</t>
  </si>
  <si>
    <t>13.03.2021 14:04:31</t>
  </si>
  <si>
    <t>13.03.2021 15:38:00</t>
  </si>
  <si>
    <t>TR-2/101 45-83-M00775__72373452_72373452</t>
  </si>
  <si>
    <t>13.03.2021 10:20:03</t>
  </si>
  <si>
    <t>13.03.2021 13:50:09</t>
  </si>
  <si>
    <t>PİYADELER TR-254 TARIMSAL SULAMA 45-73-M00937_45-73-M00937_2356137</t>
  </si>
  <si>
    <t>13.03.2021 19:43:49</t>
  </si>
  <si>
    <t>13.03.2021 20:47:57</t>
  </si>
  <si>
    <t>ZEYTİNLER TR-1 35-19-M00207_956698440_956698440</t>
  </si>
  <si>
    <t>13.03.2021 17:11:47</t>
  </si>
  <si>
    <t>13.03.2021 18:32:48</t>
  </si>
  <si>
    <t>KUMKUYUCAK KÖK 45-80-M00093_ÇİFTLİK M04_72193246</t>
  </si>
  <si>
    <t>13.03.2021 11:10:50</t>
  </si>
  <si>
    <t>13.03.2021 12:37:02</t>
  </si>
  <si>
    <t>TR-113 ZEYTİNALANI 35-19-L00113_956688084_956688084</t>
  </si>
  <si>
    <t>14.03.2021 19:37:24</t>
  </si>
  <si>
    <t>14.03.2021 23:56:17</t>
  </si>
  <si>
    <t>TR-1/11 45-83-M00011_DAĞITIM TRAFOSU M06_2082227</t>
  </si>
  <si>
    <t>14.03.2021 09:01:15</t>
  </si>
  <si>
    <t>14.03.2021 17:24:42</t>
  </si>
  <si>
    <t>ÇIRPI İM 35-20-A00002_ÇİFTÇİGEDİĞİ L09_2307625</t>
  </si>
  <si>
    <t>14.03.2021 19:11:05</t>
  </si>
  <si>
    <t>14.03.2021 19:54:58</t>
  </si>
  <si>
    <t>TAYTAN OFİS KÖK 45-78-M00314_DEMİRKÖPRÜ DM-2 ÇIKIŞI (DEMİRKÖPRÜ-2) M06_60669745</t>
  </si>
  <si>
    <t>14.03.2021 09:01:55</t>
  </si>
  <si>
    <t>14.03.2021 09:02:27</t>
  </si>
  <si>
    <t>TR-27 35-19-L00027_956673994_956673994</t>
  </si>
  <si>
    <t>14.03.2021 16:32:00</t>
  </si>
  <si>
    <t>14.03.2021 18:10:14</t>
  </si>
  <si>
    <t>DUMANLAR KÖK 45-81-M00044_DUMANLAR M03_72038303</t>
  </si>
  <si>
    <t>14.03.2021 09:28:25</t>
  </si>
  <si>
    <t>14.03.2021 10:19:44</t>
  </si>
  <si>
    <t>14.03.2021 09:04:15</t>
  </si>
  <si>
    <t>14.03.2021 09:20:00</t>
  </si>
  <si>
    <t>K-4409 35-01-K04409_911319406_911319406</t>
  </si>
  <si>
    <t>14.03.2021 15:42:24</t>
  </si>
  <si>
    <t>14.03.2021 17:11:04</t>
  </si>
  <si>
    <t>KARAGÖZLER TR-1 45-72-M00262_B_66354576_66354576</t>
  </si>
  <si>
    <t>14.03.2021 11:11:15</t>
  </si>
  <si>
    <t>14.03.2021 12:53:15</t>
  </si>
  <si>
    <t>BOYNUYOĞUN TR-1 35-29-L00341_950320284_950320284</t>
  </si>
  <si>
    <t>14.03.2021 14:55:00</t>
  </si>
  <si>
    <t>14.03.2021 17:04:09</t>
  </si>
  <si>
    <t>K-4294 35-02-K04294_35-02-K04294_2352259</t>
  </si>
  <si>
    <t>14.03.2021 11:48:57</t>
  </si>
  <si>
    <t>14.03.2021 15:06:34</t>
  </si>
  <si>
    <t>YEŞİLKÖY TR-1 45-71-M01821_43139043_56387975_56387975</t>
  </si>
  <si>
    <t>14.03.2021 13:04:46</t>
  </si>
  <si>
    <t>14.03.2021 15:58:38</t>
  </si>
  <si>
    <t>GÖZLET TR-1 45-80-M00129_956543967_956543967</t>
  </si>
  <si>
    <t>14.03.2021 09:34:21</t>
  </si>
  <si>
    <t>14.03.2021 11:08:10</t>
  </si>
  <si>
    <t>K-1025 35-01-K01025_K-3538/K-4338 K01_2119211</t>
  </si>
  <si>
    <t>14.03.2021 10:49:00</t>
  </si>
  <si>
    <t>ESKİOBA TR-2 35-29-L00146_950339184_950339184</t>
  </si>
  <si>
    <t>14.03.2021 14:20:36</t>
  </si>
  <si>
    <t>14.03.2021 17:41:10</t>
  </si>
  <si>
    <t>14.03.2021 16:18:03</t>
  </si>
  <si>
    <t>14.03.2021 16:18:23</t>
  </si>
  <si>
    <t>DM-14/12 45-71-M00560_45-71-M00560_2357636</t>
  </si>
  <si>
    <t>14.03.2021 22:13:39</t>
  </si>
  <si>
    <t>15.03.2021 01:42:07</t>
  </si>
  <si>
    <t>KAAN TR-1 45-71-M01520_953213942_953213942</t>
  </si>
  <si>
    <t>14.03.2021 21:49:55</t>
  </si>
  <si>
    <t>15.03.2021 01:57:24</t>
  </si>
  <si>
    <t>GÜMÜLDÜR M-13 35-25-M00013_955263398_955263398</t>
  </si>
  <si>
    <t>14.03.2021 14:30:37</t>
  </si>
  <si>
    <t>14.03.2021 16:02:17</t>
  </si>
  <si>
    <t>14.03.2021 19:13:00</t>
  </si>
  <si>
    <t>14.03.2021 20:27:01</t>
  </si>
  <si>
    <t>L-365 ILDIR ÇAYAĞZI 35-18-L00365_950455002_950455002</t>
  </si>
  <si>
    <t>14.03.2021 12:03:18</t>
  </si>
  <si>
    <t>14.03.2021 15:14:31</t>
  </si>
  <si>
    <t>K-2007 35-01-K02007_K-379 K02_2113442</t>
  </si>
  <si>
    <t>14.03.2021 02:01:04</t>
  </si>
  <si>
    <t>14.03.2021 02:11:50</t>
  </si>
  <si>
    <t>DM-3/1 35-26-M00769_35-26-M00769_65910331</t>
  </si>
  <si>
    <t>14.03.2021 13:41:59</t>
  </si>
  <si>
    <t>14.03.2021 14:33:53</t>
  </si>
  <si>
    <t>M-2846 35-03-M02846_DAĞITIM TRAFOSU M03_72156319</t>
  </si>
  <si>
    <t>14.03.2021 09:02:11</t>
  </si>
  <si>
    <t>14.03.2021 11:58:06</t>
  </si>
  <si>
    <t>ATAKÖY OVA TR-1 35-22-M00182_DIREK TIPI TRAFO HUCRESI H01_2126874</t>
  </si>
  <si>
    <t>14.03.2021 18:07:49</t>
  </si>
  <si>
    <t>14.03.2021 19:20:45</t>
  </si>
  <si>
    <t>GÖLOVA TR-1 35-22-M00248_955286346_955286346</t>
  </si>
  <si>
    <t>14.03.2021 10:06:59</t>
  </si>
  <si>
    <t>14.03.2021 11:07:38</t>
  </si>
  <si>
    <t>HACI ABDİ YOLAYRIMI TR 35-20-L00050_8023937_56377151_56377151</t>
  </si>
  <si>
    <t>14.03.2021 15:13:46</t>
  </si>
  <si>
    <t>14.03.2021 17:18:50</t>
  </si>
  <si>
    <t>MURADİYE DM-7/1 45-71-M01854_DM-5/7 KÖK M01_2125936</t>
  </si>
  <si>
    <t>14.03.2021 09:19:40</t>
  </si>
  <si>
    <t>14.03.2021 14:30:33</t>
  </si>
  <si>
    <t>14.03.2021 09:08:28</t>
  </si>
  <si>
    <t>14.03.2021 09:22:02</t>
  </si>
  <si>
    <t>KAYACIK KÖK 45-75-M00065_SARIALİLER M06_2324683</t>
  </si>
  <si>
    <t>14.03.2021 08:17:47</t>
  </si>
  <si>
    <t>14.03.2021 09:09:56</t>
  </si>
  <si>
    <t>DM-2/8 BAŞKENT TR 35-18-L00588_ÇİFTLİK İ.M L03_72045736</t>
  </si>
  <si>
    <t>14.03.2021 09:36:25</t>
  </si>
  <si>
    <t>14.03.2021 09:51:33</t>
  </si>
  <si>
    <t>KEÇİLİKÖY DM-17/2 45-71-M02258_953179508_953179508</t>
  </si>
  <si>
    <t>14.03.2021 21:56:02</t>
  </si>
  <si>
    <t>14.03.2021 22:36:48</t>
  </si>
  <si>
    <t>K-4756 35-04-K04756_K-4757 K01_2065444</t>
  </si>
  <si>
    <t>14.03.2021 03:02:47</t>
  </si>
  <si>
    <t>14.03.2021 03:03:54</t>
  </si>
  <si>
    <t>İSTASYONALTI KÖK 45-83-M00131_ARPALIK KÖK-1 M03_2099100</t>
  </si>
  <si>
    <t>14.03.2021 11:27:25</t>
  </si>
  <si>
    <t>14.03.2021 12:08:55</t>
  </si>
  <si>
    <t>SARIAHMETLİ TR-1 45-71-M01701_DIREK TIPI TRAFO HUCRESI H01_2085087</t>
  </si>
  <si>
    <t>14.03.2021 18:07:59</t>
  </si>
  <si>
    <t>14.03.2021 21:29:19</t>
  </si>
  <si>
    <t>K-4412 35-01-K04412_DAĞITIM TRAFOSU K-4412 K03_65825965</t>
  </si>
  <si>
    <t>14.03.2021 10:45:22</t>
  </si>
  <si>
    <t>14.03.2021 11:12:37</t>
  </si>
  <si>
    <t>TR-350 35-19-L00350_956677917_956677917</t>
  </si>
  <si>
    <t>14.03.2021 12:42:27</t>
  </si>
  <si>
    <t>14.03.2021 14:19:54</t>
  </si>
  <si>
    <t>ALİAĞA M-564 35-17-M00564_ H_58112513</t>
  </si>
  <si>
    <t>14.03.2021 11:52:41</t>
  </si>
  <si>
    <t>14.03.2021 12:14:14</t>
  </si>
  <si>
    <t>K-4473 35-01-K04473_C_56364573_56364573</t>
  </si>
  <si>
    <t>14.03.2021 16:49:35</t>
  </si>
  <si>
    <t>14.03.2021 18:27:30</t>
  </si>
  <si>
    <t>BAŞIBÜYÜK TR-1 45-77-L00218_945491974_945491974</t>
  </si>
  <si>
    <t>14.03.2021 10:01:52</t>
  </si>
  <si>
    <t>14.03.2021 10:49:47</t>
  </si>
  <si>
    <t>ARMUTLU TR-5 35-27-L00005_B_56367440_56367440</t>
  </si>
  <si>
    <t>14.03.2021 00:15:13</t>
  </si>
  <si>
    <t>14.03.2021 00:59:14</t>
  </si>
  <si>
    <t>M-1850 ÇİÇEKLİ TR-1 35-02-M01850_35-02-M01850_2358829</t>
  </si>
  <si>
    <t>14.03.2021 10:32:00</t>
  </si>
  <si>
    <t>14.03.2021 13:23:00</t>
  </si>
  <si>
    <t>14.03.2021 11:05:59</t>
  </si>
  <si>
    <t>14.03.2021 13:39:53</t>
  </si>
  <si>
    <t>K-1092 35-03-K01092_910469408_910469408</t>
  </si>
  <si>
    <t>14.03.2021 20:25:37</t>
  </si>
  <si>
    <t>14.03.2021 21:37:23</t>
  </si>
  <si>
    <t>LÜTFİYE TR-1 45-80-M00131_956548454_956548454</t>
  </si>
  <si>
    <t>14.03.2021 08:48:57</t>
  </si>
  <si>
    <t>14.03.2021 11:18:23</t>
  </si>
  <si>
    <t>TR-25 35-13-L00025_A a1b_5884201</t>
  </si>
  <si>
    <t>14.03.2021 18:26:35</t>
  </si>
  <si>
    <t>14.03.2021 19:13:07</t>
  </si>
  <si>
    <t>GÜLBAHÇE TR-7 35-19-L00167_956694132_956694132</t>
  </si>
  <si>
    <t>14.03.2021 18:45:47</t>
  </si>
  <si>
    <t>14.03.2021 21:37:09</t>
  </si>
  <si>
    <t>TR-55 35-27-M00055_B_56365284_56365284</t>
  </si>
  <si>
    <t>14.03.2021 08:36:45</t>
  </si>
  <si>
    <t>14.03.2021 10:48:45</t>
  </si>
  <si>
    <t>YILMAZ İM 45-78-A00003_TR-B (34.5) M10_2331192</t>
  </si>
  <si>
    <t>14.03.2021 13:02:45</t>
  </si>
  <si>
    <t>14.03.2021 15:31:40</t>
  </si>
  <si>
    <t>14.03.2021 09:12:24</t>
  </si>
  <si>
    <t>14.03.2021 13:05:19</t>
  </si>
  <si>
    <t>14.03.2021 20:20:55</t>
  </si>
  <si>
    <t>14.03.2021 22:07:21</t>
  </si>
  <si>
    <t>K-3016 35-03-K03016_35-03-K03016_41943670</t>
  </si>
  <si>
    <t>14.03.2021 14:51:16</t>
  </si>
  <si>
    <t>14.03.2021 16:39:08</t>
  </si>
  <si>
    <t>DM-01/13 45-71-M00024_BAŞAK PAZARLAMA M05_66504787</t>
  </si>
  <si>
    <t>14.03.2021 09:49:42</t>
  </si>
  <si>
    <t>14.03.2021 12:55:47</t>
  </si>
  <si>
    <t>K-4031 35-01-K04031_35-01-K04031_2366323</t>
  </si>
  <si>
    <t>14.03.2021 19:12:38</t>
  </si>
  <si>
    <t>14.03.2021 20:05:27</t>
  </si>
  <si>
    <t>DM-20/07 (VEZİROĞLU) 45-71-M00274_45-71-M00274_2369310</t>
  </si>
  <si>
    <t>14.03.2021 15:29:00</t>
  </si>
  <si>
    <t>14.03.2021 16:05:18</t>
  </si>
  <si>
    <t>KURUCUOVA TR-4 35-15-L00255_B_56368966_56368966</t>
  </si>
  <si>
    <t>14.03.2021 11:27:09</t>
  </si>
  <si>
    <t>14.03.2021 13:13:59</t>
  </si>
  <si>
    <t>14.03.2021 17:26:13</t>
  </si>
  <si>
    <t>14.03.2021 19:10:39</t>
  </si>
  <si>
    <t>SAÇLI TR-4 35-31-L00157_DIREK TIPI TRAFO HUCRESI H01_2048231</t>
  </si>
  <si>
    <t>14.03.2021 16:34:00</t>
  </si>
  <si>
    <t>14.03.2021 17:15:15</t>
  </si>
  <si>
    <t>14.03.2021 12:20:33</t>
  </si>
  <si>
    <t>14.03.2021 13:48:25</t>
  </si>
  <si>
    <t>M-286 35-02-M00286_M-287 M03_2332100</t>
  </si>
  <si>
    <t>14.03.2021 14:46:33</t>
  </si>
  <si>
    <t>14.03.2021 15:02:40</t>
  </si>
  <si>
    <t>_C_56391308_56391308</t>
  </si>
  <si>
    <t>14.03.2021 22:43:00</t>
  </si>
  <si>
    <t>14.03.2021 23:35:06</t>
  </si>
  <si>
    <t>DOĞANCI TR-2 35-31-L00335_47797524_56352285_56352285</t>
  </si>
  <si>
    <t>14.03.2021 12:54:05</t>
  </si>
  <si>
    <t>14.03.2021 17:55:29</t>
  </si>
  <si>
    <t>OSMANCALI KÖYÜ TR-2 45-71-M01721_43170787_56384320_56384320</t>
  </si>
  <si>
    <t>14.03.2021 09:08:00</t>
  </si>
  <si>
    <t>14.03.2021 11:16:38</t>
  </si>
  <si>
    <t>TR-16 35-32-L00117_35-32-L00117_2365609</t>
  </si>
  <si>
    <t>14.03.2021 09:59:00</t>
  </si>
  <si>
    <t>14.03.2021 13:54:00</t>
  </si>
  <si>
    <t>K-3592 35-01-K03592_35-01-K03592_72124207</t>
  </si>
  <si>
    <t>14.03.2021 14:03:10</t>
  </si>
  <si>
    <t>14.03.2021 17:47:11</t>
  </si>
  <si>
    <t>14.03.2021 10:44:00</t>
  </si>
  <si>
    <t>14.03.2021 12:49:42</t>
  </si>
  <si>
    <t>M-1570 35-02-M01570_M-1054 M01_2309768</t>
  </si>
  <si>
    <t>14.03.2021 09:13:25</t>
  </si>
  <si>
    <t>14.03.2021 10:18:19</t>
  </si>
  <si>
    <t>14.03.2021 10:38:24</t>
  </si>
  <si>
    <t>14.03.2021 17:30:31</t>
  </si>
  <si>
    <t>KÖPRÜBAŞI DM 45-86-M00051_TR-17/KAY.LOJMANI M09_72246994</t>
  </si>
  <si>
    <t>14.03.2021 09:20:17</t>
  </si>
  <si>
    <t>L-73 BANKACILAR 35-14-L00073_DAĞITIM TRAFO L-73 BANKACILAR L01_72208703</t>
  </si>
  <si>
    <t>14.03.2021 19:34:39</t>
  </si>
  <si>
    <t>14.03.2021 20:42:14</t>
  </si>
  <si>
    <t>M-575Ö 35-02-M00575Ö_ M03_2306630</t>
  </si>
  <si>
    <t>14.03.2021 09:20:11</t>
  </si>
  <si>
    <t>14.03.2021 15:20:32</t>
  </si>
  <si>
    <t>14.03.2021 14:35:53</t>
  </si>
  <si>
    <t>14.03.2021 15:02:20</t>
  </si>
  <si>
    <t>14.03.2021 09:41:48</t>
  </si>
  <si>
    <t>14.03.2021 18:01:15</t>
  </si>
  <si>
    <t>14.03.2021 17:12:19</t>
  </si>
  <si>
    <t>14.03.2021 17:22:14</t>
  </si>
  <si>
    <t>OVACIK KÖYÜ TR-5 35-27-L00268_98967849_98967849</t>
  </si>
  <si>
    <t>14.03.2021 15:58:22</t>
  </si>
  <si>
    <t>14.03.2021 18:58:15</t>
  </si>
  <si>
    <t>KUŞÇULAR TR-9 35-19-M00221_6181307_56355638_56355638</t>
  </si>
  <si>
    <t>14.03.2021 11:58:00</t>
  </si>
  <si>
    <t>14.03.2021 12:53:26</t>
  </si>
  <si>
    <t>M-1430 35-02-M01430_TRF M03_2035087</t>
  </si>
  <si>
    <t>14.03.2021 09:16:37</t>
  </si>
  <si>
    <t>14.03.2021 11:14:04</t>
  </si>
  <si>
    <t>KURŞUNLU KÖK 45-78-L00232_JEOTERMAL TESİS ÖZEL TR L05_65890641</t>
  </si>
  <si>
    <t>14.03.2021 21:53:00</t>
  </si>
  <si>
    <t>14.03.2021 22:26:03</t>
  </si>
  <si>
    <t>14.03.2021 09:10:25</t>
  </si>
  <si>
    <t>14.03.2021 11:25:18</t>
  </si>
  <si>
    <t>YENİKÖY TR-4 35-15-L00383_35-15-L00383_2365579</t>
  </si>
  <si>
    <t>14.03.2021 14:21:42</t>
  </si>
  <si>
    <t>14.03.2021 18:53:19</t>
  </si>
  <si>
    <t>DM-19/02 45-71-M00713_ORTA ÖLÇEKLİ HAVAİ HAT M07_2079029</t>
  </si>
  <si>
    <t>14.03.2021 11:53:27</t>
  </si>
  <si>
    <t>14.03.2021 14:08:50</t>
  </si>
  <si>
    <t>14.03.2021 15:56:34</t>
  </si>
  <si>
    <t>14.03.2021 17:45:34</t>
  </si>
  <si>
    <t>BEYLER KÖK 45-85-L00034_HatBaşıAyırıcı_53135784 L02_53135784</t>
  </si>
  <si>
    <t>14.03.2021 14:49:53</t>
  </si>
  <si>
    <t>14.03.2021 17:42:59</t>
  </si>
  <si>
    <t>OVAKENT M.METİN GRB. TR-5 35-15-L00880_C_56373132_56373132</t>
  </si>
  <si>
    <t>14.03.2021 17:58:04</t>
  </si>
  <si>
    <t>14.03.2021 20:31:17</t>
  </si>
  <si>
    <t>TR-16 ( M-716) 35-30-M00716_955327068_955327068</t>
  </si>
  <si>
    <t>14.03.2021 13:07:29</t>
  </si>
  <si>
    <t>14.03.2021 17:47:55</t>
  </si>
  <si>
    <t>SOMA TR-16/3 45-82-M00102_D_56400452_56400452</t>
  </si>
  <si>
    <t>14.03.2021 09:34:10</t>
  </si>
  <si>
    <t>14.03.2021 12:01:53</t>
  </si>
  <si>
    <t>TAYTAN OFİS KÖK 45-78-M00314_HatBaşıAyırıcı_53139316 M06_53139316</t>
  </si>
  <si>
    <t>14.03.2021 09:07:54</t>
  </si>
  <si>
    <t>14.03.2021 09:58:21</t>
  </si>
  <si>
    <t>KUŞÇULAR TR-1 35-19-M00213_8678889_56389672_56389672</t>
  </si>
  <si>
    <t>14.03.2021 09:44:00</t>
  </si>
  <si>
    <t>14.03.2021 11:19:22</t>
  </si>
  <si>
    <t>KÖPRÜBAŞI TR-3 DAMLAR MAH. 45-86-M00003_DAĞITIM TARAFO KÖPRÜBAŞI TR-3 DAMLAR MAH. M04_72223920</t>
  </si>
  <si>
    <t>14.03.2021 09:23:08</t>
  </si>
  <si>
    <t>14.03.2021 11:14:24</t>
  </si>
  <si>
    <t>14.03.2021 11:00:25</t>
  </si>
  <si>
    <t>14.03.2021 11:36:04</t>
  </si>
  <si>
    <t>MORDOĞAN TR-1 35-21-L00201_953356778_953356778</t>
  </si>
  <si>
    <t>14.03.2021 14:38:44</t>
  </si>
  <si>
    <t>14.03.2021 16:58:05</t>
  </si>
  <si>
    <t>ÇATAK TR-1 35-31-L00165_956587138_956587138</t>
  </si>
  <si>
    <t>14.03.2021 20:12:00</t>
  </si>
  <si>
    <t>14.03.2021 22:36:30</t>
  </si>
  <si>
    <t>TR-1/52 45-72-M00052_49749198_56407117_56407117</t>
  </si>
  <si>
    <t>14.03.2021 19:09:10</t>
  </si>
  <si>
    <t>14.03.2021 19:44:07</t>
  </si>
  <si>
    <t>M-1519 35-03-M01519_910739334_910739334</t>
  </si>
  <si>
    <t>14.03.2021 19:17:34</t>
  </si>
  <si>
    <t>14.03.2021 20:30:39</t>
  </si>
  <si>
    <t>L-241 35-18-L00241_6497735_56368794_56368794</t>
  </si>
  <si>
    <t>14.03.2021 12:45:33</t>
  </si>
  <si>
    <t>14.03.2021 15:52:15</t>
  </si>
  <si>
    <t>BATAKLIK MAHALLESİ TR 35-16-M00008_A_56395399_56395399</t>
  </si>
  <si>
    <t>14.03.2021 13:41:36</t>
  </si>
  <si>
    <t>14.03.2021 15:46:31</t>
  </si>
  <si>
    <t>KAPAKLI İM 45-72-A00003_KAPAKLI-KAYALIOĞLU L07_2107699</t>
  </si>
  <si>
    <t>14.03.2021 17:29:23</t>
  </si>
  <si>
    <t>14.03.2021 17:29:53</t>
  </si>
  <si>
    <t>ULUCAK DM 35-27-M00792_ULUCAK ŞEHİR M04_2310310</t>
  </si>
  <si>
    <t>14.03.2021 15:27:05</t>
  </si>
  <si>
    <t>14.03.2021 16:04:36</t>
  </si>
  <si>
    <t>KARŞIYAKA GIS TM 35-04-A00002_TR-2 K12_2053758</t>
  </si>
  <si>
    <t>14.03.2021 03:02:54</t>
  </si>
  <si>
    <t>14.03.2021 03:17:00</t>
  </si>
  <si>
    <t>YILMAZ İM 45-78-A00003_KAPANCI (YARAŞLI) L10_2331483</t>
  </si>
  <si>
    <t>14.03.2021 10:10:27</t>
  </si>
  <si>
    <t>14.03.2021 11:31:46</t>
  </si>
  <si>
    <t>K-845 35-01-K00845_912225858_912225858</t>
  </si>
  <si>
    <t>14.03.2021 09:00:45</t>
  </si>
  <si>
    <t>14.03.2021 10:25:10</t>
  </si>
  <si>
    <t>PAMUKYAZI-1 35-26-L00380_8487285_56358812_56358812</t>
  </si>
  <si>
    <t>14.03.2021 11:56:25</t>
  </si>
  <si>
    <t>14.03.2021 13:54:51</t>
  </si>
  <si>
    <t>14.03.2021 14:45:38</t>
  </si>
  <si>
    <t>14.03.2021 14:55:28</t>
  </si>
  <si>
    <t>SEYREKLİ TR-14 35-15-L00437_A_56369968_56369968</t>
  </si>
  <si>
    <t>14.03.2021 16:02:28</t>
  </si>
  <si>
    <t>14.03.2021 17:49:02</t>
  </si>
  <si>
    <t>ALÇUK TM 35-17-A00001_HABAŞ-1 M31_2307956</t>
  </si>
  <si>
    <t>14.03.2021 08:45:00</t>
  </si>
  <si>
    <t>14.03.2021 10:24:14</t>
  </si>
  <si>
    <t>14.03.2021 12:07:57</t>
  </si>
  <si>
    <t>14.03.2021 13:11:01</t>
  </si>
  <si>
    <t>KAYIŞLAR KÖK 45-80-M00183_DİLEK M03_72195773</t>
  </si>
  <si>
    <t>14.03.2021 14:03:25</t>
  </si>
  <si>
    <t>14.03.2021 14:38:16</t>
  </si>
  <si>
    <t>14.03.2021 20:28:14</t>
  </si>
  <si>
    <t>KARABEL KÖK(VİŞNELİ KÖK) 35-26-M01207_DEREKÖY CUMALI M05_66051272</t>
  </si>
  <si>
    <t>14.03.2021 09:08:25</t>
  </si>
  <si>
    <t>14.03.2021 09:54:19</t>
  </si>
  <si>
    <t>ALİAĞA TR-43 DM 35-17-M00043_HatBaşıAyırıcı_72727542 M13_72727542</t>
  </si>
  <si>
    <t>14.03.2021 11:17:52</t>
  </si>
  <si>
    <t>14.03.2021 11:51:09</t>
  </si>
  <si>
    <t>ORTAKÖY TR-1 45-71-M01729_43165531_56388513_56388513</t>
  </si>
  <si>
    <t>14.03.2021 15:16:34</t>
  </si>
  <si>
    <t>14.03.2021 17:45:39</t>
  </si>
  <si>
    <t>GÜLKENT TR-1 35-30-M00224_955307018_955307018</t>
  </si>
  <si>
    <t>14.03.2021 11:46:04</t>
  </si>
  <si>
    <t>14.03.2021 13:28:00</t>
  </si>
  <si>
    <t>14.03.2021 10:35:13</t>
  </si>
  <si>
    <t>14.03.2021 11:22:16</t>
  </si>
  <si>
    <t>BOĞAZİÇİ İM 35-01-A00001_SAMANTEPE K06_2307521</t>
  </si>
  <si>
    <t>14.03.2021 09:26:05</t>
  </si>
  <si>
    <t>14.03.2021 10:03:45</t>
  </si>
  <si>
    <t>K-3975 35-04-K03975_D_56362847_56362847</t>
  </si>
  <si>
    <t>14.03.2021 08:39:52</t>
  </si>
  <si>
    <t>14.03.2021 10:05:00</t>
  </si>
  <si>
    <t>SUBAŞI-5 35-26-L00332_5668590_56357917_56357917</t>
  </si>
  <si>
    <t>14.03.2021 09:55:07</t>
  </si>
  <si>
    <t>14.03.2021 12:51:18</t>
  </si>
  <si>
    <t>TR-6 35-19-L00006_956662591_956662591</t>
  </si>
  <si>
    <t>14.03.2021 09:19:36</t>
  </si>
  <si>
    <t>14.03.2021 14:59:42</t>
  </si>
  <si>
    <t>_A_56389295_56389295</t>
  </si>
  <si>
    <t>14.03.2021 15:37:41</t>
  </si>
  <si>
    <t>14.03.2021 17:57:03</t>
  </si>
  <si>
    <t>14.03.2021 13:07:54</t>
  </si>
  <si>
    <t>14.03.2021 18:28:19</t>
  </si>
  <si>
    <t>14.03.2021 09:13:46</t>
  </si>
  <si>
    <t>14.03.2021 18:35:48</t>
  </si>
  <si>
    <t>TR-292 (İM-1/TR-2) 35-19-L00292_956671735_956671735</t>
  </si>
  <si>
    <t>14.03.2021 11:17:38</t>
  </si>
  <si>
    <t>14.03.2021 14:56:58</t>
  </si>
  <si>
    <t>KARAHIDIRLI SULAMA TR-8 35-16-M00280_35-16-M00280_2370200</t>
  </si>
  <si>
    <t>14.03.2021 11:12:00</t>
  </si>
  <si>
    <t>14.03.2021 13:07:22</t>
  </si>
  <si>
    <t>L-425 BELLONA KABİN 35-18-L00425_950446485_950446485</t>
  </si>
  <si>
    <t>14.03.2021 11:36:25</t>
  </si>
  <si>
    <t>14.03.2021 14:05:42</t>
  </si>
  <si>
    <t>TR-4 METROPOLİS 35-26-M00004_956618032_956618032</t>
  </si>
  <si>
    <t>14.03.2021 11:11:14</t>
  </si>
  <si>
    <t>14.03.2021 12:22:09</t>
  </si>
  <si>
    <t>GENCERLER TR-7 35-20-L00044_955211174_955211174</t>
  </si>
  <si>
    <t>14.03.2021 08:50:37</t>
  </si>
  <si>
    <t>14.03.2021 11:03:31</t>
  </si>
  <si>
    <t>YENİ ŞAKRAN TR-3 35-17-M00203_A_56356107_56356107</t>
  </si>
  <si>
    <t>14.03.2021 12:33:00</t>
  </si>
  <si>
    <t>14.03.2021 13:10:32</t>
  </si>
  <si>
    <t>14.03.2021 08:49:43</t>
  </si>
  <si>
    <t>14.03.2021 09:45:20</t>
  </si>
  <si>
    <t>DERBENTALTI TARIMSAL SULAMA TR-3 45-83-M00577_DIREK TIPI TRAFO HUCRESI H01_2101208</t>
  </si>
  <si>
    <t>14.03.2021 14:15:33</t>
  </si>
  <si>
    <t>14.03.2021 16:01:00</t>
  </si>
  <si>
    <t>14.03.2021 16:40:31</t>
  </si>
  <si>
    <t>14.03.2021 16:52:00</t>
  </si>
  <si>
    <t>TİYENLİ KÖK 45-85-M00004_TİYENLİ KÖY ÇIKIŞI M01_72102279</t>
  </si>
  <si>
    <t>14.03.2021 14:48:15</t>
  </si>
  <si>
    <t>14.03.2021 15:56:10</t>
  </si>
  <si>
    <t>ÇAMLIK KÖK 35-13-L00084_SELÇUK DM-21 (TR-21) L02_66478107</t>
  </si>
  <si>
    <t>14.03.2021 15:50:33</t>
  </si>
  <si>
    <t>14.03.2021 16:59:51</t>
  </si>
  <si>
    <t>İZDERSAN DM 35-28-M00394_VİLLAKENT-1 M02_47755738</t>
  </si>
  <si>
    <t>14.03.2021 09:51:47</t>
  </si>
  <si>
    <t>14.03.2021 09:52:57</t>
  </si>
  <si>
    <t>K-1446 35-01-K01446_A k1446/a1_5888403</t>
  </si>
  <si>
    <t>14.03.2021 17:47:49</t>
  </si>
  <si>
    <t>14.03.2021 19:28:36</t>
  </si>
  <si>
    <t>14.03.2021 05:09:39</t>
  </si>
  <si>
    <t>14.03.2021 09:19:29</t>
  </si>
  <si>
    <t>TR-60 ADAYOLU 35-19-L00060_956662928_956662928</t>
  </si>
  <si>
    <t>14.03.2021 13:16:52</t>
  </si>
  <si>
    <t>14.03.2021 15:36:28</t>
  </si>
  <si>
    <t>ALİAĞA TR-43 DM 35-17-M00043_HatBaşıAyırıcı_72823518 M13_72823518</t>
  </si>
  <si>
    <t>14.03.2021 08:50:47</t>
  </si>
  <si>
    <t>14.03.2021 10:56:08</t>
  </si>
  <si>
    <t>ÇUKURKÖY KÖK 35-29-L00034_ÇUKURKÖY ENH L06_2087141</t>
  </si>
  <si>
    <t>14.03.2021 08:15:45</t>
  </si>
  <si>
    <t>14.03.2021 08:16:07</t>
  </si>
  <si>
    <t>YEŞİLOVA TR-1 45-78-M01058_49347202_56406040_56406040</t>
  </si>
  <si>
    <t>14.03.2021 19:01:21</t>
  </si>
  <si>
    <t>14.03.2021 19:51:47</t>
  </si>
  <si>
    <t>ALSANCAK TM 35-01-A00005_ŞARK SANAYİ K18_2308243</t>
  </si>
  <si>
    <t>14.03.2021 16:12:37</t>
  </si>
  <si>
    <t>14.03.2021 16:20:26</t>
  </si>
  <si>
    <t>BAĞYURDU KÖK 35-27-L00239_HALİLBEYLİ TR-1 KÖK L04_72157253</t>
  </si>
  <si>
    <t>14.03.2021 09:33:45</t>
  </si>
  <si>
    <t>14.03.2021 11:52:43</t>
  </si>
  <si>
    <t>ARMUTLU DM-2/TR-28 (ESKİ TR-2) 35-27-L00002_98697553_98697553</t>
  </si>
  <si>
    <t>14.03.2021 21:55:26</t>
  </si>
  <si>
    <t>15.03.2021 10:47:31</t>
  </si>
  <si>
    <t>14.03.2021 17:58:27</t>
  </si>
  <si>
    <t>14.03.2021 18:28:42</t>
  </si>
  <si>
    <t>14.03.2021 12:57:55</t>
  </si>
  <si>
    <t>14.03.2021 12:58:15</t>
  </si>
  <si>
    <t>HORZUM SAZDERE TR-1 45-73-M00266_B_56389568_56389568</t>
  </si>
  <si>
    <t>14.03.2021 16:46:28</t>
  </si>
  <si>
    <t>14.03.2021 18:01:58</t>
  </si>
  <si>
    <t>EMİNBEY TR-1 45-78-M00853_DIREK TIPI TRAFO HUCRESI H01_2105621</t>
  </si>
  <si>
    <t>14.03.2021 11:58:20</t>
  </si>
  <si>
    <t>14.03.2021 13:53:38</t>
  </si>
  <si>
    <t>_D_56404940_56404940</t>
  </si>
  <si>
    <t>14.03.2021 09:18:00</t>
  </si>
  <si>
    <t>14.03.2021 10:06:47</t>
  </si>
  <si>
    <t>K-2849 İZSU 35-01-K02849Ö_ K01_2064387</t>
  </si>
  <si>
    <t>14.03.2021 09:47:06</t>
  </si>
  <si>
    <t>14.03.2021 10:48:40</t>
  </si>
  <si>
    <t>14.03.2021 09:20:56</t>
  </si>
  <si>
    <t>14.03.2021 14:29:52</t>
  </si>
  <si>
    <t>14.03.2021 08:59:15</t>
  </si>
  <si>
    <t>14.03.2021 09:20:55</t>
  </si>
  <si>
    <t>UZUNALAN TR-1 45-72-M00212_A_56407681_56407681</t>
  </si>
  <si>
    <t>14.03.2021 12:22:36</t>
  </si>
  <si>
    <t>14.03.2021 13:17:39</t>
  </si>
  <si>
    <t>K-1074 35-01-K01074_C_56379664_56379664</t>
  </si>
  <si>
    <t>14.03.2021 16:14:36</t>
  </si>
  <si>
    <t>14.03.2021 18:01:25</t>
  </si>
  <si>
    <t>TR-128 35-16-L00128_TR-129 L02_72034401</t>
  </si>
  <si>
    <t>14.03.2021 08:15:30</t>
  </si>
  <si>
    <t>14.03.2021 09:49:35</t>
  </si>
  <si>
    <t>DEĞİRMENDERE DM 35-22-M00085_ÇAMÖNÜ - ATAKÖY M09_50066540</t>
  </si>
  <si>
    <t>14.03.2021 19:11:13</t>
  </si>
  <si>
    <t>14.03.2021 19:15:53</t>
  </si>
  <si>
    <t>L-300 DM 35-18-L00300_950448452_950448452</t>
  </si>
  <si>
    <t>14.03.2021 12:03:27</t>
  </si>
  <si>
    <t>14.03.2021 13:07:37</t>
  </si>
  <si>
    <t>TR-18 (M-718) 35-30-M00718_A_56367267_56367267</t>
  </si>
  <si>
    <t>14.03.2021 11:18:05</t>
  </si>
  <si>
    <t>14.03.2021 11:53:56</t>
  </si>
  <si>
    <t>EMİNBEY GÜLİSTAN MAH.TR-1 45-78-M00861_DIREK TIPI TRAFO HUCRESI H01_2107639</t>
  </si>
  <si>
    <t>14.03.2021 16:56:27</t>
  </si>
  <si>
    <t>14.03.2021 19:31:07</t>
  </si>
  <si>
    <t>MURADİYE TR-2 SU DEPOSU 45-71-M00199_MURADİYE TR-3 KÖPRÜYANI M04_72233441</t>
  </si>
  <si>
    <t>14.03.2021 00:39:26</t>
  </si>
  <si>
    <t>14.03.2021 02:39:18</t>
  </si>
  <si>
    <t>DERBENT TR-1 45-78-M00947_45-78-M00947_2354714</t>
  </si>
  <si>
    <t>14.03.2021 19:36:35</t>
  </si>
  <si>
    <t>14.03.2021 21:02:39</t>
  </si>
  <si>
    <t>ARSLANLAR TM 35-26-A00004_BEŞİKÇİOĞLU M21_2307689</t>
  </si>
  <si>
    <t>14.03.2021 10:39:59</t>
  </si>
  <si>
    <t>14.03.2021 11:32:38</t>
  </si>
  <si>
    <t>TR-49 35-15-M00049_48866936_56369297_56369297</t>
  </si>
  <si>
    <t>14.03.2021 09:17:15</t>
  </si>
  <si>
    <t>14.03.2021 16:58:39</t>
  </si>
  <si>
    <t>L-437 ŞEHİTLİK 35-18-L00437_950448384_950448384</t>
  </si>
  <si>
    <t>14.03.2021 09:30:56</t>
  </si>
  <si>
    <t>14.03.2021 11:58:56</t>
  </si>
  <si>
    <t>SANCAKLI BOZKÖY TR-7 45-71-M00529_C_56401354_56401354</t>
  </si>
  <si>
    <t>14.03.2021 16:14:30</t>
  </si>
  <si>
    <t>14.03.2021 18:57:35</t>
  </si>
  <si>
    <t>14.03.2021 18:22:59</t>
  </si>
  <si>
    <t>14.03.2021 19:10:55</t>
  </si>
  <si>
    <t>14.03.2021 08:38:24</t>
  </si>
  <si>
    <t>14.03.2021 10:10:13</t>
  </si>
  <si>
    <t>K-1025 35-01-K01025_TRAFO K03_2303110</t>
  </si>
  <si>
    <t>14.03.2021 11:04:30</t>
  </si>
  <si>
    <t>14.03.2021 12:57:20</t>
  </si>
  <si>
    <t>KÖPRÜBAŞI TR-19 45-86-M00019_A_56401806_56401806</t>
  </si>
  <si>
    <t>14.03.2021 02:56:18</t>
  </si>
  <si>
    <t>14.03.2021 04:02:41</t>
  </si>
  <si>
    <t>ÇATALCA TR-2 35-22-M00268_35-22-M00268_2374491</t>
  </si>
  <si>
    <t>14.03.2021 09:12:00</t>
  </si>
  <si>
    <t>14.03.2021 09:44:32</t>
  </si>
  <si>
    <t>K-4019 35-02-K04019_A_56374084_56374084</t>
  </si>
  <si>
    <t>14.03.2021 20:04:37</t>
  </si>
  <si>
    <t>14.03.2021 21:40:53</t>
  </si>
  <si>
    <t>14.03.2021 12:54:01</t>
  </si>
  <si>
    <t>14.03.2021 18:55:43</t>
  </si>
  <si>
    <t>TR-170 45-78-L00170_953265920_953265920</t>
  </si>
  <si>
    <t>14.03.2021 22:35:14</t>
  </si>
  <si>
    <t>14.03.2021 23:07:18</t>
  </si>
  <si>
    <t>K-807 35-04-K00807_912410970_912410970</t>
  </si>
  <si>
    <t>14.03.2021 14:36:01</t>
  </si>
  <si>
    <t>14.03.2021 16:32:17</t>
  </si>
  <si>
    <t>AHMETBEYLİ MAYDANOZ M-8 35-22-M00246_955294006_955294006</t>
  </si>
  <si>
    <t>14.03.2021 14:04:12</t>
  </si>
  <si>
    <t>14.03.2021 16:58:57</t>
  </si>
  <si>
    <t>14.03.2021 09:21:00</t>
  </si>
  <si>
    <t>14.03.2021 17:33:08</t>
  </si>
  <si>
    <t>YENİŞEHİR TR-4 35-31-L00112_47864169_56390316_56390316</t>
  </si>
  <si>
    <t>14.03.2021 09:46:00</t>
  </si>
  <si>
    <t>14.03.2021 12:57:07</t>
  </si>
  <si>
    <t>L-38 35-14-L00038_956655975_956655975</t>
  </si>
  <si>
    <t>14.03.2021 18:32:41</t>
  </si>
  <si>
    <t>14.03.2021 19:31:38</t>
  </si>
  <si>
    <t>GÜNLÜCE KÖYÜ TR-3 35-15-L00838_950384002_950384002</t>
  </si>
  <si>
    <t>14.03.2021 14:28:12</t>
  </si>
  <si>
    <t>14.03.2021 17:45:00</t>
  </si>
  <si>
    <t>M-271 KARAKAYALAR DM 35-14-M00271_TEPECİK DM (DİREKT GİDEN) M11_2326224</t>
  </si>
  <si>
    <t>14.03.2021 10:51:00</t>
  </si>
  <si>
    <t>14.03.2021 10:52:00</t>
  </si>
  <si>
    <t>K-3513 35-02-K03513_D_56368519_56368519</t>
  </si>
  <si>
    <t>14.03.2021 16:18:27</t>
  </si>
  <si>
    <t>14.03.2021 17:38:26</t>
  </si>
  <si>
    <t>K-2713 35-03-K02713_910730174_910730174</t>
  </si>
  <si>
    <t>14.03.2021 22:52:31</t>
  </si>
  <si>
    <t>15.03.2021 00:05:07</t>
  </si>
  <si>
    <t>ALMAK TM 35-17-A00003_HatBaşıAyırıcı_76051623 M28_76051623</t>
  </si>
  <si>
    <t>14.03.2021 08:38:09</t>
  </si>
  <si>
    <t>14.03.2021 11:38:41</t>
  </si>
  <si>
    <t>14.03.2021 13:00:00</t>
  </si>
  <si>
    <t>14.03.2021 14:17:14</t>
  </si>
  <si>
    <t>L-233 AKARCA KÖK 35-14-L00233_L-58 HAVACILAR SİTESİ L03_72202703</t>
  </si>
  <si>
    <t>14.03.2021 20:13:55</t>
  </si>
  <si>
    <t>14.03.2021 20:39:34</t>
  </si>
  <si>
    <t>ÇAYKÖY TR-1 45-78-L00429_49322446_56405464_56405464</t>
  </si>
  <si>
    <t>14.03.2021 14:47:27</t>
  </si>
  <si>
    <t>M-266 35-14-M00266_954905709_954905709</t>
  </si>
  <si>
    <t>14.03.2021 11:28:42</t>
  </si>
  <si>
    <t>14.03.2021 13:29:34</t>
  </si>
  <si>
    <t>BAHARLAR TR-1 45-79-M00161_A_56386790_56386790</t>
  </si>
  <si>
    <t>15.03.2021 11:04:24</t>
  </si>
  <si>
    <t>15.03.2021 12:39:54</t>
  </si>
  <si>
    <t>15.03.2021 05:25:48</t>
  </si>
  <si>
    <t>15.03.2021 09:41:11</t>
  </si>
  <si>
    <t>K-2530 35-02-K02530_A_56372717_56372717</t>
  </si>
  <si>
    <t>15.03.2021 17:55:39</t>
  </si>
  <si>
    <t>15.03.2021 18:52:45</t>
  </si>
  <si>
    <t>TAHTALI TM 35-22-A00001_ARITMA-2 M17_2307945</t>
  </si>
  <si>
    <t>15.03.2021 20:05:00</t>
  </si>
  <si>
    <t>15.03.2021 20:12:00</t>
  </si>
  <si>
    <t>ZEYTİNLİOVA TR-1 KÖK 45-72-L00389_TR-4 ÇIKIŞI L06_2102919</t>
  </si>
  <si>
    <t>15.03.2021 10:01:34</t>
  </si>
  <si>
    <t>15.03.2021 15:18:46</t>
  </si>
  <si>
    <t>YENİ TOKİ TR-7 45-71-M02245_95000465284_95000465284</t>
  </si>
  <si>
    <t>15.03.2021 20:11:19</t>
  </si>
  <si>
    <t>15.03.2021 23:21:28</t>
  </si>
  <si>
    <t>BEYDAĞ İM 35-32-A00001_BAKIR L03_2049979</t>
  </si>
  <si>
    <t>15.03.2021 22:55:52</t>
  </si>
  <si>
    <t>15.03.2021 23:07:17</t>
  </si>
  <si>
    <t>TR-28 45-78-L00028_45-78-L00028_61376791</t>
  </si>
  <si>
    <t>15.03.2021 09:03:11</t>
  </si>
  <si>
    <t>15.03.2021 11:44:42</t>
  </si>
  <si>
    <t>ÇİÇEKLİ KÖK 45-75-M00070_HatBaşıAyırıcı_53135616 M03_53135616</t>
  </si>
  <si>
    <t>15.03.2021 13:00:42</t>
  </si>
  <si>
    <t>15.03.2021 18:26:16</t>
  </si>
  <si>
    <t>KUŞÇULAR TR-10 (OVAKAHVE) 35-19-M00222_8679736_56390771_56390771</t>
  </si>
  <si>
    <t>15.03.2021 10:34:02</t>
  </si>
  <si>
    <t>15.03.2021 19:11:07</t>
  </si>
  <si>
    <t>15.03.2021 21:28:46</t>
  </si>
  <si>
    <t>15.03.2021 22:56:37</t>
  </si>
  <si>
    <t>15.03.2021 01:02:33</t>
  </si>
  <si>
    <t>15.03.2021 01:03:03</t>
  </si>
  <si>
    <t>TR-34 35-13-M00052_35-13-M00052_76785438</t>
  </si>
  <si>
    <t>15.03.2021 13:32:38</t>
  </si>
  <si>
    <t>15.03.2021 14:16:13</t>
  </si>
  <si>
    <t>ÖREN TR-3 35-27-L00218_98726295_98726295</t>
  </si>
  <si>
    <t>15.03.2021 17:35:00</t>
  </si>
  <si>
    <t>15.03.2021 19:25:30</t>
  </si>
  <si>
    <t>DM08/TR02 45-73-M00003_45-73-M00003_66742825</t>
  </si>
  <si>
    <t>15.03.2021 05:00:46</t>
  </si>
  <si>
    <t>15.03.2021 06:54:30</t>
  </si>
  <si>
    <t>SARUHANLI TR-14 45-80-M00014_A_56384436_56384436</t>
  </si>
  <si>
    <t>15.03.2021 16:38:01</t>
  </si>
  <si>
    <t>15.03.2021 17:24:01</t>
  </si>
  <si>
    <t>K-3773 35-04-K03773_C_56382814_56382814</t>
  </si>
  <si>
    <t>15.03.2021 12:49:12</t>
  </si>
  <si>
    <t>15.03.2021 14:23:00</t>
  </si>
  <si>
    <t>M-2177 35-01-M02177_912172537_912172537</t>
  </si>
  <si>
    <t>15.03.2021 12:07:40</t>
  </si>
  <si>
    <t>15.03.2021 12:49:37</t>
  </si>
  <si>
    <t>FOÇA TR-37 35-23-L00037_42134760_56398909_56398909</t>
  </si>
  <si>
    <t>15.03.2021 19:38:20</t>
  </si>
  <si>
    <t>15.03.2021 22:54:43</t>
  </si>
  <si>
    <t>TR-67 35-16-L00067_953335072_953335072</t>
  </si>
  <si>
    <t>15.03.2021 18:01:46</t>
  </si>
  <si>
    <t>15.03.2021 18:45:41</t>
  </si>
  <si>
    <t>15.03.2021 20:50:07</t>
  </si>
  <si>
    <t>15.03.2021 20:57:30</t>
  </si>
  <si>
    <t>KARABURUN TR-55 35-21-L00215_953367858_953367858</t>
  </si>
  <si>
    <t>15.03.2021 19:27:42</t>
  </si>
  <si>
    <t>15.03.2021 20:32:31</t>
  </si>
  <si>
    <t>OĞLANANASI TR-2 35-22-M00255_955294346_955294346</t>
  </si>
  <si>
    <t>15.03.2021 21:31:37</t>
  </si>
  <si>
    <t>16.03.2021 00:22:22</t>
  </si>
  <si>
    <t>K-3373 35-10-K03373_98055833_98055833</t>
  </si>
  <si>
    <t>15.03.2021 14:12:08</t>
  </si>
  <si>
    <t>15.03.2021 16:04:12</t>
  </si>
  <si>
    <t>15.03.2021 18:01:44</t>
  </si>
  <si>
    <t>15.03.2021 18:43:16</t>
  </si>
  <si>
    <t>15.03.2021 14:55:23</t>
  </si>
  <si>
    <t>15.03.2021 20:02:22</t>
  </si>
  <si>
    <t>15.03.2021 20:07:37</t>
  </si>
  <si>
    <t>15.03.2021 22:38:38</t>
  </si>
  <si>
    <t>15.03.2021 23:53:04</t>
  </si>
  <si>
    <t>KOZLUCA TR1 35-16-M00149_95000572613_95000572613</t>
  </si>
  <si>
    <t>15.03.2021 16:44:03</t>
  </si>
  <si>
    <t>15.03.2021 19:11:22</t>
  </si>
  <si>
    <t>ALİAĞA TR-43 DM 35-17-M00043_HatBaşıAyırıcı_65662836 M13_65662836</t>
  </si>
  <si>
    <t>15.03.2021 13:37:03</t>
  </si>
  <si>
    <t>15.03.2021 15:57:00</t>
  </si>
  <si>
    <t>15.03.2021 09:46:00</t>
  </si>
  <si>
    <t>15.03.2021 12:37:56</t>
  </si>
  <si>
    <t>YEŞİLYURT DM 45-73-M00476_GÜMÜŞÇAY M01_2318333</t>
  </si>
  <si>
    <t>16.03.2021 00:19:29</t>
  </si>
  <si>
    <t>YENMİŞ KÖK 35-27-M00366_DSİ M06_72163658</t>
  </si>
  <si>
    <t>15.03.2021 09:44:00</t>
  </si>
  <si>
    <t>15.03.2021 01:12:04</t>
  </si>
  <si>
    <t>15.03.2021 01:36:42</t>
  </si>
  <si>
    <t>15.03.2021 13:45:00</t>
  </si>
  <si>
    <t>15.03.2021 15:08:27</t>
  </si>
  <si>
    <t>15.03.2021 19:07:48</t>
  </si>
  <si>
    <t>15.03.2021 21:19:02</t>
  </si>
  <si>
    <t>OVACIK TR-6 35-31-L00148_47821954_56352476_56352476</t>
  </si>
  <si>
    <t>15.03.2021 14:07:00</t>
  </si>
  <si>
    <t>15.03.2021 15:40:06</t>
  </si>
  <si>
    <t>MENEMEN TR-43 35-28-L00043_35-28-L00043_2377220</t>
  </si>
  <si>
    <t>15.03.2021 09:45:55</t>
  </si>
  <si>
    <t>15.03.2021 17:01:00</t>
  </si>
  <si>
    <t>L-201 GÜZELÇİFTLİK 35-14-L00201_8971383_56357222_56357222</t>
  </si>
  <si>
    <t>15.03.2021 23:03:10</t>
  </si>
  <si>
    <t>15.03.2021 23:32:23</t>
  </si>
  <si>
    <t>15.03.2021 18:22:51</t>
  </si>
  <si>
    <t>15.03.2021 18:37:00</t>
  </si>
  <si>
    <t>DİKİLİ TM 35-30-A00003_DİKİLİ M012_47431166</t>
  </si>
  <si>
    <t>15.03.2021 16:45:24</t>
  </si>
  <si>
    <t>15.03.2021 17:02:03</t>
  </si>
  <si>
    <t>K-1465 35-03-K01465_912488392_912488392</t>
  </si>
  <si>
    <t>15.03.2021 09:45:31</t>
  </si>
  <si>
    <t>15.03.2021 16:58:02</t>
  </si>
  <si>
    <t>15.03.2021 10:08:58</t>
  </si>
  <si>
    <t>15.03.2021 16:40:47</t>
  </si>
  <si>
    <t>15.03.2021 19:32:06</t>
  </si>
  <si>
    <t>15.03.2021 19:32:26</t>
  </si>
  <si>
    <t>MENEMEN TR-28 35-28-L00028_MENEMEN TR-90/MENEMEN TR-25 L02_66712105</t>
  </si>
  <si>
    <t>15.03.2021 20:30:24</t>
  </si>
  <si>
    <t>15.03.2021 21:25:42</t>
  </si>
  <si>
    <t>TR-90 35-17-M00090__56373508_56373508</t>
  </si>
  <si>
    <t>15.03.2021 12:25:04</t>
  </si>
  <si>
    <t>15.03.2021 12:52:22</t>
  </si>
  <si>
    <t>VELİLER KÖK 35-31-L00116_SAÇLI TR-1 L01_2119154</t>
  </si>
  <si>
    <t>15.03.2021 09:12:05</t>
  </si>
  <si>
    <t>15.03.2021 10:03:35</t>
  </si>
  <si>
    <t>TR-155 35-15-L00155_C_56372458_56372458</t>
  </si>
  <si>
    <t>15.03.2021 15:02:29</t>
  </si>
  <si>
    <t>15.03.2021 17:39:55</t>
  </si>
  <si>
    <t>TR-11 ( RAMAZAN IŞIK SULAMA GRUBU ) 35-27-M00011_97560527_97560527</t>
  </si>
  <si>
    <t>15.03.2021 16:15:59</t>
  </si>
  <si>
    <t>15.03.2021 17:10:11</t>
  </si>
  <si>
    <t>SALUR YÖRÜK DAMLARI TR-1 45-75-M00145_945601837_945601837</t>
  </si>
  <si>
    <t>15.03.2021 15:31:37</t>
  </si>
  <si>
    <t>15.03.2021 20:59:24</t>
  </si>
  <si>
    <t>15.03.2021 22:15:56</t>
  </si>
  <si>
    <t>15.03.2021 23:06:11</t>
  </si>
  <si>
    <t>SALMAN KÖYÜ TR-1 35-21-L00076_953357850_953357850</t>
  </si>
  <si>
    <t>15.03.2021 20:33:32</t>
  </si>
  <si>
    <t>16.03.2021 00:04:36</t>
  </si>
  <si>
    <t>K-3902 35-03-K03902_912737796_912737796</t>
  </si>
  <si>
    <t>15.03.2021 20:59:26</t>
  </si>
  <si>
    <t>16.03.2021 00:31:07</t>
  </si>
  <si>
    <t>BEYLİKLİ TR-1 45-78-M00727_953280128_953280128</t>
  </si>
  <si>
    <t>15.03.2021 16:05:42</t>
  </si>
  <si>
    <t>15.03.2021 17:34:49</t>
  </si>
  <si>
    <t>MORDOĞAN MANAL TR-49 35-21-L00176_953357140_953357140</t>
  </si>
  <si>
    <t>15.03.2021 16:51:47</t>
  </si>
  <si>
    <t>15.03.2021 18:59:01</t>
  </si>
  <si>
    <t>15.03.2021 13:23:14</t>
  </si>
  <si>
    <t>15.03.2021 17:00:00</t>
  </si>
  <si>
    <t>TR-76 45-78-L00076_49381703_56407641_56407641</t>
  </si>
  <si>
    <t>15.03.2021 10:00:41</t>
  </si>
  <si>
    <t>15.03.2021 11:45:42</t>
  </si>
  <si>
    <t>15.03.2021 08:58:33</t>
  </si>
  <si>
    <t>15.03.2021 08:58:53</t>
  </si>
  <si>
    <t>K-783 35-01-K00783_911260034_911260034</t>
  </si>
  <si>
    <t>15.03.2021 11:44:50</t>
  </si>
  <si>
    <t>15.03.2021 12:44:58</t>
  </si>
  <si>
    <t>KEMALİYE DM (TR-1) 45-73-M00150_TOYGAR M03_66715921</t>
  </si>
  <si>
    <t>15.03.2021 15:53:14</t>
  </si>
  <si>
    <t>15.03.2021 16:36:34</t>
  </si>
  <si>
    <t>TR-97 MENTEŞ YOLU 35-19-L00097_956663092_956663092</t>
  </si>
  <si>
    <t>15.03.2021 14:32:15</t>
  </si>
  <si>
    <t>15.03.2021 16:11:30</t>
  </si>
  <si>
    <t>MURADİYE DM 45-71-M00006_DM-4 KÜÇÜK ÖLÇEKLİ SAN. SİTESİ M10_2077009</t>
  </si>
  <si>
    <t>15.03.2021 09:35:46</t>
  </si>
  <si>
    <t>SEDAT TETİKER VE ARK.TARIMSAL SULAMA TR-2 45-72-L00242_45-72-L00242_2349321</t>
  </si>
  <si>
    <t>15.03.2021 18:09:20</t>
  </si>
  <si>
    <t>15.03.2021 19:35:17</t>
  </si>
  <si>
    <t>15.03.2021 13:06:14</t>
  </si>
  <si>
    <t>15.03.2021 14:03:58</t>
  </si>
  <si>
    <t>DM-8/10 45-71-M00287_DİREK TİPİ ÇIKIŞLAR M05_2075155</t>
  </si>
  <si>
    <t>15.03.2021 09:49:28</t>
  </si>
  <si>
    <t>15.03.2021 10:29:30</t>
  </si>
  <si>
    <t>15.03.2021 09:15:17</t>
  </si>
  <si>
    <t>15.03.2021 16:42:00</t>
  </si>
  <si>
    <t>15.03.2021 21:54:02</t>
  </si>
  <si>
    <t>15.03.2021 23:29:00</t>
  </si>
  <si>
    <t>TR-27 35-17-M00027__56354961_56354961</t>
  </si>
  <si>
    <t>15.03.2021 11:22:59</t>
  </si>
  <si>
    <t>15.03.2021 12:34:10</t>
  </si>
  <si>
    <t>L-309 35-18-L00309_950447301_950447301</t>
  </si>
  <si>
    <t>15.03.2021 12:23:31</t>
  </si>
  <si>
    <t>16.03.2021 04:59:31</t>
  </si>
  <si>
    <t>FOÇA TR-25 35-23-L00025_35-23-L00025_2348622</t>
  </si>
  <si>
    <t>15.03.2021 22:57:53</t>
  </si>
  <si>
    <t>16.03.2021 03:10:44</t>
  </si>
  <si>
    <t>GÜLBAHÇE TR-8 35-19-L00268_35-19-L00268_2350464</t>
  </si>
  <si>
    <t>15.03.2021 05:55:13</t>
  </si>
  <si>
    <t>15.03.2021 11:37:09</t>
  </si>
  <si>
    <t>KÜÇÜKKALE TR-1 35-29-L00651_35-29-L00651_2376590</t>
  </si>
  <si>
    <t>15.03.2021 19:39:00</t>
  </si>
  <si>
    <t>15.03.2021 20:40:23</t>
  </si>
  <si>
    <t>KIRAN KÖYÜ TR-1 45-75-M00187_B_56389340_56389340</t>
  </si>
  <si>
    <t>15.03.2021 10:43:01</t>
  </si>
  <si>
    <t>15.03.2021 17:55:18</t>
  </si>
  <si>
    <t>15.03.2021 16:21:00</t>
  </si>
  <si>
    <t>15.03.2021 17:29:59</t>
  </si>
  <si>
    <t>ISMET ERTEN SULAMA GRUBU 35-29-M00206_A_56361312_56361312</t>
  </si>
  <si>
    <t>15.03.2021 02:34:08</t>
  </si>
  <si>
    <t>15.03.2021 06:22:30</t>
  </si>
  <si>
    <t>15.03.2021 20:57:24</t>
  </si>
  <si>
    <t>15.03.2021 20:59:14</t>
  </si>
  <si>
    <t>M-1033 35-04-M01033_A_56379946_56379946</t>
  </si>
  <si>
    <t>15.03.2021 10:44:31</t>
  </si>
  <si>
    <t>15.03.2021 13:00:44</t>
  </si>
  <si>
    <t>M-2177 35-01-M02177_911779022_911779022</t>
  </si>
  <si>
    <t>15.03.2021 16:50:39</t>
  </si>
  <si>
    <t>15.03.2021 19:36:29</t>
  </si>
  <si>
    <t>15.03.2021 11:40:58</t>
  </si>
  <si>
    <t>15.03.2021 13:32:46</t>
  </si>
  <si>
    <t>İNECİK TR-1 35-21-L00121_953360531_953360531</t>
  </si>
  <si>
    <t>15.03.2021 21:29:22</t>
  </si>
  <si>
    <t>16.03.2021 01:21:47</t>
  </si>
  <si>
    <t>SOMA TR-13 45-82-M00013_945541127_945541127</t>
  </si>
  <si>
    <t>15.03.2021 11:04:18</t>
  </si>
  <si>
    <t>15.03.2021 15:46:06</t>
  </si>
  <si>
    <t>15.03.2021 22:27:07</t>
  </si>
  <si>
    <t>15.03.2021 23:04:33</t>
  </si>
  <si>
    <t>K-4612 35-01-K04612_911840714_911840714</t>
  </si>
  <si>
    <t>15.03.2021 08:47:00</t>
  </si>
  <si>
    <t>15.03.2021 13:59:14</t>
  </si>
  <si>
    <t>15.03.2021 20:09:25</t>
  </si>
  <si>
    <t>15.03.2021 20:47:00</t>
  </si>
  <si>
    <t>AŞAĞI KIZILCA TR-5 35-27-L00339_914608057_914608057</t>
  </si>
  <si>
    <t>15.03.2021 19:43:48</t>
  </si>
  <si>
    <t>15.03.2021 21:29:56</t>
  </si>
  <si>
    <t>BAĞARASI TR-12 35-23-M00181_42067219_56357400_56357400</t>
  </si>
  <si>
    <t>15.03.2021 15:20:04</t>
  </si>
  <si>
    <t>15.03.2021 18:47:08</t>
  </si>
  <si>
    <t>EGE İM 35-02-A00003_TR-2 K15_2053331</t>
  </si>
  <si>
    <t>15.03.2021 07:43:04</t>
  </si>
  <si>
    <t>15.03.2021 09:01:30</t>
  </si>
  <si>
    <t>GÜLENYAKA ÇAMLIK MAH. TR-3 45-73-M00518_945652802_945652802</t>
  </si>
  <si>
    <t>15.03.2021 14:50:00</t>
  </si>
  <si>
    <t>15.03.2021 15:40:54</t>
  </si>
  <si>
    <t>ÇUKUROBA TR-1 45-78-M00690_953277870_953277870</t>
  </si>
  <si>
    <t>15.03.2021 11:25:11</t>
  </si>
  <si>
    <t>15.03.2021 12:28:07</t>
  </si>
  <si>
    <t>İRİMAĞZI TR-20 35-15-L00697_35-15-L00697_2350660</t>
  </si>
  <si>
    <t>15.03.2021 09:19:03</t>
  </si>
  <si>
    <t>15.03.2021 17:35:18</t>
  </si>
  <si>
    <t>KARAYAĞCI TR-1 45-75-M00195_45-75-M00195_2372957</t>
  </si>
  <si>
    <t>15.03.2021 15:00:26</t>
  </si>
  <si>
    <t>15.03.2021 16:07:07</t>
  </si>
  <si>
    <t>L-347 MASİSA BURCU SİTESİ-2 35-18-L00347_950441817_950441817</t>
  </si>
  <si>
    <t>15.03.2021 12:37:17</t>
  </si>
  <si>
    <t>15.03.2021 13:23:08</t>
  </si>
  <si>
    <t>15.03.2021 23:45:05</t>
  </si>
  <si>
    <t>15.03.2021 23:45:26</t>
  </si>
  <si>
    <t>DAYIOĞLU TR-2 45-72-L00340_942931141_942931141</t>
  </si>
  <si>
    <t>15.03.2021 16:27:31</t>
  </si>
  <si>
    <t>15.03.2021 18:28:39</t>
  </si>
  <si>
    <t>TR-8 35-13-L00008_A_56356099_56356099</t>
  </si>
  <si>
    <t>15.03.2021 09:43:00</t>
  </si>
  <si>
    <t>15.03.2021 10:31:58</t>
  </si>
  <si>
    <t>_B_56392316_56392316</t>
  </si>
  <si>
    <t>15.03.2021 22:44:15</t>
  </si>
  <si>
    <t>15.03.2021 23:56:36</t>
  </si>
  <si>
    <t>GÜMÜŞÇAY KÖK 45-73-M00477_SULAMA ÇIKIŞI M05_2056801</t>
  </si>
  <si>
    <t>15.03.2021 23:53:07</t>
  </si>
  <si>
    <t>16.03.2021 01:53:42</t>
  </si>
  <si>
    <t>15.03.2021 17:07:04</t>
  </si>
  <si>
    <t>15.03.2021 17:45:57</t>
  </si>
  <si>
    <t>FIRINLI TR-4 35-20-L00093_955198490_955198490</t>
  </si>
  <si>
    <t>15.03.2021 10:54:26</t>
  </si>
  <si>
    <t>TR-68 ÇAYIRÇEŞME 35-19-L00068_956700545_956700545</t>
  </si>
  <si>
    <t>15.03.2021 22:21:00</t>
  </si>
  <si>
    <t>16.03.2021 01:17:10</t>
  </si>
  <si>
    <t>KARAOĞLANLI TR-1 KÖK 45-71-M00091_ŞEHİR İÇİ ÇIKIŞ M02_61195438</t>
  </si>
  <si>
    <t>15.03.2021 09:19:24</t>
  </si>
  <si>
    <t>15.03.2021 10:56:35</t>
  </si>
  <si>
    <t>TR-63 35-19-L00063_956696220_956696220</t>
  </si>
  <si>
    <t>15.03.2021 11:57:02</t>
  </si>
  <si>
    <t>15.03.2021 14:52:10</t>
  </si>
  <si>
    <t>BALABAN TAŞLI TR-1 35-24-M00255_950086598_950086598</t>
  </si>
  <si>
    <t>15.03.2021 17:10:46</t>
  </si>
  <si>
    <t>15.03.2021 18:19:11</t>
  </si>
  <si>
    <t>15.03.2021 01:01:25</t>
  </si>
  <si>
    <t>15.03.2021 01:01:39</t>
  </si>
  <si>
    <t>15.03.2021 14:40:16</t>
  </si>
  <si>
    <t>15.03.2021 15:23:43</t>
  </si>
  <si>
    <t>ÇINARLIKUYU KÖK 45-71-M00188_CEZAEVİ M03_72248741</t>
  </si>
  <si>
    <t>15.03.2021 02:54:14</t>
  </si>
  <si>
    <t>15.03.2021 04:09:34</t>
  </si>
  <si>
    <t>FERİZLER TR-1 35-16-M00072_35-16-M00072_72337184</t>
  </si>
  <si>
    <t>15.03.2021 15:56:34</t>
  </si>
  <si>
    <t>15.03.2021 17:39:26</t>
  </si>
  <si>
    <t>YEŞİLOVA ÇAYIR TR-2 35-20-L00127_7632888_56373939_56373939</t>
  </si>
  <si>
    <t>15.03.2021 10:27:22</t>
  </si>
  <si>
    <t>15.03.2021 12:04:56</t>
  </si>
  <si>
    <t>CEVİZLİ ASKERLER TR-4 35-31-L00323_47798322_56352287_56352287</t>
  </si>
  <si>
    <t>15.03.2021 11:00:05</t>
  </si>
  <si>
    <t>15.03.2021 14:18:44</t>
  </si>
  <si>
    <t>YILMAZ TR-13 45-78-L00213_95000099318_95000099318</t>
  </si>
  <si>
    <t>15.03.2021 14:52:04</t>
  </si>
  <si>
    <t>15.03.2021 15:29:58</t>
  </si>
  <si>
    <t>MURADİYE ORTA ÖLÇEKLİ SANAYİ TR-11 45-71-M00229_953245532_953245532</t>
  </si>
  <si>
    <t>15.03.2021 12:44:28</t>
  </si>
  <si>
    <t>15.03.2021 14:38:33</t>
  </si>
  <si>
    <t>YAHŞELLİ DM-5 35-28-M00882_EMİRALEM SULAMA M10_66811691</t>
  </si>
  <si>
    <t>15.03.2021 20:38:35</t>
  </si>
  <si>
    <t>15.03.2021 21:56:52</t>
  </si>
  <si>
    <t>K-3965 35-04-K03965_A_56371252_56371252</t>
  </si>
  <si>
    <t>15.03.2021 15:50:42</t>
  </si>
  <si>
    <t>15.03.2021 17:12:00</t>
  </si>
  <si>
    <t>K-3361 35-03-K03361_B_56366318_56366318</t>
  </si>
  <si>
    <t>15.03.2021 12:32:27</t>
  </si>
  <si>
    <t>15.03.2021 16:03:04</t>
  </si>
  <si>
    <t>15.03.2021 18:29:04</t>
  </si>
  <si>
    <t>15.03.2021 19:21:00</t>
  </si>
  <si>
    <t>15.03.2021 21:39:08</t>
  </si>
  <si>
    <t>16.03.2021 01:28:11</t>
  </si>
  <si>
    <t>K-2729 35-04-K02729_K-3464 K03_2050344</t>
  </si>
  <si>
    <t>15.03.2021 03:01:45</t>
  </si>
  <si>
    <t>15.03.2021 03:04:33</t>
  </si>
  <si>
    <t>SARUHANLI TR-15 45-80-M00015_956558373_956558373</t>
  </si>
  <si>
    <t>15.03.2021 23:46:02</t>
  </si>
  <si>
    <t>K-358 35-04-K00358_E_56381107_56381107</t>
  </si>
  <si>
    <t>15.03.2021 10:26:58</t>
  </si>
  <si>
    <t>15.03.2021 17:37:13</t>
  </si>
  <si>
    <t>K-1506 35-03-K01506_910685919_910685919</t>
  </si>
  <si>
    <t>15.03.2021 19:36:02</t>
  </si>
  <si>
    <t>15.03.2021 22:56:54</t>
  </si>
  <si>
    <t>ÖZGÖRKEY KÖK 35-26-M00256_ÇAPAK M07_65969695</t>
  </si>
  <si>
    <t>15.03.2021 08:07:15</t>
  </si>
  <si>
    <t>15.03.2021 08:35:56</t>
  </si>
  <si>
    <t>DANIŞKENT SİTESİ 35-30-M00053_B_56352686_56352686</t>
  </si>
  <si>
    <t>15.03.2021 16:41:45</t>
  </si>
  <si>
    <t>15.03.2021 19:14:27</t>
  </si>
  <si>
    <t>15.03.2021 17:30:32</t>
  </si>
  <si>
    <t>15.03.2021 18:07:04</t>
  </si>
  <si>
    <t>MENEMEN TR-77 35-28-L00077_D_56358005_56358005</t>
  </si>
  <si>
    <t>15.03.2021 12:59:05</t>
  </si>
  <si>
    <t>15.03.2021 13:24:29</t>
  </si>
  <si>
    <t>K-1642 35-03-K01642_35-03-K01642_41938938</t>
  </si>
  <si>
    <t>15.03.2021 08:56:13</t>
  </si>
  <si>
    <t>15.03.2021 13:07:59</t>
  </si>
  <si>
    <t>AKÇAŞEHİR TR-1 35-29-L00173_B_56360488_56360488</t>
  </si>
  <si>
    <t>15.03.2021 17:58:21</t>
  </si>
  <si>
    <t>15.03.2021 19:31:06</t>
  </si>
  <si>
    <t>CUMALI TOPRAK SULAMA TR-1 35-24-M00197_35-24-M00197_2346878</t>
  </si>
  <si>
    <t>15.03.2021 09:23:10</t>
  </si>
  <si>
    <t>15.03.2021 12:42:21</t>
  </si>
  <si>
    <t>GÜMÜLDÜR M-11 35-25-M00011_955279631_955279631</t>
  </si>
  <si>
    <t>15.03.2021 12:20:50</t>
  </si>
  <si>
    <t>15.03.2021 14:24:36</t>
  </si>
  <si>
    <t>BURUNCUK TR-2 35-28-M00776_953381494_953381494</t>
  </si>
  <si>
    <t>15.03.2021 20:33:40</t>
  </si>
  <si>
    <t>16.03.2021 00:11:03</t>
  </si>
  <si>
    <t>VİŞNELİ TR-2 35-27-M00951_965530895_965530895</t>
  </si>
  <si>
    <t>15.03.2021 20:01:18</t>
  </si>
  <si>
    <t>16.03.2021 00:39:52</t>
  </si>
  <si>
    <t>KÖRFEZ TR-58 35-21-L00227_965055194_965055194</t>
  </si>
  <si>
    <t>15.03.2021 18:43:56</t>
  </si>
  <si>
    <t>15.03.2021 22:10:45</t>
  </si>
  <si>
    <t>15.03.2021 20:14:14</t>
  </si>
  <si>
    <t>15.03.2021 21:52:11</t>
  </si>
  <si>
    <t>DM-14/12 45-71-M00560_A_56398281_56398281</t>
  </si>
  <si>
    <t>15.03.2021 01:00:08</t>
  </si>
  <si>
    <t>15.03.2021 03:27:38</t>
  </si>
  <si>
    <t>15.03.2021 22:30:34</t>
  </si>
  <si>
    <t>15.03.2021 22:36:06</t>
  </si>
  <si>
    <t>M-2913 35-01-M02913_911403612_911403612</t>
  </si>
  <si>
    <t>15.03.2021 21:25:34</t>
  </si>
  <si>
    <t>16.03.2021 04:32:10</t>
  </si>
  <si>
    <t>M-529 35-02-M00529_A_56366410_56366410</t>
  </si>
  <si>
    <t>15.03.2021 14:30:46</t>
  </si>
  <si>
    <t>15.03.2021 16:17:28</t>
  </si>
  <si>
    <t>K-3280 35-08-K03280_TRAFO K01_42028203</t>
  </si>
  <si>
    <t>15.03.2021 22:29:29</t>
  </si>
  <si>
    <t>15.03.2021 23:59:34</t>
  </si>
  <si>
    <t>ZAĞNOS TR-1 35-16-M00143_47445461_56399014_56399014</t>
  </si>
  <si>
    <t>15.03.2021 16:32:19</t>
  </si>
  <si>
    <t>15.03.2021 18:18:24</t>
  </si>
  <si>
    <t>ÇINARLIKUYU KÖK 45-71-M00188_CEZAEVİ M03_72248740</t>
  </si>
  <si>
    <t>15.03.2021 08:51:24</t>
  </si>
  <si>
    <t>15.03.2021 10:07:12</t>
  </si>
  <si>
    <t>L-280 35-18-L00280_95000020821_95000020821</t>
  </si>
  <si>
    <t>15.03.2021 16:47:59</t>
  </si>
  <si>
    <t>15.03.2021 18:16:04</t>
  </si>
  <si>
    <t>DM-16/16-A 45-71-M00427_953244610_953244610</t>
  </si>
  <si>
    <t>15.03.2021 12:11:23</t>
  </si>
  <si>
    <t>15.03.2021 13:34:49</t>
  </si>
  <si>
    <t>15.03.2021 12:58:03</t>
  </si>
  <si>
    <t>15.03.2021 14:05:56</t>
  </si>
  <si>
    <t>M-1536 35-01-M01536_C_56373928_56373928</t>
  </si>
  <si>
    <t>15.03.2021 22:48:13</t>
  </si>
  <si>
    <t>16.03.2021 02:30:12</t>
  </si>
  <si>
    <t>YENİFOÇA TR-51 35-23-M00051_950420871_950420871</t>
  </si>
  <si>
    <t>15.03.2021 13:51:12</t>
  </si>
  <si>
    <t>15.03.2021 19:21:35</t>
  </si>
  <si>
    <t>K-3098 35-08-K03098_C_56380709_56380709</t>
  </si>
  <si>
    <t>15.03.2021 11:09:40</t>
  </si>
  <si>
    <t>15.03.2021 11:34:41</t>
  </si>
  <si>
    <t>M-1231 35-01-M01231_912265267_912265267</t>
  </si>
  <si>
    <t>15.03.2021 18:12:00</t>
  </si>
  <si>
    <t>15.03.2021 20:54:18</t>
  </si>
  <si>
    <t>M-2205 DOĞANCILAR TR-2 35-03-M02205_DIREK TIPI TRAFO HUCRESI H01_2107617</t>
  </si>
  <si>
    <t>15.03.2021 05:37:41</t>
  </si>
  <si>
    <t>15.03.2021 11:35:49</t>
  </si>
  <si>
    <t>15.03.2021 15:00:06</t>
  </si>
  <si>
    <t>15.03.2021 19:19:50</t>
  </si>
  <si>
    <t>K-97 35-02-K00097_910235698_910235698</t>
  </si>
  <si>
    <t>15.03.2021 19:22:29</t>
  </si>
  <si>
    <t>15.03.2021 20:12:23</t>
  </si>
  <si>
    <t>K-3273 35-07-K03273_913190621_913190621</t>
  </si>
  <si>
    <t>15.03.2021 15:28:44</t>
  </si>
  <si>
    <t>15.03.2021 16:43:20</t>
  </si>
  <si>
    <t>GERMİYAN İM 35-18-A00004_ŞİFNE L06_2064616</t>
  </si>
  <si>
    <t>15.03.2021 18:54:32</t>
  </si>
  <si>
    <t>15.03.2021 19:09:00</t>
  </si>
  <si>
    <t>KARABÖRGLÜ TR-1 45-72-L00174_A_65511083_65511083</t>
  </si>
  <si>
    <t>15.03.2021 21:35:34</t>
  </si>
  <si>
    <t>15.03.2021 23:56:40</t>
  </si>
  <si>
    <t>ALİ ŞAHİN SULAMA GRUBU 35-29-M00175_DIREK TIPI TRAFO HUCRESI H01_2099112</t>
  </si>
  <si>
    <t>15.03.2021 01:51:37</t>
  </si>
  <si>
    <t>15.03.2021 07:50:11</t>
  </si>
  <si>
    <t>ALKAN MURATLAR TR-1 45-73-M01021_A_56389806_56389806</t>
  </si>
  <si>
    <t>15.03.2021 17:31:00</t>
  </si>
  <si>
    <t>15.03.2021 18:47:18</t>
  </si>
  <si>
    <t>M-993 35-03-M00993_35-03-M00993_41947401</t>
  </si>
  <si>
    <t>15.03.2021 15:03:48</t>
  </si>
  <si>
    <t>MUSABEY TR-1 35-28-M00348_953373968_953373968</t>
  </si>
  <si>
    <t>15.03.2021 10:31:06</t>
  </si>
  <si>
    <t>15.03.2021 11:57:17</t>
  </si>
  <si>
    <t>YEŞİLYURT DM 45-73-M00476_SOBRAN M02_2318327</t>
  </si>
  <si>
    <t>16.03.2021 09:39:05</t>
  </si>
  <si>
    <t>16.03.2021 17:31:09</t>
  </si>
  <si>
    <t>16.03.2021 12:16:37</t>
  </si>
  <si>
    <t>16.03.2021 16:09:30</t>
  </si>
  <si>
    <t>16.03.2021 00:42:24</t>
  </si>
  <si>
    <t>16.03.2021 01:28:00</t>
  </si>
  <si>
    <t>BALIKLI KAYADİBİ TR-1 45-75-M00220_45-75-M00220_2362798</t>
  </si>
  <si>
    <t>16.03.2021 04:13:48</t>
  </si>
  <si>
    <t>16.03.2021 06:33:57</t>
  </si>
  <si>
    <t>BELEDİYE İÇME SUYU ÖZEL TR 35-31-L00105Ö_DIREK TIPI TRAFO HUCRESI H01_2049561</t>
  </si>
  <si>
    <t>16.03.2021 10:19:00</t>
  </si>
  <si>
    <t>16.03.2021 10:49:19</t>
  </si>
  <si>
    <t>DM-13/05 45-71-M00340_953177730_953177730</t>
  </si>
  <si>
    <t>16.03.2021 20:20:53</t>
  </si>
  <si>
    <t>16.03.2021 22:16:11</t>
  </si>
  <si>
    <t>M-3176(YATIRIM REZERVE) 35-03-M03176_G_56364978_56364978</t>
  </si>
  <si>
    <t>16.03.2021 09:46:56</t>
  </si>
  <si>
    <t>16.03.2021 10:58:23</t>
  </si>
  <si>
    <t>KARAKEÇİLİ TAVŞANTAŞI TR-1 45-75-M00110_A_56387742_56387742</t>
  </si>
  <si>
    <t>16.03.2021 07:09:32</t>
  </si>
  <si>
    <t>16.03.2021 07:55:30</t>
  </si>
  <si>
    <t>CELALETTİN AŞKIN TARIMSAL SULAMA TR-2 45-83-M00604_B_56407860_56407860</t>
  </si>
  <si>
    <t>16.03.2021 15:46:51</t>
  </si>
  <si>
    <t>16.03.2021 17:51:37</t>
  </si>
  <si>
    <t>OKLUİSA KÖK 45-81-M00046_HatBaşıAyırıcı_53135497 M03_53135497</t>
  </si>
  <si>
    <t>16.03.2021 09:07:25</t>
  </si>
  <si>
    <t>16.03.2021 10:46:23</t>
  </si>
  <si>
    <t>ÇARIKBALLI ALİ HOCALAR TR-1 45-77-L00189_DIREK TIPI TRAFO HUCRESI H01_2055917</t>
  </si>
  <si>
    <t>16.03.2021 18:51:00</t>
  </si>
  <si>
    <t>16.03.2021 20:12:52</t>
  </si>
  <si>
    <t>_48125429_56395993_56395993</t>
  </si>
  <si>
    <t>16.03.2021 13:47:51</t>
  </si>
  <si>
    <t>16.03.2021 15:46:21</t>
  </si>
  <si>
    <t>DEMİRCİLİ DM 35-15-L00895_ÜZÜMLÜ L02_2115255</t>
  </si>
  <si>
    <t>16.03.2021 10:45:10</t>
  </si>
  <si>
    <t>16.03.2021 11:32:42</t>
  </si>
  <si>
    <t>TR-26 35-15-L00026_950353049_950353049</t>
  </si>
  <si>
    <t>16.03.2021 14:22:15</t>
  </si>
  <si>
    <t>16.03.2021 15:33:41</t>
  </si>
  <si>
    <t>BELEVİ TR-2 35-13-L00061_B_56383510_56383510</t>
  </si>
  <si>
    <t>16.03.2021 11:09:21</t>
  </si>
  <si>
    <t>16.03.2021 12:38:39</t>
  </si>
  <si>
    <t>POYRAZDAMLARI TR-3 45-78-M00574__56407795_56407795</t>
  </si>
  <si>
    <t>16.03.2021 16:36:30</t>
  </si>
  <si>
    <t>16.03.2021 18:50:13</t>
  </si>
  <si>
    <t>YAKAKÖY KÖK 45-75-M00067_HatBaşıAyırıcı_66088693 M05_66088693</t>
  </si>
  <si>
    <t>16.03.2021 19:05:17</t>
  </si>
  <si>
    <t>16.03.2021 23:46:03</t>
  </si>
  <si>
    <t>KARAKÖY TR-1 45-72-L00275_A_65509388_65509388</t>
  </si>
  <si>
    <t>16.03.2021 08:29:24</t>
  </si>
  <si>
    <t>16.03.2021 11:13:56</t>
  </si>
  <si>
    <t>E.BİNLİK-N.BUDAK-Ö.KARAÇAKIL-İ.SAĞLAM 35-13-L00200Ö_DIREK TIPI TRAFO HUCRESI H01_2038158</t>
  </si>
  <si>
    <t>16.03.2021 14:53:00</t>
  </si>
  <si>
    <t>16.03.2021 16:18:09</t>
  </si>
  <si>
    <t>MURADİYE TR-5(BELEDİYE KABİN) 45-71-M00194_B C1_5965674</t>
  </si>
  <si>
    <t>16.03.2021 22:52:15</t>
  </si>
  <si>
    <t>17.03.2021 02:56:05</t>
  </si>
  <si>
    <t>M-1827 35-01-M01827__72410554_72410554</t>
  </si>
  <si>
    <t>16.03.2021 17:51:15</t>
  </si>
  <si>
    <t>16.03.2021 19:47:47</t>
  </si>
  <si>
    <t>L-319 BAHÇELİEVLER-2 35-18-L00319_950449720_950449720</t>
  </si>
  <si>
    <t>16.03.2021 15:26:33</t>
  </si>
  <si>
    <t>16.03.2021 21:05:22</t>
  </si>
  <si>
    <t>K-258 35-01-K00258_35-01-K00258_2348433</t>
  </si>
  <si>
    <t>16.03.2021 08:55:00</t>
  </si>
  <si>
    <t>16.03.2021 13:43:21</t>
  </si>
  <si>
    <t>DİNDARLI KÖK TR-3 KAKLIK 45-79-M00395_HatBaşıAyırıcı_72341736 M01_72341736</t>
  </si>
  <si>
    <t>16.03.2021 14:06:03</t>
  </si>
  <si>
    <t>16.03.2021 16:51:42</t>
  </si>
  <si>
    <t>AVDAL TR-1 45-71-M01588_A_56365868_56365868</t>
  </si>
  <si>
    <t>16.03.2021 15:16:41</t>
  </si>
  <si>
    <t>16.03.2021 23:47:50</t>
  </si>
  <si>
    <t>AHMETBEYLER DM 35-16-M00154_TIRMANLAR M07_72044257</t>
  </si>
  <si>
    <t>16.03.2021 05:13:14</t>
  </si>
  <si>
    <t>16.03.2021 05:59:14</t>
  </si>
  <si>
    <t>KARAPINAR TR-1 45-78-M01107_953290039_953290039</t>
  </si>
  <si>
    <t>16.03.2021 20:58:14</t>
  </si>
  <si>
    <t>16.03.2021 21:49:35</t>
  </si>
  <si>
    <t>K-4755 35-01-K04755_911440060_911440060</t>
  </si>
  <si>
    <t>16.03.2021 13:18:27</t>
  </si>
  <si>
    <t>16.03.2021 16:48:23</t>
  </si>
  <si>
    <t>L-393 YENİ OKUL 35-18-L00393_B b4_5949734</t>
  </si>
  <si>
    <t>16.03.2021 12:57:41</t>
  </si>
  <si>
    <t>16.03.2021 22:18:08</t>
  </si>
  <si>
    <t>HAMZABEYLİ TR-2 45-71-M01772_B_56352547_56352547</t>
  </si>
  <si>
    <t>16.03.2021 00:53:18</t>
  </si>
  <si>
    <t>16.03.2021 04:02:14</t>
  </si>
  <si>
    <t>KUŞÇULAR TR-10 (OVAKAHVE) 35-19-M00222_5855805_56373292_56373292</t>
  </si>
  <si>
    <t>16.03.2021 09:49:08</t>
  </si>
  <si>
    <t>16.03.2021 11:07:55</t>
  </si>
  <si>
    <t>K-808 35-01-K00808_912273596_912273596</t>
  </si>
  <si>
    <t>16.03.2021 22:38:32</t>
  </si>
  <si>
    <t>17.03.2021 08:11:05</t>
  </si>
  <si>
    <t>MURADİYE TR 2/A 45-71-M00201_953207577_953207577</t>
  </si>
  <si>
    <t>16.03.2021 10:23:24</t>
  </si>
  <si>
    <t>16.03.2021 13:48:57</t>
  </si>
  <si>
    <t>M-58 35-17-M00058_A_56353324_56353324</t>
  </si>
  <si>
    <t>16.03.2021 10:16:00</t>
  </si>
  <si>
    <t>16.03.2021 10:53:20</t>
  </si>
  <si>
    <t>K-1568 35-01-K01568_911285032_911285032</t>
  </si>
  <si>
    <t>16.03.2021 09:15:42</t>
  </si>
  <si>
    <t>16.03.2021 10:32:49</t>
  </si>
  <si>
    <t>BAKTIRLI TR-1 45-83-L00426_955159783_955159783</t>
  </si>
  <si>
    <t>16.03.2021 13:02:37</t>
  </si>
  <si>
    <t>16.03.2021 15:55:13</t>
  </si>
  <si>
    <t>ÇALTIDERE KÖK 35-17-M00231_DERE MADENCİLİK M05_66291227</t>
  </si>
  <si>
    <t>16.03.2021 14:06:00</t>
  </si>
  <si>
    <t>16.03.2021 14:36:00</t>
  </si>
  <si>
    <t>16.03.2021 17:18:20</t>
  </si>
  <si>
    <t>16.03.2021 19:52:27</t>
  </si>
  <si>
    <t>16.03.2021 11:43:20</t>
  </si>
  <si>
    <t>16.03.2021 12:11:00</t>
  </si>
  <si>
    <t>TR-18 35-13-L00018_946422341_946422341</t>
  </si>
  <si>
    <t>16.03.2021 16:30:21</t>
  </si>
  <si>
    <t>16.03.2021 21:30:18</t>
  </si>
  <si>
    <t>DİNDARLI TR-10 45-79-M00529_B_74983080_74983080</t>
  </si>
  <si>
    <t>16.03.2021 18:31:00</t>
  </si>
  <si>
    <t>16.03.2021 19:18:37</t>
  </si>
  <si>
    <t>AYDOĞDU TR-1 45-73-M00899_C_56401303_56401303</t>
  </si>
  <si>
    <t>16.03.2021 14:47:36</t>
  </si>
  <si>
    <t>16.03.2021 15:58:02</t>
  </si>
  <si>
    <t>ÇATALKAYA KÖYÜ TR-1 35-21-L00171_35-21-L00171_2350157</t>
  </si>
  <si>
    <t>16.03.2021 08:09:59</t>
  </si>
  <si>
    <t>16.03.2021 09:32:54</t>
  </si>
  <si>
    <t>GÜNEŞLİ KÖK 45-75-M00056_HatBaşıAyırıcı_53135488 M01_53135488</t>
  </si>
  <si>
    <t>16.03.2021 15:22:29</t>
  </si>
  <si>
    <t>16.03.2021 16:23:27</t>
  </si>
  <si>
    <t>GÖKEYÜP SARISU TR-4 45-78-M00804_49194333_56385930_56385930</t>
  </si>
  <si>
    <t>16.03.2021 17:14:57</t>
  </si>
  <si>
    <t>16.03.2021 21:07:35</t>
  </si>
  <si>
    <t>16.03.2021 11:06:35</t>
  </si>
  <si>
    <t>16.03.2021 16:16:56</t>
  </si>
  <si>
    <t>TR-31 35-26-M00031_956621285_956621285</t>
  </si>
  <si>
    <t>16.03.2021 10:15:45</t>
  </si>
  <si>
    <t>16.03.2021 11:01:10</t>
  </si>
  <si>
    <t>TR-24 35-30-L00024_955317504_955317504</t>
  </si>
  <si>
    <t>16.03.2021 01:31:14</t>
  </si>
  <si>
    <t>16.03.2021 03:14:14</t>
  </si>
  <si>
    <t>FOÇAKÖY TR-1 35-23-M00222_42066366_56357418_56357418</t>
  </si>
  <si>
    <t>16.03.2021 16:09:51</t>
  </si>
  <si>
    <t>16.03.2021 21:12:12</t>
  </si>
  <si>
    <t>16.03.2021 09:07:05</t>
  </si>
  <si>
    <t>16.03.2021 17:04:20</t>
  </si>
  <si>
    <t>K-805 35-01-K00805_35-01-K00805_2349113</t>
  </si>
  <si>
    <t>16.03.2021 11:15:52</t>
  </si>
  <si>
    <t>16.03.2021 14:38:43</t>
  </si>
  <si>
    <t>16.03.2021 14:44:32</t>
  </si>
  <si>
    <t>16.03.2021 17:26:16</t>
  </si>
  <si>
    <t>YIRCA TR-1 45-82-L00062_DIREK TIPI TRAFO HUCRESI H01_2082640</t>
  </si>
  <si>
    <t>16.03.2021 08:29:51</t>
  </si>
  <si>
    <t>16.03.2021 15:52:31</t>
  </si>
  <si>
    <t>TR-23 35-19-L00023_35-19-L00023_2353718</t>
  </si>
  <si>
    <t>16.03.2021 08:52:03</t>
  </si>
  <si>
    <t>16.03.2021 09:37:21</t>
  </si>
  <si>
    <t>16.03.2021 05:32:00</t>
  </si>
  <si>
    <t>16.03.2021 06:42:40</t>
  </si>
  <si>
    <t>16.03.2021 07:22:58</t>
  </si>
  <si>
    <t>16.03.2021 10:19:38</t>
  </si>
  <si>
    <t>L-377 35-18-L00377_950448650_950448650</t>
  </si>
  <si>
    <t>16.03.2021 10:36:41</t>
  </si>
  <si>
    <t>16.03.2021 13:18:44</t>
  </si>
  <si>
    <t>M-2549 35-09-M02549_F_56392078_56392078</t>
  </si>
  <si>
    <t>16.03.2021 10:26:56</t>
  </si>
  <si>
    <t>16.03.2021 12:16:44</t>
  </si>
  <si>
    <t>L-295 35-18-L00295_DIREK TIPI TRAFO HUCRESI H01_2099652</t>
  </si>
  <si>
    <t>16.03.2021 08:39:21</t>
  </si>
  <si>
    <t>16.03.2021 12:24:58</t>
  </si>
  <si>
    <t>BÜYÜKSÜMBÜLLER TR-1 45-71-M00818_DIREK TIPI TRAFO HUCRESI H01_2076907</t>
  </si>
  <si>
    <t>16.03.2021 18:35:39</t>
  </si>
  <si>
    <t>16.03.2021 21:53:04</t>
  </si>
  <si>
    <t>SELİMŞAHLAR TR-2 45-71-M00137_B_60984796_60984796</t>
  </si>
  <si>
    <t>16.03.2021 11:20:36</t>
  </si>
  <si>
    <t>16.03.2021 21:11:05</t>
  </si>
  <si>
    <t>TR-153 (DM-2/43) 35-16-L00153_DAĞITIM TRF TR-153 L04_60225119</t>
  </si>
  <si>
    <t>16.03.2021 10:01:18</t>
  </si>
  <si>
    <t>16.03.2021 11:21:14</t>
  </si>
  <si>
    <t>M-2013 35-10-M02013_69/A DİREK M01_57832163</t>
  </si>
  <si>
    <t>16.03.2021 09:25:15</t>
  </si>
  <si>
    <t>16.03.2021 10:19:09</t>
  </si>
  <si>
    <t>16.03.2021 17:51:50</t>
  </si>
  <si>
    <t>16.03.2021 17:55:08</t>
  </si>
  <si>
    <t>NURULLAH ÇOBAN VE ARK.TARIMSAL SULAMA GRUBU 45-71-M01360_44422370_56388188_56388188</t>
  </si>
  <si>
    <t>16.03.2021 06:15:13</t>
  </si>
  <si>
    <t>16.03.2021 07:55:12</t>
  </si>
  <si>
    <t>SAZOBA DM 45-72-M00413_BEYOBA ÇIKIŞ M05_2102714</t>
  </si>
  <si>
    <t>16.03.2021 10:09:07</t>
  </si>
  <si>
    <t>16.03.2021 14:23:33</t>
  </si>
  <si>
    <t>ERGENEKON TR-1/1 MURADİYE SOKAK 45-83-M00626__72374843_72374843</t>
  </si>
  <si>
    <t>16.03.2021 09:45:00</t>
  </si>
  <si>
    <t>16.03.2021 11:39:44</t>
  </si>
  <si>
    <t>FOÇAKÖY TR-1 35-23-M00222_35-23-M00222_2363640</t>
  </si>
  <si>
    <t>16.03.2021 20:06:00</t>
  </si>
  <si>
    <t>16.03.2021 21:47:46</t>
  </si>
  <si>
    <t>16.03.2021 12:48:00</t>
  </si>
  <si>
    <t>16.03.2021 13:30:14</t>
  </si>
  <si>
    <t>ÇAMLIK DM 35-17-M00173_ŞAKRAN GİRİŞ M10_66328134</t>
  </si>
  <si>
    <t>16.03.2021 16:12:28</t>
  </si>
  <si>
    <t>16.03.2021 16:28:00</t>
  </si>
  <si>
    <t>ALİAĞA GIS TM 35-17-A00014_HatBaşıAyırıcı_65632288 M020_65632288</t>
  </si>
  <si>
    <t>16.03.2021 19:10:12</t>
  </si>
  <si>
    <t>16.03.2021 20:07:20</t>
  </si>
  <si>
    <t>16.03.2021 09:07:00</t>
  </si>
  <si>
    <t>16.03.2021 15:41:00</t>
  </si>
  <si>
    <t>AVDAN TR-1 45-82-M00230_B_56403015_56403015</t>
  </si>
  <si>
    <t>16.03.2021 10:10:19</t>
  </si>
  <si>
    <t>16.03.2021 13:40:17</t>
  </si>
  <si>
    <t>SELİMŞAHLAR TR-2 45-71-M00137_HatBaşıAyırıcı_53135158 M03_53135158</t>
  </si>
  <si>
    <t>16.03.2021 16:31:10</t>
  </si>
  <si>
    <t>16.03.2021 16:31:30</t>
  </si>
  <si>
    <t>GEDİK TR-4 35-31-L00134_47845119_65509308_65509308</t>
  </si>
  <si>
    <t>16.03.2021 18:00:33</t>
  </si>
  <si>
    <t>16.03.2021 20:22:24</t>
  </si>
  <si>
    <t>16.03.2021 15:17:46</t>
  </si>
  <si>
    <t>KÜREKÇİ BEKİREFE TR-1 45-75-M00120_A_56391355_56391355</t>
  </si>
  <si>
    <t>16.03.2021 21:31:53</t>
  </si>
  <si>
    <t>17.03.2021 01:32:58</t>
  </si>
  <si>
    <t>YAĞCILLI TR-3 45-82-M00329_A_56386845_56386845</t>
  </si>
  <si>
    <t>16.03.2021 01:41:01</t>
  </si>
  <si>
    <t>16.03.2021 05:45:06</t>
  </si>
  <si>
    <t>ÇALTIDERE KÖK 35-17-M00231_DERE MADENCİLİK M05_66291148</t>
  </si>
  <si>
    <t>16.03.2021 17:51:00</t>
  </si>
  <si>
    <t>16.03.2021 19:16:43</t>
  </si>
  <si>
    <t>YELKİ TR-20 35-10-L00020_ KÖYLER L03_50105713</t>
  </si>
  <si>
    <t>16.03.2021 18:04:30</t>
  </si>
  <si>
    <t>16.03.2021 19:21:40</t>
  </si>
  <si>
    <t>ÇİFTLİK İM 35-18-A00003_HatBaşıAyırıcı_53138359 L14_53138359</t>
  </si>
  <si>
    <t>16.03.2021 11:13:22</t>
  </si>
  <si>
    <t>16.03.2021 13:07:23</t>
  </si>
  <si>
    <t>K-4576 35-07-K04576_962039244_962039244</t>
  </si>
  <si>
    <t>16.03.2021 08:25:47</t>
  </si>
  <si>
    <t>16.03.2021 10:42:56</t>
  </si>
  <si>
    <t>M-326 35-03-M00326_910832118_910832118</t>
  </si>
  <si>
    <t>16.03.2021 14:11:49</t>
  </si>
  <si>
    <t>16.03.2021 16:43:16</t>
  </si>
  <si>
    <t>DAMARDI AKPINAR TR-2 45-75-M00326_A_56398208_56398208</t>
  </si>
  <si>
    <t>16.03.2021 09:00:49</t>
  </si>
  <si>
    <t>16.03.2021 11:15:41</t>
  </si>
  <si>
    <t>ALAŞEHİR TR-77 BAKLACI KÖYÜ 45-73-M00077_945676464_945676464</t>
  </si>
  <si>
    <t>16.03.2021 13:29:00</t>
  </si>
  <si>
    <t>16.03.2021 14:42:15</t>
  </si>
  <si>
    <t>16.03.2021 16:46:47</t>
  </si>
  <si>
    <t>16.03.2021 19:19:52</t>
  </si>
  <si>
    <t>16.03.2021 11:55:00</t>
  </si>
  <si>
    <t>16.03.2021 13:02:38</t>
  </si>
  <si>
    <t>MEHMET KAYA GRB TR-1 35-24-M00111_35-24-M00111_2361309</t>
  </si>
  <si>
    <t>16.03.2021 05:55:01</t>
  </si>
  <si>
    <t>16.03.2021 09:11:28</t>
  </si>
  <si>
    <t>SİNANCILAR KÖYÜ TR-2 35-27-L00260_95000502361_95000502361</t>
  </si>
  <si>
    <t>16.03.2021 09:25:58</t>
  </si>
  <si>
    <t>16.03.2021 10:48:50</t>
  </si>
  <si>
    <t>TR-1/126 (ESKİ 17) 45-83-M00126_45-83-M00126_2351803</t>
  </si>
  <si>
    <t>16.03.2021 16:03:27</t>
  </si>
  <si>
    <t>16.03.2021 18:44:46</t>
  </si>
  <si>
    <t>L-377 35-18-L00377_950448900_950448900</t>
  </si>
  <si>
    <t>16.03.2021 12:45:56</t>
  </si>
  <si>
    <t>16.03.2021 13:53:43</t>
  </si>
  <si>
    <t>HORZUMKESERLER TR-1 45-73-M00295_45-73-M00295_2368610</t>
  </si>
  <si>
    <t>16.03.2021 19:13:00</t>
  </si>
  <si>
    <t>16.03.2021 21:35:38</t>
  </si>
  <si>
    <t>EVRENLİ KÖK 45-73-M00139_EVRENLİ OSMANİYE KOZLUCA M03_2055362</t>
  </si>
  <si>
    <t>16.03.2021 09:30:45</t>
  </si>
  <si>
    <t>16.03.2021 09:31:45</t>
  </si>
  <si>
    <t>BİRGİ DM 35-15-L01013_HatBaşıAyırıcı_72390952 L06_72390952</t>
  </si>
  <si>
    <t>16.03.2021 18:04:50</t>
  </si>
  <si>
    <t>16.03.2021 18:46:31</t>
  </si>
  <si>
    <t>DM-25/2 45-71-M00056_B B1b_75826161</t>
  </si>
  <si>
    <t>16.03.2021 19:15:27</t>
  </si>
  <si>
    <t>16.03.2021 21:24:01</t>
  </si>
  <si>
    <t>AYANLAR TR-1 45-85-L00249_DIREK TIPI TRAFO HUCRESI H01_2115605</t>
  </si>
  <si>
    <t>16.03.2021 10:04:02</t>
  </si>
  <si>
    <t>16.03.2021 21:05:33</t>
  </si>
  <si>
    <t>16.03.2021 09:41:55</t>
  </si>
  <si>
    <t>16.03.2021 11:51:06</t>
  </si>
  <si>
    <t>K-3648 35-01-K03648_99285154_99285154</t>
  </si>
  <si>
    <t>16.03.2021 14:35:34</t>
  </si>
  <si>
    <t>16.03.2021 16:07:53</t>
  </si>
  <si>
    <t>16.03.2021 19:36:00</t>
  </si>
  <si>
    <t>16.03.2021 19:59:44</t>
  </si>
  <si>
    <t>BUCA TM 35-03-A00003_Buca-9 K12_2311890</t>
  </si>
  <si>
    <t>16.03.2021 02:16:13</t>
  </si>
  <si>
    <t>16.03.2021 02:17:34</t>
  </si>
  <si>
    <t>SAÇLI TR-1 35-31-L00153_DIREK TIPI TRAFO HUCRESI H01_2048227</t>
  </si>
  <si>
    <t>16.03.2021 17:22:41</t>
  </si>
  <si>
    <t>16.03.2021 18:59:20</t>
  </si>
  <si>
    <t>FOÇA TR-25 35-23-L00025_42134286 e1b_42054600</t>
  </si>
  <si>
    <t>16.03.2021 07:39:12</t>
  </si>
  <si>
    <t>16.03.2021 09:47:14</t>
  </si>
  <si>
    <t>GÖRDES TR-35 45-75-M00035_F f2_42660172</t>
  </si>
  <si>
    <t>16.03.2021 10:30:51</t>
  </si>
  <si>
    <t>16.03.2021 13:50:52</t>
  </si>
  <si>
    <t>DM-08/10-B 45-71-M00289_953179957_953179957</t>
  </si>
  <si>
    <t>16.03.2021 12:01:25</t>
  </si>
  <si>
    <t>16.03.2021 13:16:23</t>
  </si>
  <si>
    <t>L-309 35-18-L00309_950458821_950458821</t>
  </si>
  <si>
    <t>16.03.2021 09:32:00</t>
  </si>
  <si>
    <t>16.03.2021 15:18:05</t>
  </si>
  <si>
    <t>ÖDEMİŞ İM 35-15-A00001_STAD L23_2309735</t>
  </si>
  <si>
    <t>16.03.2021 19:39:52</t>
  </si>
  <si>
    <t>16.03.2021 20:23:48</t>
  </si>
  <si>
    <t>YEŞİLYURT TR-2 45-73-M00481_C_56401625_56401625</t>
  </si>
  <si>
    <t>16.03.2021 14:19:06</t>
  </si>
  <si>
    <t>16.03.2021 17:04:34</t>
  </si>
  <si>
    <t>GÖRDES DM 45-75-M00050_GÜNEŞLİ M13_2083728</t>
  </si>
  <si>
    <t>16.03.2021 16:48:01</t>
  </si>
  <si>
    <t>16.03.2021 17:00:57</t>
  </si>
  <si>
    <t>K-4131 35-04-K04131_912591200_912591200</t>
  </si>
  <si>
    <t>16.03.2021 09:59:15</t>
  </si>
  <si>
    <t>16.03.2021 12:54:06</t>
  </si>
  <si>
    <t>16.03.2021 10:36:24</t>
  </si>
  <si>
    <t>16.03.2021 11:59:01</t>
  </si>
  <si>
    <t>K-3322 35-09-K03322_97653493_97653493</t>
  </si>
  <si>
    <t>16.03.2021 13:46:52</t>
  </si>
  <si>
    <t>16.03.2021 18:24:18</t>
  </si>
  <si>
    <t>KIRCALAR DM 35-16-M00261_KARALAR-KATRANCI ENH GRUBU M02_72041843</t>
  </si>
  <si>
    <t>16.03.2021 06:42:58</t>
  </si>
  <si>
    <t>16.03.2021 07:19:39</t>
  </si>
  <si>
    <t>16.03.2021 02:59:24</t>
  </si>
  <si>
    <t>16.03.2021 03:00:04</t>
  </si>
  <si>
    <t>K-435 35-02-K00435_99364783_99364783</t>
  </si>
  <si>
    <t>16.03.2021 23:53:01</t>
  </si>
  <si>
    <t>17.03.2021 00:38:37</t>
  </si>
  <si>
    <t>KAYAPINAR TR-1 45-71-M00963_45-71-M00963_72056938</t>
  </si>
  <si>
    <t>16.03.2021 07:58:18</t>
  </si>
  <si>
    <t>16.03.2021 12:23:05</t>
  </si>
  <si>
    <t>TR-141 35-16-L00141_953323213_953323213</t>
  </si>
  <si>
    <t>16.03.2021 00:13:35</t>
  </si>
  <si>
    <t>16.03.2021 01:07:16</t>
  </si>
  <si>
    <t>K-3280 35-08-K03280_97635732_97635732</t>
  </si>
  <si>
    <t>16.03.2021 14:23:35</t>
  </si>
  <si>
    <t>16.03.2021 22:12:09</t>
  </si>
  <si>
    <t>ÇATALOLUK DM 45-74-M00227_AYVAALAN M03_2115039</t>
  </si>
  <si>
    <t>16.03.2021 17:02:00</t>
  </si>
  <si>
    <t>16.03.2021 17:28:54</t>
  </si>
  <si>
    <t>M-1544 35-01-M01544_910812183_910812183</t>
  </si>
  <si>
    <t>16.03.2021 20:06:16</t>
  </si>
  <si>
    <t>16.03.2021 21:26:48</t>
  </si>
  <si>
    <t>K-824 35-08-K00824_K-1609/A K03_42446691</t>
  </si>
  <si>
    <t>16.03.2021 17:30:55</t>
  </si>
  <si>
    <t>16.03.2021 19:45:38</t>
  </si>
  <si>
    <t>16.03.2021 16:22:00</t>
  </si>
  <si>
    <t>16.03.2021 16:44:38</t>
  </si>
  <si>
    <t>ADALA DM 45-78-M00827_HatBaşıAyırıcı_53140351 M12_53140351</t>
  </si>
  <si>
    <t>16.03.2021 13:06:04</t>
  </si>
  <si>
    <t>16.03.2021 17:41:48</t>
  </si>
  <si>
    <t>16.03.2021 07:52:25</t>
  </si>
  <si>
    <t>16.03.2021 08:47:46</t>
  </si>
  <si>
    <t>DM-11/02 45-71-M02414_953188042_953188042</t>
  </si>
  <si>
    <t>16.03.2021 18:06:29</t>
  </si>
  <si>
    <t>16.03.2021 20:05:01</t>
  </si>
  <si>
    <t>K-1229 35-01-K01229_B_56375666_56375666</t>
  </si>
  <si>
    <t>16.03.2021 09:01:00</t>
  </si>
  <si>
    <t>16.03.2021 11:20:00</t>
  </si>
  <si>
    <t>ÇUKURALTI M-18 35-25-M00066_C_56369778_56369778</t>
  </si>
  <si>
    <t>16.03.2021 15:20:00</t>
  </si>
  <si>
    <t>16.03.2021 16:40:18</t>
  </si>
  <si>
    <t>DANIŞKENT SİTESİ 35-30-M00053_35-30-M00053_2376197</t>
  </si>
  <si>
    <t>16.03.2021 08:58:13</t>
  </si>
  <si>
    <t>16.03.2021 09:49:18</t>
  </si>
  <si>
    <t>MERKEZ BODAMAS TR-4 45-75-M00141_DIREK TIPI TRAFO HUCRESI H01_2085449</t>
  </si>
  <si>
    <t>16.03.2021 12:08:41</t>
  </si>
  <si>
    <t>16.03.2021 20:46:52</t>
  </si>
  <si>
    <t>_A_56371904_56371904</t>
  </si>
  <si>
    <t>16.03.2021 19:15:59</t>
  </si>
  <si>
    <t>16.03.2021 20:43:56</t>
  </si>
  <si>
    <t>K-1229 35-01-K01229_C_56381882_56381882</t>
  </si>
  <si>
    <t>16.03.2021 08:55:51</t>
  </si>
  <si>
    <t>16.03.2021 10:33:37</t>
  </si>
  <si>
    <t>16.03.2021 19:46:00</t>
  </si>
  <si>
    <t>16.03.2021 19:57:04</t>
  </si>
  <si>
    <t>MUZAFFER KURT ÖZEL TR 35-30-M00106Ö_35-30-M00106Ö_2371192</t>
  </si>
  <si>
    <t>16.03.2021 00:35:50</t>
  </si>
  <si>
    <t>16.03.2021 02:06:18</t>
  </si>
  <si>
    <t>HÜDÜK TR-1 45-74-M00246_B_56352974_56352974</t>
  </si>
  <si>
    <t>16.03.2021 20:47:04</t>
  </si>
  <si>
    <t>16.03.2021 23:25:25</t>
  </si>
  <si>
    <t>16.03.2021 12:11:52</t>
  </si>
  <si>
    <t>16.03.2021 12:24:16</t>
  </si>
  <si>
    <t>DM-5/TR-8 45-72-M00562_956511266_956511266</t>
  </si>
  <si>
    <t>16.03.2021 11:08:52</t>
  </si>
  <si>
    <t>16.03.2021 12:52:23</t>
  </si>
  <si>
    <t>16.03.2021 08:42:05</t>
  </si>
  <si>
    <t>16.03.2021 09:15:58</t>
  </si>
  <si>
    <t>YENİFOÇA TR-1 DM 35-23-M00001_ESKİFOÇA İM (FOTAŞ-2) M03_72190317</t>
  </si>
  <si>
    <t>16.03.2021 08:35:55</t>
  </si>
  <si>
    <t>16.03.2021 09:26:56</t>
  </si>
  <si>
    <t>DAĞISTAN TR-1 35-16-M00129_953336378_953336378</t>
  </si>
  <si>
    <t>16.03.2021 12:55:13</t>
  </si>
  <si>
    <t>16.03.2021 15:59:43</t>
  </si>
  <si>
    <t>OĞLANANASI TR-5 KÖK 35-22-M00092_OĞLANANASI TR-2/TR-3/TR-4/TR-6 M03_72111144</t>
  </si>
  <si>
    <t>16.03.2021 23:39:04</t>
  </si>
  <si>
    <t>17.03.2021 00:28:13</t>
  </si>
  <si>
    <t>16.03.2021 06:50:15</t>
  </si>
  <si>
    <t>16.03.2021 08:02:23</t>
  </si>
  <si>
    <t>AKÇAALAN KÖYÜ TR-1 45-86-M00152_45-86-M00152_2357328</t>
  </si>
  <si>
    <t>16.03.2021 13:34:34</t>
  </si>
  <si>
    <t>16.03.2021 14:40:50</t>
  </si>
  <si>
    <t>K-3701 35-04-K03701_912973636_912973636</t>
  </si>
  <si>
    <t>16.03.2021 20:04:03</t>
  </si>
  <si>
    <t>16.03.2021 20:28:42</t>
  </si>
  <si>
    <t>TR-22 (DM-7/TR-23) 35-19-L00022_95000131737_95000131737</t>
  </si>
  <si>
    <t>16.03.2021 17:33:00</t>
  </si>
  <si>
    <t>16.03.2021 18:29:29</t>
  </si>
  <si>
    <t>16.03.2021 22:19:24</t>
  </si>
  <si>
    <t>16.03.2021 22:50:40</t>
  </si>
  <si>
    <t>16.03.2021 11:08:35</t>
  </si>
  <si>
    <t>16.03.2021 19:28:07</t>
  </si>
  <si>
    <t>16.03.2021 00:19:09</t>
  </si>
  <si>
    <t>16.03.2021 04:29:12</t>
  </si>
  <si>
    <t>YAYKIN TR-2 45-72-L00673_956525479_956525479</t>
  </si>
  <si>
    <t>16.03.2021 16:14:32</t>
  </si>
  <si>
    <t>16.03.2021 20:33:56</t>
  </si>
  <si>
    <t>ÇAPAKLI TR-1 45-78-M00445_49250532_56402337_56402337</t>
  </si>
  <si>
    <t>16.03.2021 17:45:55</t>
  </si>
  <si>
    <t>16.03.2021 18:38:28</t>
  </si>
  <si>
    <t>K-3640 35-01-K03640_911455241_911455241</t>
  </si>
  <si>
    <t>16.03.2021 08:59:45</t>
  </si>
  <si>
    <t>16.03.2021 10:06:09</t>
  </si>
  <si>
    <t>SIRIMLI AVCILAR TR 35-31-L00202_47892125_56380921_56380921</t>
  </si>
  <si>
    <t>16.03.2021 15:20:03</t>
  </si>
  <si>
    <t>16.03.2021 17:30:53</t>
  </si>
  <si>
    <t>BÜYÜKKEMERDERE TR-2 35-29-L00302_950319594_950319594</t>
  </si>
  <si>
    <t>16.03.2021 09:31:35</t>
  </si>
  <si>
    <t>16.03.2021 14:24:04</t>
  </si>
  <si>
    <t>HASANÇAVUŞLAR TR-1 35-29-L00686_ H_72347069</t>
  </si>
  <si>
    <t>16.03.2021 07:54:43</t>
  </si>
  <si>
    <t>16.03.2021 09:51:21</t>
  </si>
  <si>
    <t>K-3412 35-08-K03412_F f1_5785399</t>
  </si>
  <si>
    <t>16.03.2021 13:12:54</t>
  </si>
  <si>
    <t>16.03.2021 14:47:50</t>
  </si>
  <si>
    <t>16.03.2021 07:26:00</t>
  </si>
  <si>
    <t>16.03.2021 07:53:00</t>
  </si>
  <si>
    <t>16.03.2021 23:00:20</t>
  </si>
  <si>
    <t>16.03.2021 23:00:33</t>
  </si>
  <si>
    <t>TR-79 DEREKENARI 35-19-L00079_956667923_956667923</t>
  </si>
  <si>
    <t>16.03.2021 13:59:04</t>
  </si>
  <si>
    <t>16.03.2021 15:13:53</t>
  </si>
  <si>
    <t>BERGAMA TM 35-16-A00004_KINIK-2 M19_2314379</t>
  </si>
  <si>
    <t>16.03.2021 05:23:16</t>
  </si>
  <si>
    <t>16.03.2021 05:27:04</t>
  </si>
  <si>
    <t>GÜNEŞLİ KÖK 45-75-M00056_HatBaşıAyırıcı_53135113 M03_53135113</t>
  </si>
  <si>
    <t>16.03.2021 13:25:00</t>
  </si>
  <si>
    <t>16.03.2021 15:29:23</t>
  </si>
  <si>
    <t>GERELİ KÖYÜ EKREM DİNÇER SULAMA GRB TR-10 35-15-M00321_B_56368269_56368269</t>
  </si>
  <si>
    <t>16.03.2021 10:14:22</t>
  </si>
  <si>
    <t>16.03.2021 11:28:33</t>
  </si>
  <si>
    <t>SANCAKLI BOZKÖY KÖK 45-71-M00087_45-71-M00087_61320840</t>
  </si>
  <si>
    <t>16.03.2021 12:24:22</t>
  </si>
  <si>
    <t>16.03.2021 17:29:21</t>
  </si>
  <si>
    <t>16.03.2021 19:08:20</t>
  </si>
  <si>
    <t>16.03.2021 19:22:39</t>
  </si>
  <si>
    <t>16.03.2021 10:46:03</t>
  </si>
  <si>
    <t>16.03.2021 11:50:58</t>
  </si>
  <si>
    <t>ÇATALÇAM TR-1 45-82-M00189_A_56401148_56401148</t>
  </si>
  <si>
    <t>16.03.2021 15:50:44</t>
  </si>
  <si>
    <t>16.03.2021 19:41:28</t>
  </si>
  <si>
    <t>GÖKKAYA TR-2 45-84-L00019_955182004_955182004</t>
  </si>
  <si>
    <t>16.03.2021 17:38:36</t>
  </si>
  <si>
    <t>16.03.2021 18:57:26</t>
  </si>
  <si>
    <t>KARAHALİLLİ TR-1 35-20-L00350_955196794_955196794</t>
  </si>
  <si>
    <t>16.03.2021 14:36:15</t>
  </si>
  <si>
    <t>16.03.2021 17:18:27</t>
  </si>
  <si>
    <t>SELENDİ DM 45-81-M00001_HatBaşıAyırıcı_53134831 M14_53134831</t>
  </si>
  <si>
    <t>16.03.2021 16:45:12</t>
  </si>
  <si>
    <t>16.03.2021 19:52:57</t>
  </si>
  <si>
    <t>HORZUMKESERLER TR-1 45-73-M00295_A_56391480_56391480</t>
  </si>
  <si>
    <t>16.03.2021 16:55:04</t>
  </si>
  <si>
    <t>16.03.2021 18:52:19</t>
  </si>
  <si>
    <t>16.03.2021 11:48:00</t>
  </si>
  <si>
    <t>16.03.2021 13:23:13</t>
  </si>
  <si>
    <t>MORDOĞAN TR-3 35-21-L00141_D_56375586_56375586</t>
  </si>
  <si>
    <t>16.03.2021 12:13:30</t>
  </si>
  <si>
    <t>16.03.2021 15:10:29</t>
  </si>
  <si>
    <t>ÇAPAKLI KÖK 45-78-M01161_HatBaşıAyırıcı_53140251 M04_53140251</t>
  </si>
  <si>
    <t>16.03.2021 07:04:32</t>
  </si>
  <si>
    <t>16.03.2021 11:05:26</t>
  </si>
  <si>
    <t>M-1189 35-03-M01189_A_56358783_56358783</t>
  </si>
  <si>
    <t>16.03.2021 20:42:32</t>
  </si>
  <si>
    <t>YUKARI SÜTÇÜLER KÖYÜ TR-1 35-27-M00410_95000453830_95000453830</t>
  </si>
  <si>
    <t>16.03.2021 09:34:09</t>
  </si>
  <si>
    <t>16.03.2021 11:44:54</t>
  </si>
  <si>
    <t>16.03.2021 01:33:45</t>
  </si>
  <si>
    <t>16.03.2021 03:01:08</t>
  </si>
  <si>
    <t>ULUDERBENT UZUNALAN MAH. TR 45-73-M00561_A_56393750_56393750</t>
  </si>
  <si>
    <t>16.03.2021 16:09:48</t>
  </si>
  <si>
    <t>16.03.2021 17:34:44</t>
  </si>
  <si>
    <t>DM-1/TR-12 35-13-L00459_DM-1/TR-11 L01_45355150</t>
  </si>
  <si>
    <t>16.03.2021 13:18:20</t>
  </si>
  <si>
    <t>16.03.2021 13:26:00</t>
  </si>
  <si>
    <t>SOMA A SANTRALİ İM/DM 45-82-A00001_KIRKAĞAÇ L15_2091660</t>
  </si>
  <si>
    <t>16.03.2021 14:31:43</t>
  </si>
  <si>
    <t>16.03.2021 14:39:13</t>
  </si>
  <si>
    <t>K-655 35-01-K00655_B_56374005_56374005</t>
  </si>
  <si>
    <t>16.03.2021 09:04:00</t>
  </si>
  <si>
    <t>16.03.2021 09:27:31</t>
  </si>
  <si>
    <t>L-226 ARITMA 35-18-L00226_A a1b_5950413</t>
  </si>
  <si>
    <t>16.03.2021 17:00:43</t>
  </si>
  <si>
    <t>16.03.2021 17:33:08</t>
  </si>
  <si>
    <t>YENİKÖY-1 35-26-L00140_956612177_956612177</t>
  </si>
  <si>
    <t>16.03.2021 12:58:39</t>
  </si>
  <si>
    <t>16.03.2021 14:59:24</t>
  </si>
  <si>
    <t>16.03.2021 04:53:52</t>
  </si>
  <si>
    <t>16.03.2021 09:47:30</t>
  </si>
  <si>
    <t>ATAKÖY TR-3 35-22-M00192_955293088_955293088</t>
  </si>
  <si>
    <t>16.03.2021 13:23:24</t>
  </si>
  <si>
    <t>16.03.2021 15:46:26</t>
  </si>
  <si>
    <t>16.03.2021 07:20:08</t>
  </si>
  <si>
    <t>16.03.2021 08:53:57</t>
  </si>
  <si>
    <t>K-2701 35-03-K02701_910778768_910778768</t>
  </si>
  <si>
    <t>16.03.2021 10:28:36</t>
  </si>
  <si>
    <t>16.03.2021 17:22:34</t>
  </si>
  <si>
    <t>L-279 ERDİL SİTESİ 35-18-L00279_11330636_56370868_56370868</t>
  </si>
  <si>
    <t>16.03.2021 08:21:44</t>
  </si>
  <si>
    <t>16.03.2021 14:44:52</t>
  </si>
  <si>
    <t>RAMAZAN  GÜLGÜN  VE ARK. T-SULAMA GRB. 35-13-L00135_A_56380002_56380002</t>
  </si>
  <si>
    <t>16.03.2021 10:17:02</t>
  </si>
  <si>
    <t>16.03.2021 16:24:14</t>
  </si>
  <si>
    <t>GÜZELKÖY TR 45-71-M00984_45-71-M00984_2370300</t>
  </si>
  <si>
    <t>16.03.2021 15:46:40</t>
  </si>
  <si>
    <t>16.03.2021 17:59:00</t>
  </si>
  <si>
    <t>K-3228 35-01-K03228_A A3_5859063</t>
  </si>
  <si>
    <t>16.03.2021 10:50:08</t>
  </si>
  <si>
    <t>16.03.2021 11:21:41</t>
  </si>
  <si>
    <t>PAŞAKÖY TR-1 35-16-M00073_35-16-M00073_2374439</t>
  </si>
  <si>
    <t>16.03.2021 05:23:52</t>
  </si>
  <si>
    <t>16.03.2021 06:23:36</t>
  </si>
  <si>
    <t>DM-15/2 KEÇİLİKÖY 45-71-M00646_964284499_964284499</t>
  </si>
  <si>
    <t>16.03.2021 09:28:00</t>
  </si>
  <si>
    <t>16.03.2021 12:13:32</t>
  </si>
  <si>
    <t>K-609 35-02-K00609_9119126_56362768_56362768</t>
  </si>
  <si>
    <t>16.03.2021 10:36:25</t>
  </si>
  <si>
    <t>16.03.2021 13:16:30</t>
  </si>
  <si>
    <t>K-844 35-01-K00844_35-01-K00844_2347146</t>
  </si>
  <si>
    <t>16.03.2021 09:03:59</t>
  </si>
  <si>
    <t>16.03.2021 12:01:29</t>
  </si>
  <si>
    <t>SELÇİKLİ TR-2 45-72-L00164_956483974_956483974</t>
  </si>
  <si>
    <t>16.03.2021 18:20:54</t>
  </si>
  <si>
    <t>16.03.2021 19:55:46</t>
  </si>
  <si>
    <t>SARNIÇ İM 35-08-A00005_SARNIÇ-6 K06_2049281</t>
  </si>
  <si>
    <t>16.03.2021 19:12:37</t>
  </si>
  <si>
    <t>16.03.2021 19:27:23</t>
  </si>
  <si>
    <t>K-4876 35-07-K04876__72410765_72410765</t>
  </si>
  <si>
    <t>16.03.2021 15:07:44</t>
  </si>
  <si>
    <t>16.03.2021 16:48:11</t>
  </si>
  <si>
    <t>16.03.2021 17:43:10</t>
  </si>
  <si>
    <t>16.03.2021 17:43:43</t>
  </si>
  <si>
    <t>MURADİYE TR-2 SU DEPOSU 45-71-M00199_D_60985261_60985261</t>
  </si>
  <si>
    <t>16.03.2021 22:52:58</t>
  </si>
  <si>
    <t>17.03.2021 02:29:48</t>
  </si>
  <si>
    <t>BARBAROS TR-1 35-19-M00199_949175836_949175836</t>
  </si>
  <si>
    <t>16.03.2021 15:06:27</t>
  </si>
  <si>
    <t>16.03.2021 17:33:54</t>
  </si>
  <si>
    <t>KINIK İM 35-24-A00001_YAYA KENT M09_2058920</t>
  </si>
  <si>
    <t>16.03.2021 16:01:06</t>
  </si>
  <si>
    <t>16.03.2021 16:06:15</t>
  </si>
  <si>
    <t>YARBASAN KÖK 45-74-M00119_MİNNETLER M03_72246660</t>
  </si>
  <si>
    <t>16.03.2021 11:23:00</t>
  </si>
  <si>
    <t>16.03.2021 11:23:23</t>
  </si>
  <si>
    <t>ARMAĞANLAR TR-1 35-16-M00031_A_56396103_56396103</t>
  </si>
  <si>
    <t>16.03.2021 07:59:40</t>
  </si>
  <si>
    <t>K-4755 35-01-K04755_911628579_911628579</t>
  </si>
  <si>
    <t>16.03.2021 19:13:36</t>
  </si>
  <si>
    <t>16.03.2021 20:24:17</t>
  </si>
  <si>
    <t>BAKLACI TR-2 45-73-M00525_945667055_945667055</t>
  </si>
  <si>
    <t>16.03.2021 10:22:04</t>
  </si>
  <si>
    <t>16.03.2021 11:54:29</t>
  </si>
  <si>
    <t>ÇAPAKLI KÖK 45-78-M01161_HatBaşıAyırıcı_53138940 M07_53138940</t>
  </si>
  <si>
    <t>16.03.2021 17:17:00</t>
  </si>
  <si>
    <t>16.03.2021 18:17:28</t>
  </si>
  <si>
    <t>GÖKEYÜP İKİOLUK MAH.TR-1 45-78-M00818_49206975_56387411_56387411</t>
  </si>
  <si>
    <t>16.03.2021 21:10:42</t>
  </si>
  <si>
    <t>16.03.2021 22:29:33</t>
  </si>
  <si>
    <t>TR-253 35-19-M00253_9034190_56377338_56377338</t>
  </si>
  <si>
    <t>16.03.2021 11:29:20</t>
  </si>
  <si>
    <t>16.03.2021 19:26:24</t>
  </si>
  <si>
    <t>KÖSELER ÇATALÇEŞME TR-1 45-75-M00175_A_56393431_56393431</t>
  </si>
  <si>
    <t>16.03.2021 18:00:20</t>
  </si>
  <si>
    <t>17.03.2021 00:06:47</t>
  </si>
  <si>
    <t>TAYTAN OFİS KÖK 45-78-M00314_HatBaşıAyırıcı_53140254 M06_53140254</t>
  </si>
  <si>
    <t>16.03.2021 08:57:52</t>
  </si>
  <si>
    <t>16.03.2021 13:07:02</t>
  </si>
  <si>
    <t>DM-05/02 45-71-M00048_FABRİKALAR M03_66503089</t>
  </si>
  <si>
    <t>16.03.2021 09:23:34</t>
  </si>
  <si>
    <t>16.03.2021 11:44:03</t>
  </si>
  <si>
    <t>ARPACI GÜNEŞLİ TR-2 45-86-M00079_A_56401122_56401122</t>
  </si>
  <si>
    <t>16.03.2021 14:17:46</t>
  </si>
  <si>
    <t>16.03.2021 15:32:44</t>
  </si>
  <si>
    <t>_B_56371905_56371905</t>
  </si>
  <si>
    <t>16.03.2021 10:29:47</t>
  </si>
  <si>
    <t>16.03.2021 12:33:00</t>
  </si>
  <si>
    <t>16.03.2021 13:32:33</t>
  </si>
  <si>
    <t>16.03.2021 13:33:13</t>
  </si>
  <si>
    <t>K-847 35-01-K00847_911020784_911020784</t>
  </si>
  <si>
    <t>16.03.2021 10:56:19</t>
  </si>
  <si>
    <t>16.03.2021 12:32:52</t>
  </si>
  <si>
    <t>SARMA KÖYÜ TR-2 45-71-M01525_953203194_953203194</t>
  </si>
  <si>
    <t>16.03.2021 10:55:50</t>
  </si>
  <si>
    <t>16.03.2021 14:39:09</t>
  </si>
  <si>
    <t>KAPAKLI DM 45-72-M00309_KAYIŞLAR M09_2099434</t>
  </si>
  <si>
    <t>16.03.2021 10:08:17</t>
  </si>
  <si>
    <t>16.03.2021 14:24:05</t>
  </si>
  <si>
    <t>KAYIŞLAR TR-3 45-80-M00141_956540189_956540189</t>
  </si>
  <si>
    <t>16.03.2021 15:33:55</t>
  </si>
  <si>
    <t>16.03.2021 18:09:44</t>
  </si>
  <si>
    <t>DM-1/14 35-29-M00093_950321930_950321930</t>
  </si>
  <si>
    <t>16.03.2021 06:08:14</t>
  </si>
  <si>
    <t>16.03.2021 07:44:21</t>
  </si>
  <si>
    <t>TR-2/38 45-72-L00038_956497144_956497144</t>
  </si>
  <si>
    <t>16.03.2021 12:43:39</t>
  </si>
  <si>
    <t>16.03.2021 14:14:36</t>
  </si>
  <si>
    <t>ALİBEYLİ DM 45-80-M00064_BÜYÜK BELEN M04_72190830</t>
  </si>
  <si>
    <t>16.03.2021 00:07:36</t>
  </si>
  <si>
    <t>16.03.2021 01:21:00</t>
  </si>
  <si>
    <t>MEHMET ÇUĞ VE ARK. T-SULAMA GRB. 35-13-L00136_A_56382791_56382791</t>
  </si>
  <si>
    <t>16.03.2021 12:42:43</t>
  </si>
  <si>
    <t>16.03.2021 14:48:21</t>
  </si>
  <si>
    <t>HALİM İNMEZ SULAMA GRUBU 35-29-L00231_35-29-L00231_2372131</t>
  </si>
  <si>
    <t>16.03.2021 15:34:00</t>
  </si>
  <si>
    <t>16.03.2021 17:28:11</t>
  </si>
  <si>
    <t>OVACIK TR-2 35-31-L00150_47822297_56352612_56352612</t>
  </si>
  <si>
    <t>16.03.2021 09:23:30</t>
  </si>
  <si>
    <t>16.03.2021 15:11:34</t>
  </si>
  <si>
    <t>L-145 DALYAN DM 35-18-L00145_HAVACILAR L03_72052136</t>
  </si>
  <si>
    <t>16.03.2021 21:51:50</t>
  </si>
  <si>
    <t>16.03.2021 22:50:56</t>
  </si>
  <si>
    <t>OKLUİSA TR-1 45-81-M00230_C_56399158_56399158</t>
  </si>
  <si>
    <t>16.03.2021 20:04:41</t>
  </si>
  <si>
    <t>16.03.2021 22:17:45</t>
  </si>
  <si>
    <t>YILMAZ İM 45-78-A00003_49329518_56392072_56392072</t>
  </si>
  <si>
    <t>16.03.2021 15:09:26</t>
  </si>
  <si>
    <t>16.03.2021 18:09:06</t>
  </si>
  <si>
    <t>GERÇEKLİ TR-1 35-15-L00650_950374607_950374607</t>
  </si>
  <si>
    <t>16.03.2021 13:30:42</t>
  </si>
  <si>
    <t>16.03.2021 16:46:07</t>
  </si>
  <si>
    <t>K-157 35-07-K00157_99082698_99082698</t>
  </si>
  <si>
    <t>16.03.2021 19:06:15</t>
  </si>
  <si>
    <t>16.03.2021 20:01:15</t>
  </si>
  <si>
    <t>ÜÇYOL KÖK 45-82-M00128_URUZLAR GES M06_2329339</t>
  </si>
  <si>
    <t>16.03.2021 19:19:45</t>
  </si>
  <si>
    <t>16.03.2021 21:32:57</t>
  </si>
  <si>
    <t>GÖKEYÜP EŞELER TR-2 45-78-M00813_49193881_56388089_56388089</t>
  </si>
  <si>
    <t>16.03.2021 19:22:00</t>
  </si>
  <si>
    <t>16.03.2021 20:10:19</t>
  </si>
  <si>
    <t>BURUNCUK KÖK 35-20-L00273_BURUNCUK OVA - ÇAYIR L05_66528757</t>
  </si>
  <si>
    <t>16.03.2021 10:25:23</t>
  </si>
  <si>
    <t>16.03.2021 16:44:00</t>
  </si>
  <si>
    <t>PAYAMLI M-18 35-25-M00169_956641896_956641896</t>
  </si>
  <si>
    <t>16.03.2021 09:45:43</t>
  </si>
  <si>
    <t>16.03.2021 10:52:13</t>
  </si>
  <si>
    <t>KARAOĞLANLI TR-2 45-71-M00092_B_56406900_56406900</t>
  </si>
  <si>
    <t>16.03.2021 02:30:48</t>
  </si>
  <si>
    <t>16.03.2021 04:38:49</t>
  </si>
  <si>
    <t>K-1338 35-03-K01338_E E10b_5830641</t>
  </si>
  <si>
    <t>16.03.2021 07:13:15</t>
  </si>
  <si>
    <t>16.03.2021 09:18:18</t>
  </si>
  <si>
    <t>TİRE TR-6 35-29-L00006_48358378_56367668_56367668</t>
  </si>
  <si>
    <t>16.03.2021 09:44:00</t>
  </si>
  <si>
    <t>16.03.2021 12:10:01</t>
  </si>
  <si>
    <t>ALOSBİ TM 35-17-A00006_ADALET-1 M09_2310721</t>
  </si>
  <si>
    <t>16.03.2021 15:04:43</t>
  </si>
  <si>
    <t>16.03.2021 16:03:00</t>
  </si>
  <si>
    <t>MENEMEN TR-45 35-28-L00045_35-28-L00045_2374029</t>
  </si>
  <si>
    <t>16.03.2021 09:01:45</t>
  </si>
  <si>
    <t>16.03.2021 17:10:11</t>
  </si>
  <si>
    <t>_A_56389604_56389604</t>
  </si>
  <si>
    <t>16.03.2021 15:15:09</t>
  </si>
  <si>
    <t>16.03.2021 17:41:02</t>
  </si>
  <si>
    <t>VAHİT AVCI VE ARK. TR 35-24-M00063_915010877_915010877</t>
  </si>
  <si>
    <t>16.03.2021 07:24:59</t>
  </si>
  <si>
    <t>16.03.2021 10:25:21</t>
  </si>
  <si>
    <t>TR-11 SANAYİ SİTESİ 35-19-L00011_956671339_956671339</t>
  </si>
  <si>
    <t>16.03.2021 08:34:00</t>
  </si>
  <si>
    <t>16.03.2021 10:01:33</t>
  </si>
  <si>
    <t>HAVUZBAŞI TR-2 35-20-L00476__72767574_72767574</t>
  </si>
  <si>
    <t>16.03.2021 10:55:48</t>
  </si>
  <si>
    <t>16.03.2021 12:24:20</t>
  </si>
  <si>
    <t>K-3769 35-04-K03769_C_56369560_56369560</t>
  </si>
  <si>
    <t>16.03.2021 08:55:39</t>
  </si>
  <si>
    <t>16.03.2021 16:24:34</t>
  </si>
  <si>
    <t>16.03.2021 15:19:19</t>
  </si>
  <si>
    <t>16.03.2021 16:04:41</t>
  </si>
  <si>
    <t>ÇERKEZ HAMİDİYE TR-1 45-82-M00259_DIREK TIPI TRAFO HUCRESI H01_2079314</t>
  </si>
  <si>
    <t>16.03.2021 09:12:00</t>
  </si>
  <si>
    <t>16.03.2021 13:04:50</t>
  </si>
  <si>
    <t>İSLAMLAR TR-1 35-30-L00149_955298346_955298346</t>
  </si>
  <si>
    <t>16.03.2021 10:17:06</t>
  </si>
  <si>
    <t>16.03.2021 13:10:15</t>
  </si>
  <si>
    <t>MENEMEN İM 35-28-A00001_KESİKKÖY-1 M17_2311063</t>
  </si>
  <si>
    <t>16.03.2021 18:44:53</t>
  </si>
  <si>
    <t>16.03.2021 19:38:14</t>
  </si>
  <si>
    <t>TR-2/11-A 45-83-L00156_B_56388543_56388543</t>
  </si>
  <si>
    <t>16.03.2021 19:58:08</t>
  </si>
  <si>
    <t>16.03.2021 22:01:40</t>
  </si>
  <si>
    <t>16.03.2021 23:35:50</t>
  </si>
  <si>
    <t>17.03.2021 03:18:14</t>
  </si>
  <si>
    <t>AŞAĞI KIZILCA TR-4 35-27-L00340_98719477_98719477</t>
  </si>
  <si>
    <t>16.03.2021 19:54:34</t>
  </si>
  <si>
    <t>16.03.2021 23:31:04</t>
  </si>
  <si>
    <t>16.03.2021 12:30:36</t>
  </si>
  <si>
    <t>16.03.2021 14:42:39</t>
  </si>
  <si>
    <t>K-2864 35-01-K02864_C_56375236_56375236</t>
  </si>
  <si>
    <t>16.03.2021 16:51:09</t>
  </si>
  <si>
    <t>16.03.2021 18:49:10</t>
  </si>
  <si>
    <t>16.03.2021 00:18:42</t>
  </si>
  <si>
    <t>16.03.2021 01:46:59</t>
  </si>
  <si>
    <t>TR-167 35-15-M00167_950405879_950405879</t>
  </si>
  <si>
    <t>16.03.2021 17:18:57</t>
  </si>
  <si>
    <t>16.03.2021 19:35:36</t>
  </si>
  <si>
    <t>TR-68 35-16-L00068_953319654_953319654</t>
  </si>
  <si>
    <t>16.03.2021 16:04:52</t>
  </si>
  <si>
    <t>16.03.2021 17:28:26</t>
  </si>
  <si>
    <t>DM-2/9(TR-254) 35-19-L00254_956665568_956665568</t>
  </si>
  <si>
    <t>16.03.2021 17:23:47</t>
  </si>
  <si>
    <t>16.03.2021 21:40:12</t>
  </si>
  <si>
    <t>SARUHANLI TR-17 45-80-M00017_A_56389288_56389288</t>
  </si>
  <si>
    <t>16.03.2021 15:07:18</t>
  </si>
  <si>
    <t>16.03.2021 16:56:01</t>
  </si>
  <si>
    <t>K-1397 GÖRECE 35-22-K01397_955262454_955262454</t>
  </si>
  <si>
    <t>16.03.2021 11:55:26</t>
  </si>
  <si>
    <t>16.03.2021 14:48:59</t>
  </si>
  <si>
    <t>L-376 PAZARYERİ 35-18-L00376_950448115_950448115</t>
  </si>
  <si>
    <t>16.03.2021 09:35:46</t>
  </si>
  <si>
    <t>16.03.2021 13:14:54</t>
  </si>
  <si>
    <t>UĞURLU KÖK 45-86-M00045_GÜNDOĞDU UĞURLU M02_72226020</t>
  </si>
  <si>
    <t>16.03.2021 12:26:53</t>
  </si>
  <si>
    <t>16.03.2021 12:27:30</t>
  </si>
  <si>
    <t>ÇAMYAYLA LÜBBEY TR-2 35-15-L00486_35-15-L00486_2365932</t>
  </si>
  <si>
    <t>16.03.2021 00:34:26</t>
  </si>
  <si>
    <t>16.03.2021 08:03:23</t>
  </si>
  <si>
    <t>16.03.2021 09:12:53</t>
  </si>
  <si>
    <t>16.03.2021 11:23:36</t>
  </si>
  <si>
    <t>ÇAĞILLAR TR-1 45-74-M00272_DIREK TIPI TRAFO HUCRESI H01_2054750</t>
  </si>
  <si>
    <t>16.03.2021 19:42:04</t>
  </si>
  <si>
    <t>16.03.2021 21:10:00</t>
  </si>
  <si>
    <t>ELMABAĞ DM 35-15-L00317_ÇAYIR TELEFİRİK L04_66822219</t>
  </si>
  <si>
    <t>16.03.2021 04:54:23</t>
  </si>
  <si>
    <t>16.03.2021 06:21:14</t>
  </si>
  <si>
    <t>OKLUİSA KÖK 45-81-M00046_SELENDİ DM M02_71994397</t>
  </si>
  <si>
    <t>16.03.2021 15:08:50</t>
  </si>
  <si>
    <t>16.03.2021 15:09:00</t>
  </si>
  <si>
    <t>16.03.2021 22:49:10</t>
  </si>
  <si>
    <t>16.03.2021 23:26:54</t>
  </si>
  <si>
    <t>16.03.2021 10:01:25</t>
  </si>
  <si>
    <t>16.03.2021 12:02:49</t>
  </si>
  <si>
    <t>16.03.2021 16:41:06</t>
  </si>
  <si>
    <t>16.03.2021 17:48:13</t>
  </si>
  <si>
    <t>16.03.2021 19:02:45</t>
  </si>
  <si>
    <t>16.03.2021 19:21:41</t>
  </si>
  <si>
    <t>TR-1/21 45-72-M00021__72373405_72373405</t>
  </si>
  <si>
    <t>16.03.2021 17:36:37</t>
  </si>
  <si>
    <t>16.03.2021 18:44:54</t>
  </si>
  <si>
    <t>16.03.2021 14:34:27</t>
  </si>
  <si>
    <t>16.03.2021 15:03:19</t>
  </si>
  <si>
    <t>HALİTPAŞA TR-11 45-80-M00063_A_56384464_56384464</t>
  </si>
  <si>
    <t>16.03.2021 23:45:38</t>
  </si>
  <si>
    <t>17.03.2021 01:24:28</t>
  </si>
  <si>
    <t>PAMUCAK KÖK 35-13-L00400_ARVALYA L11_2326934</t>
  </si>
  <si>
    <t>16.03.2021 03:29:03</t>
  </si>
  <si>
    <t>16.03.2021 06:40:40</t>
  </si>
  <si>
    <t>16.03.2021 16:43:51</t>
  </si>
  <si>
    <t>16.03.2021 17:04:43</t>
  </si>
  <si>
    <t>MENEMEN TR-39 35-28-L00039_A_56394159_56394159</t>
  </si>
  <si>
    <t>16.03.2021 17:51:11</t>
  </si>
  <si>
    <t>16.03.2021 21:12:24</t>
  </si>
  <si>
    <t>TR-41 KÖK 45-78-L00041_KURŞUNLU BANYOLARI L07_65890245</t>
  </si>
  <si>
    <t>16.03.2021 14:50:00</t>
  </si>
  <si>
    <t>16.03.2021 15:29:12</t>
  </si>
  <si>
    <t>ÇOBANLAR AYVACIK TR-4 35-15-L00360_A_56367919_56367919</t>
  </si>
  <si>
    <t>16.03.2021 23:36:01</t>
  </si>
  <si>
    <t>17.03.2021 02:08:31</t>
  </si>
  <si>
    <t>CİNGÖZLER TR-1 45-81-M00080_45-81-M00080_2360592</t>
  </si>
  <si>
    <t>16.03.2021 15:08:30</t>
  </si>
  <si>
    <t>16.03.2021 18:22:22</t>
  </si>
  <si>
    <t>K-4477 35-04-K04477_HAVAI HAT K04_2056166</t>
  </si>
  <si>
    <t>16.03.2021 09:04:05</t>
  </si>
  <si>
    <t>16.03.2021 11:27:17</t>
  </si>
  <si>
    <t>ADALA TR-5 45-78-M00288_49237650_56390018_56390018</t>
  </si>
  <si>
    <t>16.03.2021 17:18:08</t>
  </si>
  <si>
    <t>16.03.2021 19:11:02</t>
  </si>
  <si>
    <t>YENİKÖY KAHVELERİ KÜSKÜT YOLU TR-2 35-15-L00381_C_56368651_56368651</t>
  </si>
  <si>
    <t>16.03.2021 15:07:55</t>
  </si>
  <si>
    <t>16.03.2021 18:27:01</t>
  </si>
  <si>
    <t>M-1046 35-02-M01046_99752692_99752692</t>
  </si>
  <si>
    <t>16.03.2021 16:03:59</t>
  </si>
  <si>
    <t>16.03.2021 17:23:29</t>
  </si>
  <si>
    <t>16.03.2021 10:31:40</t>
  </si>
  <si>
    <t>16.03.2021 11:36:22</t>
  </si>
  <si>
    <t>16.03.2021 19:25:20</t>
  </si>
  <si>
    <t>16.03.2021 20:10:10</t>
  </si>
  <si>
    <t>DM-1/22 35-29-M00022_48358189_56367662_56367662</t>
  </si>
  <si>
    <t>16.03.2021 12:59:33</t>
  </si>
  <si>
    <t>16.03.2021 13:51:55</t>
  </si>
  <si>
    <t>YELKİ TR-1 DM-2/7  (M-2341) 35-10-M02341_912508326_912508326</t>
  </si>
  <si>
    <t>16.03.2021 10:11:22</t>
  </si>
  <si>
    <t>16.03.2021 13:55:38</t>
  </si>
  <si>
    <t>KURUDERE KÖYÜ TR-1 35-32-L00052_946408362_946408362</t>
  </si>
  <si>
    <t>16.03.2021 11:24:45</t>
  </si>
  <si>
    <t>16.03.2021 14:30:21</t>
  </si>
  <si>
    <t>K-3773 35-04-K03773_B_56367194_56367194</t>
  </si>
  <si>
    <t>16.03.2021 12:31:00</t>
  </si>
  <si>
    <t>16.03.2021 13:07:08</t>
  </si>
  <si>
    <t>16.03.2021 09:38:55</t>
  </si>
  <si>
    <t>16.03.2021 09:39:27</t>
  </si>
  <si>
    <t>16.03.2021 09:57:22</t>
  </si>
  <si>
    <t>16.03.2021 14:02:06</t>
  </si>
  <si>
    <t>SUCAHLI TR-1 35-24-M00103_955216445_955216445</t>
  </si>
  <si>
    <t>16.03.2021 12:01:14</t>
  </si>
  <si>
    <t>EMİRALEM TR-19 35-28-M00226_35-28-M00226_2369586</t>
  </si>
  <si>
    <t>16.03.2021 04:53:58</t>
  </si>
  <si>
    <t>16.03.2021 05:20:16</t>
  </si>
  <si>
    <t>16.03.2021 15:08:53</t>
  </si>
  <si>
    <t>16.03.2021 15:09:23</t>
  </si>
  <si>
    <t>KIZILOBA TR-1 35-20-L00257_DIREK TIPI TRAFO HUCRESI H01_2048395</t>
  </si>
  <si>
    <t>16.03.2021 09:05:53</t>
  </si>
  <si>
    <t>16.03.2021 10:46:00</t>
  </si>
  <si>
    <t>L-103 DÜZCE AZMAK 35-14-L00103_DIREK TIPI TRAFO HUCRESI H01_2098881</t>
  </si>
  <si>
    <t>16.03.2021 10:50:00</t>
  </si>
  <si>
    <t>16.03.2021 11:09:49</t>
  </si>
  <si>
    <t>16.03.2021 10:33:45</t>
  </si>
  <si>
    <t>16.03.2021 15:29:27</t>
  </si>
  <si>
    <t>SELÇUK İM/DM 35-13-A00004_BELEVİ (ARSLANLAR-2) M13_65986278</t>
  </si>
  <si>
    <t>16.03.2021 18:59:23</t>
  </si>
  <si>
    <t>16.03.2021 20:19:47</t>
  </si>
  <si>
    <t>SOMA A SANTRALİ İM/DM 45-82-A00001_MADEN L16_2091661</t>
  </si>
  <si>
    <t>16.03.2021 08:06:42</t>
  </si>
  <si>
    <t>16.03.2021 11:51:08</t>
  </si>
  <si>
    <t>TR-82 35-19-L00082_6299707_65509101_65509101</t>
  </si>
  <si>
    <t>16.03.2021 14:47:46</t>
  </si>
  <si>
    <t>16.03.2021 15:54:06</t>
  </si>
  <si>
    <t>GÜLKENT TR-4 35-30-M00227_955313767_955313767</t>
  </si>
  <si>
    <t>16.03.2021 06:47:05</t>
  </si>
  <si>
    <t>16.03.2021 11:13:34</t>
  </si>
  <si>
    <t>16.03.2021 18:19:59</t>
  </si>
  <si>
    <t>16.03.2021 20:14:05</t>
  </si>
  <si>
    <t>ÇAPAKLI KÖK 45-78-M01161_HatBaşıAyırıcı_53139971 M04_53139971</t>
  </si>
  <si>
    <t>16.03.2021 21:57:57</t>
  </si>
  <si>
    <t>16.03.2021 23:47:44</t>
  </si>
  <si>
    <t>ŞEYHYAYLA TR-1 45-75-M00151_DIREK TIPI TRAFO HUCRESI H01_2085459</t>
  </si>
  <si>
    <t>16.03.2021 17:36:20</t>
  </si>
  <si>
    <t>16.03.2021 22:37:40</t>
  </si>
  <si>
    <t>TEKBIÇAKLAR TR-4 35-31-L00242_47909262_56385807_56385807</t>
  </si>
  <si>
    <t>16.03.2021 17:07:40</t>
  </si>
  <si>
    <t>16.03.2021 20:23:10</t>
  </si>
  <si>
    <t>M-2555 35-04-M02555_35-04-M02555_54914185</t>
  </si>
  <si>
    <t>16.03.2021 14:40:07</t>
  </si>
  <si>
    <t>16.03.2021 16:31:26</t>
  </si>
  <si>
    <t>16.03.2021 19:52:37</t>
  </si>
  <si>
    <t>16.03.2021 17:07:05</t>
  </si>
  <si>
    <t>16.03.2021 18:29:38</t>
  </si>
  <si>
    <t>16.03.2021 09:01:31</t>
  </si>
  <si>
    <t>16.03.2021 15:43:00</t>
  </si>
  <si>
    <t>KAPAKLI DM 45-72-M00309_KAPAKLI-1 GİRİŞ M01_2310881</t>
  </si>
  <si>
    <t>16.03.2021 11:06:08</t>
  </si>
  <si>
    <t>16.03.2021 14:00:25</t>
  </si>
  <si>
    <t>16.03.2021 10:28:00</t>
  </si>
  <si>
    <t>16.03.2021 12:06:10</t>
  </si>
  <si>
    <t>_49237799_56390346_56390346</t>
  </si>
  <si>
    <t>16.03.2021 19:24:16</t>
  </si>
  <si>
    <t>16.03.2021 21:32:37</t>
  </si>
  <si>
    <t>L-110 BEYLER KÖYÜ 35-14-L00110_956643732_956643732</t>
  </si>
  <si>
    <t>16.03.2021 10:16:26</t>
  </si>
  <si>
    <t>16.03.2021 18:07:54</t>
  </si>
  <si>
    <t>M-2423 35-04-M02423_35-04-M02423_65673447</t>
  </si>
  <si>
    <t>16.03.2021 13:16:00</t>
  </si>
  <si>
    <t>16.03.2021 15:56:00</t>
  </si>
  <si>
    <t>DİNDARLI TR-4 YILDIRIMLAR 45-79-M00420_B_56401560_56401560</t>
  </si>
  <si>
    <t>16.03.2021 07:22:12</t>
  </si>
  <si>
    <t>16.03.2021 09:26:03</t>
  </si>
  <si>
    <t>TEKBIÇAKLAR TR-4 35-31-L00242_35-31-L00242_2365456</t>
  </si>
  <si>
    <t>16.03.2021 15:47:35</t>
  </si>
  <si>
    <t>16.03.2021 17:03:24</t>
  </si>
  <si>
    <t>16.03.2021 12:34:20</t>
  </si>
  <si>
    <t>16.03.2021 12:57:56</t>
  </si>
  <si>
    <t>L-286 35-18-L00286_950452388_950452388</t>
  </si>
  <si>
    <t>16.03.2021 10:56:06</t>
  </si>
  <si>
    <t>17.03.2021 00:52:04</t>
  </si>
  <si>
    <t>M-1577 35-01-M01577_913575011_913575011</t>
  </si>
  <si>
    <t>16.03.2021 10:18:55</t>
  </si>
  <si>
    <t>16.03.2021 15:44:08</t>
  </si>
  <si>
    <t>K-967 35-02-K00967_C_56366030_56366030</t>
  </si>
  <si>
    <t>16.03.2021 08:41:45</t>
  </si>
  <si>
    <t>16.03.2021 09:47:42</t>
  </si>
  <si>
    <t>K-656 35-02-K00656__72373120_72373120</t>
  </si>
  <si>
    <t>16.03.2021 10:01:58</t>
  </si>
  <si>
    <t>16.03.2021 12:37:53</t>
  </si>
  <si>
    <t>TR-70 KADİR ÇAKIR GRB. 35-15-L00070_35-15-L00070_2365768</t>
  </si>
  <si>
    <t>16.03.2021 11:49:55</t>
  </si>
  <si>
    <t>16.03.2021 13:05:08</t>
  </si>
  <si>
    <t>16.03.2021 05:51:54</t>
  </si>
  <si>
    <t>16.03.2021 06:52:35</t>
  </si>
  <si>
    <t>SULTAN YAYLASI TR-2 45-71-M01767_A_56384244_56384244</t>
  </si>
  <si>
    <t>16.03.2021 13:14:26</t>
  </si>
  <si>
    <t>16.03.2021 23:32:09</t>
  </si>
  <si>
    <t>K-1873 35-09-K01873_D_56380874_56380874</t>
  </si>
  <si>
    <t>16.03.2021 23:09:14</t>
  </si>
  <si>
    <t>17.03.2021 00:21:12</t>
  </si>
  <si>
    <t>SELİMİYE TR-1 45-79-M00315_B_56396626_56396626</t>
  </si>
  <si>
    <t>16.03.2021 15:05:25</t>
  </si>
  <si>
    <t>16.03.2021 20:22:58</t>
  </si>
  <si>
    <t>_49413934_60984430_60984430</t>
  </si>
  <si>
    <t>16.03.2021 09:29:06</t>
  </si>
  <si>
    <t>16.03.2021 13:19:18</t>
  </si>
  <si>
    <t>K-2612 35-02-K02612_966525137_966525137</t>
  </si>
  <si>
    <t>16.03.2021 14:52:32</t>
  </si>
  <si>
    <t>16.03.2021 09:08:27</t>
  </si>
  <si>
    <t>16.03.2021 18:13:01</t>
  </si>
  <si>
    <t>16.03.2021 18:32:00</t>
  </si>
  <si>
    <t>16.03.2021 19:12:23</t>
  </si>
  <si>
    <t>16.03.2021 19:12:35</t>
  </si>
  <si>
    <t>16.03.2021 20:31:03</t>
  </si>
  <si>
    <t>16.03.2021 09:30:00</t>
  </si>
  <si>
    <t>16.03.2021 17:47:29</t>
  </si>
  <si>
    <t>ÇANDARLI TR-6 35-30-M00006_D_56367264_56367264</t>
  </si>
  <si>
    <t>16.03.2021 08:38:47</t>
  </si>
  <si>
    <t>YEŞİLYURT TR-1 45-75-M00357_B_65512888_65512888</t>
  </si>
  <si>
    <t>16.03.2021 17:58:58</t>
  </si>
  <si>
    <t>16.03.2021 21:47:35</t>
  </si>
  <si>
    <t>16.03.2021 08:15:55</t>
  </si>
  <si>
    <t>16.03.2021 13:05:00</t>
  </si>
  <si>
    <t>BUCA TM 35-03-A00003_BUCA-10 K13_2311891</t>
  </si>
  <si>
    <t>16.03.2021 02:04:27</t>
  </si>
  <si>
    <t>16.03.2021 02:05:16</t>
  </si>
  <si>
    <t>AKPINAR TR-1 45-75-M00079_B_56398555_56398555</t>
  </si>
  <si>
    <t>16.03.2021 17:29:00</t>
  </si>
  <si>
    <t>16.03.2021 18:10:20</t>
  </si>
  <si>
    <t>BEYLER KÖK 45-85-L00034_GÖLMARMARA İM L05_72102932</t>
  </si>
  <si>
    <t>16.03.2021 09:43:15</t>
  </si>
  <si>
    <t>16.03.2021 09:45:55</t>
  </si>
  <si>
    <t>KINIK İM 35-24-A00001_KINIK-2 M02_2059063</t>
  </si>
  <si>
    <t>16.03.2021 05:23:45</t>
  </si>
  <si>
    <t>16.03.2021 05:28:25</t>
  </si>
  <si>
    <t>16.03.2021 21:05:01</t>
  </si>
  <si>
    <t>16.03.2021 22:00:10</t>
  </si>
  <si>
    <t>L-153 ORKENT SİTESİ 35-18-L00153_DAĞITIM TRAFO L-153 ORKENT SİTESİ L01_72114947</t>
  </si>
  <si>
    <t>16.03.2021 22:55:38</t>
  </si>
  <si>
    <t>17.03.2021 00:28:38</t>
  </si>
  <si>
    <t>16.03.2021 09:44:29</t>
  </si>
  <si>
    <t>16.03.2021 12:00:08</t>
  </si>
  <si>
    <t>16.03.2021 10:33:14</t>
  </si>
  <si>
    <t>16.03.2021 11:32:14</t>
  </si>
  <si>
    <t>16.03.2021 10:18:35</t>
  </si>
  <si>
    <t>16.03.2021 12:37:47</t>
  </si>
  <si>
    <t>GÜRSU TARİŞ-TAT KÖK 45-73-M00148_ M01_2049886</t>
  </si>
  <si>
    <t>16.03.2021 13:18:04</t>
  </si>
  <si>
    <t>16.03.2021 14:17:29</t>
  </si>
  <si>
    <t>SELİMŞAHLAR TR-2 45-71-M00137_HatBaşıAyırıcı_53135247 M03_53135247</t>
  </si>
  <si>
    <t>16.03.2021 17:32:56</t>
  </si>
  <si>
    <t>16.03.2021 19:04:29</t>
  </si>
  <si>
    <t>L-437 ŞEHİTLİK 35-18-L00437_L-295 L01_2337307</t>
  </si>
  <si>
    <t>16.03.2021 10:46:59</t>
  </si>
  <si>
    <t>16.03.2021 12:28:56</t>
  </si>
  <si>
    <t>YABACI KÖYÜ TR-1 45-86-M00187_DIREK TIPI TRAFO HUCRESI H01_2093262</t>
  </si>
  <si>
    <t>16.03.2021 19:06:01</t>
  </si>
  <si>
    <t>16.03.2021 21:10:36</t>
  </si>
  <si>
    <t>K-656 35-02-K00656_A_56363084_56363084</t>
  </si>
  <si>
    <t>16.03.2021 10:01:09</t>
  </si>
  <si>
    <t>16.03.2021 12:33:52</t>
  </si>
  <si>
    <t>16.03.2021 14:09:23</t>
  </si>
  <si>
    <t>16.03.2021 19:10:59</t>
  </si>
  <si>
    <t>TURGUTALP TR-5/1 45-82-M00055_945530644_945530644</t>
  </si>
  <si>
    <t>16.03.2021 12:08:09</t>
  </si>
  <si>
    <t>16.03.2021 14:14:49</t>
  </si>
  <si>
    <t>DELEMENLER BAHÇEARASI TR-2 45-73-M00795_C_56357985_56357985</t>
  </si>
  <si>
    <t>16.03.2021 19:31:58</t>
  </si>
  <si>
    <t>16.03.2021 23:22:40</t>
  </si>
  <si>
    <t>ÇARIKKARALAR TR-1 45-73-M01075_C_56403453_56403453</t>
  </si>
  <si>
    <t>16.03.2021 20:01:13</t>
  </si>
  <si>
    <t>16.03.2021 23:04:32</t>
  </si>
  <si>
    <t>16.03.2021 19:13:20</t>
  </si>
  <si>
    <t>16.03.2021 19:44:31</t>
  </si>
  <si>
    <t>16.03.2021 15:15:43</t>
  </si>
  <si>
    <t>16.03.2021 16:05:10</t>
  </si>
  <si>
    <t>M-2747 35-01-M02747_912098298_912098298</t>
  </si>
  <si>
    <t>16.03.2021 21:13:42</t>
  </si>
  <si>
    <t>17.03.2021 01:42:21</t>
  </si>
  <si>
    <t>ÇAYBAŞI DM-1/5 35-26-M01194_956626147_956626147</t>
  </si>
  <si>
    <t>16.03.2021 09:33:17</t>
  </si>
  <si>
    <t>16.03.2021 10:27:20</t>
  </si>
  <si>
    <t>ÇAMLICA KÖYÜ TR-2 45-71-M01597_45-71-M01597_2355936</t>
  </si>
  <si>
    <t>16.03.2021 16:21:01</t>
  </si>
  <si>
    <t>16.03.2021 18:24:09</t>
  </si>
  <si>
    <t>BELEVİ TR-1 35-13-L00060_A_56383888_56383888</t>
  </si>
  <si>
    <t>16.03.2021 18:00:49</t>
  </si>
  <si>
    <t>16.03.2021 20:28:25</t>
  </si>
  <si>
    <t>16.03.2021 14:32:32</t>
  </si>
  <si>
    <t>16.03.2021 15:10:46</t>
  </si>
  <si>
    <t>16.03.2021 09:40:01</t>
  </si>
  <si>
    <t>16.03.2021 22:11:13</t>
  </si>
  <si>
    <t>16.03.2021 01:49:08</t>
  </si>
  <si>
    <t>16.03.2021 02:13:00</t>
  </si>
  <si>
    <t>ADALET DM 35-17-M00169_ÇAMLIK DM-2 M03_47289814</t>
  </si>
  <si>
    <t>16.03.2021 16:58:04</t>
  </si>
  <si>
    <t>16.03.2021 17:50:03</t>
  </si>
  <si>
    <t>16.03.2021 14:41:09</t>
  </si>
  <si>
    <t>16.03.2021 17:47:12</t>
  </si>
  <si>
    <t>16.03.2021 14:45:30</t>
  </si>
  <si>
    <t>16.03.2021 17:06:59</t>
  </si>
  <si>
    <t>16.03.2021 15:08:20</t>
  </si>
  <si>
    <t>16.03.2021 16:41:00</t>
  </si>
  <si>
    <t>EURO GIDA KÖK 35-27-M00591_TEKNOPET DM-2 M04_72161844</t>
  </si>
  <si>
    <t>16.03.2021 15:13:22</t>
  </si>
  <si>
    <t>16.03.2021 16:42:26</t>
  </si>
  <si>
    <t>K-1403 35-01-K01403_A_56381097_56381097</t>
  </si>
  <si>
    <t>16.03.2021 09:33:00</t>
  </si>
  <si>
    <t>16.03.2021 10:25:37</t>
  </si>
  <si>
    <t>TR-52 45-78-L00052__60984685_60984685</t>
  </si>
  <si>
    <t>16.03.2021 19:33:46</t>
  </si>
  <si>
    <t>16.03.2021 20:58:21</t>
  </si>
  <si>
    <t>SEYREKLİ TR-14 35-15-L00437_B_56369969_56369969</t>
  </si>
  <si>
    <t>16.03.2021 16:10:49</t>
  </si>
  <si>
    <t>16.03.2021 22:31:37</t>
  </si>
  <si>
    <t>16.03.2021 10:17:37</t>
  </si>
  <si>
    <t>16.03.2021 12:19:55</t>
  </si>
  <si>
    <t>K-4307 35-09-K04307_97807092_97807092</t>
  </si>
  <si>
    <t>16.03.2021 09:44:20</t>
  </si>
  <si>
    <t>16.03.2021 10:45:33</t>
  </si>
  <si>
    <t>16.03.2021 18:04:04</t>
  </si>
  <si>
    <t>16.03.2021 23:48:01</t>
  </si>
  <si>
    <t>16.03.2021 06:39:48</t>
  </si>
  <si>
    <t>16.03.2021 09:25:22</t>
  </si>
  <si>
    <t>16.03.2021 23:44:05</t>
  </si>
  <si>
    <t>17.03.2021 00:32:59</t>
  </si>
  <si>
    <t>K-1478 35-03-K01478_C_56373204_56373204</t>
  </si>
  <si>
    <t>16.03.2021 12:43:17</t>
  </si>
  <si>
    <t>16.03.2021 17:57:24</t>
  </si>
  <si>
    <t>16.03.2021 16:59:20</t>
  </si>
  <si>
    <t>16.03.2021 17:38:02</t>
  </si>
  <si>
    <t>YAĞCILLI TR-3 45-82-M00329_B_56385118_56385118</t>
  </si>
  <si>
    <t>16.03.2021 06:35:21</t>
  </si>
  <si>
    <t>16.03.2021 14:47:29</t>
  </si>
  <si>
    <t>16.03.2021 03:19:34</t>
  </si>
  <si>
    <t>16.03.2021 04:07:00</t>
  </si>
  <si>
    <t>KAPAKLI DM 45-72-M00309_KEMİKLİDERE M10_2099432</t>
  </si>
  <si>
    <t>16.03.2021 12:06:30</t>
  </si>
  <si>
    <t>NURİYE DM 45-80-M00090_HatBaşıAyırıcı_53137103 M01_53137103</t>
  </si>
  <si>
    <t>16.03.2021 10:08:42</t>
  </si>
  <si>
    <t>16.03.2021 17:15:30</t>
  </si>
  <si>
    <t>16.03.2021 13:11:06</t>
  </si>
  <si>
    <t>16.03.2021 14:04:08</t>
  </si>
  <si>
    <t>16.03.2021 00:18:23</t>
  </si>
  <si>
    <t>16.03.2021 01:27:17</t>
  </si>
  <si>
    <t>16.03.2021 14:39:32</t>
  </si>
  <si>
    <t>16.03.2021 17:20:47</t>
  </si>
  <si>
    <t>DM-3/25 (MUTLU MAH. MUHTARLIK) 45-71-M00076_F f2b_45180088</t>
  </si>
  <si>
    <t>16.03.2021 16:07:49</t>
  </si>
  <si>
    <t>16.03.2021 19:37:27</t>
  </si>
  <si>
    <t>TR-3 35-15-L00003_TR-99 L02_66737397</t>
  </si>
  <si>
    <t>16.03.2021 15:18:20</t>
  </si>
  <si>
    <t>16.03.2021 15:21:00</t>
  </si>
  <si>
    <t>ASARLIK DM-2/1 35-28-M00186_A_60982231_60982231</t>
  </si>
  <si>
    <t>16.03.2021 10:03:23</t>
  </si>
  <si>
    <t>16.03.2021 11:14:09</t>
  </si>
  <si>
    <t>ELMABAĞ DM 35-15-L00317_ÇAYIR TELEFİRİK L04_66822224</t>
  </si>
  <si>
    <t>16.03.2021 07:50:06</t>
  </si>
  <si>
    <t>16.03.2021 09:17:12</t>
  </si>
  <si>
    <t>HAVUZBAŞI TR-1 35-20-L00211__72767571_72767571</t>
  </si>
  <si>
    <t>16.03.2021 18:04:19</t>
  </si>
  <si>
    <t>16.03.2021 19:15:31</t>
  </si>
  <si>
    <t>KUZUKÖY TR-1 45-74-M00204_B_56405136_56405136</t>
  </si>
  <si>
    <t>16.03.2021 18:08:21</t>
  </si>
  <si>
    <t>16.03.2021 19:08:32</t>
  </si>
  <si>
    <t>16.03.2021 17:52:32</t>
  </si>
  <si>
    <t>16.03.2021 19:27:10</t>
  </si>
  <si>
    <t>16.03.2021 19:47:26</t>
  </si>
  <si>
    <t>16.03.2021 11:31:01</t>
  </si>
  <si>
    <t>16.03.2021 11:40:26</t>
  </si>
  <si>
    <t>16.03.2021 06:25:20</t>
  </si>
  <si>
    <t>16.03.2021 08:49:03</t>
  </si>
  <si>
    <t>L-110 BEYLER KÖYÜ 35-14-L00110_B_56357086_56357086</t>
  </si>
  <si>
    <t>16.03.2021 17:50:40</t>
  </si>
  <si>
    <t>16.03.2021 18:14:35</t>
  </si>
  <si>
    <t>16.03.2021 15:06:31</t>
  </si>
  <si>
    <t>16.03.2021 15:26:42</t>
  </si>
  <si>
    <t>16.03.2021 13:01:43</t>
  </si>
  <si>
    <t>16.03.2021 13:59:40</t>
  </si>
  <si>
    <t>HACIHASAN KÖYÜ TR-2 35-15-L00272_DIREK TIPI TRAFO HUCRESI H01_2044695</t>
  </si>
  <si>
    <t>16.03.2021 15:12:09</t>
  </si>
  <si>
    <t>16.03.2021 18:35:15</t>
  </si>
  <si>
    <t>16.03.2021 23:33:48</t>
  </si>
  <si>
    <t>16.03.2021 23:43:03</t>
  </si>
  <si>
    <t>YENİ LİMAN TR-2 35-21-L00051_953357529_953357529</t>
  </si>
  <si>
    <t>16.03.2021 21:47:56</t>
  </si>
  <si>
    <t>16.03.2021 23:59:56</t>
  </si>
  <si>
    <t>K-4008 35-01-K04008_911490958_911490958</t>
  </si>
  <si>
    <t>16.03.2021 16:07:28</t>
  </si>
  <si>
    <t>16.03.2021 18:22:30</t>
  </si>
  <si>
    <t>DEVELİ TR-4 35-22-M00286_955285234_955285234</t>
  </si>
  <si>
    <t>16.03.2021 23:37:29</t>
  </si>
  <si>
    <t>17.03.2021 01:10:09</t>
  </si>
  <si>
    <t>MORDOĞAN TR-5 35-21-L00146_953365797_953365797</t>
  </si>
  <si>
    <t>16.03.2021 13:36:57</t>
  </si>
  <si>
    <t>17.03.2021 14:38:42</t>
  </si>
  <si>
    <t>TR-76 35-16-L00076_A_56398175_56398175</t>
  </si>
  <si>
    <t>16.03.2021 16:57:38</t>
  </si>
  <si>
    <t>16.03.2021 18:36:08</t>
  </si>
  <si>
    <t>SULUDERE TR-3 35-31-L00063_956585847_956585847</t>
  </si>
  <si>
    <t>16.03.2021 14:20:22</t>
  </si>
  <si>
    <t>16.03.2021 16:47:02</t>
  </si>
  <si>
    <t>16.03.2021 00:17:04</t>
  </si>
  <si>
    <t>16.03.2021 01:56:09</t>
  </si>
  <si>
    <t>DM-2/9(TR-254) 35-19-L00254_956665227_956665227</t>
  </si>
  <si>
    <t>16.03.2021 19:38:34</t>
  </si>
  <si>
    <t>16.03.2021 23:40:01</t>
  </si>
  <si>
    <t>SOBRAN TR-2 45-73-M00953_DIREK TIPI TRAFO HUCRESI H01_2081772</t>
  </si>
  <si>
    <t>16.03.2021 20:11:03</t>
  </si>
  <si>
    <t>17.03.2021 03:05:59</t>
  </si>
  <si>
    <t>DM-4/TR-12 35-22-M00081_955286589_955286589</t>
  </si>
  <si>
    <t>16.03.2021 16:24:30</t>
  </si>
  <si>
    <t>16.03.2021 18:40:21</t>
  </si>
  <si>
    <t>M-3127 35-10-M03127_98142735_98142735</t>
  </si>
  <si>
    <t>16.03.2021 10:18:34</t>
  </si>
  <si>
    <t>16.03.2021 10:51:31</t>
  </si>
  <si>
    <t>16.03.2021 12:17:00</t>
  </si>
  <si>
    <t>16.03.2021 13:01:56</t>
  </si>
  <si>
    <t>16.03.2021 09:52:37</t>
  </si>
  <si>
    <t>16.03.2021 09:53:05</t>
  </si>
  <si>
    <t>DM-1/81 35-29-M00081_A_56396991_56396991</t>
  </si>
  <si>
    <t>16.03.2021 19:26:00</t>
  </si>
  <si>
    <t>16.03.2021 21:01:57</t>
  </si>
  <si>
    <t>ÜRKMEZ M-8 35-25-M00143_956658454_956658454</t>
  </si>
  <si>
    <t>16.03.2021 17:24:34</t>
  </si>
  <si>
    <t>16.03.2021 18:35:53</t>
  </si>
  <si>
    <t>AZİZTEPE MEZARÖNÜ TR-3 45-73-M00222_45-73-M00222_2353616</t>
  </si>
  <si>
    <t>16.03.2021 17:05:59</t>
  </si>
  <si>
    <t>16.03.2021 20:15:50</t>
  </si>
  <si>
    <t>DEREKÖY TR-1 35-20-L00255_DIREK TIPI TRAFO HUCRESI H01_2048393</t>
  </si>
  <si>
    <t>16.03.2021 07:43:49</t>
  </si>
  <si>
    <t>16.03.2021 09:42:50</t>
  </si>
  <si>
    <t>17.03.2021 09:46:05</t>
  </si>
  <si>
    <t>17.03.2021 15:43:30</t>
  </si>
  <si>
    <t>_6347564_56368804_56368804</t>
  </si>
  <si>
    <t>17.03.2021 09:07:25</t>
  </si>
  <si>
    <t>17.03.2021 15:06:28</t>
  </si>
  <si>
    <t>DM-14/3B 45-71-M02250_DM-14/3 M01_73387476</t>
  </si>
  <si>
    <t>17.03.2021 08:43:44</t>
  </si>
  <si>
    <t>17.03.2021 09:57:02</t>
  </si>
  <si>
    <t>DERBENT İM-DM 45-83-A00004_DSİ-2 M04_2099897</t>
  </si>
  <si>
    <t>17.03.2021 00:47:28</t>
  </si>
  <si>
    <t>17.03.2021 01:15:56</t>
  </si>
  <si>
    <t>HALİLBEYLİ TR-7 35-27-M01056_99079597_99079597</t>
  </si>
  <si>
    <t>17.03.2021 17:22:28</t>
  </si>
  <si>
    <t>17.03.2021 19:05:59</t>
  </si>
  <si>
    <t>SÜNGÜLLÜ KÖYÜ TR-1 45-71-M01698_43176226_56399931_56399931</t>
  </si>
  <si>
    <t>17.03.2021 12:57:36</t>
  </si>
  <si>
    <t>17.03.2021 15:12:35</t>
  </si>
  <si>
    <t>SALİHLİ TR-74 45-78-M00074_A A01_65770485</t>
  </si>
  <si>
    <t>17.03.2021 16:20:55</t>
  </si>
  <si>
    <t>17.03.2021 17:07:06</t>
  </si>
  <si>
    <t>HACIRAHMANLU TR-10 45-80-M00145_956566436_956566436</t>
  </si>
  <si>
    <t>17.03.2021 10:51:31</t>
  </si>
  <si>
    <t>17.03.2021 12:13:12</t>
  </si>
  <si>
    <t>TÜRKMEN KÖYÜ TR-1 45-71-M01740_43165928_56395199_56395199</t>
  </si>
  <si>
    <t>17.03.2021 19:56:46</t>
  </si>
  <si>
    <t>17.03.2021 22:48:34</t>
  </si>
  <si>
    <t>TR-2/104-1 45-83-L00460_E_56355373_56355373</t>
  </si>
  <si>
    <t>17.03.2021 18:24:33</t>
  </si>
  <si>
    <t>17.03.2021 21:00:31</t>
  </si>
  <si>
    <t>K-706 35-04-K00706_D_56382716_56382716</t>
  </si>
  <si>
    <t>17.03.2021 12:04:29</t>
  </si>
  <si>
    <t>17.03.2021 12:23:24</t>
  </si>
  <si>
    <t>İSHAKÇELEBİ TR-4 45-80-M00151_B_56386901_56386901</t>
  </si>
  <si>
    <t>17.03.2021 14:49:29</t>
  </si>
  <si>
    <t>17.03.2021 15:54:45</t>
  </si>
  <si>
    <t>ULUKENT DM-4/14 35-28-M00033_B_56377229_56377229</t>
  </si>
  <si>
    <t>17.03.2021 10:35:00</t>
  </si>
  <si>
    <t>17.03.2021 12:33:45</t>
  </si>
  <si>
    <t>MENEMEN TR-73 35-28-L00073_D_56389490_56389490</t>
  </si>
  <si>
    <t>17.03.2021 16:04:47</t>
  </si>
  <si>
    <t>17.03.2021 16:19:42</t>
  </si>
  <si>
    <t>EMİRALEM TR-19 35-28-M00226_DIREK TIPI TRAFO HUCRESI H01_2034863</t>
  </si>
  <si>
    <t>17.03.2021 04:40:10</t>
  </si>
  <si>
    <t>17.03.2021 04:50:00</t>
  </si>
  <si>
    <t>SARUHANLI TR-13 45-80-M00013_HatBaşıAyırıcı_72090074 M04_72090074</t>
  </si>
  <si>
    <t>17.03.2021 13:14:21</t>
  </si>
  <si>
    <t>17.03.2021 13:41:08</t>
  </si>
  <si>
    <t>17.03.2021 12:46:04</t>
  </si>
  <si>
    <t>17.03.2021 13:22:28</t>
  </si>
  <si>
    <t>17.03.2021 09:02:54</t>
  </si>
  <si>
    <t>17.03.2021 09:06:53</t>
  </si>
  <si>
    <t>PINARLI TR-5 35-20-M00087_ H_72360760</t>
  </si>
  <si>
    <t>17.03.2021 09:14:57</t>
  </si>
  <si>
    <t>17.03.2021 09:36:54</t>
  </si>
  <si>
    <t>K-4518 35-01-K04518_B_56376620_56376620</t>
  </si>
  <si>
    <t>17.03.2021 09:49:16</t>
  </si>
  <si>
    <t>17.03.2021 10:09:30</t>
  </si>
  <si>
    <t>ARDIÇ MAHALLESİ TR-12 35-21-L00134_953364402_953364402</t>
  </si>
  <si>
    <t>17.03.2021 12:33:13</t>
  </si>
  <si>
    <t>17.03.2021 14:27:14</t>
  </si>
  <si>
    <t>M-980 35-03-M00980_910195805_910195805</t>
  </si>
  <si>
    <t>17.03.2021 17:30:50</t>
  </si>
  <si>
    <t>17.03.2021 20:31:45</t>
  </si>
  <si>
    <t>TR-21 (M-721) 35-30-M00721_D_56363027_56363027</t>
  </si>
  <si>
    <t>17.03.2021 17:33:55</t>
  </si>
  <si>
    <t>17.03.2021 18:12:01</t>
  </si>
  <si>
    <t>17.03.2021 14:19:21</t>
  </si>
  <si>
    <t>17.03.2021 14:19:51</t>
  </si>
  <si>
    <t>HALİTPAŞA TR-4 45-80-M00074_A_56400906_56400906</t>
  </si>
  <si>
    <t>17.03.2021 16:35:32</t>
  </si>
  <si>
    <t>17.03.2021 18:33:59</t>
  </si>
  <si>
    <t>TR-1-4/1 YENİ SANAYİ KABİN 35-20-L00025_C_56359461_56359461</t>
  </si>
  <si>
    <t>17.03.2021 11:24:00</t>
  </si>
  <si>
    <t>17.03.2021 12:38:20</t>
  </si>
  <si>
    <t>AKÇAKİLİSE TR-2 35-21-L00045_953361365_953361365</t>
  </si>
  <si>
    <t>17.03.2021 16:04:14</t>
  </si>
  <si>
    <t>17.03.2021 21:34:58</t>
  </si>
  <si>
    <t>17.03.2021 19:13:17</t>
  </si>
  <si>
    <t>17.03.2021 19:59:21</t>
  </si>
  <si>
    <t>K-3965 35-04-K03965_C_56371209_56371209</t>
  </si>
  <si>
    <t>17.03.2021 09:32:00</t>
  </si>
  <si>
    <t>17.03.2021 15:36:00</t>
  </si>
  <si>
    <t>TR-5 35-32-L00005_C_56376705_56376705</t>
  </si>
  <si>
    <t>17.03.2021 15:58:38</t>
  </si>
  <si>
    <t>17.03.2021 16:41:09</t>
  </si>
  <si>
    <t>DELEMENLER KÖK 45-73-M00490_GÜZLE BELENYAKA M05_2081977</t>
  </si>
  <si>
    <t>17.03.2021 10:34:04</t>
  </si>
  <si>
    <t>17.03.2021 10:34:31</t>
  </si>
  <si>
    <t>DAYIOĞLU TR-1 45-72-L00339_C_56389980_56389980</t>
  </si>
  <si>
    <t>17.03.2021 13:23:11</t>
  </si>
  <si>
    <t>17.03.2021 14:20:52</t>
  </si>
  <si>
    <t>17.03.2021 23:38:11</t>
  </si>
  <si>
    <t>17.03.2021 23:39:21</t>
  </si>
  <si>
    <t>ALAŞEHİR TR-79 45-73-M00079_C_56405674_56405674</t>
  </si>
  <si>
    <t>17.03.2021 08:17:08</t>
  </si>
  <si>
    <t>17.03.2021 09:35:41</t>
  </si>
  <si>
    <t>17.03.2021 01:43:02</t>
  </si>
  <si>
    <t>17.03.2021 05:17:00</t>
  </si>
  <si>
    <t>M-257 35-09-M00257_97786240_97786240</t>
  </si>
  <si>
    <t>17.03.2021 14:21:00</t>
  </si>
  <si>
    <t>17.03.2021 16:51:13</t>
  </si>
  <si>
    <t>ERDELLİ TR-2 KÖK 45-72-L00476_HatBaşıAyırıcı_53137213 L04_53137213</t>
  </si>
  <si>
    <t>17.03.2021 06:18:11</t>
  </si>
  <si>
    <t>17.03.2021 06:18:44</t>
  </si>
  <si>
    <t>TR-142 YAĞCILAR KÖK 35-19-M00142_956662372_956662372</t>
  </si>
  <si>
    <t>17.03.2021 10:24:08</t>
  </si>
  <si>
    <t>17.03.2021 13:06:26</t>
  </si>
  <si>
    <t>17.03.2021 10:19:36</t>
  </si>
  <si>
    <t>17.03.2021 15:45:31</t>
  </si>
  <si>
    <t>MEHMET AKTAŞ VE ARK. GERİŞLER TR 35-24-M00064_35-24-M00064_2369325</t>
  </si>
  <si>
    <t>17.03.2021 10:08:36</t>
  </si>
  <si>
    <t>17.03.2021 11:05:26</t>
  </si>
  <si>
    <t>ZEYTİNOVA TR-2 35-20-L00308_955203415_955203415</t>
  </si>
  <si>
    <t>17.03.2021 11:59:38</t>
  </si>
  <si>
    <t>17.03.2021 14:32:42</t>
  </si>
  <si>
    <t>ELDELEK TR-2 45-78-L00601_B_56392133_56392133</t>
  </si>
  <si>
    <t>17.03.2021 09:45:57</t>
  </si>
  <si>
    <t>17.03.2021 12:00:42</t>
  </si>
  <si>
    <t>OVAKENT M.METİN GRB. TR-5 35-15-L00880_B_56367800_56367800</t>
  </si>
  <si>
    <t>17.03.2021 17:48:53</t>
  </si>
  <si>
    <t>17.03.2021 19:01:13</t>
  </si>
  <si>
    <t>TR-164 45-78-L00164_49414189_56384354_56384354</t>
  </si>
  <si>
    <t>17.03.2021 09:51:02</t>
  </si>
  <si>
    <t>17.03.2021 10:58:34</t>
  </si>
  <si>
    <t>GÖRDES TR-17 45-75-M00408_945604929_945604929</t>
  </si>
  <si>
    <t>17.03.2021 19:00:21</t>
  </si>
  <si>
    <t>17.03.2021 20:23:21</t>
  </si>
  <si>
    <t>MENEMEN TR-38 35-28-L00038_35-28-L00038_66737923</t>
  </si>
  <si>
    <t>17.03.2021 09:09:06</t>
  </si>
  <si>
    <t>17.03.2021 14:24:55</t>
  </si>
  <si>
    <t>TR-141 35-15-M00141_950367565_950367565</t>
  </si>
  <si>
    <t>17.03.2021 16:13:51</t>
  </si>
  <si>
    <t>17.03.2021 20:37:33</t>
  </si>
  <si>
    <t>DM-8/9 (ESKİ HARMANDALI) 45-71-M00293_DM-8-2A - DM-8-9A M04_2075620</t>
  </si>
  <si>
    <t>17.03.2021 08:14:41</t>
  </si>
  <si>
    <t>17.03.2021 09:20:40</t>
  </si>
  <si>
    <t>BELENYAKA KEMER MAH. TR-1 45-73-M00687_D_56396806_56396806</t>
  </si>
  <si>
    <t>17.03.2021 13:02:57</t>
  </si>
  <si>
    <t>17.03.2021 13:40:03</t>
  </si>
  <si>
    <t>17.03.2021 08:58:00</t>
  </si>
  <si>
    <t>17.03.2021 09:52:49</t>
  </si>
  <si>
    <t>TİRE TR-12 35-29-L00012_35-29-L00012_72205958</t>
  </si>
  <si>
    <t>17.03.2021 11:32:27</t>
  </si>
  <si>
    <t>17.03.2021 13:28:58</t>
  </si>
  <si>
    <t>SÜLEYMANLI TR-6 45-72-L00303_956482689_956482689</t>
  </si>
  <si>
    <t>17.03.2021 17:21:16</t>
  </si>
  <si>
    <t>17.03.2021 18:12:22</t>
  </si>
  <si>
    <t>FOÇA TR-28 35-23-L00028_ASKERİYE (D.KKK) L04_72145975</t>
  </si>
  <si>
    <t>17.03.2021 23:49:37</t>
  </si>
  <si>
    <t>18.03.2021 00:27:13</t>
  </si>
  <si>
    <t>17.03.2021 14:01:19</t>
  </si>
  <si>
    <t>17.03.2021 18:30:03</t>
  </si>
  <si>
    <t>GÖLMARMARA TR-7 45-85-L00007_TR-12 L01_2321897</t>
  </si>
  <si>
    <t>17.03.2021 13:08:40</t>
  </si>
  <si>
    <t>17.03.2021 14:44:41</t>
  </si>
  <si>
    <t>TR-2 GÖLCÜKLER 35-22-M00002_35-22-M00002_2347678</t>
  </si>
  <si>
    <t>17.03.2021 09:50:34</t>
  </si>
  <si>
    <t>17.03.2021 10:40:45</t>
  </si>
  <si>
    <t>TOYGAR TR-1 45-73-M00236_B_56391837_56391837</t>
  </si>
  <si>
    <t>17.03.2021 05:19:27</t>
  </si>
  <si>
    <t>17.03.2021 06:36:56</t>
  </si>
  <si>
    <t>POYRAZDAMLARI TR-16 45-78-M00638_49221790_56407544_56407544</t>
  </si>
  <si>
    <t>17.03.2021 17:48:41</t>
  </si>
  <si>
    <t>17.03.2021 22:21:12</t>
  </si>
  <si>
    <t>MUTAFLAR OKUL ÖNÜ TR-1 35-32-L00070_DIREK TIPI TRAFO HUCRESI H01_2044873</t>
  </si>
  <si>
    <t>17.03.2021 09:03:11</t>
  </si>
  <si>
    <t>17.03.2021 10:15:25</t>
  </si>
  <si>
    <t>MENDERES DM-4/TR-1 35-22-M00004_DM-4/TR-12 M14_2330245</t>
  </si>
  <si>
    <t>17.03.2021 11:59:56</t>
  </si>
  <si>
    <t>17.03.2021 12:10:52</t>
  </si>
  <si>
    <t>ÇANAKÇI TR-2 45-79-M00186_945565644_945565644</t>
  </si>
  <si>
    <t>17.03.2021 16:39:03</t>
  </si>
  <si>
    <t>17.03.2021 18:04:30</t>
  </si>
  <si>
    <t>YENİ FOÇA TR-26 35-23-M00026_G g2b_42106595</t>
  </si>
  <si>
    <t>17.03.2021 17:22:35</t>
  </si>
  <si>
    <t>17.03.2021 19:05:44</t>
  </si>
  <si>
    <t>M-21 HAMAM ALANI 35-14-M00021_956642635_956642635</t>
  </si>
  <si>
    <t>17.03.2021 15:39:52</t>
  </si>
  <si>
    <t>17.03.2021 17:58:09</t>
  </si>
  <si>
    <t>TR-115 45-78-L00115_49364991_56389122_56389122</t>
  </si>
  <si>
    <t>17.03.2021 19:18:29</t>
  </si>
  <si>
    <t>17.03.2021 20:23:27</t>
  </si>
  <si>
    <t>17.03.2021 10:18:03</t>
  </si>
  <si>
    <t>17.03.2021 13:58:46</t>
  </si>
  <si>
    <t>KÜREKÇİ TR-1 45-75-M00099_A_56394063_56394063</t>
  </si>
  <si>
    <t>17.03.2021 11:22:22</t>
  </si>
  <si>
    <t>17.03.2021 15:16:27</t>
  </si>
  <si>
    <t>TR-1-2/1 35-20-L00007_955199590_955199590</t>
  </si>
  <si>
    <t>17.03.2021 12:42:43</t>
  </si>
  <si>
    <t>17.03.2021 14:45:36</t>
  </si>
  <si>
    <t>DERBENT TR-5 45-83-L00410_45-83-L00410_2371922</t>
  </si>
  <si>
    <t>17.03.2021 12:15:08</t>
  </si>
  <si>
    <t>17.03.2021 17:48:16</t>
  </si>
  <si>
    <t>BURUNCUK TR-1 35-20-L00247_DIREK TIPI TRAFO HUCRESI H01_2048388</t>
  </si>
  <si>
    <t>17.03.2021 09:13:38</t>
  </si>
  <si>
    <t>17.03.2021 16:27:16</t>
  </si>
  <si>
    <t>M-1856 YAKAKÖY TR-5 35-02-M01856_910134800_910134800</t>
  </si>
  <si>
    <t>17.03.2021 08:06:43</t>
  </si>
  <si>
    <t>17.03.2021 10:37:23</t>
  </si>
  <si>
    <t>K-3696 35-02-K03696_35-02-K03696_2351602</t>
  </si>
  <si>
    <t>17.03.2021 06:53:53</t>
  </si>
  <si>
    <t>17.03.2021 13:52:40</t>
  </si>
  <si>
    <t>17.03.2021 15:05:33</t>
  </si>
  <si>
    <t>17.03.2021 17:58:13</t>
  </si>
  <si>
    <t>17.03.2021 10:48:56</t>
  </si>
  <si>
    <t>17.03.2021 11:36:55</t>
  </si>
  <si>
    <t>AŞAĞICUMA TR-1 35-16-M00100_953322355_953322355</t>
  </si>
  <si>
    <t>17.03.2021 14:07:39</t>
  </si>
  <si>
    <t>K-3627 35-01-K03627_911985047_911985047</t>
  </si>
  <si>
    <t>17.03.2021 12:59:16</t>
  </si>
  <si>
    <t>17.03.2021 18:14:28</t>
  </si>
  <si>
    <t>MESCİTLİ TR-1 35-15-L00095_DIREK TIPI TRAFO HUCRESI H01_2046597</t>
  </si>
  <si>
    <t>17.03.2021 14:34:11</t>
  </si>
  <si>
    <t>17.03.2021 17:10:00</t>
  </si>
  <si>
    <t>K-3184 35-04-K03184_912486676_912486676</t>
  </si>
  <si>
    <t>17.03.2021 18:05:29</t>
  </si>
  <si>
    <t>17.03.2021 19:54:32</t>
  </si>
  <si>
    <t>BURUNCUK TR-4 35-20-L00302_DIREK TIPI TRAFO HUCRESI H01_2045448</t>
  </si>
  <si>
    <t>17.03.2021 21:55:06</t>
  </si>
  <si>
    <t>17.03.2021 23:16:59</t>
  </si>
  <si>
    <t>KAVAKALAN TR-1 45-72-L00737_956522207_956522207</t>
  </si>
  <si>
    <t>17.03.2021 11:18:00</t>
  </si>
  <si>
    <t>17.03.2021 12:35:11</t>
  </si>
  <si>
    <t>17.03.2021 08:34:04</t>
  </si>
  <si>
    <t>17.03.2021 08:49:00</t>
  </si>
  <si>
    <t>L-519 OVACIK 35-18-L00519_950440326_950440326</t>
  </si>
  <si>
    <t>17.03.2021 15:59:07</t>
  </si>
  <si>
    <t>17.03.2021 17:42:25</t>
  </si>
  <si>
    <t>17.03.2021 12:27:51</t>
  </si>
  <si>
    <t>17.03.2021 14:21:54</t>
  </si>
  <si>
    <t>17.03.2021 02:28:27</t>
  </si>
  <si>
    <t>17.03.2021 03:30:57</t>
  </si>
  <si>
    <t>L-271 SANATKARLAR SİTESİ 35-18-L00271_5767564_56362399_56362399</t>
  </si>
  <si>
    <t>17.03.2021 09:43:07</t>
  </si>
  <si>
    <t>17.03.2021 18:03:05</t>
  </si>
  <si>
    <t>BAĞARASI TR-2 35-23-M00171_42067312_56357135_56357135</t>
  </si>
  <si>
    <t>17.03.2021 13:01:20</t>
  </si>
  <si>
    <t>17.03.2021 15:42:14</t>
  </si>
  <si>
    <t>FOÇA TR-32 35-23-L00032_C_56398198_56398198</t>
  </si>
  <si>
    <t>17.03.2021 19:44:05</t>
  </si>
  <si>
    <t>17.03.2021 21:11:02</t>
  </si>
  <si>
    <t>TR-29 (M-729) 35-30-M00729_955300029_955300029</t>
  </si>
  <si>
    <t>17.03.2021 16:29:52</t>
  </si>
  <si>
    <t>17.03.2021 17:29:48</t>
  </si>
  <si>
    <t>DEVELİ TR-3 35-22-M00285_A_56356078_56356078</t>
  </si>
  <si>
    <t>17.03.2021 15:55:41</t>
  </si>
  <si>
    <t>17.03.2021 17:04:44</t>
  </si>
  <si>
    <t>TR-16 35-19-M00016_8987948_56371131_56371131</t>
  </si>
  <si>
    <t>17.03.2021 08:53:15</t>
  </si>
  <si>
    <t>17.03.2021 10:00:32</t>
  </si>
  <si>
    <t>17.03.2021 08:20:41</t>
  </si>
  <si>
    <t>17.03.2021 13:14:10</t>
  </si>
  <si>
    <t>TR-80 35-19-L00080_35-19-L00080_72131380</t>
  </si>
  <si>
    <t>17.03.2021 15:08:51</t>
  </si>
  <si>
    <t>17.03.2021 15:42:31</t>
  </si>
  <si>
    <t>17.03.2021 06:55:51</t>
  </si>
  <si>
    <t>17.03.2021 07:29:11</t>
  </si>
  <si>
    <t>HÜSEYİN ALBEYOĞLU VE ARK. T-SULAMA GRB. 35-13-L00116_DIREK TIPI TRAFO HUCRESI H01_2045175</t>
  </si>
  <si>
    <t>17.03.2021 20:46:00</t>
  </si>
  <si>
    <t>17.03.2021 21:15:30</t>
  </si>
  <si>
    <t>TR-35/A 45-78-L00715_H H04_65767825</t>
  </si>
  <si>
    <t>17.03.2021 22:02:54</t>
  </si>
  <si>
    <t>17.03.2021 22:23:18</t>
  </si>
  <si>
    <t>ABDURRAHMAN ÇİFTÇİ VE ARK. T-SULAMA GRB. 35-13-L00105_946425389_946425389</t>
  </si>
  <si>
    <t>17.03.2021 10:43:27</t>
  </si>
  <si>
    <t>17.03.2021 12:06:40</t>
  </si>
  <si>
    <t>MURADİYE TR 2/A 45-71-M00201_95000104560_95000104560</t>
  </si>
  <si>
    <t>17.03.2021 09:12:00</t>
  </si>
  <si>
    <t>17.03.2021 11:14:01</t>
  </si>
  <si>
    <t>17.03.2021 19:09:09</t>
  </si>
  <si>
    <t>17.03.2021 19:50:52</t>
  </si>
  <si>
    <t>17.03.2021 10:02:54</t>
  </si>
  <si>
    <t>17.03.2021 10:14:28</t>
  </si>
  <si>
    <t>GÖLMARMARA TR-6 45-85-L00006_945471506_945471506</t>
  </si>
  <si>
    <t>17.03.2021 17:32:38</t>
  </si>
  <si>
    <t>17.03.2021 19:36:33</t>
  </si>
  <si>
    <t>AKGEDİK TOKİ TR-2 45-71-M02125_954849170_954849170</t>
  </si>
  <si>
    <t>17.03.2021 12:55:03</t>
  </si>
  <si>
    <t>17.03.2021 22:51:23</t>
  </si>
  <si>
    <t>TR-55 35-17-M00055_A_60983112_60983112</t>
  </si>
  <si>
    <t>17.03.2021 21:10:00</t>
  </si>
  <si>
    <t>17.03.2021 21:57:41</t>
  </si>
  <si>
    <t>SARIYURT TR-1 35-20-L00259_35-20-L00259_2371388</t>
  </si>
  <si>
    <t>17.03.2021 18:30:18</t>
  </si>
  <si>
    <t>17.03.2021 18:54:10</t>
  </si>
  <si>
    <t>TAYTAN TR-1 KÖK 45-78-M00305_OFİS KÖK GİRİŞ/DEMİRKÖPRÜ-1 ÇIKIŞ M02_65651251</t>
  </si>
  <si>
    <t>17.03.2021 13:26:32</t>
  </si>
  <si>
    <t>17.03.2021 19:06:25</t>
  </si>
  <si>
    <t>BEYDAĞ İM 35-32-A00001_MUTAFLAR L14_2049959</t>
  </si>
  <si>
    <t>17.03.2021 02:27:17</t>
  </si>
  <si>
    <t>17.03.2021 02:38:47</t>
  </si>
  <si>
    <t>ULUDERBENT TR-4 45-73-M00541_A_56403336_56403336</t>
  </si>
  <si>
    <t>17.03.2021 14:42:26</t>
  </si>
  <si>
    <t>17.03.2021 16:17:31</t>
  </si>
  <si>
    <t>KAZIKBAĞLARI TR-1 35-16-M00482_949900580_949900580</t>
  </si>
  <si>
    <t>17.03.2021 11:14:11</t>
  </si>
  <si>
    <t>17.03.2021 15:03:39</t>
  </si>
  <si>
    <t>K-4667 35-08-K04667_35-08-K04667_60588672</t>
  </si>
  <si>
    <t>17.03.2021 19:33:11</t>
  </si>
  <si>
    <t>17.03.2021 21:02:16</t>
  </si>
  <si>
    <t>ALAŞEHİR TR-80 45-73-M00080_TR-8/2 M01_67044379</t>
  </si>
  <si>
    <t>17.03.2021 13:15:51</t>
  </si>
  <si>
    <t>17.03.2021 13:55:00</t>
  </si>
  <si>
    <t>17.03.2021 09:51:42</t>
  </si>
  <si>
    <t>17.03.2021 17:15:11</t>
  </si>
  <si>
    <t>17.03.2021 10:16:04</t>
  </si>
  <si>
    <t>17.03.2021 10:21:54</t>
  </si>
  <si>
    <t>KULA İM 45-77-A00001_KULA-3(ŞEHİR-3) L04_2308463</t>
  </si>
  <si>
    <t>17.03.2021 11:05:46</t>
  </si>
  <si>
    <t>17.03.2021 12:27:31</t>
  </si>
  <si>
    <t>TR-146 35-15-M00146_TR-147 M01_66585688</t>
  </si>
  <si>
    <t>17.03.2021 12:51:34</t>
  </si>
  <si>
    <t>17.03.2021 13:14:00</t>
  </si>
  <si>
    <t>K-376 35-01-K00376_910951796_910951796</t>
  </si>
  <si>
    <t>17.03.2021 18:46:49</t>
  </si>
  <si>
    <t>17.03.2021 20:32:04</t>
  </si>
  <si>
    <t>17.03.2021 21:09:38</t>
  </si>
  <si>
    <t>17.03.2021 22:50:33</t>
  </si>
  <si>
    <t>NURİYE DM 45-80-M00090_HatBaşıAyırıcı_53136714 M01_53136714</t>
  </si>
  <si>
    <t>17.03.2021 17:51:01</t>
  </si>
  <si>
    <t>İNCECİKLER TR-1 35-16-L00256_47538967_56397099_56397099</t>
  </si>
  <si>
    <t>17.03.2021 16:33:16</t>
  </si>
  <si>
    <t>17.03.2021 17:05:58</t>
  </si>
  <si>
    <t>KARABURÇ MERKEZ TR-1 35-31-L00265_956581883_956581883</t>
  </si>
  <si>
    <t>17.03.2021 14:05:51</t>
  </si>
  <si>
    <t>17.03.2021 15:16:50</t>
  </si>
  <si>
    <t>M-1185 35-04-M01185_914528296_914528296</t>
  </si>
  <si>
    <t>17.03.2021 17:41:43</t>
  </si>
  <si>
    <t>17.03.2021 18:48:15</t>
  </si>
  <si>
    <t>17.03.2021 15:37:06</t>
  </si>
  <si>
    <t>17.03.2021 17:45:10</t>
  </si>
  <si>
    <t>YILMAZ TR-5 45-78-L00205_95000127144_95000127144</t>
  </si>
  <si>
    <t>17.03.2021 20:03:48</t>
  </si>
  <si>
    <t>17.03.2021 22:14:42</t>
  </si>
  <si>
    <t>ALAŞEHİR TR-83 45-73-M00083_945681578_945681578</t>
  </si>
  <si>
    <t>17.03.2021 07:48:09</t>
  </si>
  <si>
    <t>17.03.2021 09:30:40</t>
  </si>
  <si>
    <t>SÜLEYMANİYE TR-1 45-78-M00422_49250473_56404101_56404101</t>
  </si>
  <si>
    <t>17.03.2021 21:20:56</t>
  </si>
  <si>
    <t>17.03.2021 23:01:33</t>
  </si>
  <si>
    <t>DEMİRCİ TR-1 45-71-M01567_43184802_56389164_56389164</t>
  </si>
  <si>
    <t>17.03.2021 03:29:00</t>
  </si>
  <si>
    <t>17.03.2021 05:40:57</t>
  </si>
  <si>
    <t>HALITLI TR-1 45-71-M01503_953189596_953189596</t>
  </si>
  <si>
    <t>17.03.2021 16:43:51</t>
  </si>
  <si>
    <t>17.03.2021 21:07:17</t>
  </si>
  <si>
    <t>17.03.2021 19:26:31</t>
  </si>
  <si>
    <t>17.03.2021 19:51:57</t>
  </si>
  <si>
    <t>KARAAĞAÇLI TR-5 45-71-M01082_953213253_953213253</t>
  </si>
  <si>
    <t>17.03.2021 17:12:10</t>
  </si>
  <si>
    <t>17.03.2021 18:52:31</t>
  </si>
  <si>
    <t>17.03.2021 10:34:21</t>
  </si>
  <si>
    <t>17.03.2021 10:34:51</t>
  </si>
  <si>
    <t>M-2816 35-02-M02816_35-02-M02816_67194691</t>
  </si>
  <si>
    <t>17.03.2021 08:36:25</t>
  </si>
  <si>
    <t>17.03.2021 10:39:46</t>
  </si>
  <si>
    <t>TURGUTALP TR-1 45-82-M00051_B C1b_5983116</t>
  </si>
  <si>
    <t>17.03.2021 17:05:23</t>
  </si>
  <si>
    <t>17.03.2021 19:01:00</t>
  </si>
  <si>
    <t>PELİTALAN TR-1 45-71-M01570_45-71-M01570_2370359</t>
  </si>
  <si>
    <t>17.03.2021 10:13:29</t>
  </si>
  <si>
    <t>17.03.2021 13:07:35</t>
  </si>
  <si>
    <t>17.03.2021 10:11:46</t>
  </si>
  <si>
    <t>17.03.2021 19:08:31</t>
  </si>
  <si>
    <t>AŞAĞIÇOBANİSA TR-18 45-71-M00107_TR-24 M03_2081068</t>
  </si>
  <si>
    <t>17.03.2021 09:47:31</t>
  </si>
  <si>
    <t>17.03.2021 11:28:08</t>
  </si>
  <si>
    <t>TR-9 35-32-L00009_35-32-L00009_2361596</t>
  </si>
  <si>
    <t>17.03.2021 11:02:01</t>
  </si>
  <si>
    <t>17.03.2021 13:15:48</t>
  </si>
  <si>
    <t>K-4440 35-02-K04440_99056367_99056367</t>
  </si>
  <si>
    <t>17.03.2021 18:54:39</t>
  </si>
  <si>
    <t>17.03.2021 21:57:47</t>
  </si>
  <si>
    <t>BERGAMA İM-1 35-16-A00001_ŞEHİR-3 L03_2093767</t>
  </si>
  <si>
    <t>17.03.2021 17:41:41</t>
  </si>
  <si>
    <t>17.03.2021 17:44:06</t>
  </si>
  <si>
    <t>KARAPINAR TR-1 45-78-M01107_953290140_953290140</t>
  </si>
  <si>
    <t>17.03.2021 14:54:37</t>
  </si>
  <si>
    <t>17.03.2021 15:34:30</t>
  </si>
  <si>
    <t>PAŞAKÖY KÖK 45-80-M00052_TARIMSAL SULAMA M011_72063858</t>
  </si>
  <si>
    <t>17.03.2021 08:31:52</t>
  </si>
  <si>
    <t>17.03.2021 09:30:00</t>
  </si>
  <si>
    <t>TİRE İM-DM-1 35-29-A00001_ESKİOBA L03_2059644</t>
  </si>
  <si>
    <t>17.03.2021 15:36:48</t>
  </si>
  <si>
    <t>17.03.2021 15:40:58</t>
  </si>
  <si>
    <t>TR-67 35-16-L00067_953319652_953319652</t>
  </si>
  <si>
    <t>17.03.2021 19:57:24</t>
  </si>
  <si>
    <t>17.03.2021 23:14:24</t>
  </si>
  <si>
    <t>17.03.2021 16:11:11</t>
  </si>
  <si>
    <t>17.03.2021 16:36:42</t>
  </si>
  <si>
    <t>PAYAMLI M-1 KÖK 35-25-M00175_KARAYOLLARI M08_72056736</t>
  </si>
  <si>
    <t>17.03.2021 09:32:18</t>
  </si>
  <si>
    <t>17.03.2021 12:24:58</t>
  </si>
  <si>
    <t>FOÇA TR-37 35-23-L00037_FOÇA TR-41 L01_72152336</t>
  </si>
  <si>
    <t>17.03.2021 23:25:21</t>
  </si>
  <si>
    <t>17.03.2021 23:59:44</t>
  </si>
  <si>
    <t>ILGIN TR-1 45-73-M00591_945646925_945646925</t>
  </si>
  <si>
    <t>17.03.2021 14:40:00</t>
  </si>
  <si>
    <t>17.03.2021 15:13:19</t>
  </si>
  <si>
    <t>TR-67 45-78-M00067_49415190 tr67/d3_49409395</t>
  </si>
  <si>
    <t>17.03.2021 16:56:05</t>
  </si>
  <si>
    <t>17.03.2021 17:44:15</t>
  </si>
  <si>
    <t>17.03.2021 08:27:03</t>
  </si>
  <si>
    <t>17.03.2021 11:08:06</t>
  </si>
  <si>
    <t>ÇAPAKLI KÖK 45-78-M01161_İKİZTEPE M02_66218168</t>
  </si>
  <si>
    <t>17.03.2021 11:28:00</t>
  </si>
  <si>
    <t>17.03.2021 12:18:35</t>
  </si>
  <si>
    <t>17.03.2021 18:54:48</t>
  </si>
  <si>
    <t>17.03.2021 20:14:57</t>
  </si>
  <si>
    <t>L-226 ARITMA 35-18-L00226_950444575_950444575</t>
  </si>
  <si>
    <t>17.03.2021 19:40:10</t>
  </si>
  <si>
    <t>17.03.2021 22:30:48</t>
  </si>
  <si>
    <t>TR-1/89 (DEMİRELLER) 45-83-M00089_TR-1/59 M03_72156144</t>
  </si>
  <si>
    <t>17.03.2021 05:33:38</t>
  </si>
  <si>
    <t>17.03.2021 06:17:45</t>
  </si>
  <si>
    <t>YILMAZ İM 45-78-A00003_YILMAZ DM-1 M07_2108835</t>
  </si>
  <si>
    <t>17.03.2021 08:58:54</t>
  </si>
  <si>
    <t>17.03.2021 09:07:21</t>
  </si>
  <si>
    <t>FOÇA TR-55 35-23-L00055_950418970_950418970</t>
  </si>
  <si>
    <t>17.03.2021 13:40:11</t>
  </si>
  <si>
    <t>17.03.2021 16:16:00</t>
  </si>
  <si>
    <t>TAYTAN OFİS KÖK 45-78-M00314_SALİHLİ DM-2 GİRİŞİ (DEMİRKÖPRÜ-2) M07_60669849</t>
  </si>
  <si>
    <t>17.03.2021 08:18:55</t>
  </si>
  <si>
    <t>17.03.2021 13:06:36</t>
  </si>
  <si>
    <t>K-1873 35-09-K01873_97790344_97790344</t>
  </si>
  <si>
    <t>17.03.2021 10:36:24</t>
  </si>
  <si>
    <t>17.03.2021 12:16:43</t>
  </si>
  <si>
    <t>17.03.2021 09:12:51</t>
  </si>
  <si>
    <t>BAHARLAR TR-2 45-79-M00162_A_56386128_56386128</t>
  </si>
  <si>
    <t>17.03.2021 16:28:00</t>
  </si>
  <si>
    <t>17.03.2021 17:23:25</t>
  </si>
  <si>
    <t>PAYAMLI M-6 35-25-M00162_95000148425_95000148425</t>
  </si>
  <si>
    <t>17.03.2021 10:32:24</t>
  </si>
  <si>
    <t>17.03.2021 12:15:26</t>
  </si>
  <si>
    <t>KUŞÇULAR TR-10(OVAKAHVE) 35-19-M00222_956689738_956689738</t>
  </si>
  <si>
    <t>17.03.2021 06:57:10</t>
  </si>
  <si>
    <t>17.03.2021 11:48:39</t>
  </si>
  <si>
    <t>TR-51 35-22-M00051_35-22-M00051_72131154</t>
  </si>
  <si>
    <t>17.03.2021 10:14:25</t>
  </si>
  <si>
    <t>17.03.2021 12:27:59</t>
  </si>
  <si>
    <t>M-78 FULYA EVLERİ 35-14-M00078_956661658_956661658</t>
  </si>
  <si>
    <t>17.03.2021 12:49:33</t>
  </si>
  <si>
    <t>17.03.2021 13:50:18</t>
  </si>
  <si>
    <t>TR-11 SANAYİ SİTESİ 35-19-L00011_D_65507923_65507923</t>
  </si>
  <si>
    <t>17.03.2021 12:41:25</t>
  </si>
  <si>
    <t>17.03.2021 17:59:20</t>
  </si>
  <si>
    <t>SOĞUKYURT (OKULYANI) TR-1 45-73-M00207_C_56391822_56391822</t>
  </si>
  <si>
    <t>17.03.2021 20:22:27</t>
  </si>
  <si>
    <t>17.03.2021 22:43:46</t>
  </si>
  <si>
    <t>MAHMUTLAR TR-2 35-29-L00119_A_56361310_56361310</t>
  </si>
  <si>
    <t>17.03.2021 17:07:42</t>
  </si>
  <si>
    <t>17.03.2021 19:10:58</t>
  </si>
  <si>
    <t>TR-22 35-16-L00022_TR-24 L04_72009207</t>
  </si>
  <si>
    <t>17.03.2021 20:05:44</t>
  </si>
  <si>
    <t>17.03.2021 22:11:53</t>
  </si>
  <si>
    <t>KULA İM 45-77-A00001_KULA-3(ŞEHİR-3) L04_2052209</t>
  </si>
  <si>
    <t>17.03.2021 12:29:48</t>
  </si>
  <si>
    <t>17.03.2021 17:10:59</t>
  </si>
  <si>
    <t>TR-1/59 45-83-M00059_TR-1/67 M02_2069096</t>
  </si>
  <si>
    <t>17.03.2021 08:52:45</t>
  </si>
  <si>
    <t>17.03.2021 10:59:34</t>
  </si>
  <si>
    <t>17.03.2021 18:20:00</t>
  </si>
  <si>
    <t>17.03.2021 19:52:58</t>
  </si>
  <si>
    <t>17.03.2021 08:23:51</t>
  </si>
  <si>
    <t>17.03.2021 08:24:31</t>
  </si>
  <si>
    <t>17.03.2021 00:51:49</t>
  </si>
  <si>
    <t>17.03.2021 02:36:00</t>
  </si>
  <si>
    <t>BEYDERE KÖK 45-71-M00128_SELİMŞAHLAR M02_50217151</t>
  </si>
  <si>
    <t>17.03.2021 14:08:45</t>
  </si>
  <si>
    <t>17.03.2021 15:11:52</t>
  </si>
  <si>
    <t>SOMA TR-15/1A 45-82-M00490_945527042_945527042</t>
  </si>
  <si>
    <t>17.03.2021 11:08:26</t>
  </si>
  <si>
    <t>17.03.2021 13:08:55</t>
  </si>
  <si>
    <t>YENİ FOÇA TR-12 35-23-M00012_950419454_950419454</t>
  </si>
  <si>
    <t>17.03.2021 10:38:41</t>
  </si>
  <si>
    <t>17.03.2021 11:32:43</t>
  </si>
  <si>
    <t>TSK RADAR ÖZEL KÖK 35-21-M00008Ö_HatBaşıAyırıcı_53138030 H2_53138030</t>
  </si>
  <si>
    <t>17.03.2021 08:07:44</t>
  </si>
  <si>
    <t>17.03.2021 14:01:38</t>
  </si>
  <si>
    <t>TR-105 35-26-M00105_DIREK TIPI TRAFO HUCRESI H01_2047658</t>
  </si>
  <si>
    <t>17.03.2021 17:48:38</t>
  </si>
  <si>
    <t>17.03.2021 18:39:53</t>
  </si>
  <si>
    <t>K-1464 35-09-K01464_A a5_5874795</t>
  </si>
  <si>
    <t>17.03.2021 20:38:28</t>
  </si>
  <si>
    <t>17.03.2021 23:18:02</t>
  </si>
  <si>
    <t>KAPANCI KÖK 45-78-L00229_HatBaşıAyırıcı_53140010 L02_53140010</t>
  </si>
  <si>
    <t>17.03.2021 12:07:07</t>
  </si>
  <si>
    <t>17.03.2021 13:33:39</t>
  </si>
  <si>
    <t>17.03.2021 16:16:55</t>
  </si>
  <si>
    <t>17.03.2021 16:57:56</t>
  </si>
  <si>
    <t>__65507836_65507836</t>
  </si>
  <si>
    <t>17.03.2021 09:44:14</t>
  </si>
  <si>
    <t>17.03.2021 10:36:32</t>
  </si>
  <si>
    <t>SARUHANLI DM 45-80-M00001_SARUHANLI TM-2 M15_2086525</t>
  </si>
  <si>
    <t>17.03.2021 19:04:44</t>
  </si>
  <si>
    <t>17.03.2021 19:05:21</t>
  </si>
  <si>
    <t>HATUNDERE TR-1 35-28-M00471_35-28-M00471_2374951</t>
  </si>
  <si>
    <t>17.03.2021 21:26:51</t>
  </si>
  <si>
    <t>17.03.2021 22:11:46</t>
  </si>
  <si>
    <t>SELİMİYE TR-2 45-86-M00242_A_56404859_56404859</t>
  </si>
  <si>
    <t>17.03.2021 08:56:04</t>
  </si>
  <si>
    <t>17.03.2021 10:24:16</t>
  </si>
  <si>
    <t>KORUCUK-4 35-26-M00464_35-26-M00464_2363074</t>
  </si>
  <si>
    <t>17.03.2021 17:22:27</t>
  </si>
  <si>
    <t>17.03.2021 18:05:17</t>
  </si>
  <si>
    <t>TR-57 35-22-M00057_35-22-M00057_2362646</t>
  </si>
  <si>
    <t>17.03.2021 12:33:00</t>
  </si>
  <si>
    <t>17.03.2021 15:52:11</t>
  </si>
  <si>
    <t>M-875 35-02-M00875_912859654_912859654</t>
  </si>
  <si>
    <t>17.03.2021 21:59:42</t>
  </si>
  <si>
    <t>18.03.2021 00:16:46</t>
  </si>
  <si>
    <t>17.03.2021 10:18:01</t>
  </si>
  <si>
    <t>17.03.2021 10:19:11</t>
  </si>
  <si>
    <t>K-2737 35-03-K02737_35-03-K02737_41914564</t>
  </si>
  <si>
    <t>17.03.2021 11:34:21</t>
  </si>
  <si>
    <t>17.03.2021 12:00:49</t>
  </si>
  <si>
    <t>17.03.2021 09:36:00</t>
  </si>
  <si>
    <t>17.03.2021 12:29:28</t>
  </si>
  <si>
    <t>TR-41 45-77-L00041_TR-42 L03_2329584</t>
  </si>
  <si>
    <t>17.03.2021 02:04:50</t>
  </si>
  <si>
    <t>17.03.2021 02:39:20</t>
  </si>
  <si>
    <t>YENİÇİFTLİK KÖK 35-20-L00373_ L02_2331259</t>
  </si>
  <si>
    <t>17.03.2021 15:22:39</t>
  </si>
  <si>
    <t>17.03.2021 17:43:03</t>
  </si>
  <si>
    <t>17.03.2021 09:14:25</t>
  </si>
  <si>
    <t>17.03.2021 10:32:33</t>
  </si>
  <si>
    <t>TİRE DM2/5 35-29-L00024_950316534_950316534</t>
  </si>
  <si>
    <t>17.03.2021 16:28:43</t>
  </si>
  <si>
    <t>17.03.2021 18:04:36</t>
  </si>
  <si>
    <t>17.03.2021 09:02:15</t>
  </si>
  <si>
    <t>17.03.2021 17:25:59</t>
  </si>
  <si>
    <t>POYRAZDAMLARI TR-11 45-78-M00576_KEMERDAMLARI YUKARIKEMER M05_2106463</t>
  </si>
  <si>
    <t>17.03.2021 12:18:31</t>
  </si>
  <si>
    <t>17.03.2021 12:18:51</t>
  </si>
  <si>
    <t>17.03.2021 15:23:24</t>
  </si>
  <si>
    <t>17.03.2021 15:37:00</t>
  </si>
  <si>
    <t>YILANLI TR-1 35-31-L00171_B_56369633_56369633</t>
  </si>
  <si>
    <t>17.03.2021 22:05:50</t>
  </si>
  <si>
    <t>17.03.2021 22:56:44</t>
  </si>
  <si>
    <t>KARAOBA TEKELİLER TR-4 35-32-L00058_946409092_946409092</t>
  </si>
  <si>
    <t>17.03.2021 12:36:26</t>
  </si>
  <si>
    <t>17.03.2021 14:32:35</t>
  </si>
  <si>
    <t>TR-59 ALPKENT 35-26-M00059_956617314_956617314</t>
  </si>
  <si>
    <t>17.03.2021 07:47:38</t>
  </si>
  <si>
    <t>17.03.2021 09:24:49</t>
  </si>
  <si>
    <t>YUNTDAĞYENİCE KÖYÜ TR-1 45-71-M01699_953214135_953214135</t>
  </si>
  <si>
    <t>17.03.2021 19:03:16</t>
  </si>
  <si>
    <t>18.03.2021 00:03:37</t>
  </si>
  <si>
    <t>DM06/TR02 45-73-M00052_945671171_945671171</t>
  </si>
  <si>
    <t>17.03.2021 21:07:01</t>
  </si>
  <si>
    <t>17.03.2021 22:01:36</t>
  </si>
  <si>
    <t>ÖZDERE ORTA MAHALLE DM (M-1) 35-25-M00120_956469077_956469077</t>
  </si>
  <si>
    <t>17.03.2021 19:16:19</t>
  </si>
  <si>
    <t>17.03.2021 20:08:35</t>
  </si>
  <si>
    <t>MENEMEN TR-63 (DM-3/17) 35-28-M00737_953375589_953375589</t>
  </si>
  <si>
    <t>17.03.2021 18:33:22</t>
  </si>
  <si>
    <t>17.03.2021 19:14:57</t>
  </si>
  <si>
    <t>TR-304 35-19-L00357_ H_62959138</t>
  </si>
  <si>
    <t>17.03.2021 17:02:41</t>
  </si>
  <si>
    <t>17.03.2021 22:03:56</t>
  </si>
  <si>
    <t>TR-87 HÜSEYİN DOYRAN GRB. 35-15-M00087_B_65499348_65499348</t>
  </si>
  <si>
    <t>17.03.2021 11:16:19</t>
  </si>
  <si>
    <t>17.03.2021 12:52:14</t>
  </si>
  <si>
    <t>17.03.2021 13:37:00</t>
  </si>
  <si>
    <t>17.03.2021 18:49:35</t>
  </si>
  <si>
    <t>17.03.2021 02:29:20</t>
  </si>
  <si>
    <t>17.03.2021 02:30:23</t>
  </si>
  <si>
    <t>ULUCAK DM-2/16 35-27-M00858_914485531_914485531</t>
  </si>
  <si>
    <t>17.03.2021 12:46:55</t>
  </si>
  <si>
    <t>17.03.2021 17:58:18</t>
  </si>
  <si>
    <t>17.03.2021 12:25:37</t>
  </si>
  <si>
    <t>17.03.2021 14:37:35</t>
  </si>
  <si>
    <t>BADEMLİ TR-1 DM 35-15-L01010_BIÇAKÇI-OVACIK L09_67544159</t>
  </si>
  <si>
    <t>17.03.2021 09:01:11</t>
  </si>
  <si>
    <t>17.03.2021 15:58:53</t>
  </si>
  <si>
    <t>K-813 35-01-K00813_912200056_912200056</t>
  </si>
  <si>
    <t>17.03.2021 12:15:41</t>
  </si>
  <si>
    <t>17.03.2021 13:39:01</t>
  </si>
  <si>
    <t>YENMİŞ KÖK 35-27-M00366_HatBaşıAyırıcı_72209483 M01_72209483</t>
  </si>
  <si>
    <t>17.03.2021 12:16:40</t>
  </si>
  <si>
    <t>17.03.2021 16:27:00</t>
  </si>
  <si>
    <t>SERİNYAYLA TR-2 45-73-L00005_A_56377987_56377987</t>
  </si>
  <si>
    <t>17.03.2021 07:03:46</t>
  </si>
  <si>
    <t>17.03.2021 08:58:40</t>
  </si>
  <si>
    <t>SOBRAN TR-2 45-73-M00953_A_56391168_56391168</t>
  </si>
  <si>
    <t>17.03.2021 09:04:21</t>
  </si>
  <si>
    <t>17.03.2021 10:39:01</t>
  </si>
  <si>
    <t>K-1480 35-09-K01480_97638922_97638922</t>
  </si>
  <si>
    <t>17.03.2021 10:45:31</t>
  </si>
  <si>
    <t>17.03.2021 11:34:39</t>
  </si>
  <si>
    <t>YAKACIK TR-1 35-20-L00232_955207665_955207665</t>
  </si>
  <si>
    <t>17.03.2021 14:12:00</t>
  </si>
  <si>
    <t>17.03.2021 15:43:49</t>
  </si>
  <si>
    <t>ÇİÇEKLİ KIRDİBİ TR-1 45-75-M00310_A_56401441_56401441</t>
  </si>
  <si>
    <t>17.03.2021 21:00:00</t>
  </si>
  <si>
    <t>17.03.2021 23:06:14</t>
  </si>
  <si>
    <t>TR-9 35-26-M00009__72410616_72410616</t>
  </si>
  <si>
    <t>17.03.2021 16:21:37</t>
  </si>
  <si>
    <t>17.03.2021 17:02:29</t>
  </si>
  <si>
    <t>K-3236 35-03-K03236_A A1b_5773642</t>
  </si>
  <si>
    <t>17.03.2021 13:29:40</t>
  </si>
  <si>
    <t>17.03.2021 17:32:58</t>
  </si>
  <si>
    <t>M-1505 35-08-M01505_913696098_913696098</t>
  </si>
  <si>
    <t>17.03.2021 14:35:44</t>
  </si>
  <si>
    <t>17.03.2021 15:40:03</t>
  </si>
  <si>
    <t>M-1209 35-01-M01209_911822943_911822943</t>
  </si>
  <si>
    <t>17.03.2021 18:44:28</t>
  </si>
  <si>
    <t>17.03.2021 19:42:55</t>
  </si>
  <si>
    <t>ÇAMLIBEL TR-1 45-73-M00559_945651311_945651311</t>
  </si>
  <si>
    <t>17.03.2021 15:13:45</t>
  </si>
  <si>
    <t>17.03.2021 17:47:04</t>
  </si>
  <si>
    <t>DM-3/TR-18 35-22-M00077_35-22-M00077_72128626</t>
  </si>
  <si>
    <t>17.03.2021 11:16:42</t>
  </si>
  <si>
    <t>17.03.2021 11:52:53</t>
  </si>
  <si>
    <t>_49210180_56393974_56393974</t>
  </si>
  <si>
    <t>17.03.2021 19:48:55</t>
  </si>
  <si>
    <t>17.03.2021 20:47:38</t>
  </si>
  <si>
    <t>ÇARIKKARALAR TR-1 45-73-M01075_915768910_915768910</t>
  </si>
  <si>
    <t>17.03.2021 15:53:18</t>
  </si>
  <si>
    <t>17.03.2021 18:06:44</t>
  </si>
  <si>
    <t>K-4518 35-01-K04518_C_56375937_56375937</t>
  </si>
  <si>
    <t>17.03.2021 09:48:37</t>
  </si>
  <si>
    <t>17.03.2021 10:08:21</t>
  </si>
  <si>
    <t>ÇARIKKARALAR MASKİ TR 45-79-M00560_945651214_945651214</t>
  </si>
  <si>
    <t>17.03.2021 10:14:20</t>
  </si>
  <si>
    <t>17.03.2021 12:56:36</t>
  </si>
  <si>
    <t>ALAŞEHİR TR-84 YENİ MEZARLIK YANI 45-73-M00084_945684170_945684170</t>
  </si>
  <si>
    <t>17.03.2021 09:38:48</t>
  </si>
  <si>
    <t>17.03.2021 10:41:58</t>
  </si>
  <si>
    <t>L-295 35-18-L00295_95000620926_95000620926</t>
  </si>
  <si>
    <t>17.03.2021 18:50:50</t>
  </si>
  <si>
    <t>17.03.2021 22:12:19</t>
  </si>
  <si>
    <t>17.03.2021 14:18:51</t>
  </si>
  <si>
    <t>17.03.2021 15:04:33</t>
  </si>
  <si>
    <t>ABDURRAHMAN ÇİFTÇİ VE ARK. T-SULAMA GRB. 35-13-L00105_6348474_56367860_56367860</t>
  </si>
  <si>
    <t>17.03.2021 17:33:09</t>
  </si>
  <si>
    <t>17.03.2021 18:27:00</t>
  </si>
  <si>
    <t>GÖLMARMARA İM 45-85-A00001_GÖLMARMARA ŞEHİR-1 L16_2306812</t>
  </si>
  <si>
    <t>17.03.2021 12:09:24</t>
  </si>
  <si>
    <t>17.03.2021 12:53:00</t>
  </si>
  <si>
    <t>YENMİŞ KÖK 35-27-M00366_ÇAMBEL-1 M03_72163706</t>
  </si>
  <si>
    <t>17.03.2021 12:06:21</t>
  </si>
  <si>
    <t>17.03.2021 12:12:00</t>
  </si>
  <si>
    <t>TR-2/124 45-83-M00667__72371882_72371882</t>
  </si>
  <si>
    <t>17.03.2021 15:30:54</t>
  </si>
  <si>
    <t>17.03.2021 16:37:51</t>
  </si>
  <si>
    <t>ARMUTLU DM-2/TR-34 35-27-L00347_98618040_98618040</t>
  </si>
  <si>
    <t>17.03.2021 15:51:38</t>
  </si>
  <si>
    <t>17.03.2021 19:43:36</t>
  </si>
  <si>
    <t>17.03.2021 10:00:00</t>
  </si>
  <si>
    <t>17.03.2021 12:31:00</t>
  </si>
  <si>
    <t>17.03.2021 08:45:10</t>
  </si>
  <si>
    <t>17.03.2021 09:28:46</t>
  </si>
  <si>
    <t>TR-297 SAYDAM SİTESİ 35-19-M00121_ M01_2057267</t>
  </si>
  <si>
    <t>17.03.2021 21:36:00</t>
  </si>
  <si>
    <t>17.03.2021 21:54:20</t>
  </si>
  <si>
    <t>TR-158 35-16-L00158_953337503_953337503</t>
  </si>
  <si>
    <t>17.03.2021 19:57:28</t>
  </si>
  <si>
    <t>17.03.2021 22:29:11</t>
  </si>
  <si>
    <t>M-584 DOĞANLAR KÖK 35-02-M00584_HatBaşıAyırıcı_53137851 M04_53137851</t>
  </si>
  <si>
    <t>17.03.2021 12:51:56</t>
  </si>
  <si>
    <t>17.03.2021 14:30:33</t>
  </si>
  <si>
    <t>17.03.2021 09:20:01</t>
  </si>
  <si>
    <t>17.03.2021 10:16:16</t>
  </si>
  <si>
    <t>BEYDERE KÖK 45-71-M00128_ESKİ YENİKÖY M09_50217229</t>
  </si>
  <si>
    <t>17.03.2021 17:19:00</t>
  </si>
  <si>
    <t>SADULLAH SEZER GRB 35-30-M00197_A_56353315_56353315</t>
  </si>
  <si>
    <t>17.03.2021 11:24:27</t>
  </si>
  <si>
    <t>17.03.2021 14:02:27</t>
  </si>
  <si>
    <t>L-12 BALLI KUYU 35-14-L00012_956639723_956639723</t>
  </si>
  <si>
    <t>17.03.2021 14:39:13</t>
  </si>
  <si>
    <t>17.03.2021 18:28:02</t>
  </si>
  <si>
    <t>17.03.2021 01:31:50</t>
  </si>
  <si>
    <t>17.03.2021 01:41:07</t>
  </si>
  <si>
    <t>AĞAÇ İŞLERİ TR-10 35-22-M00110_955257452_955257452</t>
  </si>
  <si>
    <t>17.03.2021 14:12:54</t>
  </si>
  <si>
    <t>17.03.2021 17:18:34</t>
  </si>
  <si>
    <t>_11331095_56368458_56368458</t>
  </si>
  <si>
    <t>17.03.2021 09:52:03</t>
  </si>
  <si>
    <t>17.03.2021 15:04:01</t>
  </si>
  <si>
    <t>17.03.2021 04:48:00</t>
  </si>
  <si>
    <t>17.03.2021 07:09:09</t>
  </si>
  <si>
    <t>YENİ FOÇA TR-26 35-23-M00026_950426582_950426582</t>
  </si>
  <si>
    <t>17.03.2021 19:58:38</t>
  </si>
  <si>
    <t>17.03.2021 21:38:44</t>
  </si>
  <si>
    <t>BAKIR TR-7 45-76-M00068__72372981_72372981</t>
  </si>
  <si>
    <t>17.03.2021 19:16:08</t>
  </si>
  <si>
    <t>K-3074 35-04-K03074_F_56359223_56359223</t>
  </si>
  <si>
    <t>17.03.2021 11:01:00</t>
  </si>
  <si>
    <t>17.03.2021 11:06:00</t>
  </si>
  <si>
    <t>L-128/1 35-18-L00603_950436271_950436271</t>
  </si>
  <si>
    <t>17.03.2021 15:00:14</t>
  </si>
  <si>
    <t>17.03.2021 15:57:08</t>
  </si>
  <si>
    <t>_6347564_56368840_56368840</t>
  </si>
  <si>
    <t>17.03.2021 09:08:58</t>
  </si>
  <si>
    <t>17.03.2021 15:04:22</t>
  </si>
  <si>
    <t>17.03.2021 11:25:00</t>
  </si>
  <si>
    <t>17.03.2021 12:35:09</t>
  </si>
  <si>
    <t>17.03.2021 20:02:13</t>
  </si>
  <si>
    <t>17.03.2021 20:48:03</t>
  </si>
  <si>
    <t>ARMUTLU DM-2/TR-34 35-27-L00347_98811654_98811654</t>
  </si>
  <si>
    <t>17.03.2021 21:12:01</t>
  </si>
  <si>
    <t>17.03.2021 23:21:46</t>
  </si>
  <si>
    <t>TR-142 YAĞCILAR KÖK 35-19-M00142_953089236_953089236</t>
  </si>
  <si>
    <t>17.03.2021 15:31:38</t>
  </si>
  <si>
    <t>17.03.2021 17:58:28</t>
  </si>
  <si>
    <t>17.03.2021 07:54:28</t>
  </si>
  <si>
    <t>17.03.2021 08:39:18</t>
  </si>
  <si>
    <t>SARAYCIK KAPLICALARI TR-1 45-86-M00228_DIREK TIPI TRAFO HUCRESI H01_2054838</t>
  </si>
  <si>
    <t>17.03.2021 03:34:06</t>
  </si>
  <si>
    <t>17.03.2021 05:25:31</t>
  </si>
  <si>
    <t>HALİTPAŞA TR-11 45-80-M00063_956541936_956541936</t>
  </si>
  <si>
    <t>17.03.2021 11:26:42</t>
  </si>
  <si>
    <t>17.03.2021 13:21:46</t>
  </si>
  <si>
    <t>17.03.2021 23:53:11</t>
  </si>
  <si>
    <t>17.03.2021 23:54:14</t>
  </si>
  <si>
    <t>MENEMEN TR-35 35-28-L00035_35-28-L00035_66576994</t>
  </si>
  <si>
    <t>17.03.2021 09:27:32</t>
  </si>
  <si>
    <t>17.03.2021 12:36:31</t>
  </si>
  <si>
    <t>HALİLBEYLİ TR-3 35-27-M01052_98980994_98980994</t>
  </si>
  <si>
    <t>17.03.2021 12:12:56</t>
  </si>
  <si>
    <t>17.03.2021 14:52:13</t>
  </si>
  <si>
    <t>PELİTALAN TR-1 45-71-M01570_DIREK TIPI TRAFO HUCRESI H01_2085469</t>
  </si>
  <si>
    <t>17.03.2021 12:29:41</t>
  </si>
  <si>
    <t>17.03.2021 14:19:52</t>
  </si>
  <si>
    <t>17.03.2021 02:02:13</t>
  </si>
  <si>
    <t>17.03.2021 02:03:13</t>
  </si>
  <si>
    <t>17.03.2021 14:51:31</t>
  </si>
  <si>
    <t>17.03.2021 14:54:00</t>
  </si>
  <si>
    <t>ÜZÜMLER TR-1 35-29-L00650_35-29-L00650_72346675</t>
  </si>
  <si>
    <t>17.03.2021 06:23:56</t>
  </si>
  <si>
    <t>17.03.2021 11:25:26</t>
  </si>
  <si>
    <t>DM-1/TR-23 35-13-M00026_946421906_946421906</t>
  </si>
  <si>
    <t>17.03.2021 11:03:46</t>
  </si>
  <si>
    <t>17.03.2021 13:31:01</t>
  </si>
  <si>
    <t>L-296 35-18-L00296_95000022771_95000022771</t>
  </si>
  <si>
    <t>17.03.2021 10:33:45</t>
  </si>
  <si>
    <t>17.03.2021 15:16:30</t>
  </si>
  <si>
    <t>SELÇUK İM/DM 35-13-A00004_SELÇUK ZİRAİ SULAMA L05_65986069</t>
  </si>
  <si>
    <t>17.03.2021 20:44:35</t>
  </si>
  <si>
    <t>17.03.2021 20:58:33</t>
  </si>
  <si>
    <t>DIRAZLAR TR-1 45-81-M00223_B_56400561_56400561</t>
  </si>
  <si>
    <t>17.03.2021 19:02:03</t>
  </si>
  <si>
    <t>17.03.2021 20:01:30</t>
  </si>
  <si>
    <t>17.03.2021 13:01:51</t>
  </si>
  <si>
    <t>17.03.2021 15:35:28</t>
  </si>
  <si>
    <t>SOLAKLAR TR-3 (RECEPLER) 35-31-L00251_961454692_961454692</t>
  </si>
  <si>
    <t>17.03.2021 09:01:47</t>
  </si>
  <si>
    <t>17.03.2021 10:33:11</t>
  </si>
  <si>
    <t>OTOYOL DM 45-80-M02917_HatBaşıAyırıcı_53137209 M01_53137209</t>
  </si>
  <si>
    <t>17.03.2021 17:34:31</t>
  </si>
  <si>
    <t>17.03.2021 17:35:01</t>
  </si>
  <si>
    <t>17.03.2021 13:40:26</t>
  </si>
  <si>
    <t>17.03.2021 15:05:49</t>
  </si>
  <si>
    <t>SARUHANLI TR-16 45-80-M00016_B_56389289_56389289</t>
  </si>
  <si>
    <t>17.03.2021 18:01:20</t>
  </si>
  <si>
    <t>18.03.2021 00:46:00</t>
  </si>
  <si>
    <t>K-4143 35-01-K04143_911281752_911281752</t>
  </si>
  <si>
    <t>17.03.2021 18:14:19</t>
  </si>
  <si>
    <t>18.03.2021 02:13:45</t>
  </si>
  <si>
    <t>17.03.2021 10:18:28</t>
  </si>
  <si>
    <t>17.03.2021 14:00:15</t>
  </si>
  <si>
    <t>17.03.2021 02:14:00</t>
  </si>
  <si>
    <t>17.03.2021 02:34:46</t>
  </si>
  <si>
    <t>17.03.2021 12:30:56</t>
  </si>
  <si>
    <t>17.03.2021 13:15:13</t>
  </si>
  <si>
    <t>HACIHIDIR TR-1 45-78-M00673_953275117_953275117</t>
  </si>
  <si>
    <t>17.03.2021 20:51:00</t>
  </si>
  <si>
    <t>17.03.2021 21:50:08</t>
  </si>
  <si>
    <t>M-1129 35-02-M01129_910220409_910220409</t>
  </si>
  <si>
    <t>17.03.2021 12:11:32</t>
  </si>
  <si>
    <t>17.03.2021 13:36:51</t>
  </si>
  <si>
    <t>UMURLU TR-2 35-31-L00355_47788193_56351972_56351972</t>
  </si>
  <si>
    <t>17.03.2021 13:03:33</t>
  </si>
  <si>
    <t>M-58 35-17-M00058_C_56353286_56353286</t>
  </si>
  <si>
    <t>17.03.2021 11:12:00</t>
  </si>
  <si>
    <t>17.03.2021 11:44:08</t>
  </si>
  <si>
    <t>17.03.2021 12:13:31</t>
  </si>
  <si>
    <t>17.03.2021 12:13:51</t>
  </si>
  <si>
    <t>ALAŞEHİR TR-74 45-73-M00074_945676492_945676492</t>
  </si>
  <si>
    <t>17.03.2021 10:21:16</t>
  </si>
  <si>
    <t>17.03.2021 13:51:18</t>
  </si>
  <si>
    <t>17.03.2021 19:07:53</t>
  </si>
  <si>
    <t>17.03.2021 22:53:00</t>
  </si>
  <si>
    <t>HACIÖMERLİ KARAKUYULAR TR 35-17-M00444_6183848_56356587_56356587</t>
  </si>
  <si>
    <t>17.03.2021 15:04:26</t>
  </si>
  <si>
    <t>17.03.2021 15:43:21</t>
  </si>
  <si>
    <t>TR-38 35-17-M00038_950301836_950301836</t>
  </si>
  <si>
    <t>17.03.2021 09:47:36</t>
  </si>
  <si>
    <t>17.03.2021 10:49:27</t>
  </si>
  <si>
    <t>17.03.2021 07:05:25</t>
  </si>
  <si>
    <t>17.03.2021 09:47:35</t>
  </si>
  <si>
    <t>GÖKEYÜP ALANBAŞI TR-1 45-78-M00801_49203389_56407996_56407996</t>
  </si>
  <si>
    <t>17.03.2021 16:14:31</t>
  </si>
  <si>
    <t>17.03.2021 18:39:56</t>
  </si>
  <si>
    <t>SALİHLİ TR-74 45-78-M00074_B B03_65770493</t>
  </si>
  <si>
    <t>17.03.2021 18:55:40</t>
  </si>
  <si>
    <t>17.03.2021 20:39:13</t>
  </si>
  <si>
    <t>ÇATALOLUK DM 45-74-M00227_HatBaşıAyırıcı_53134467 M03_53134467</t>
  </si>
  <si>
    <t>17.03.2021 17:30:00</t>
  </si>
  <si>
    <t>17.03.2021 19:22:32</t>
  </si>
  <si>
    <t>SIRIMLI AVCILAR TR 35-31-L00202_956575970_956575970</t>
  </si>
  <si>
    <t>17.03.2021 13:01:58</t>
  </si>
  <si>
    <t>17.03.2021 15:44:55</t>
  </si>
  <si>
    <t>MENEMEN TR-73 35-28-L00073_A_56376192_56376192</t>
  </si>
  <si>
    <t>17.03.2021 21:43:25</t>
  </si>
  <si>
    <t>17.03.2021 22:39:45</t>
  </si>
  <si>
    <t>K-4346 35-01-K04346_911936020_911936020</t>
  </si>
  <si>
    <t>17.03.2021 17:56:32</t>
  </si>
  <si>
    <t>17.03.2021 19:09:39</t>
  </si>
  <si>
    <t>M-2793 35-01-M02793_910874514_910874514</t>
  </si>
  <si>
    <t>17.03.2021 18:16:45</t>
  </si>
  <si>
    <t>17.03.2021 19:43:49</t>
  </si>
  <si>
    <t>İZZETTİN TARIMSAL SULAMA TR-5 45-83-M00348_955180198_955180198</t>
  </si>
  <si>
    <t>17.03.2021 13:19:13</t>
  </si>
  <si>
    <t>17.03.2021 15:52:37</t>
  </si>
  <si>
    <t>GÜRES KÖK 45-80-M00053_KOLDERE-GÜMÜRCELİ-MTV M01_72195903</t>
  </si>
  <si>
    <t>17.03.2021 19:41:01</t>
  </si>
  <si>
    <t>17.03.2021 19:41:31</t>
  </si>
  <si>
    <t>K-3944 35-07-K03944_913111693_913111693</t>
  </si>
  <si>
    <t>17.03.2021 08:25:27</t>
  </si>
  <si>
    <t>17.03.2021 12:46:57</t>
  </si>
  <si>
    <t>SALİHLİ BİOKÜTLE YAKITLI ENERJİ SANTRALİ KÖK 45-78-M01333_AKÖREN KÖK M02_72251539</t>
  </si>
  <si>
    <t>17.03.2021 02:36:43</t>
  </si>
  <si>
    <t>17.03.2021 06:39:51</t>
  </si>
  <si>
    <t>L-518 OVACIK 35-18-L00518_A_56393133_56393133</t>
  </si>
  <si>
    <t>18.03.2021 14:10:00</t>
  </si>
  <si>
    <t>18.03.2021 16:22:25</t>
  </si>
  <si>
    <t>GÖLMARMARA TR-17 45-85-L00017_TR-18 L02_72105612</t>
  </si>
  <si>
    <t>18.03.2021 02:17:47</t>
  </si>
  <si>
    <t>18.03.2021 03:52:31</t>
  </si>
  <si>
    <t>EYNEZ TR-1 45-82-M00295_DIREK TIPI TRAFO HUCRESI H01_2092670</t>
  </si>
  <si>
    <t>18.03.2021 06:19:12</t>
  </si>
  <si>
    <t>18.03.2021 10:51:12</t>
  </si>
  <si>
    <t>K-2919 35-03-K02919_913487393_913487393</t>
  </si>
  <si>
    <t>18.03.2021 17:13:01</t>
  </si>
  <si>
    <t>18.03.2021 18:52:49</t>
  </si>
  <si>
    <t>K-3809 35-02-K03809_TRF K02_2045967</t>
  </si>
  <si>
    <t>18.03.2021 08:41:50</t>
  </si>
  <si>
    <t>18.03.2021 10:48:36</t>
  </si>
  <si>
    <t>ÜRKMEZ M-23 35-25-M00157_956644389_956644389</t>
  </si>
  <si>
    <t>18.03.2021 10:00:05</t>
  </si>
  <si>
    <t>18.03.2021 14:05:54</t>
  </si>
  <si>
    <t>KUZEYİR TR-2 45-74-M00384_945578863_945578863</t>
  </si>
  <si>
    <t>18.03.2021 19:55:08</t>
  </si>
  <si>
    <t>18.03.2021 23:44:17</t>
  </si>
  <si>
    <t>CENKYERİ TR-2 45-82-M00257_45-82-M00257_2371734</t>
  </si>
  <si>
    <t>18.03.2021 11:53:25</t>
  </si>
  <si>
    <t>18.03.2021 14:08:00</t>
  </si>
  <si>
    <t>K-1790 35-01-K01790_K-3880 K02_2118817</t>
  </si>
  <si>
    <t>18.03.2021 14:29:00</t>
  </si>
  <si>
    <t>18.03.2021 14:46:48</t>
  </si>
  <si>
    <t>TR- 17 45-74-M00017_C_56351962_56351962</t>
  </si>
  <si>
    <t>18.03.2021 09:48:57</t>
  </si>
  <si>
    <t>18.03.2021 16:23:35</t>
  </si>
  <si>
    <t>MURADİYE TR-3 KÖPRÜYANI 45-71-M00254_953221241_953221241</t>
  </si>
  <si>
    <t>18.03.2021 16:46:23</t>
  </si>
  <si>
    <t>18.03.2021 19:51:14</t>
  </si>
  <si>
    <t>İĞDECİK KÖK 45-71-M00077_SULAMALAR M05_72234123</t>
  </si>
  <si>
    <t>18.03.2021 12:00:53</t>
  </si>
  <si>
    <t>18.03.2021 15:08:52</t>
  </si>
  <si>
    <t>K-1745 35-01-K01745_911421000_911421000</t>
  </si>
  <si>
    <t>18.03.2021 09:05:33</t>
  </si>
  <si>
    <t>18.03.2021 10:39:36</t>
  </si>
  <si>
    <t>M-1537 35-01-M01537_C_56377938_56377938</t>
  </si>
  <si>
    <t>18.03.2021 23:27:00</t>
  </si>
  <si>
    <t>19.03.2021 01:26:55</t>
  </si>
  <si>
    <t>18.03.2021 08:07:29</t>
  </si>
  <si>
    <t>18.03.2021 09:03:55</t>
  </si>
  <si>
    <t>M-922 35-02-M00922_99486536_99486536</t>
  </si>
  <si>
    <t>18.03.2021 19:42:48</t>
  </si>
  <si>
    <t>18.03.2021 22:32:56</t>
  </si>
  <si>
    <t>L-240 PTT TRAFO 35-18-L00240_950440681_950440681</t>
  </si>
  <si>
    <t>18.03.2021 09:54:42</t>
  </si>
  <si>
    <t>18.03.2021 11:34:26</t>
  </si>
  <si>
    <t>ÖMER HALİS DEMİR 45-82-M00493_D7/A DİREĞE ÇIKIŞ M03_72042923</t>
  </si>
  <si>
    <t>18.03.2021 10:08:00</t>
  </si>
  <si>
    <t>18.03.2021 10:55:30</t>
  </si>
  <si>
    <t>K-1074 35-01-K01074_911380545_911380545</t>
  </si>
  <si>
    <t>18.03.2021 15:08:59</t>
  </si>
  <si>
    <t>18.03.2021 18:59:04</t>
  </si>
  <si>
    <t>ÜŞÜMÜŞ TR-1 45-74-M00243_A_56387065_56387065</t>
  </si>
  <si>
    <t>18.03.2021 17:06:38</t>
  </si>
  <si>
    <t>18.03.2021 20:10:46</t>
  </si>
  <si>
    <t>YENİKÖY TR-1 35-22-M00276_955255577_955255577</t>
  </si>
  <si>
    <t>18.03.2021 11:21:11</t>
  </si>
  <si>
    <t>18.03.2021 15:21:17</t>
  </si>
  <si>
    <t>TAYTAN TR-1 KÖK 45-78-M00305_OFİS KÖK GİRİŞ/DEMİRKÖPRÜ-1 ÇIKIŞ M02_65651003</t>
  </si>
  <si>
    <t>18.03.2021 08:21:35</t>
  </si>
  <si>
    <t>18.03.2021 13:14:18</t>
  </si>
  <si>
    <t>K-1657 35-02-K01657_F_56382073_56382073</t>
  </si>
  <si>
    <t>18.03.2021 10:04:00</t>
  </si>
  <si>
    <t>18.03.2021 11:16:40</t>
  </si>
  <si>
    <t>PANCAR OSB DM-1 35-26-M00869_YAZIBAŞI-3 ÇETMEN M22_2123647</t>
  </si>
  <si>
    <t>18.03.2021 06:50:14</t>
  </si>
  <si>
    <t>18.03.2021 07:48:09</t>
  </si>
  <si>
    <t>BURUNCUK TR-3 35-20-L00299_35-20-L00299_2375828</t>
  </si>
  <si>
    <t>18.03.2021 19:46:56</t>
  </si>
  <si>
    <t>18.03.2021 20:30:37</t>
  </si>
  <si>
    <t>DOĞANAY KÖK 35-26-M01060_AKOVA SÜT M05_65924146</t>
  </si>
  <si>
    <t>18.03.2021 17:34:45</t>
  </si>
  <si>
    <t>18.03.2021 19:49:08</t>
  </si>
  <si>
    <t>TR-69 35-19-L00069_956671278_956671278</t>
  </si>
  <si>
    <t>18.03.2021 23:13:52</t>
  </si>
  <si>
    <t>19.03.2021 01:33:01</t>
  </si>
  <si>
    <t>18.03.2021 15:28:11</t>
  </si>
  <si>
    <t>18.03.2021 17:39:40</t>
  </si>
  <si>
    <t>K-345 35-02-K00345_A_56371895_56371895</t>
  </si>
  <si>
    <t>18.03.2021 08:46:18</t>
  </si>
  <si>
    <t>18.03.2021 09:15:17</t>
  </si>
  <si>
    <t>_9565813_56367128_56367128</t>
  </si>
  <si>
    <t>18.03.2021 08:14:00</t>
  </si>
  <si>
    <t>18.03.2021 08:27:13</t>
  </si>
  <si>
    <t>18.03.2021 23:42:47</t>
  </si>
  <si>
    <t>19.03.2021 01:28:08</t>
  </si>
  <si>
    <t>K-3893 35-01-K03893_D_56362220_56362220</t>
  </si>
  <si>
    <t>18.03.2021 11:41:59</t>
  </si>
  <si>
    <t>18.03.2021 13:35:52</t>
  </si>
  <si>
    <t>EMİRALEM TR-8 35-28-M00231_10093957_56358577_56358577</t>
  </si>
  <si>
    <t>18.03.2021 21:11:00</t>
  </si>
  <si>
    <t>18.03.2021 21:39:54</t>
  </si>
  <si>
    <t>KİPA DM 35-26-M00283_KİPA M09_2309263</t>
  </si>
  <si>
    <t>18.03.2021 09:02:30</t>
  </si>
  <si>
    <t>18.03.2021 12:05:46</t>
  </si>
  <si>
    <t>18.03.2021 08:26:05</t>
  </si>
  <si>
    <t>18.03.2021 09:02:48</t>
  </si>
  <si>
    <t>L-272 35-18-L00272_11050587 d1b_5949230</t>
  </si>
  <si>
    <t>18.03.2021 15:11:22</t>
  </si>
  <si>
    <t>18.03.2021 17:42:57</t>
  </si>
  <si>
    <t>ALİBEYLİ DM 45-80-M00064_ALİBEYLİ ŞEHİR-1 M07_72190769</t>
  </si>
  <si>
    <t>18.03.2021 15:57:42</t>
  </si>
  <si>
    <t>18.03.2021 16:42:00</t>
  </si>
  <si>
    <t>TR-96 35-16-L00096_F f2_47566017</t>
  </si>
  <si>
    <t>18.03.2021 08:51:42</t>
  </si>
  <si>
    <t>18.03.2021 09:47:20</t>
  </si>
  <si>
    <t>18.03.2021 11:36:59</t>
  </si>
  <si>
    <t>18.03.2021 11:47:20</t>
  </si>
  <si>
    <t>TEPECİK KÖPRÜ DM 35-14-M00332_TAŞKENT DM-2 (DOĞANBEY-2 477 H.H. SAĞ DEVRE) M07_49833970</t>
  </si>
  <si>
    <t>18.03.2021 12:04:42</t>
  </si>
  <si>
    <t>18.03.2021 12:49:57</t>
  </si>
  <si>
    <t>YANIKKÖY TR-2 35-28-M00214_B_56358371_56358371</t>
  </si>
  <si>
    <t>18.03.2021 08:34:00</t>
  </si>
  <si>
    <t>18.03.2021 12:09:08</t>
  </si>
  <si>
    <t>FIRINLI TR-4 35-20-L00093_955215647_955215647</t>
  </si>
  <si>
    <t>18.03.2021 12:12:08</t>
  </si>
  <si>
    <t>18.03.2021 13:50:01</t>
  </si>
  <si>
    <t>18.03.2021 16:34:12</t>
  </si>
  <si>
    <t>18.03.2021 22:06:21</t>
  </si>
  <si>
    <t>MÜTEVELLİ KÖK 45-80-M00100_MÜTEVELLİ ŞEHİR-2(MÜTEVELLİ TR-5/TR-6/TR-7) M04_72196255</t>
  </si>
  <si>
    <t>18.03.2021 10:33:07</t>
  </si>
  <si>
    <t>18.03.2021 18:20:56</t>
  </si>
  <si>
    <t>DM-6/4 35-26-M00656_DM-6/5 M02_65941875</t>
  </si>
  <si>
    <t>18.03.2021 04:04:41</t>
  </si>
  <si>
    <t>18.03.2021 08:59:42</t>
  </si>
  <si>
    <t>DM-3/17 35-19-M00017_948505343_948505343</t>
  </si>
  <si>
    <t>18.03.2021 10:12:36</t>
  </si>
  <si>
    <t>18.03.2021 12:11:23</t>
  </si>
  <si>
    <t>KAPANCI KÖK 45-78-L00229_HatBaşıAyırıcı_53139370 L02_53139370</t>
  </si>
  <si>
    <t>18.03.2021 16:58:00</t>
  </si>
  <si>
    <t>18.03.2021 20:55:21</t>
  </si>
  <si>
    <t>18.03.2021 13:21:54</t>
  </si>
  <si>
    <t>18.03.2021 14:43:49</t>
  </si>
  <si>
    <t>KUŞÇULAR TR-11(KASABA EVLERİ) 35-19-M00264_DAĞITIM TRAFOSU M03_72144676</t>
  </si>
  <si>
    <t>18.03.2021 16:48:06</t>
  </si>
  <si>
    <t>18.03.2021 20:29:59</t>
  </si>
  <si>
    <t>L-284 İMAMOĞLU TRAFO 35-18-L00284_950459263_950459263</t>
  </si>
  <si>
    <t>18.03.2021 13:48:47</t>
  </si>
  <si>
    <t>18.03.2021 15:14:42</t>
  </si>
  <si>
    <t>M-1422 35-01-M01422_B b1_5893249</t>
  </si>
  <si>
    <t>18.03.2021 19:19:48</t>
  </si>
  <si>
    <t>18.03.2021 21:38:37</t>
  </si>
  <si>
    <t>TİRE TR-8 35-29-L00008_950335196_950335196</t>
  </si>
  <si>
    <t>18.03.2021 14:18:31</t>
  </si>
  <si>
    <t>18.03.2021 14:48:00</t>
  </si>
  <si>
    <t>18.03.2021 11:08:37</t>
  </si>
  <si>
    <t>18.03.2021 12:10:00</t>
  </si>
  <si>
    <t>ULUDERBENT DM 45-73-M00491_SARIGÖL DM M07_66856545</t>
  </si>
  <si>
    <t>18.03.2021 10:13:43</t>
  </si>
  <si>
    <t>18.03.2021 15:40:33</t>
  </si>
  <si>
    <t>18.03.2021 10:47:38</t>
  </si>
  <si>
    <t>18.03.2021 13:23:34</t>
  </si>
  <si>
    <t>L-175 35-18-L00175_950437642_950437642</t>
  </si>
  <si>
    <t>18.03.2021 11:22:32</t>
  </si>
  <si>
    <t>18.03.2021 20:03:03</t>
  </si>
  <si>
    <t>DM-1/62 35-29-M00062_D D01b_61578161</t>
  </si>
  <si>
    <t>18.03.2021 11:55:00</t>
  </si>
  <si>
    <t>18.03.2021 12:24:56</t>
  </si>
  <si>
    <t>DM-2/16 (BİM KARŞISI) 45-71-M00112_944504269_944504269</t>
  </si>
  <si>
    <t>18.03.2021 12:15:21</t>
  </si>
  <si>
    <t>18.03.2021 13:17:07</t>
  </si>
  <si>
    <t>MENEMEN TR-35 35-28-L00035_A E1b_5762382</t>
  </si>
  <si>
    <t>18.03.2021 09:14:05</t>
  </si>
  <si>
    <t>18.03.2021 11:36:17</t>
  </si>
  <si>
    <t>GÜLKENT TR-5 35-30-M00228_955308294_955308294</t>
  </si>
  <si>
    <t>18.03.2021 15:52:36</t>
  </si>
  <si>
    <t>18.03.2021 17:39:50</t>
  </si>
  <si>
    <t>DİNDARLI TR-2 YEŞİLOVA 45-79-M00427_45-79-M00427_2363618</t>
  </si>
  <si>
    <t>18.03.2021 09:14:55</t>
  </si>
  <si>
    <t>18.03.2021 12:30:56</t>
  </si>
  <si>
    <t>TR-8 35-13-L00008_DIREK TIPI TRAFO HUCRESI H01_2052190</t>
  </si>
  <si>
    <t>18.03.2021 09:31:55</t>
  </si>
  <si>
    <t>18.03.2021 16:36:32</t>
  </si>
  <si>
    <t>DM-1/51 35-29-M00051_950345589_950345589</t>
  </si>
  <si>
    <t>18.03.2021 18:33:50</t>
  </si>
  <si>
    <t>18.03.2021 19:49:19</t>
  </si>
  <si>
    <t>K-847 35-01-K00847_910667896_910667896</t>
  </si>
  <si>
    <t>18.03.2021 13:19:14</t>
  </si>
  <si>
    <t>18.03.2021 16:37:22</t>
  </si>
  <si>
    <t>K-4629 35-04-K04629_B_56381993_56381993</t>
  </si>
  <si>
    <t>18.03.2021 10:13:10</t>
  </si>
  <si>
    <t>18.03.2021 14:21:19</t>
  </si>
  <si>
    <t>YAZIBAŞI DM-6 35-26-M00634_DM-4 M04_2116917</t>
  </si>
  <si>
    <t>18.03.2021 03:22:15</t>
  </si>
  <si>
    <t>18.03.2021 04:32:45</t>
  </si>
  <si>
    <t>18.03.2021 10:01:00</t>
  </si>
  <si>
    <t>18.03.2021 16:01:14</t>
  </si>
  <si>
    <t>KARAKUZU TR-1 35-17-M00466_9970083_56355927_56355927</t>
  </si>
  <si>
    <t>18.03.2021 05:00:33</t>
  </si>
  <si>
    <t>18.03.2021 05:57:49</t>
  </si>
  <si>
    <t>TR-23 35-27-M00023_912730800_912730800</t>
  </si>
  <si>
    <t>18.03.2021 14:27:12</t>
  </si>
  <si>
    <t>18.03.2021 16:41:44</t>
  </si>
  <si>
    <t>YAĞCILLI TR-3 45-82-M00329_945539113_945539113</t>
  </si>
  <si>
    <t>18.03.2021 18:48:47</t>
  </si>
  <si>
    <t>18.03.2021 23:23:51</t>
  </si>
  <si>
    <t>M-1921 35-02-M01921_966528872_966528872</t>
  </si>
  <si>
    <t>18.03.2021 18:04:22</t>
  </si>
  <si>
    <t>18.03.2021 21:29:28</t>
  </si>
  <si>
    <t>KAPANCI KÖK 45-78-L00229_HASALAN L02_2108490</t>
  </si>
  <si>
    <t>18.03.2021 15:24:32</t>
  </si>
  <si>
    <t>18.03.2021 15:25:12</t>
  </si>
  <si>
    <t>KUŞÇULAR TR-10 (OVAKAHVE) 35-19-M00222_8165373_56390014_56390014</t>
  </si>
  <si>
    <t>18.03.2021 10:25:32</t>
  </si>
  <si>
    <t>18.03.2021 19:28:00</t>
  </si>
  <si>
    <t>DAZYURT TR-1 45-71-M01738_43165497_56387820_56387820</t>
  </si>
  <si>
    <t>18.03.2021 12:43:43</t>
  </si>
  <si>
    <t>18.03.2021 22:51:57</t>
  </si>
  <si>
    <t>TR-26 35-30-L00026_955331596_955331596</t>
  </si>
  <si>
    <t>18.03.2021 21:32:29</t>
  </si>
  <si>
    <t>18.03.2021 22:08:56</t>
  </si>
  <si>
    <t>ÇINARDİBİ TR-4 35-20-M00046_10027473_56375971_56375971</t>
  </si>
  <si>
    <t>18.03.2021 10:14:45</t>
  </si>
  <si>
    <t>18.03.2021 14:03:32</t>
  </si>
  <si>
    <t>BÜNYAN OSMANİYE TR-2 45-72-L00445_A_65509266_65509266</t>
  </si>
  <si>
    <t>18.03.2021 10:29:58</t>
  </si>
  <si>
    <t>18.03.2021 15:15:58</t>
  </si>
  <si>
    <t>K-3184 35-04-K03184_912606706_912606706</t>
  </si>
  <si>
    <t>18.03.2021 12:17:57</t>
  </si>
  <si>
    <t>18.03.2021 14:30:36</t>
  </si>
  <si>
    <t>DM-2/TR-7 35-22-M00007_35-22-M00007_42464468</t>
  </si>
  <si>
    <t>18.03.2021 10:00:08</t>
  </si>
  <si>
    <t>18.03.2021 15:55:17</t>
  </si>
  <si>
    <t>KOZAKLI TR-1 45-86-M00093_DIREK TIPI TRAFO HUCRESI H01_2082499</t>
  </si>
  <si>
    <t>18.03.2021 16:04:25</t>
  </si>
  <si>
    <t>18.03.2021 17:04:14</t>
  </si>
  <si>
    <t>18.03.2021 09:21:00</t>
  </si>
  <si>
    <t>18.03.2021 17:17:17</t>
  </si>
  <si>
    <t>DM-1/TR-1 (TARİŞ) 35-13-M00028_A A01_66427266</t>
  </si>
  <si>
    <t>18.03.2021 11:41:00</t>
  </si>
  <si>
    <t>18.03.2021 15:49:14</t>
  </si>
  <si>
    <t>K-3648 35-01-K03648_914997089_914997089</t>
  </si>
  <si>
    <t>18.03.2021 17:15:05</t>
  </si>
  <si>
    <t>18.03.2021 19:38:02</t>
  </si>
  <si>
    <t>DM-14/13-A 45-71-M01922_953208861_953208861</t>
  </si>
  <si>
    <t>18.03.2021 11:02:13</t>
  </si>
  <si>
    <t>18.03.2021 13:59:21</t>
  </si>
  <si>
    <t>ÇAMLICA KÖK 45-81-M00048_ÇANŞA ÇIKIŞ M03_71996194</t>
  </si>
  <si>
    <t>18.03.2021 23:28:53</t>
  </si>
  <si>
    <t>19.03.2021 00:32:28</t>
  </si>
  <si>
    <t>PAŞAKÖY TR-6 45-80-M00168_45-80-M00168_2372072</t>
  </si>
  <si>
    <t>18.03.2021 14:32:42</t>
  </si>
  <si>
    <t>18.03.2021 15:01:00</t>
  </si>
  <si>
    <t>K-3184 35-04-K03184_912515490_912515490</t>
  </si>
  <si>
    <t>18.03.2021 15:16:50</t>
  </si>
  <si>
    <t>18.03.2021 20:05:12</t>
  </si>
  <si>
    <t>L-512 REİSDERE 35-18-L00512_11819342_56355443_56355443</t>
  </si>
  <si>
    <t>18.03.2021 20:20:21</t>
  </si>
  <si>
    <t>18.03.2021 23:15:17</t>
  </si>
  <si>
    <t>M-218(TR-2) 35-09-M00218_M-203 M03_42986458</t>
  </si>
  <si>
    <t>18.03.2021 19:46:40</t>
  </si>
  <si>
    <t>19.03.2021 00:07:05</t>
  </si>
  <si>
    <t>EBSO TM 35-09-A00001_KUŞ CENNETİ M22_2314258</t>
  </si>
  <si>
    <t>18.03.2021 16:16:52</t>
  </si>
  <si>
    <t>18.03.2021 16:40:12</t>
  </si>
  <si>
    <t>YENİFOÇA TR-16 35-23-M00016_35-23-M00016_72168500</t>
  </si>
  <si>
    <t>18.03.2021 22:17:52</t>
  </si>
  <si>
    <t>18.03.2021 22:57:00</t>
  </si>
  <si>
    <t>18.03.2021 08:59:22</t>
  </si>
  <si>
    <t>18.03.2021 10:41:24</t>
  </si>
  <si>
    <t>TR-56 TARIMSAL SULAMA 45-80-M01056_45-80-M01056_2375771</t>
  </si>
  <si>
    <t>18.03.2021 10:38:36</t>
  </si>
  <si>
    <t>18.03.2021 14:17:37</t>
  </si>
  <si>
    <t>K-2472 35-04-K02472_99372872_99372872</t>
  </si>
  <si>
    <t>18.03.2021 18:51:21</t>
  </si>
  <si>
    <t>18.03.2021 21:55:26</t>
  </si>
  <si>
    <t>18.03.2021 10:21:00</t>
  </si>
  <si>
    <t>18.03.2021 11:49:39</t>
  </si>
  <si>
    <t>ÖRENCİK TR-3 45-73-M00553_A_56386605_56386605</t>
  </si>
  <si>
    <t>18.03.2021 17:01:57</t>
  </si>
  <si>
    <t>18.03.2021 20:12:47</t>
  </si>
  <si>
    <t>18.03.2021 16:40:00</t>
  </si>
  <si>
    <t>18.03.2021 18:25:36</t>
  </si>
  <si>
    <t>GÖRDES TR-17 45-75-M00408_G tr17a1_42660233</t>
  </si>
  <si>
    <t>18.03.2021 09:24:57</t>
  </si>
  <si>
    <t>18.03.2021 11:47:47</t>
  </si>
  <si>
    <t>18.03.2021 00:53:38</t>
  </si>
  <si>
    <t>18.03.2021 01:15:48</t>
  </si>
  <si>
    <t>PİRENTEPE TR-1 35-22-M00270_35-22-M00270_2356894</t>
  </si>
  <si>
    <t>18.03.2021 12:32:01</t>
  </si>
  <si>
    <t>18.03.2021 13:06:10</t>
  </si>
  <si>
    <t>18.03.2021 10:42:27</t>
  </si>
  <si>
    <t>18.03.2021 10:49:48</t>
  </si>
  <si>
    <t>GÖLMARMARA TR-15 45-85-L00015_945466017_945466017</t>
  </si>
  <si>
    <t>18.03.2021 18:16:47</t>
  </si>
  <si>
    <t>18.03.2021 20:09:37</t>
  </si>
  <si>
    <t>L-128/1 35-18-L00603_95000586394_95000586394</t>
  </si>
  <si>
    <t>18.03.2021 10:33:30</t>
  </si>
  <si>
    <t>18.03.2021 18:48:53</t>
  </si>
  <si>
    <t>DEĞİRMENDERE TR-4 35-22-M00195_DIREK TIPI TRAFO HUCRESI H01_2126885</t>
  </si>
  <si>
    <t>18.03.2021 08:39:52</t>
  </si>
  <si>
    <t>18.03.2021 11:21:09</t>
  </si>
  <si>
    <t>18.03.2021 14:30:30</t>
  </si>
  <si>
    <t>18.03.2021 14:36:34</t>
  </si>
  <si>
    <t>TATLIÇEŞME CÜCELER TR-1 45-77-L00205_45-77-L00205_2375230</t>
  </si>
  <si>
    <t>18.03.2021 09:41:00</t>
  </si>
  <si>
    <t>18.03.2021 11:06:29</t>
  </si>
  <si>
    <t>18.03.2021 18:30:55</t>
  </si>
  <si>
    <t>18.03.2021 18:53:00</t>
  </si>
  <si>
    <t>K-345 35-02-K00345_B_56371893_56371893</t>
  </si>
  <si>
    <t>18.03.2021 08:44:59</t>
  </si>
  <si>
    <t>18.03.2021 09:09:53</t>
  </si>
  <si>
    <t>L-438 35-18-L00438_950465138_950465138</t>
  </si>
  <si>
    <t>18.03.2021 20:24:07</t>
  </si>
  <si>
    <t>19.03.2021 00:35:16</t>
  </si>
  <si>
    <t>GÖKEYÜP TR-3 45-78-M00816_49203291_56386961_56386961</t>
  </si>
  <si>
    <t>18.03.2021 07:54:44</t>
  </si>
  <si>
    <t>ARKACILAR TR-1 35-31-L00037_956596427_956596427</t>
  </si>
  <si>
    <t>18.03.2021 16:31:23</t>
  </si>
  <si>
    <t>18.03.2021 17:16:09</t>
  </si>
  <si>
    <t>ÇETİN ALTINDAĞ VE ARK.TARIMSAL SULAM GRUBU 45-71-M01617_45-71-M01617_2354582</t>
  </si>
  <si>
    <t>18.03.2021 00:49:43</t>
  </si>
  <si>
    <t>18.03.2021 03:35:38</t>
  </si>
  <si>
    <t>M-968 35-03-M00968_911390489_911390489</t>
  </si>
  <si>
    <t>18.03.2021 19:32:26</t>
  </si>
  <si>
    <t>18.03.2021 22:15:03</t>
  </si>
  <si>
    <t>YENİFOÇA TR-37 35-23-M00037_950418739_950418739</t>
  </si>
  <si>
    <t>18.03.2021 18:57:12</t>
  </si>
  <si>
    <t>18.03.2021 20:22:03</t>
  </si>
  <si>
    <t>TR-1/67 45-72-M00067_DIREK TIPI TRAFO HUCRESI H01_2105615</t>
  </si>
  <si>
    <t>18.03.2021 17:48:18</t>
  </si>
  <si>
    <t>18.03.2021 19:05:20</t>
  </si>
  <si>
    <t>M-1193 35-02-M01193_99786168_99786168</t>
  </si>
  <si>
    <t>18.03.2021 17:16:34</t>
  </si>
  <si>
    <t>18.03.2021 18:38:27</t>
  </si>
  <si>
    <t>18.03.2021 14:10:55</t>
  </si>
  <si>
    <t>18.03.2021 14:32:52</t>
  </si>
  <si>
    <t>18.03.2021 09:06:57</t>
  </si>
  <si>
    <t>18.03.2021 11:23:18</t>
  </si>
  <si>
    <t>K-2007 35-01-K02007_35-01-K02007_2377128</t>
  </si>
  <si>
    <t>18.03.2021 10:09:45</t>
  </si>
  <si>
    <t>18.03.2021 10:45:14</t>
  </si>
  <si>
    <t>L-424 AKTAŞ MARKET 35-18-L00424_9656061_56369802_56369802</t>
  </si>
  <si>
    <t>18.03.2021 08:53:00</t>
  </si>
  <si>
    <t>18.03.2021 10:24:57</t>
  </si>
  <si>
    <t>18.03.2021 08:11:37</t>
  </si>
  <si>
    <t>18.03.2021 12:46:19</t>
  </si>
  <si>
    <t>TR-61 35-26-M00061_956624877_956624877</t>
  </si>
  <si>
    <t>18.03.2021 11:02:11</t>
  </si>
  <si>
    <t>18.03.2021 12:00:07</t>
  </si>
  <si>
    <t>K-941 35-02-K00941_9349235 d1b_5841209</t>
  </si>
  <si>
    <t>18.03.2021 11:28:34</t>
  </si>
  <si>
    <t>18.03.2021 12:09:47</t>
  </si>
  <si>
    <t>AKÇAKÖY TR-1 45-71-M01662_953227810_953227810</t>
  </si>
  <si>
    <t>18.03.2021 19:51:08</t>
  </si>
  <si>
    <t>18.03.2021 23:38:22</t>
  </si>
  <si>
    <t>18.03.2021 10:20:15</t>
  </si>
  <si>
    <t>18.03.2021 12:13:53</t>
  </si>
  <si>
    <t>18.03.2021 09:27:12</t>
  </si>
  <si>
    <t>18.03.2021 14:26:23</t>
  </si>
  <si>
    <t>MEHMET  EROL VE ARK. T-SULAMA GRB. 35-13-L00134_DIREK TIPI TRAFO HUCRESI H01_2044646</t>
  </si>
  <si>
    <t>18.03.2021 02:54:10</t>
  </si>
  <si>
    <t>18.03.2021 09:50:11</t>
  </si>
  <si>
    <t>DAMLACIK TR-2 35-27-M00860_A_56364809_56364809</t>
  </si>
  <si>
    <t>18.03.2021 20:02:25</t>
  </si>
  <si>
    <t>18.03.2021 21:40:10</t>
  </si>
  <si>
    <t>K-3071 35-03-K03071_910748526_910748526</t>
  </si>
  <si>
    <t>18.03.2021 13:02:32</t>
  </si>
  <si>
    <t>18.03.2021 14:54:33</t>
  </si>
  <si>
    <t>DEĞİRMENDERE TR-5 35-22-M00201_955274095_955274095</t>
  </si>
  <si>
    <t>18.03.2021 11:14:23</t>
  </si>
  <si>
    <t>18.03.2021 12:52:45</t>
  </si>
  <si>
    <t>KIRKAĞAÇ TR-1/8 45-76-M00029_KIRKAĞAÇ DM-M01 M01_72211030</t>
  </si>
  <si>
    <t>18.03.2021 10:01:11</t>
  </si>
  <si>
    <t>18.03.2021 11:26:01</t>
  </si>
  <si>
    <t>TR-133 35-16-L00133_47570380_56353188_56353188</t>
  </si>
  <si>
    <t>18.03.2021 09:15:32</t>
  </si>
  <si>
    <t>18.03.2021 15:50:38</t>
  </si>
  <si>
    <t>KAPANCI KÖK 45-78-L00229_HASALAN L02_2328992</t>
  </si>
  <si>
    <t>18.03.2021 19:05:08</t>
  </si>
  <si>
    <t>18.03.2021 20:16:30</t>
  </si>
  <si>
    <t>KARABURUN TR-4 35-21-L00145_B_56354416_56354416</t>
  </si>
  <si>
    <t>18.03.2021 07:07:15</t>
  </si>
  <si>
    <t>18.03.2021 10:49:55</t>
  </si>
  <si>
    <t>PAYAMLI M-2 35-25-M00177_956660884_956660884</t>
  </si>
  <si>
    <t>18.03.2021 11:28:43</t>
  </si>
  <si>
    <t>18.03.2021 16:26:11</t>
  </si>
  <si>
    <t>18.03.2021 10:57:05</t>
  </si>
  <si>
    <t>18.03.2021 11:34:16</t>
  </si>
  <si>
    <t>YENİFOÇA TR-16 35-23-M00016_950423525_950423525</t>
  </si>
  <si>
    <t>18.03.2021 08:15:27</t>
  </si>
  <si>
    <t>18.03.2021 09:19:13</t>
  </si>
  <si>
    <t>TİRE İM-DM-1 35-29-A00001_TOKİ M24_2313895</t>
  </si>
  <si>
    <t>18.03.2021 10:06:09</t>
  </si>
  <si>
    <t>18.03.2021 11:08:42</t>
  </si>
  <si>
    <t>ŞAMAR TR-1 45-71-M01445_B_56399576_56399576</t>
  </si>
  <si>
    <t>18.03.2021 17:31:00</t>
  </si>
  <si>
    <t>18.03.2021 22:23:59</t>
  </si>
  <si>
    <t>18.03.2021 17:40:28</t>
  </si>
  <si>
    <t>18.03.2021 22:42:20</t>
  </si>
  <si>
    <t>18.03.2021 20:02:12</t>
  </si>
  <si>
    <t>18.03.2021 22:40:00</t>
  </si>
  <si>
    <t>18.03.2021 03:00:55</t>
  </si>
  <si>
    <t>18.03.2021 03:56:05</t>
  </si>
  <si>
    <t>SARIGÖL DM 45-79-M00069_ULUDERBENT FİDERİ M16_2076611</t>
  </si>
  <si>
    <t>18.03.2021 09:52:37</t>
  </si>
  <si>
    <t>18.03.2021 15:32:59</t>
  </si>
  <si>
    <t>AKÇAALAN YEDİEVLER TR-5 35-22-M00844__72374136_72374136</t>
  </si>
  <si>
    <t>18.03.2021 12:38:15</t>
  </si>
  <si>
    <t>18.03.2021 14:09:42</t>
  </si>
  <si>
    <t>YEŞİLYURT TR-1 45-75-M00357_C_65512878_65512878</t>
  </si>
  <si>
    <t>18.03.2021 09:13:00</t>
  </si>
  <si>
    <t>18.03.2021 14:39:59</t>
  </si>
  <si>
    <t>K-1390 35-01-K01390_C C3_5926933</t>
  </si>
  <si>
    <t>18.03.2021 20:27:54</t>
  </si>
  <si>
    <t>19.03.2021 00:41:29</t>
  </si>
  <si>
    <t>MEHMET  VERGİ VE ARK. T-SULAMA GRB. 35-13-L00108_DIREK TIPI TRAFO HUCRESI H01_2042151</t>
  </si>
  <si>
    <t>18.03.2021 13:31:21</t>
  </si>
  <si>
    <t>18.03.2021 14:34:28</t>
  </si>
  <si>
    <t>DALGIR TR-1 45-75-M00152_A_56394290_56394290</t>
  </si>
  <si>
    <t>18.03.2021 19:23:54</t>
  </si>
  <si>
    <t>18.03.2021 20:48:40</t>
  </si>
  <si>
    <t>KARAKÖY TR-1 45-83-L00295_DIREK TIPI TRAFO HUCRESI H01_2106738</t>
  </si>
  <si>
    <t>OG Direk Yıkılması</t>
  </si>
  <si>
    <t>18.03.2021 10:44:07</t>
  </si>
  <si>
    <t>18.03.2021 15:51:36</t>
  </si>
  <si>
    <t>TR-338 35-19-L00372_956668009_956668009</t>
  </si>
  <si>
    <t>18.03.2021 15:09:55</t>
  </si>
  <si>
    <t>18.03.2021 18:51:53</t>
  </si>
  <si>
    <t>18.03.2021 10:09:00</t>
  </si>
  <si>
    <t>18.03.2021 16:58:25</t>
  </si>
  <si>
    <t>PANCAR TR-1 35-26-M00892_35-26-M00892_2364279</t>
  </si>
  <si>
    <t>18.03.2021 12:35:42</t>
  </si>
  <si>
    <t>18.03.2021 12:49:11</t>
  </si>
  <si>
    <t>18.03.2021 13:04:00</t>
  </si>
  <si>
    <t>18.03.2021 15:39:48</t>
  </si>
  <si>
    <t>TR-3 35-13-L00003__72538713_72538713</t>
  </si>
  <si>
    <t>18.03.2021 16:21:20</t>
  </si>
  <si>
    <t>18.03.2021 16:51:41</t>
  </si>
  <si>
    <t>TR-1/15 45-72-M00015_49742758_56391673_56391673</t>
  </si>
  <si>
    <t>18.03.2021 09:35:11</t>
  </si>
  <si>
    <t>18.03.2021 11:14:05</t>
  </si>
  <si>
    <t>M-329 35-03-M00329_95000140016_95000140016</t>
  </si>
  <si>
    <t>18.03.2021 09:08:09</t>
  </si>
  <si>
    <t>18.03.2021 10:53:54</t>
  </si>
  <si>
    <t>L-296 35-18-L00296_95000554240_95000554240</t>
  </si>
  <si>
    <t>18.03.2021 18:17:11</t>
  </si>
  <si>
    <t>18.03.2021 20:45:38</t>
  </si>
  <si>
    <t>TİRE TR-2 35-29-M00465_950336457_950336457</t>
  </si>
  <si>
    <t>18.03.2021 20:17:15</t>
  </si>
  <si>
    <t>18.03.2021 21:12:47</t>
  </si>
  <si>
    <t>18.03.2021 08:17:17</t>
  </si>
  <si>
    <t>18.03.2021 11:20:41</t>
  </si>
  <si>
    <t>TR-2 GÖLCÜKLER 35-22-M00002_961505425_961505425</t>
  </si>
  <si>
    <t>18.03.2021 14:18:24</t>
  </si>
  <si>
    <t>18.03.2021 16:48:14</t>
  </si>
  <si>
    <t>K-492 35-01-K00492_911152315_911152315</t>
  </si>
  <si>
    <t>18.03.2021 18:08:28</t>
  </si>
  <si>
    <t>18.03.2021 22:33:20</t>
  </si>
  <si>
    <t>K-3773 35-04-K03773_A_56382813_56382813</t>
  </si>
  <si>
    <t>18.03.2021 00:14:25</t>
  </si>
  <si>
    <t>18.03.2021 01:53:51</t>
  </si>
  <si>
    <t>K-4289 35-07-K04289_A_56377249_56377249</t>
  </si>
  <si>
    <t>18.03.2021 10:30:00</t>
  </si>
  <si>
    <t>18.03.2021 10:47:03</t>
  </si>
  <si>
    <t>L-295 35-18-L00295_950462473_950462473</t>
  </si>
  <si>
    <t>18.03.2021 14:33:38</t>
  </si>
  <si>
    <t>18.03.2021 19:37:18</t>
  </si>
  <si>
    <t>OYUKİÇİ TR 1 45-74-M00155_945593554_945593554</t>
  </si>
  <si>
    <t>18.03.2021 05:57:00</t>
  </si>
  <si>
    <t>18.03.2021 07:42:29</t>
  </si>
  <si>
    <t>K-3280 35-08-K03280_912424037_912424037</t>
  </si>
  <si>
    <t>18.03.2021 14:20:40</t>
  </si>
  <si>
    <t>18.03.2021 17:56:59</t>
  </si>
  <si>
    <t>M-1280 35-02-M01280_B_56366744_56366744</t>
  </si>
  <si>
    <t>18.03.2021 18:47:41</t>
  </si>
  <si>
    <t>19.03.2021 02:41:54</t>
  </si>
  <si>
    <t>TR-26 35-13-L00026_C_56355831_56355831</t>
  </si>
  <si>
    <t>18.03.2021 10:18:25</t>
  </si>
  <si>
    <t>18.03.2021 11:42:00</t>
  </si>
  <si>
    <t>MURADİYE TR 2/A 45-71-M00201_953220953_953220953</t>
  </si>
  <si>
    <t>18.03.2021 12:46:12</t>
  </si>
  <si>
    <t>18.03.2021 15:13:38</t>
  </si>
  <si>
    <t>TR-151 35-16-L00151_953335323_953335323</t>
  </si>
  <si>
    <t>18.03.2021 17:33:38</t>
  </si>
  <si>
    <t>18.03.2021 20:04:40</t>
  </si>
  <si>
    <t>18.03.2021 09:03:22</t>
  </si>
  <si>
    <t>18.03.2021 17:06:14</t>
  </si>
  <si>
    <t>MESCİTLİ DM 35-15-L00904_MESCİTLİ L05_72321000</t>
  </si>
  <si>
    <t>18.03.2021 14:02:25</t>
  </si>
  <si>
    <t>18.03.2021 15:15:41</t>
  </si>
  <si>
    <t>ERGENEKON TR-2 45-83-L00139_955151824_955151824</t>
  </si>
  <si>
    <t>18.03.2021 22:01:10</t>
  </si>
  <si>
    <t>18.03.2021 22:40:35</t>
  </si>
  <si>
    <t>L-24 NİLKENT 35-18-L00024_35-18-L00024_72113004</t>
  </si>
  <si>
    <t>18.03.2021 07:39:06</t>
  </si>
  <si>
    <t>18.03.2021 09:46:14</t>
  </si>
  <si>
    <t>AKHİSAR İM 45-72-A00001_TR-1/43 M13_2057347</t>
  </si>
  <si>
    <t>18.03.2021 16:38:07</t>
  </si>
  <si>
    <t>18.03.2021 17:04:00</t>
  </si>
  <si>
    <t>K-618 35-04-K00618_35-04-K00618_2365113</t>
  </si>
  <si>
    <t>18.03.2021 09:01:27</t>
  </si>
  <si>
    <t>18.03.2021 15:35:54</t>
  </si>
  <si>
    <t>YENİFOÇA TR-51 35-23-M00051_950420870_950420870</t>
  </si>
  <si>
    <t>18.03.2021 15:41:16</t>
  </si>
  <si>
    <t>18.03.2021 17:01:11</t>
  </si>
  <si>
    <t>K-3537 35-01-K03537_35-01-K03537_2371229</t>
  </si>
  <si>
    <t>18.03.2021 09:18:02</t>
  </si>
  <si>
    <t>18.03.2021 12:30:09</t>
  </si>
  <si>
    <t>MENDERES TR-2 35-32-M00002_946411880_946411880</t>
  </si>
  <si>
    <t>18.03.2021 12:01:00</t>
  </si>
  <si>
    <t>18.03.2021 13:42:27</t>
  </si>
  <si>
    <t>K-3583 35-02-K03583_99734002_99734002</t>
  </si>
  <si>
    <t>18.03.2021 12:06:01</t>
  </si>
  <si>
    <t>18.03.2021 14:22:39</t>
  </si>
  <si>
    <t>18.03.2021 16:01:50</t>
  </si>
  <si>
    <t>18.03.2021 18:12:54</t>
  </si>
  <si>
    <t>18.03.2021 13:29:23</t>
  </si>
  <si>
    <t>18.03.2021 15:53:47</t>
  </si>
  <si>
    <t>K-967 35-02-K00967_10080758 A2B_5816998</t>
  </si>
  <si>
    <t>18.03.2021 10:11:09</t>
  </si>
  <si>
    <t>18.03.2021 11:39:58</t>
  </si>
  <si>
    <t>18.03.2021 04:41:00</t>
  </si>
  <si>
    <t>18.03.2021 04:52:17</t>
  </si>
  <si>
    <t>DM-08/10-B 45-71-M00289_953179672_953179672</t>
  </si>
  <si>
    <t>18.03.2021 20:17:00</t>
  </si>
  <si>
    <t>18.03.2021 20:52:56</t>
  </si>
  <si>
    <t>ÖRENCİK TR-3 35-31-L00455__72373923_72373923</t>
  </si>
  <si>
    <t>18.03.2021 17:10:14</t>
  </si>
  <si>
    <t>18.03.2021 18:19:10</t>
  </si>
  <si>
    <t>SAKARLI KÖK 45-76-M00046_HatBaşıAyırıcı_53137225 M03_53137225</t>
  </si>
  <si>
    <t>18.03.2021 08:29:34</t>
  </si>
  <si>
    <t>18.03.2021 10:21:18</t>
  </si>
  <si>
    <t>SART TR-10 45-78-M00183_49315773_56384951_56384951</t>
  </si>
  <si>
    <t>18.03.2021 13:55:52</t>
  </si>
  <si>
    <t>18.03.2021 14:34:00</t>
  </si>
  <si>
    <t>MENDERES DM-2/TR-1 35-22-M00300_KÖYLER-1 M15_2328470</t>
  </si>
  <si>
    <t>18.03.2021 07:53:38</t>
  </si>
  <si>
    <t>18.03.2021 08:12:41</t>
  </si>
  <si>
    <t>18.03.2021 00:49:55</t>
  </si>
  <si>
    <t>18.03.2021 00:55:23</t>
  </si>
  <si>
    <t>K-2979 35-02-K02979_G_56376149_56376149</t>
  </si>
  <si>
    <t>18.03.2021 14:22:00</t>
  </si>
  <si>
    <t>18.03.2021 14:48:45</t>
  </si>
  <si>
    <t>M-201(DM-2/1) 35-09-M00201_M-200 M01_42989096</t>
  </si>
  <si>
    <t>18.03.2021 18:42:15</t>
  </si>
  <si>
    <t>18.03.2021 19:46:32</t>
  </si>
  <si>
    <t>18.03.2021 20:31:42</t>
  </si>
  <si>
    <t>18.03.2021 20:48:32</t>
  </si>
  <si>
    <t>ULACIK TR-1 45-74-M00167_945594011_945594011</t>
  </si>
  <si>
    <t>18.03.2021 18:57:45</t>
  </si>
  <si>
    <t>18.03.2021 22:03:01</t>
  </si>
  <si>
    <t>GÜLKENT TR-4 35-30-M00227_955324905_955324905</t>
  </si>
  <si>
    <t>18.03.2021 06:23:01</t>
  </si>
  <si>
    <t>18.03.2021 10:38:15</t>
  </si>
  <si>
    <t>18.03.2021 14:08:33</t>
  </si>
  <si>
    <t>18.03.2021 15:37:59</t>
  </si>
  <si>
    <t>ÇAMLIBEL TR-1 35-20-L00351_ H_61277859</t>
  </si>
  <si>
    <t>18.03.2021 19:24:06</t>
  </si>
  <si>
    <t>18.03.2021 20:47:27</t>
  </si>
  <si>
    <t>18.03.2021 22:26:28</t>
  </si>
  <si>
    <t>18.03.2021 23:58:04</t>
  </si>
  <si>
    <t>18.03.2021 17:35:00</t>
  </si>
  <si>
    <t>18.03.2021 20:26:18</t>
  </si>
  <si>
    <t>HELVACI TR-3 35-17-M00363_7819610_56393307_56393307</t>
  </si>
  <si>
    <t>18.03.2021 11:39:02</t>
  </si>
  <si>
    <t>18.03.2021 12:48:22</t>
  </si>
  <si>
    <t>TR-52 35-19-L00052_956695110_956695110</t>
  </si>
  <si>
    <t>18.03.2021 10:10:00</t>
  </si>
  <si>
    <t>18.03.2021 18:49:32</t>
  </si>
  <si>
    <t>PANCAR TR-6 35-26-M00903_35-26-M00903_66216105</t>
  </si>
  <si>
    <t>18.03.2021 12:53:00</t>
  </si>
  <si>
    <t>18.03.2021 14:38:00</t>
  </si>
  <si>
    <t>18.03.2021 10:09:13</t>
  </si>
  <si>
    <t>18.03.2021 12:46:46</t>
  </si>
  <si>
    <t>K-3537 35-01-K03537_910441760_910441760</t>
  </si>
  <si>
    <t>18.03.2021 17:50:03</t>
  </si>
  <si>
    <t>18.03.2021 21:44:21</t>
  </si>
  <si>
    <t>ÇARIKKARALAR TR-1 45-73-M01075_B_56403451_56403451</t>
  </si>
  <si>
    <t>18.03.2021 17:17:31</t>
  </si>
  <si>
    <t>18.03.2021 22:24:08</t>
  </si>
  <si>
    <t>YENİÇİFTLİK KÖK 35-20-L00373_ L02_2075098</t>
  </si>
  <si>
    <t>18.03.2021 13:08:00</t>
  </si>
  <si>
    <t>18.03.2021 14:50:18</t>
  </si>
  <si>
    <t>TR-33 45-77-L00033_TR-52/A L03_2105877</t>
  </si>
  <si>
    <t>18.03.2021 02:16:47</t>
  </si>
  <si>
    <t>18.03.2021 02:38:41</t>
  </si>
  <si>
    <t>ÇUKURALTI M-53 35-25-M00088_955267894_955267894</t>
  </si>
  <si>
    <t>18.03.2021 06:38:34</t>
  </si>
  <si>
    <t>18.03.2021 10:30:15</t>
  </si>
  <si>
    <t>LÜTFİYE TR-1 45-80-M00131_956538362_956538362</t>
  </si>
  <si>
    <t>18.03.2021 19:43:44</t>
  </si>
  <si>
    <t>18.03.2021 21:26:39</t>
  </si>
  <si>
    <t>BADEMLER DOĞA SİTESİ TR-8 35-14-M00149_BADEMLER DM M01_72143985</t>
  </si>
  <si>
    <t>18.03.2021 11:24:00</t>
  </si>
  <si>
    <t>18.03.2021 11:54:11</t>
  </si>
  <si>
    <t>K-345 35-02-K00345_C_56372969_56372969</t>
  </si>
  <si>
    <t>18.03.2021 08:43:41</t>
  </si>
  <si>
    <t>18.03.2021 09:07:24</t>
  </si>
  <si>
    <t>L-289 DEMET AKBAĞ TRAFO 35-18-L00289_D_56370891_56370891</t>
  </si>
  <si>
    <t>18.03.2021 09:23:00</t>
  </si>
  <si>
    <t>18.03.2021 17:18:57</t>
  </si>
  <si>
    <t>URUZLAR TR-1 45-82-M00165_DIREK TIPI TRAFO HUCRESI H01_2090770</t>
  </si>
  <si>
    <t>18.03.2021 16:15:30</t>
  </si>
  <si>
    <t>18.03.2021 20:44:55</t>
  </si>
  <si>
    <t>18.03.2021 12:07:12</t>
  </si>
  <si>
    <t>18.03.2021 13:20:28</t>
  </si>
  <si>
    <t>18.03.2021 08:14:12</t>
  </si>
  <si>
    <t>18.03.2021 13:13:16</t>
  </si>
  <si>
    <t>YENİFOÇA TR-53 35-23-M00053_950421201_950421201</t>
  </si>
  <si>
    <t>18.03.2021 08:34:42</t>
  </si>
  <si>
    <t>18.03.2021 10:26:19</t>
  </si>
  <si>
    <t>18.03.2021 15:14:59</t>
  </si>
  <si>
    <t>18.03.2021 18:57:51</t>
  </si>
  <si>
    <t>RADAR KÖK 35-21-M00006_RADAR M02_72199828</t>
  </si>
  <si>
    <t>18.03.2021 12:20:24</t>
  </si>
  <si>
    <t>18.03.2021 14:31:11</t>
  </si>
  <si>
    <t>YENİFOÇA TR-53 35-23-M00053_B_56373854_56373854</t>
  </si>
  <si>
    <t>18.03.2021 09:56:07</t>
  </si>
  <si>
    <t>18.03.2021 10:48:42</t>
  </si>
  <si>
    <t>SARIPINAR TR-9 45-73-M00584_945655174_945655174</t>
  </si>
  <si>
    <t>18.03.2021 17:55:11</t>
  </si>
  <si>
    <t>18.03.2021 21:05:32</t>
  </si>
  <si>
    <t>KARAHALİLLİ TR-1 35-20-L00350_DIREK TIPI TRAFO HUCRESI H01_2045631</t>
  </si>
  <si>
    <t>18.03.2021 09:08:00</t>
  </si>
  <si>
    <t>18.03.2021 18:18:00</t>
  </si>
  <si>
    <t>K-845 35-01-K00845_A_56370070_56370070</t>
  </si>
  <si>
    <t>18.03.2021 14:07:45</t>
  </si>
  <si>
    <t>18.03.2021 15:35:47</t>
  </si>
  <si>
    <t>L-111 OVACIK 35-18-L00111_950439335_950439335</t>
  </si>
  <si>
    <t>18.03.2021 11:45:00</t>
  </si>
  <si>
    <t>18.03.2021 13:16:14</t>
  </si>
  <si>
    <t>K-2980 35-01-K02980_911369732_911369732</t>
  </si>
  <si>
    <t>18.03.2021 14:57:51</t>
  </si>
  <si>
    <t>18.03.2021 17:00:01</t>
  </si>
  <si>
    <t>TR-4 (M-704) 35-30-M00704_955298335_955298335</t>
  </si>
  <si>
    <t>18.03.2021 17:33:58</t>
  </si>
  <si>
    <t>18.03.2021 02:22:04</t>
  </si>
  <si>
    <t>18.03.2021 02:48:57</t>
  </si>
  <si>
    <t>SUBATAN TR-5 35-15-L00340_A_56354119_56354119</t>
  </si>
  <si>
    <t>18.03.2021 13:19:05</t>
  </si>
  <si>
    <t>18.03.2021 16:52:21</t>
  </si>
  <si>
    <t>TR-119 GÜNEŞ SANAYİ 35-26-L00041__56359031_56359031</t>
  </si>
  <si>
    <t>18.03.2021 12:58:00</t>
  </si>
  <si>
    <t>18.03.2021 13:56:07</t>
  </si>
  <si>
    <t>KURUCUOVA TR-7 35-15-L00248_DIREK TIPI TRAFO HUCRESI H01_2045432</t>
  </si>
  <si>
    <t>18.03.2021 10:13:08</t>
  </si>
  <si>
    <t>18.03.2021 14:38:32</t>
  </si>
  <si>
    <t>CENKYERİ TR-1 45-82-M00131_45-82-M00131_72195038</t>
  </si>
  <si>
    <t>18.03.2021 10:16:13</t>
  </si>
  <si>
    <t>18.03.2021 11:48:00</t>
  </si>
  <si>
    <t>18.03.2021 13:17:32</t>
  </si>
  <si>
    <t>18.03.2021 16:29:06</t>
  </si>
  <si>
    <t>K-3515 35-02-K03515_K_56364824_56364824</t>
  </si>
  <si>
    <t>18.03.2021 10:14:24</t>
  </si>
  <si>
    <t>18.03.2021 10:49:15</t>
  </si>
  <si>
    <t>L-297 35-18-L00297_950204978_950204978</t>
  </si>
  <si>
    <t>18.03.2021 18:22:01</t>
  </si>
  <si>
    <t>18.03.2021 20:00:25</t>
  </si>
  <si>
    <t>ŞEREMET KÖYÜ CAVUR MAH. 45-77-M00064_45-77-M00064_2347814</t>
  </si>
  <si>
    <t>18.03.2021 15:37:02</t>
  </si>
  <si>
    <t>18.03.2021 17:36:50</t>
  </si>
  <si>
    <t>L-184 35-18-L00184_950437283_950437283</t>
  </si>
  <si>
    <t>18.03.2021 11:16:17</t>
  </si>
  <si>
    <t>18.03.2021 14:41:20</t>
  </si>
  <si>
    <t>18.03.2021 16:50:32</t>
  </si>
  <si>
    <t>18.03.2021 17:39:48</t>
  </si>
  <si>
    <t>SASKO SİTESİ TR-1 35-21-L00211_953364097_953364097</t>
  </si>
  <si>
    <t>18.03.2021 14:51:55</t>
  </si>
  <si>
    <t>18.03.2021 17:40:18</t>
  </si>
  <si>
    <t>18.03.2021 08:28:36</t>
  </si>
  <si>
    <t>18.03.2021 10:54:22</t>
  </si>
  <si>
    <t>K-1229 35-01-K01229_910406708_910406708</t>
  </si>
  <si>
    <t>18.03.2021 20:24:36</t>
  </si>
  <si>
    <t>19.03.2021 02:31:26</t>
  </si>
  <si>
    <t>BADEMLİ TR-11 35-15-L01047_950405656_950405656</t>
  </si>
  <si>
    <t>18.03.2021 16:28:24</t>
  </si>
  <si>
    <t>18.03.2021 19:34:43</t>
  </si>
  <si>
    <t>CEVİZALAN TR-2 35-15-L01027_B_56361666_56361666</t>
  </si>
  <si>
    <t>18.03.2021 12:28:08</t>
  </si>
  <si>
    <t>18.03.2021 18:56:11</t>
  </si>
  <si>
    <t>18.03.2021 19:09:52</t>
  </si>
  <si>
    <t>18.03.2021 23:20:35</t>
  </si>
  <si>
    <t>18.03.2021 15:04:53</t>
  </si>
  <si>
    <t>18.03.2021 21:56:52</t>
  </si>
  <si>
    <t>PANCAR TM 35-26-A00003_PANCAR-5 M09_2322981</t>
  </si>
  <si>
    <t>18.03.2021 08:26:51</t>
  </si>
  <si>
    <t>18.03.2021 09:01:28</t>
  </si>
  <si>
    <t>L-100 BELKENT 35-18-L00100_950442260_950442260</t>
  </si>
  <si>
    <t>18.03.2021 14:13:40</t>
  </si>
  <si>
    <t>18.03.2021 20:43:28</t>
  </si>
  <si>
    <t>K-3696 35-02-K03696_A_56359157_56359157</t>
  </si>
  <si>
    <t>18.03.2021 11:28:44</t>
  </si>
  <si>
    <t>18.03.2021 12:24:42</t>
  </si>
  <si>
    <t>K-4717 35-02-K04717_99356862_99356862</t>
  </si>
  <si>
    <t>18.03.2021 10:20:14</t>
  </si>
  <si>
    <t>18.03.2021 13:09:14</t>
  </si>
  <si>
    <t>L-84 35-18-L00532_10437604 TD5_5796966</t>
  </si>
  <si>
    <t>18.03.2021 10:17:59</t>
  </si>
  <si>
    <t>18.03.2021 11:51:57</t>
  </si>
  <si>
    <t>L-290 35-18-L00290_950456206_950456206</t>
  </si>
  <si>
    <t>18.03.2021 09:41:12</t>
  </si>
  <si>
    <t>18.03.2021 12:21:44</t>
  </si>
  <si>
    <t>18.03.2021 03:06:57</t>
  </si>
  <si>
    <t>18.03.2021 03:28:09</t>
  </si>
  <si>
    <t>YENİ ŞAKRAN TR-3 35-17-M00203__72371878_72371878</t>
  </si>
  <si>
    <t>18.03.2021 15:33:12</t>
  </si>
  <si>
    <t>18.03.2021 17:50:38</t>
  </si>
  <si>
    <t>M-2896(YATIRIM REZERVE) 35-01-M02896_35-01-M02896_73034230</t>
  </si>
  <si>
    <t>18.03.2021 09:02:16</t>
  </si>
  <si>
    <t>18.03.2021 16:15:50</t>
  </si>
  <si>
    <t>18.03.2021 23:41:49</t>
  </si>
  <si>
    <t>19.03.2021 01:56:39</t>
  </si>
  <si>
    <t>TR-34 35-30-L00034_955323991_955323991</t>
  </si>
  <si>
    <t>18.03.2021 16:24:09</t>
  </si>
  <si>
    <t>18.03.2021 18:29:14</t>
  </si>
  <si>
    <t>TR-83 35-30-L00083_955293217_955293217</t>
  </si>
  <si>
    <t>18.03.2021 13:34:12</t>
  </si>
  <si>
    <t>18.03.2021 15:52:08</t>
  </si>
  <si>
    <t>BADEMLER TR-2 35-19-L00297_DIREK TIPI TRAFO HUCRESI H01_2078288</t>
  </si>
  <si>
    <t>18.03.2021 20:56:00</t>
  </si>
  <si>
    <t>18.03.2021 22:17:36</t>
  </si>
  <si>
    <t>ARMUTLU TR-4 35-27-L00004_D_56360825_56360825</t>
  </si>
  <si>
    <t>18.03.2021 21:25:29</t>
  </si>
  <si>
    <t>18.03.2021 23:31:18</t>
  </si>
  <si>
    <t>ÖZBEK DM (TR-315) 35-19-M00044_AKKUM M06_72140386</t>
  </si>
  <si>
    <t>18.03.2021 06:53:32</t>
  </si>
  <si>
    <t>18.03.2021 07:47:56</t>
  </si>
  <si>
    <t>TR-10 35-13-L00010_DM-2/TR-7 L03_76711612</t>
  </si>
  <si>
    <t>18.03.2021 09:24:35</t>
  </si>
  <si>
    <t>18.03.2021 09:39:00</t>
  </si>
  <si>
    <t>TEKELLER KÖYÜ TR-1 45-71-M01268_44415839_56399907_56399907</t>
  </si>
  <si>
    <t>18.03.2021 10:28:34</t>
  </si>
  <si>
    <t>18.03.2021 12:39:09</t>
  </si>
  <si>
    <t>M-2908 35-02-M02908_910144219_910144219</t>
  </si>
  <si>
    <t>18.03.2021 11:13:57</t>
  </si>
  <si>
    <t>18.03.2021 12:24:02</t>
  </si>
  <si>
    <t>ADİLOBA TR-1 45-80-M00156_DIREK TIPI TRAFO HUCRESI H01_2089947</t>
  </si>
  <si>
    <t>18.03.2021 04:10:32</t>
  </si>
  <si>
    <t>18.03.2021 05:33:23</t>
  </si>
  <si>
    <t>K-3696 35-02-K03696_914593719_914593719</t>
  </si>
  <si>
    <t>18.03.2021 18:20:07</t>
  </si>
  <si>
    <t>18.03.2021 19:17:42</t>
  </si>
  <si>
    <t>KARAYAĞCI TR-1 45-75-M00195_945616402_945616402</t>
  </si>
  <si>
    <t>18.03.2021 15:48:03</t>
  </si>
  <si>
    <t>18.03.2021 17:05:30</t>
  </si>
  <si>
    <t>SULTAN DM 35-25-M00121_DAĞITIM TRAFO SULTAN DM M08_72117232</t>
  </si>
  <si>
    <t>18.03.2021 09:31:46</t>
  </si>
  <si>
    <t>18.03.2021 11:51:00</t>
  </si>
  <si>
    <t>HALK EĞİTİMCİLER TR-1 35-30-M00341_955308913_955308913</t>
  </si>
  <si>
    <t>18.03.2021 18:04:07</t>
  </si>
  <si>
    <t>18.03.2021 22:45:49</t>
  </si>
  <si>
    <t>M-2873 35-04-M02873_35-04-M02873_76972142</t>
  </si>
  <si>
    <t>18.03.2021 15:48:47</t>
  </si>
  <si>
    <t>L-379 35-18-L00379_950465039_950465039</t>
  </si>
  <si>
    <t>18.03.2021 10:06:29</t>
  </si>
  <si>
    <t>18.03.2021 21:17:11</t>
  </si>
  <si>
    <t>GÜRÇEŞME İM 35-03-A00001_AKADEMİ K05_2036879</t>
  </si>
  <si>
    <t>18.03.2021 13:52:46</t>
  </si>
  <si>
    <t>18.03.2021 14:28:54</t>
  </si>
  <si>
    <t>18.03.2021 09:20:32</t>
  </si>
  <si>
    <t>18.03.2021 10:23:52</t>
  </si>
  <si>
    <t>M-1406 35-01-M01406_35-01-M01406_2364768</t>
  </si>
  <si>
    <t>18.03.2021 11:53:00</t>
  </si>
  <si>
    <t>18.03.2021 12:26:26</t>
  </si>
  <si>
    <t>18.03.2021 07:22:32</t>
  </si>
  <si>
    <t>18.03.2021 07:23:02</t>
  </si>
  <si>
    <t>18.03.2021 19:13:34</t>
  </si>
  <si>
    <t>18.03.2021 20:33:08</t>
  </si>
  <si>
    <t>SULUDERE TR-9 CEVİZDALLARI 35-31-L00084_35-31-L00084_2363472</t>
  </si>
  <si>
    <t>18.03.2021 12:48:15</t>
  </si>
  <si>
    <t>18.03.2021 15:27:46</t>
  </si>
  <si>
    <t>TR-2/31 45-72-L00031_956500852_956500852</t>
  </si>
  <si>
    <t>18.03.2021 09:31:00</t>
  </si>
  <si>
    <t>18.03.2021 10:33:26</t>
  </si>
  <si>
    <t>M-2896(YATIRIM REZERVE) 35-01-M02896_910292596_910292596</t>
  </si>
  <si>
    <t>18.03.2021 16:33:14</t>
  </si>
  <si>
    <t>18.03.2021 17:37:42</t>
  </si>
  <si>
    <t>18.03.2021 09:01:25</t>
  </si>
  <si>
    <t>18.03.2021 09:23:28</t>
  </si>
  <si>
    <t>18.03.2021 12:30:02</t>
  </si>
  <si>
    <t>18.03.2021 12:42:46</t>
  </si>
  <si>
    <t>MENEMEN TR-52 35-28-L00052_C_56362446_56362446</t>
  </si>
  <si>
    <t>18.03.2021 12:04:03</t>
  </si>
  <si>
    <t>18.03.2021 14:21:02</t>
  </si>
  <si>
    <t>18.03.2021 10:19:00</t>
  </si>
  <si>
    <t>18.03.2021 11:16:35</t>
  </si>
  <si>
    <t>K-3869 35-02-K03869_C_56365147_56365147</t>
  </si>
  <si>
    <t>18.03.2021 13:10:57</t>
  </si>
  <si>
    <t>18.03.2021 13:58:13</t>
  </si>
  <si>
    <t>TR-77 45-77-L00077_G g2b_42438158</t>
  </si>
  <si>
    <t>18.03.2021 00:59:53</t>
  </si>
  <si>
    <t>18.03.2021 01:28:23</t>
  </si>
  <si>
    <t>DUMANLAR KÖK 45-81-M00044_ZIRMANLAR M05_72038348</t>
  </si>
  <si>
    <t>18.03.2021 13:10:18</t>
  </si>
  <si>
    <t>18.03.2021 14:43:28</t>
  </si>
  <si>
    <t>18.03.2021 04:40:00</t>
  </si>
  <si>
    <t>18.03.2021 05:31:00</t>
  </si>
  <si>
    <t>KAVAKLIDERE TR-11 45-73-M00144_C_56400275_56400275</t>
  </si>
  <si>
    <t>18.03.2021 10:58:08</t>
  </si>
  <si>
    <t>18.03.2021 13:38:33</t>
  </si>
  <si>
    <t>ÇINARDİBİ TR-4 35-20-M00046_35-20-M00046_2371329</t>
  </si>
  <si>
    <t>18.03.2021 11:13:22</t>
  </si>
  <si>
    <t>18.03.2021 12:56:00</t>
  </si>
  <si>
    <t>ÇAYAĞZI TR-17 35-31-L00405__72372157_72372157</t>
  </si>
  <si>
    <t>18.03.2021 07:56:55</t>
  </si>
  <si>
    <t>18.03.2021 13:21:22</t>
  </si>
  <si>
    <t>K-2985 35-01-K02985_911355231_911355231</t>
  </si>
  <si>
    <t>18.03.2021 18:51:42</t>
  </si>
  <si>
    <t>18.03.2021 21:08:18</t>
  </si>
  <si>
    <t>TR-166 35-26-M00166_D d03_5905588</t>
  </si>
  <si>
    <t>18.03.2021 14:40:09</t>
  </si>
  <si>
    <t>18.03.2021 18:56:42</t>
  </si>
  <si>
    <t>YAHŞELLİ TR-2 35-28-M00188_DIREK TIPI TRAFO HUCRESI H01_2107923</t>
  </si>
  <si>
    <t>18.03.2021 00:44:25</t>
  </si>
  <si>
    <t>18.03.2021 02:15:57</t>
  </si>
  <si>
    <t>BAŞPINAR KÖK 45-76-L00001_ALİ FAKI-BOSTANCI L02_72214040</t>
  </si>
  <si>
    <t>18.03.2021 14:03:07</t>
  </si>
  <si>
    <t>18.03.2021 14:29:43</t>
  </si>
  <si>
    <t>AHMETLİ TR-2 45-84-L00002_C C2_5975176</t>
  </si>
  <si>
    <t>18.03.2021 14:32:01</t>
  </si>
  <si>
    <t>18.03.2021 15:43:53</t>
  </si>
  <si>
    <t>18.03.2021 17:41:57</t>
  </si>
  <si>
    <t>18.03.2021 18:50:12</t>
  </si>
  <si>
    <t>ANSIZCA TR-1 35-27-M00861_914598346_914598346</t>
  </si>
  <si>
    <t>18.03.2021 08:53:26</t>
  </si>
  <si>
    <t>18.03.2021 11:38:43</t>
  </si>
  <si>
    <t>EĞRİDERE MERKEZ TR-1 35-32-L00043_946408768_946408768</t>
  </si>
  <si>
    <t>18.03.2021 16:44:00</t>
  </si>
  <si>
    <t>18.03.2021 18:46:04</t>
  </si>
  <si>
    <t>18.03.2021 15:54:57</t>
  </si>
  <si>
    <t>18.03.2021 22:31:37</t>
  </si>
  <si>
    <t>DM-2/15(BİTPAZARI) 45-71-M00122_953182533_953182533</t>
  </si>
  <si>
    <t>18.03.2021 10:07:12</t>
  </si>
  <si>
    <t>18.03.2021 12:45:46</t>
  </si>
  <si>
    <t>TEPECİK KÖPRÜ DM 35-14-M00332_SEFERİHİSAR İM M06_49833969</t>
  </si>
  <si>
    <t>18.03.2021 12:01:35</t>
  </si>
  <si>
    <t>18.03.2021 12:51:34</t>
  </si>
  <si>
    <t>18.03.2021 18:17:41</t>
  </si>
  <si>
    <t>18.03.2021 19:27:58</t>
  </si>
  <si>
    <t>M-2466 35-04-M02466_912459062_912459062</t>
  </si>
  <si>
    <t>18.03.2021 11:57:11</t>
  </si>
  <si>
    <t>18.03.2021 13:00:03</t>
  </si>
  <si>
    <t>L-289 DEMET AKBAĞ TRAFO 35-18-L00289_A_65602643_65602643</t>
  </si>
  <si>
    <t>18.03.2021 09:19:46</t>
  </si>
  <si>
    <t>18.03.2021 17:15:03</t>
  </si>
  <si>
    <t>M-627 35-09-M00627_913503385_913503385</t>
  </si>
  <si>
    <t>18.03.2021 12:17:39</t>
  </si>
  <si>
    <t>18.03.2021 14:13:11</t>
  </si>
  <si>
    <t>18.03.2021 08:32:00</t>
  </si>
  <si>
    <t>18.03.2021 10:52:10</t>
  </si>
  <si>
    <t>18.03.2021 06:16:29</t>
  </si>
  <si>
    <t>18.03.2021 06:40:17</t>
  </si>
  <si>
    <t>MURADİYE DM-4/12-A (DİREK TR-1) 45-71-M01872_A_56384730_56384730</t>
  </si>
  <si>
    <t>18.03.2021 18:47:18</t>
  </si>
  <si>
    <t>18.03.2021 20:50:32</t>
  </si>
  <si>
    <t>KAVAKLIDERE TR-14 45-73-M00317_45-73-M00317_2368900</t>
  </si>
  <si>
    <t>18.03.2021 14:25:00</t>
  </si>
  <si>
    <t>18.03.2021 14:38:55</t>
  </si>
  <si>
    <t>BÜNYAN OSMANİYE TR-2 45-72-L00445_956517701_956517701</t>
  </si>
  <si>
    <t>18.03.2021 19:26:11</t>
  </si>
  <si>
    <t>18.03.2021 21:24:48</t>
  </si>
  <si>
    <t>YENİ FOÇA TR-2 35-23-M00002_950414278_950414278</t>
  </si>
  <si>
    <t>18.03.2021 15:22:44</t>
  </si>
  <si>
    <t>18.03.2021 16:13:45</t>
  </si>
  <si>
    <t>ÇAPAKLI TR-1 45-78-M00445_49250633_56406060_56406060</t>
  </si>
  <si>
    <t>18.03.2021 16:10:29</t>
  </si>
  <si>
    <t>18.03.2021 17:04:44</t>
  </si>
  <si>
    <t>KİPA DM 35-26-M00283_PANCAR-5 (YAZIBAŞI-3) M08_2122327</t>
  </si>
  <si>
    <t>18.03.2021 11:37:55</t>
  </si>
  <si>
    <t>18.03.2021 11:46:39</t>
  </si>
  <si>
    <t>ORTAKÖY TR-1 35-29-L00217_35-29-L00217_2370576</t>
  </si>
  <si>
    <t>18.03.2021 17:45:23</t>
  </si>
  <si>
    <t>18.03.2021 18:21:56</t>
  </si>
  <si>
    <t>TATLIÇEŞME CÜCELER TR-1 45-77-L00205_A_56384695_56384695</t>
  </si>
  <si>
    <t>18.03.2021 12:54:45</t>
  </si>
  <si>
    <t>18.03.2021 13:33:22</t>
  </si>
  <si>
    <t>18.03.2021 09:03:35</t>
  </si>
  <si>
    <t>18.03.2021 19:16:29</t>
  </si>
  <si>
    <t>HALİLBEYLİ TR-1 KÖK 35-27-M01057_BAĞYURDU İSKİMAETİ HALİLBEYLİ TR-2/TR-3 M03_61283943</t>
  </si>
  <si>
    <t>18.03.2021 07:35:18</t>
  </si>
  <si>
    <t>18.03.2021 09:14:46</t>
  </si>
  <si>
    <t>_A_56363528_56363528</t>
  </si>
  <si>
    <t>18.03.2021 14:05:00</t>
  </si>
  <si>
    <t>18.03.2021 15:45:12</t>
  </si>
  <si>
    <t>19.03.2021 10:14:43</t>
  </si>
  <si>
    <t>19.03.2021 14:05:00</t>
  </si>
  <si>
    <t>L-290 35-18-L00290_12145163_56368787_56368787</t>
  </si>
  <si>
    <t>19.03.2021 09:19:45</t>
  </si>
  <si>
    <t>19.03.2021 10:53:57</t>
  </si>
  <si>
    <t>K-1247 35-01-K01247_910451055_910451055</t>
  </si>
  <si>
    <t>19.03.2021 12:30:03</t>
  </si>
  <si>
    <t>19.03.2021 13:15:51</t>
  </si>
  <si>
    <t>TEKELİ TR-1 35-22-M00231_DIREK TIPI TRAFO HUCRESI H01_2125273</t>
  </si>
  <si>
    <t>19.03.2021 15:40:51</t>
  </si>
  <si>
    <t>19.03.2021 16:43:59</t>
  </si>
  <si>
    <t>K-4181 35-03-K04181_910427869_910427869</t>
  </si>
  <si>
    <t>19.03.2021 11:08:43</t>
  </si>
  <si>
    <t>19.03.2021 14:56:56</t>
  </si>
  <si>
    <t>ALAŞEHİR TR-78 45-73-M00078_B_56394133_56394133</t>
  </si>
  <si>
    <t>19.03.2021 18:14:48</t>
  </si>
  <si>
    <t>19.03.2021 18:55:30</t>
  </si>
  <si>
    <t>GÜMÜŞÇAY TR-1 45-73-M00903_A_56401217_56401217</t>
  </si>
  <si>
    <t>19.03.2021 21:03:03</t>
  </si>
  <si>
    <t>19.03.2021 23:32:05</t>
  </si>
  <si>
    <t>MENEMEN TR-24 35-28-L00024_953386257_953386257</t>
  </si>
  <si>
    <t>19.03.2021 19:16:45</t>
  </si>
  <si>
    <t>19.03.2021 20:27:02</t>
  </si>
  <si>
    <t>TR-3 45-74-M00003_A A06_47702798</t>
  </si>
  <si>
    <t>19.03.2021 12:58:57</t>
  </si>
  <si>
    <t>19.03.2021 14:19:02</t>
  </si>
  <si>
    <t>DEMİRCİLİ DM 35-15-L00895_DEMİRCİLİ SULAMA- (PALASKA ÇIRÇIR) YENİÇEKÖY L01_2115245</t>
  </si>
  <si>
    <t>19.03.2021 17:31:27</t>
  </si>
  <si>
    <t>19.03.2021 18:42:13</t>
  </si>
  <si>
    <t>TR-265 KUŞÇULAR 35-19-M00151_956694452_956694452</t>
  </si>
  <si>
    <t>19.03.2021 14:08:34</t>
  </si>
  <si>
    <t>19.03.2021 19:50:42</t>
  </si>
  <si>
    <t>19.03.2021 16:46:27</t>
  </si>
  <si>
    <t>19.03.2021 17:10:00</t>
  </si>
  <si>
    <t>19.03.2021 21:49:04</t>
  </si>
  <si>
    <t>20.03.2021 01:02:10</t>
  </si>
  <si>
    <t>19.03.2021 23:21:17</t>
  </si>
  <si>
    <t>20.03.2021 00:11:54</t>
  </si>
  <si>
    <t>KOZLUCA TR1 35-16-M00149_953325752_953325752</t>
  </si>
  <si>
    <t>19.03.2021 19:52:16</t>
  </si>
  <si>
    <t>20.03.2021 02:13:20</t>
  </si>
  <si>
    <t>TIRAZLAR TR-3 45-79-M00078_45-79-M00078_2367053</t>
  </si>
  <si>
    <t>19.03.2021 21:53:39</t>
  </si>
  <si>
    <t>19.03.2021 22:56:08</t>
  </si>
  <si>
    <t>K-1667 35-02-K01667_D D2B_5843512</t>
  </si>
  <si>
    <t>19.03.2021 08:23:18</t>
  </si>
  <si>
    <t>19.03.2021 15:35:30</t>
  </si>
  <si>
    <t>19.03.2021 11:03:36</t>
  </si>
  <si>
    <t>19.03.2021 11:05:16</t>
  </si>
  <si>
    <t>YENİFOÇA TR-44 35-23-M00044_950420786_950420786</t>
  </si>
  <si>
    <t>19.03.2021 12:34:53</t>
  </si>
  <si>
    <t>19.03.2021 14:21:22</t>
  </si>
  <si>
    <t>TR-13 35-19-L00013_956671562_956671562</t>
  </si>
  <si>
    <t>19.03.2021 20:02:58</t>
  </si>
  <si>
    <t>19.03.2021 22:26:23</t>
  </si>
  <si>
    <t>L-476 MAMURBABA YENİ KABİN 35-18-L00476_950464303_950464303</t>
  </si>
  <si>
    <t>19.03.2021 09:30:23</t>
  </si>
  <si>
    <t>19.03.2021 11:01:06</t>
  </si>
  <si>
    <t>TAYTAN TR-5 45-78-M00308_49267225_56405868_56405868</t>
  </si>
  <si>
    <t>19.03.2021 20:43:55</t>
  </si>
  <si>
    <t>19.03.2021 22:00:27</t>
  </si>
  <si>
    <t>K-4555 35-02-K04555_912706427_912706427</t>
  </si>
  <si>
    <t>19.03.2021 11:04:24</t>
  </si>
  <si>
    <t>19.03.2021 13:22:56</t>
  </si>
  <si>
    <t>19.03.2021 14:13:25</t>
  </si>
  <si>
    <t>19.03.2021 16:07:08</t>
  </si>
  <si>
    <t>YENİFOÇA TR-44 35-23-M00044_D_56388987_56388987</t>
  </si>
  <si>
    <t>19.03.2021 19:25:33</t>
  </si>
  <si>
    <t>19.03.2021 21:01:03</t>
  </si>
  <si>
    <t>L-36 35-18-L00036_ H_49905101</t>
  </si>
  <si>
    <t>19.03.2021 17:53:45</t>
  </si>
  <si>
    <t>20.03.2021 01:55:28</t>
  </si>
  <si>
    <t>K-3488 35-04-K03488_35-04-K03488_2371393</t>
  </si>
  <si>
    <t>19.03.2021 11:03:05</t>
  </si>
  <si>
    <t>19.03.2021 11:51:28</t>
  </si>
  <si>
    <t>19.03.2021 14:14:33</t>
  </si>
  <si>
    <t>19.03.2021 14:28:23</t>
  </si>
  <si>
    <t>TR-45 DEREKÖY 35-22-M00065_D_56371128_56371128</t>
  </si>
  <si>
    <t>19.03.2021 17:19:02</t>
  </si>
  <si>
    <t>19.03.2021 19:30:50</t>
  </si>
  <si>
    <t>K-4153 35-01-K04153_910510624_910510624</t>
  </si>
  <si>
    <t>19.03.2021 12:27:59</t>
  </si>
  <si>
    <t>19.03.2021 17:06:34</t>
  </si>
  <si>
    <t>M-1702 35-01-M01702_910895692_910895692</t>
  </si>
  <si>
    <t>19.03.2021 17:45:16</t>
  </si>
  <si>
    <t>19.03.2021 19:17:40</t>
  </si>
  <si>
    <t>K-4244 35-01-K04244_912066434_912066434</t>
  </si>
  <si>
    <t>19.03.2021 20:06:58</t>
  </si>
  <si>
    <t>20.03.2021 00:33:38</t>
  </si>
  <si>
    <t>K-3724 35-04-K03724_A A3B_5837392</t>
  </si>
  <si>
    <t>19.03.2021 13:14:45</t>
  </si>
  <si>
    <t>19.03.2021 15:03:12</t>
  </si>
  <si>
    <t>ÇAYBAŞI DM-1/TR-9 35-26-L00211_11303955_56358044_56358044</t>
  </si>
  <si>
    <t>19.03.2021 15:35:52</t>
  </si>
  <si>
    <t>19.03.2021 17:11:47</t>
  </si>
  <si>
    <t>19.03.2021 23:25:39</t>
  </si>
  <si>
    <t>20.03.2021 08:40:52</t>
  </si>
  <si>
    <t>TR-15 35-31-L00015_35-31-L00015_2350089</t>
  </si>
  <si>
    <t>19.03.2021 00:18:00</t>
  </si>
  <si>
    <t>19.03.2021 00:50:01</t>
  </si>
  <si>
    <t>L-74 GÜNEŞKÖY SİTESİ 35-14-L00074_956636037_956636037</t>
  </si>
  <si>
    <t>19.03.2021 18:00:11</t>
  </si>
  <si>
    <t>19.03.2021 19:34:39</t>
  </si>
  <si>
    <t>19.03.2021 01:59:55</t>
  </si>
  <si>
    <t>19.03.2021 02:23:00</t>
  </si>
  <si>
    <t>TR-2 GÖLCÜKLER 35-22-M00002_C_56354353_56354353</t>
  </si>
  <si>
    <t>19.03.2021 17:13:00</t>
  </si>
  <si>
    <t>19.03.2021 18:33:02</t>
  </si>
  <si>
    <t>K-3673 35-03-K03673_910290211_910290211</t>
  </si>
  <si>
    <t>19.03.2021 14:29:17</t>
  </si>
  <si>
    <t>19.03.2021 20:58:47</t>
  </si>
  <si>
    <t>SARUHANLI TR-14 45-80-M00014_95000156250_95000156250</t>
  </si>
  <si>
    <t>19.03.2021 15:16:03</t>
  </si>
  <si>
    <t>19.03.2021 15:54:33</t>
  </si>
  <si>
    <t>BARAJ KÖK 35-17-M00461_HatBaşıAyırıcı_72921882 M01_72921882</t>
  </si>
  <si>
    <t>19.03.2021 16:11:59</t>
  </si>
  <si>
    <t>19.03.2021 16:47:11</t>
  </si>
  <si>
    <t>19.03.2021 09:04:21</t>
  </si>
  <si>
    <t>19.03.2021 11:09:18</t>
  </si>
  <si>
    <t>TR-66 45-78-L00066_953260539_953260539</t>
  </si>
  <si>
    <t>19.03.2021 19:38:57</t>
  </si>
  <si>
    <t>19.03.2021 20:05:51</t>
  </si>
  <si>
    <t>L-512 REİSDERE 35-18-L00512_95000075477_95000075477</t>
  </si>
  <si>
    <t>19.03.2021 19:10:05</t>
  </si>
  <si>
    <t>19.03.2021 21:19:25</t>
  </si>
  <si>
    <t>MORDOĞAN TR-2 35-21-L00140_953365994_953365994</t>
  </si>
  <si>
    <t>19.03.2021 09:58:40</t>
  </si>
  <si>
    <t>19.03.2021 16:02:30</t>
  </si>
  <si>
    <t>TR-48 35-15-M00048_DM-3 (TR-16) M04_66571938</t>
  </si>
  <si>
    <t>19.03.2021 22:27:27</t>
  </si>
  <si>
    <t>19.03.2021 23:48:58</t>
  </si>
  <si>
    <t>19.03.2021 13:15:48</t>
  </si>
  <si>
    <t>SARIGÖL TR-4 45-79-M00004_TR-5-6-7 - TIRAZLAR M01_67097281</t>
  </si>
  <si>
    <t>19.03.2021 21:22:03</t>
  </si>
  <si>
    <t>19.03.2021 21:54:46</t>
  </si>
  <si>
    <t>19.03.2021 13:42:33</t>
  </si>
  <si>
    <t>19.03.2021 13:46:53</t>
  </si>
  <si>
    <t>AŞAĞICUMA DM 35-16-M00103_KAPLAN M01_72040417</t>
  </si>
  <si>
    <t>19.03.2021 17:20:03</t>
  </si>
  <si>
    <t>19.03.2021 19:26:19</t>
  </si>
  <si>
    <t>DENİŞ TR-1 45-82-M00340_DIREK TIPI TRAFO HUCRESI H01_2083281</t>
  </si>
  <si>
    <t>19.03.2021 00:54:52</t>
  </si>
  <si>
    <t>19.03.2021 03:06:26</t>
  </si>
  <si>
    <t>L-93 ULAMIŞ MEYDAN 35-14-L00093_956651665_956651665</t>
  </si>
  <si>
    <t>19.03.2021 22:13:10</t>
  </si>
  <si>
    <t>19.03.2021 23:52:41</t>
  </si>
  <si>
    <t>DM-3/25 (MUTLU MAH. MUHTARLIK) 45-71-M00076_45172879_60985031_60985031</t>
  </si>
  <si>
    <t>19.03.2021 10:54:00</t>
  </si>
  <si>
    <t>19.03.2021 11:56:31</t>
  </si>
  <si>
    <t>19.03.2021 07:54:30</t>
  </si>
  <si>
    <t>19.03.2021 08:49:02</t>
  </si>
  <si>
    <t>TR-56 35-17-M00056_949168387_949168387</t>
  </si>
  <si>
    <t>19.03.2021 13:31:11</t>
  </si>
  <si>
    <t>19.03.2021 17:29:48</t>
  </si>
  <si>
    <t>TR-122 35-16-L00122_35-16-L00122_2347011</t>
  </si>
  <si>
    <t>19.03.2021 10:38:56</t>
  </si>
  <si>
    <t>19.03.2021 10:53:00</t>
  </si>
  <si>
    <t>19.03.2021 23:41:13</t>
  </si>
  <si>
    <t>20.03.2021 01:41:04</t>
  </si>
  <si>
    <t>19.03.2021 12:50:33</t>
  </si>
  <si>
    <t>19.03.2021 13:31:25</t>
  </si>
  <si>
    <t>PAZARKÖY YENİ MAH TR-4 45-78-L00655_49253351_56391444_56391444</t>
  </si>
  <si>
    <t>19.03.2021 19:21:03</t>
  </si>
  <si>
    <t>19.03.2021 20:30:38</t>
  </si>
  <si>
    <t>M-871 EĞRİDERE KÖYÜ 35-02-M00871_962785526_962785526</t>
  </si>
  <si>
    <t>19.03.2021 09:39:22</t>
  </si>
  <si>
    <t>19.03.2021 14:19:16</t>
  </si>
  <si>
    <t>MORDOĞAN TR-1 35-21-L00201_953357128_953357128</t>
  </si>
  <si>
    <t>19.03.2021 14:39:27</t>
  </si>
  <si>
    <t>19.03.2021 16:00:43</t>
  </si>
  <si>
    <t>MALDAN KÖYÜ TR-2 45-71-M01667_43182357_56389168_56389168</t>
  </si>
  <si>
    <t>19.03.2021 09:30:48</t>
  </si>
  <si>
    <t>19.03.2021 11:01:12</t>
  </si>
  <si>
    <t>DM-2/TR-6 (TR-125) 35-26-M00125_956619335_956619335</t>
  </si>
  <si>
    <t>19.03.2021 15:13:25</t>
  </si>
  <si>
    <t>19.03.2021 15:54:55</t>
  </si>
  <si>
    <t>19.03.2021 10:03:01</t>
  </si>
  <si>
    <t>19.03.2021 17:10:03</t>
  </si>
  <si>
    <t>VİŞNELİ TR-1 35-27-M00952_914050557_914050557</t>
  </si>
  <si>
    <t>19.03.2021 18:22:18</t>
  </si>
  <si>
    <t>19.03.2021 22:14:58</t>
  </si>
  <si>
    <t>M-2142 35-07-M02142_B C1_61173741</t>
  </si>
  <si>
    <t>19.03.2021 13:35:53</t>
  </si>
  <si>
    <t>19.03.2021 14:24:25</t>
  </si>
  <si>
    <t>ALİAĞA TR-43 DM 35-17-M00043_TR-90 ÇIKIŞ M05_2315089</t>
  </si>
  <si>
    <t>19.03.2021 18:41:44</t>
  </si>
  <si>
    <t>19.03.2021 19:14:06</t>
  </si>
  <si>
    <t>M-1234 35-01-M01234_910978143_910978143</t>
  </si>
  <si>
    <t>19.03.2021 10:14:16</t>
  </si>
  <si>
    <t>19.03.2021 12:58:02</t>
  </si>
  <si>
    <t>K-1568 35-01-K01568_G G1_5844223</t>
  </si>
  <si>
    <t>19.03.2021 12:18:47</t>
  </si>
  <si>
    <t>19.03.2021 13:34:29</t>
  </si>
  <si>
    <t>M-2866 35-03-M02866_910464133_910464133</t>
  </si>
  <si>
    <t>19.03.2021 09:11:41</t>
  </si>
  <si>
    <t>19.03.2021 11:47:38</t>
  </si>
  <si>
    <t>19.03.2021 14:39:03</t>
  </si>
  <si>
    <t>19.03.2021 16:22:35</t>
  </si>
  <si>
    <t>TR-97/A(GÜMÜŞÇAY) 45-78-L00740_MASKİ TRAFOSU KUZEY TARAFI L03_64742284</t>
  </si>
  <si>
    <t>19.03.2021 08:02:06</t>
  </si>
  <si>
    <t>19.03.2021 09:26:24</t>
  </si>
  <si>
    <t>MENEMEN DM-5/15 35-28-M00845_35-28-M00845_65854792</t>
  </si>
  <si>
    <t>19.03.2021 15:27:59</t>
  </si>
  <si>
    <t>19.03.2021 16:42:49</t>
  </si>
  <si>
    <t>L-290 35-18-L00290__72372510_72372510</t>
  </si>
  <si>
    <t>19.03.2021 09:17:54</t>
  </si>
  <si>
    <t>19.03.2021 10:52:06</t>
  </si>
  <si>
    <t>M-2120 35-03-M02120_913186561_913186561</t>
  </si>
  <si>
    <t>19.03.2021 14:49:14</t>
  </si>
  <si>
    <t>19.03.2021 19:33:37</t>
  </si>
  <si>
    <t>ASARLIK TR-13 35-28-M00180_953377515_953377515</t>
  </si>
  <si>
    <t>19.03.2021 11:28:25</t>
  </si>
  <si>
    <t>19.03.2021 13:42:44</t>
  </si>
  <si>
    <t>K-1465 35-03-K01465_948003813_948003813</t>
  </si>
  <si>
    <t>19.03.2021 11:35:49</t>
  </si>
  <si>
    <t>19.03.2021 18:13:29</t>
  </si>
  <si>
    <t>TR-1/49 45-72-M00049_956530774_956530774</t>
  </si>
  <si>
    <t>19.03.2021 10:29:24</t>
  </si>
  <si>
    <t>19.03.2021 15:27:10</t>
  </si>
  <si>
    <t>19.03.2021 06:34:00</t>
  </si>
  <si>
    <t>19.03.2021 08:07:03</t>
  </si>
  <si>
    <t>K-1568 35-01-K01568_912993116_912993116</t>
  </si>
  <si>
    <t>19.03.2021 14:09:49</t>
  </si>
  <si>
    <t>19.03.2021 15:35:55</t>
  </si>
  <si>
    <t>GÖÇBEYLİ DM 35-16-M00139_ALİBEYLİ M05_72044680</t>
  </si>
  <si>
    <t>19.03.2021 19:11:10</t>
  </si>
  <si>
    <t>19.03.2021 20:22:14</t>
  </si>
  <si>
    <t>M-3198 (YATIRIM REZERVE) 35-01-M03198_910821249_910821249</t>
  </si>
  <si>
    <t>19.03.2021 12:02:53</t>
  </si>
  <si>
    <t>19.03.2021 14:41:37</t>
  </si>
  <si>
    <t>IRLAMAZ TR-2 45-83-L00233_95000000527_95000000527</t>
  </si>
  <si>
    <t>19.03.2021 21:35:00</t>
  </si>
  <si>
    <t>19.03.2021 22:14:14</t>
  </si>
  <si>
    <t>MENEMEN İM 35-28-A00001_MENEMEN ŞEHİR-3 L08_2311524</t>
  </si>
  <si>
    <t>19.03.2021 15:54:47</t>
  </si>
  <si>
    <t>19.03.2021 16:27:53</t>
  </si>
  <si>
    <t>KUŞÇULAR TR-5 35-19-M00217_956697172_956697172</t>
  </si>
  <si>
    <t>19.03.2021 20:46:31</t>
  </si>
  <si>
    <t>19.03.2021 23:05:43</t>
  </si>
  <si>
    <t>19.03.2021 10:02:41</t>
  </si>
  <si>
    <t>19.03.2021 11:22:52</t>
  </si>
  <si>
    <t>MORSAN TM 45-71-A00002_AKGEDİK M14_2312168</t>
  </si>
  <si>
    <t>19.03.2021 22:51:07</t>
  </si>
  <si>
    <t>19.03.2021 23:51:12</t>
  </si>
  <si>
    <t>TR-20 35-26-M00020_956625320_956625320</t>
  </si>
  <si>
    <t>19.03.2021 13:13:19</t>
  </si>
  <si>
    <t>19.03.2021 13:56:12</t>
  </si>
  <si>
    <t>KIZILÇUKUR TR-1 35-30-L00151_955295502_955295502</t>
  </si>
  <si>
    <t>19.03.2021 12:20:05</t>
  </si>
  <si>
    <t>19.03.2021 13:36:40</t>
  </si>
  <si>
    <t>19.03.2021 16:25:00</t>
  </si>
  <si>
    <t>20.03.2021 01:48:25</t>
  </si>
  <si>
    <t>ANDAK KÖK 35-23-M00312_FOÇA-2 M02_41958337</t>
  </si>
  <si>
    <t>19.03.2021 11:13:12</t>
  </si>
  <si>
    <t>19.03.2021 12:03:43</t>
  </si>
  <si>
    <t>L-111 OVACIK 35-18-L00111_95000038508_95000038508</t>
  </si>
  <si>
    <t>19.03.2021 18:03:06</t>
  </si>
  <si>
    <t>19.03.2021 18:55:54</t>
  </si>
  <si>
    <t>19.03.2021 08:56:00</t>
  </si>
  <si>
    <t>19.03.2021 09:33:00</t>
  </si>
  <si>
    <t>SANCAKLI BOZKÖY TR-7 45-71-M00529_953204499_953204499</t>
  </si>
  <si>
    <t>19.03.2021 09:36:19</t>
  </si>
  <si>
    <t>19.03.2021 11:50:19</t>
  </si>
  <si>
    <t>YEŞİLYURT TR-13 45-73-M00488_TARIMSAL SULAMA M01_2319404</t>
  </si>
  <si>
    <t>19.03.2021 10:07:16</t>
  </si>
  <si>
    <t>19.03.2021 11:28:36</t>
  </si>
  <si>
    <t>K-136 35-01-K00136_E 1E_5918514</t>
  </si>
  <si>
    <t>19.03.2021 10:50:05</t>
  </si>
  <si>
    <t>19.03.2021 11:50:43</t>
  </si>
  <si>
    <t>BAĞLICA KÖK 45-79-M00248_BAĞLICA M02_72036894</t>
  </si>
  <si>
    <t>19.03.2021 04:58:23</t>
  </si>
  <si>
    <t>19.03.2021 04:59:06</t>
  </si>
  <si>
    <t>M-500 (DM-3/2) 35-17-M00500_E E04_60819594</t>
  </si>
  <si>
    <t>19.03.2021 10:02:00</t>
  </si>
  <si>
    <t>19.03.2021 12:03:02</t>
  </si>
  <si>
    <t>TAHTALI TM 35-22-A00001_GÜMÜLDÜR-4 M09_2307936</t>
  </si>
  <si>
    <t>19.03.2021 21:48:43</t>
  </si>
  <si>
    <t>19.03.2021 22:29:24</t>
  </si>
  <si>
    <t>SELİMŞAHLAR TR-3 45-71-M01297_953202544_953202544</t>
  </si>
  <si>
    <t>19.03.2021 19:42:37</t>
  </si>
  <si>
    <t>19.03.2021 22:11:03</t>
  </si>
  <si>
    <t>19.03.2021 17:48:17</t>
  </si>
  <si>
    <t>19.03.2021 17:49:13</t>
  </si>
  <si>
    <t>M-2904 35-02-M02904_913924258_913924258</t>
  </si>
  <si>
    <t>19.03.2021 14:28:59</t>
  </si>
  <si>
    <t>19.03.2021 16:53:06</t>
  </si>
  <si>
    <t>MENEMEN TR-35 35-28-L00035_953375232_953375232</t>
  </si>
  <si>
    <t>19.03.2021 12:19:40</t>
  </si>
  <si>
    <t>19.03.2021 12:52:51</t>
  </si>
  <si>
    <t>KUŞÇULAR TR-5 35-19-M00217_950190017_950190017</t>
  </si>
  <si>
    <t>19.03.2021 22:37:26</t>
  </si>
  <si>
    <t>20.03.2021 02:21:05</t>
  </si>
  <si>
    <t>19.03.2021 14:02:53</t>
  </si>
  <si>
    <t>19.03.2021 17:23:00</t>
  </si>
  <si>
    <t>TR-76 35-19-L00076_956674545_956674545</t>
  </si>
  <si>
    <t>19.03.2021 21:11:34</t>
  </si>
  <si>
    <t>19.03.2021 23:24:45</t>
  </si>
  <si>
    <t>19.03.2021 09:42:56</t>
  </si>
  <si>
    <t>19.03.2021 09:57:00</t>
  </si>
  <si>
    <t>ÇALTI TR-1 35-28-M00261__76654954_76654954</t>
  </si>
  <si>
    <t>19.03.2021 10:34:00</t>
  </si>
  <si>
    <t>19.03.2021 12:15:14</t>
  </si>
  <si>
    <t>19.03.2021 15:25:40</t>
  </si>
  <si>
    <t>19.03.2021 16:22:34</t>
  </si>
  <si>
    <t>TEKELLER KÖYÜ TR-1 45-71-M01268_DIREK TIPI TRAFO HUCRESI H01_2082784</t>
  </si>
  <si>
    <t>19.03.2021 12:29:20</t>
  </si>
  <si>
    <t>19.03.2021 15:16:12</t>
  </si>
  <si>
    <t>GÖBEKLİ TR-2 45-73-M01077_B_56385424_56385424</t>
  </si>
  <si>
    <t>19.03.2021 18:45:26</t>
  </si>
  <si>
    <t>19.03.2021 21:37:10</t>
  </si>
  <si>
    <t>GÜZELBAHÇE İM 35-10-A00001_HatBaşıAyırıcı_53138010 M02_53138010</t>
  </si>
  <si>
    <t>19.03.2021 14:31:57</t>
  </si>
  <si>
    <t>19.03.2021 18:42:35</t>
  </si>
  <si>
    <t>L-240 PTT TRAFO 35-18-L00240_950463503_950463503</t>
  </si>
  <si>
    <t>19.03.2021 16:07:19</t>
  </si>
  <si>
    <t>19.03.2021 23:50:00</t>
  </si>
  <si>
    <t>L-92 ULAMIŞ MEZARLIK 35-14-L00092_956658287_956658287</t>
  </si>
  <si>
    <t>19.03.2021 13:17:26</t>
  </si>
  <si>
    <t>19.03.2021 14:58:09</t>
  </si>
  <si>
    <t>19.03.2021 15:44:00</t>
  </si>
  <si>
    <t>19.03.2021 16:05:36</t>
  </si>
  <si>
    <t>SALİHLİ TM 45-78-A00004_ÇAPAKLI M14_2310857</t>
  </si>
  <si>
    <t>19.03.2021 13:09:14</t>
  </si>
  <si>
    <t>19.03.2021 18:50:44</t>
  </si>
  <si>
    <t>19.03.2021 10:23:53</t>
  </si>
  <si>
    <t>19.03.2021 12:16:11</t>
  </si>
  <si>
    <t>ÇİFTLİK KÖY TR-334 35-19-M00176_95000523799_95000523799</t>
  </si>
  <si>
    <t>19.03.2021 11:47:04</t>
  </si>
  <si>
    <t>19.03.2021 15:47:41</t>
  </si>
  <si>
    <t>19.03.2021 17:10:33</t>
  </si>
  <si>
    <t>19.03.2021 18:40:47</t>
  </si>
  <si>
    <t>M-1433 35-02-M01433_915163532_915163532</t>
  </si>
  <si>
    <t>19.03.2021 12:28:39</t>
  </si>
  <si>
    <t>19.03.2021 14:33:35</t>
  </si>
  <si>
    <t>M-2907 35-02-M02907_910068124_910068124</t>
  </si>
  <si>
    <t>19.03.2021 21:14:41</t>
  </si>
  <si>
    <t>19.03.2021 22:05:42</t>
  </si>
  <si>
    <t>K-3488 35-04-K03488_99868660_99868660</t>
  </si>
  <si>
    <t>19.03.2021 08:19:37</t>
  </si>
  <si>
    <t>19.03.2021 11:25:28</t>
  </si>
  <si>
    <t>19.03.2021 17:30:07</t>
  </si>
  <si>
    <t>19.03.2021 17:52:00</t>
  </si>
  <si>
    <t>TR-13 35-31-L00013_HatBaşıAyırıcı_53137166 L03_53137166</t>
  </si>
  <si>
    <t>19.03.2021 17:59:00</t>
  </si>
  <si>
    <t>19.03.2021 19:06:47</t>
  </si>
  <si>
    <t>MORDOĞAN İM 35-21-A00002_GÜLBAHÇE L04_2065973</t>
  </si>
  <si>
    <t>19.03.2021 07:18:41</t>
  </si>
  <si>
    <t>19.03.2021 07:59:15</t>
  </si>
  <si>
    <t>K-446 35-01-K00446_911109884_911109884</t>
  </si>
  <si>
    <t>19.03.2021 19:05:31</t>
  </si>
  <si>
    <t>19.03.2021 19:46:49</t>
  </si>
  <si>
    <t>19.03.2021 17:29:32</t>
  </si>
  <si>
    <t>19.03.2021 20:36:28</t>
  </si>
  <si>
    <t>PİYADELER KÖK 45-73-M00136_GÜRSU M07_66674755</t>
  </si>
  <si>
    <t>19.03.2021 10:02:03</t>
  </si>
  <si>
    <t>19.03.2021 10:47:35</t>
  </si>
  <si>
    <t>19.03.2021 10:36:02</t>
  </si>
  <si>
    <t>19.03.2021 14:06:06</t>
  </si>
  <si>
    <t>ULUCAK DM-2/8 35-27-M00330_99063912_99063912</t>
  </si>
  <si>
    <t>19.03.2021 16:10:17</t>
  </si>
  <si>
    <t>19.03.2021 18:29:03</t>
  </si>
  <si>
    <t>L-438 35-18-L00438_950448960_950448960</t>
  </si>
  <si>
    <t>19.03.2021 08:58:46</t>
  </si>
  <si>
    <t>19.03.2021 13:24:02</t>
  </si>
  <si>
    <t>MENEMEN DM-6/5 35-28-M00422_953394495_953394495</t>
  </si>
  <si>
    <t>19.03.2021 14:25:14</t>
  </si>
  <si>
    <t>20.03.2021 02:15:12</t>
  </si>
  <si>
    <t>MUTAFLAR OKUL ÖNÜ TR-1 35-32-L00070_946414714_946414714</t>
  </si>
  <si>
    <t>19.03.2021 12:59:42</t>
  </si>
  <si>
    <t>19.03.2021 14:43:19</t>
  </si>
  <si>
    <t>TR-161 KALABAK MAHALLESİ 35-19-L00161_956691716_956691716</t>
  </si>
  <si>
    <t>19.03.2021 19:28:08</t>
  </si>
  <si>
    <t>19.03.2021 20:50:45</t>
  </si>
  <si>
    <t>ÖZBEY İM 35-26-A00005_İÇME SUYU L11_2314088</t>
  </si>
  <si>
    <t>19.03.2021 09:51:49</t>
  </si>
  <si>
    <t>19.03.2021 11:42:15</t>
  </si>
  <si>
    <t>19.03.2021 18:33:53</t>
  </si>
  <si>
    <t>20.03.2021 01:49:56</t>
  </si>
  <si>
    <t>KİRELLİ KÖK 35-29-L00809_PEŞREVLİ L04_74719097</t>
  </si>
  <si>
    <t>19.03.2021 11:15:13</t>
  </si>
  <si>
    <t>19.03.2021 11:54:31</t>
  </si>
  <si>
    <t>MENEMEN İM 35-28-A00001_FABRİKALAR L14_2311059</t>
  </si>
  <si>
    <t>19.03.2021 18:54:33</t>
  </si>
  <si>
    <t>19.03.2021 19:47:46</t>
  </si>
  <si>
    <t>19.03.2021 22:35:06</t>
  </si>
  <si>
    <t>20.03.2021 01:09:46</t>
  </si>
  <si>
    <t>19.03.2021 07:47:36</t>
  </si>
  <si>
    <t>19.03.2021 08:19:00</t>
  </si>
  <si>
    <t>KARAYENİCE TR-2 45-71-M01507_953211755_953211755</t>
  </si>
  <si>
    <t>19.03.2021 16:32:46</t>
  </si>
  <si>
    <t>19.03.2021 22:03:49</t>
  </si>
  <si>
    <t>TR-37 35-27-M00037_A_56356307_56356307</t>
  </si>
  <si>
    <t>19.03.2021 10:48:29</t>
  </si>
  <si>
    <t>19.03.2021 12:15:40</t>
  </si>
  <si>
    <t>K-1024 35-01-K01024_911421646_911421646</t>
  </si>
  <si>
    <t>19.03.2021 11:30:10</t>
  </si>
  <si>
    <t>19.03.2021 14:32:15</t>
  </si>
  <si>
    <t>TR-293 (İM-1/TR-5) 35-19-L00348_956678839_956678839</t>
  </si>
  <si>
    <t>19.03.2021 14:28:03</t>
  </si>
  <si>
    <t>19.03.2021 17:02:54</t>
  </si>
  <si>
    <t>BALÇOVA İM 35-07-A00001_TERMAL K08_42778674</t>
  </si>
  <si>
    <t>19.03.2021 09:41:53</t>
  </si>
  <si>
    <t>19.03.2021 09:42:58</t>
  </si>
  <si>
    <t>M-1149 35-09-M01149_M-1148 M01_47615750</t>
  </si>
  <si>
    <t>19.03.2021 02:43:00</t>
  </si>
  <si>
    <t>19.03.2021 03:21:09</t>
  </si>
  <si>
    <t>_956502190_956502190</t>
  </si>
  <si>
    <t>19.03.2021 17:59:01</t>
  </si>
  <si>
    <t>19.03.2021 19:46:20</t>
  </si>
  <si>
    <t>AHMETBEYLİ MAYDANOZ M-7 35-22-M00245_B_56353707_56353707</t>
  </si>
  <si>
    <t>19.03.2021 10:39:10</t>
  </si>
  <si>
    <t>19.03.2021 14:18:37</t>
  </si>
  <si>
    <t>M-528 35-02-M00528_99987529_99987529</t>
  </si>
  <si>
    <t>19.03.2021 09:24:08</t>
  </si>
  <si>
    <t>19.03.2021 11:16:52</t>
  </si>
  <si>
    <t>NURİYE DM 45-80-M00090_AKHİSAR-1(İZSU) M08_72194610</t>
  </si>
  <si>
    <t>19.03.2021 15:47:13</t>
  </si>
  <si>
    <t>19.03.2021 17:04:07</t>
  </si>
  <si>
    <t>K-3717 35-04-K03717_35-04-K03717_2352741</t>
  </si>
  <si>
    <t>19.03.2021 10:01:26</t>
  </si>
  <si>
    <t>19.03.2021 11:30:00</t>
  </si>
  <si>
    <t>TR-1/79 45-72-M00079_956506262_956506262</t>
  </si>
  <si>
    <t>19.03.2021 19:40:12</t>
  </si>
  <si>
    <t>19.03.2021 21:40:28</t>
  </si>
  <si>
    <t>L-112 OVACIK 35-18-L00112_950461721_950461721</t>
  </si>
  <si>
    <t>19.03.2021 16:56:21</t>
  </si>
  <si>
    <t>19.03.2021 18:11:57</t>
  </si>
  <si>
    <t>SELAMPEN KÖK 35-26-M00926_İMPO-KALE-CENKÇİ-SELAMPEN M01_65890763</t>
  </si>
  <si>
    <t>19.03.2021 07:52:45</t>
  </si>
  <si>
    <t>19.03.2021 09:07:21</t>
  </si>
  <si>
    <t>19.03.2021 18:40:23</t>
  </si>
  <si>
    <t>19.03.2021 18:44:02</t>
  </si>
  <si>
    <t>DEREÇİFTLİK 45-75-M00235_45-75-M00235_2349466</t>
  </si>
  <si>
    <t>19.03.2021 10:10:43</t>
  </si>
  <si>
    <t>19.03.2021 13:19:44</t>
  </si>
  <si>
    <t>L-36 35-18-L00036_49952321_56406672_56406672</t>
  </si>
  <si>
    <t>19.03.2021 12:21:55</t>
  </si>
  <si>
    <t>19.03.2021 17:26:29</t>
  </si>
  <si>
    <t>19.03.2021 08:21:53</t>
  </si>
  <si>
    <t>19.03.2021 13:05:56</t>
  </si>
  <si>
    <t>K-1710 35-02-K01710_910105742_910105742</t>
  </si>
  <si>
    <t>19.03.2021 18:44:38</t>
  </si>
  <si>
    <t>19.03.2021 20:04:37</t>
  </si>
  <si>
    <t>19.03.2021 01:36:24</t>
  </si>
  <si>
    <t>19.03.2021 02:49:13</t>
  </si>
  <si>
    <t>M-2200 BELENBAŞI TR-2 35-03-M02200_B_56362742_56362742</t>
  </si>
  <si>
    <t>19.03.2021 13:36:23</t>
  </si>
  <si>
    <t>19.03.2021 19:24:13</t>
  </si>
  <si>
    <t>YENİÇİFTLİK KÖK 35-20-L00373_ L06_2331260</t>
  </si>
  <si>
    <t>19.03.2021 23:55:49</t>
  </si>
  <si>
    <t>20.03.2021 02:29:12</t>
  </si>
  <si>
    <t>19.03.2021 08:02:14</t>
  </si>
  <si>
    <t>19.03.2021 10:59:10</t>
  </si>
  <si>
    <t>19.03.2021 18:12:09</t>
  </si>
  <si>
    <t>19.03.2021 19:40:33</t>
  </si>
  <si>
    <t>19.03.2021 14:38:00</t>
  </si>
  <si>
    <t>19.03.2021 17:08:12</t>
  </si>
  <si>
    <t>19.03.2021 17:45:00</t>
  </si>
  <si>
    <t>19.03.2021 18:01:30</t>
  </si>
  <si>
    <t>19.03.2021 15:14:56</t>
  </si>
  <si>
    <t>19.03.2021 15:28:46</t>
  </si>
  <si>
    <t>19.03.2021 11:12:26</t>
  </si>
  <si>
    <t>19.03.2021 11:12:46</t>
  </si>
  <si>
    <t>TR-82 35-16-L00082_C_56397799_56397799</t>
  </si>
  <si>
    <t>19.03.2021 19:14:48</t>
  </si>
  <si>
    <t>19.03.2021 23:16:00</t>
  </si>
  <si>
    <t>GÜMÜLDÜR M-19 35-25-M00019_955262878_955262878</t>
  </si>
  <si>
    <t>19.03.2021 23:58:06</t>
  </si>
  <si>
    <t>20.03.2021 00:55:51</t>
  </si>
  <si>
    <t>ULUKENT DM-3/18 35-28-M00058_C_56364710_56364710</t>
  </si>
  <si>
    <t>19.03.2021 14:51:45</t>
  </si>
  <si>
    <t>19.03.2021 17:07:41</t>
  </si>
  <si>
    <t>TR-25 35-32-L00025_946413519_946413519</t>
  </si>
  <si>
    <t>19.03.2021 16:24:45</t>
  </si>
  <si>
    <t>19.03.2021 17:15:48</t>
  </si>
  <si>
    <t>ALAŞEHİR TR-4 45-73-M00004__72372307_72372307</t>
  </si>
  <si>
    <t>19.03.2021 19:12:43</t>
  </si>
  <si>
    <t>19.03.2021 20:00:32</t>
  </si>
  <si>
    <t>DAZYURT TR-1 45-71-M01738_953192900_953192900</t>
  </si>
  <si>
    <t>19.03.2021 09:32:34</t>
  </si>
  <si>
    <t>19.03.2021 11:48:31</t>
  </si>
  <si>
    <t>TR-132 35-16-L00132_953317229_953317229</t>
  </si>
  <si>
    <t>19.03.2021 16:37:06</t>
  </si>
  <si>
    <t>19.03.2021 18:12:39</t>
  </si>
  <si>
    <t>19.03.2021 16:00:26</t>
  </si>
  <si>
    <t>19.03.2021 18:03:42</t>
  </si>
  <si>
    <t>MENEMEN TR-52 35-28-L00052_B_56362447_56362447</t>
  </si>
  <si>
    <t>19.03.2021 20:38:55</t>
  </si>
  <si>
    <t>20.03.2021 03:00:24</t>
  </si>
  <si>
    <t>KAYAPINAR KÖK 45-71-M02146_MORSAN TM GİRİŞ M02_60777332</t>
  </si>
  <si>
    <t>19.03.2021 15:36:47</t>
  </si>
  <si>
    <t>19.03.2021 16:53:03</t>
  </si>
  <si>
    <t>K-3949 35-02-K03949_912866791_912866791</t>
  </si>
  <si>
    <t>19.03.2021 22:41:21</t>
  </si>
  <si>
    <t>20.03.2021 05:35:45</t>
  </si>
  <si>
    <t>SARMA KÖYÜ TR-2 45-71-M01525_953203180_953203180</t>
  </si>
  <si>
    <t>19.03.2021 18:37:02</t>
  </si>
  <si>
    <t>19.03.2021 23:00:46</t>
  </si>
  <si>
    <t>19.03.2021 09:05:49</t>
  </si>
  <si>
    <t>19.03.2021 11:17:17</t>
  </si>
  <si>
    <t>SEYREK TR-7 KÖK 35-28-M00379_DONANIMLI YEDEK M14_2043285</t>
  </si>
  <si>
    <t>20.03.2021 07:54:24</t>
  </si>
  <si>
    <t>20.03.2021 09:35:55</t>
  </si>
  <si>
    <t>20.03.2021 14:41:30</t>
  </si>
  <si>
    <t>20.03.2021 18:03:39</t>
  </si>
  <si>
    <t>TR-2 35-27-M00002_A_56370653_56370653</t>
  </si>
  <si>
    <t>20.03.2021 09:01:41</t>
  </si>
  <si>
    <t>20.03.2021 11:55:26</t>
  </si>
  <si>
    <t>L-59 GÜVENTUR 35-14-L00059_956634641_956634641</t>
  </si>
  <si>
    <t>20.03.2021 15:10:13</t>
  </si>
  <si>
    <t>20.03.2021 17:30:43</t>
  </si>
  <si>
    <t>20.03.2021 07:57:49</t>
  </si>
  <si>
    <t>20.03.2021 08:58:30</t>
  </si>
  <si>
    <t>20.03.2021 11:30:00</t>
  </si>
  <si>
    <t>20.03.2021 12:24:30</t>
  </si>
  <si>
    <t>ARMUTLU DM-2/TR-34 35-27-L00347_A_65514112_65514112</t>
  </si>
  <si>
    <t>20.03.2021 11:13:57</t>
  </si>
  <si>
    <t>20.03.2021 15:31:52</t>
  </si>
  <si>
    <t>TR-110 45-78-L00110_953259765_953259765</t>
  </si>
  <si>
    <t>20.03.2021 15:19:07</t>
  </si>
  <si>
    <t>20.03.2021 16:44:17</t>
  </si>
  <si>
    <t>L-105 DÜZCE AĞA ÇEŞMESİ 35-14-L00105__72371907_72371907</t>
  </si>
  <si>
    <t>20.03.2021 17:30:59</t>
  </si>
  <si>
    <t>20.03.2021 18:38:53</t>
  </si>
  <si>
    <t>L-182 35-18-L00182_6123177_56370498_56370498</t>
  </si>
  <si>
    <t>20.03.2021 09:34:04</t>
  </si>
  <si>
    <t>20.03.2021 18:25:17</t>
  </si>
  <si>
    <t>20.03.2021 16:43:09</t>
  </si>
  <si>
    <t>20.03.2021 20:47:21</t>
  </si>
  <si>
    <t>SELENDİ DM 45-81-M00001_HatBaşıAyırıcı_53135367 M14_53135367</t>
  </si>
  <si>
    <t>20.03.2021 00:42:47</t>
  </si>
  <si>
    <t>20.03.2021 00:43:14</t>
  </si>
  <si>
    <t>AŞAĞIŞAKRAN TR-1 35-17-M00223_950299872_950299872</t>
  </si>
  <si>
    <t>20.03.2021 20:03:08</t>
  </si>
  <si>
    <t>20.03.2021 20:40:43</t>
  </si>
  <si>
    <t>K-135 35-01-K00135_D D3_60585151</t>
  </si>
  <si>
    <t>20.03.2021 12:20:00</t>
  </si>
  <si>
    <t>20.03.2021 17:17:01</t>
  </si>
  <si>
    <t>NAİME KÖY-1 35-26-L00340_956607586_956607586</t>
  </si>
  <si>
    <t>20.03.2021 10:30:40</t>
  </si>
  <si>
    <t>20.03.2021 11:57:37</t>
  </si>
  <si>
    <t>K-476 35-04-K00476_35-04-K00476_2373746</t>
  </si>
  <si>
    <t>20.03.2021 10:07:36</t>
  </si>
  <si>
    <t>20.03.2021 11:26:59</t>
  </si>
  <si>
    <t>DİKİLİ İM 35-30-A00001_ŞEHİR-2 L04_72357042</t>
  </si>
  <si>
    <t>20.03.2021 12:46:38</t>
  </si>
  <si>
    <t>20.03.2021 13:10:05</t>
  </si>
  <si>
    <t>OSMAN SÜREN VE ARKADAŞLARI 35-24-M00026_35-24-M00026_58184970</t>
  </si>
  <si>
    <t>20.03.2021 17:53:56</t>
  </si>
  <si>
    <t>20.03.2021 20:09:10</t>
  </si>
  <si>
    <t>20.03.2021 11:52:15</t>
  </si>
  <si>
    <t>20.03.2021 13:46:32</t>
  </si>
  <si>
    <t>DM08/TR02 45-73-M00003_TR-80 M03_66742822</t>
  </si>
  <si>
    <t>20.03.2021 16:04:48</t>
  </si>
  <si>
    <t>20.03.2021 16:36:25</t>
  </si>
  <si>
    <t>SALİHLİ İM 45-78-A00001_ŞEHİR-4 L11_48929099</t>
  </si>
  <si>
    <t>20.03.2021 03:01:04</t>
  </si>
  <si>
    <t>20.03.2021 03:19:28</t>
  </si>
  <si>
    <t>TR-1/76 45-72-M00076_956502122_956502122</t>
  </si>
  <si>
    <t>20.03.2021 19:28:43</t>
  </si>
  <si>
    <t>20.03.2021 20:46:26</t>
  </si>
  <si>
    <t>K-337 35-07-K00337_912400897_912400897</t>
  </si>
  <si>
    <t>20.03.2021 20:40:55</t>
  </si>
  <si>
    <t>20.03.2021 22:47:36</t>
  </si>
  <si>
    <t>K-1023 35-03-K01023_E C1_5915570</t>
  </si>
  <si>
    <t>20.03.2021 08:33:24</t>
  </si>
  <si>
    <t>20.03.2021 10:58:18</t>
  </si>
  <si>
    <t>TR-74 ( M-774) 35-30-M00774_955299813_955299813</t>
  </si>
  <si>
    <t>20.03.2021 14:51:36</t>
  </si>
  <si>
    <t>20.03.2021 15:57:24</t>
  </si>
  <si>
    <t>MENEMEN TR-39 35-28-L00039_MENEMEN TR-38 L01_66736010</t>
  </si>
  <si>
    <t>20.03.2021 08:08:57</t>
  </si>
  <si>
    <t>20.03.2021 08:12:59</t>
  </si>
  <si>
    <t>20.03.2021 14:22:26</t>
  </si>
  <si>
    <t>20.03.2021 18:42:45</t>
  </si>
  <si>
    <t>20.03.2021 13:38:34</t>
  </si>
  <si>
    <t>20.03.2021 14:31:42</t>
  </si>
  <si>
    <t>TR-1/83 KAPTANOĞLU DM 45-83-M00083_TR-1/83A M011_61291942</t>
  </si>
  <si>
    <t>20.03.2021 11:12:24</t>
  </si>
  <si>
    <t>20.03.2021 12:29:44</t>
  </si>
  <si>
    <t>ARDIÇ MAHALLESİ TR-12 35-21-L00134_C_56378242_56378242</t>
  </si>
  <si>
    <t>20.03.2021 18:10:44</t>
  </si>
  <si>
    <t>DEDELER TR-1 45-81-M00077_45-81-M00077_2377020</t>
  </si>
  <si>
    <t>20.03.2021 07:04:15</t>
  </si>
  <si>
    <t>20.03.2021 08:16:32</t>
  </si>
  <si>
    <t>20.03.2021 09:22:03</t>
  </si>
  <si>
    <t>20.03.2021 11:58:58</t>
  </si>
  <si>
    <t>20.03.2021 13:15:00</t>
  </si>
  <si>
    <t>20.03.2021 13:48:32</t>
  </si>
  <si>
    <t>K-3273 35-07-K03273_913216901_913216901</t>
  </si>
  <si>
    <t>20.03.2021 17:06:59</t>
  </si>
  <si>
    <t>20.03.2021 19:31:33</t>
  </si>
  <si>
    <t>20.03.2021 09:47:00</t>
  </si>
  <si>
    <t>20.03.2021 14:16:00</t>
  </si>
  <si>
    <t>DM-18/03 45-71-M00258_953222809_953222809</t>
  </si>
  <si>
    <t>20.03.2021 16:31:02</t>
  </si>
  <si>
    <t>20.03.2021 17:55:35</t>
  </si>
  <si>
    <t>K-3417 35-08-K03417_912317486_912317486</t>
  </si>
  <si>
    <t>20.03.2021 22:43:48</t>
  </si>
  <si>
    <t>21.03.2021 00:02:12</t>
  </si>
  <si>
    <t>GELENBE İM 45-76-A00001_ÇALTICAK(KARAKURT-İLYASLAR) L03_2092597</t>
  </si>
  <si>
    <t>20.03.2021 16:17:57</t>
  </si>
  <si>
    <t>20.03.2021 19:23:36</t>
  </si>
  <si>
    <t>20.03.2021 20:32:51</t>
  </si>
  <si>
    <t>20.03.2021 20:54:18</t>
  </si>
  <si>
    <t>SEYREK TR-7 KÖK 35-28-M00379_953393150_953393150</t>
  </si>
  <si>
    <t>20.03.2021 10:39:50</t>
  </si>
  <si>
    <t>20.03.2021 11:21:40</t>
  </si>
  <si>
    <t>KÖPRÜBAŞI TR-10 45-86-M00010_KÖPRÜBAŞI TR-23 M02_72221106</t>
  </si>
  <si>
    <t>20.03.2021 12:00:01</t>
  </si>
  <si>
    <t>20.03.2021 15:17:33</t>
  </si>
  <si>
    <t>BELEVİ İM 35-13-A00002_ARSLANLAR M06_2064114</t>
  </si>
  <si>
    <t>20.03.2021 10:06:54</t>
  </si>
  <si>
    <t>20.03.2021 10:09:24</t>
  </si>
  <si>
    <t>K-126 35-01-K00126_K-4723 K02_2057795</t>
  </si>
  <si>
    <t>20.03.2021 14:48:46</t>
  </si>
  <si>
    <t>20.03.2021 17:45:28</t>
  </si>
  <si>
    <t>20.03.2021 08:06:53</t>
  </si>
  <si>
    <t>20.03.2021 09:04:05</t>
  </si>
  <si>
    <t>L-46 HARİTACILAR 35-14-L00046_956654043_956654043</t>
  </si>
  <si>
    <t>20.03.2021 19:15:45</t>
  </si>
  <si>
    <t>20.03.2021 20:23:08</t>
  </si>
  <si>
    <t>20.03.2021 11:28:32</t>
  </si>
  <si>
    <t>20.03.2021 13:21:56</t>
  </si>
  <si>
    <t>TR-24 35-30-L00024_35-30-L00024_2375530</t>
  </si>
  <si>
    <t>20.03.2021 08:55:04</t>
  </si>
  <si>
    <t>20.03.2021 11:35:52</t>
  </si>
  <si>
    <t>YEŞİLOVA TR-1 45-78-M01058_953271765_953271765</t>
  </si>
  <si>
    <t>20.03.2021 11:37:00</t>
  </si>
  <si>
    <t>20.03.2021 13:28:00</t>
  </si>
  <si>
    <t>İM-2/TR-22 SIĞACIK 35-14-L00302_956655985_956655985</t>
  </si>
  <si>
    <t>20.03.2021 12:05:13</t>
  </si>
  <si>
    <t>20.03.2021 15:18:31</t>
  </si>
  <si>
    <t>20.03.2021 09:47:02</t>
  </si>
  <si>
    <t>20.03.2021 10:19:40</t>
  </si>
  <si>
    <t>M-1241 35-01-M01241_K K1_5872636</t>
  </si>
  <si>
    <t>20.03.2021 08:48:49</t>
  </si>
  <si>
    <t>20.03.2021 10:30:10</t>
  </si>
  <si>
    <t>L-208 35-18-L00208_5834105_56374899_56374899</t>
  </si>
  <si>
    <t>20.03.2021 16:21:56</t>
  </si>
  <si>
    <t>21.03.2021 00:18:05</t>
  </si>
  <si>
    <t>DM-2/TR-11 35-22-M00298_C B01_5909074</t>
  </si>
  <si>
    <t>20.03.2021 11:22:57</t>
  </si>
  <si>
    <t>20.03.2021 13:49:26</t>
  </si>
  <si>
    <t>ESBAŞ İM 35-08-A00001_ESBAŞ-5 K13_2053316</t>
  </si>
  <si>
    <t>20.03.2021 14:04:10</t>
  </si>
  <si>
    <t>20.03.2021 14:09:54</t>
  </si>
  <si>
    <t>L-211 35-18-L00211_950430579_950430579</t>
  </si>
  <si>
    <t>20.03.2021 07:39:38</t>
  </si>
  <si>
    <t>20.03.2021 13:20:49</t>
  </si>
  <si>
    <t>GÜMÜLDÜR M-19 35-25-M00019_955262943_955262943</t>
  </si>
  <si>
    <t>20.03.2021 00:56:09</t>
  </si>
  <si>
    <t>20.03.2021 01:39:40</t>
  </si>
  <si>
    <t>TR-1/5 45-83-M00005_DIREK TIPI TRAFO HUCRESI H01_2109877</t>
  </si>
  <si>
    <t>20.03.2021 19:30:34</t>
  </si>
  <si>
    <t>20.03.2021 21:09:02</t>
  </si>
  <si>
    <t>AYVACIK KIRAN TR-1 45-83-L00297_DIREK TIPI TRAFO HUCRESI H01_2106740</t>
  </si>
  <si>
    <t>20.03.2021 10:15:00</t>
  </si>
  <si>
    <t>20.03.2021 14:15:00</t>
  </si>
  <si>
    <t>K-796 35-01-K00796_B B1_5899652</t>
  </si>
  <si>
    <t>20.03.2021 12:44:18</t>
  </si>
  <si>
    <t>20.03.2021 17:06:48</t>
  </si>
  <si>
    <t>20.03.2021 21:03:09</t>
  </si>
  <si>
    <t>20.03.2021 23:08:30</t>
  </si>
  <si>
    <t>TR-1/3 45-83-M00003_TR-1/4 M02_2331762</t>
  </si>
  <si>
    <t>20.03.2021 13:08:26</t>
  </si>
  <si>
    <t>20.03.2021 15:04:42</t>
  </si>
  <si>
    <t>MURADİYE DM 45-71-M00006_ORMAN FİDANLIĞI M12_2077013</t>
  </si>
  <si>
    <t>20.03.2021 17:02:45</t>
  </si>
  <si>
    <t>20.03.2021 17:07:14</t>
  </si>
  <si>
    <t>KAYMAKÇI TR-22 35-15-M00250_A_56369668_56369668</t>
  </si>
  <si>
    <t>20.03.2021 09:57:00</t>
  </si>
  <si>
    <t>20.03.2021 11:30:31</t>
  </si>
  <si>
    <t>20.03.2021 09:37:04</t>
  </si>
  <si>
    <t>20.03.2021 13:50:09</t>
  </si>
  <si>
    <t>TR-1-4/2 DEMİRCİLİK KABİN 35-20-L00026_955198971_955198971</t>
  </si>
  <si>
    <t>20.03.2021 21:55:14</t>
  </si>
  <si>
    <t>20.03.2021 23:04:27</t>
  </si>
  <si>
    <t>ÇUKURALTI M-49 35-25-M00084_955268600_955268600</t>
  </si>
  <si>
    <t>20.03.2021 16:10:21</t>
  </si>
  <si>
    <t>20.03.2021 17:10:25</t>
  </si>
  <si>
    <t>K-3555 35-01-K03555_35-01-K03555_2368886</t>
  </si>
  <si>
    <t>20.03.2021 09:10:00</t>
  </si>
  <si>
    <t>20.03.2021 09:50:08</t>
  </si>
  <si>
    <t>K-1744 35-01-K01744_911586401_911586401</t>
  </si>
  <si>
    <t>20.03.2021 23:56:47</t>
  </si>
  <si>
    <t>21.03.2021 00:26:24</t>
  </si>
  <si>
    <t>İTOB DM 35-22-M00089_ARITMA M05_2044435</t>
  </si>
  <si>
    <t>20.03.2021 01:26:45</t>
  </si>
  <si>
    <t>20.03.2021 06:31:47</t>
  </si>
  <si>
    <t>ZEYTİNKÖY TR-2 35-13-L00066_B_56371199_56371199</t>
  </si>
  <si>
    <t>20.03.2021 19:53:07</t>
  </si>
  <si>
    <t>20.03.2021 20:48:06</t>
  </si>
  <si>
    <t>20.03.2021 09:51:22</t>
  </si>
  <si>
    <t>20.03.2021 11:49:39</t>
  </si>
  <si>
    <t>URLA İM 35-19-A00001_TR-16 L11_2308139</t>
  </si>
  <si>
    <t>20.03.2021 09:18:00</t>
  </si>
  <si>
    <t>20.03.2021 10:52:18</t>
  </si>
  <si>
    <t>DM-2/TR-20 35-22-M00853_TR-51 (ALTINTEPE) M01_66057540</t>
  </si>
  <si>
    <t>20.03.2021 13:17:28</t>
  </si>
  <si>
    <t>20.03.2021 13:48:04</t>
  </si>
  <si>
    <t>20.03.2021 13:14:00</t>
  </si>
  <si>
    <t>20.03.2021 14:00:25</t>
  </si>
  <si>
    <t>20.03.2021 08:22:47</t>
  </si>
  <si>
    <t>20.03.2021 12:43:56</t>
  </si>
  <si>
    <t>GELENBE İM 45-76-A00001_HatBaşıAyırıcı_53136523 L03_53136523</t>
  </si>
  <si>
    <t>20.03.2021 07:19:10</t>
  </si>
  <si>
    <t>20.03.2021 09:23:54</t>
  </si>
  <si>
    <t>K-2797 35-08-K02797_K-1693 K02_42038688</t>
  </si>
  <si>
    <t>20.03.2021 14:34:02</t>
  </si>
  <si>
    <t>20.03.2021 14:58:47</t>
  </si>
  <si>
    <t>K-4171 35-04-K04171_B_56378648_56378648</t>
  </si>
  <si>
    <t>20.03.2021 19:31:46</t>
  </si>
  <si>
    <t>20.03.2021 20:38:17</t>
  </si>
  <si>
    <t>MENEMEN DM-6/13 35-28-M00964_DM-6 L02_66729419</t>
  </si>
  <si>
    <t>20.03.2021 03:20:00</t>
  </si>
  <si>
    <t>20.03.2021 03:53:00</t>
  </si>
  <si>
    <t>SALİHLİ İM 45-78-A00001_SALİHLİ-1 M08_61471471</t>
  </si>
  <si>
    <t>20.03.2021 01:53:44</t>
  </si>
  <si>
    <t>20.03.2021 02:17:46</t>
  </si>
  <si>
    <t>20.03.2021 17:19:51</t>
  </si>
  <si>
    <t>20.03.2021 18:27:11</t>
  </si>
  <si>
    <t>M-2380 35-03-M02380_910413845_910413845</t>
  </si>
  <si>
    <t>20.03.2021 15:47:51</t>
  </si>
  <si>
    <t>20.03.2021 18:08:52</t>
  </si>
  <si>
    <t>MEZİTLER TR-1 45-74-M00281_45-74-M00281_2373990</t>
  </si>
  <si>
    <t>20.03.2021 10:12:44</t>
  </si>
  <si>
    <t>20.03.2021 14:41:19</t>
  </si>
  <si>
    <t>K-3376 35-04-K03376_913574606_913574606</t>
  </si>
  <si>
    <t>20.03.2021 08:15:56</t>
  </si>
  <si>
    <t>20.03.2021 09:19:02</t>
  </si>
  <si>
    <t>20.03.2021 02:25:52</t>
  </si>
  <si>
    <t>20.03.2021 03:57:28</t>
  </si>
  <si>
    <t>ARSLANLAR MADENCİLİK ÖZEL 35-25-M00330Ö_ M01_2310271</t>
  </si>
  <si>
    <t>20.03.2021 07:46:04</t>
  </si>
  <si>
    <t>20.03.2021 14:05:35</t>
  </si>
  <si>
    <t>TR-20 35-22-M00020_35-22-M00020_2376609</t>
  </si>
  <si>
    <t>20.03.2021 14:24:09</t>
  </si>
  <si>
    <t>20.03.2021 14:49:28</t>
  </si>
  <si>
    <t>MEVLÜTLÜ TR-1 45-78-M01082_49276303_56388087_56388087</t>
  </si>
  <si>
    <t>20.03.2021 13:37:11</t>
  </si>
  <si>
    <t>20.03.2021 15:07:27</t>
  </si>
  <si>
    <t>GÜMÜLDÜR DM 35-25-M00100_TAHTALI-3 M06_2309334</t>
  </si>
  <si>
    <t>20.03.2021 10:27:04</t>
  </si>
  <si>
    <t>20.03.2021 10:30:00</t>
  </si>
  <si>
    <t>KARAOĞLANLI TR-2 45-71-M00092_TR-1 KÖK M03_2075949</t>
  </si>
  <si>
    <t>20.03.2021 12:11:34</t>
  </si>
  <si>
    <t>20.03.2021 13:20:56</t>
  </si>
  <si>
    <t>PAYAMLI M-7 35-25-M00179_956637712_956637712</t>
  </si>
  <si>
    <t>20.03.2021 17:02:23</t>
  </si>
  <si>
    <t>20.03.2021 18:18:05</t>
  </si>
  <si>
    <t>ZEYTİNDAĞ TR-1 35-16-M00003_953328811_953328811</t>
  </si>
  <si>
    <t>20.03.2021 10:55:53</t>
  </si>
  <si>
    <t>20.03.2021 12:57:47</t>
  </si>
  <si>
    <t>AYVACIK TR-2 35-28-M00812_35-28-M00812_50120128</t>
  </si>
  <si>
    <t>20.03.2021 09:45:32</t>
  </si>
  <si>
    <t>20.03.2021 12:36:06</t>
  </si>
  <si>
    <t>MENEMEN TR-78 35-28-L00078_MENEMEN DM-5/27 L02_66754770</t>
  </si>
  <si>
    <t>20.03.2021 16:21:24</t>
  </si>
  <si>
    <t>20.03.2021 17:15:00</t>
  </si>
  <si>
    <t>20.03.2021 07:26:32</t>
  </si>
  <si>
    <t>20.03.2021 09:42:43</t>
  </si>
  <si>
    <t>20.03.2021 13:24:01</t>
  </si>
  <si>
    <t>20.03.2021 14:53:23</t>
  </si>
  <si>
    <t>TR-2/105 45-83-L00105_F F02_65882327</t>
  </si>
  <si>
    <t>20.03.2021 20:28:42</t>
  </si>
  <si>
    <t>20.03.2021 22:27:58</t>
  </si>
  <si>
    <t>M-528 35-02-M00528_910145748_910145748</t>
  </si>
  <si>
    <t>20.03.2021 11:38:26</t>
  </si>
  <si>
    <t>20.03.2021 15:18:45</t>
  </si>
  <si>
    <t>ARPALIK KÖK 45-83-M00137_ARPALIK TR-1 M02_2329855</t>
  </si>
  <si>
    <t>20.03.2021 14:13:13</t>
  </si>
  <si>
    <t>20.03.2021 16:33:00</t>
  </si>
  <si>
    <t>TEZEL KÖK 35-26-M00699_TEBA KÖK M03_65915888</t>
  </si>
  <si>
    <t>20.03.2021 07:21:44</t>
  </si>
  <si>
    <t>20.03.2021 09:13:53</t>
  </si>
  <si>
    <t>K-135 35-01-K00135_D D1_5915458</t>
  </si>
  <si>
    <t>20.03.2021 11:12:04</t>
  </si>
  <si>
    <t>20.03.2021 12:26:05</t>
  </si>
  <si>
    <t>20.03.2021 08:27:27</t>
  </si>
  <si>
    <t>20.03.2021 09:03:03</t>
  </si>
  <si>
    <t>KÜREKÇİ TR-1 45-75-M00099_DIREK TIPI TRAFO HUCRESI H01_2087750</t>
  </si>
  <si>
    <t>20.03.2021 10:41:37</t>
  </si>
  <si>
    <t>20.03.2021 11:35:46</t>
  </si>
  <si>
    <t>20.03.2021 10:07:24</t>
  </si>
  <si>
    <t>20.03.2021 13:37:17</t>
  </si>
  <si>
    <t>MENEMEN TR-15 35-28-L00015_6658747_56367496_56367496</t>
  </si>
  <si>
    <t>20.03.2021 11:23:09</t>
  </si>
  <si>
    <t>20.03.2021 13:09:43</t>
  </si>
  <si>
    <t>TR-1/17 45-72-M00017_956502033_956502033</t>
  </si>
  <si>
    <t>20.03.2021 06:48:39</t>
  </si>
  <si>
    <t>20.03.2021 08:05:14</t>
  </si>
  <si>
    <t>20.03.2021 09:42:54</t>
  </si>
  <si>
    <t>20.03.2021 10:03:44</t>
  </si>
  <si>
    <t>GÜLBAHÇE TR-3 (TR-184) 35-19-L00184_956697088_956697088</t>
  </si>
  <si>
    <t>20.03.2021 14:12:24</t>
  </si>
  <si>
    <t>20.03.2021 18:17:18</t>
  </si>
  <si>
    <t>SEYREK TR-7 KÖK 35-28-M00379_B b 1_5774923</t>
  </si>
  <si>
    <t>20.03.2021 12:06:17</t>
  </si>
  <si>
    <t>20.03.2021 18:34:51</t>
  </si>
  <si>
    <t>TR-121 35-16-L00121_TR-122 L02_72037331</t>
  </si>
  <si>
    <t>20.03.2021 21:16:24</t>
  </si>
  <si>
    <t>20.03.2021 22:34:04</t>
  </si>
  <si>
    <t>20.03.2021 14:19:18</t>
  </si>
  <si>
    <t>20.03.2021 18:33:26</t>
  </si>
  <si>
    <t>20.03.2021 09:00:52</t>
  </si>
  <si>
    <t>20.03.2021 16:53:24</t>
  </si>
  <si>
    <t>HACI HALİLLER TR-3 45-71-M00067_953189727_953189727</t>
  </si>
  <si>
    <t>20.03.2021 20:25:30</t>
  </si>
  <si>
    <t>20.03.2021 23:44:51</t>
  </si>
  <si>
    <t>TR-1/4-A 45-72-M00130_A_56406944_56406944</t>
  </si>
  <si>
    <t>20.03.2021 08:28:03</t>
  </si>
  <si>
    <t>HALİTPAŞA TR-11 45-80-M00063_956541837_956541837</t>
  </si>
  <si>
    <t>20.03.2021 19:38:18</t>
  </si>
  <si>
    <t>20.03.2021 21:17:47</t>
  </si>
  <si>
    <t>M-228 35-14-M00228_956649503_956649503</t>
  </si>
  <si>
    <t>20.03.2021 16:26:48</t>
  </si>
  <si>
    <t>20.03.2021 20:25:06</t>
  </si>
  <si>
    <t>TIRAZLI KÖK 45-79-M00079_BAHARLAR M06_72036244</t>
  </si>
  <si>
    <t>20.03.2021 17:52:24</t>
  </si>
  <si>
    <t>20.03.2021 17:52:54</t>
  </si>
  <si>
    <t>TR-142 YAĞCILAR KÖK 35-19-M00142_YAĞCILAR M01_72114524</t>
  </si>
  <si>
    <t>20.03.2021 11:58:14</t>
  </si>
  <si>
    <t>20.03.2021 15:31:00</t>
  </si>
  <si>
    <t>20.03.2021 11:02:41</t>
  </si>
  <si>
    <t>20.03.2021 13:56:09</t>
  </si>
  <si>
    <t>DM-01/51 45-71-M00320_953239154_953239154</t>
  </si>
  <si>
    <t>20.03.2021 19:09:08</t>
  </si>
  <si>
    <t>21.03.2021 02:03:52</t>
  </si>
  <si>
    <t>SEYREK TR-7 KÖK 35-28-M00379_953393143_953393143</t>
  </si>
  <si>
    <t>20.03.2021 20:41:38</t>
  </si>
  <si>
    <t>20.03.2021 22:05:34</t>
  </si>
  <si>
    <t>HATİCE YÜKSEL TR 35-23-M00241_949766823_949766823</t>
  </si>
  <si>
    <t>20.03.2021 21:59:37</t>
  </si>
  <si>
    <t>21.03.2021 14:49:09</t>
  </si>
  <si>
    <t>K-1201 35-01-K01201_C C1_5868358</t>
  </si>
  <si>
    <t>20.03.2021 08:53:41</t>
  </si>
  <si>
    <t>20.03.2021 10:54:00</t>
  </si>
  <si>
    <t>TARIMSAL SULAMA TR-77 45-85-L00120_45-85-L00120_2373093</t>
  </si>
  <si>
    <t>20.03.2021 14:54:55</t>
  </si>
  <si>
    <t>20.03.2021 15:59:43</t>
  </si>
  <si>
    <t>KÜÇÜKKALE KÖK 35-29-L00036_BÜYÜKKALE L07_2327049</t>
  </si>
  <si>
    <t>20.03.2021 09:54:34</t>
  </si>
  <si>
    <t>20.03.2021 10:15:12</t>
  </si>
  <si>
    <t>SÜZBEYLİ TR-1 35-28-M00421_DIREK TIPI TRAFO HUCRESI H01_2108315</t>
  </si>
  <si>
    <t>20.03.2021 10:51:02</t>
  </si>
  <si>
    <t>20.03.2021 12:14:43</t>
  </si>
  <si>
    <t>OTOKENT İM 35-08-A00004_SÜMER K08_2052220</t>
  </si>
  <si>
    <t>20.03.2021 13:51:38</t>
  </si>
  <si>
    <t>20.03.2021 14:07:27</t>
  </si>
  <si>
    <t>KARABURÇ PALA EVİ YANI TR-9 35-31-L00258_47946226_56398810_56398810</t>
  </si>
  <si>
    <t>20.03.2021 11:17:32</t>
  </si>
  <si>
    <t>20.03.2021 13:49:36</t>
  </si>
  <si>
    <t>DM-3/19 35-26-M00820_6024742_56369063_56369063</t>
  </si>
  <si>
    <t>20.03.2021 16:28:22</t>
  </si>
  <si>
    <t>20.03.2021 19:35:40</t>
  </si>
  <si>
    <t>20.03.2021 07:15:34</t>
  </si>
  <si>
    <t>20.03.2021 07:15:57</t>
  </si>
  <si>
    <t>BİRGİ TR-13 35-15-L00268_950403373_950403373</t>
  </si>
  <si>
    <t>20.03.2021 13:23:12</t>
  </si>
  <si>
    <t>20.03.2021 16:03:03</t>
  </si>
  <si>
    <t>K-1222 35-01-K01222_D_56374713_56374713</t>
  </si>
  <si>
    <t>20.03.2021 17:24:59</t>
  </si>
  <si>
    <t>20.03.2021 19:24:25</t>
  </si>
  <si>
    <t>GÖRDES TR-10 45-75-M00010_AKÇEŞME ÇIKIŞI TR-14 M06_67567063</t>
  </si>
  <si>
    <t>20.03.2021 16:38:00</t>
  </si>
  <si>
    <t>20.03.2021 17:13:39</t>
  </si>
  <si>
    <t>DM-2/18 (YENİHAN) 45-71-M00155_953216757_953216757</t>
  </si>
  <si>
    <t>20.03.2021 18:34:43</t>
  </si>
  <si>
    <t>20.03.2021 23:21:48</t>
  </si>
  <si>
    <t>L-215 35-18-L00215_950451666_950451666</t>
  </si>
  <si>
    <t>20.03.2021 13:44:57</t>
  </si>
  <si>
    <t>20.03.2021 23:51:51</t>
  </si>
  <si>
    <t>K-3959 35-02-K03959_910032493_910032493</t>
  </si>
  <si>
    <t>20.03.2021 19:24:12</t>
  </si>
  <si>
    <t>20.03.2021 19:59:32</t>
  </si>
  <si>
    <t>ÇIRPI TR-1/4 35-20-M00004_955210013_955210013</t>
  </si>
  <si>
    <t>20.03.2021 23:47:33</t>
  </si>
  <si>
    <t>21.03.2021 03:11:40</t>
  </si>
  <si>
    <t>K-1227 35-04-K01227_B_56383869_56383869</t>
  </si>
  <si>
    <t>20.03.2021 10:05:29</t>
  </si>
  <si>
    <t>20.03.2021 13:03:02</t>
  </si>
  <si>
    <t>K-1568 35-01-K01568_D 1D_5853553</t>
  </si>
  <si>
    <t>20.03.2021 08:11:35</t>
  </si>
  <si>
    <t>20.03.2021 10:20:27</t>
  </si>
  <si>
    <t>SART TR-8 45-78-M00180_49316655_56407965_56407965</t>
  </si>
  <si>
    <t>20.03.2021 09:03:06</t>
  </si>
  <si>
    <t>20.03.2021 11:31:09</t>
  </si>
  <si>
    <t>L-366 ILDIR KÖY 35-18-L00366_950441459_950441459</t>
  </si>
  <si>
    <t>20.03.2021 16:06:26</t>
  </si>
  <si>
    <t>20.03.2021 22:21:09</t>
  </si>
  <si>
    <t>L-46 HARİTACILAR 35-14-L00046_956634530_956634530</t>
  </si>
  <si>
    <t>20.03.2021 08:09:49</t>
  </si>
  <si>
    <t>20.03.2021 09:37:29</t>
  </si>
  <si>
    <t>20.03.2021 12:01:00</t>
  </si>
  <si>
    <t>20.03.2021 12:38:00</t>
  </si>
  <si>
    <t>MENEMEN TR-52 35-28-L00052_DONANIMLI YEDEK L03_66732103</t>
  </si>
  <si>
    <t>20.03.2021 12:00:05</t>
  </si>
  <si>
    <t>20.03.2021 14:19:24</t>
  </si>
  <si>
    <t>L-347 MASİSA BURCU SİTESİ-2 35-18-L00347_950441908_950441908</t>
  </si>
  <si>
    <t>20.03.2021 08:39:47</t>
  </si>
  <si>
    <t>20.03.2021 18:56:47</t>
  </si>
  <si>
    <t>ARMUTLU İM 35-27-A00001_BAĞYURDU L15_73034164</t>
  </si>
  <si>
    <t>20.03.2021 09:41:00</t>
  </si>
  <si>
    <t>20.03.2021 10:03:55</t>
  </si>
  <si>
    <t>ÖZBEK DM (TR-315) 35-19-M00044_AKKUM M06_72140338</t>
  </si>
  <si>
    <t>20.03.2021 11:09:44</t>
  </si>
  <si>
    <t>20.03.2021 12:19:58</t>
  </si>
  <si>
    <t>K-1543 35-02-K01543_99938110_99938110</t>
  </si>
  <si>
    <t>20.03.2021 16:47:23</t>
  </si>
  <si>
    <t>20.03.2021 17:54:41</t>
  </si>
  <si>
    <t>TR-11 35-26-M00011_956619694_956619694</t>
  </si>
  <si>
    <t>20.03.2021 19:54:53</t>
  </si>
  <si>
    <t>20.03.2021 20:27:54</t>
  </si>
  <si>
    <t>ALOSBİ TM 35-17-A00006_ADALET-2 M08_2310720</t>
  </si>
  <si>
    <t>20.03.2021 10:35:00</t>
  </si>
  <si>
    <t>20.03.2021 10:44:14</t>
  </si>
  <si>
    <t>ADALET DM 35-17-M00169_ÇAMLIK DM-1 M010_47289809</t>
  </si>
  <si>
    <t>20.03.2021 09:44:07</t>
  </si>
  <si>
    <t>20.03.2021 10:52:10</t>
  </si>
  <si>
    <t>20.03.2021 14:02:33</t>
  </si>
  <si>
    <t>20.03.2021 15:57:02</t>
  </si>
  <si>
    <t>TR-36 35-30-L00036_955301101_955301101</t>
  </si>
  <si>
    <t>20.03.2021 12:54:22</t>
  </si>
  <si>
    <t>20.03.2021 15:48:45</t>
  </si>
  <si>
    <t>TR-13 35-19-L00013_956687999_956687999</t>
  </si>
  <si>
    <t>20.03.2021 13:32:48</t>
  </si>
  <si>
    <t>20.03.2021 18:14:53</t>
  </si>
  <si>
    <t>M-2913 35-01-M02913_A_56374605_56374605</t>
  </si>
  <si>
    <t>20.03.2021 23:29:41</t>
  </si>
  <si>
    <t>21.03.2021 00:49:46</t>
  </si>
  <si>
    <t>KÖSEDERE TR-2 35-21-L00125_953359389_953359389</t>
  </si>
  <si>
    <t>20.03.2021 09:29:07</t>
  </si>
  <si>
    <t>20.03.2021 11:11:58</t>
  </si>
  <si>
    <t>TR-35 35-26-M00035_D d1_5910146</t>
  </si>
  <si>
    <t>20.03.2021 12:26:04</t>
  </si>
  <si>
    <t>20.03.2021 13:29:10</t>
  </si>
  <si>
    <t>TR-1-5/2A 35-20-L00286_955211457_955211457</t>
  </si>
  <si>
    <t>20.03.2021 17:06:28</t>
  </si>
  <si>
    <t>20.03.2021 18:56:31</t>
  </si>
  <si>
    <t>M-2104 35-09-M02104_912443538_912443538</t>
  </si>
  <si>
    <t>20.03.2021 20:41:26</t>
  </si>
  <si>
    <t>20.03.2021 22:28:23</t>
  </si>
  <si>
    <t>ZİRAATÇİLER SİTESİ TR 35-30-M00293_955307930_955307930</t>
  </si>
  <si>
    <t>20.03.2021 20:49:39</t>
  </si>
  <si>
    <t>20.03.2021 23:44:08</t>
  </si>
  <si>
    <t>L-270 35-18-L00270_B_56366852_56366852</t>
  </si>
  <si>
    <t>20.03.2021 10:38:19</t>
  </si>
  <si>
    <t>20.03.2021 23:22:41</t>
  </si>
  <si>
    <t>20.03.2021 11:26:21</t>
  </si>
  <si>
    <t>20.03.2021 13:23:30</t>
  </si>
  <si>
    <t>L-331 DENİZKENT 35-18-L00331_11824725_56407426_56407426</t>
  </si>
  <si>
    <t>20.03.2021 19:21:00</t>
  </si>
  <si>
    <t>20.03.2021 19:40:57</t>
  </si>
  <si>
    <t>M-3443(YATIRIM REZERVE) 35-03-M03443_C k1844c1b_5803405</t>
  </si>
  <si>
    <t>20.03.2021 09:48:52</t>
  </si>
  <si>
    <t>20.03.2021 12:14:28</t>
  </si>
  <si>
    <t>20.03.2021 09:32:57</t>
  </si>
  <si>
    <t>20.03.2021 13:43:44</t>
  </si>
  <si>
    <t>TR-50 35-22-M00050_DEREKÖY M03_72137480</t>
  </si>
  <si>
    <t>20.03.2021 15:27:33</t>
  </si>
  <si>
    <t>20.03.2021 15:51:32</t>
  </si>
  <si>
    <t>AKGEDİK KÖK-1 45-71-M00162_EMLAKDERE M03_56219224</t>
  </si>
  <si>
    <t>20.03.2021 10:43:24</t>
  </si>
  <si>
    <t>20.03.2021 11:24:48</t>
  </si>
  <si>
    <t>TR-164 45-78-L00164_953253763_953253763</t>
  </si>
  <si>
    <t>20.03.2021 18:02:35</t>
  </si>
  <si>
    <t>20.03.2021 19:04:07</t>
  </si>
  <si>
    <t>FATİH MAH. TR-7 45-86-M00202_915787950_915787950</t>
  </si>
  <si>
    <t>20.03.2021 22:21:35</t>
  </si>
  <si>
    <t>20.03.2021 23:57:31</t>
  </si>
  <si>
    <t>MORDOĞAN TR-35 35-21-L00147_953365321_953365321</t>
  </si>
  <si>
    <t>20.03.2021 19:39:10</t>
  </si>
  <si>
    <t>20.03.2021 23:06:23</t>
  </si>
  <si>
    <t>YAZIBAŞI DM-5 35-26-M00550_BEŞYOL PLASTİK M18_2335556</t>
  </si>
  <si>
    <t>20.03.2021 18:45:55</t>
  </si>
  <si>
    <t>20.03.2021 19:54:32</t>
  </si>
  <si>
    <t>_C_60984397_60984397</t>
  </si>
  <si>
    <t>20.03.2021 20:13:02</t>
  </si>
  <si>
    <t>21.03.2021 01:16:37</t>
  </si>
  <si>
    <t>K-446 35-01-K00446_911094209_911094209</t>
  </si>
  <si>
    <t>20.03.2021 19:30:11</t>
  </si>
  <si>
    <t>21.03.2021 02:30:42</t>
  </si>
  <si>
    <t>20.03.2021 08:03:24</t>
  </si>
  <si>
    <t>20.03.2021 11:23:04</t>
  </si>
  <si>
    <t>20.03.2021 01:59:12</t>
  </si>
  <si>
    <t>20.03.2021 02:28:03</t>
  </si>
  <si>
    <t>OĞLANANASI TR-13 35-22-M00296_C_56357767_56357767</t>
  </si>
  <si>
    <t>20.03.2021 16:14:57</t>
  </si>
  <si>
    <t>20.03.2021 19:47:39</t>
  </si>
  <si>
    <t>20.03.2021 11:52:48</t>
  </si>
  <si>
    <t>20.03.2021 13:28:21</t>
  </si>
  <si>
    <t>DM-2/41-A (VAKVAK ÇEŞMESİ) 45-71-M00514_953199729_953199729</t>
  </si>
  <si>
    <t>20.03.2021 12:28:55</t>
  </si>
  <si>
    <t>20.03.2021 13:24:41</t>
  </si>
  <si>
    <t>EMİNBEY TR-1 45-78-M00853_49187433_56407988_56407988</t>
  </si>
  <si>
    <t>20.03.2021 10:15:32</t>
  </si>
  <si>
    <t>20.03.2021 13:16:10</t>
  </si>
  <si>
    <t>DM08/TR40 45-73-M00002_945679768_945679768</t>
  </si>
  <si>
    <t>20.03.2021 15:44:51</t>
  </si>
  <si>
    <t>20.03.2021 17:37:43</t>
  </si>
  <si>
    <t>GÖRDES TR-27 45-75-M00042_GÖRDES TR-28 M01_61363690</t>
  </si>
  <si>
    <t>20.03.2021 04:18:54</t>
  </si>
  <si>
    <t>20.03.2021 04:46:48</t>
  </si>
  <si>
    <t>AŞAĞI ŞEHİT KEMAL TR 35-17-M00327_950300963_950300963</t>
  </si>
  <si>
    <t>20.03.2021 13:21:04</t>
  </si>
  <si>
    <t>20.03.2021 21:46:28</t>
  </si>
  <si>
    <t>SARIALAN KÖYÜ TR 1 45-71-M01529_953228994_953228994</t>
  </si>
  <si>
    <t>20.03.2021 17:04:23</t>
  </si>
  <si>
    <t>20.03.2021 21:42:04</t>
  </si>
  <si>
    <t>İSTASYONALTI KÖK 45-83-M00131_MANİSA-2 M04_2329933</t>
  </si>
  <si>
    <t>20.03.2021 12:04:12</t>
  </si>
  <si>
    <t>20.03.2021 13:23:37</t>
  </si>
  <si>
    <t>MENEMEN DM-6/5 35-28-M00422_953391393_953391393</t>
  </si>
  <si>
    <t>20.03.2021 18:10:49</t>
  </si>
  <si>
    <t>20.03.2021 19:11:41</t>
  </si>
  <si>
    <t>YENİ LİMAN TR-2 35-21-L00051_95000602570_95000602570</t>
  </si>
  <si>
    <t>20.03.2021 16:53:00</t>
  </si>
  <si>
    <t>20.03.2021 18:51:35</t>
  </si>
  <si>
    <t>ÖREN TR-1 KÖK 35-27-L00213_ŞEHİR ÖREN L07_72160515</t>
  </si>
  <si>
    <t>20.03.2021 08:50:22</t>
  </si>
  <si>
    <t>20.03.2021 09:54:59</t>
  </si>
  <si>
    <t>POYRACIK TR-1 35-24-L00024_955215791_955215791</t>
  </si>
  <si>
    <t>20.03.2021 14:15:41</t>
  </si>
  <si>
    <t>20.03.2021 15:36:12</t>
  </si>
  <si>
    <t>M-1222 35-01-M01222_913543906_913543906</t>
  </si>
  <si>
    <t>20.03.2021 07:45:00</t>
  </si>
  <si>
    <t>20.03.2021 16:35:24</t>
  </si>
  <si>
    <t>20.03.2021 21:12:26</t>
  </si>
  <si>
    <t>20.03.2021 21:41:26</t>
  </si>
  <si>
    <t>20.03.2021 19:12:26</t>
  </si>
  <si>
    <t>20.03.2021 20:56:41</t>
  </si>
  <si>
    <t>KUŞÇULAR TR-8 35-19-M00220_DIREK TIPI TRAFO HUCRESI H01_2057919</t>
  </si>
  <si>
    <t>20.03.2021 09:32:04</t>
  </si>
  <si>
    <t>20.03.2021 11:19:55</t>
  </si>
  <si>
    <t>20.03.2021 13:44:08</t>
  </si>
  <si>
    <t>20.03.2021 13:44:24</t>
  </si>
  <si>
    <t>TR-23 35-30-L00023_TR-24 L03_2333623</t>
  </si>
  <si>
    <t>20.03.2021 09:11:14</t>
  </si>
  <si>
    <t>20.03.2021 13:07:51</t>
  </si>
  <si>
    <t>YAKACIK TR-1 35-20-L00232_35-20-L00232_2376783</t>
  </si>
  <si>
    <t>20.03.2021 13:42:18</t>
  </si>
  <si>
    <t>20.03.2021 15:09:53</t>
  </si>
  <si>
    <t>M-147 SAKIZLIKOY 35-18-M00147__56369461_56369461</t>
  </si>
  <si>
    <t>20.03.2021 10:07:59</t>
  </si>
  <si>
    <t>20.03.2021 14:40:30</t>
  </si>
  <si>
    <t>KAYALIOĞLU TR-1 45-72-L00071_TR-7 L06_66526798</t>
  </si>
  <si>
    <t>20.03.2021 13:20:04</t>
  </si>
  <si>
    <t>20.03.2021 14:39:46</t>
  </si>
  <si>
    <t>20.03.2021 08:41:00</t>
  </si>
  <si>
    <t>20.03.2021 08:52:26</t>
  </si>
  <si>
    <t>GÖKKAYA TR-3 45-84-L00020_DIREK TIPI TRAFO HUCRESI H01_2066809</t>
  </si>
  <si>
    <t>20.03.2021 09:03:47</t>
  </si>
  <si>
    <t>20.03.2021 10:57:26</t>
  </si>
  <si>
    <t>TR-326 35-19-L00349_95000100941_95000100941</t>
  </si>
  <si>
    <t>20.03.2021 13:04:59</t>
  </si>
  <si>
    <t>20.03.2021 14:37:20</t>
  </si>
  <si>
    <t>_950452942_950452942</t>
  </si>
  <si>
    <t>20.03.2021 10:26:25</t>
  </si>
  <si>
    <t>20.03.2021 14:48:10</t>
  </si>
  <si>
    <t>TR-2/95 45-83-L00095_955159020_955159020</t>
  </si>
  <si>
    <t>20.03.2021 12:08:19</t>
  </si>
  <si>
    <t>20.03.2021 13:24:52</t>
  </si>
  <si>
    <t>20.03.2021 19:51:31</t>
  </si>
  <si>
    <t>20.03.2021 20:52:05</t>
  </si>
  <si>
    <t>TR-338 35-19-L00372_956677227_956677227</t>
  </si>
  <si>
    <t>20.03.2021 21:06:20</t>
  </si>
  <si>
    <t>20.03.2021 22:58:07</t>
  </si>
  <si>
    <t>DÜZLEN TR-1 45-71-M01744_D_65508767_65508767</t>
  </si>
  <si>
    <t>20.03.2021 22:26:24</t>
  </si>
  <si>
    <t>21.03.2021 03:22:46</t>
  </si>
  <si>
    <t>K-300 35-01-K00300_910347959_910347959</t>
  </si>
  <si>
    <t>20.03.2021 09:41:26</t>
  </si>
  <si>
    <t>20.03.2021 12:58:17</t>
  </si>
  <si>
    <t>CUMALI TR-1 35-27-M00965_DIREK TIPI TRAFO HUCRESI H01_2052270</t>
  </si>
  <si>
    <t>20.03.2021 08:57:32</t>
  </si>
  <si>
    <t>20.03.2021 11:34:01</t>
  </si>
  <si>
    <t>ÇATAK TR-2 35-31-L00172_956586548_956586548</t>
  </si>
  <si>
    <t>20.03.2021 20:22:46</t>
  </si>
  <si>
    <t>20.03.2021 22:24:04</t>
  </si>
  <si>
    <t>MENEMEN TR-52 35-28-L00052_953385530_953385530</t>
  </si>
  <si>
    <t>20.03.2021 03:03:00</t>
  </si>
  <si>
    <t>20.03.2021 12:21:25</t>
  </si>
  <si>
    <t>K-1281 35-01-K01281_E_65513349_65513349</t>
  </si>
  <si>
    <t>20.03.2021 12:39:04</t>
  </si>
  <si>
    <t>20.03.2021 14:23:23</t>
  </si>
  <si>
    <t>M-9 GERMİYAN 35-18-M00009_DIREK TIPI TRAFO HUCRESI H01_2102131</t>
  </si>
  <si>
    <t>20.03.2021 15:29:30</t>
  </si>
  <si>
    <t>20.03.2021 20:58:09</t>
  </si>
  <si>
    <t>RAMAZAN HOCALAR TR-2 45-81-M00260_945636259_945636259</t>
  </si>
  <si>
    <t>20.03.2021 19:17:19</t>
  </si>
  <si>
    <t>20.03.2021 20:41:09</t>
  </si>
  <si>
    <t>ARMUTLU TR-3 35-27-L00003_C_56355952_56355952</t>
  </si>
  <si>
    <t>20.03.2021 19:07:36</t>
  </si>
  <si>
    <t>20.03.2021 19:44:36</t>
  </si>
  <si>
    <t>20.03.2021 06:40:40</t>
  </si>
  <si>
    <t>20.03.2021 07:59:18</t>
  </si>
  <si>
    <t>TR-82 35-15-M00082_950369815_950369815</t>
  </si>
  <si>
    <t>20.03.2021 13:38:56</t>
  </si>
  <si>
    <t>20.03.2021 14:30:25</t>
  </si>
  <si>
    <t>K-217 35-01-K00217_35-01-K00217_2347911</t>
  </si>
  <si>
    <t>20.03.2021 08:42:04</t>
  </si>
  <si>
    <t>20.03.2021 09:13:00</t>
  </si>
  <si>
    <t>DM-2/13 35-29-M00100_950330402_950330402</t>
  </si>
  <si>
    <t>20.03.2021 14:27:36</t>
  </si>
  <si>
    <t>20.03.2021 15:42:32</t>
  </si>
  <si>
    <t>URGANLI TR-4 45-83-M00554_MERA M03_2328740</t>
  </si>
  <si>
    <t>20.03.2021 11:09:43</t>
  </si>
  <si>
    <t>20.03.2021 12:04:24</t>
  </si>
  <si>
    <t>BURUNCUK TR-4 35-20-L00302_955211711_955211711</t>
  </si>
  <si>
    <t>20.03.2021 11:28:00</t>
  </si>
  <si>
    <t>20.03.2021 16:01:52</t>
  </si>
  <si>
    <t>K-446 35-01-K00446_911146975_911146975</t>
  </si>
  <si>
    <t>20.03.2021 00:33:33</t>
  </si>
  <si>
    <t>20.03.2021 01:57:09</t>
  </si>
  <si>
    <t>KAZIKBAĞLARI TR-1 35-16-M00482_35-16-M00482_2364645</t>
  </si>
  <si>
    <t>20.03.2021 19:45:53</t>
  </si>
  <si>
    <t>20.03.2021 23:03:12</t>
  </si>
  <si>
    <t>ŞADİ KOYUNCU SULAMA GRUBU TR 35-30-M00240_B_56405132_56405132</t>
  </si>
  <si>
    <t>20.03.2021 18:20:14</t>
  </si>
  <si>
    <t>20.03.2021 19:38:05</t>
  </si>
  <si>
    <t>M-1743 35-04-M01743_914653916_914653916</t>
  </si>
  <si>
    <t>20.03.2021 15:07:39</t>
  </si>
  <si>
    <t>20.03.2021 20:58:05</t>
  </si>
  <si>
    <t>TR-158 35-15-M00158_TR-132 M01_66593669</t>
  </si>
  <si>
    <t>20.03.2021 12:17:54</t>
  </si>
  <si>
    <t>20.03.2021 12:54:27</t>
  </si>
  <si>
    <t>KARAKUYU KÖK 35-22-M00091_HatBaşıAyırıcı_53697567 M01_53697567</t>
  </si>
  <si>
    <t>20.03.2021 15:49:13</t>
  </si>
  <si>
    <t>20.03.2021 19:12:11</t>
  </si>
  <si>
    <t>KEMHALLI KÖK 45-86-M00044_UĞURLU KÖK M03_72224733</t>
  </si>
  <si>
    <t>20.03.2021 12:34:58</t>
  </si>
  <si>
    <t>20.03.2021 12:59:32</t>
  </si>
  <si>
    <t>20.03.2021 09:48:00</t>
  </si>
  <si>
    <t>20.03.2021 14:22:00</t>
  </si>
  <si>
    <t>20.03.2021 08:48:56</t>
  </si>
  <si>
    <t>20.03.2021 10:08:34</t>
  </si>
  <si>
    <t>ARPALIK KÖK 45-83-M00137_ARPALIK KÖK-2 M08_2096497</t>
  </si>
  <si>
    <t>20.03.2021 21:21:22</t>
  </si>
  <si>
    <t>20.03.2021 22:12:24</t>
  </si>
  <si>
    <t>K-3074 35-04-K03074_35-04-K03074_2373957</t>
  </si>
  <si>
    <t>20.03.2021 22:57:49</t>
  </si>
  <si>
    <t>21.03.2021 00:07:38</t>
  </si>
  <si>
    <t>K-122 35-01-K00122_911263637_911263637</t>
  </si>
  <si>
    <t>20.03.2021 20:34:51</t>
  </si>
  <si>
    <t>20.03.2021 21:20:15</t>
  </si>
  <si>
    <t>20.03.2021 10:09:27</t>
  </si>
  <si>
    <t>20.03.2021 14:29:04</t>
  </si>
  <si>
    <t>M-1539 35-01-M01539_910685597_910685597</t>
  </si>
  <si>
    <t>20.03.2021 14:36:32</t>
  </si>
  <si>
    <t>20.03.2021 17:38:25</t>
  </si>
  <si>
    <t>20.03.2021 03:00:00</t>
  </si>
  <si>
    <t>20.03.2021 03:10:57</t>
  </si>
  <si>
    <t>L-184 35-18-L00184_5716256_56372140_56372140</t>
  </si>
  <si>
    <t>20.03.2021 12:05:00</t>
  </si>
  <si>
    <t>20.03.2021 14:03:21</t>
  </si>
  <si>
    <t>ALİ SEZGİNER SULAMA GRUBU 35-29-L00609_35-29-L00609_2351656</t>
  </si>
  <si>
    <t>20.03.2021 16:48:14</t>
  </si>
  <si>
    <t>20.03.2021 17:02:00</t>
  </si>
  <si>
    <t>AKÇAŞEHİR KÖK 35-29-L00035_ALAYLI ENH L04_72208822</t>
  </si>
  <si>
    <t>20.03.2021 09:54:17</t>
  </si>
  <si>
    <t>20.03.2021 10:17:23</t>
  </si>
  <si>
    <t>20.03.2021 13:18:23</t>
  </si>
  <si>
    <t>20.03.2021 14:32:02</t>
  </si>
  <si>
    <t>M-2896(YATIRIM REZERVE) 35-01-M02896_910271417_910271417</t>
  </si>
  <si>
    <t>20.03.2021 17:52:13</t>
  </si>
  <si>
    <t>20.03.2021 21:37:03</t>
  </si>
  <si>
    <t>TR-1 45-78-L00001_953260357_953260357</t>
  </si>
  <si>
    <t>20.03.2021 11:13:46</t>
  </si>
  <si>
    <t>20.03.2021 12:42:50</t>
  </si>
  <si>
    <t>TR-4 METROPOLİS 35-26-M00004_956617991_956617991</t>
  </si>
  <si>
    <t>20.03.2021 21:36:58</t>
  </si>
  <si>
    <t>20.03.2021 23:31:01</t>
  </si>
  <si>
    <t>20.03.2021 13:07:14</t>
  </si>
  <si>
    <t>20.03.2021 14:41:44</t>
  </si>
  <si>
    <t>20.03.2021 07:48:35</t>
  </si>
  <si>
    <t>20.03.2021 08:07:42</t>
  </si>
  <si>
    <t>K-1332 35-03-K01332_910757534_910757534</t>
  </si>
  <si>
    <t>20.03.2021 13:46:36</t>
  </si>
  <si>
    <t>20.03.2021 17:35:49</t>
  </si>
  <si>
    <t>K-819 35-01-K00819_910271879_910271879</t>
  </si>
  <si>
    <t>20.03.2021 17:54:37</t>
  </si>
  <si>
    <t>20.03.2021 18:56:02</t>
  </si>
  <si>
    <t>K-1963 35-04-K01963_99802360_99802360</t>
  </si>
  <si>
    <t>20.03.2021 10:03:30</t>
  </si>
  <si>
    <t>20.03.2021 19:21:55</t>
  </si>
  <si>
    <t>HILAL GIS TM 35-01-A00010_HİLAL-2 K16_2313220</t>
  </si>
  <si>
    <t>20.03.2021 03:11:00</t>
  </si>
  <si>
    <t>20.03.2021 03:36:51</t>
  </si>
  <si>
    <t>20.03.2021 09:24:07</t>
  </si>
  <si>
    <t>20.03.2021 10:48:50</t>
  </si>
  <si>
    <t>ZEYTİNKÖY TR-2 35-13-L00066_950127503_950127503</t>
  </si>
  <si>
    <t>20.03.2021 19:23:42</t>
  </si>
  <si>
    <t>20.03.2021 20:22:05</t>
  </si>
  <si>
    <t>20.03.2021 01:38:19</t>
  </si>
  <si>
    <t>20.03.2021 01:52:16</t>
  </si>
  <si>
    <t>TR-2/80-A 45-83-L00306_48136698 TR1828A1B_48138633</t>
  </si>
  <si>
    <t>20.03.2021 09:23:47</t>
  </si>
  <si>
    <t>20.03.2021 10:29:17</t>
  </si>
  <si>
    <t>M-3439(YATIRIM REZERVE) 35-03-M03439_910461405_910461405</t>
  </si>
  <si>
    <t>20.03.2021 23:38:23</t>
  </si>
  <si>
    <t>21.03.2021 00:43:13</t>
  </si>
  <si>
    <t>İSMAİLLİ TR-1 35-16-M00038_953319135_953319135</t>
  </si>
  <si>
    <t>20.03.2021 11:23:40</t>
  </si>
  <si>
    <t>20.03.2021 14:27:05</t>
  </si>
  <si>
    <t>L-332 SERKANKENT 35-18-L00332_12269839_56358032_56358032</t>
  </si>
  <si>
    <t>20.03.2021 12:43:47</t>
  </si>
  <si>
    <t>20.03.2021 20:09:50</t>
  </si>
  <si>
    <t>MENEMEN TR-56 35-28-L00056_35-28-L00056_66709657</t>
  </si>
  <si>
    <t>20.03.2021 11:01:34</t>
  </si>
  <si>
    <t>20.03.2021 11:10:22</t>
  </si>
  <si>
    <t>20.03.2021 06:57:54</t>
  </si>
  <si>
    <t>20.03.2021 10:51:18</t>
  </si>
  <si>
    <t>L-193 ESENEVLER 35-18-L00193_950443166_950443166</t>
  </si>
  <si>
    <t>20.03.2021 20:50:08</t>
  </si>
  <si>
    <t>21.03.2021 10:30:07</t>
  </si>
  <si>
    <t>20.03.2021 10:57:44</t>
  </si>
  <si>
    <t>20.03.2021 17:11:30</t>
  </si>
  <si>
    <t>K-1293 35-04-K01293_35-04-K01293_2371301</t>
  </si>
  <si>
    <t>20.03.2021 09:05:00</t>
  </si>
  <si>
    <t>20.03.2021 11:02:23</t>
  </si>
  <si>
    <t>DERBENT TM 45-83-A00003_DERBENT DM-1 M03_2312530</t>
  </si>
  <si>
    <t>20.03.2021 14:33:50</t>
  </si>
  <si>
    <t>20.03.2021 14:35:34</t>
  </si>
  <si>
    <t>K-3556 35-01-K03556_911024816_911024816</t>
  </si>
  <si>
    <t>20.03.2021 12:18:57</t>
  </si>
  <si>
    <t>20.03.2021 16:56:15</t>
  </si>
  <si>
    <t>M-147 SAKIZLIKOY 35-18-M00147_950443639_950443639</t>
  </si>
  <si>
    <t>20.03.2021 07:21:15</t>
  </si>
  <si>
    <t>20.03.2021 11:33:21</t>
  </si>
  <si>
    <t>K-1088 35-04-K01088_99405375_99405375</t>
  </si>
  <si>
    <t>20.03.2021 20:05:42</t>
  </si>
  <si>
    <t>20.03.2021 22:16:11</t>
  </si>
  <si>
    <t>MURADİYE DM-7/1 45-71-M01854_953246459_953246459</t>
  </si>
  <si>
    <t>20.03.2021 15:13:03</t>
  </si>
  <si>
    <t>20.03.2021 19:09:16</t>
  </si>
  <si>
    <t>IŞIK TARIM KÖK 35-27-L00352_ÖREN KÖK  ÇIKIŞI L03_2121424</t>
  </si>
  <si>
    <t>20.03.2021 13:27:00</t>
  </si>
  <si>
    <t>ALİBEYLİ DM 45-80-M00064_HEYBELİ M03_72190828</t>
  </si>
  <si>
    <t>20.03.2021 12:49:38</t>
  </si>
  <si>
    <t>20.03.2021 15:05:00</t>
  </si>
  <si>
    <t>20.03.2021 08:51:00</t>
  </si>
  <si>
    <t>20.03.2021 10:55:46</t>
  </si>
  <si>
    <t>ESBAŞ İM 35-08-A00001_ESBAŞ-10 K05_2053329</t>
  </si>
  <si>
    <t>20.03.2021 14:03:54</t>
  </si>
  <si>
    <t>20.03.2021 14:36:00</t>
  </si>
  <si>
    <t>KISIK DM-1/TR-32 35-22-M00810_KISIK METAL İŞLERİ KÖK M01_53090141</t>
  </si>
  <si>
    <t>20.03.2021 00:06:00</t>
  </si>
  <si>
    <t>20.03.2021 10:48:26</t>
  </si>
  <si>
    <t>ÇANKAYA KÖK 35-26-M00587_TORUN M05_65934376</t>
  </si>
  <si>
    <t>20.03.2021 02:45:52</t>
  </si>
  <si>
    <t>20.03.2021 03:54:38</t>
  </si>
  <si>
    <t>TR-74 ( M-774) 35-30-M00774_966048417_966048417</t>
  </si>
  <si>
    <t>20.03.2021 19:23:37</t>
  </si>
  <si>
    <t>20.03.2021 20:40:47</t>
  </si>
  <si>
    <t>HORZUM ALAYAKA DEDEKAVAK TR-2 45-73-M00292_B_56387375_56387375</t>
  </si>
  <si>
    <t>20.03.2021 12:43:35</t>
  </si>
  <si>
    <t>20.03.2021 16:22:13</t>
  </si>
  <si>
    <t>ÇUKURALTI M-49 35-25-M00084_B_56355017_56355017</t>
  </si>
  <si>
    <t>20.03.2021 10:08:28</t>
  </si>
  <si>
    <t>20.03.2021 15:01:46</t>
  </si>
  <si>
    <t>K-3584 35-01-K03584_910973286_910973286</t>
  </si>
  <si>
    <t>20.03.2021 19:11:50</t>
  </si>
  <si>
    <t>20.03.2021 20:38:08</t>
  </si>
  <si>
    <t>K-1800 35-08-K01800_C D2_5893105</t>
  </si>
  <si>
    <t>20.03.2021 17:29:04</t>
  </si>
  <si>
    <t>20.03.2021 18:20:56</t>
  </si>
  <si>
    <t>ÖRNEKKÖY TR-1 45-73-M00259_D_56385653_56385653</t>
  </si>
  <si>
    <t>20.03.2021 14:28:33</t>
  </si>
  <si>
    <t>20.03.2021 16:30:48</t>
  </si>
  <si>
    <t>20.03.2021 20:45:19</t>
  </si>
  <si>
    <t>20.03.2021 10:09:09</t>
  </si>
  <si>
    <t>ORTAKÖY KÖK 45-78-M01336_DEMİRKÖPRÜ HES GİRİŞ M04_72415056</t>
  </si>
  <si>
    <t>20.03.2021 10:50:18</t>
  </si>
  <si>
    <t>20.03.2021 10:56:00</t>
  </si>
  <si>
    <t>M-3187 35-08-M03187_A k999a1_5792813</t>
  </si>
  <si>
    <t>20.03.2021 13:00:00</t>
  </si>
  <si>
    <t>20.03.2021 14:33:42</t>
  </si>
  <si>
    <t>20.03.2021 04:41:00</t>
  </si>
  <si>
    <t>20.03.2021 07:07:06</t>
  </si>
  <si>
    <t>SABANCILAR TR-1 45-72-L00526_956497664_956497664</t>
  </si>
  <si>
    <t>20.03.2021 17:07:03</t>
  </si>
  <si>
    <t>20.03.2021 18:20:32</t>
  </si>
  <si>
    <t>20.03.2021 22:13:55</t>
  </si>
  <si>
    <t>20.03.2021 23:50:32</t>
  </si>
  <si>
    <t>L-195 CEM ELİŞ ÖZEL 35-18-L00195Ö_35-18-L00195Ö_2353044</t>
  </si>
  <si>
    <t>20.03.2021 11:25:46</t>
  </si>
  <si>
    <t>20.03.2021 13:07:32</t>
  </si>
  <si>
    <t>20.03.2021 18:16:13</t>
  </si>
  <si>
    <t>20.03.2021 18:23:26</t>
  </si>
  <si>
    <t>20.03.2021 11:23:50</t>
  </si>
  <si>
    <t>20.03.2021 15:54:51</t>
  </si>
  <si>
    <t>20.03.2021 16:05:33</t>
  </si>
  <si>
    <t>20.03.2021 17:15:17</t>
  </si>
  <si>
    <t>SOMA KÖYLER DM-2 45-82-M00125_DM-2 FİDER-1 (SOMA-B) M04_2035739</t>
  </si>
  <si>
    <t>20.03.2021 08:13:13</t>
  </si>
  <si>
    <t>20.03.2021 08:59:44</t>
  </si>
  <si>
    <t>DM-1/TR-11 35-13-L00050_TR-3 L01_66493757</t>
  </si>
  <si>
    <t>20.03.2021 07:57:07</t>
  </si>
  <si>
    <t>20.03.2021 07:57:34</t>
  </si>
  <si>
    <t>YAKAKÖY KÖK 45-75-M00067_HatBaşıAyırıcı_53135023 M05_53135023</t>
  </si>
  <si>
    <t>20.03.2021 19:09:34</t>
  </si>
  <si>
    <t>20.03.2021 22:55:11</t>
  </si>
  <si>
    <t>ALİAĞA TR-43 DM 35-17-M00043_HatBaşıAyırıcı_72823532 M13_72823532</t>
  </si>
  <si>
    <t>20.03.2021 10:36:27</t>
  </si>
  <si>
    <t>20.03.2021 12:39:12</t>
  </si>
  <si>
    <t>TR-13 35-13-L00013_B_56356953_56356953</t>
  </si>
  <si>
    <t>20.03.2021 10:38:06</t>
  </si>
  <si>
    <t>20.03.2021 14:55:26</t>
  </si>
  <si>
    <t>SOMA DM-3 45-82-M00025_TURGUTALP TR-1 M02_60210061</t>
  </si>
  <si>
    <t>20.03.2021 09:17:54</t>
  </si>
  <si>
    <t>20.03.2021 09:32:16</t>
  </si>
  <si>
    <t>GÜMÜŞÇAY KÖK 45-73-M00477_SULAMA ÇIKIŞI M05_2056802</t>
  </si>
  <si>
    <t>20.03.2021 17:40:54</t>
  </si>
  <si>
    <t>20.03.2021 17:41:54</t>
  </si>
  <si>
    <t>BÜNYAN OSMANİYE TR-2 45-72-L00445_45-72-L00445_2367042</t>
  </si>
  <si>
    <t>20.03.2021 11:43:02</t>
  </si>
  <si>
    <t>20.03.2021 13:30:46</t>
  </si>
  <si>
    <t>L-105 35-18-L00105_7422403_56377179_56377179</t>
  </si>
  <si>
    <t>20.03.2021 14:48:00</t>
  </si>
  <si>
    <t>20.03.2021 15:37:10</t>
  </si>
  <si>
    <t>20.03.2021 18:06:22</t>
  </si>
  <si>
    <t>20.03.2021 20:17:27</t>
  </si>
  <si>
    <t>20.03.2021 13:12:15</t>
  </si>
  <si>
    <t>20.03.2021 15:42:35</t>
  </si>
  <si>
    <t>MENDERES DM-2/TR-1 35-22-M00300_DM-2/TR-9 M22_2328463</t>
  </si>
  <si>
    <t>20.03.2021 01:23:24</t>
  </si>
  <si>
    <t>20.03.2021 04:55:55</t>
  </si>
  <si>
    <t>L-301 ÇARK 35-18-L00301_C C1_5960155</t>
  </si>
  <si>
    <t>20.03.2021 16:39:26</t>
  </si>
  <si>
    <t>21.03.2021 01:06:47</t>
  </si>
  <si>
    <t>20.03.2021 13:24:51</t>
  </si>
  <si>
    <t>HALİLBEYLİ TR-5 35-27-M01054_98761879_98761879</t>
  </si>
  <si>
    <t>20.03.2021 15:52:15</t>
  </si>
  <si>
    <t>20.03.2021 18:59:54</t>
  </si>
  <si>
    <t>M-1543 35-01-M01543_R_56380828_56380828</t>
  </si>
  <si>
    <t>20.03.2021 10:19:23</t>
  </si>
  <si>
    <t>20.03.2021 22:29:07</t>
  </si>
  <si>
    <t>20.03.2021 22:56:39</t>
  </si>
  <si>
    <t>20.03.2021 10:37:29</t>
  </si>
  <si>
    <t>20.03.2021 11:01:49</t>
  </si>
  <si>
    <t>SUBAŞI-5 35-26-L00332_944468431_944468431</t>
  </si>
  <si>
    <t>20.03.2021 18:03:58</t>
  </si>
  <si>
    <t>20.03.2021 18:24:29</t>
  </si>
  <si>
    <t>20.03.2021 11:31:00</t>
  </si>
  <si>
    <t>20.03.2021 12:32:19</t>
  </si>
  <si>
    <t>TR-75 35-19-L00075_956668401_956668401</t>
  </si>
  <si>
    <t>20.03.2021 19:46:36</t>
  </si>
  <si>
    <t>20.03.2021 21:18:25</t>
  </si>
  <si>
    <t>KARAOĞLANLI TR-6 45-71-M00094_DAĞITIM TRAFO KARAOĞLANLI TR-6 M06_72257791</t>
  </si>
  <si>
    <t>20.03.2021 14:19:44</t>
  </si>
  <si>
    <t>20.03.2021 17:36:21</t>
  </si>
  <si>
    <t>20.03.2021 09:39:14</t>
  </si>
  <si>
    <t>SARGAÇ KÖYÜ TR-1 45-86-M00116_45-86-M00116_2357615</t>
  </si>
  <si>
    <t>20.03.2021 14:13:12</t>
  </si>
  <si>
    <t>20.03.2021 14:56:31</t>
  </si>
  <si>
    <t>K-3949 35-02-K03949_950225835_950225835</t>
  </si>
  <si>
    <t>20.03.2021 08:23:05</t>
  </si>
  <si>
    <t>20.03.2021 13:40:06</t>
  </si>
  <si>
    <t>20.03.2021 07:21:50</t>
  </si>
  <si>
    <t>20.03.2021 09:04:09</t>
  </si>
  <si>
    <t>HARMANDALI KÖK 45-71-M00061_AHMET KURUT M011_72230853</t>
  </si>
  <si>
    <t>20.03.2021 15:09:54</t>
  </si>
  <si>
    <t>20.03.2021 20:06:55</t>
  </si>
  <si>
    <t>TR-122 35-16-L00122_DIREK TIPI TRAFO HUCRESI H01_2040035</t>
  </si>
  <si>
    <t>20.03.2021 20:10:39</t>
  </si>
  <si>
    <t>20.03.2021 22:15:26</t>
  </si>
  <si>
    <t>20.03.2021 08:35:47</t>
  </si>
  <si>
    <t>20.03.2021 08:36:04</t>
  </si>
  <si>
    <t>K-3499 35-03-K03499_C_56365919_56365919</t>
  </si>
  <si>
    <t>20.03.2021 21:19:03</t>
  </si>
  <si>
    <t>20.03.2021 22:28:00</t>
  </si>
  <si>
    <t>BAĞYURDU DM-2/22 35-27-L00231_913720220_913720220</t>
  </si>
  <si>
    <t>20.03.2021 16:21:27</t>
  </si>
  <si>
    <t>20.03.2021 18:02:46</t>
  </si>
  <si>
    <t>20.03.2021 01:52:03</t>
  </si>
  <si>
    <t>20.03.2021 02:43:12</t>
  </si>
  <si>
    <t>POYRACIK TR-6 35-24-L00223_955216620_955216620</t>
  </si>
  <si>
    <t>20.03.2021 11:24:20</t>
  </si>
  <si>
    <t>20.03.2021 13:30:38</t>
  </si>
  <si>
    <t>20.03.2021 21:05:31</t>
  </si>
  <si>
    <t>21.03.2021 00:10:07</t>
  </si>
  <si>
    <t>TR-99 ZEYTİNALANI 35-19-L00099_956673904_956673904</t>
  </si>
  <si>
    <t>20.03.2021 14:34:35</t>
  </si>
  <si>
    <t>20.03.2021 19:55:26</t>
  </si>
  <si>
    <t>M-2745 35-01-M02745_E_60983295_60983295</t>
  </si>
  <si>
    <t>20.03.2021 02:39:55</t>
  </si>
  <si>
    <t>20.03.2021 04:17:20</t>
  </si>
  <si>
    <t>20.03.2021 09:17:24</t>
  </si>
  <si>
    <t>20.03.2021 09:29:00</t>
  </si>
  <si>
    <t>L-331 DENİZKENT 35-18-L00331_950436972_950436972</t>
  </si>
  <si>
    <t>20.03.2021 23:55:22</t>
  </si>
  <si>
    <t>21.03.2021 10:27:50</t>
  </si>
  <si>
    <t>23.03.2021 10:08:00</t>
  </si>
  <si>
    <t>23.03.2021 14:28:11</t>
  </si>
  <si>
    <t>23.03.2021 13:10:47</t>
  </si>
  <si>
    <t>23.03.2021 13:47:04</t>
  </si>
  <si>
    <t>M-3443(YATIRIM REZERVE) 35-03-M03443_912870333_912870333</t>
  </si>
  <si>
    <t>23.03.2021 12:35:04</t>
  </si>
  <si>
    <t>23.03.2021 17:29:29</t>
  </si>
  <si>
    <t>K-3555 35-01-K03555_B_56383244_56383244</t>
  </si>
  <si>
    <t>23.03.2021 23:13:48</t>
  </si>
  <si>
    <t>24.03.2021 00:24:57</t>
  </si>
  <si>
    <t>DİBEKDERE TR-1 45-84-L00034_7348328_56384923_56384923</t>
  </si>
  <si>
    <t>23.03.2021 13:34:53</t>
  </si>
  <si>
    <t>23.03.2021 14:42:16</t>
  </si>
  <si>
    <t>23.03.2021 04:26:35</t>
  </si>
  <si>
    <t>23.03.2021 04:47:53</t>
  </si>
  <si>
    <t>TR-35 35-19-L00035_953047388_953047388</t>
  </si>
  <si>
    <t>23.03.2021 18:11:14</t>
  </si>
  <si>
    <t>23.03.2021 19:52:32</t>
  </si>
  <si>
    <t>YENİKÖY TR-5 35-22-M00272_955295207_955295207</t>
  </si>
  <si>
    <t>23.03.2021 11:39:47</t>
  </si>
  <si>
    <t>23.03.2021 13:28:12</t>
  </si>
  <si>
    <t>L-309 35-18-L00309_5715854_65499783_65499783</t>
  </si>
  <si>
    <t>23.03.2021 04:44:34</t>
  </si>
  <si>
    <t>23.03.2021 05:59:17</t>
  </si>
  <si>
    <t>YENİKÖY-3 35-26-L00142_10983771_56358991_56358991</t>
  </si>
  <si>
    <t>23.03.2021 21:23:31</t>
  </si>
  <si>
    <t>23.03.2021 21:51:14</t>
  </si>
  <si>
    <t>K-3748 35-08-K03748_ H_60610198</t>
  </si>
  <si>
    <t>23.03.2021 09:24:00</t>
  </si>
  <si>
    <t>23.03.2021 10:54:14</t>
  </si>
  <si>
    <t>23.03.2021 09:02:35</t>
  </si>
  <si>
    <t>23.03.2021 14:42:00</t>
  </si>
  <si>
    <t>L-430 35-18-L00430_10464429_56369129_56369129</t>
  </si>
  <si>
    <t>23.03.2021 15:59:32</t>
  </si>
  <si>
    <t>23.03.2021 22:47:11</t>
  </si>
  <si>
    <t>23.03.2021 08:57:45</t>
  </si>
  <si>
    <t>23.03.2021 09:25:50</t>
  </si>
  <si>
    <t>GÖRECE M-1130 35-22-M00187_35-22-M00187_72142276</t>
  </si>
  <si>
    <t>23.03.2021 09:23:28</t>
  </si>
  <si>
    <t>23.03.2021 09:58:55</t>
  </si>
  <si>
    <t>KORUKÖY KÖYÜ TR-1 45-71-M01683_45-71-M01683_2357860</t>
  </si>
  <si>
    <t>23.03.2021 13:34:33</t>
  </si>
  <si>
    <t>23.03.2021 15:18:21</t>
  </si>
  <si>
    <t>SARIKAYA KÖK 35-31-L00284_İĞDELİ L01_2337273</t>
  </si>
  <si>
    <t>23.03.2021 07:01:56</t>
  </si>
  <si>
    <t>23.03.2021 09:06:47</t>
  </si>
  <si>
    <t>K-1797 35-02-K01797_913129594_913129594</t>
  </si>
  <si>
    <t>23.03.2021 17:31:02</t>
  </si>
  <si>
    <t>23.03.2021 18:42:32</t>
  </si>
  <si>
    <t>M-626 35-09-M00626_35-09-M00626_42940643</t>
  </si>
  <si>
    <t>23.03.2021 12:04:46</t>
  </si>
  <si>
    <t>23.03.2021 12:45:38</t>
  </si>
  <si>
    <t>DM-2/38 ÜÇPINARLAR 35-26-M00849_956627315_956627315</t>
  </si>
  <si>
    <t>23.03.2021 21:05:58</t>
  </si>
  <si>
    <t>23.03.2021 22:31:05</t>
  </si>
  <si>
    <t>K-1722 35-01-K01722_D_56378356_56378356</t>
  </si>
  <si>
    <t>23.03.2021 11:12:40</t>
  </si>
  <si>
    <t>23.03.2021 12:17:37</t>
  </si>
  <si>
    <t>HELVACI TR-3 35-17-M00363_8852309_56356520_56356520</t>
  </si>
  <si>
    <t>23.03.2021 21:18:38</t>
  </si>
  <si>
    <t>24.03.2021 01:07:21</t>
  </si>
  <si>
    <t>BAŞIBÜYÜK KÖK 45-77-L00158_EVCİLER ÇIKIŞI L03_61353342</t>
  </si>
  <si>
    <t>23.03.2021 04:42:05</t>
  </si>
  <si>
    <t>23.03.2021 04:42:28</t>
  </si>
  <si>
    <t>GÜMÜŞÇAY KÖK 45-73-M00477_YEŞİLYURT DM M01_2056936</t>
  </si>
  <si>
    <t>23.03.2021 07:46:48</t>
  </si>
  <si>
    <t>23.03.2021 07:47:15</t>
  </si>
  <si>
    <t>İZZETTİN KÖK 45-83-M00132_SİNİRLİ M02_2107099</t>
  </si>
  <si>
    <t>23.03.2021 23:49:56</t>
  </si>
  <si>
    <t>24.03.2021 05:07:00</t>
  </si>
  <si>
    <t>M-1180 35-04-M01180_912527021_912527021</t>
  </si>
  <si>
    <t>23.03.2021 15:54:58</t>
  </si>
  <si>
    <t>23.03.2021 17:30:27</t>
  </si>
  <si>
    <t>K-3129 35-01-K03129_911394415_911394415</t>
  </si>
  <si>
    <t>23.03.2021 14:34:42</t>
  </si>
  <si>
    <t>23.03.2021 19:47:36</t>
  </si>
  <si>
    <t>TR-106 35-16-L00106_35-16-L00106_67543293</t>
  </si>
  <si>
    <t>23.03.2021 09:16:09</t>
  </si>
  <si>
    <t>23.03.2021 12:28:42</t>
  </si>
  <si>
    <t>M-2456 35-02-M02456_99399075_99399075</t>
  </si>
  <si>
    <t>23.03.2021 14:27:26</t>
  </si>
  <si>
    <t>23.03.2021 16:06:34</t>
  </si>
  <si>
    <t>23.03.2021 20:38:25</t>
  </si>
  <si>
    <t>24.03.2021 00:38:08</t>
  </si>
  <si>
    <t>ALAYAKA HORZUM TR-1 45-73-M01060_45-73-M01060_2363861</t>
  </si>
  <si>
    <t>23.03.2021 06:50:00</t>
  </si>
  <si>
    <t>23.03.2021 13:01:38</t>
  </si>
  <si>
    <t>ZEYTİNKÖY TR-4 35-13-L00068_946417387_946417387</t>
  </si>
  <si>
    <t>23.03.2021 15:10:20</t>
  </si>
  <si>
    <t>23.03.2021 18:17:20</t>
  </si>
  <si>
    <t>ATAKÖY TR-2 35-22-M00191_DIREK TIPI TRAFO HUCRESI H01_2126881</t>
  </si>
  <si>
    <t>23.03.2021 12:55:28</t>
  </si>
  <si>
    <t>23.03.2021 15:50:46</t>
  </si>
  <si>
    <t>K-24 35-01-K00024_10139625 K1_5861605</t>
  </si>
  <si>
    <t>23.03.2021 14:01:58</t>
  </si>
  <si>
    <t>23.03.2021 18:11:34</t>
  </si>
  <si>
    <t>DM-3/30 45-71-M00084_953199421_953199421</t>
  </si>
  <si>
    <t>23.03.2021 20:39:28</t>
  </si>
  <si>
    <t>23.03.2021 21:54:26</t>
  </si>
  <si>
    <t>M-2925 35-03-M02925_910317608_910317608</t>
  </si>
  <si>
    <t>23.03.2021 09:37:23</t>
  </si>
  <si>
    <t>23.03.2021 10:22:02</t>
  </si>
  <si>
    <t>23.03.2021 12:04:49</t>
  </si>
  <si>
    <t>23.03.2021 13:16:10</t>
  </si>
  <si>
    <t>GÖKÇEKÖY TURGUTREİS TR-1 45-80-L00180_956544213_956544213</t>
  </si>
  <si>
    <t>23.03.2021 09:04:12</t>
  </si>
  <si>
    <t>23.03.2021 12:38:32</t>
  </si>
  <si>
    <t>K-2919 35-03-K02919_910191543_910191543</t>
  </si>
  <si>
    <t>23.03.2021 17:32:26</t>
  </si>
  <si>
    <t>23.03.2021 21:26:11</t>
  </si>
  <si>
    <t>K-376 35-01-K00376_912960336_912960336</t>
  </si>
  <si>
    <t>23.03.2021 13:39:45</t>
  </si>
  <si>
    <t>23.03.2021 17:16:17</t>
  </si>
  <si>
    <t>GÜNYAKA TR-1 45-79-M00480_B_56384525_56384525</t>
  </si>
  <si>
    <t>23.03.2021 07:56:38</t>
  </si>
  <si>
    <t>23.03.2021 09:59:53</t>
  </si>
  <si>
    <t>ÇAMURHAMAMI KÖK 45-78-L00230_ÇAMURHAMAMI L05_2327769</t>
  </si>
  <si>
    <t>23.03.2021 09:03:55</t>
  </si>
  <si>
    <t>23.03.2021 10:11:00</t>
  </si>
  <si>
    <t>M-327 35-03-M00327_910160502_910160502</t>
  </si>
  <si>
    <t>23.03.2021 10:05:37</t>
  </si>
  <si>
    <t>23.03.2021 13:28:17</t>
  </si>
  <si>
    <t>23.03.2021 11:49:03</t>
  </si>
  <si>
    <t>23.03.2021 19:18:23</t>
  </si>
  <si>
    <t>DM-3/12 (KISIK CAMİİ) 45-71-M00106_D d1b_45179534</t>
  </si>
  <si>
    <t>23.03.2021 05:59:33</t>
  </si>
  <si>
    <t>23.03.2021 06:35:45</t>
  </si>
  <si>
    <t>ÇAMLICA KÖK 45-81-M00048_ÇERİPAŞA M02_71996192</t>
  </si>
  <si>
    <t>23.03.2021 17:02:40</t>
  </si>
  <si>
    <t>23.03.2021 17:39:26</t>
  </si>
  <si>
    <t>K-3594 35-01-K03594_C_56375734_56375734</t>
  </si>
  <si>
    <t>23.03.2021 19:42:26</t>
  </si>
  <si>
    <t>23.03.2021 21:02:21</t>
  </si>
  <si>
    <t>M-749 KIRIKLAR CEZAEVİ KÖK 35-03-M00749_CUMAOVASI-2 48 NOLU DİREK M04_49932289</t>
  </si>
  <si>
    <t>23.03.2021 21:29:28</t>
  </si>
  <si>
    <t>23.03.2021 22:04:39</t>
  </si>
  <si>
    <t>SİNİRLİ TR-1 45-83-M00459_955162450_955162450</t>
  </si>
  <si>
    <t>23.03.2021 10:59:50</t>
  </si>
  <si>
    <t>23.03.2021 12:34:57</t>
  </si>
  <si>
    <t>_49726865_56392929_56392929</t>
  </si>
  <si>
    <t>23.03.2021 12:15:11</t>
  </si>
  <si>
    <t>23.03.2021 14:34:48</t>
  </si>
  <si>
    <t>K-592 35-03-K00592_910077227_910077227</t>
  </si>
  <si>
    <t>23.03.2021 19:03:23</t>
  </si>
  <si>
    <t>23.03.2021 21:29:20</t>
  </si>
  <si>
    <t>23.03.2021 16:45:13</t>
  </si>
  <si>
    <t>23.03.2021 17:32:00</t>
  </si>
  <si>
    <t>23.03.2021 03:27:25</t>
  </si>
  <si>
    <t>23.03.2021 04:53:59</t>
  </si>
  <si>
    <t>KAPLANCIK TR-2 35-26-L00094_956604843_956604843</t>
  </si>
  <si>
    <t>23.03.2021 10:09:47</t>
  </si>
  <si>
    <t>23.03.2021 11:28:09</t>
  </si>
  <si>
    <t>YELKİ TR-16 35-10-L00016_913191863_913191863</t>
  </si>
  <si>
    <t>23.03.2021 09:32:00</t>
  </si>
  <si>
    <t>23.03.2021 18:19:35</t>
  </si>
  <si>
    <t>EMİRALEM TR-5 35-28-M00501_953394650_953394650</t>
  </si>
  <si>
    <t>23.03.2021 16:54:07</t>
  </si>
  <si>
    <t>23.03.2021 18:31:59</t>
  </si>
  <si>
    <t>23.03.2021 02:39:58</t>
  </si>
  <si>
    <t>23.03.2021 02:40:33</t>
  </si>
  <si>
    <t>DİKİLİTAŞ TR-1 45-75-M00314_45-75-M00314_2372949</t>
  </si>
  <si>
    <t>23.03.2021 17:33:58</t>
  </si>
  <si>
    <t>23.03.2021 23:31:08</t>
  </si>
  <si>
    <t>K-3341 35-02-K03341_B_56378895_56378895</t>
  </si>
  <si>
    <t>23.03.2021 22:13:19</t>
  </si>
  <si>
    <t>23.03.2021 22:52:59</t>
  </si>
  <si>
    <t>DM08/TR18 45-73-M00001_945675975_945675975</t>
  </si>
  <si>
    <t>23.03.2021 16:11:54</t>
  </si>
  <si>
    <t>23.03.2021 19:42:01</t>
  </si>
  <si>
    <t>K-3036 35-04-K03036_912525240_912525240</t>
  </si>
  <si>
    <t>23.03.2021 10:36:20</t>
  </si>
  <si>
    <t>23.03.2021 11:43:25</t>
  </si>
  <si>
    <t>L-244 35-18-L00244_950445773_950445773</t>
  </si>
  <si>
    <t>23.03.2021 15:20:04</t>
  </si>
  <si>
    <t>23.03.2021 20:15:34</t>
  </si>
  <si>
    <t>TÜRKALİ TERZİLER MAH. TR-1 45-82-M00193_945549574_945549574</t>
  </si>
  <si>
    <t>23.03.2021 11:53:56</t>
  </si>
  <si>
    <t>23.03.2021 14:23:53</t>
  </si>
  <si>
    <t>K-421 35-01-K00421_913899448_913899448</t>
  </si>
  <si>
    <t>23.03.2021 18:20:33</t>
  </si>
  <si>
    <t>24.03.2021 00:54:44</t>
  </si>
  <si>
    <t>SARIGÖL DM 45-79-M00069_ULUDERBENT FİDERİ M16_2076610</t>
  </si>
  <si>
    <t>23.03.2021 17:47:32</t>
  </si>
  <si>
    <t>23.03.2021 17:52:46</t>
  </si>
  <si>
    <t>MIDIKLI KÖK 45-81-M00043_KINIK M03_2101973</t>
  </si>
  <si>
    <t>23.03.2021 11:02:45</t>
  </si>
  <si>
    <t>23.03.2021 11:51:11</t>
  </si>
  <si>
    <t>ÇANAKÇI KÖK 45-79-M00194_HatBaşıAyırıcı_53134191 M01_53134191</t>
  </si>
  <si>
    <t>23.03.2021 14:22:01</t>
  </si>
  <si>
    <t>23.03.2021 16:34:21</t>
  </si>
  <si>
    <t>23.03.2021 08:32:18</t>
  </si>
  <si>
    <t>23.03.2021 13:11:46</t>
  </si>
  <si>
    <t>23.03.2021 08:53:53</t>
  </si>
  <si>
    <t>23.03.2021 09:28:55</t>
  </si>
  <si>
    <t>23.03.2021 13:12:44</t>
  </si>
  <si>
    <t>23.03.2021 15:24:36</t>
  </si>
  <si>
    <t>TİLKİKÖY TR-2 45-71-M01272_DIREK TIPI TRAFO HUCRESI H01_2082788</t>
  </si>
  <si>
    <t>23.03.2021 09:12:15</t>
  </si>
  <si>
    <t>23.03.2021 10:30:11</t>
  </si>
  <si>
    <t>L-433 35-18-L00433_950440611_950440611</t>
  </si>
  <si>
    <t>23.03.2021 13:41:07</t>
  </si>
  <si>
    <t>23.03.2021 21:21:52</t>
  </si>
  <si>
    <t>KARABURUN TR-9 35-21-L00027_12128678_56360114_56360114</t>
  </si>
  <si>
    <t>23.03.2021 12:33:42</t>
  </si>
  <si>
    <t>23.03.2021 15:03:05</t>
  </si>
  <si>
    <t>ÇAKALLAR TR-1 45-81-M00135_B_56402649_56402649</t>
  </si>
  <si>
    <t>23.03.2021 14:50:07</t>
  </si>
  <si>
    <t>23.03.2021 16:02:40</t>
  </si>
  <si>
    <t>23.03.2021 05:29:25</t>
  </si>
  <si>
    <t>23.03.2021 05:30:05</t>
  </si>
  <si>
    <t>M-1929 GEÇİT 35-03-M01929_M-2033 M02_66740300</t>
  </si>
  <si>
    <t>23.03.2021 19:49:19</t>
  </si>
  <si>
    <t>23.03.2021 20:02:06</t>
  </si>
  <si>
    <t>K-848 35-04-K00848_HatBaşıAyırıcı_53137707 K02_53137707</t>
  </si>
  <si>
    <t>23.03.2021 23:42:06</t>
  </si>
  <si>
    <t>24.03.2021 01:50:02</t>
  </si>
  <si>
    <t>YAYLAYURT TR-1 35-30-M00128_955293189_955293189</t>
  </si>
  <si>
    <t>23.03.2021 09:59:14</t>
  </si>
  <si>
    <t>23.03.2021 11:53:36</t>
  </si>
  <si>
    <t>ZEYTİNOVA TR-3 35-20-L00309_955202660_955202660</t>
  </si>
  <si>
    <t>23.03.2021 12:17:56</t>
  </si>
  <si>
    <t>23.03.2021 14:08:11</t>
  </si>
  <si>
    <t>23.03.2021 12:38:56</t>
  </si>
  <si>
    <t>23.03.2021 14:13:59</t>
  </si>
  <si>
    <t>TR-18 (M-718) 35-30-M00718_955298264_955298264</t>
  </si>
  <si>
    <t>23.03.2021 09:08:07</t>
  </si>
  <si>
    <t>23.03.2021 14:50:01</t>
  </si>
  <si>
    <t>ÇAPAK KÖK 35-26-M00435_DAĞKIZILCA-2 ÇIKIŞ M05_66033222</t>
  </si>
  <si>
    <t>23.03.2021 21:06:29</t>
  </si>
  <si>
    <t>23.03.2021 21:54:00</t>
  </si>
  <si>
    <t>KÖSEDERE TR-1 35-21-L00124_953359152_953359152</t>
  </si>
  <si>
    <t>23.03.2021 09:51:51</t>
  </si>
  <si>
    <t>23.03.2021 12:24:46</t>
  </si>
  <si>
    <t>DAZYURT TR-1 45-71-M01738_953192826_953192826</t>
  </si>
  <si>
    <t>23.03.2021 16:40:01</t>
  </si>
  <si>
    <t>23.03.2021 19:17:30</t>
  </si>
  <si>
    <t>OVAKENT TR-1 35-15-L00631_950386281_950386281</t>
  </si>
  <si>
    <t>23.03.2021 21:41:39</t>
  </si>
  <si>
    <t>23.03.2021 23:42:07</t>
  </si>
  <si>
    <t>KAZANCI ARMUTALAN TR 45-74-M00194_B_56352146_56352146</t>
  </si>
  <si>
    <t>23.03.2021 13:47:22</t>
  </si>
  <si>
    <t>23.03.2021 16:11:07</t>
  </si>
  <si>
    <t>23.03.2021 17:50:54</t>
  </si>
  <si>
    <t>23.03.2021 17:59:38</t>
  </si>
  <si>
    <t>TAYTAN OFİS KÖK 45-78-M00314_ÜLKÜ FABRİKALAR M014_60669732</t>
  </si>
  <si>
    <t>23.03.2021 12:05:44</t>
  </si>
  <si>
    <t>23.03.2021 12:43:19</t>
  </si>
  <si>
    <t>23.03.2021 21:39:00</t>
  </si>
  <si>
    <t>23.03.2021 23:03:37</t>
  </si>
  <si>
    <t>23.03.2021 08:08:06</t>
  </si>
  <si>
    <t>23.03.2021 10:07:42</t>
  </si>
  <si>
    <t>AKÇAALAN YEDİEVLER TR-5 35-22-M00844_ H_66066140</t>
  </si>
  <si>
    <t>23.03.2021 21:16:01</t>
  </si>
  <si>
    <t>24.03.2021 02:23:26</t>
  </si>
  <si>
    <t>23.03.2021 09:38:34</t>
  </si>
  <si>
    <t>23.03.2021 15:08:45</t>
  </si>
  <si>
    <t>23.03.2021 14:43:00</t>
  </si>
  <si>
    <t>23.03.2021 15:37:14</t>
  </si>
  <si>
    <t>DUALAR TR-1 45-76-M00155_45-76-M00155_2358557</t>
  </si>
  <si>
    <t>23.03.2021 20:52:50</t>
  </si>
  <si>
    <t>23.03.2021 22:33:00</t>
  </si>
  <si>
    <t>ÇOBANLAR SUBATAN TR-1 35-15-L00358_950353378_950353378</t>
  </si>
  <si>
    <t>23.03.2021 14:26:14</t>
  </si>
  <si>
    <t>23.03.2021 20:50:57</t>
  </si>
  <si>
    <t>K-3209 35-03-K03209_910149257_910149257</t>
  </si>
  <si>
    <t>23.03.2021 12:29:07</t>
  </si>
  <si>
    <t>23.03.2021 18:31:30</t>
  </si>
  <si>
    <t>K-3643 35-08-K03643_TRAFO K03_42458739</t>
  </si>
  <si>
    <t>23.03.2021 09:20:54</t>
  </si>
  <si>
    <t>23.03.2021 10:32:04</t>
  </si>
  <si>
    <t>23.03.2021 16:49:26</t>
  </si>
  <si>
    <t>23.03.2021 17:50:58</t>
  </si>
  <si>
    <t>MORDOĞAN TR-27 35-21-L00154_953365173_953365173</t>
  </si>
  <si>
    <t>23.03.2021 14:34:45</t>
  </si>
  <si>
    <t>23.03.2021 16:51:37</t>
  </si>
  <si>
    <t>TR-61 HALİM AVCI GRB. 35-15-L00061_B_56407037_56407037</t>
  </si>
  <si>
    <t>23.03.2021 17:53:21</t>
  </si>
  <si>
    <t>23.03.2021 19:35:46</t>
  </si>
  <si>
    <t>HACIRAHMANLU TR-10 45-80-M00145_956566288_956566288</t>
  </si>
  <si>
    <t>23.03.2021 08:27:07</t>
  </si>
  <si>
    <t>23.03.2021 10:34:04</t>
  </si>
  <si>
    <t>GELENBE İM 45-76-A00001_HatBaşıAyırıcı_53136443 L03_53136443</t>
  </si>
  <si>
    <t>23.03.2021 06:12:34</t>
  </si>
  <si>
    <t>23.03.2021 09:09:33</t>
  </si>
  <si>
    <t>TR-319 35-19-M00319_956700902_956700902</t>
  </si>
  <si>
    <t>23.03.2021 10:39:32</t>
  </si>
  <si>
    <t>23.03.2021 21:05:53</t>
  </si>
  <si>
    <t>SOMA TR-24 45-82-M00024_C_56405537_56405537</t>
  </si>
  <si>
    <t>23.03.2021 14:19:45</t>
  </si>
  <si>
    <t>23.03.2021 14:48:34</t>
  </si>
  <si>
    <t>K-3341 35-02-K03341_35-02-K03341_2357719</t>
  </si>
  <si>
    <t>23.03.2021 21:51:39</t>
  </si>
  <si>
    <t>24.03.2021 00:54:18</t>
  </si>
  <si>
    <t>23.03.2021 06:54:52</t>
  </si>
  <si>
    <t>23.03.2021 10:16:45</t>
  </si>
  <si>
    <t>K-469 35-02-K00469_914620541_914620541</t>
  </si>
  <si>
    <t>23.03.2021 21:48:51</t>
  </si>
  <si>
    <t>24.03.2021 00:44:37</t>
  </si>
  <si>
    <t>L-208 35-18-L00208_950451918_950451918</t>
  </si>
  <si>
    <t>23.03.2021 08:16:33</t>
  </si>
  <si>
    <t>23.03.2021 12:18:03</t>
  </si>
  <si>
    <t>DAĞDERE DM 45-72-M00097_HatBaşıAyırıcı_53140198 M06_53140198</t>
  </si>
  <si>
    <t>23.03.2021 20:04:16</t>
  </si>
  <si>
    <t>23.03.2021 23:59:23</t>
  </si>
  <si>
    <t>BEŞPINARLAR KÖYÜ TR-1 35-27-M00413_SPİL DAĞI MİLLİ PARKI M02_72162669</t>
  </si>
  <si>
    <t>23.03.2021 19:12:00</t>
  </si>
  <si>
    <t>23.03.2021 20:08:16</t>
  </si>
  <si>
    <t>DM08/TR18 45-73-M00001_E e6_45129192</t>
  </si>
  <si>
    <t>23.03.2021 12:05:38</t>
  </si>
  <si>
    <t>23.03.2021 15:55:44</t>
  </si>
  <si>
    <t>L-281 35-18-L00281_950460501_950460501</t>
  </si>
  <si>
    <t>23.03.2021 14:57:27</t>
  </si>
  <si>
    <t>23.03.2021 17:55:49</t>
  </si>
  <si>
    <t>GÖKÇEN DM 35-29-M00123_GÖKÇEN İM ÇIKIŞ M06_2328954</t>
  </si>
  <si>
    <t>23.03.2021 12:02:26</t>
  </si>
  <si>
    <t>23.03.2021 12:53:55</t>
  </si>
  <si>
    <t>M-1880 35-09-M01880_35-09-M01880_45388824</t>
  </si>
  <si>
    <t>23.03.2021 16:57:00</t>
  </si>
  <si>
    <t>23.03.2021 17:18:27</t>
  </si>
  <si>
    <t>TR-132 35-26-M00132_35-26-M00132_66032523</t>
  </si>
  <si>
    <t>23.03.2021 11:34:19</t>
  </si>
  <si>
    <t>23.03.2021 11:54:00</t>
  </si>
  <si>
    <t>23.03.2021 18:02:56</t>
  </si>
  <si>
    <t>23.03.2021 18:22:20</t>
  </si>
  <si>
    <t>K-2337 35-03-K02337_910225106_910225106</t>
  </si>
  <si>
    <t>23.03.2021 13:21:25</t>
  </si>
  <si>
    <t>23.03.2021 15:59:36</t>
  </si>
  <si>
    <t>EĞERCİ TR-1 35-26-L00167_956605546_956605546</t>
  </si>
  <si>
    <t>23.03.2021 17:14:53</t>
  </si>
  <si>
    <t>23.03.2021 17:51:53</t>
  </si>
  <si>
    <t>DAĞDERE TR-2 45-72-M00257_B_66324877_66324877</t>
  </si>
  <si>
    <t>23.03.2021 18:36:32</t>
  </si>
  <si>
    <t>24.03.2021 00:40:38</t>
  </si>
  <si>
    <t>K-3688 35-02-K03688_A_56369598_56369598</t>
  </si>
  <si>
    <t>23.03.2021 23:01:41</t>
  </si>
  <si>
    <t>24.03.2021 01:21:46</t>
  </si>
  <si>
    <t>23.03.2021 06:44:28</t>
  </si>
  <si>
    <t>23.03.2021 07:45:18</t>
  </si>
  <si>
    <t>ALAHIDIR TR-1 45-84-L00022_955179891_955179891</t>
  </si>
  <si>
    <t>23.03.2021 17:31:24</t>
  </si>
  <si>
    <t>23.03.2021 18:45:11</t>
  </si>
  <si>
    <t>KEMHALLI KÖK 45-86-M00044_HatBaşıAyırıcı_75176085 M01_75176085</t>
  </si>
  <si>
    <t>23.03.2021 10:06:35</t>
  </si>
  <si>
    <t>23.03.2021 11:31:29</t>
  </si>
  <si>
    <t>ILIPINAR TR-2 35-23-M00082_950415935_950415935</t>
  </si>
  <si>
    <t>23.03.2021 10:29:16</t>
  </si>
  <si>
    <t>23.03.2021 11:49:26</t>
  </si>
  <si>
    <t>23.03.2021 22:02:56</t>
  </si>
  <si>
    <t>23.03.2021 22:03:56</t>
  </si>
  <si>
    <t>DM-3/14 35-29-M00014_950315940_950315940</t>
  </si>
  <si>
    <t>23.03.2021 19:18:00</t>
  </si>
  <si>
    <t>23.03.2021 20:54:19</t>
  </si>
  <si>
    <t>23.03.2021 10:44:00</t>
  </si>
  <si>
    <t>23.03.2021 11:38:07</t>
  </si>
  <si>
    <t>23.03.2021 20:43:32</t>
  </si>
  <si>
    <t>23.03.2021 21:37:00</t>
  </si>
  <si>
    <t>TİRE DM2/5 35-29-L00024_DIREK TIPI TRAFO HUCRESI H01_2094775</t>
  </si>
  <si>
    <t>23.03.2021 09:08:10</t>
  </si>
  <si>
    <t>23.03.2021 17:28:58</t>
  </si>
  <si>
    <t>KAVAKLIDERE TR-9 45-73-M00143_45-73-M00143_2354626</t>
  </si>
  <si>
    <t>23.03.2021 04:37:07</t>
  </si>
  <si>
    <t>23.03.2021 05:24:51</t>
  </si>
  <si>
    <t>L-510 REİSDERE 35-18-L00510_5753877_56365507_56365507</t>
  </si>
  <si>
    <t>23.03.2021 13:01:29</t>
  </si>
  <si>
    <t>23.03.2021 18:31:04</t>
  </si>
  <si>
    <t>23.03.2021 21:53:10</t>
  </si>
  <si>
    <t>23.03.2021 22:11:56</t>
  </si>
  <si>
    <t>23.03.2021 23:50:06</t>
  </si>
  <si>
    <t>23.03.2021 23:54:59</t>
  </si>
  <si>
    <t>23.03.2021 13:40:00</t>
  </si>
  <si>
    <t>23.03.2021 17:19:19</t>
  </si>
  <si>
    <t>ERCAN MERAL SULAMA GRUBU 35-29-M00282_DIREK TIPI TRAFO HUCRESI H01_2095324</t>
  </si>
  <si>
    <t>23.03.2021 07:41:19</t>
  </si>
  <si>
    <t>23.03.2021 09:56:39</t>
  </si>
  <si>
    <t>GÖKEYÜP TR-1 KÖK 45-78-M00798_HatBaşıAyırıcı_53139973 M04_53139973</t>
  </si>
  <si>
    <t>23.03.2021 17:35:05</t>
  </si>
  <si>
    <t>23.03.2021 19:38:07</t>
  </si>
  <si>
    <t>23.03.2021 16:44:43</t>
  </si>
  <si>
    <t>23.03.2021 17:24:54</t>
  </si>
  <si>
    <t>K-3073 35-04-K03073_914527855_914527855</t>
  </si>
  <si>
    <t>23.03.2021 14:14:36</t>
  </si>
  <si>
    <t>23.03.2021 20:18:41</t>
  </si>
  <si>
    <t>SÖĞÜTÖREN TR-3 35-20-L00349_955208137_955208137</t>
  </si>
  <si>
    <t>23.03.2021 16:35:48</t>
  </si>
  <si>
    <t>23.03.2021 19:25:28</t>
  </si>
  <si>
    <t>23.03.2021 21:35:39</t>
  </si>
  <si>
    <t>23.03.2021 23:01:05</t>
  </si>
  <si>
    <t>DOĞANKAYA OVA MAH.TR-1 45-72-L00190_956481638_956481638</t>
  </si>
  <si>
    <t>23.03.2021 10:54:57</t>
  </si>
  <si>
    <t>23.03.2021 12:01:57</t>
  </si>
  <si>
    <t>23.03.2021 20:12:59</t>
  </si>
  <si>
    <t>23.03.2021 20:50:45</t>
  </si>
  <si>
    <t>23.03.2021 19:30:05</t>
  </si>
  <si>
    <t>24.03.2021 01:54:12</t>
  </si>
  <si>
    <t>23.03.2021 14:47:09</t>
  </si>
  <si>
    <t>23.03.2021 14:48:39</t>
  </si>
  <si>
    <t>HASSEKİ TR-1 35-21-L00066_953364186_953364186</t>
  </si>
  <si>
    <t>23.03.2021 15:39:58</t>
  </si>
  <si>
    <t>23.03.2021 18:58:19</t>
  </si>
  <si>
    <t>K-938 35-02-K00938_910098877_910098877</t>
  </si>
  <si>
    <t>23.03.2021 15:09:08</t>
  </si>
  <si>
    <t>23.03.2021 16:25:15</t>
  </si>
  <si>
    <t>23.03.2021 20:58:00</t>
  </si>
  <si>
    <t>23.03.2021 23:30:29</t>
  </si>
  <si>
    <t>23.03.2021 15:32:22</t>
  </si>
  <si>
    <t>23.03.2021 15:34:00</t>
  </si>
  <si>
    <t>23.03.2021 20:23:04</t>
  </si>
  <si>
    <t>23.03.2021 23:47:01</t>
  </si>
  <si>
    <t>K-4624 35-03-K04624_910898552_910898552</t>
  </si>
  <si>
    <t>23.03.2021 12:37:57</t>
  </si>
  <si>
    <t>23.03.2021 17:46:48</t>
  </si>
  <si>
    <t>M-1921 35-02-M01921_G G1b_5771404</t>
  </si>
  <si>
    <t>23.03.2021 22:01:09</t>
  </si>
  <si>
    <t>23.03.2021 23:24:05</t>
  </si>
  <si>
    <t>K-982 35-07-K00982_DAĞITIM TRAFOSU K04_2316595</t>
  </si>
  <si>
    <t>23.03.2021 02:16:45</t>
  </si>
  <si>
    <t>23.03.2021 02:35:55</t>
  </si>
  <si>
    <t>K-4016 35-02-K04016_99829856_99829856</t>
  </si>
  <si>
    <t>23.03.2021 11:18:08</t>
  </si>
  <si>
    <t>23.03.2021 12:21:55</t>
  </si>
  <si>
    <t>L-401 ALTINYUNUS DM 35-18-L00401_ALTINYUNUS-OTEL L05_2325890</t>
  </si>
  <si>
    <t>23.03.2021 09:51:00</t>
  </si>
  <si>
    <t>23.03.2021 11:03:12</t>
  </si>
  <si>
    <t>SARIBEY TR-1 45-83-L00326_DIREK TIPI TRAFO HUCRESI H01_2103718</t>
  </si>
  <si>
    <t>23.03.2021 12:05:48</t>
  </si>
  <si>
    <t>23.03.2021 16:03:55</t>
  </si>
  <si>
    <t>HALİLBEYLİ TR-3 35-27-M01052_98999729_98999729</t>
  </si>
  <si>
    <t>23.03.2021 13:55:56</t>
  </si>
  <si>
    <t>23.03.2021 15:12:25</t>
  </si>
  <si>
    <t>AKHİSAR İM 45-72-A00001_BAŞLAMIŞ L02_2058314</t>
  </si>
  <si>
    <t>23.03.2021 10:10:15</t>
  </si>
  <si>
    <t>23.03.2021 10:10:45</t>
  </si>
  <si>
    <t>TÜRKELLİ TR-7 35-28-M00461_953395285_953395285</t>
  </si>
  <si>
    <t>23.03.2021 10:21:29</t>
  </si>
  <si>
    <t>23.03.2021 12:30:33</t>
  </si>
  <si>
    <t>KÖSEDERE TR-2 35-21-L00125_953359298_953359298</t>
  </si>
  <si>
    <t>23.03.2021 16:58:29</t>
  </si>
  <si>
    <t>23.03.2021 20:04:49</t>
  </si>
  <si>
    <t>23.03.2021 12:16:09</t>
  </si>
  <si>
    <t>23.03.2021 17:49:36</t>
  </si>
  <si>
    <t>23.03.2021 13:43:31</t>
  </si>
  <si>
    <t>23.03.2021 13:47:15</t>
  </si>
  <si>
    <t>DM-1/TR-8 URLA 35-19-M00466_956684149_956684149</t>
  </si>
  <si>
    <t>23.03.2021 10:46:34</t>
  </si>
  <si>
    <t>23.03.2021 18:42:53</t>
  </si>
  <si>
    <t>K-934 35-04-K00934_99908356_99908356</t>
  </si>
  <si>
    <t>23.03.2021 10:09:21</t>
  </si>
  <si>
    <t>23.03.2021 10:53:21</t>
  </si>
  <si>
    <t>23.03.2021 23:16:08</t>
  </si>
  <si>
    <t>24.03.2021 00:10:42</t>
  </si>
  <si>
    <t>ALAÇATI İM 35-18-A00002_L-299 ARITMA L13_2052461</t>
  </si>
  <si>
    <t>23.03.2021 04:32:39</t>
  </si>
  <si>
    <t>23.03.2021 04:35:41</t>
  </si>
  <si>
    <t>23.03.2021 11:54:16</t>
  </si>
  <si>
    <t>23.03.2021 11:55:26</t>
  </si>
  <si>
    <t>23.03.2021 23:55:05</t>
  </si>
  <si>
    <t>24.03.2021 00:13:50</t>
  </si>
  <si>
    <t>MENEMEN TR-32 35-28-L00032_953384464_953384464</t>
  </si>
  <si>
    <t>23.03.2021 09:14:13</t>
  </si>
  <si>
    <t>23.03.2021 11:30:27</t>
  </si>
  <si>
    <t>M-204(DM-2/7) 35-09-M00204_TRAFO M02_45129542</t>
  </si>
  <si>
    <t>23.03.2021 04:54:00</t>
  </si>
  <si>
    <t>23.03.2021 05:26:29</t>
  </si>
  <si>
    <t>MUSTAKLAR TR-1 35-24-M00101_DIREK TIPI TRAFO HUCRESI H01_2035741</t>
  </si>
  <si>
    <t>23.03.2021 15:27:06</t>
  </si>
  <si>
    <t>23.03.2021 16:34:15</t>
  </si>
  <si>
    <t>SÜLEYMANLI KÖK 35-28-M00606_HatBaşıAyırıcı_53133627 M11_53133627</t>
  </si>
  <si>
    <t>23.03.2021 09:14:14</t>
  </si>
  <si>
    <t>23.03.2021 10:06:10</t>
  </si>
  <si>
    <t>23.03.2021 18:54:01</t>
  </si>
  <si>
    <t>23.03.2021 18:59:00</t>
  </si>
  <si>
    <t>ÖRSELLİ KÖYÜ TR-1 45-71-M01685_43175975_56388873_56388873</t>
  </si>
  <si>
    <t>23.03.2021 20:14:00</t>
  </si>
  <si>
    <t>24.03.2021 00:11:00</t>
  </si>
  <si>
    <t>L-290 35-18-L00290_950448550_950448550</t>
  </si>
  <si>
    <t>23.03.2021 19:13:17</t>
  </si>
  <si>
    <t>23.03.2021 23:46:44</t>
  </si>
  <si>
    <t>K-126 35-01-K00126_912034528_912034528</t>
  </si>
  <si>
    <t>23.03.2021 08:35:00</t>
  </si>
  <si>
    <t>23.03.2021 09:27:44</t>
  </si>
  <si>
    <t>23.03.2021 02:41:05</t>
  </si>
  <si>
    <t>23.03.2021 02:52:45</t>
  </si>
  <si>
    <t>KEMİKLİDERE KÖK 45-80-M00108_ESKİ KEMİKLİDERE AKHİSAR FİDERİ M06_2322962</t>
  </si>
  <si>
    <t>23.03.2021 14:03:23</t>
  </si>
  <si>
    <t>23.03.2021 18:11:29</t>
  </si>
  <si>
    <t>23.03.2021 11:59:35</t>
  </si>
  <si>
    <t>23.03.2021 13:43:07</t>
  </si>
  <si>
    <t>23.03.2021 20:52:26</t>
  </si>
  <si>
    <t>23.03.2021 21:31:32</t>
  </si>
  <si>
    <t>YAHŞELLİ KÖK 35-28-M00293_HAYKIRAN M01_66582309</t>
  </si>
  <si>
    <t>23.03.2021 15:19:06</t>
  </si>
  <si>
    <t>23.03.2021 16:27:00</t>
  </si>
  <si>
    <t>L-36 35-14-L00036_956645648_956645648</t>
  </si>
  <si>
    <t>23.03.2021 11:56:32</t>
  </si>
  <si>
    <t>23.03.2021 19:01:58</t>
  </si>
  <si>
    <t>K-1589 35-04-K01589_D_56361540_56361540</t>
  </si>
  <si>
    <t>23.03.2021 09:43:32</t>
  </si>
  <si>
    <t>23.03.2021 10:29:46</t>
  </si>
  <si>
    <t>M-328 35-03-M00328_DIREK TIPI TRAFO HUCRESI H01_2070661</t>
  </si>
  <si>
    <t>23.03.2021 22:09:00</t>
  </si>
  <si>
    <t>23.03.2021 22:58:44</t>
  </si>
  <si>
    <t>23.03.2021 19:12:14</t>
  </si>
  <si>
    <t>23.03.2021 19:17:53</t>
  </si>
  <si>
    <t>L-142 TEOS EVLERİ 35-14-L00142_35-14-L00142_72211253</t>
  </si>
  <si>
    <t>23.03.2021 11:23:28</t>
  </si>
  <si>
    <t>23.03.2021 14:07:01</t>
  </si>
  <si>
    <t>K-2921 35-02-K02921_99791074_99791074</t>
  </si>
  <si>
    <t>23.03.2021 08:53:34</t>
  </si>
  <si>
    <t>23.03.2021 10:23:21</t>
  </si>
  <si>
    <t>TR-21 35-31-L00021_956590972_956590972</t>
  </si>
  <si>
    <t>23.03.2021 15:03:00</t>
  </si>
  <si>
    <t>23.03.2021 16:56:47</t>
  </si>
  <si>
    <t>TR-125 ZEYTİNALANI 35-19-L00125_95000139268_95000139268</t>
  </si>
  <si>
    <t>23.03.2021 09:01:48</t>
  </si>
  <si>
    <t>23.03.2021 14:35:28</t>
  </si>
  <si>
    <t>L-290 35-18-L00290_35-18-L00290_72106157</t>
  </si>
  <si>
    <t>23.03.2021 09:30:45</t>
  </si>
  <si>
    <t>23.03.2021 13:51:33</t>
  </si>
  <si>
    <t>L-330 DENİZKIZI-1 35-18-L00330_12123206_56358303_56358303</t>
  </si>
  <si>
    <t>23.03.2021 13:48:00</t>
  </si>
  <si>
    <t>23.03.2021 15:03:07</t>
  </si>
  <si>
    <t>23.03.2021 05:32:18</t>
  </si>
  <si>
    <t>23.03.2021 05:32:55</t>
  </si>
  <si>
    <t>SAİPLER TR-1 35-26-M00479_11828294_56358772_56358772</t>
  </si>
  <si>
    <t>23.03.2021 18:32:48</t>
  </si>
  <si>
    <t>23.03.2021 21:56:15</t>
  </si>
  <si>
    <t>DM-2/9(TR-254) 35-19-L00254_956665937_956665937</t>
  </si>
  <si>
    <t>23.03.2021 10:13:52</t>
  </si>
  <si>
    <t>23.03.2021 11:52:56</t>
  </si>
  <si>
    <t>23.03.2021 08:36:29</t>
  </si>
  <si>
    <t>23.03.2021 10:14:49</t>
  </si>
  <si>
    <t>HALIKÖY TR-1 35-32-L00031_946414837_946414837</t>
  </si>
  <si>
    <t>23.03.2021 19:54:27</t>
  </si>
  <si>
    <t>23.03.2021 22:51:01</t>
  </si>
  <si>
    <t>23.03.2021 22:36:00</t>
  </si>
  <si>
    <t>23.03.2021 23:17:05</t>
  </si>
  <si>
    <t>23.03.2021 10:46:55</t>
  </si>
  <si>
    <t>M-999 35-09-M00999_F_56364603_56364603</t>
  </si>
  <si>
    <t>23.03.2021 21:43:19</t>
  </si>
  <si>
    <t>23.03.2021 22:55:57</t>
  </si>
  <si>
    <t>GÖÇBEYLİ TR-5 35-16-M00020_953327381_953327381</t>
  </si>
  <si>
    <t>23.03.2021 10:13:16</t>
  </si>
  <si>
    <t>23.03.2021 14:39:21</t>
  </si>
  <si>
    <t>GÖRDES TR-17 45-75-M00408_945604932_945604932</t>
  </si>
  <si>
    <t>23.03.2021 20:20:40</t>
  </si>
  <si>
    <t>24.03.2021 00:13:45</t>
  </si>
  <si>
    <t>ÖREN TR-9 35-27-L00214_98850938_98850938</t>
  </si>
  <si>
    <t>23.03.2021 09:40:49</t>
  </si>
  <si>
    <t>23.03.2021 12:53:02</t>
  </si>
  <si>
    <t>YUKARI ILGINDERE TR-1 35-16-M00150_47422516_56402017_56402017</t>
  </si>
  <si>
    <t>23.03.2021 10:25:15</t>
  </si>
  <si>
    <t>23.03.2021 13:16:45</t>
  </si>
  <si>
    <t>K-1070 TMO 35-02-K01070Ö_DIREK TIPI TRAFO HUCRESI H01_2060043</t>
  </si>
  <si>
    <t>23.03.2021 08:13:45</t>
  </si>
  <si>
    <t>23.03.2021 08:56:32</t>
  </si>
  <si>
    <t>K-3762 35-08-K03762_D_65514050_65514050</t>
  </si>
  <si>
    <t>23.03.2021 14:50:44</t>
  </si>
  <si>
    <t>23.03.2021 16:48:24</t>
  </si>
  <si>
    <t>CELALETTİN AŞKIN TARIMSAL SULAMA TR-2 45-83-M00604_955176086_955176086</t>
  </si>
  <si>
    <t>23.03.2021 09:00:10</t>
  </si>
  <si>
    <t>23.03.2021 10:36:08</t>
  </si>
  <si>
    <t>23.03.2021 09:20:48</t>
  </si>
  <si>
    <t>23.03.2021 10:12:33</t>
  </si>
  <si>
    <t>TR-21 35-31-L00021_956590993_956590993</t>
  </si>
  <si>
    <t>23.03.2021 11:50:21</t>
  </si>
  <si>
    <t>23.03.2021 14:43:58</t>
  </si>
  <si>
    <t>TR-13 35-19-L00013_956692720_956692720</t>
  </si>
  <si>
    <t>23.03.2021 14:26:07</t>
  </si>
  <si>
    <t>23.03.2021 17:42:42</t>
  </si>
  <si>
    <t>K-217 35-01-K00217_E_56376755_56376755</t>
  </si>
  <si>
    <t>23.03.2021 21:05:40</t>
  </si>
  <si>
    <t>23.03.2021 22:43:19</t>
  </si>
  <si>
    <t>ZEYTİNELİ TR-3 35-19-M00210_956693233_956693233</t>
  </si>
  <si>
    <t>23.03.2021 06:10:35</t>
  </si>
  <si>
    <t>23.03.2021 10:47:17</t>
  </si>
  <si>
    <t>M-3337 35-04-M03337_99816670_99816670</t>
  </si>
  <si>
    <t>23.03.2021 18:24:10</t>
  </si>
  <si>
    <t>23.03.2021 19:48:31</t>
  </si>
  <si>
    <t>23.03.2021 16:50:33</t>
  </si>
  <si>
    <t>23.03.2021 21:34:14</t>
  </si>
  <si>
    <t>K-4503 35-04-K04503_35-04-K04503_2353028</t>
  </si>
  <si>
    <t>23.03.2021 19:34:52</t>
  </si>
  <si>
    <t>ALAŞEHİR TR-29 45-73-M00029_C_56400413_56400413</t>
  </si>
  <si>
    <t>23.03.2021 15:35:10</t>
  </si>
  <si>
    <t>23.03.2021 16:33:59</t>
  </si>
  <si>
    <t>ZEYTİNALAN İM 35-19-A00002_TR-1 (34500) M05_2308022</t>
  </si>
  <si>
    <t>23.03.2021 03:29:24</t>
  </si>
  <si>
    <t>23.03.2021 04:12:31</t>
  </si>
  <si>
    <t>ÖRNEKKÖY TR-1 45-73-M00259_945663012_945663012</t>
  </si>
  <si>
    <t>23.03.2021 22:54:24</t>
  </si>
  <si>
    <t>K-34 35-01-K00034_915096166_915096166</t>
  </si>
  <si>
    <t>23.03.2021 10:17:04</t>
  </si>
  <si>
    <t>23.03.2021 16:49:10</t>
  </si>
  <si>
    <t>BEYDERE KÖK 45-71-M00128_HatBaşıAyırıcı_53135144 M07_53135144</t>
  </si>
  <si>
    <t>23.03.2021 09:26:50</t>
  </si>
  <si>
    <t>23.03.2021 12:54:07</t>
  </si>
  <si>
    <t>SASKO SİTESİ TR-1 35-21-L00211_953364102_953364102</t>
  </si>
  <si>
    <t>23.03.2021 20:57:38</t>
  </si>
  <si>
    <t>23.03.2021 23:45:54</t>
  </si>
  <si>
    <t>YEŞİLKÖY TR-1 45-71-M01821_953214712_953214712</t>
  </si>
  <si>
    <t>23.03.2021 12:10:19</t>
  </si>
  <si>
    <t>23.03.2021 13:37:02</t>
  </si>
  <si>
    <t>MENEMEN TR-24 35-28-L00024_A_56364096_56364096</t>
  </si>
  <si>
    <t>23.03.2021 22:21:57</t>
  </si>
  <si>
    <t>24.03.2021 01:12:47</t>
  </si>
  <si>
    <t>K-2430 35-08-K02430_913200413_913200413</t>
  </si>
  <si>
    <t>23.03.2021 19:00:56</t>
  </si>
  <si>
    <t>23.03.2021 22:12:31</t>
  </si>
  <si>
    <t>ÇAMLICA TR-1 45-81-M00188_945635325_945635325</t>
  </si>
  <si>
    <t>23.03.2021 19:05:37</t>
  </si>
  <si>
    <t>23.03.2021 20:53:20</t>
  </si>
  <si>
    <t>TR-2/17 45-72-L00017_C_56390928_56390928</t>
  </si>
  <si>
    <t>23.03.2021 15:50:18</t>
  </si>
  <si>
    <t>23.03.2021 19:15:24</t>
  </si>
  <si>
    <t>KARAAĞAÇLI TARIMSAL SULAMA TR-1 45-71-M01084_DIREK TIPI TRAFO HUCRESI H01_2087678</t>
  </si>
  <si>
    <t>23.03.2021 08:00:50</t>
  </si>
  <si>
    <t>23.03.2021 09:13:37</t>
  </si>
  <si>
    <t>KORUKÖY KÖYÜ TR-1 45-71-M01683_43182335_56384520_56384520</t>
  </si>
  <si>
    <t>23.03.2021 16:32:06</t>
  </si>
  <si>
    <t>23.03.2021 18:04:30</t>
  </si>
  <si>
    <t>KIRCALAR TR-1 35-16-M00096_953353608_953353608</t>
  </si>
  <si>
    <t>23.03.2021 12:53:33</t>
  </si>
  <si>
    <t>23.03.2021 15:53:57</t>
  </si>
  <si>
    <t>23.03.2021 12:18:17</t>
  </si>
  <si>
    <t>23.03.2021 12:53:24</t>
  </si>
  <si>
    <t>BEYLİKLİ TR-1 45-78-M00727_953280750_953280750</t>
  </si>
  <si>
    <t>23.03.2021 09:58:10</t>
  </si>
  <si>
    <t>23.03.2021 11:00:31</t>
  </si>
  <si>
    <t>TR-12 45-78-L00012_953271164_953271164</t>
  </si>
  <si>
    <t>23.03.2021 10:25:31</t>
  </si>
  <si>
    <t>23.03.2021 12:02:50</t>
  </si>
  <si>
    <t>23.03.2021 19:51:13</t>
  </si>
  <si>
    <t>23.03.2021 20:06:18</t>
  </si>
  <si>
    <t>23.03.2021 21:06:14</t>
  </si>
  <si>
    <t>SERİNYAYLA TR-1 45-73-L00004_45-73-L00004_2374981</t>
  </si>
  <si>
    <t>23.03.2021 23:19:42</t>
  </si>
  <si>
    <t>24.03.2021 01:53:44</t>
  </si>
  <si>
    <t>23.03.2021 13:39:00</t>
  </si>
  <si>
    <t>23.03.2021 17:28:48</t>
  </si>
  <si>
    <t>TR-21 35-31-L00021_A_65513564_65513564</t>
  </si>
  <si>
    <t>23.03.2021 09:05:41</t>
  </si>
  <si>
    <t>23.03.2021 11:03:06</t>
  </si>
  <si>
    <t>KÖFÜNDERE TR-3 35-15-L00211_B_56398036_56398036</t>
  </si>
  <si>
    <t>23.03.2021 08:36:03</t>
  </si>
  <si>
    <t>23.03.2021 11:49:45</t>
  </si>
  <si>
    <t>TR-1/126 (ESKİ 17) 45-83-M00126_955171409_955171409</t>
  </si>
  <si>
    <t>23.03.2021 14:31:08</t>
  </si>
  <si>
    <t>23.03.2021 16:51:07</t>
  </si>
  <si>
    <t>VİŞNELİ TR-3 35-27-M00953_DIREK TIPI TRAFO HUCRESI H01_2052252</t>
  </si>
  <si>
    <t>23.03.2021 08:08:35</t>
  </si>
  <si>
    <t>23.03.2021 10:03:27</t>
  </si>
  <si>
    <t>K-524 35-01-K00524_912577460_912577460</t>
  </si>
  <si>
    <t>23.03.2021 17:54:23</t>
  </si>
  <si>
    <t>23.03.2021 20:09:41</t>
  </si>
  <si>
    <t>23.03.2021 18:33:11</t>
  </si>
  <si>
    <t>23.03.2021 20:45:45</t>
  </si>
  <si>
    <t>ULUKENT DM-2/8 35-28-M00577_953375432_953375432</t>
  </si>
  <si>
    <t>23.03.2021 12:43:34</t>
  </si>
  <si>
    <t>23.03.2021 14:30:26</t>
  </si>
  <si>
    <t>K-3157 35-07-K03157_99115723_99115723</t>
  </si>
  <si>
    <t>23.03.2021 19:13:04</t>
  </si>
  <si>
    <t>23.03.2021 20:24:02</t>
  </si>
  <si>
    <t>K-2 35-01-K00002_910427274_910427274</t>
  </si>
  <si>
    <t>23.03.2021 00:34:35</t>
  </si>
  <si>
    <t>23.03.2021 02:07:28</t>
  </si>
  <si>
    <t>23.03.2021 22:02:40</t>
  </si>
  <si>
    <t>23.03.2021 22:04:34</t>
  </si>
  <si>
    <t>BORNOVA TM 35-02-A00005_EGE M30_2308389</t>
  </si>
  <si>
    <t>23.03.2021 12:10:06</t>
  </si>
  <si>
    <t>23.03.2021 12:51:40</t>
  </si>
  <si>
    <t>K-1212 35-07-K01212_A_56376580_56376580</t>
  </si>
  <si>
    <t>23.03.2021 14:10:27</t>
  </si>
  <si>
    <t>23.03.2021 14:57:22</t>
  </si>
  <si>
    <t>K-4913 35-02-K04913_912392472_912392472</t>
  </si>
  <si>
    <t>23.03.2021 20:37:01</t>
  </si>
  <si>
    <t>23.03.2021 22:32:40</t>
  </si>
  <si>
    <t>KISIK METAL İŞLERİ KÖK 35-22-M00099_YENİGÜN DÖKÜM ÖZEL M01_72105182</t>
  </si>
  <si>
    <t>23.03.2021 01:07:00</t>
  </si>
  <si>
    <t>23.03.2021 02:09:33</t>
  </si>
  <si>
    <t>SAKARLI KÖK 45-76-M00046_HACET M04_72214510</t>
  </si>
  <si>
    <t>23.03.2021 22:07:06</t>
  </si>
  <si>
    <t>23.03.2021 22:07:56</t>
  </si>
  <si>
    <t>23.03.2021 16:06:16</t>
  </si>
  <si>
    <t>23.03.2021 16:32:10</t>
  </si>
  <si>
    <t>TR-96 GÜVENDİK 35-19-L00096_956699906_956699906</t>
  </si>
  <si>
    <t>23.03.2021 11:58:09</t>
  </si>
  <si>
    <t>23.03.2021 18:59:49</t>
  </si>
  <si>
    <t>23.03.2021 15:31:36</t>
  </si>
  <si>
    <t>23.03.2021 15:42:48</t>
  </si>
  <si>
    <t>ASARLIK TR-10 35-28-M00593_953370561_953370561</t>
  </si>
  <si>
    <t>23.03.2021 13:27:43</t>
  </si>
  <si>
    <t>23.03.2021 15:11:59</t>
  </si>
  <si>
    <t>ALLAHDİYEN TR-2 45-78-L00281_C_56391266_56391266</t>
  </si>
  <si>
    <t>23.03.2021 16:49:44</t>
  </si>
  <si>
    <t>23.03.2021 18:12:41</t>
  </si>
  <si>
    <t>PAŞATIMARI TARIMSAL SULAMA TR-4 45-83-M00246_48140649_56396317_56396317</t>
  </si>
  <si>
    <t>23.03.2021 19:45:59</t>
  </si>
  <si>
    <t>23.03.2021 21:53:18</t>
  </si>
  <si>
    <t>DM-3/25 (MUTLU MAH. MUHTARLIK) 45-71-M00076_953210400_953210400</t>
  </si>
  <si>
    <t>23.03.2021 20:21:05</t>
  </si>
  <si>
    <t>23.03.2021 23:17:38</t>
  </si>
  <si>
    <t>AŞAĞI ÇOBANİSA TR-16 45-71-M00586_B_56384270_56384270</t>
  </si>
  <si>
    <t>23.03.2021 18:36:19</t>
  </si>
  <si>
    <t>23.03.2021 21:12:52</t>
  </si>
  <si>
    <t>23.03.2021 11:03:13</t>
  </si>
  <si>
    <t>23.03.2021 16:17:27</t>
  </si>
  <si>
    <t>L-10 MEZARLIK YANI 35-14-L00010_956643580_956643580</t>
  </si>
  <si>
    <t>23.03.2021 13:49:33</t>
  </si>
  <si>
    <t>23.03.2021 17:43:31</t>
  </si>
  <si>
    <t>23.03.2021 19:14:19</t>
  </si>
  <si>
    <t>23.03.2021 22:46:33</t>
  </si>
  <si>
    <t>KARAAHMETLİ TR-1 45-71-M01704_43171452_56399275_56399275</t>
  </si>
  <si>
    <t>23.03.2021 19:59:24</t>
  </si>
  <si>
    <t>23.03.2021 23:39:24</t>
  </si>
  <si>
    <t>_C_56399972_56399972</t>
  </si>
  <si>
    <t>23.03.2021 23:00:06</t>
  </si>
  <si>
    <t>24.03.2021 00:01:01</t>
  </si>
  <si>
    <t>DAĞTEKKE TR-1 35-26-M00470_95000156157_95000156157</t>
  </si>
  <si>
    <t>23.03.2021 21:37:48</t>
  </si>
  <si>
    <t>24.03.2021 00:28:02</t>
  </si>
  <si>
    <t>KARAYAKUP TR-1 45-75-M00273_945621406_945621406</t>
  </si>
  <si>
    <t>23.03.2021 14:57:13</t>
  </si>
  <si>
    <t>23.03.2021 18:23:25</t>
  </si>
  <si>
    <t>L-309 35-18-L00309_954859701_954859701</t>
  </si>
  <si>
    <t>23.03.2021 14:02:16</t>
  </si>
  <si>
    <t>23.03.2021 22:25:16</t>
  </si>
  <si>
    <t>23.03.2021 09:45:40</t>
  </si>
  <si>
    <t>23.03.2021 12:44:00</t>
  </si>
  <si>
    <t>BAHÇEDERE TR-1 45-73-M00556_945652414_945652414</t>
  </si>
  <si>
    <t>23.03.2021 11:15:44</t>
  </si>
  <si>
    <t>23.03.2021 15:04:39</t>
  </si>
  <si>
    <t>TÜRKELLİ DM (TR-4) 35-28-M00368_HATUNDERE CEZAEVİ M08_58094034</t>
  </si>
  <si>
    <t>23.03.2021 17:24:30</t>
  </si>
  <si>
    <t>23.03.2021 18:17:15</t>
  </si>
  <si>
    <t>L-376 PAZARYERİ 35-18-L00376_950448117_950448117</t>
  </si>
  <si>
    <t>23.03.2021 10:52:56</t>
  </si>
  <si>
    <t>23.03.2021 19:16:26</t>
  </si>
  <si>
    <t>23.03.2021 13:03:24</t>
  </si>
  <si>
    <t>23.03.2021 20:03:45</t>
  </si>
  <si>
    <t>L-283 35-18-L00283_950446751_950446751</t>
  </si>
  <si>
    <t>23.03.2021 12:37:21</t>
  </si>
  <si>
    <t>23.03.2021 17:07:36</t>
  </si>
  <si>
    <t>M-3048 35-04-M03048_98942871_98942871</t>
  </si>
  <si>
    <t>23.03.2021 11:25:19</t>
  </si>
  <si>
    <t>23.03.2021 12:22:13</t>
  </si>
  <si>
    <t>YAHŞELLİ KÖK 35-28-M00293_HatBaşıAyırıcı_53133929 M01_53133929</t>
  </si>
  <si>
    <t>23.03.2021 17:08:00</t>
  </si>
  <si>
    <t>23.03.2021 17:31:18</t>
  </si>
  <si>
    <t>23.03.2021 09:18:20</t>
  </si>
  <si>
    <t>23.03.2021 12:27:38</t>
  </si>
  <si>
    <t>K-573 35-01-K00573_911213333_911213333</t>
  </si>
  <si>
    <t>23.03.2021 08:24:39</t>
  </si>
  <si>
    <t>23.03.2021 20:38:39</t>
  </si>
  <si>
    <t>23.03.2021 04:46:53</t>
  </si>
  <si>
    <t>23.03.2021 10:44:11</t>
  </si>
  <si>
    <t>UMURLU KAHVEÖNÜ TR-8 35-31-L00372_35-31-L00372_2365710</t>
  </si>
  <si>
    <t>23.03.2021 21:29:56</t>
  </si>
  <si>
    <t>23.03.2021 22:05:00</t>
  </si>
  <si>
    <t>DM-16/24 45-71-M02400_953200300_953200300</t>
  </si>
  <si>
    <t>23.03.2021 23:58:00</t>
  </si>
  <si>
    <t>24.03.2021 03:22:55</t>
  </si>
  <si>
    <t>23.03.2021 09:13:35</t>
  </si>
  <si>
    <t>23.03.2021 17:01:23</t>
  </si>
  <si>
    <t>DM-3/12 (KISIK CAMİİ) 45-71-M00106_D d4b_45179540</t>
  </si>
  <si>
    <t>23.03.2021 16:00:26</t>
  </si>
  <si>
    <t>23.03.2021 18:15:02</t>
  </si>
  <si>
    <t>23.03.2021 09:24:53</t>
  </si>
  <si>
    <t>23.03.2021 13:50:16</t>
  </si>
  <si>
    <t>TR-62 35-19-L00062_956684461_956684461</t>
  </si>
  <si>
    <t>23.03.2021 21:01:53</t>
  </si>
  <si>
    <t>23.03.2021 23:55:29</t>
  </si>
  <si>
    <t>TR-27/1 45-82-M00108_948821293_948821293</t>
  </si>
  <si>
    <t>23.03.2021 20:03:27</t>
  </si>
  <si>
    <t>23.03.2021 21:01:19</t>
  </si>
  <si>
    <t>23.03.2021 22:12:16</t>
  </si>
  <si>
    <t>24.03.2021 02:25:22</t>
  </si>
  <si>
    <t>23.03.2021 10:12:00</t>
  </si>
  <si>
    <t>23.03.2021 11:00:00</t>
  </si>
  <si>
    <t>TR-66 35-16-L00066_TR-73 L04_71994585</t>
  </si>
  <si>
    <t>23.03.2021 12:49:49</t>
  </si>
  <si>
    <t>23.03.2021 12:51:00</t>
  </si>
  <si>
    <t>DM-1/53 45-71-M00045_F F1b_45179702</t>
  </si>
  <si>
    <t>23.03.2021 12:06:24</t>
  </si>
  <si>
    <t>23.03.2021 15:43:35</t>
  </si>
  <si>
    <t>İSMAİLLİ KÖK 35-16-M00045_KOYUNELİ M04_72049231</t>
  </si>
  <si>
    <t>23.03.2021 09:51:26</t>
  </si>
  <si>
    <t>23.03.2021 11:19:57</t>
  </si>
  <si>
    <t>DM-2/6 (DM-10) 45-71-M00276_953187725_953187725</t>
  </si>
  <si>
    <t>23.03.2021 12:44:48</t>
  </si>
  <si>
    <t>23.03.2021 15:58:39</t>
  </si>
  <si>
    <t>POYRAZDAMLARI TR-11 45-78-M00576_KEMERDAMLARI YUKARIKEMER M05_2328103</t>
  </si>
  <si>
    <t>23.03.2021 08:24:45</t>
  </si>
  <si>
    <t>23.03.2021 08:41:53</t>
  </si>
  <si>
    <t>K-1480 35-09-K01480_97747527_97747527</t>
  </si>
  <si>
    <t>23.03.2021 13:24:43</t>
  </si>
  <si>
    <t>23.03.2021 15:04:33</t>
  </si>
  <si>
    <t>YENİFOÇA TR-24 35-23-M00024_950418780_950418780</t>
  </si>
  <si>
    <t>23.03.2021 23:50:09</t>
  </si>
  <si>
    <t>24.03.2021 00:28:40</t>
  </si>
  <si>
    <t>ULUCAK DM-2 35-27-M00331_ULUCAK DM-2/8 M07_72170829</t>
  </si>
  <si>
    <t>23.03.2021 08:23:48</t>
  </si>
  <si>
    <t>23.03.2021 09:26:00</t>
  </si>
  <si>
    <t>_9855991_56358710_56358710</t>
  </si>
  <si>
    <t>23.03.2021 18:22:22</t>
  </si>
  <si>
    <t>23.03.2021 19:26:28</t>
  </si>
  <si>
    <t>DOĞANCI KÖYÜ TR-4 35-31-L00328_47904693_56386093_56386093</t>
  </si>
  <si>
    <t>23.03.2021 14:14:33</t>
  </si>
  <si>
    <t>23.03.2021 17:54:24</t>
  </si>
  <si>
    <t>M-442 35-02-M00442_910024099_910024099</t>
  </si>
  <si>
    <t>23.03.2021 17:03:18</t>
  </si>
  <si>
    <t>23.03.2021 20:50:53</t>
  </si>
  <si>
    <t>23.03.2021 16:37:01</t>
  </si>
  <si>
    <t>23.03.2021 18:19:41</t>
  </si>
  <si>
    <t>KAVAKLIDERE  KÖK 45-73-M00140_KAVAKLIDERE TR-2 M01_66675776</t>
  </si>
  <si>
    <t>23.03.2021 11:05:55</t>
  </si>
  <si>
    <t>23.03.2021 11:50:14</t>
  </si>
  <si>
    <t>23.03.2021 05:36:18</t>
  </si>
  <si>
    <t>23.03.2021 07:19:04</t>
  </si>
  <si>
    <t>BAĞYURDU SLM GRB TR-7 35-27-M00724_95000592041_95000592041</t>
  </si>
  <si>
    <t>23.03.2021 19:39:43</t>
  </si>
  <si>
    <t>23.03.2021 21:11:53</t>
  </si>
  <si>
    <t>KÖFÜNDERE TR-3 35-15-L00211_C_56398038_56398038</t>
  </si>
  <si>
    <t>23.03.2021 13:09:49</t>
  </si>
  <si>
    <t>23.03.2021 16:03:27</t>
  </si>
  <si>
    <t>L-3 TEKEL 35-18-L00003_950436391_950436391</t>
  </si>
  <si>
    <t>23.03.2021 10:15:46</t>
  </si>
  <si>
    <t>23.03.2021 17:01:40</t>
  </si>
  <si>
    <t>HALİME KEKLİK-2 TARIMSAL SULAMA 45-72-L00091_45-72-L00091_2370649</t>
  </si>
  <si>
    <t>23.03.2021 15:37:02</t>
  </si>
  <si>
    <t>23.03.2021 18:05:58</t>
  </si>
  <si>
    <t>23.03.2021 18:04:13</t>
  </si>
  <si>
    <t>23.03.2021 19:57:37</t>
  </si>
  <si>
    <t>OVAKENT TR-1 35-15-L00631_950386729_950386729</t>
  </si>
  <si>
    <t>23.03.2021 15:07:40</t>
  </si>
  <si>
    <t>23.03.2021 18:31:47</t>
  </si>
  <si>
    <t>ZEYTİNLİOVA TR-7 45-72-L00421_ÜÇ AVLU ÇIKIŞI L02_66556445</t>
  </si>
  <si>
    <t>23.03.2021 19:21:19</t>
  </si>
  <si>
    <t>23.03.2021 22:47:12</t>
  </si>
  <si>
    <t>23.03.2021 20:28:36</t>
  </si>
  <si>
    <t>23.03.2021 22:10:35</t>
  </si>
  <si>
    <t>K-941 35-02-K00941_7402394 e2b_5841154</t>
  </si>
  <si>
    <t>23.03.2021 20:53:28</t>
  </si>
  <si>
    <t>23.03.2021 21:33:58</t>
  </si>
  <si>
    <t>ÇANDARLI TR-5 35-30-M00005_955323953_955323953</t>
  </si>
  <si>
    <t>23.03.2021 15:14:56</t>
  </si>
  <si>
    <t>23.03.2021 17:00:00</t>
  </si>
  <si>
    <t>TR-1/45 45-72-M00045_E_56389931_56389931</t>
  </si>
  <si>
    <t>23.03.2021 18:43:36</t>
  </si>
  <si>
    <t>23.03.2021 20:25:59</t>
  </si>
  <si>
    <t>23.03.2021 02:29:19</t>
  </si>
  <si>
    <t>23.03.2021 05:03:53</t>
  </si>
  <si>
    <t>ULUCAK DM-2/1 35-27-M00335_ULUCAK DM-2/17 M01_72175387</t>
  </si>
  <si>
    <t>23.03.2021 09:21:05</t>
  </si>
  <si>
    <t>23.03.2021 09:22:15</t>
  </si>
  <si>
    <t>23.03.2021 08:49:19</t>
  </si>
  <si>
    <t>23.03.2021 14:36:15</t>
  </si>
  <si>
    <t>23.03.2021 15:53:04</t>
  </si>
  <si>
    <t>23.03.2021 16:02:46</t>
  </si>
  <si>
    <t>MELTEMKÖY SAHİL SİTESİ TR 35-30-M00676_A_65511106_65511106</t>
  </si>
  <si>
    <t>23.03.2021 09:30:02</t>
  </si>
  <si>
    <t>23.03.2021 10:51:16</t>
  </si>
  <si>
    <t>L-247 35-18-L00247_11725555 b1b_5959851</t>
  </si>
  <si>
    <t>23.03.2021 10:59:56</t>
  </si>
  <si>
    <t>23.03.2021 16:03:06</t>
  </si>
  <si>
    <t>K-848 35-04-K00848_HatBaşıAyırıcı_53137923 K02_53137923</t>
  </si>
  <si>
    <t>23.03.2021 21:14:36</t>
  </si>
  <si>
    <t>23.03.2021 21:25:36</t>
  </si>
  <si>
    <t>İM-2/TR-29 SIĞACIK 35-14-L00287_966034475_966034475</t>
  </si>
  <si>
    <t>23.03.2021 18:21:57</t>
  </si>
  <si>
    <t>23.03.2021 19:12:40</t>
  </si>
  <si>
    <t>K-2981 35-07-K02981_C_56383526_56383526</t>
  </si>
  <si>
    <t>23.03.2021 08:48:47</t>
  </si>
  <si>
    <t>23.03.2021 14:52:45</t>
  </si>
  <si>
    <t>K-4022 35-01-K04022_911959834_911959834</t>
  </si>
  <si>
    <t>23.03.2021 12:27:07</t>
  </si>
  <si>
    <t>23.03.2021 13:49:10</t>
  </si>
  <si>
    <t>M-205(DM-2/16) 35-09-M00205_99322368_99322368</t>
  </si>
  <si>
    <t>23.03.2021 16:50:26</t>
  </si>
  <si>
    <t>23.03.2021 18:38:19</t>
  </si>
  <si>
    <t>DM-01/TR-91 45-71-M01856_953195343_953195343</t>
  </si>
  <si>
    <t>23.03.2021 12:17:30</t>
  </si>
  <si>
    <t>23.03.2021 14:24:40</t>
  </si>
  <si>
    <t>ALİ MERGEN ÖZEL TR 45-78-M00582Ö_DIREK TIPI TRAFO HUCRESI H01_2108752</t>
  </si>
  <si>
    <t>23.03.2021 06:42:09</t>
  </si>
  <si>
    <t>23.03.2021 08:39:11</t>
  </si>
  <si>
    <t>KUM TR-1 45-82-L00006_945543744_945543744</t>
  </si>
  <si>
    <t>23.03.2021 13:49:48</t>
  </si>
  <si>
    <t>23.03.2021 16:28:13</t>
  </si>
  <si>
    <t>M-2866 (YATIRIM REZERVE) 35-03-M02866_35-03-M02866_72309043</t>
  </si>
  <si>
    <t>23.03.2021 09:40:28</t>
  </si>
  <si>
    <t>23.03.2021 10:04:10</t>
  </si>
  <si>
    <t>23.03.2021 23:05:06</t>
  </si>
  <si>
    <t>23.03.2021 23:34:34</t>
  </si>
  <si>
    <t>23.03.2021 22:20:36</t>
  </si>
  <si>
    <t>24.03.2021 00:27:48</t>
  </si>
  <si>
    <t>23.03.2021 18:32:13</t>
  </si>
  <si>
    <t>23.03.2021 20:27:32</t>
  </si>
  <si>
    <t>ÇİNİLİKÖY TR-3 35-27-L00332_A_56370252_56370252</t>
  </si>
  <si>
    <t>23.03.2021 17:35:01</t>
  </si>
  <si>
    <t>23.03.2021 20:05:51</t>
  </si>
  <si>
    <t>AKALAN TR-1 35-27-M00433_97471430_97471430</t>
  </si>
  <si>
    <t>23.03.2021 21:38:45</t>
  </si>
  <si>
    <t>23.03.2021 23:36:23</t>
  </si>
  <si>
    <t>MESCİTLİ TR-4 35-15-L01016_950386063_950386063</t>
  </si>
  <si>
    <t>23.03.2021 11:11:28</t>
  </si>
  <si>
    <t>23.03.2021 13:29:38</t>
  </si>
  <si>
    <t>KARAYAĞCI YANIKDAĞ TR-2 45-75-M00194_45-75-M00194_2353626</t>
  </si>
  <si>
    <t>23.03.2021 19:08:40</t>
  </si>
  <si>
    <t>24.03.2021 01:25:47</t>
  </si>
  <si>
    <t>GÜNEYDAMLARI TR-3 45-79-M00119_B_56381971_56381971</t>
  </si>
  <si>
    <t>23.03.2021 08:09:17</t>
  </si>
  <si>
    <t>23.03.2021 09:54:38</t>
  </si>
  <si>
    <t>ORTA MAHALLE M-47 35-25-M00113_955257747_955257747</t>
  </si>
  <si>
    <t>23.03.2021 15:18:23</t>
  </si>
  <si>
    <t>23.03.2021 16:00:32</t>
  </si>
  <si>
    <t>23.03.2021 09:03:45</t>
  </si>
  <si>
    <t>23.03.2021 09:38:26</t>
  </si>
  <si>
    <t>DEMİRCİLİ TR-1 35-19-M00211_95000088165_95000088165</t>
  </si>
  <si>
    <t>23.03.2021 19:30:15</t>
  </si>
  <si>
    <t>23.03.2021 22:28:28</t>
  </si>
  <si>
    <t>ZEYTİNLİOVA TR-1 KÖK 45-72-L00389_TR-4 ÇIKIŞI L06_2330198</t>
  </si>
  <si>
    <t>23.03.2021 19:05:49</t>
  </si>
  <si>
    <t>BÜYÜKKALE ORTAOKUL TR-4 35-29-L00664_35-29-L00664_2372819</t>
  </si>
  <si>
    <t>23.03.2021 11:41:08</t>
  </si>
  <si>
    <t>23.03.2021 12:09:00</t>
  </si>
  <si>
    <t>ÇAMLICA TR-10 45-86-M00049_ÇAMLICA TR-11 M01_72228322</t>
  </si>
  <si>
    <t>23.03.2021 09:01:39</t>
  </si>
  <si>
    <t>23.03.2021 17:34:16</t>
  </si>
  <si>
    <t>23.03.2021 09:19:17</t>
  </si>
  <si>
    <t>23.03.2021 10:17:24</t>
  </si>
  <si>
    <t>SOMA TR-27 45-82-M00027_945525207_945525207</t>
  </si>
  <si>
    <t>23.03.2021 14:49:50</t>
  </si>
  <si>
    <t>23.03.2021 15:38:05</t>
  </si>
  <si>
    <t>TURGUTALP TR-3 45-82-M00053_945530280_945530280</t>
  </si>
  <si>
    <t>23.03.2021 20:23:02</t>
  </si>
  <si>
    <t>K-3022 35-04-K03022_B_56356458_56356458</t>
  </si>
  <si>
    <t>23.03.2021 15:47:19</t>
  </si>
  <si>
    <t>24.03.2021 01:33:36</t>
  </si>
  <si>
    <t>TATAR DM 35-19-M00256_MORDOĞAN-2 ÇIKIŞ M04_2318878</t>
  </si>
  <si>
    <t>23.03.2021 08:48:16</t>
  </si>
  <si>
    <t>23.03.2021 10:06:36</t>
  </si>
  <si>
    <t>23.03.2021 10:42:02</t>
  </si>
  <si>
    <t>23.03.2021 21:30:07</t>
  </si>
  <si>
    <t>23.03.2021 17:57:00</t>
  </si>
  <si>
    <t>23.03.2021 18:26:17</t>
  </si>
  <si>
    <t>CANLI TR-3 35-20-L00134_DIREK TIPI TRAFO HUCRESI H01_2049929</t>
  </si>
  <si>
    <t>23.03.2021 08:11:04</t>
  </si>
  <si>
    <t>23.03.2021 09:25:55</t>
  </si>
  <si>
    <t>23.03.2021 06:17:44</t>
  </si>
  <si>
    <t>23.03.2021 09:19:16</t>
  </si>
  <si>
    <t>DERBENT TM 45-83-A00003_TURGUTLU-1 M06_2312535</t>
  </si>
  <si>
    <t>23.03.2021 03:14:47</t>
  </si>
  <si>
    <t>23.03.2021 03:43:51</t>
  </si>
  <si>
    <t>ALİ BACO TR 45-71-M00994_45-71-M00994_2366508</t>
  </si>
  <si>
    <t>23.03.2021 09:54:56</t>
  </si>
  <si>
    <t>23.03.2021 10:49:50</t>
  </si>
  <si>
    <t>23.03.2021 08:04:06</t>
  </si>
  <si>
    <t>23.03.2021 13:48:29</t>
  </si>
  <si>
    <t>K-4053 35-09-K04053_913190423_913190423</t>
  </si>
  <si>
    <t>23.03.2021 12:11:59</t>
  </si>
  <si>
    <t>23.03.2021 13:28:55</t>
  </si>
  <si>
    <t>23.03.2021 13:48:55</t>
  </si>
  <si>
    <t>23.03.2021 15:50:38</t>
  </si>
  <si>
    <t>M-1929Ö 35-03-M01929Ö_ M02_2067012</t>
  </si>
  <si>
    <t>23.03.2021 17:19:01</t>
  </si>
  <si>
    <t>23.03.2021 20:15:52</t>
  </si>
  <si>
    <t>K-426 35-07-K00426_912446451_912446451</t>
  </si>
  <si>
    <t>23.03.2021 12:49:28</t>
  </si>
  <si>
    <t>23.03.2021 13:51:09</t>
  </si>
  <si>
    <t>KAYMAKÇI İM 35-15-A00004_EMİRLİOVA L07_2333299</t>
  </si>
  <si>
    <t>24.03.2021 14:43:47</t>
  </si>
  <si>
    <t>24.03.2021 16:49:25</t>
  </si>
  <si>
    <t>M-1984 35-09-M01984_97878991_97878991</t>
  </si>
  <si>
    <t>24.03.2021 12:53:17</t>
  </si>
  <si>
    <t>24.03.2021 20:24:25</t>
  </si>
  <si>
    <t>24.03.2021 10:01:36</t>
  </si>
  <si>
    <t>24.03.2021 10:47:11</t>
  </si>
  <si>
    <t>TR-52 35-30-L00052_35-30-L00052_72042112</t>
  </si>
  <si>
    <t>24.03.2021 14:01:10</t>
  </si>
  <si>
    <t>24.03.2021 15:36:42</t>
  </si>
  <si>
    <t>K-39 35-01-K00039_911520945_911520945</t>
  </si>
  <si>
    <t>24.03.2021 13:25:57</t>
  </si>
  <si>
    <t>24.03.2021 19:01:17</t>
  </si>
  <si>
    <t>ŞAHİNKAYA TR-1 45-75-L00001_45-75-L00001_2376960</t>
  </si>
  <si>
    <t>24.03.2021 10:29:12</t>
  </si>
  <si>
    <t>24.03.2021 15:48:55</t>
  </si>
  <si>
    <t>BADEMLİ TR-1 DM 35-15-L01010_KETENDERESİ (HACI MUSA) L11_67544173</t>
  </si>
  <si>
    <t>24.03.2021 09:29:00</t>
  </si>
  <si>
    <t>24.03.2021 11:04:58</t>
  </si>
  <si>
    <t>TİRE SANAYİ TR-3 35-29-L00020_48352073_56361429_56361429</t>
  </si>
  <si>
    <t>24.03.2021 18:48:47</t>
  </si>
  <si>
    <t>24.03.2021 20:05:49</t>
  </si>
  <si>
    <t>24.03.2021 12:11:31</t>
  </si>
  <si>
    <t>24.03.2021 12:45:00</t>
  </si>
  <si>
    <t>24.03.2021 20:59:29</t>
  </si>
  <si>
    <t>24.03.2021 20:59:59</t>
  </si>
  <si>
    <t>DÜNDARLI TR-2 35-24-M00203_955232213_955232213</t>
  </si>
  <si>
    <t>24.03.2021 11:38:07</t>
  </si>
  <si>
    <t>24.03.2021 14:02:41</t>
  </si>
  <si>
    <t>M-1507 35-01-M01507_M-1407 M01_2113908</t>
  </si>
  <si>
    <t>24.03.2021 16:00:20</t>
  </si>
  <si>
    <t>24.03.2021 16:17:44</t>
  </si>
  <si>
    <t>SART TR-1 KÖK 45-78-M00168_TR-2 / TR-5 M04_2327025</t>
  </si>
  <si>
    <t>24.03.2021 07:51:30</t>
  </si>
  <si>
    <t>24.03.2021 08:52:26</t>
  </si>
  <si>
    <t>TR-42 45-77-L00042_TR-41 L05_2105736</t>
  </si>
  <si>
    <t>24.03.2021 02:06:26</t>
  </si>
  <si>
    <t>24.03.2021 02:20:29</t>
  </si>
  <si>
    <t>TR-1-3/2 ESKİ ARIZA KABİN 35-20-L00017_955198526_955198526</t>
  </si>
  <si>
    <t>24.03.2021 16:44:01</t>
  </si>
  <si>
    <t>24.03.2021 17:35:03</t>
  </si>
  <si>
    <t>DEVELİ TR-5 35-22-M00287_DIREK TIPI TRAFO HUCRESI H01_2046531</t>
  </si>
  <si>
    <t>24.03.2021 23:23:03</t>
  </si>
  <si>
    <t>25.03.2021 00:37:36</t>
  </si>
  <si>
    <t>24.03.2021 16:38:28</t>
  </si>
  <si>
    <t>24.03.2021 17:11:48</t>
  </si>
  <si>
    <t>TR-84 35-19-L00084_956684420_956684420</t>
  </si>
  <si>
    <t>24.03.2021 17:31:39</t>
  </si>
  <si>
    <t>24.03.2021 20:00:10</t>
  </si>
  <si>
    <t>TR-31(M-731) 35-30-M00731_955297051_955297051</t>
  </si>
  <si>
    <t>24.03.2021 17:43:13</t>
  </si>
  <si>
    <t>24.03.2021 18:31:46</t>
  </si>
  <si>
    <t>24.03.2021 15:26:28</t>
  </si>
  <si>
    <t>24.03.2021 18:29:59</t>
  </si>
  <si>
    <t>YEŞİLYURT DM 45-73-M00476_HatBaşıAyırıcı_53136116 M02_53136116</t>
  </si>
  <si>
    <t>24.03.2021 09:03:57</t>
  </si>
  <si>
    <t>24.03.2021 15:45:58</t>
  </si>
  <si>
    <t>24.03.2021 09:22:00</t>
  </si>
  <si>
    <t>24.03.2021 10:36:41</t>
  </si>
  <si>
    <t>24.03.2021 03:14:41</t>
  </si>
  <si>
    <t>24.03.2021 06:45:57</t>
  </si>
  <si>
    <t>HELVACI TR-9 35-17-M00369_8291072_56375700_56375700</t>
  </si>
  <si>
    <t>24.03.2021 13:14:54</t>
  </si>
  <si>
    <t>24.03.2021 17:22:28</t>
  </si>
  <si>
    <t>TR-1/13 45-72-M00013_DAĞITIM TRAFOSU TR-1/13 M06_2330274</t>
  </si>
  <si>
    <t>24.03.2021 18:36:44</t>
  </si>
  <si>
    <t>24.03.2021 20:10:45</t>
  </si>
  <si>
    <t>24.03.2021 09:25:54</t>
  </si>
  <si>
    <t>24.03.2021 17:49:14</t>
  </si>
  <si>
    <t>HAMZABEYLİ TR-5 45-71-M01786_B_56391985_56391985</t>
  </si>
  <si>
    <t>24.03.2021 14:42:58</t>
  </si>
  <si>
    <t>24.03.2021 20:08:44</t>
  </si>
  <si>
    <t>24.03.2021 16:36:58</t>
  </si>
  <si>
    <t>24.03.2021 18:01:43</t>
  </si>
  <si>
    <t>K-693 35-02-K00693_F f3b_5842336</t>
  </si>
  <si>
    <t>24.03.2021 16:37:35</t>
  </si>
  <si>
    <t>24.03.2021 18:53:57</t>
  </si>
  <si>
    <t>AHMET EVİŞ VE ARK. SULAMA GRB. 45-84-L00041_45-84-L00041_2360399</t>
  </si>
  <si>
    <t>24.03.2021 22:42:12</t>
  </si>
  <si>
    <t>24.03.2021 23:27:39</t>
  </si>
  <si>
    <t>SARIGÖL TR-43 45-79-M00043_945556272_945556272</t>
  </si>
  <si>
    <t>24.03.2021 16:27:17</t>
  </si>
  <si>
    <t>24.03.2021 17:06:55</t>
  </si>
  <si>
    <t>K-2376 35-04-K02376_35-04-K02376_2364188</t>
  </si>
  <si>
    <t>24.03.2021 09:45:15</t>
  </si>
  <si>
    <t>24.03.2021 13:27:21</t>
  </si>
  <si>
    <t>KARABURUN TR-14 35-21-L00003_953368283_953368283</t>
  </si>
  <si>
    <t>24.03.2021 10:42:52</t>
  </si>
  <si>
    <t>24.03.2021 13:50:00</t>
  </si>
  <si>
    <t>24.03.2021 06:24:06</t>
  </si>
  <si>
    <t>24.03.2021 09:56:20</t>
  </si>
  <si>
    <t>GÖKÇEN İM 35-29-A00004_SARILAR L08_2106420</t>
  </si>
  <si>
    <t>24.03.2021 15:14:41</t>
  </si>
  <si>
    <t>24.03.2021 15:15:11</t>
  </si>
  <si>
    <t>K-2710 35-03-K02710_913414967_913414967</t>
  </si>
  <si>
    <t>24.03.2021 08:13:10</t>
  </si>
  <si>
    <t>24.03.2021 11:57:45</t>
  </si>
  <si>
    <t>24.03.2021 11:03:01</t>
  </si>
  <si>
    <t>24.03.2021 15:33:33</t>
  </si>
  <si>
    <t>K-81 35-01-K00081_97452110_97452110</t>
  </si>
  <si>
    <t>24.03.2021 16:58:21</t>
  </si>
  <si>
    <t>24.03.2021 17:58:06</t>
  </si>
  <si>
    <t>YENİ ŞAKRAN TR-1 35-17-M00201__72371900_72371900</t>
  </si>
  <si>
    <t>24.03.2021 14:38:09</t>
  </si>
  <si>
    <t>24.03.2021 15:25:01</t>
  </si>
  <si>
    <t>TR-2/53 45-72-L00053_45-72-L00053_2373706</t>
  </si>
  <si>
    <t>24.03.2021 18:03:48</t>
  </si>
  <si>
    <t>24.03.2021 21:34:15</t>
  </si>
  <si>
    <t>M-563 35-17-M00563_950313267_950313267</t>
  </si>
  <si>
    <t>24.03.2021 13:24:33</t>
  </si>
  <si>
    <t>24.03.2021 18:40:13</t>
  </si>
  <si>
    <t>24.03.2021 12:10:19</t>
  </si>
  <si>
    <t>24.03.2021 19:30:17</t>
  </si>
  <si>
    <t>M-2793 35-01-M02793_911067937_911067937</t>
  </si>
  <si>
    <t>24.03.2021 10:10:48</t>
  </si>
  <si>
    <t>24.03.2021 11:03:54</t>
  </si>
  <si>
    <t>M-1814 KISIK DM-1 35-22-M00095_SULAMA M15_72099859</t>
  </si>
  <si>
    <t>24.03.2021 19:59:49</t>
  </si>
  <si>
    <t>24.03.2021 20:23:58</t>
  </si>
  <si>
    <t>M-30 35-02-M00030_M-454 M08_2121890</t>
  </si>
  <si>
    <t>24.03.2021 13:45:42</t>
  </si>
  <si>
    <t>24.03.2021 13:59:46</t>
  </si>
  <si>
    <t>K-3613 35-01-K03613_911412961_911412961</t>
  </si>
  <si>
    <t>24.03.2021 18:17:31</t>
  </si>
  <si>
    <t>24.03.2021 20:25:14</t>
  </si>
  <si>
    <t>KINIK ORGANİZE DM 35-24-M00208_KOCAÖMERLİ KÖYLER M03_72108279</t>
  </si>
  <si>
    <t>24.03.2021 19:48:21</t>
  </si>
  <si>
    <t>24.03.2021 20:09:55</t>
  </si>
  <si>
    <t>FAHRİ AKYÜZ SULAMA GRUBU TR 35-27-M00524_912471648_912471648</t>
  </si>
  <si>
    <t>24.03.2021 15:12:21</t>
  </si>
  <si>
    <t>24.03.2021 17:25:27</t>
  </si>
  <si>
    <t>K-2430 35-08-K02430_913008076_913008076</t>
  </si>
  <si>
    <t>24.03.2021 07:12:00</t>
  </si>
  <si>
    <t>24.03.2021 16:08:24</t>
  </si>
  <si>
    <t>CUMHURİYET KÖK 35-29-L00057_KAZANLI KÖK L05_2099848</t>
  </si>
  <si>
    <t>24.03.2021 15:42:26</t>
  </si>
  <si>
    <t>24.03.2021 17:11:50</t>
  </si>
  <si>
    <t>24.03.2021 22:17:21</t>
  </si>
  <si>
    <t>24.03.2021 23:11:34</t>
  </si>
  <si>
    <t>L-117 OVACIK 35-18-L00117_C_56375015_56375015</t>
  </si>
  <si>
    <t>24.03.2021 17:43:59</t>
  </si>
  <si>
    <t>24.03.2021 20:29:54</t>
  </si>
  <si>
    <t>24.03.2021 08:13:00</t>
  </si>
  <si>
    <t>24.03.2021 09:14:12</t>
  </si>
  <si>
    <t>24.03.2021 14:50:43</t>
  </si>
  <si>
    <t>24.03.2021 16:36:17</t>
  </si>
  <si>
    <t>24.03.2021 09:11:01</t>
  </si>
  <si>
    <t>24.03.2021 16:39:03</t>
  </si>
  <si>
    <t>M-50 DOĞANKENT SİTESİ 35-14-M00050_956645128_956645128</t>
  </si>
  <si>
    <t>24.03.2021 17:02:42</t>
  </si>
  <si>
    <t>24.03.2021 21:25:47</t>
  </si>
  <si>
    <t>EŞEN MAHALLESİ TR-1 35-22-M00225_35-22-M00225_2372412</t>
  </si>
  <si>
    <t>24.03.2021 21:11:32</t>
  </si>
  <si>
    <t>24.03.2021 23:28:26</t>
  </si>
  <si>
    <t>PINARLI TR-12 35-20-M00089_955206202_955206202</t>
  </si>
  <si>
    <t>24.03.2021 08:14:26</t>
  </si>
  <si>
    <t>24.03.2021 09:21:08</t>
  </si>
  <si>
    <t>BÜYÜKKEMERDERE TR-2 35-29-L00302_950319620_950319620</t>
  </si>
  <si>
    <t>24.03.2021 16:10:18</t>
  </si>
  <si>
    <t>24.03.2021 18:20:09</t>
  </si>
  <si>
    <t>SOMA TR-4 45-82-M00004_TR-6 - TR-5 M03_72178648</t>
  </si>
  <si>
    <t>24.03.2021 11:27:00</t>
  </si>
  <si>
    <t>24.03.2021 11:45:00</t>
  </si>
  <si>
    <t>24.03.2021 09:35:11</t>
  </si>
  <si>
    <t>24.03.2021 18:15:49</t>
  </si>
  <si>
    <t>M-1457 İZMİR B.Ş.B. BİLGİ AĞLARI ÖZEL TR 35-04-M01457Ö_DIREK TIPI TRAFO HUCRESI H01_2047390</t>
  </si>
  <si>
    <t>24.03.2021 08:52:58</t>
  </si>
  <si>
    <t>24.03.2021 12:37:16</t>
  </si>
  <si>
    <t>ESKİCİLER TR-1 45-75-M00311_45-75-M00311_2373270</t>
  </si>
  <si>
    <t>24.03.2021 14:10:55</t>
  </si>
  <si>
    <t>24.03.2021 17:04:09</t>
  </si>
  <si>
    <t>SARUHANLI TR-6 45-80-M00006_43056142_56386137_56386137</t>
  </si>
  <si>
    <t>24.03.2021 13:21:02</t>
  </si>
  <si>
    <t>24.03.2021 14:31:32</t>
  </si>
  <si>
    <t>GÜZELYURT MAH. TR-1 45-74-M00232_B_56352079_56352079</t>
  </si>
  <si>
    <t>24.03.2021 17:43:50</t>
  </si>
  <si>
    <t>24.03.2021 20:10:50</t>
  </si>
  <si>
    <t>TR-55 35-15-M00055_950370025_950370025</t>
  </si>
  <si>
    <t>24.03.2021 09:30:11</t>
  </si>
  <si>
    <t>24.03.2021 10:55:25</t>
  </si>
  <si>
    <t>HORZUM ALAYAKA DEDEKAVAK TR-2 45-73-M00292_C_56389767_56389767</t>
  </si>
  <si>
    <t>24.03.2021 16:22:59</t>
  </si>
  <si>
    <t>24.03.2021 19:28:55</t>
  </si>
  <si>
    <t>24.03.2021 15:50:09</t>
  </si>
  <si>
    <t>24.03.2021 16:31:00</t>
  </si>
  <si>
    <t>M-2465 35-09-M02465_97831438_97831438</t>
  </si>
  <si>
    <t>24.03.2021 17:29:00</t>
  </si>
  <si>
    <t>24.03.2021 18:02:05</t>
  </si>
  <si>
    <t>M-2125 35-03-M02125_912546450_912546450</t>
  </si>
  <si>
    <t>24.03.2021 13:34:26</t>
  </si>
  <si>
    <t>24.03.2021 19:22:21</t>
  </si>
  <si>
    <t>KARAKUYU TR-4 35-26-M00441_95000133406_95000133406</t>
  </si>
  <si>
    <t>24.03.2021 12:03:17</t>
  </si>
  <si>
    <t>24.03.2021 12:41:48</t>
  </si>
  <si>
    <t>KIZILAVLU KÖK 45-78-M00837_DELİBAŞLI GRUBU M02_66247833</t>
  </si>
  <si>
    <t>24.03.2021 11:22:17</t>
  </si>
  <si>
    <t>24.03.2021 12:18:01</t>
  </si>
  <si>
    <t>SARUHANLI TR-6/A 45-80-M01200_A A03b_43056349</t>
  </si>
  <si>
    <t>24.03.2021 09:27:00</t>
  </si>
  <si>
    <t>24.03.2021 12:29:47</t>
  </si>
  <si>
    <t>TİRKEŞ TR-3 45-80-M00124_A_60984757_60984757</t>
  </si>
  <si>
    <t>24.03.2021 08:20:02</t>
  </si>
  <si>
    <t>24.03.2021 09:36:35</t>
  </si>
  <si>
    <t>K-1040 35-04-K01040_99333271_99333271</t>
  </si>
  <si>
    <t>24.03.2021 10:14:39</t>
  </si>
  <si>
    <t>24.03.2021 12:54:43</t>
  </si>
  <si>
    <t>K-3955 35-01-K03955_913046098_913046098</t>
  </si>
  <si>
    <t>24.03.2021 15:57:00</t>
  </si>
  <si>
    <t>24.03.2021 16:26:16</t>
  </si>
  <si>
    <t>24.03.2021 21:23:13</t>
  </si>
  <si>
    <t>24.03.2021 22:46:06</t>
  </si>
  <si>
    <t>UMURLU KAHVEÖNÜ TR-8 35-31-L00372_47788649_56352001_56352001</t>
  </si>
  <si>
    <t>24.03.2021 07:32:00</t>
  </si>
  <si>
    <t>24.03.2021 09:45:19</t>
  </si>
  <si>
    <t>TR-84 35-19-L00084_10630997_56392425_56392425</t>
  </si>
  <si>
    <t>24.03.2021 14:36:59</t>
  </si>
  <si>
    <t>24.03.2021 16:54:24</t>
  </si>
  <si>
    <t>K-808 35-01-K00808_B_56383801_56383801</t>
  </si>
  <si>
    <t>24.03.2021 08:59:17</t>
  </si>
  <si>
    <t>24.03.2021 12:08:12</t>
  </si>
  <si>
    <t>M-30 35-02-M00030_99892232_99892232</t>
  </si>
  <si>
    <t>24.03.2021 16:20:45</t>
  </si>
  <si>
    <t>24.03.2021 17:44:47</t>
  </si>
  <si>
    <t>KALEMKÖY TR-1 35-24-M00087_DIREK TIPI TRAFO HUCRESI H01_2034379</t>
  </si>
  <si>
    <t>24.03.2021 18:39:20</t>
  </si>
  <si>
    <t>24.03.2021 20:05:44</t>
  </si>
  <si>
    <t>DM-2/33 (VALİ PARKI) 45-71-M00533_953186551_953186551</t>
  </si>
  <si>
    <t>24.03.2021 09:14:46</t>
  </si>
  <si>
    <t>24.03.2021 11:08:35</t>
  </si>
  <si>
    <t>DUMANLAR KÖK 45-81-M00044_DUMANLAR M03_72038346</t>
  </si>
  <si>
    <t>24.03.2021 17:27:48</t>
  </si>
  <si>
    <t>24.03.2021 18:17:27</t>
  </si>
  <si>
    <t>IŞIKLAR KÖK 45-73-M00467_HatBaşıAyırıcı_53135041 M010_53135041</t>
  </si>
  <si>
    <t>24.03.2021 13:14:40</t>
  </si>
  <si>
    <t>24.03.2021 15:31:34</t>
  </si>
  <si>
    <t>MURADİYE TR-2/B (23 NİSAN PARKI) 45-71-M01852_953207572_953207572</t>
  </si>
  <si>
    <t>24.03.2021 09:34:01</t>
  </si>
  <si>
    <t>24.03.2021 11:18:37</t>
  </si>
  <si>
    <t>YANLIZEV TR-1 35-16-L00250_953329851_953329851</t>
  </si>
  <si>
    <t>24.03.2021 10:20:44</t>
  </si>
  <si>
    <t>24.03.2021 13:41:19</t>
  </si>
  <si>
    <t>24.03.2021 08:31:10</t>
  </si>
  <si>
    <t>24.03.2021 08:31:40</t>
  </si>
  <si>
    <t>ÇANAKÇI TR-1 45-79-M00187_945564906_945564906</t>
  </si>
  <si>
    <t>24.03.2021 18:28:31</t>
  </si>
  <si>
    <t>24.03.2021 19:36:34</t>
  </si>
  <si>
    <t>KENANPAŞA TR-2 45-73-M01170__72372629_72372629</t>
  </si>
  <si>
    <t>24.03.2021 11:20:37</t>
  </si>
  <si>
    <t>24.03.2021 12:35:46</t>
  </si>
  <si>
    <t>L-291 35-18-L00291_950452296_950452296</t>
  </si>
  <si>
    <t>24.03.2021 10:43:16</t>
  </si>
  <si>
    <t>24.03.2021 16:01:45</t>
  </si>
  <si>
    <t>L-238 35-18-L00238_35-18-L00238_76973463</t>
  </si>
  <si>
    <t>24.03.2021 00:25:56</t>
  </si>
  <si>
    <t>24.03.2021 01:46:17</t>
  </si>
  <si>
    <t>24.03.2021 20:00:44</t>
  </si>
  <si>
    <t>24.03.2021 21:18:58</t>
  </si>
  <si>
    <t>SELENDİ DM 45-81-M00001_HatBaşıAyırıcı_53135188 M14_53135188</t>
  </si>
  <si>
    <t>24.03.2021 22:21:57</t>
  </si>
  <si>
    <t>25.03.2021 08:03:30</t>
  </si>
  <si>
    <t>24.03.2021 07:29:50</t>
  </si>
  <si>
    <t>24.03.2021 07:30:27</t>
  </si>
  <si>
    <t>K-4156 35-02-K04156_TRAFO K01_2312968</t>
  </si>
  <si>
    <t>24.03.2021 10:05:34</t>
  </si>
  <si>
    <t>24.03.2021 10:56:41</t>
  </si>
  <si>
    <t>TR-1-3/1 35-20-L00014_955209845_955209845</t>
  </si>
  <si>
    <t>24.03.2021 19:07:20</t>
  </si>
  <si>
    <t>24.03.2021 21:15:26</t>
  </si>
  <si>
    <t>VELİLER KÖK 35-31-L00116_SAÇLI TR-1 L01_2337020</t>
  </si>
  <si>
    <t>24.03.2021 15:09:23</t>
  </si>
  <si>
    <t>24.03.2021 19:18:32</t>
  </si>
  <si>
    <t>DM-6/10 35-26-M00659_DM-7/26 M04_65949059</t>
  </si>
  <si>
    <t>24.03.2021 14:44:08</t>
  </si>
  <si>
    <t>24.03.2021 16:32:38</t>
  </si>
  <si>
    <t>YEŞİLKÖY TR-1 45-71-M01821_953214720_953214720</t>
  </si>
  <si>
    <t>24.03.2021 10:27:46</t>
  </si>
  <si>
    <t>24.03.2021 12:45:12</t>
  </si>
  <si>
    <t>DENİZGİREN TR-3 35-21-L00206_B_56355467_56355467</t>
  </si>
  <si>
    <t>24.03.2021 10:04:49</t>
  </si>
  <si>
    <t>24.03.2021 21:42:33</t>
  </si>
  <si>
    <t>24.03.2021 04:25:43</t>
  </si>
  <si>
    <t>24.03.2021 07:14:21</t>
  </si>
  <si>
    <t>24.03.2021 20:31:03</t>
  </si>
  <si>
    <t>24.03.2021 23:30:39</t>
  </si>
  <si>
    <t>L-295 35-18-L00295_6197188_56370179_56370179</t>
  </si>
  <si>
    <t>24.03.2021 09:20:47</t>
  </si>
  <si>
    <t>24.03.2021 14:25:26</t>
  </si>
  <si>
    <t>L-275 35-18-L00275_11513144 l1b_5952765</t>
  </si>
  <si>
    <t>24.03.2021 15:57:57</t>
  </si>
  <si>
    <t>24.03.2021 20:40:11</t>
  </si>
  <si>
    <t>TR-79 35-17-M00079__56389502_56389502</t>
  </si>
  <si>
    <t>24.03.2021 17:36:46</t>
  </si>
  <si>
    <t>24.03.2021 17:57:36</t>
  </si>
  <si>
    <t>TR-93 35-15-M00093_DAĞITIM TRAFO TR-93 M03_66588817</t>
  </si>
  <si>
    <t>24.03.2021 16:23:44</t>
  </si>
  <si>
    <t>24.03.2021 17:47:26</t>
  </si>
  <si>
    <t>24.03.2021 09:07:36</t>
  </si>
  <si>
    <t>24.03.2021 13:22:55</t>
  </si>
  <si>
    <t>24.03.2021 16:56:58</t>
  </si>
  <si>
    <t>24.03.2021 21:16:17</t>
  </si>
  <si>
    <t>TR-107 35-16-M00867_DM-2/TR-12 L02_72051984</t>
  </si>
  <si>
    <t>24.03.2021 07:59:31</t>
  </si>
  <si>
    <t>24.03.2021 10:43:17</t>
  </si>
  <si>
    <t>ZEYTİNOVA TR-3 35-20-L00309_955202905_955202905</t>
  </si>
  <si>
    <t>24.03.2021 18:11:30</t>
  </si>
  <si>
    <t>24.03.2021 19:45:19</t>
  </si>
  <si>
    <t>24.03.2021 15:41:11</t>
  </si>
  <si>
    <t>24.03.2021 17:32:55</t>
  </si>
  <si>
    <t>TR-69 35-19-L00069_956673931_956673931</t>
  </si>
  <si>
    <t>24.03.2021 12:58:40</t>
  </si>
  <si>
    <t>24.03.2021 13:59:26</t>
  </si>
  <si>
    <t>K-3716 35-01-K03716_911356489_911356489</t>
  </si>
  <si>
    <t>24.03.2021 19:41:04</t>
  </si>
  <si>
    <t>24.03.2021 22:25:14</t>
  </si>
  <si>
    <t>VODAFONE TELEKOM A.Ş. ÖZEL TR 45-74-M00296Ö_DIREK TIPI TRAFO HUCRESI H01_2087286</t>
  </si>
  <si>
    <t>24.03.2021 21:03:00</t>
  </si>
  <si>
    <t>24.03.2021 22:35:53</t>
  </si>
  <si>
    <t>BOZKÖY-1 35-26-M00480_DIREK TIPI TRAFO HUCRESI H01_2039666</t>
  </si>
  <si>
    <t>24.03.2021 10:01:16</t>
  </si>
  <si>
    <t>24.03.2021 11:27:19</t>
  </si>
  <si>
    <t>DERBENT İM-DM 45-83-A00004_HatBaşıAyırıcı_53137036 M12_53137036</t>
  </si>
  <si>
    <t>24.03.2021 19:13:50</t>
  </si>
  <si>
    <t>24.03.2021 20:32:14</t>
  </si>
  <si>
    <t>KARADOĞAN DİKİLİ TAŞ TR-5 35-15-L00387_B_56406009_56406009</t>
  </si>
  <si>
    <t>24.03.2021 13:18:18</t>
  </si>
  <si>
    <t>24.03.2021 16:18:14</t>
  </si>
  <si>
    <t>K-692 35-04-K00692_911962942_911962942</t>
  </si>
  <si>
    <t>24.03.2021 14:49:31</t>
  </si>
  <si>
    <t>24.03.2021 17:09:14</t>
  </si>
  <si>
    <t>KARAYAĞCI YANIKDAĞ TR-2 45-75-M00194_A_56384562_56384562</t>
  </si>
  <si>
    <t>24.03.2021 10:30:47</t>
  </si>
  <si>
    <t>24.03.2021 12:34:50</t>
  </si>
  <si>
    <t>TR-55 45-77-L00055_TR-57 L01_2109262</t>
  </si>
  <si>
    <t>24.03.2021 13:53:00</t>
  </si>
  <si>
    <t>24.03.2021 16:11:00</t>
  </si>
  <si>
    <t>TÜRKELLİ TR-1 35-28-M00462_953379542_953379542</t>
  </si>
  <si>
    <t>24.03.2021 10:58:00</t>
  </si>
  <si>
    <t>24.03.2021 12:51:06</t>
  </si>
  <si>
    <t>TURGUTALP TR-1 45-71-M01762_953174662_953174662</t>
  </si>
  <si>
    <t>24.03.2021 08:08:53</t>
  </si>
  <si>
    <t>24.03.2021 10:13:45</t>
  </si>
  <si>
    <t>GÖKÇEN İM 35-29-A00004_KAZANLI L07_2329151</t>
  </si>
  <si>
    <t>24.03.2021 13:43:00</t>
  </si>
  <si>
    <t>24.03.2021 15:01:31</t>
  </si>
  <si>
    <t>L-191 35-18-L00191_50069388_56368821_56368821</t>
  </si>
  <si>
    <t>24.03.2021 12:10:28</t>
  </si>
  <si>
    <t>24.03.2021 18:04:10</t>
  </si>
  <si>
    <t>AYASKENT-5 TR 35-16-M00014_953321404_953321404</t>
  </si>
  <si>
    <t>24.03.2021 11:48:27</t>
  </si>
  <si>
    <t>24.03.2021 16:50:13</t>
  </si>
  <si>
    <t>TOPALAK TR-1 35-29-L00218_DIREK TIPI TRAFO HUCRESI H01_2099063</t>
  </si>
  <si>
    <t>24.03.2021 16:57:07</t>
  </si>
  <si>
    <t>ALLAHDİYEN TR-1 45-78-L00279_95000472482_95000472482</t>
  </si>
  <si>
    <t>24.03.2021 16:03:57</t>
  </si>
  <si>
    <t>24.03.2021 19:53:25</t>
  </si>
  <si>
    <t>RAHMANLAR TR-2 45-81-M00109_945622349_945622349</t>
  </si>
  <si>
    <t>24.03.2021 18:23:00</t>
  </si>
  <si>
    <t>24.03.2021 19:08:12</t>
  </si>
  <si>
    <t>K-3195 35-03-K03195_C_56367311_56367311</t>
  </si>
  <si>
    <t>24.03.2021 16:27:26</t>
  </si>
  <si>
    <t>24.03.2021 18:55:52</t>
  </si>
  <si>
    <t>K-4703 35-01-K04703_911638530_911638530</t>
  </si>
  <si>
    <t>24.03.2021 09:10:45</t>
  </si>
  <si>
    <t>24.03.2021 12:06:43</t>
  </si>
  <si>
    <t>K-3209 35-03-K03209_910234961_910234961</t>
  </si>
  <si>
    <t>24.03.2021 10:49:15</t>
  </si>
  <si>
    <t>24.03.2021 19:59:22</t>
  </si>
  <si>
    <t>24.03.2021 15:32:00</t>
  </si>
  <si>
    <t>24.03.2021 16:07:59</t>
  </si>
  <si>
    <t>K-592 35-03-K00592_910412238_910412238</t>
  </si>
  <si>
    <t>24.03.2021 09:43:04</t>
  </si>
  <si>
    <t>24.03.2021 18:17:42</t>
  </si>
  <si>
    <t>L-349 35-18-L00349_950455988_950455988</t>
  </si>
  <si>
    <t>24.03.2021 13:02:46</t>
  </si>
  <si>
    <t>24.03.2021 18:46:03</t>
  </si>
  <si>
    <t>ARDIÇ MAHALLESİ TR-52 35-21-L00132_A_56376558_56376558</t>
  </si>
  <si>
    <t>24.03.2021 11:30:23</t>
  </si>
  <si>
    <t>24.03.2021 18:29:43</t>
  </si>
  <si>
    <t>ÖZBEY TR-1 35-26-L00137_956602491_956602491</t>
  </si>
  <si>
    <t>24.03.2021 11:00:38</t>
  </si>
  <si>
    <t>24.03.2021 11:40:45</t>
  </si>
  <si>
    <t>K-1654 35-07-K01654_97537467_97537467</t>
  </si>
  <si>
    <t>24.03.2021 15:44:00</t>
  </si>
  <si>
    <t>24.03.2021 18:22:16</t>
  </si>
  <si>
    <t>ALAŞEHİR TR-87 45-73-M00087_B_56404021_56404021</t>
  </si>
  <si>
    <t>24.03.2021 16:08:45</t>
  </si>
  <si>
    <t>24.03.2021 17:58:28</t>
  </si>
  <si>
    <t>K-3736 35-03-K03736_35-03-K03736_2355597</t>
  </si>
  <si>
    <t>24.03.2021 09:15:17</t>
  </si>
  <si>
    <t>24.03.2021 09:40:00</t>
  </si>
  <si>
    <t>24.03.2021 17:56:12</t>
  </si>
  <si>
    <t>ÜNAL ŞARLIOĞLU-1 SULAMA GRUBU 35-29-M00209_950346550_950346550</t>
  </si>
  <si>
    <t>24.03.2021 11:57:31</t>
  </si>
  <si>
    <t>24.03.2021 13:33:00</t>
  </si>
  <si>
    <t>K-1990 35-04-K01990_910182141_910182141</t>
  </si>
  <si>
    <t>24.03.2021 00:10:33</t>
  </si>
  <si>
    <t>24.03.2021 02:02:37</t>
  </si>
  <si>
    <t>YENİFOÇA TR-11 35-23-M00011_950423694_950423694</t>
  </si>
  <si>
    <t>24.03.2021 09:53:37</t>
  </si>
  <si>
    <t>24.03.2021 17:31:35</t>
  </si>
  <si>
    <t>OVACIK TR-4 35-31-L00147_47822231_56352533_56352533</t>
  </si>
  <si>
    <t>24.03.2021 00:52:37</t>
  </si>
  <si>
    <t>24.03.2021 02:40:12</t>
  </si>
  <si>
    <t>OĞLANANASI TR-10 35-22-M00263_DIREK TIPI TRAFO HUCRESI H01_2112510</t>
  </si>
  <si>
    <t>24.03.2021 18:09:32</t>
  </si>
  <si>
    <t>24.03.2021 20:22:01</t>
  </si>
  <si>
    <t>KARAKURT KÖK 45-76-M00049_KARAKURT M02_72213484</t>
  </si>
  <si>
    <t>24.03.2021 21:27:59</t>
  </si>
  <si>
    <t>25.03.2021 01:43:36</t>
  </si>
  <si>
    <t>_47574197_56353115_56353115</t>
  </si>
  <si>
    <t>24.03.2021 09:14:33</t>
  </si>
  <si>
    <t>24.03.2021 17:08:11</t>
  </si>
  <si>
    <t>K-4473 35-01-K04473_35-01-K04473_65798040</t>
  </si>
  <si>
    <t>24.03.2021 17:09:18</t>
  </si>
  <si>
    <t>24.03.2021 17:57:29</t>
  </si>
  <si>
    <t>TR-147 35-16-L00147_DONANIMLI YEDEK L02_72052710</t>
  </si>
  <si>
    <t>24.03.2021 07:27:46</t>
  </si>
  <si>
    <t>24.03.2021 07:56:32</t>
  </si>
  <si>
    <t>AŞAĞIBEY-1 35-16-M00114_47483387_56396083_56396083</t>
  </si>
  <si>
    <t>24.03.2021 13:17:00</t>
  </si>
  <si>
    <t>24.03.2021 15:15:14</t>
  </si>
  <si>
    <t>24.03.2021 10:45:41</t>
  </si>
  <si>
    <t>24.03.2021 12:21:01</t>
  </si>
  <si>
    <t>KARABÖRGLÜ TR-2 45-72-L00175_B_56394336_56394336</t>
  </si>
  <si>
    <t>24.03.2021 14:30:04</t>
  </si>
  <si>
    <t>24.03.2021 17:00:32</t>
  </si>
  <si>
    <t>24.03.2021 09:16:04</t>
  </si>
  <si>
    <t>24.03.2021 15:26:31</t>
  </si>
  <si>
    <t>BAHATTİN DOĞANER KÖK 35-27-M00482_ÇİFTEL KAZAN M05_72166834</t>
  </si>
  <si>
    <t>24.03.2021 08:31:00</t>
  </si>
  <si>
    <t>24.03.2021 09:41:11</t>
  </si>
  <si>
    <t>TİYENLİ KÖK 45-85-M00004_HatBaşıAyırıcı_53135813 M05_53135813</t>
  </si>
  <si>
    <t>24.03.2021 11:37:00</t>
  </si>
  <si>
    <t>24.03.2021 13:56:56</t>
  </si>
  <si>
    <t>24.03.2021 11:55:20</t>
  </si>
  <si>
    <t>24.03.2021 13:08:00</t>
  </si>
  <si>
    <t>K-3603 35-01-K03603_911636626_911636626</t>
  </si>
  <si>
    <t>24.03.2021 12:00:20</t>
  </si>
  <si>
    <t>24.03.2021 14:02:38</t>
  </si>
  <si>
    <t>URGANLI TR-4 45-83-M00554_955173148_955173148</t>
  </si>
  <si>
    <t>24.03.2021 14:19:54</t>
  </si>
  <si>
    <t>24.03.2021 17:45:52</t>
  </si>
  <si>
    <t>KABAÇINAR TR-1 45-83-L00285_955156490_955156490</t>
  </si>
  <si>
    <t>24.03.2021 12:32:50</t>
  </si>
  <si>
    <t>24.03.2021 14:57:09</t>
  </si>
  <si>
    <t>DM-5/TR13 (TR-57) ALPKENT 35-26-M00057_956617388_956617388</t>
  </si>
  <si>
    <t>24.03.2021 11:01:33</t>
  </si>
  <si>
    <t>24.03.2021 15:27:30</t>
  </si>
  <si>
    <t>TİYENLİ KÖK 45-85-M00004_GÖLMARMARA İM  -  GERİLİM M06_72102213</t>
  </si>
  <si>
    <t>24.03.2021 09:34:07</t>
  </si>
  <si>
    <t>24.03.2021 09:34:20</t>
  </si>
  <si>
    <t>TR-2/11-A 45-83-L00156_C_56388613_56388613</t>
  </si>
  <si>
    <t>24.03.2021 18:56:00</t>
  </si>
  <si>
    <t>24.03.2021 20:04:45</t>
  </si>
  <si>
    <t>HASAN YILDIRIM SULAMA GRUBU 2 TR 35-27-M00264_C_56356228_56356228</t>
  </si>
  <si>
    <t>24.03.2021 19:45:22</t>
  </si>
  <si>
    <t>24.03.2021 21:14:44</t>
  </si>
  <si>
    <t>HALİL TAŞPINAR VE ARK. T-SULAMA GRB. 35-13-L00092_DIREK TIPI TRAFO HUCRESI H01_2042168</t>
  </si>
  <si>
    <t>24.03.2021 15:19:35</t>
  </si>
  <si>
    <t>24.03.2021 15:58:38</t>
  </si>
  <si>
    <t>24.03.2021 10:39:00</t>
  </si>
  <si>
    <t>24.03.2021 11:43:07</t>
  </si>
  <si>
    <t>SÜLEYMANLI KÖK 45-72-L00299_SÜLEYMANLI KUZEY SOL ÇIKIŞI BELEDİYE L05_2105419</t>
  </si>
  <si>
    <t>24.03.2021 22:27:49</t>
  </si>
  <si>
    <t>24.03.2021 23:03:00</t>
  </si>
  <si>
    <t>ARIKBAŞI TR-1 35-20-L00218_955203982_955203982</t>
  </si>
  <si>
    <t>24.03.2021 16:39:41</t>
  </si>
  <si>
    <t>24.03.2021 18:26:29</t>
  </si>
  <si>
    <t>TR-63 35-19-L00063_956682813_956682813</t>
  </si>
  <si>
    <t>24.03.2021 07:06:53</t>
  </si>
  <si>
    <t>24.03.2021 10:00:51</t>
  </si>
  <si>
    <t>HELVACI TR-9 35-17-M00369_35-17-M00369_2359314</t>
  </si>
  <si>
    <t>24.03.2021 09:24:00</t>
  </si>
  <si>
    <t>24.03.2021 10:42:31</t>
  </si>
  <si>
    <t>MURADİYE TR-1 İSTASYON KABİN 45-71-M00192_965844882_965844882</t>
  </si>
  <si>
    <t>24.03.2021 18:39:42</t>
  </si>
  <si>
    <t>24.03.2021 22:42:11</t>
  </si>
  <si>
    <t>TR-1-5/6 35-20-L00064_955204378_955204378</t>
  </si>
  <si>
    <t>24.03.2021 13:26:08</t>
  </si>
  <si>
    <t>24.03.2021 16:36:42</t>
  </si>
  <si>
    <t>K-687 35-01-K00687_35-01-K00687_2375809</t>
  </si>
  <si>
    <t>24.03.2021 15:01:50</t>
  </si>
  <si>
    <t>24.03.2021 19:18:37</t>
  </si>
  <si>
    <t>24.03.2021 12:05:15</t>
  </si>
  <si>
    <t>24.03.2021 13:51:19</t>
  </si>
  <si>
    <t>K-2984 35-03-K02984_35-03-K02984_41913760</t>
  </si>
  <si>
    <t>24.03.2021 07:57:27</t>
  </si>
  <si>
    <t>24.03.2021 10:48:23</t>
  </si>
  <si>
    <t>SÜTÇÜLER TR-1 35-27-M00408_C_56356194_56356194</t>
  </si>
  <si>
    <t>24.03.2021 15:18:29</t>
  </si>
  <si>
    <t>24.03.2021 18:49:12</t>
  </si>
  <si>
    <t>24.03.2021 02:39:34</t>
  </si>
  <si>
    <t>24.03.2021 02:40:13</t>
  </si>
  <si>
    <t>TR-60 35-26-M00060_956624831_956624831</t>
  </si>
  <si>
    <t>24.03.2021 18:03:02</t>
  </si>
  <si>
    <t>24.03.2021 19:05:32</t>
  </si>
  <si>
    <t>EMİRALEM TR-9 35-28-M00232_35-28-M00232_2374101</t>
  </si>
  <si>
    <t>24.03.2021 10:02:00</t>
  </si>
  <si>
    <t>24.03.2021 17:21:25</t>
  </si>
  <si>
    <t>L-185 35-18-L00185_950467629_950467629</t>
  </si>
  <si>
    <t>24.03.2021 09:06:13</t>
  </si>
  <si>
    <t>24.03.2021 14:13:22</t>
  </si>
  <si>
    <t>M-2818 35-01-M02818_911725171_911725171</t>
  </si>
  <si>
    <t>24.03.2021 19:30:55</t>
  </si>
  <si>
    <t>24.03.2021 21:17:32</t>
  </si>
  <si>
    <t>TR-52 35-30-L00052_D_56397946_56397946</t>
  </si>
  <si>
    <t>24.03.2021 15:28:28</t>
  </si>
  <si>
    <t>24.03.2021 16:59:27</t>
  </si>
  <si>
    <t>24.03.2021 17:53:00</t>
  </si>
  <si>
    <t>24.03.2021 19:25:47</t>
  </si>
  <si>
    <t>24.03.2021 10:05:46</t>
  </si>
  <si>
    <t>24.03.2021 13:55:56</t>
  </si>
  <si>
    <t>BALIKLIOVA TR-2 35-19-L00272_966591268_966591268</t>
  </si>
  <si>
    <t>24.03.2021 12:37:43</t>
  </si>
  <si>
    <t>24.03.2021 18:30:30</t>
  </si>
  <si>
    <t>K-1708 35-01-K01708_911531920_911531920</t>
  </si>
  <si>
    <t>24.03.2021 08:18:34</t>
  </si>
  <si>
    <t>24.03.2021 10:09:12</t>
  </si>
  <si>
    <t>TR-2/11 45-72-L00011_956477036_956477036</t>
  </si>
  <si>
    <t>24.03.2021 13:38:12</t>
  </si>
  <si>
    <t>24.03.2021 18:56:02</t>
  </si>
  <si>
    <t>İLKKURŞUN MERKEZ TR-1 35-15-L00489_950382055_950382055</t>
  </si>
  <si>
    <t>24.03.2021 19:56:20</t>
  </si>
  <si>
    <t>24.03.2021 21:42:06</t>
  </si>
  <si>
    <t>K-2919 35-03-K02919_B_56364658_56364658</t>
  </si>
  <si>
    <t>24.03.2021 11:13:45</t>
  </si>
  <si>
    <t>24.03.2021 18:41:12</t>
  </si>
  <si>
    <t>DM-20/08 45-71-M00419_D D01_60600250</t>
  </si>
  <si>
    <t>24.03.2021 20:47:43</t>
  </si>
  <si>
    <t>25.03.2021 00:09:25</t>
  </si>
  <si>
    <t>ÇAYLI TR-11 35-15-L00196_A_56367904_56367904</t>
  </si>
  <si>
    <t>24.03.2021 21:29:00</t>
  </si>
  <si>
    <t>24.03.2021 22:41:47</t>
  </si>
  <si>
    <t>24.03.2021 15:14:21</t>
  </si>
  <si>
    <t>24.03.2021 17:20:45</t>
  </si>
  <si>
    <t>AZİMLİ TR-1 45-80-M00127_956547430_956547430</t>
  </si>
  <si>
    <t>24.03.2021 07:34:21</t>
  </si>
  <si>
    <t>24.03.2021 09:17:37</t>
  </si>
  <si>
    <t>24.03.2021 16:34:00</t>
  </si>
  <si>
    <t>24.03.2021 17:20:27</t>
  </si>
  <si>
    <t>MADEN KÖK 45-83-M00128_MADEN M05_47316674</t>
  </si>
  <si>
    <t>24.03.2021 21:38:50</t>
  </si>
  <si>
    <t>24.03.2021 23:39:50</t>
  </si>
  <si>
    <t>ALAŞEHİR TR-87 45-73-M00087_45-73-M00087_2351886</t>
  </si>
  <si>
    <t>24.03.2021 16:51:58</t>
  </si>
  <si>
    <t>24.03.2021 18:10:11</t>
  </si>
  <si>
    <t>SÜTÇÜLER TR-3 35-27-M00407_A_56380403_56380403</t>
  </si>
  <si>
    <t>24.03.2021 01:10:35</t>
  </si>
  <si>
    <t>24.03.2021 02:09:14</t>
  </si>
  <si>
    <t>ÖDEMİŞ İM 35-15-A00001_ÇAPUTÇU M16_2309747</t>
  </si>
  <si>
    <t>24.03.2021 17:27:00</t>
  </si>
  <si>
    <t>24.03.2021 17:42:00</t>
  </si>
  <si>
    <t>L-96 35-18-L00096_6347564_56377859_56377859</t>
  </si>
  <si>
    <t>24.03.2021 22:03:33</t>
  </si>
  <si>
    <t>25.03.2021 00:02:22</t>
  </si>
  <si>
    <t>M-1154 35-03-M01154_910350850_910350850</t>
  </si>
  <si>
    <t>24.03.2021 10:30:35</t>
  </si>
  <si>
    <t>24.03.2021 14:07:59</t>
  </si>
  <si>
    <t>24.03.2021 11:00:52</t>
  </si>
  <si>
    <t>24.03.2021 14:59:49</t>
  </si>
  <si>
    <t>ÇOBANKÖY KÖK 35-29-L00066_EĞRİDERE FİDERİ L04_72212417</t>
  </si>
  <si>
    <t>24.03.2021 15:16:41</t>
  </si>
  <si>
    <t>24.03.2021 16:09:00</t>
  </si>
  <si>
    <t>İKİZTEPE KÖK 45-78-M00258_HatBaşıAyırıcı_53139444 M03_53139444</t>
  </si>
  <si>
    <t>24.03.2021 14:46:47</t>
  </si>
  <si>
    <t>24.03.2021 19:47:04</t>
  </si>
  <si>
    <t>YENİFOÇA TR-23 35-23-M00023_35-23-M00023_76459201</t>
  </si>
  <si>
    <t>24.03.2021 09:58:55</t>
  </si>
  <si>
    <t>24.03.2021 11:49:23</t>
  </si>
  <si>
    <t>L-317 BAHÇELİEVLER-1 35-18-L00317_6411636_56356517_56356517</t>
  </si>
  <si>
    <t>24.03.2021 13:44:00</t>
  </si>
  <si>
    <t>24.03.2021 14:43:00</t>
  </si>
  <si>
    <t>TR-93 35-26-M00093_956600851_956600851</t>
  </si>
  <si>
    <t>24.03.2021 12:05:08</t>
  </si>
  <si>
    <t>24.03.2021 15:04:49</t>
  </si>
  <si>
    <t>URGANLI TR-12 45-83-M00553_955157590_955157590</t>
  </si>
  <si>
    <t>24.03.2021 09:15:04</t>
  </si>
  <si>
    <t>24.03.2021 12:37:40</t>
  </si>
  <si>
    <t>DM-2/38 ÜÇPINARLAR 35-26-M00849_956627313_956627313</t>
  </si>
  <si>
    <t>24.03.2021 16:30:13</t>
  </si>
  <si>
    <t>24.03.2021 18:21:11</t>
  </si>
  <si>
    <t>YUKARI ILGINDERE TR-1 35-16-M00150_953313505_953313505</t>
  </si>
  <si>
    <t>24.03.2021 09:09:41</t>
  </si>
  <si>
    <t>24.03.2021 15:09:39</t>
  </si>
  <si>
    <t>L-233 AKARCA KÖK 35-14-L00233_L-47 DENİZKENT SİTESİ L02_72202702</t>
  </si>
  <si>
    <t>24.03.2021 14:13:18</t>
  </si>
  <si>
    <t>24.03.2021 14:32:43</t>
  </si>
  <si>
    <t>TAŞKESİK TR-1 35-26-L00218_95000492037_95000492037</t>
  </si>
  <si>
    <t>24.03.2021 08:37:19</t>
  </si>
  <si>
    <t>24.03.2021 10:00:28</t>
  </si>
  <si>
    <t>KARABURUN TR-14 35-21-L00003_C C1_5771718</t>
  </si>
  <si>
    <t>24.03.2021 22:39:00</t>
  </si>
  <si>
    <t>25.03.2021 00:17:23</t>
  </si>
  <si>
    <t>BADEMLER TR-4 35-14-L00332_DIREK TIPI TRAFO HUCRESI H01_2078290</t>
  </si>
  <si>
    <t>24.03.2021 09:40:47</t>
  </si>
  <si>
    <t>24.03.2021 18:58:31</t>
  </si>
  <si>
    <t>ARMUTLU DM-02/TR-25 35-27-L00415_A_56364921_56364921</t>
  </si>
  <si>
    <t>24.03.2021 15:51:16</t>
  </si>
  <si>
    <t>24.03.2021 18:57:40</t>
  </si>
  <si>
    <t>TR-78/1 45-83-L00305_955139995_955139995</t>
  </si>
  <si>
    <t>24.03.2021 14:15:18</t>
  </si>
  <si>
    <t>24.03.2021 15:51:38</t>
  </si>
  <si>
    <t>EŞREFPAŞA İM 35-01-A00002_YAĞHANELER M12_2045236</t>
  </si>
  <si>
    <t>24.03.2021 15:13:20</t>
  </si>
  <si>
    <t>24.03.2021 15:48:23</t>
  </si>
  <si>
    <t>TR-55 45-77-L00055_TR-57 L01_2330671</t>
  </si>
  <si>
    <t>24.03.2021 11:02:37</t>
  </si>
  <si>
    <t>24.03.2021 13:52:00</t>
  </si>
  <si>
    <t>M-1741 35-04-M01741_35-04-M01741_2375437</t>
  </si>
  <si>
    <t>24.03.2021 10:20:00</t>
  </si>
  <si>
    <t>24.03.2021 10:29:00</t>
  </si>
  <si>
    <t>L-252 SİSSUS HASTANE 35-18-L00252_950441390_950441390</t>
  </si>
  <si>
    <t>24.03.2021 10:55:07</t>
  </si>
  <si>
    <t>24.03.2021 17:31:43</t>
  </si>
  <si>
    <t>TR-14 45-78-L00014_45-78-L00014_2377003</t>
  </si>
  <si>
    <t>24.03.2021 00:15:00</t>
  </si>
  <si>
    <t>24.03.2021 01:18:54</t>
  </si>
  <si>
    <t>EĞERCİ TR-1 35-26-L00167_95000489009_95000489009</t>
  </si>
  <si>
    <t>24.03.2021 12:13:38</t>
  </si>
  <si>
    <t>24.03.2021 13:55:18</t>
  </si>
  <si>
    <t>24.03.2021 16:07:08</t>
  </si>
  <si>
    <t>24.03.2021 16:56:36</t>
  </si>
  <si>
    <t>K-4012 35-04-K04012_35-04-K04012_2352736</t>
  </si>
  <si>
    <t>24.03.2021 09:00:00</t>
  </si>
  <si>
    <t>24.03.2021 10:35:18</t>
  </si>
  <si>
    <t>BAĞARASI TR-6 35-23-M00122_950423580_950423580</t>
  </si>
  <si>
    <t>24.03.2021 17:05:00</t>
  </si>
  <si>
    <t>24.03.2021 19:04:58</t>
  </si>
  <si>
    <t>24.03.2021 16:54:10</t>
  </si>
  <si>
    <t>24.03.2021 17:41:11</t>
  </si>
  <si>
    <t>DM-2/3 ESKİ ANIT YANI 35-18-L00581_950453818_950453818</t>
  </si>
  <si>
    <t>24.03.2021 17:36:01</t>
  </si>
  <si>
    <t>24.03.2021 18:59:04</t>
  </si>
  <si>
    <t>24.03.2021 18:57:50</t>
  </si>
  <si>
    <t>24.03.2021 19:09:45</t>
  </si>
  <si>
    <t>24.03.2021 09:15:27</t>
  </si>
  <si>
    <t>24.03.2021 18:08:04</t>
  </si>
  <si>
    <t>K-3625 35-01-K03625_911652817_911652817</t>
  </si>
  <si>
    <t>24.03.2021 11:46:15</t>
  </si>
  <si>
    <t>24.03.2021 13:35:42</t>
  </si>
  <si>
    <t>24.03.2021 19:41:18</t>
  </si>
  <si>
    <t>24.03.2021 22:01:18</t>
  </si>
  <si>
    <t>PİYALE TM 35-02-A00007_PİYALE-29 K40_2310560</t>
  </si>
  <si>
    <t>24.03.2021 03:24:00</t>
  </si>
  <si>
    <t>24.03.2021 03:30:15</t>
  </si>
  <si>
    <t>MORDOĞAN TR-5 35-21-L00146_A_56374876_56374876</t>
  </si>
  <si>
    <t>24.03.2021 09:55:41</t>
  </si>
  <si>
    <t>24.03.2021 16:39:34</t>
  </si>
  <si>
    <t>M-444 35-03-M00444_961070536_961070536</t>
  </si>
  <si>
    <t>24.03.2021 16:42:00</t>
  </si>
  <si>
    <t>24.03.2021 19:21:35</t>
  </si>
  <si>
    <t>K-693 35-02-K00693_F f1b_5842320</t>
  </si>
  <si>
    <t>24.03.2021 13:08:36</t>
  </si>
  <si>
    <t>24.03.2021 16:05:30</t>
  </si>
  <si>
    <t>TAHTALI TM 35-22-A00001_ARITMA-2 M17_2056000</t>
  </si>
  <si>
    <t>24.03.2021 16:08:11</t>
  </si>
  <si>
    <t>24.03.2021 16:44:48</t>
  </si>
  <si>
    <t>ALAYLI TR-2 35-29-L00733_950322267_950322267</t>
  </si>
  <si>
    <t>24.03.2021 08:43:51</t>
  </si>
  <si>
    <t>24.03.2021 10:55:01</t>
  </si>
  <si>
    <t>K-2333 35-07-K02333_913252864_913252864</t>
  </si>
  <si>
    <t>24.03.2021 08:19:00</t>
  </si>
  <si>
    <t>24.03.2021 11:32:13</t>
  </si>
  <si>
    <t>KARABURUN TR-7 35-21-L00033_953359605_953359605</t>
  </si>
  <si>
    <t>24.03.2021 12:33:45</t>
  </si>
  <si>
    <t>24.03.2021 15:01:29</t>
  </si>
  <si>
    <t>BAĞARASI TR-1 35-23-M00170_A_65513641_65513641</t>
  </si>
  <si>
    <t>24.03.2021 18:34:00</t>
  </si>
  <si>
    <t>24.03.2021 19:09:42</t>
  </si>
  <si>
    <t>BADINCA TR-4 45-73-M00382_A_56397497_56397497</t>
  </si>
  <si>
    <t>24.03.2021 14:43:43</t>
  </si>
  <si>
    <t>24.03.2021 17:09:56</t>
  </si>
  <si>
    <t>24.03.2021 13:46:45</t>
  </si>
  <si>
    <t>24.03.2021 13:47:29</t>
  </si>
  <si>
    <t>24.03.2021 21:36:09</t>
  </si>
  <si>
    <t>25.03.2021 02:44:47</t>
  </si>
  <si>
    <t>YENİFOÇA TR-43 35-23-M00043_950421054_950421054</t>
  </si>
  <si>
    <t>24.03.2021 10:37:09</t>
  </si>
  <si>
    <t>24.03.2021 19:51:17</t>
  </si>
  <si>
    <t>M-203(DM-2/7) 35-09-M00203_M-204 M03_45120557</t>
  </si>
  <si>
    <t>24.03.2021 10:00:00</t>
  </si>
  <si>
    <t>24.03.2021 14:15:44</t>
  </si>
  <si>
    <t>TR-13 35-16-L00013_A A1b_47585654</t>
  </si>
  <si>
    <t>24.03.2021 10:56:22</t>
  </si>
  <si>
    <t>24.03.2021 12:58:51</t>
  </si>
  <si>
    <t>DM08/TR18 45-73-M00001_945679444_945679444</t>
  </si>
  <si>
    <t>24.03.2021 19:27:15</t>
  </si>
  <si>
    <t>24.03.2021 10:22:54</t>
  </si>
  <si>
    <t>24.03.2021 13:40:57</t>
  </si>
  <si>
    <t>YENİFOÇA M-274 35-23-M00274_950421065_950421065</t>
  </si>
  <si>
    <t>24.03.2021 08:34:59</t>
  </si>
  <si>
    <t>24.03.2021 10:54:14</t>
  </si>
  <si>
    <t>24.03.2021 09:16:34</t>
  </si>
  <si>
    <t>24.03.2021 17:09:30</t>
  </si>
  <si>
    <t>YAYAKENT DM 35-24-M00209_BALABAN M05_72093612</t>
  </si>
  <si>
    <t>24.03.2021 09:41:27</t>
  </si>
  <si>
    <t>24.03.2021 10:49:25</t>
  </si>
  <si>
    <t>M-1770 35-01-M01770_M-1507 M01_2065582</t>
  </si>
  <si>
    <t>24.03.2021 15:49:03</t>
  </si>
  <si>
    <t>24.03.2021 15:59:13</t>
  </si>
  <si>
    <t>L-84 35-18-L00532_950439531_950439531</t>
  </si>
  <si>
    <t>EFENDİLİ ESENYURT TR-1 45-75-M00184_A_56386291_56386291</t>
  </si>
  <si>
    <t>24.03.2021 18:31:40</t>
  </si>
  <si>
    <t>24.03.2021 19:39:39</t>
  </si>
  <si>
    <t>24.03.2021 18:18:17</t>
  </si>
  <si>
    <t>24.03.2021 21:06:00</t>
  </si>
  <si>
    <t>GÖKEYÜP SARISU TR-1 45-78-M00802_49193991_56384677_56384677</t>
  </si>
  <si>
    <t>24.03.2021 11:06:03</t>
  </si>
  <si>
    <t>24.03.2021 14:38:30</t>
  </si>
  <si>
    <t>24.03.2021 09:55:51</t>
  </si>
  <si>
    <t>24.03.2021 19:55:27</t>
  </si>
  <si>
    <t>ŞEYHDAVUTLAR TR-1 45-79-M00123_A_56381981_56381981</t>
  </si>
  <si>
    <t>24.03.2021 19:01:33</t>
  </si>
  <si>
    <t>24.03.2021 20:49:43</t>
  </si>
  <si>
    <t>M-2896(YATIRIM REZERVE) 35-01-M02896_D_56374989_56374989</t>
  </si>
  <si>
    <t>24.03.2021 19:52:26</t>
  </si>
  <si>
    <t>24.03.2021 21:30:28</t>
  </si>
  <si>
    <t>24.03.2021 13:18:05</t>
  </si>
  <si>
    <t>24.03.2021 13:42:10</t>
  </si>
  <si>
    <t>24.03.2021 08:54:00</t>
  </si>
  <si>
    <t>24.03.2021 13:34:13</t>
  </si>
  <si>
    <t>K-3361 35-03-K03361_98805513_98805513</t>
  </si>
  <si>
    <t>24.03.2021 10:43:06</t>
  </si>
  <si>
    <t>24.03.2021 17:22:57</t>
  </si>
  <si>
    <t>DEMİRKÖPRÜ TM 45-78-A00005_SALİHLİ ŞEHİR ( DEMİRKÖPRÜ-1) M04_2329519</t>
  </si>
  <si>
    <t>25.03.2021 09:34:53</t>
  </si>
  <si>
    <t>25.03.2021 11:48:10</t>
  </si>
  <si>
    <t>TİRE İM-DM-1 35-29-A00001_TİRE ŞEHİR-4 L21_2312362</t>
  </si>
  <si>
    <t>25.03.2021 17:01:10</t>
  </si>
  <si>
    <t>25.03.2021 17:15:38</t>
  </si>
  <si>
    <t>L-20 DÖRT YOL KAVŞAĞI 35-14-L00020_956643387_956643387</t>
  </si>
  <si>
    <t>25.03.2021 09:43:17</t>
  </si>
  <si>
    <t>25.03.2021 11:02:21</t>
  </si>
  <si>
    <t>M-1981 35-09-M01981_97732249_97732249</t>
  </si>
  <si>
    <t>25.03.2021 15:08:30</t>
  </si>
  <si>
    <t>25.03.2021 17:57:58</t>
  </si>
  <si>
    <t>DM08/TR18 45-73-M00001_945675928_945675928</t>
  </si>
  <si>
    <t>25.03.2021 10:09:00</t>
  </si>
  <si>
    <t>25.03.2021 14:03:47</t>
  </si>
  <si>
    <t>K-277 35-04-K00277_D_56370541_56370541</t>
  </si>
  <si>
    <t>25.03.2021 10:33:00</t>
  </si>
  <si>
    <t>25.03.2021 10:44:09</t>
  </si>
  <si>
    <t>SARNIÇ İM 35-08-A00005_TR-1 10.5 K07_2308977</t>
  </si>
  <si>
    <t>25.03.2021 12:11:50</t>
  </si>
  <si>
    <t>25.03.2021 12:30:58</t>
  </si>
  <si>
    <t>ALOSBİ TM 35-17-A00006_ALİAĞA RES M06_2310718</t>
  </si>
  <si>
    <t>25.03.2021 11:24:00</t>
  </si>
  <si>
    <t>25.03.2021 13:10:30</t>
  </si>
  <si>
    <t>TR-2/21 45-72-L00021_D_56407090_56407090</t>
  </si>
  <si>
    <t>25.03.2021 17:17:46</t>
  </si>
  <si>
    <t>25.03.2021 18:24:51</t>
  </si>
  <si>
    <t>K-2356 35-10-K02356_K-2357 K01_47756077</t>
  </si>
  <si>
    <t>25.03.2021 10:58:23</t>
  </si>
  <si>
    <t>25.03.2021 13:23:21</t>
  </si>
  <si>
    <t>25.03.2021 11:18:53</t>
  </si>
  <si>
    <t>25.03.2021 12:43:36</t>
  </si>
  <si>
    <t>KUŞCULAR TR-2 35-19-M00214_Ayırıcı H01_2057924</t>
  </si>
  <si>
    <t>25.03.2021 09:56:32</t>
  </si>
  <si>
    <t>25.03.2021 23:27:46</t>
  </si>
  <si>
    <t>M-2774 35-02-M02774_99377694_99377694</t>
  </si>
  <si>
    <t>25.03.2021 19:40:10</t>
  </si>
  <si>
    <t>25.03.2021 21:50:28</t>
  </si>
  <si>
    <t>K-753 35-04-K00753_E_56363566_56363566</t>
  </si>
  <si>
    <t>25.03.2021 09:32:18</t>
  </si>
  <si>
    <t>25.03.2021 10:33:47</t>
  </si>
  <si>
    <t>K-3298 35-04-K03298_35-04-K03298_2365115</t>
  </si>
  <si>
    <t>25.03.2021 14:50:10</t>
  </si>
  <si>
    <t>25.03.2021 15:10:49</t>
  </si>
  <si>
    <t>25.03.2021 09:18:19</t>
  </si>
  <si>
    <t>25.03.2021 09:39:57</t>
  </si>
  <si>
    <t>25.03.2021 16:38:57</t>
  </si>
  <si>
    <t>25.03.2021 19:45:45</t>
  </si>
  <si>
    <t>K-358 35-04-K00358_F_56383487_56383487</t>
  </si>
  <si>
    <t>25.03.2021 13:28:00</t>
  </si>
  <si>
    <t>25.03.2021 13:42:05</t>
  </si>
  <si>
    <t>_10584069_56368449_56368449</t>
  </si>
  <si>
    <t>25.03.2021 12:49:47</t>
  </si>
  <si>
    <t>25.03.2021 21:57:12</t>
  </si>
  <si>
    <t>PAYAMLI M-5 35-25-M00161_B_56376694_56376694</t>
  </si>
  <si>
    <t>25.03.2021 19:33:12</t>
  </si>
  <si>
    <t>25.03.2021 20:07:32</t>
  </si>
  <si>
    <t>TR-124 35-16-L00124_TR-123 L01_72037761</t>
  </si>
  <si>
    <t>25.03.2021 08:58:39</t>
  </si>
  <si>
    <t>25.03.2021 09:57:24</t>
  </si>
  <si>
    <t>TR-7 ÖZTAK (TR-237) 35-19-M00237_956675102_956675102</t>
  </si>
  <si>
    <t>25.03.2021 13:34:42</t>
  </si>
  <si>
    <t>25.03.2021 22:27:04</t>
  </si>
  <si>
    <t>K-2979 35-02-K02979_910021800_910021800</t>
  </si>
  <si>
    <t>25.03.2021 21:17:26</t>
  </si>
  <si>
    <t>25.03.2021 22:36:26</t>
  </si>
  <si>
    <t>25.03.2021 10:25:52</t>
  </si>
  <si>
    <t>25.03.2021 11:01:10</t>
  </si>
  <si>
    <t>TR-3 35-16-L00003_953334378_953334378</t>
  </si>
  <si>
    <t>25.03.2021 15:31:34</t>
  </si>
  <si>
    <t>25.03.2021 19:02:30</t>
  </si>
  <si>
    <t>TR-14 35-31-L00014_DIREK TIPI TRAFO HUCRESI H01_2050753</t>
  </si>
  <si>
    <t>25.03.2021 10:15:02</t>
  </si>
  <si>
    <t>25.03.2021 13:55:13</t>
  </si>
  <si>
    <t>K-845 35-01-K00845_F_56370072_56370072</t>
  </si>
  <si>
    <t>25.03.2021 14:01:59</t>
  </si>
  <si>
    <t>25.03.2021 15:17:07</t>
  </si>
  <si>
    <t>K-4130 35-04-K04130_35-04-K04130_2361587</t>
  </si>
  <si>
    <t>25.03.2021 18:34:00</t>
  </si>
  <si>
    <t>25.03.2021 19:14:21</t>
  </si>
  <si>
    <t>L-103 35-18-L00103_DAĞITIM TRAFO L-103 L03_72056023</t>
  </si>
  <si>
    <t>25.03.2021 14:06:19</t>
  </si>
  <si>
    <t>25.03.2021 15:18:18</t>
  </si>
  <si>
    <t>L-37 YAT LİMANI 35-14-L00037_B B02_5846707</t>
  </si>
  <si>
    <t>25.03.2021 13:58:51</t>
  </si>
  <si>
    <t>25.03.2021 15:37:07</t>
  </si>
  <si>
    <t>25.03.2021 11:23:17</t>
  </si>
  <si>
    <t>25.03.2021 11:56:01</t>
  </si>
  <si>
    <t>BATAKLIK MAHALLESİ TR 35-16-M00008_B_56395398_56395398</t>
  </si>
  <si>
    <t>25.03.2021 19:23:47</t>
  </si>
  <si>
    <t>25.03.2021 23:27:14</t>
  </si>
  <si>
    <t>MEDAR TR-6 45-72-L00276_B_56392263_56392263</t>
  </si>
  <si>
    <t>25.03.2021 12:29:36</t>
  </si>
  <si>
    <t>25.03.2021 14:38:47</t>
  </si>
  <si>
    <t>K-1507 35-03-K01507_910846340_910846340</t>
  </si>
  <si>
    <t>25.03.2021 15:13:19</t>
  </si>
  <si>
    <t>25.03.2021 17:16:34</t>
  </si>
  <si>
    <t>25.03.2021 20:22:20</t>
  </si>
  <si>
    <t>25.03.2021 21:00:29</t>
  </si>
  <si>
    <t>TR-293 (İM-1/TR-5) 35-19-L00348_956691999_956691999</t>
  </si>
  <si>
    <t>25.03.2021 11:53:02</t>
  </si>
  <si>
    <t>25.03.2021 14:06:59</t>
  </si>
  <si>
    <t>L-437 ŞEHİTLİK 35-18-L00437_950448392_950448392</t>
  </si>
  <si>
    <t>25.03.2021 17:28:28</t>
  </si>
  <si>
    <t>25.03.2021 19:01:19</t>
  </si>
  <si>
    <t>L-376 PAZARYERİ 35-18-L00376_950448563_950448563</t>
  </si>
  <si>
    <t>25.03.2021 11:10:00</t>
  </si>
  <si>
    <t>25.03.2021 19:58:47</t>
  </si>
  <si>
    <t>25.03.2021 06:18:27</t>
  </si>
  <si>
    <t>25.03.2021 07:26:17</t>
  </si>
  <si>
    <t>TR-45 MANZARA CAD. 35-19-M00045_DIREK TIPI TRAFO HUCRESI H01_2116390</t>
  </si>
  <si>
    <t>25.03.2021 09:46:19</t>
  </si>
  <si>
    <t>25.03.2021 12:23:01</t>
  </si>
  <si>
    <t>K-4237 35-03-K04237_910417683_910417683</t>
  </si>
  <si>
    <t>25.03.2021 15:48:32</t>
  </si>
  <si>
    <t>25.03.2021 18:21:31</t>
  </si>
  <si>
    <t>SÜLEYMANLI KÖK 35-28-M00606_HatBaşıAyırıcı_53133610 M11_53133610</t>
  </si>
  <si>
    <t>25.03.2021 06:44:51</t>
  </si>
  <si>
    <t>25.03.2021 07:45:21</t>
  </si>
  <si>
    <t>BÜYÜKBELEN KÖK 45-80-M00066_B_56386908_56386908</t>
  </si>
  <si>
    <t>25.03.2021 11:01:07</t>
  </si>
  <si>
    <t>25.03.2021 12:35:50</t>
  </si>
  <si>
    <t>M-86 ORHANLI TEMESALTI 35-14-M00086_915945256_915945256</t>
  </si>
  <si>
    <t>25.03.2021 16:46:26</t>
  </si>
  <si>
    <t>25.03.2021 18:50:15</t>
  </si>
  <si>
    <t>K-3866 35-01-K03866_35-01-K03866_2375943</t>
  </si>
  <si>
    <t>25.03.2021 14:03:58</t>
  </si>
  <si>
    <t>25.03.2021 16:51:57</t>
  </si>
  <si>
    <t>DM-3/09 (YAYLA KABİN) 45-71-M00120_953207320_953207320</t>
  </si>
  <si>
    <t>25.03.2021 15:59:35</t>
  </si>
  <si>
    <t>25.03.2021 17:46:23</t>
  </si>
  <si>
    <t>YENİKÖY TR-2 45-71-M01045_45-71-M01045_2362856</t>
  </si>
  <si>
    <t>25.03.2021 08:17:00</t>
  </si>
  <si>
    <t>25.03.2021 09:25:28</t>
  </si>
  <si>
    <t>25.03.2021 17:34:17</t>
  </si>
  <si>
    <t>25.03.2021 19:33:27</t>
  </si>
  <si>
    <t>K-4918 35-04-K04918_912568579_912568579</t>
  </si>
  <si>
    <t>25.03.2021 15:21:37</t>
  </si>
  <si>
    <t>25.03.2021 19:41:49</t>
  </si>
  <si>
    <t>L-335 35-18-L00335_950464253_950464253</t>
  </si>
  <si>
    <t>25.03.2021 10:13:04</t>
  </si>
  <si>
    <t>25.03.2021 11:55:50</t>
  </si>
  <si>
    <t>M-1360 35-04-M01360_913323344_913323344</t>
  </si>
  <si>
    <t>25.03.2021 12:13:01</t>
  </si>
  <si>
    <t>25.03.2021 16:34:59</t>
  </si>
  <si>
    <t>K-1915 35-10-K01915_K-3163 K02_2073033</t>
  </si>
  <si>
    <t>25.03.2021 13:15:39</t>
  </si>
  <si>
    <t>25.03.2021 13:16:52</t>
  </si>
  <si>
    <t>ORHANLI TR-1 35-14-M00284_956638058_956638058</t>
  </si>
  <si>
    <t>25.03.2021 14:25:31</t>
  </si>
  <si>
    <t>25.03.2021 17:22:48</t>
  </si>
  <si>
    <t>K-3159 35-07-K03159_99459072_99459072</t>
  </si>
  <si>
    <t>25.03.2021 11:27:12</t>
  </si>
  <si>
    <t>25.03.2021 13:58:13</t>
  </si>
  <si>
    <t>25.03.2021 16:09:24</t>
  </si>
  <si>
    <t>25.03.2021 16:24:45</t>
  </si>
  <si>
    <t>BAŞIBÜYÜK KÖK 45-77-L00158_HatBaşıAyırıcı_76441434 L04_76441434</t>
  </si>
  <si>
    <t>25.03.2021 09:01:19</t>
  </si>
  <si>
    <t>25.03.2021 16:04:10</t>
  </si>
  <si>
    <t>DM-19/02A 45-71-M02184_ENKA PLASTİK O-01 DİREK M04_65995564</t>
  </si>
  <si>
    <t>25.03.2021 12:56:21</t>
  </si>
  <si>
    <t>25.03.2021 13:36:30</t>
  </si>
  <si>
    <t>K-821 35-03-K00821_A_56377616_56377616</t>
  </si>
  <si>
    <t>25.03.2021 09:32:01</t>
  </si>
  <si>
    <t>25.03.2021 12:59:17</t>
  </si>
  <si>
    <t>25.03.2021 14:09:30</t>
  </si>
  <si>
    <t>25.03.2021 15:53:06</t>
  </si>
  <si>
    <t>EMİRALEM TR-3 35-28-M00503_953395626_953395626</t>
  </si>
  <si>
    <t>25.03.2021 15:24:41</t>
  </si>
  <si>
    <t>25.03.2021 16:24:33</t>
  </si>
  <si>
    <t>GÜLBAHÇE TR-4 35-19-L00144_956673367_956673367</t>
  </si>
  <si>
    <t>25.03.2021 16:32:24</t>
  </si>
  <si>
    <t>25.03.2021 20:26:37</t>
  </si>
  <si>
    <t>K-4453 35-10-K04453_K-3163 K02_47743230</t>
  </si>
  <si>
    <t>25.03.2021 09:23:10</t>
  </si>
  <si>
    <t>25.03.2021 11:00:07</t>
  </si>
  <si>
    <t>AKHİSAR İM 45-72-A00001_HatBaşıAyırıcı_53139881 L03_53139881</t>
  </si>
  <si>
    <t>25.03.2021 10:03:44</t>
  </si>
  <si>
    <t>25.03.2021 16:02:47</t>
  </si>
  <si>
    <t>K-1526 35-02-K01526_A a1b_5854217</t>
  </si>
  <si>
    <t>25.03.2021 13:30:17</t>
  </si>
  <si>
    <t>25.03.2021 15:02:38</t>
  </si>
  <si>
    <t>DOKUZLAR TR-3 35-31-L00170_DIREK TIPI TRAFO HUCRESI H01_2046055</t>
  </si>
  <si>
    <t>25.03.2021 17:38:57</t>
  </si>
  <si>
    <t>25.03.2021 20:14:04</t>
  </si>
  <si>
    <t>25.03.2021 10:05:39</t>
  </si>
  <si>
    <t>25.03.2021 10:06:19</t>
  </si>
  <si>
    <t>25.03.2021 09:10:12</t>
  </si>
  <si>
    <t>25.03.2021 10:21:19</t>
  </si>
  <si>
    <t>L-129 35-18-L00129_950436229_950436229</t>
  </si>
  <si>
    <t>25.03.2021 11:41:37</t>
  </si>
  <si>
    <t>25.03.2021 17:04:15</t>
  </si>
  <si>
    <t>SARUHANLI TR-9 45-80-M00009_956561041_956561041</t>
  </si>
  <si>
    <t>25.03.2021 13:16:54</t>
  </si>
  <si>
    <t>25.03.2021 15:51:19</t>
  </si>
  <si>
    <t>ZEYTİNLİOVA TR-3 45-72-L00417_956526126_956526126</t>
  </si>
  <si>
    <t>25.03.2021 10:41:20</t>
  </si>
  <si>
    <t>25.03.2021 18:13:12</t>
  </si>
  <si>
    <t>GÜVELİ TR-1 45-74-M00233_45-74-M00233_2357736</t>
  </si>
  <si>
    <t>25.03.2021 08:23:35</t>
  </si>
  <si>
    <t>25.03.2021 13:08:19</t>
  </si>
  <si>
    <t>HACIKÖSEALİ TR-1 45-78-M00882_DIREK TIPI TRAFO HUCRESI H01_2091873</t>
  </si>
  <si>
    <t>25.03.2021 12:11:01</t>
  </si>
  <si>
    <t>25.03.2021 13:53:35</t>
  </si>
  <si>
    <t>TR-62 45-78-M00062_A_56386091_56386091</t>
  </si>
  <si>
    <t>25.03.2021 15:26:31</t>
  </si>
  <si>
    <t>25.03.2021 16:14:50</t>
  </si>
  <si>
    <t>K-917 35-01-K00917_35-01-K00917_2377287</t>
  </si>
  <si>
    <t>25.03.2021 09:29:38</t>
  </si>
  <si>
    <t>25.03.2021 11:34:27</t>
  </si>
  <si>
    <t>GÖKKAYA TR-3 45-84-L00020_955181349_955181349</t>
  </si>
  <si>
    <t>25.03.2021 19:33:19</t>
  </si>
  <si>
    <t>25.03.2021 21:04:58</t>
  </si>
  <si>
    <t>L-103 35-18-L00103_950439646_950439646</t>
  </si>
  <si>
    <t>25.03.2021 18:47:29</t>
  </si>
  <si>
    <t>25.03.2021 23:30:48</t>
  </si>
  <si>
    <t>M-2948(YATIRIM REZERVE) 35-01-M02948_C_56379161_56379161</t>
  </si>
  <si>
    <t>25.03.2021 20:29:17</t>
  </si>
  <si>
    <t>25.03.2021 21:29:23</t>
  </si>
  <si>
    <t>URGANLI TR-2 45-83-M00570_48025556_56353960_56353960</t>
  </si>
  <si>
    <t>25.03.2021 14:06:15</t>
  </si>
  <si>
    <t>25.03.2021 15:31:57</t>
  </si>
  <si>
    <t>KARABURUN GIS TM 35-19-A00008_EĞLENHOCA M04_2317315</t>
  </si>
  <si>
    <t>25.03.2021 11:14:00</t>
  </si>
  <si>
    <t>25.03.2021 12:39:00</t>
  </si>
  <si>
    <t>DEMİRCİLİ TR-2 35-15-L01136_B_65508811_65508811</t>
  </si>
  <si>
    <t>25.03.2021 16:22:58</t>
  </si>
  <si>
    <t>25.03.2021 18:32:12</t>
  </si>
  <si>
    <t>RADAR KÖK 35-21-M00006_LANCER M03_72199829</t>
  </si>
  <si>
    <t>25.03.2021 16:40:00</t>
  </si>
  <si>
    <t>25.03.2021 19:05:37</t>
  </si>
  <si>
    <t>25.03.2021 10:21:00</t>
  </si>
  <si>
    <t>25.03.2021 13:51:17</t>
  </si>
  <si>
    <t>25.03.2021 17:40:10</t>
  </si>
  <si>
    <t>25.03.2021 18:11:00</t>
  </si>
  <si>
    <t>M-2758 35-03-M02758_910367459_910367459</t>
  </si>
  <si>
    <t>25.03.2021 09:58:44</t>
  </si>
  <si>
    <t>25.03.2021 17:30:43</t>
  </si>
  <si>
    <t>M-213(DM-3/11) 35-09-M00213_D d4b_5891802</t>
  </si>
  <si>
    <t>25.03.2021 21:54:25</t>
  </si>
  <si>
    <t>26.03.2021 01:16:09</t>
  </si>
  <si>
    <t>L-221 35-18-L00221_49975989_56372721_56372721</t>
  </si>
  <si>
    <t>25.03.2021 02:24:34</t>
  </si>
  <si>
    <t>25.03.2021 03:09:25</t>
  </si>
  <si>
    <t>M-2200 BELENBAŞI TR-2 35-03-M02200_35-03-M02200_2371299</t>
  </si>
  <si>
    <t>25.03.2021 18:51:47</t>
  </si>
  <si>
    <t>GERÇEKLİ TR-1 35-15-L00650_B_56361918_56361918</t>
  </si>
  <si>
    <t>25.03.2021 09:17:08</t>
  </si>
  <si>
    <t>25.03.2021 10:25:15</t>
  </si>
  <si>
    <t>25.03.2021 07:37:12</t>
  </si>
  <si>
    <t>25.03.2021 07:47:45</t>
  </si>
  <si>
    <t>25.03.2021 13:21:37</t>
  </si>
  <si>
    <t>25.03.2021 15:26:10</t>
  </si>
  <si>
    <t>TR-16 35-13-L00016_946423463_946423463</t>
  </si>
  <si>
    <t>25.03.2021 23:05:40</t>
  </si>
  <si>
    <t>25.03.2021 23:35:01</t>
  </si>
  <si>
    <t>KARABURUN TR-10 35-21-L00020_953367691_953367691</t>
  </si>
  <si>
    <t>25.03.2021 17:00:18</t>
  </si>
  <si>
    <t>25.03.2021 20:39:58</t>
  </si>
  <si>
    <t>K-4832 35-01-K04832_911902443_911902443</t>
  </si>
  <si>
    <t>25.03.2021 10:41:35</t>
  </si>
  <si>
    <t>25.03.2021 17:04:19</t>
  </si>
  <si>
    <t>ULUDERBENT TR-3 45-73-M00543_45-73-M00543_2354279</t>
  </si>
  <si>
    <t>25.03.2021 09:52:39</t>
  </si>
  <si>
    <t>25.03.2021 10:44:22</t>
  </si>
  <si>
    <t>ÇAMÖNÜ TR-2 35-22-M00166_955280553_955280553</t>
  </si>
  <si>
    <t>25.03.2021 16:35:48</t>
  </si>
  <si>
    <t>25.03.2021 17:34:22</t>
  </si>
  <si>
    <t>MURADİYE TR-5 (ESKİ MEZARLIK YANI) 45-71-M00204_953243239_953243239</t>
  </si>
  <si>
    <t>25.03.2021 15:34:02</t>
  </si>
  <si>
    <t>25.03.2021 18:54:11</t>
  </si>
  <si>
    <t>M-986 35-03-M00986_912872159_912872159</t>
  </si>
  <si>
    <t>25.03.2021 10:07:59</t>
  </si>
  <si>
    <t>25.03.2021 12:23:06</t>
  </si>
  <si>
    <t>L-437 ŞEHİTLİK 35-18-L00437_950449108_950449108</t>
  </si>
  <si>
    <t>25.03.2021 17:15:23</t>
  </si>
  <si>
    <t>25.03.2021 19:10:52</t>
  </si>
  <si>
    <t>25.03.2021 13:06:47</t>
  </si>
  <si>
    <t>K-817 35-04-K00817_35-04-K00817_2355378</t>
  </si>
  <si>
    <t>25.03.2021 09:41:42</t>
  </si>
  <si>
    <t>25.03.2021 15:04:06</t>
  </si>
  <si>
    <t>DM-5/1 45-71-M02283_C C01B_73770371</t>
  </si>
  <si>
    <t>25.03.2021 12:16:00</t>
  </si>
  <si>
    <t>25.03.2021 15:06:29</t>
  </si>
  <si>
    <t>M-563 35-17-M00563_B_60982470_60982470</t>
  </si>
  <si>
    <t>25.03.2021 21:22:23</t>
  </si>
  <si>
    <t>25.03.2021 23:52:29</t>
  </si>
  <si>
    <t>DM-12/02 (LALELİ İ.Ö.) 45-71-M00306_953210186_953210186</t>
  </si>
  <si>
    <t>25.03.2021 19:15:02</t>
  </si>
  <si>
    <t>25.03.2021 20:28:32</t>
  </si>
  <si>
    <t>L-332 SERKANKENT 35-18-L00332_950436798_950436798</t>
  </si>
  <si>
    <t>25.03.2021 17:32:19</t>
  </si>
  <si>
    <t>25.03.2021 18:50:47</t>
  </si>
  <si>
    <t>TR-1/73 45-72-M00073_956502520_956502520</t>
  </si>
  <si>
    <t>25.03.2021 14:42:04</t>
  </si>
  <si>
    <t>25.03.2021 20:17:01</t>
  </si>
  <si>
    <t>25.03.2021 12:29:00</t>
  </si>
  <si>
    <t>KAYMAKÇI TR-35 35-15-L00229_D_56361593_56361593</t>
  </si>
  <si>
    <t>25.03.2021 18:08:28</t>
  </si>
  <si>
    <t>25.03.2021 20:10:46</t>
  </si>
  <si>
    <t>25.03.2021 07:23:16</t>
  </si>
  <si>
    <t>25.03.2021 08:54:19</t>
  </si>
  <si>
    <t>MURADİYE TR-1 İSTASYON KABİN 45-71-M00192_953221444_953221444</t>
  </si>
  <si>
    <t>25.03.2021 11:08:39</t>
  </si>
  <si>
    <t>25.03.2021 15:19:27</t>
  </si>
  <si>
    <t>L-365 ILDIR ÇAYAĞZI 35-18-L00365_7752341_56376066_56376066</t>
  </si>
  <si>
    <t>25.03.2021 19:36:02</t>
  </si>
  <si>
    <t>26.03.2021 02:09:02</t>
  </si>
  <si>
    <t>SELÇİKLİ OVA MAH.TR-1 45-72-L00160_D_56392274_56392274</t>
  </si>
  <si>
    <t>25.03.2021 13:05:00</t>
  </si>
  <si>
    <t>25.03.2021 14:54:58</t>
  </si>
  <si>
    <t>K-1794 35-01-K01794_913649611_913649611</t>
  </si>
  <si>
    <t>25.03.2021 20:02:41</t>
  </si>
  <si>
    <t>25.03.2021 22:04:14</t>
  </si>
  <si>
    <t>TR-37 35-30-L00037_D_56402524_56402524</t>
  </si>
  <si>
    <t>25.03.2021 14:06:00</t>
  </si>
  <si>
    <t>25.03.2021 14:47:48</t>
  </si>
  <si>
    <t>TURGUTLU İM 45-83-A00001_TRF-B L16_42295542</t>
  </si>
  <si>
    <t>25.03.2021 06:05:29</t>
  </si>
  <si>
    <t>25.03.2021 06:24:00</t>
  </si>
  <si>
    <t>L-6 35-18-L00006_L-7 NAZMİ KESKİN L03_72054425</t>
  </si>
  <si>
    <t>25.03.2021 09:33:42</t>
  </si>
  <si>
    <t>25.03.2021 19:41:09</t>
  </si>
  <si>
    <t>PAYAMLI M-1 KÖK 35-25-M00175_DONANIMLI YEDEK M16_72057877</t>
  </si>
  <si>
    <t>25.03.2021 09:23:00</t>
  </si>
  <si>
    <t>25.03.2021 14:46:36</t>
  </si>
  <si>
    <t>M-1189 35-03-M01189_910761980_910761980</t>
  </si>
  <si>
    <t>25.03.2021 15:33:22</t>
  </si>
  <si>
    <t>25.03.2021 17:53:56</t>
  </si>
  <si>
    <t>25.03.2021 10:30:33</t>
  </si>
  <si>
    <t>25.03.2021 15:06:00</t>
  </si>
  <si>
    <t>AYVACIK TR-1 45-83-L00298_C_56395029_56395029</t>
  </si>
  <si>
    <t>25.03.2021 15:55:37</t>
  </si>
  <si>
    <t>25.03.2021 17:49:08</t>
  </si>
  <si>
    <t>M-3088(YATIRIM REZERVE) 35-03-M03088_912982523_912982523</t>
  </si>
  <si>
    <t>25.03.2021 21:35:12</t>
  </si>
  <si>
    <t>26.03.2021 00:07:04</t>
  </si>
  <si>
    <t>YAHŞELLİ KÖK 35-28-M00293_MENEMEN DM-4/12 (KÖK-16)-GERİLİM M05_66582258</t>
  </si>
  <si>
    <t>25.03.2021 11:25:09</t>
  </si>
  <si>
    <t>25.03.2021 11:56:23</t>
  </si>
  <si>
    <t>25.03.2021 17:49:40</t>
  </si>
  <si>
    <t>25.03.2021 17:50:30</t>
  </si>
  <si>
    <t>TR-122 35-15-M00122_48853465_56371429_56371429</t>
  </si>
  <si>
    <t>25.03.2021 09:31:22</t>
  </si>
  <si>
    <t>25.03.2021 11:59:45</t>
  </si>
  <si>
    <t>L-404 35-18-L00404_950448318_950448318</t>
  </si>
  <si>
    <t>25.03.2021 19:02:08</t>
  </si>
  <si>
    <t>25.03.2021 23:09:59</t>
  </si>
  <si>
    <t>K-907 35-04-K00907_TRF-2 K04_2078741</t>
  </si>
  <si>
    <t>25.03.2021 09:04:53</t>
  </si>
  <si>
    <t>25.03.2021 11:11:45</t>
  </si>
  <si>
    <t>M-1028 35-04-M01028_A_56379599_56379599</t>
  </si>
  <si>
    <t>25.03.2021 11:01:37</t>
  </si>
  <si>
    <t>25.03.2021 13:23:40</t>
  </si>
  <si>
    <t>TABAKLAR TR-2 45-75-M00337_B_56397918_56397918</t>
  </si>
  <si>
    <t>25.03.2021 20:03:51</t>
  </si>
  <si>
    <t>25.03.2021 21:03:07</t>
  </si>
  <si>
    <t>BADINCA KÖK 45-73-M00341_EVRENLİ KÖK M03_75913003</t>
  </si>
  <si>
    <t>25.03.2021 10:10:22</t>
  </si>
  <si>
    <t>25.03.2021 13:16:46</t>
  </si>
  <si>
    <t>TURGUTLU İM 45-83-A00001_ŞEHİR-4 L15_42295729</t>
  </si>
  <si>
    <t>25.03.2021 09:11:36</t>
  </si>
  <si>
    <t>25.03.2021 10:25:42</t>
  </si>
  <si>
    <t>M-998 35-03-M00998_910327564_910327564</t>
  </si>
  <si>
    <t>25.03.2021 13:56:39</t>
  </si>
  <si>
    <t>25.03.2021 16:52:31</t>
  </si>
  <si>
    <t>OG Klemens Arızası</t>
  </si>
  <si>
    <t>25.03.2021 14:48:11</t>
  </si>
  <si>
    <t>25.03.2021 16:30:14</t>
  </si>
  <si>
    <t>KUŞCULAR TR-2 35-19-M00214_A_56394804_56394804</t>
  </si>
  <si>
    <t>25.03.2021 23:50:22</t>
  </si>
  <si>
    <t>26.03.2021 00:50:56</t>
  </si>
  <si>
    <t>M-2023 35-09-M02023_943001024_943001024</t>
  </si>
  <si>
    <t>25.03.2021 18:16:39</t>
  </si>
  <si>
    <t>25.03.2021 20:05:30</t>
  </si>
  <si>
    <t>YENİ ŞAKRAN TR-6 35-17-M00206__56374655_56374655</t>
  </si>
  <si>
    <t>25.03.2021 11:19:02</t>
  </si>
  <si>
    <t>25.03.2021 12:04:58</t>
  </si>
  <si>
    <t>K-277 35-04-K00277_C_56370542_56370542</t>
  </si>
  <si>
    <t>25.03.2021 10:37:20</t>
  </si>
  <si>
    <t>25.03.2021 10:44:31</t>
  </si>
  <si>
    <t>KARABURUN GIS TM 35-19-A00008_KARAREİS M05_2317316</t>
  </si>
  <si>
    <t>25.03.2021 11:11:00</t>
  </si>
  <si>
    <t>25.03.2021 12:47:21</t>
  </si>
  <si>
    <t>TR-46 35-19-M00046_35-19-M00046_2349286</t>
  </si>
  <si>
    <t>25.03.2021 15:10:46</t>
  </si>
  <si>
    <t>25.03.2021 16:15:53</t>
  </si>
  <si>
    <t>SARUHANLI TR-24 45-80-M00024_A A01_5981380</t>
  </si>
  <si>
    <t>25.03.2021 13:42:00</t>
  </si>
  <si>
    <t>25.03.2021 14:49:47</t>
  </si>
  <si>
    <t>TİRE TR-12 35-29-L00012_950316043_950316043</t>
  </si>
  <si>
    <t>25.03.2021 13:10:42</t>
  </si>
  <si>
    <t>25.03.2021 15:10:34</t>
  </si>
  <si>
    <t>EMİRLİ TR-12 35-15-L01127_950407956_950407956</t>
  </si>
  <si>
    <t>25.03.2021 15:58:03</t>
  </si>
  <si>
    <t>25.03.2021 18:58:51</t>
  </si>
  <si>
    <t>M-9 GERMİYAN 35-18-M00009_950441957_950441957</t>
  </si>
  <si>
    <t>25.03.2021 09:21:58</t>
  </si>
  <si>
    <t>25.03.2021 15:02:28</t>
  </si>
  <si>
    <t>KAHRAMANDERE İM 35-10-A00002_PİRİREİS K06_2101991</t>
  </si>
  <si>
    <t>25.03.2021 09:05:38</t>
  </si>
  <si>
    <t>25.03.2021 09:23:44</t>
  </si>
  <si>
    <t>TATLIÇEŞME CÜCELER TR-1 45-77-L00205_C_56384938_56384938</t>
  </si>
  <si>
    <t>25.03.2021 12:00:57</t>
  </si>
  <si>
    <t>25.03.2021 13:34:30</t>
  </si>
  <si>
    <t>MURADİYE TR-1 İSTASYON KABİN 45-71-M00192_953221468_953221468</t>
  </si>
  <si>
    <t>25.03.2021 21:58:00</t>
  </si>
  <si>
    <t>26.03.2021 00:19:54</t>
  </si>
  <si>
    <t>CABBAR DM 45-73-M00100_KEMALİYE-1 ÇIKIŞ M09_2058104</t>
  </si>
  <si>
    <t>25.03.2021 06:55:44</t>
  </si>
  <si>
    <t>25.03.2021 07:08:18</t>
  </si>
  <si>
    <t>L-74 GÜNEŞKÖY SİTESİ 35-14-L00074_956635798_956635798</t>
  </si>
  <si>
    <t>25.03.2021 19:45:08</t>
  </si>
  <si>
    <t>25.03.2021 20:54:21</t>
  </si>
  <si>
    <t>KÜNER TR-1 35-22-M00229_955294697_955294697</t>
  </si>
  <si>
    <t>25.03.2021 11:30:40</t>
  </si>
  <si>
    <t>25.03.2021 12:14:23</t>
  </si>
  <si>
    <t>SÜLEYMANLI TR-8 45-72-L00306_DIREK TIPI TRAFO HUCRESI H01_2126943</t>
  </si>
  <si>
    <t>25.03.2021 16:55:21</t>
  </si>
  <si>
    <t>25.03.2021 19:37:56</t>
  </si>
  <si>
    <t>25.03.2021 11:16:09</t>
  </si>
  <si>
    <t>25.03.2021 11:21:09</t>
  </si>
  <si>
    <t>L-100 BELKENT 35-18-L00100_ TR TABAN_72136221</t>
  </si>
  <si>
    <t>25.03.2021 13:27:14</t>
  </si>
  <si>
    <t>25.03.2021 14:02:59</t>
  </si>
  <si>
    <t>25.03.2021 19:26:19</t>
  </si>
  <si>
    <t>25.03.2021 20:05:49</t>
  </si>
  <si>
    <t>K-3209 35-03-K03209_F_56366702_56366702</t>
  </si>
  <si>
    <t>25.03.2021 18:31:24</t>
  </si>
  <si>
    <t>25.03.2021 22:31:33</t>
  </si>
  <si>
    <t>ARMUTLU DM-02/TR-25 35-27-L00415_914006845_914006845</t>
  </si>
  <si>
    <t>25.03.2021 15:11:02</t>
  </si>
  <si>
    <t>25.03.2021 20:34:13</t>
  </si>
  <si>
    <t>KARABURUN TR-1/15 35-21-L00019_953359891_953359891</t>
  </si>
  <si>
    <t>25.03.2021 08:24:17</t>
  </si>
  <si>
    <t>25.03.2021 12:40:52</t>
  </si>
  <si>
    <t>25.03.2021 10:16:52</t>
  </si>
  <si>
    <t>25.03.2021 10:46:59</t>
  </si>
  <si>
    <t>KARŞIYAKA GIS TM 35-04-A00002_Karşıyaka-5 K05_2310432</t>
  </si>
  <si>
    <t>25.03.2021 01:52:00</t>
  </si>
  <si>
    <t>25.03.2021 02:36:09</t>
  </si>
  <si>
    <t>TR-1-4/3 ANIRGANKAYA 35-20-L00031_955194578_955194578</t>
  </si>
  <si>
    <t>25.03.2021 14:53:52</t>
  </si>
  <si>
    <t>25.03.2021 18:27:33</t>
  </si>
  <si>
    <t>TR-169 45-78-L00169_49364340_56389072_56389072</t>
  </si>
  <si>
    <t>25.03.2021 17:02:15</t>
  </si>
  <si>
    <t>25.03.2021 17:52:11</t>
  </si>
  <si>
    <t>25.03.2021 20:17:52</t>
  </si>
  <si>
    <t>25.03.2021 21:32:45</t>
  </si>
  <si>
    <t>L-144 (ANKARALILAR SİTESİ) 35-18-L00144_10860092_56370914_56370914</t>
  </si>
  <si>
    <t>25.03.2021 17:17:20</t>
  </si>
  <si>
    <t>25.03.2021 19:39:20</t>
  </si>
  <si>
    <t>25.03.2021 09:08:10</t>
  </si>
  <si>
    <t>25.03.2021 17:16:37</t>
  </si>
  <si>
    <t>K-1683 35-01-K01683_910854821_910854821</t>
  </si>
  <si>
    <t>25.03.2021 19:51:00</t>
  </si>
  <si>
    <t>25.03.2021 21:04:48</t>
  </si>
  <si>
    <t>_49307831_56393310_56393310</t>
  </si>
  <si>
    <t>25.03.2021 14:00:00</t>
  </si>
  <si>
    <t>25.03.2021 18:02:19</t>
  </si>
  <si>
    <t>TR-2/87 45-83-L00087_TR-2/88 L03_2327087</t>
  </si>
  <si>
    <t>25.03.2021 09:55:46</t>
  </si>
  <si>
    <t>GÖRDES TR-7 45-75-M00342_945606746_945606746</t>
  </si>
  <si>
    <t>25.03.2021 13:07:06</t>
  </si>
  <si>
    <t>25.03.2021 16:15:23</t>
  </si>
  <si>
    <t>L-3 TEKEL 35-18-L00003_950436394_950436394</t>
  </si>
  <si>
    <t>25.03.2021 08:28:19</t>
  </si>
  <si>
    <t>25.03.2021 11:13:53</t>
  </si>
  <si>
    <t>TR-142 35-26-M00142_956613957_956613957</t>
  </si>
  <si>
    <t>25.03.2021 15:46:45</t>
  </si>
  <si>
    <t>25.03.2021 17:00:53</t>
  </si>
  <si>
    <t>K-1249 35-04-K01249_99793103_99793103</t>
  </si>
  <si>
    <t>25.03.2021 08:52:01</t>
  </si>
  <si>
    <t>25.03.2021 10:46:08</t>
  </si>
  <si>
    <t>25.03.2021 17:44:50</t>
  </si>
  <si>
    <t>25.03.2021 19:39:00</t>
  </si>
  <si>
    <t>M-3122 35-10-M03122_913580555_913580555</t>
  </si>
  <si>
    <t>25.03.2021 11:17:00</t>
  </si>
  <si>
    <t>25.03.2021 16:10:33</t>
  </si>
  <si>
    <t>K-3209 35-03-K03209_B_56366045_56366045</t>
  </si>
  <si>
    <t>25.03.2021 02:25:59</t>
  </si>
  <si>
    <t>25.03.2021 04:21:02</t>
  </si>
  <si>
    <t>25.03.2021 09:46:52</t>
  </si>
  <si>
    <t>25.03.2021 14:44:00</t>
  </si>
  <si>
    <t>GÜLKENT TR-1 35-30-M00224_B_56375094_56375094</t>
  </si>
  <si>
    <t>25.03.2021 18:59:00</t>
  </si>
  <si>
    <t>25.03.2021 19:26:05</t>
  </si>
  <si>
    <t>K-358 35-04-K00358_D_56381111_56381111</t>
  </si>
  <si>
    <t>25.03.2021 13:27:28</t>
  </si>
  <si>
    <t>25.03.2021 13:41:21</t>
  </si>
  <si>
    <t>25.03.2021 07:33:10</t>
  </si>
  <si>
    <t>25.03.2021 10:43:35</t>
  </si>
  <si>
    <t>25.03.2021 11:39:19</t>
  </si>
  <si>
    <t>25.03.2021 12:13:24</t>
  </si>
  <si>
    <t>TR-1 45-78-L00001_953260465_953260465</t>
  </si>
  <si>
    <t>25.03.2021 17:04:18</t>
  </si>
  <si>
    <t>25.03.2021 18:20:50</t>
  </si>
  <si>
    <t>K-1866 35-09-K01866_912642839_912642839</t>
  </si>
  <si>
    <t>25.03.2021 10:51:50</t>
  </si>
  <si>
    <t>25.03.2021 11:58:14</t>
  </si>
  <si>
    <t>25.03.2021 19:58:40</t>
  </si>
  <si>
    <t>25.03.2021 20:22:57</t>
  </si>
  <si>
    <t>25.03.2021 12:28:22</t>
  </si>
  <si>
    <t>25.03.2021 13:21:45</t>
  </si>
  <si>
    <t>DM-16/12 45-71-M00624_953244799_953244799</t>
  </si>
  <si>
    <t>25.03.2021 15:48:38</t>
  </si>
  <si>
    <t>25.03.2021 16:51:02</t>
  </si>
  <si>
    <t>25.03.2021 13:30:19</t>
  </si>
  <si>
    <t>25.03.2021 13:31:12</t>
  </si>
  <si>
    <t>YENİFOÇA TR-51 35-23-M00051_950421064_950421064</t>
  </si>
  <si>
    <t>25.03.2021 09:55:01</t>
  </si>
  <si>
    <t>25.03.2021 12:00:51</t>
  </si>
  <si>
    <t>M-362 35-09-M00362_M-447 M03_47555515</t>
  </si>
  <si>
    <t>25.03.2021 09:27:39</t>
  </si>
  <si>
    <t>25.03.2021 14:49:35</t>
  </si>
  <si>
    <t>M-2088 35-09-M02088_97779606_97779606</t>
  </si>
  <si>
    <t>25.03.2021 13:43:56</t>
  </si>
  <si>
    <t>25.03.2021 19:10:10</t>
  </si>
  <si>
    <t>K-885 35-04-K00885_35-04-K00885_2353250</t>
  </si>
  <si>
    <t>25.03.2021 13:56:02</t>
  </si>
  <si>
    <t>25.03.2021 15:54:36</t>
  </si>
  <si>
    <t>25.03.2021 14:23:29</t>
  </si>
  <si>
    <t>25.03.2021 14:32:30</t>
  </si>
  <si>
    <t>DM-5/11 35-26-M00804__60982711_60982711</t>
  </si>
  <si>
    <t>25.03.2021 20:56:52</t>
  </si>
  <si>
    <t>25.03.2021 21:30:55</t>
  </si>
  <si>
    <t>ÇAYAĞZI TR-11 35-31-L00275_956576833_956576833</t>
  </si>
  <si>
    <t>25.03.2021 17:39:56</t>
  </si>
  <si>
    <t>25.03.2021 18:37:47</t>
  </si>
  <si>
    <t>25.03.2021 10:53:48</t>
  </si>
  <si>
    <t>25.03.2021 15:34:00</t>
  </si>
  <si>
    <t>25.03.2021 11:51:09</t>
  </si>
  <si>
    <t>25.03.2021 11:56:49</t>
  </si>
  <si>
    <t>_49218464_56407952_56407952</t>
  </si>
  <si>
    <t>25.03.2021 17:14:00</t>
  </si>
  <si>
    <t>25.03.2021 17:48:11</t>
  </si>
  <si>
    <t>DM-4/TR-14 35-26-M01288_A_56403874_56403874</t>
  </si>
  <si>
    <t>25.03.2021 13:46:31</t>
  </si>
  <si>
    <t>25.03.2021 15:06:43</t>
  </si>
  <si>
    <t>L-201 METAŞ 35-18-L00201_950453399_950453399</t>
  </si>
  <si>
    <t>25.03.2021 10:00:52</t>
  </si>
  <si>
    <t>25.03.2021 13:37:23</t>
  </si>
  <si>
    <t>SARUHANLI DM 45-80-M00001_BEYDERE M08_2324160</t>
  </si>
  <si>
    <t>25.03.2021 10:35:09</t>
  </si>
  <si>
    <t>25.03.2021 10:48:00</t>
  </si>
  <si>
    <t>L-470 KÖK 35-18-L00470_REİSDERE L04_72090182</t>
  </si>
  <si>
    <t>25.03.2021 15:56:00</t>
  </si>
  <si>
    <t>25.03.2021 17:40:04</t>
  </si>
  <si>
    <t>L-472 OLTULU 35-18-L00472_11999856_56370554_56370554</t>
  </si>
  <si>
    <t>25.03.2021 14:10:00</t>
  </si>
  <si>
    <t>25.03.2021 15:51:55</t>
  </si>
  <si>
    <t>YENİFOÇA TR-38 35-23-M00038_950421461_950421461</t>
  </si>
  <si>
    <t>25.03.2021 11:16:38</t>
  </si>
  <si>
    <t>25.03.2021 14:19:22</t>
  </si>
  <si>
    <t>SOMA TR-11/2 45-82-M00033_D_56404239_56404239</t>
  </si>
  <si>
    <t>25.03.2021 10:16:00</t>
  </si>
  <si>
    <t>25.03.2021 10:58:35</t>
  </si>
  <si>
    <t>25.03.2021 12:24:19</t>
  </si>
  <si>
    <t>25.03.2021 12:38:00</t>
  </si>
  <si>
    <t>TR-57 45-77-L00057_TR-60 L03_72219495</t>
  </si>
  <si>
    <t>25.03.2021 02:01:19</t>
  </si>
  <si>
    <t>25.03.2021 02:14:34</t>
  </si>
  <si>
    <t>TR-122 ZEYTİNALANI 35-19-L00122_950217387_950217387</t>
  </si>
  <si>
    <t>25.03.2021 19:12:40</t>
  </si>
  <si>
    <t>25.03.2021 23:31:20</t>
  </si>
  <si>
    <t>BOYALI ÇAYBAŞI TR-1 45-75-M00267_C_56390903_56390903</t>
  </si>
  <si>
    <t>25.03.2021 09:04:00</t>
  </si>
  <si>
    <t>25.03.2021 14:59:54</t>
  </si>
  <si>
    <t>GÖKÇEÖREN KÖK 45-77-M00024_GÖKÇEÖREN TR-1 M01_72216585</t>
  </si>
  <si>
    <t>25.03.2021 15:50:00</t>
  </si>
  <si>
    <t>25.03.2021 15:51:00</t>
  </si>
  <si>
    <t>KARABAĞLAR TM 35-01-A00012_KARTAL-2 M04_2310481</t>
  </si>
  <si>
    <t>25.03.2021 12:08:48</t>
  </si>
  <si>
    <t>25.03.2021 12:15:22</t>
  </si>
  <si>
    <t>25.03.2021 08:08:49</t>
  </si>
  <si>
    <t>TR- 17 45-74-M00017_A A1_47702770</t>
  </si>
  <si>
    <t>25.03.2021 04:06:49</t>
  </si>
  <si>
    <t>25.03.2021 06:19:45</t>
  </si>
  <si>
    <t>25.03.2021 12:39:20</t>
  </si>
  <si>
    <t>25.03.2021 14:37:33</t>
  </si>
  <si>
    <t>MENEMEN TR-15 35-28-L00015_10601670_56367495_56367495</t>
  </si>
  <si>
    <t>25.03.2021 23:59:20</t>
  </si>
  <si>
    <t>26.03.2021 01:23:43</t>
  </si>
  <si>
    <t>M-377 35-02-M00377_D_56381464_56381464</t>
  </si>
  <si>
    <t>25.03.2021 17:08:44</t>
  </si>
  <si>
    <t>25.03.2021 17:29:27</t>
  </si>
  <si>
    <t>25.03.2021 14:33:33</t>
  </si>
  <si>
    <t>25.03.2021 15:16:00</t>
  </si>
  <si>
    <t>K-3416 35-08-K03416_957968814_957968814</t>
  </si>
  <si>
    <t>25.03.2021 18:23:03</t>
  </si>
  <si>
    <t>25.03.2021 21:10:41</t>
  </si>
  <si>
    <t>K-4612 35-01-K04612_A_56373424_56373424</t>
  </si>
  <si>
    <t>25.03.2021 09:48:21</t>
  </si>
  <si>
    <t>25.03.2021 13:09:05</t>
  </si>
  <si>
    <t>KIRKÖY TOPRAKLIK TR-10 35-31-L00472_956597266_956597266</t>
  </si>
  <si>
    <t>25.03.2021 17:12:26</t>
  </si>
  <si>
    <t>25.03.2021 21:23:07</t>
  </si>
  <si>
    <t>KARPUZLUK TR-1 45-76-M00183_45-76-M00183_2362286</t>
  </si>
  <si>
    <t>25.03.2021 10:06:42</t>
  </si>
  <si>
    <t>25.03.2021 11:59:15</t>
  </si>
  <si>
    <t>URLA TM-1 35-19-A00004_HatBaşıAyırıcı_53134090 M07_53134090</t>
  </si>
  <si>
    <t>25.03.2021 09:41:29</t>
  </si>
  <si>
    <t>25.03.2021 11:44:38</t>
  </si>
  <si>
    <t>TURGUTALP SİTESİ ÖZEL TR 45-71-M01764Ö_DIREK TIPI TRAFO HUCRESI H01_2095930</t>
  </si>
  <si>
    <t>25.03.2021 16:46:00</t>
  </si>
  <si>
    <t>25.03.2021 20:48:40</t>
  </si>
  <si>
    <t>CENNET MAHALLESİ TR-3 35-16-M00136_953336228_953336228</t>
  </si>
  <si>
    <t>25.03.2021 18:24:08</t>
  </si>
  <si>
    <t>25.03.2021 22:50:36</t>
  </si>
  <si>
    <t>25.03.2021 10:06:02</t>
  </si>
  <si>
    <t>25.03.2021 11:05:16</t>
  </si>
  <si>
    <t>K-3082 35-04-K03082_E_56369946_56369946</t>
  </si>
  <si>
    <t>25.03.2021 13:52:42</t>
  </si>
  <si>
    <t>25.03.2021 13:59:07</t>
  </si>
  <si>
    <t>L-210 35-18-L00210_950446061_950446061</t>
  </si>
  <si>
    <t>25.03.2021 12:05:58</t>
  </si>
  <si>
    <t>25.03.2021 18:17:52</t>
  </si>
  <si>
    <t>K-2007 35-01-K02007_E_56390353_56390353</t>
  </si>
  <si>
    <t>25.03.2021 21:31:33</t>
  </si>
  <si>
    <t>25.03.2021 22:16:00</t>
  </si>
  <si>
    <t>25.03.2021 15:18:09</t>
  </si>
  <si>
    <t>25.03.2021 16:59:11</t>
  </si>
  <si>
    <t>TR-146 35-16-L00146_DIREK TIPI TRAFO HUCRESI H01_2040581</t>
  </si>
  <si>
    <t>25.03.2021 09:28:35</t>
  </si>
  <si>
    <t>25.03.2021 17:07:22</t>
  </si>
  <si>
    <t>DM-2/TR-2 35-13-M00059_946424942_946424942</t>
  </si>
  <si>
    <t>25.03.2021 12:17:53</t>
  </si>
  <si>
    <t>25.03.2021 13:56:17</t>
  </si>
  <si>
    <t>SAGLIK TR-1 35-26-L00360_956601765_956601765</t>
  </si>
  <si>
    <t>25.03.2021 20:17:07</t>
  </si>
  <si>
    <t>25.03.2021 21:30:42</t>
  </si>
  <si>
    <t>25.03.2021 09:03:06</t>
  </si>
  <si>
    <t>25.03.2021 16:33:30</t>
  </si>
  <si>
    <t>M-1518 35-02-M01518_TRAFO M03_2061406</t>
  </si>
  <si>
    <t>25.03.2021 09:06:19</t>
  </si>
  <si>
    <t>25.03.2021 15:21:45</t>
  </si>
  <si>
    <t>K-573 35-01-K00573_910751411_910751411</t>
  </si>
  <si>
    <t>25.03.2021 08:12:34</t>
  </si>
  <si>
    <t>25.03.2021 11:33:16</t>
  </si>
  <si>
    <t>25.03.2021 03:28:49</t>
  </si>
  <si>
    <t>25.03.2021 05:00:18</t>
  </si>
  <si>
    <t>YAĞCILAR KÖK 45-71-M00179_HatBaşıAyırıcı_53135847 M04_53135847</t>
  </si>
  <si>
    <t>25.03.2021 11:09:32</t>
  </si>
  <si>
    <t>25.03.2021 11:10:29</t>
  </si>
  <si>
    <t>K-753 35-04-K00753_A_56363121_56363121</t>
  </si>
  <si>
    <t>25.03.2021 09:26:59</t>
  </si>
  <si>
    <t>25.03.2021 10:33:23</t>
  </si>
  <si>
    <t>K-3499 35-03-K03499_35-03-K03499_41968975</t>
  </si>
  <si>
    <t>25.03.2021 14:52:03</t>
  </si>
  <si>
    <t>25.03.2021 16:08:39</t>
  </si>
  <si>
    <t>K-2399 35-02-K02399_35-02-K02399_2363973</t>
  </si>
  <si>
    <t>25.03.2021 18:27:59</t>
  </si>
  <si>
    <t>25.03.2021 20:32:08</t>
  </si>
  <si>
    <t>M-2777(YATIRIM REZERVE) 35-04-M02777_35-04-M02777_66332019</t>
  </si>
  <si>
    <t>25.03.2021 14:46:02</t>
  </si>
  <si>
    <t>25.03.2021 15:45:49</t>
  </si>
  <si>
    <t>BAŞKÖY MAŞAT TR-2 35-29-L00193_C_56406455_56406455</t>
  </si>
  <si>
    <t>25.03.2021 11:10:41</t>
  </si>
  <si>
    <t>25.03.2021 15:41:01</t>
  </si>
  <si>
    <t>SEYREK TR-3 35-28-M00372_953379174_953379174</t>
  </si>
  <si>
    <t>25.03.2021 17:36:43</t>
  </si>
  <si>
    <t>K-3978 35-01-K03978_911644241_911644241</t>
  </si>
  <si>
    <t>25.03.2021 14:22:50</t>
  </si>
  <si>
    <t>25.03.2021 15:49:10</t>
  </si>
  <si>
    <t>TR-23 35-16-L00023_953337904_953337904</t>
  </si>
  <si>
    <t>25.03.2021 20:31:32</t>
  </si>
  <si>
    <t>25.03.2021 22:39:19</t>
  </si>
  <si>
    <t>25.03.2021 02:10:46</t>
  </si>
  <si>
    <t>25.03.2021 04:56:15</t>
  </si>
  <si>
    <t>25.03.2021 08:30:42</t>
  </si>
  <si>
    <t>25.03.2021 09:03:00</t>
  </si>
  <si>
    <t>SARUHANLI TR-6/A 45-80-M01200_956560356_956560356</t>
  </si>
  <si>
    <t>25.03.2021 16:16:19</t>
  </si>
  <si>
    <t>25.03.2021 16:51:45</t>
  </si>
  <si>
    <t>L-347 MASİSA BURCU SİTESİ-2 35-18-L00347_7473050_56357067_56357067</t>
  </si>
  <si>
    <t>25.03.2021 21:49:10</t>
  </si>
  <si>
    <t>25.03.2021 23:59:27</t>
  </si>
  <si>
    <t>25.03.2021 20:17:55</t>
  </si>
  <si>
    <t>25.03.2021 22:08:13</t>
  </si>
  <si>
    <t>K-3981 35-04-K03981_99467572_99467572</t>
  </si>
  <si>
    <t>25.03.2021 12:25:45</t>
  </si>
  <si>
    <t>K-1131 35-08-K01131_97712614_97712614</t>
  </si>
  <si>
    <t>25.03.2021 18:09:24</t>
  </si>
  <si>
    <t>25.03.2021 20:21:34</t>
  </si>
  <si>
    <t>25.03.2021 09:35:49</t>
  </si>
  <si>
    <t>25.03.2021 11:55:08</t>
  </si>
  <si>
    <t>25.03.2021 09:07:03</t>
  </si>
  <si>
    <t>25.03.2021 09:21:51</t>
  </si>
  <si>
    <t>ALİAĞA TR-43 DM 35-17-M00043_M-54 ÇIKIŞI M12_2315083</t>
  </si>
  <si>
    <t>25.03.2021 15:20:08</t>
  </si>
  <si>
    <t>CUMHURİYET KÖK 35-29-L00057_KIZILCAAVLU KÖK L02_2096549</t>
  </si>
  <si>
    <t>25.03.2021 07:21:39</t>
  </si>
  <si>
    <t>25.03.2021 07:22:12</t>
  </si>
  <si>
    <t>TR-140 35-16-L00140_D_56397818_56397818</t>
  </si>
  <si>
    <t>25.03.2021 13:15:00</t>
  </si>
  <si>
    <t>25.03.2021 14:48:47</t>
  </si>
  <si>
    <t>AKSELENDİ İM 45-72-A00004_MORALILAR ÇIKIŞ L22_2326923</t>
  </si>
  <si>
    <t>25.03.2021 10:36:35</t>
  </si>
  <si>
    <t>25.03.2021 11:25:43</t>
  </si>
  <si>
    <t>MENEMEN TR-15 35-28-L00015_7615740_56378867_56378867</t>
  </si>
  <si>
    <t>25.03.2021 11:30:17</t>
  </si>
  <si>
    <t>25.03.2021 12:50:13</t>
  </si>
  <si>
    <t>SARIBEY TR-2 45-83-L00329_955162665_955162665</t>
  </si>
  <si>
    <t>25.03.2021 18:46:22</t>
  </si>
  <si>
    <t>25.03.2021 21:51:08</t>
  </si>
  <si>
    <t>KARAKURT TR-4 45-76-M00088_A_56402324_56402324</t>
  </si>
  <si>
    <t>25.03.2021 10:11:43</t>
  </si>
  <si>
    <t>25.03.2021 11:59:09</t>
  </si>
  <si>
    <t>KISMALI TR-1 45-83-M00309_A_56397709_56397709</t>
  </si>
  <si>
    <t>25.03.2021 17:33:00</t>
  </si>
  <si>
    <t>25.03.2021 20:17:03</t>
  </si>
  <si>
    <t>25.03.2021 02:09:01</t>
  </si>
  <si>
    <t>25.03.2021 02:20:05</t>
  </si>
  <si>
    <t>M-2075 35-02-M02075_953734698_953734698</t>
  </si>
  <si>
    <t>25.03.2021 19:27:19</t>
  </si>
  <si>
    <t>25.03.2021 21:16:05</t>
  </si>
  <si>
    <t>TR-51 TORBALI PAZAR YERİ 35-26-M00051_956613800_956613800</t>
  </si>
  <si>
    <t>25.03.2021 14:11:39</t>
  </si>
  <si>
    <t>25.03.2021 15:23:02</t>
  </si>
  <si>
    <t>L-240 PTT TRAFO 35-18-L00240_950440704_950440704</t>
  </si>
  <si>
    <t>25.03.2021 20:35:26</t>
  </si>
  <si>
    <t>26.03.2021 03:03:33</t>
  </si>
  <si>
    <t>K-1526 35-02-K01526_913044259_913044259</t>
  </si>
  <si>
    <t>25.03.2021 17:33:27</t>
  </si>
  <si>
    <t>25.03.2021 19:43:03</t>
  </si>
  <si>
    <t>TR-1-4/3 ANIRGANKAYA 35-20-L00031_955194497_955194497</t>
  </si>
  <si>
    <t>25.03.2021 09:59:15</t>
  </si>
  <si>
    <t>25.03.2021 11:03:38</t>
  </si>
  <si>
    <t>25.03.2021 09:45:59</t>
  </si>
  <si>
    <t>25.03.2021 11:52:54</t>
  </si>
  <si>
    <t>YENİFOÇA TR-53 35-23-M00053_950421210_950421210</t>
  </si>
  <si>
    <t>25.03.2021 13:10:46</t>
  </si>
  <si>
    <t>25.03.2021 14:41:49</t>
  </si>
  <si>
    <t>K-526 35-02-K00526_D_56383404_56383404</t>
  </si>
  <si>
    <t>25.03.2021 17:02:00</t>
  </si>
  <si>
    <t>25.03.2021 18:45:10</t>
  </si>
  <si>
    <t>25.03.2021 11:12:52</t>
  </si>
  <si>
    <t>25.03.2021 12:44:00</t>
  </si>
  <si>
    <t>GÜLBAHÇE TR-17 (TR-279) 35-19-L00279_956694949_956694949</t>
  </si>
  <si>
    <t>25.03.2021 22:15:22</t>
  </si>
  <si>
    <t>26.03.2021 01:39:51</t>
  </si>
  <si>
    <t>25.03.2021 15:30:17</t>
  </si>
  <si>
    <t>25.03.2021 18:22:07</t>
  </si>
  <si>
    <t>K-3730 35-02-K03730_D_56366379_56366379</t>
  </si>
  <si>
    <t>25.03.2021 10:49:06</t>
  </si>
  <si>
    <t>25.03.2021 13:29:19</t>
  </si>
  <si>
    <t>TR-106 35-26-M00106_956613894_956613894</t>
  </si>
  <si>
    <t>25.03.2021 06:59:15</t>
  </si>
  <si>
    <t>25.03.2021 09:29:45</t>
  </si>
  <si>
    <t>26.03.2021 00:20:06</t>
  </si>
  <si>
    <t>26.03.2021 01:44:11</t>
  </si>
  <si>
    <t>TR-154 45-78-L00154_ TR TABAN_65941303</t>
  </si>
  <si>
    <t>26.03.2021 01:02:03</t>
  </si>
  <si>
    <t>26.03.2021 01:24:40</t>
  </si>
  <si>
    <t>ATAKÖY TR-1 45-84-L00032_11929208_56384881_56384881</t>
  </si>
  <si>
    <t>26.03.2021 00:52:56</t>
  </si>
  <si>
    <t>26.03.2021 01:42:25</t>
  </si>
  <si>
    <t>ÇAMLICA KÖK 45-81-M00048_ÇANŞA ÇIKIŞ M03_71996151</t>
  </si>
  <si>
    <t>26.03.2021 03:54:43</t>
  </si>
  <si>
    <t>26.03.2021 04:41:52</t>
  </si>
  <si>
    <t>K-1717 35-03-K01717_E_56366487_56366487</t>
  </si>
  <si>
    <t>26.03.2021 05:37:00</t>
  </si>
  <si>
    <t>26.03.2021 08:48:55</t>
  </si>
  <si>
    <t>NEBİ ÖZDEN SLM GRB TR 35-27-M00706_35-27-M00706_2358332</t>
  </si>
  <si>
    <t>26.03.2021 07:04:43</t>
  </si>
  <si>
    <t>26.03.2021 10:16:00</t>
  </si>
  <si>
    <t>26.03.2021 06:53:43</t>
  </si>
  <si>
    <t>26.03.2021 07:42:14</t>
  </si>
  <si>
    <t>GÖLMARMARA TR-19 45-85-L00019_B_56401836_56401836</t>
  </si>
  <si>
    <t>26.03.2021 05:39:12</t>
  </si>
  <si>
    <t>26.03.2021 09:25:27</t>
  </si>
  <si>
    <t>K-15 35-02-K00015_98786569_98786569</t>
  </si>
  <si>
    <t>26.03.2021 07:28:28</t>
  </si>
  <si>
    <t>26.03.2021 09:27:33</t>
  </si>
  <si>
    <t>26.03.2021 07:42:53</t>
  </si>
  <si>
    <t>26.03.2021 07:43:30</t>
  </si>
  <si>
    <t>L-90 RAINBOW DM 35-18-L00090_950462998_950462998</t>
  </si>
  <si>
    <t>26.03.2021 07:29:00</t>
  </si>
  <si>
    <t>26.03.2021 11:25:41</t>
  </si>
  <si>
    <t>L-97 35-18-L00097_950453627_950453627</t>
  </si>
  <si>
    <t>26.03.2021 07:42:00</t>
  </si>
  <si>
    <t>26.03.2021 12:29:19</t>
  </si>
  <si>
    <t>ALANKÖY TR-1 35-20-L00288_35-20-L00288_2356203</t>
  </si>
  <si>
    <t>26.03.2021 06:35:50</t>
  </si>
  <si>
    <t>26.03.2021 10:31:00</t>
  </si>
  <si>
    <t>ÇAMLICA KÖK 45-81-M00048_HatBaşıAyırıcı_53134908 M03_53134908</t>
  </si>
  <si>
    <t>26.03.2021 08:00:15</t>
  </si>
  <si>
    <t>26.03.2021 09:57:05</t>
  </si>
  <si>
    <t>HALİLLER KÖK 35-31-L00228_KALEKÖY L02_72238617</t>
  </si>
  <si>
    <t>26.03.2021 08:11:20</t>
  </si>
  <si>
    <t>26.03.2021 08:47:00</t>
  </si>
  <si>
    <t>K-4237 35-03-K04237_910465991_910465991</t>
  </si>
  <si>
    <t>26.03.2021 08:26:57</t>
  </si>
  <si>
    <t>26.03.2021 16:06:58</t>
  </si>
  <si>
    <t>26.03.2021 08:31:20</t>
  </si>
  <si>
    <t>26.03.2021 08:35:00</t>
  </si>
  <si>
    <t>_D_56394507_56394507</t>
  </si>
  <si>
    <t>26.03.2021 08:33:00</t>
  </si>
  <si>
    <t>26.03.2021 14:18:57</t>
  </si>
  <si>
    <t>26.03.2021 08:22:17</t>
  </si>
  <si>
    <t>26.03.2021 17:42:47</t>
  </si>
  <si>
    <t>26.03.2021 08:36:00</t>
  </si>
  <si>
    <t>26.03.2021 13:28:14</t>
  </si>
  <si>
    <t>26.03.2021 08:43:16</t>
  </si>
  <si>
    <t>26.03.2021 09:39:01</t>
  </si>
  <si>
    <t>TR-13 35-16-L00013_D d1_47585640</t>
  </si>
  <si>
    <t>26.03.2021 08:21:54</t>
  </si>
  <si>
    <t>26.03.2021 09:23:16</t>
  </si>
  <si>
    <t>26.03.2021 08:50:00</t>
  </si>
  <si>
    <t>26.03.2021 10:35:27</t>
  </si>
  <si>
    <t>DM-4/2 45-72-M00614_49692691_56392302_56392302</t>
  </si>
  <si>
    <t>26.03.2021 08:56:16</t>
  </si>
  <si>
    <t>26.03.2021 14:57:53</t>
  </si>
  <si>
    <t>26.03.2021 08:46:28</t>
  </si>
  <si>
    <t>26.03.2021 14:37:58</t>
  </si>
  <si>
    <t>K-288 35-04-K00288_98979355_98979355</t>
  </si>
  <si>
    <t>26.03.2021 08:53:19</t>
  </si>
  <si>
    <t>26.03.2021 11:45:59</t>
  </si>
  <si>
    <t>YUNTDAĞYENİCE KÖYÜ TR-1 45-71-M01699_43175958_56384148_56384148</t>
  </si>
  <si>
    <t>26.03.2021 08:54:15</t>
  </si>
  <si>
    <t>26.03.2021 14:11:11</t>
  </si>
  <si>
    <t>SOMA A SANTRALİ İM/DM 45-82-A00001_KIRKAĞAÇ L15_2324961</t>
  </si>
  <si>
    <t>26.03.2021 09:01:40</t>
  </si>
  <si>
    <t>26.03.2021 10:40:32</t>
  </si>
  <si>
    <t>DM08/TR01 45-73-M00017_DM-8/2 M06_66749583</t>
  </si>
  <si>
    <t>26.03.2021 09:02:50</t>
  </si>
  <si>
    <t>26.03.2021 10:46:00</t>
  </si>
  <si>
    <t>ŞİRİNYER MAH. TR-1 45-78-L00284_45-78-L00284_2359229</t>
  </si>
  <si>
    <t>26.03.2021 09:04:13</t>
  </si>
  <si>
    <t>26.03.2021 17:19:33</t>
  </si>
  <si>
    <t>K-1418 35-01-K01418_C c2_5907379</t>
  </si>
  <si>
    <t>26.03.2021 08:59:47</t>
  </si>
  <si>
    <t>26.03.2021 11:27:07</t>
  </si>
  <si>
    <t>K-126 35-01-K00126_B_56376865_56376865</t>
  </si>
  <si>
    <t>26.03.2021 09:04:36</t>
  </si>
  <si>
    <t>26.03.2021 10:21:06</t>
  </si>
  <si>
    <t>M-328 35-03-M00328_910499581_910499581</t>
  </si>
  <si>
    <t>26.03.2021 09:01:24</t>
  </si>
  <si>
    <t>26.03.2021 11:04:34</t>
  </si>
  <si>
    <t>DM-5/11 45-71-M00286_SÜMERPARK M06_66503962</t>
  </si>
  <si>
    <t>26.03.2021 09:09:10</t>
  </si>
  <si>
    <t>26.03.2021 11:29:29</t>
  </si>
  <si>
    <t>L-103 35-18-L00103_L-90 RAINBOW DM L01_72056025</t>
  </si>
  <si>
    <t>26.03.2021 09:05:50</t>
  </si>
  <si>
    <t>26.03.2021 09:59:13</t>
  </si>
  <si>
    <t>K-598 35-01-K00598_35-01-K00598_2348435</t>
  </si>
  <si>
    <t>26.03.2021 09:12:45</t>
  </si>
  <si>
    <t>26.03.2021 13:35:06</t>
  </si>
  <si>
    <t>TR-121 ZEYTİNALANI 35-19-L00121_956663883_956663883</t>
  </si>
  <si>
    <t>26.03.2021 08:58:47</t>
  </si>
  <si>
    <t>26.03.2021 13:41:01</t>
  </si>
  <si>
    <t>TOPALAK ÇAMDERE TR-1 35-29-L00214_DIREK TIPI TRAFO HUCRESI H01_2100544</t>
  </si>
  <si>
    <t>26.03.2021 09:18:22</t>
  </si>
  <si>
    <t>26.03.2021 17:09:20</t>
  </si>
  <si>
    <t>L-90 RAINBOW DM 35-18-L00090_6347564_56369142_56369142</t>
  </si>
  <si>
    <t>26.03.2021 09:18:35</t>
  </si>
  <si>
    <t>26.03.2021 16:45:07</t>
  </si>
  <si>
    <t>KINIK ORGANİZE DM 35-24-M00208_HatBaşıAyırıcı_53133660 M15_53133660</t>
  </si>
  <si>
    <t>26.03.2021 09:07:10</t>
  </si>
  <si>
    <t>26.03.2021 17:25:08</t>
  </si>
  <si>
    <t>K-1938 35-09-K01938_C_56378678_56378678</t>
  </si>
  <si>
    <t>26.03.2021 09:19:18</t>
  </si>
  <si>
    <t>26.03.2021 09:40:00</t>
  </si>
  <si>
    <t>DOĞANCI TR-13 35-31-L00368_47904264_56392350_56392350</t>
  </si>
  <si>
    <t>26.03.2021 09:09:15</t>
  </si>
  <si>
    <t>26.03.2021 10:18:42</t>
  </si>
  <si>
    <t>26.03.2021 09:21:47</t>
  </si>
  <si>
    <t>26.03.2021 12:04:01</t>
  </si>
  <si>
    <t>MARUFLAR KÖK 35-16-M00262_İSMAİLLİ KÖK M04_72050333</t>
  </si>
  <si>
    <t>26.03.2021 09:17:30</t>
  </si>
  <si>
    <t>26.03.2021 10:51:00</t>
  </si>
  <si>
    <t>TR-131 35-19-L00131_956673943_956673943</t>
  </si>
  <si>
    <t>26.03.2021 09:17:23</t>
  </si>
  <si>
    <t>26.03.2021 12:12:58</t>
  </si>
  <si>
    <t>26.03.2021 09:14:00</t>
  </si>
  <si>
    <t>26.03.2021 09:46:12</t>
  </si>
  <si>
    <t>K-4547 35-03-K04547_910253948_910253948</t>
  </si>
  <si>
    <t>26.03.2021 09:20:53</t>
  </si>
  <si>
    <t>26.03.2021 11:55:27</t>
  </si>
  <si>
    <t>TR-124 35-16-L00124_TR-125 L02_72037764</t>
  </si>
  <si>
    <t>26.03.2021 09:25:00</t>
  </si>
  <si>
    <t>26.03.2021 16:48:49</t>
  </si>
  <si>
    <t>TR-136 35-16-L00136_953316990_953316990</t>
  </si>
  <si>
    <t>26.03.2021 09:20:37</t>
  </si>
  <si>
    <t>26.03.2021 14:31:59</t>
  </si>
  <si>
    <t>M-2491 YENİ EREM KONUTLARI 35-10-M02491_35-10-M02491_2354940</t>
  </si>
  <si>
    <t>26.03.2021 09:26:38</t>
  </si>
  <si>
    <t>26.03.2021 13:54:02</t>
  </si>
  <si>
    <t>26.03.2021 09:35:05</t>
  </si>
  <si>
    <t>KALEKÖY TR-3 35-31-L00239_DIREK TIPI TRAFO HUCRESI H01_2037300</t>
  </si>
  <si>
    <t>26.03.2021 10:05:16</t>
  </si>
  <si>
    <t>DEMİRCİ TM 45-74-A00001_HatBaşıAyırıcı_53135779 M15_53135779</t>
  </si>
  <si>
    <t>26.03.2021 09:32:13</t>
  </si>
  <si>
    <t>26.03.2021 16:05:00</t>
  </si>
  <si>
    <t>BALIKLIOVA DM 35-19-L00270_GÜLBAHÇE GİRİŞ L01_2321766</t>
  </si>
  <si>
    <t>26.03.2021 09:30:35</t>
  </si>
  <si>
    <t>26.03.2021 14:06:34</t>
  </si>
  <si>
    <t>_912773610_912773610</t>
  </si>
  <si>
    <t>26.03.2021 09:30:47</t>
  </si>
  <si>
    <t>26.03.2021 13:20:48</t>
  </si>
  <si>
    <t>TR-113 ZEYTİNALANI 35-19-L00113_TR-118 L01_2335171</t>
  </si>
  <si>
    <t>26.03.2021 09:38:26</t>
  </si>
  <si>
    <t>26.03.2021 09:52:10</t>
  </si>
  <si>
    <t>DM-14/05 (TR-14/19) 45-71-M00547_45089912_56402470_56402470</t>
  </si>
  <si>
    <t>26.03.2021 09:39:00</t>
  </si>
  <si>
    <t>26.03.2021 12:35:18</t>
  </si>
  <si>
    <t>TR-18 35-13-L00018_TR-20 L01_2334007</t>
  </si>
  <si>
    <t>26.03.2021 10:11:43</t>
  </si>
  <si>
    <t>26.03.2021 16:05:50</t>
  </si>
  <si>
    <t>26.03.2021 09:42:34</t>
  </si>
  <si>
    <t>26.03.2021 17:28:04</t>
  </si>
  <si>
    <t>ÇAMLIYURT TR-1 45-80-M00035_956546156_956546156</t>
  </si>
  <si>
    <t>26.03.2021 09:42:00</t>
  </si>
  <si>
    <t>26.03.2021 11:37:35</t>
  </si>
  <si>
    <t>TR-18 35-13-L00018_B_56382298_56382298</t>
  </si>
  <si>
    <t>26.03.2021 09:55:41</t>
  </si>
  <si>
    <t>26.03.2021 16:07:01</t>
  </si>
  <si>
    <t>PİYADELER TR-649 TARIMSAL SULAMA 45-73-M00927_45-73-M00927_2356131</t>
  </si>
  <si>
    <t>26.03.2021 09:39:46</t>
  </si>
  <si>
    <t>26.03.2021 11:55:58</t>
  </si>
  <si>
    <t>DM-3/TR-25 35-22-M00069_MENDERES DM-3/TR-1 M01_72134955</t>
  </si>
  <si>
    <t>26.03.2021 09:37:18</t>
  </si>
  <si>
    <t>26.03.2021 10:04:03</t>
  </si>
  <si>
    <t>_A_56384488_56384488</t>
  </si>
  <si>
    <t>26.03.2021 09:43:05</t>
  </si>
  <si>
    <t>26.03.2021 14:28:56</t>
  </si>
  <si>
    <t>MURADİYE TR-5 (ESKİ MEZARLIK YANI) 45-71-M00204_COCA COLA M02_2321022</t>
  </si>
  <si>
    <t>26.03.2021 09:56:10</t>
  </si>
  <si>
    <t>26.03.2021 12:18:22</t>
  </si>
  <si>
    <t>M-3038(YATIRIM REZERVE) 35-09-M03038_A_56381387_56381387</t>
  </si>
  <si>
    <t>26.03.2021 10:04:00</t>
  </si>
  <si>
    <t>26.03.2021 10:16:27</t>
  </si>
  <si>
    <t>K-4709 35-04-K04709_A_60982310_60982310</t>
  </si>
  <si>
    <t>26.03.2021 11:21:58</t>
  </si>
  <si>
    <t>26.03.2021 10:09:40</t>
  </si>
  <si>
    <t>26.03.2021 11:20:39</t>
  </si>
  <si>
    <t>TR-43 35-13-M00056_35-13-M00056_2349369</t>
  </si>
  <si>
    <t>26.03.2021 10:13:19</t>
  </si>
  <si>
    <t>26.03.2021 13:18:09</t>
  </si>
  <si>
    <t>L-231 35-18-L00231_950440539_950440539</t>
  </si>
  <si>
    <t>26.03.2021 10:08:06</t>
  </si>
  <si>
    <t>26.03.2021 12:14:59</t>
  </si>
  <si>
    <t>K-4105 35-08-K04105_35-08-K04105_42010091</t>
  </si>
  <si>
    <t>26.03.2021 10:06:03</t>
  </si>
  <si>
    <t>26.03.2021 11:16:36</t>
  </si>
  <si>
    <t>M-213(DM-3/11) 35-09-M00213_A A1b_5890834</t>
  </si>
  <si>
    <t>26.03.2021 10:18:17</t>
  </si>
  <si>
    <t>26.03.2021 14:29:32</t>
  </si>
  <si>
    <t>26.03.2021 10:09:17</t>
  </si>
  <si>
    <t>26.03.2021 10:51:20</t>
  </si>
  <si>
    <t>K-4630 35-02-K04630_B_56369600_56369600</t>
  </si>
  <si>
    <t>26.03.2021 10:24:36</t>
  </si>
  <si>
    <t>26.03.2021 12:59:00</t>
  </si>
  <si>
    <t>26.03.2021 10:28:30</t>
  </si>
  <si>
    <t>26.03.2021 10:29:10</t>
  </si>
  <si>
    <t>TR-128 35-19-L00128_956699832_956699832</t>
  </si>
  <si>
    <t>26.03.2021 10:11:40</t>
  </si>
  <si>
    <t>26.03.2021 12:55:24</t>
  </si>
  <si>
    <t>FOÇA TR-49 35-23-L00049_950413708_950413708</t>
  </si>
  <si>
    <t>26.03.2021 10:18:49</t>
  </si>
  <si>
    <t>26.03.2021 23:27:41</t>
  </si>
  <si>
    <t>26.03.2021 11:23:12</t>
  </si>
  <si>
    <t>KIZILCA TR-1 45-74-M00245_A_56352924_56352924</t>
  </si>
  <si>
    <t>26.03.2021 10:32:40</t>
  </si>
  <si>
    <t>26.03.2021 13:03:18</t>
  </si>
  <si>
    <t>SAĞANCI İM 35-16-A00003_SAĞANCI L03_2072976</t>
  </si>
  <si>
    <t>26.03.2021 10:33:00</t>
  </si>
  <si>
    <t>26.03.2021 16:26:56</t>
  </si>
  <si>
    <t>TR-10 45-78-L00010_953264996_953264996</t>
  </si>
  <si>
    <t>26.03.2021 10:28:15</t>
  </si>
  <si>
    <t>26.03.2021 10:59:53</t>
  </si>
  <si>
    <t>M-228 35-14-M00228_956662174_956662174</t>
  </si>
  <si>
    <t>26.03.2021 10:23:57</t>
  </si>
  <si>
    <t>26.03.2021 13:33:02</t>
  </si>
  <si>
    <t>_C_56402109_56402109</t>
  </si>
  <si>
    <t>26.03.2021 10:38:00</t>
  </si>
  <si>
    <t>26.03.2021 12:30:50</t>
  </si>
  <si>
    <t>K-15 35-02-K00015_913495195_913495195</t>
  </si>
  <si>
    <t>26.03.2021 10:34:42</t>
  </si>
  <si>
    <t>26.03.2021 11:54:38</t>
  </si>
  <si>
    <t>26.03.2021 10:35:40</t>
  </si>
  <si>
    <t>26.03.2021 14:41:03</t>
  </si>
  <si>
    <t>K-2474 35-01-K02474_K-3684 K01_2038966</t>
  </si>
  <si>
    <t>26.03.2021 10:13:13</t>
  </si>
  <si>
    <t>26.03.2021 11:05:32</t>
  </si>
  <si>
    <t>L-169 35-18-L00169_L-174 L02_49891582</t>
  </si>
  <si>
    <t>26.03.2021 10:47:13</t>
  </si>
  <si>
    <t>26.03.2021 15:37:44</t>
  </si>
  <si>
    <t>DM08/TR01 45-73-M00017_DM-8/2 M06_66749466</t>
  </si>
  <si>
    <t>26.03.2021 10:47:00</t>
  </si>
  <si>
    <t>26.03.2021 12:08:00</t>
  </si>
  <si>
    <t>K-3056 35-03-K03056_B_56362901_56362901</t>
  </si>
  <si>
    <t>26.03.2021 10:45:19</t>
  </si>
  <si>
    <t>26.03.2021 12:39:19</t>
  </si>
  <si>
    <t>26.03.2021 11:00:13</t>
  </si>
  <si>
    <t>26.03.2021 11:00:43</t>
  </si>
  <si>
    <t>26.03.2021 10:52:00</t>
  </si>
  <si>
    <t>26.03.2021 12:24:00</t>
  </si>
  <si>
    <t>AVŞAR TR-2 45-83-L00352_A_56386276_56386276</t>
  </si>
  <si>
    <t>26.03.2021 11:07:00</t>
  </si>
  <si>
    <t>26.03.2021 12:52:45</t>
  </si>
  <si>
    <t>KAVAKLIDERE TR-12 45-73-M00145_TR-14 M05_2317559</t>
  </si>
  <si>
    <t>26.03.2021 11:06:00</t>
  </si>
  <si>
    <t>26.03.2021 12:13:21</t>
  </si>
  <si>
    <t>L-279 ERDİL SİTESİ 35-18-L00279_950438587_950438587</t>
  </si>
  <si>
    <t>26.03.2021 11:06:35</t>
  </si>
  <si>
    <t>26.03.2021 13:13:28</t>
  </si>
  <si>
    <t>ŞAŞAL TR-1 35-22-M00283_35-22-M00283_2374220</t>
  </si>
  <si>
    <t>26.03.2021 11:04:28</t>
  </si>
  <si>
    <t>26.03.2021 15:22:29</t>
  </si>
  <si>
    <t>L-81 ÇAĞDAŞKENT 35-18-L00081_L L1_5786071</t>
  </si>
  <si>
    <t>26.03.2021 11:12:14</t>
  </si>
  <si>
    <t>26.03.2021 17:43:55</t>
  </si>
  <si>
    <t>26.03.2021 11:11:55</t>
  </si>
  <si>
    <t>26.03.2021 13:58:20</t>
  </si>
  <si>
    <t>26.03.2021 11:20:31</t>
  </si>
  <si>
    <t>26.03.2021 11:40:57</t>
  </si>
  <si>
    <t>26.03.2021 11:26:00</t>
  </si>
  <si>
    <t>26.03.2021 18:06:20</t>
  </si>
  <si>
    <t>26.03.2021 11:21:53</t>
  </si>
  <si>
    <t>26.03.2021 12:55:31</t>
  </si>
  <si>
    <t>DM-9 45-71-M00386_GENEL KONUTLAR M07_66182420</t>
  </si>
  <si>
    <t>26.03.2021 11:24:21</t>
  </si>
  <si>
    <t>26.03.2021 12:21:31</t>
  </si>
  <si>
    <t>K-4015 35-02-K04015_910142151_910142151</t>
  </si>
  <si>
    <t>26.03.2021 11:36:23</t>
  </si>
  <si>
    <t>26.03.2021 13:42:46</t>
  </si>
  <si>
    <t>K-845 35-01-K00845_B_56370080_56370080</t>
  </si>
  <si>
    <t>26.03.2021 11:00:00</t>
  </si>
  <si>
    <t>26.03.2021 13:15:26</t>
  </si>
  <si>
    <t>TR-84 35-19-L00084_956664399_956664399</t>
  </si>
  <si>
    <t>26.03.2021 11:52:26</t>
  </si>
  <si>
    <t>26.03.2021 15:08:00</t>
  </si>
  <si>
    <t>K-444 35-02-K00444_912460154_912460154</t>
  </si>
  <si>
    <t>26.03.2021 11:53:24</t>
  </si>
  <si>
    <t>26.03.2021 12:53:27</t>
  </si>
  <si>
    <t>TAYTAN OFİS KÖK 45-78-M00314_HatBaşıAyırıcı_53140331 M014_53140331</t>
  </si>
  <si>
    <t>26.03.2021 11:54:55</t>
  </si>
  <si>
    <t>26.03.2021 12:32:36</t>
  </si>
  <si>
    <t>L-4 TEKKE 35-18-L00004_95518388 a1b_5944628</t>
  </si>
  <si>
    <t>26.03.2021 11:55:22</t>
  </si>
  <si>
    <t>26.03.2021 15:01:54</t>
  </si>
  <si>
    <t>SÜLEYMANLI TR-10 45-72-L00304_956487100_956487100</t>
  </si>
  <si>
    <t>26.03.2021 11:58:33</t>
  </si>
  <si>
    <t>26.03.2021 13:05:35</t>
  </si>
  <si>
    <t>L-97 35-18-L00097_950439766_950439766</t>
  </si>
  <si>
    <t>26.03.2021 11:58:07</t>
  </si>
  <si>
    <t>26.03.2021 22:40:21</t>
  </si>
  <si>
    <t>KÜRDÜLLÜ TR-1 35-29-L00458_950340229_950340229</t>
  </si>
  <si>
    <t>26.03.2021 12:09:14</t>
  </si>
  <si>
    <t>26.03.2021 15:41:33</t>
  </si>
  <si>
    <t>GÜMÜŞÇAY TR-2 45-73-M00905_B_56401902_56401902</t>
  </si>
  <si>
    <t>26.03.2021 12:10:09</t>
  </si>
  <si>
    <t>26.03.2021 13:48:03</t>
  </si>
  <si>
    <t>KÖSEDERE TR-1 35-21-L00124_953359503_953359503</t>
  </si>
  <si>
    <t>26.03.2021 12:21:20</t>
  </si>
  <si>
    <t>26.03.2021 19:08:20</t>
  </si>
  <si>
    <t>M-3036(YATIRIM REZERVE) 35-09-M03036_B_56382043_56382043</t>
  </si>
  <si>
    <t>26.03.2021 12:32:01</t>
  </si>
  <si>
    <t>26.03.2021 12:40:59</t>
  </si>
  <si>
    <t>K-3760 35-02-K03760_35-02-K03760_2348458</t>
  </si>
  <si>
    <t>26.03.2021 12:33:26</t>
  </si>
  <si>
    <t>27.03.2021 00:36:05</t>
  </si>
  <si>
    <t>26.03.2021 12:38:31</t>
  </si>
  <si>
    <t>26.03.2021 12:38:53</t>
  </si>
  <si>
    <t>M-2015 (YATIRIM REZERVE) 35-01-M02015_35-01-M02015_47230738</t>
  </si>
  <si>
    <t>26.03.2021 12:35:37</t>
  </si>
  <si>
    <t>26.03.2021 13:45:10</t>
  </si>
  <si>
    <t>İLTUR TR-1 35-19-M00433_956688599_956688599</t>
  </si>
  <si>
    <t>26.03.2021 12:25:26</t>
  </si>
  <si>
    <t>26.03.2021 17:08:52</t>
  </si>
  <si>
    <t>26.03.2021 12:43:53</t>
  </si>
  <si>
    <t>26.03.2021 12:45:21</t>
  </si>
  <si>
    <t>URGANLI TR-3 45-83-M00571_955161469_955161469</t>
  </si>
  <si>
    <t>26.03.2021 12:40:40</t>
  </si>
  <si>
    <t>26.03.2021 15:37:24</t>
  </si>
  <si>
    <t>L-210 35-18-L00210_950451501_950451501</t>
  </si>
  <si>
    <t>26.03.2021 12:42:13</t>
  </si>
  <si>
    <t>26.03.2021 21:02:51</t>
  </si>
  <si>
    <t>M-3036(YATIRIM REZERVE) 35-09-M03036_A_56380659_56380659</t>
  </si>
  <si>
    <t>26.03.2021 12:48:03</t>
  </si>
  <si>
    <t>26.03.2021 12:58:28</t>
  </si>
  <si>
    <t>MORDOĞAN TR-28 35-21-L00156_953364708_953364708</t>
  </si>
  <si>
    <t>26.03.2021 12:44:52</t>
  </si>
  <si>
    <t>26.03.2021 15:59:19</t>
  </si>
  <si>
    <t>M-2787 35-02-M02787_95000454308_95000454308</t>
  </si>
  <si>
    <t>26.03.2021 12:43:41</t>
  </si>
  <si>
    <t>26.03.2021 14:00:54</t>
  </si>
  <si>
    <t>M-1039 35-04-M01039_B_56379788_56379788</t>
  </si>
  <si>
    <t>26.03.2021 12:45:03</t>
  </si>
  <si>
    <t>26.03.2021 13:21:53</t>
  </si>
  <si>
    <t>26.03.2021 13:00:03</t>
  </si>
  <si>
    <t>26.03.2021 14:07:11</t>
  </si>
  <si>
    <t>İSMAİLLİ KÖK 35-16-M00045_HatBaşıAyırıcı_53140512 M06_53140512</t>
  </si>
  <si>
    <t>26.03.2021 13:01:31</t>
  </si>
  <si>
    <t>26.03.2021 14:16:51</t>
  </si>
  <si>
    <t>26.03.2021 13:01:41</t>
  </si>
  <si>
    <t>26.03.2021 13:02:01</t>
  </si>
  <si>
    <t>M-540 35-09-M00540_913225602_913225602</t>
  </si>
  <si>
    <t>26.03.2021 12:56:20</t>
  </si>
  <si>
    <t>26.03.2021 16:23:05</t>
  </si>
  <si>
    <t>K-1906 35-10-K01906_98059461_98059461</t>
  </si>
  <si>
    <t>26.03.2021 12:57:11</t>
  </si>
  <si>
    <t>26.03.2021 14:39:22</t>
  </si>
  <si>
    <t>GÜNEYDAMLARI TR-1 45-79-M00117_A_56387130_56387130</t>
  </si>
  <si>
    <t>26.03.2021 13:03:00</t>
  </si>
  <si>
    <t>26.03.2021 13:18:50</t>
  </si>
  <si>
    <t>MENEMEN TR-46 35-28-L00046_B_56394508_56394508</t>
  </si>
  <si>
    <t>26.03.2021 12:23:00</t>
  </si>
  <si>
    <t>26.03.2021 12:41:00</t>
  </si>
  <si>
    <t>M-2075 35-02-M02075_99725902_99725902</t>
  </si>
  <si>
    <t>26.03.2021 13:02:43</t>
  </si>
  <si>
    <t>26.03.2021 15:38:07</t>
  </si>
  <si>
    <t>ARSLANLAR TM 35-26-A00004_KÖYLER-1 L42_2305571</t>
  </si>
  <si>
    <t>26.03.2021 13:11:08</t>
  </si>
  <si>
    <t>26.03.2021 13:33:33</t>
  </si>
  <si>
    <t>26.03.2021 13:11:50</t>
  </si>
  <si>
    <t>26.03.2021 13:32:13</t>
  </si>
  <si>
    <t>GERENKÖY TR-1 35-23-M00147_950415111_950415111</t>
  </si>
  <si>
    <t>26.03.2021 13:01:30</t>
  </si>
  <si>
    <t>26.03.2021 18:41:19</t>
  </si>
  <si>
    <t>M-3033 35-09-M03033_A_56364530_56364530</t>
  </si>
  <si>
    <t>26.03.2021 12:15:00</t>
  </si>
  <si>
    <t>26.03.2021 13:24:06</t>
  </si>
  <si>
    <t>DM-09/12 (KÖMÜRCÜLER SİTESİ) 45-71-M00378_MERMERCİLER SİTESİ M05_66152440</t>
  </si>
  <si>
    <t>26.03.2021 13:02:35</t>
  </si>
  <si>
    <t>26.03.2021 14:32:33</t>
  </si>
  <si>
    <t>GERENKÖY KÖK 35-23-M00156_HatBaşıAyırıcı_72907996 M04_72907996</t>
  </si>
  <si>
    <t>26.03.2021 13:03:51</t>
  </si>
  <si>
    <t>26.03.2021 17:02:03</t>
  </si>
  <si>
    <t>KISIK TR-2 35-22-M00136_955256956_955256956</t>
  </si>
  <si>
    <t>26.03.2021 13:16:14</t>
  </si>
  <si>
    <t>26.03.2021 16:08:03</t>
  </si>
  <si>
    <t>K-429 35-01-K00429_911329793_911329793</t>
  </si>
  <si>
    <t>26.03.2021 13:26:46</t>
  </si>
  <si>
    <t>26.03.2021 15:37:51</t>
  </si>
  <si>
    <t>DM-22 45-71-M01177_DAĞITIM TRAFO DM-22 M08_2085406</t>
  </si>
  <si>
    <t>26.03.2021 13:21:06</t>
  </si>
  <si>
    <t>26.03.2021 14:43:49</t>
  </si>
  <si>
    <t>L-353 İŞTUR 35-18-L00353_950455256_950455256</t>
  </si>
  <si>
    <t>26.03.2021 13:31:10</t>
  </si>
  <si>
    <t>26.03.2021 17:25:57</t>
  </si>
  <si>
    <t>GÖKKAYA TR-2 45-84-L00019_955182616_955182616</t>
  </si>
  <si>
    <t>26.03.2021 13:34:10</t>
  </si>
  <si>
    <t>26.03.2021 14:29:20</t>
  </si>
  <si>
    <t>26.03.2021 13:25:01</t>
  </si>
  <si>
    <t>26.03.2021 14:37:17</t>
  </si>
  <si>
    <t>L-433 ATİLLA BAYIR TRAFO 35-18-L00433_L-211 L02_72086937</t>
  </si>
  <si>
    <t>26.03.2021 13:49:00</t>
  </si>
  <si>
    <t>26.03.2021 15:03:38</t>
  </si>
  <si>
    <t>Y. YAZAR SULAMA GRUBU TR 35-27-M00528_B_56363223_56363223</t>
  </si>
  <si>
    <t>26.03.2021 12:18:36</t>
  </si>
  <si>
    <t>26.03.2021 14:43:36</t>
  </si>
  <si>
    <t>YELKİ TR-22 35-10-L00022_C_56354031_56354031</t>
  </si>
  <si>
    <t>26.03.2021 14:11:51</t>
  </si>
  <si>
    <t>26.03.2021 16:58:17</t>
  </si>
  <si>
    <t>26.03.2021 14:10:28</t>
  </si>
  <si>
    <t>26.03.2021 15:18:52</t>
  </si>
  <si>
    <t>26.03.2021 14:14:21</t>
  </si>
  <si>
    <t>26.03.2021 14:18:13</t>
  </si>
  <si>
    <t>DM-3/TR-4 35-13-L00056_35-13-L00056_66484123</t>
  </si>
  <si>
    <t>26.03.2021 14:09:11</t>
  </si>
  <si>
    <t>26.03.2021 14:53:20</t>
  </si>
  <si>
    <t>TR-26 35-32-L00026_946413699_946413699</t>
  </si>
  <si>
    <t>26.03.2021 14:12:43</t>
  </si>
  <si>
    <t>26.03.2021 17:28:09</t>
  </si>
  <si>
    <t>EFENDİLİ ESENYURT TR-1 45-75-M00184_B_56386638_56386638</t>
  </si>
  <si>
    <t>26.03.2021 14:10:25</t>
  </si>
  <si>
    <t>26.03.2021 15:35:37</t>
  </si>
  <si>
    <t>KUYUCAK TR-1 35-22-M00273_955274553_955274553</t>
  </si>
  <si>
    <t>26.03.2021 14:08:29</t>
  </si>
  <si>
    <t>26.03.2021 18:50:41</t>
  </si>
  <si>
    <t>MECİDİYE TR-10 45-72-L00573_45-72-L00573_2350891</t>
  </si>
  <si>
    <t>26.03.2021 14:07:02</t>
  </si>
  <si>
    <t>26.03.2021 15:42:49</t>
  </si>
  <si>
    <t>KARAMAN TR-1 35-31-L00049_47864620_56394406_56394406</t>
  </si>
  <si>
    <t>26.03.2021 14:16:44</t>
  </si>
  <si>
    <t>26.03.2021 15:30:45</t>
  </si>
  <si>
    <t>KARAHIDIRLI TR-1 35-16-M00048_B_56396452_56396452</t>
  </si>
  <si>
    <t>26.03.2021 14:10:38</t>
  </si>
  <si>
    <t>26.03.2021 15:31:28</t>
  </si>
  <si>
    <t>DM06-TR10 45-73-M01269_945677728_945677728</t>
  </si>
  <si>
    <t>26.03.2021 14:17:12</t>
  </si>
  <si>
    <t>26.03.2021 16:41:40</t>
  </si>
  <si>
    <t>L-456 35-18-L00456_950452199_950452199</t>
  </si>
  <si>
    <t>26.03.2021 14:22:35</t>
  </si>
  <si>
    <t>26.03.2021 20:09:28</t>
  </si>
  <si>
    <t>26.03.2021 14:26:31</t>
  </si>
  <si>
    <t>26.03.2021 14:44:25</t>
  </si>
  <si>
    <t>DM-01/13 45-71-M00024_953183957_953183957</t>
  </si>
  <si>
    <t>26.03.2021 14:21:58</t>
  </si>
  <si>
    <t>26.03.2021 17:14:28</t>
  </si>
  <si>
    <t>TR-31 45-77-L00031_45-77-L00031_2363795</t>
  </si>
  <si>
    <t>26.03.2021 14:25:24</t>
  </si>
  <si>
    <t>26.03.2021 14:55:24</t>
  </si>
  <si>
    <t>TR-93 35-15-M00093_48874458_56364396_56364396</t>
  </si>
  <si>
    <t>26.03.2021 14:17:01</t>
  </si>
  <si>
    <t>26.03.2021 18:26:50</t>
  </si>
  <si>
    <t>26.03.2021 14:28:59</t>
  </si>
  <si>
    <t>26.03.2021 16:44:33</t>
  </si>
  <si>
    <t>ÇANDARLI TR-18 35-30-M00018_95000155524_95000155524</t>
  </si>
  <si>
    <t>26.03.2021 14:23:32</t>
  </si>
  <si>
    <t>26.03.2021 19:44:14</t>
  </si>
  <si>
    <t>SEYREKLİ TR-3 35-15-L00442_35-15-L00442_2365594</t>
  </si>
  <si>
    <t>26.03.2021 14:30:27</t>
  </si>
  <si>
    <t>26.03.2021 17:13:21</t>
  </si>
  <si>
    <t>KAZANLI KÖK 35-15-L00951_BALABANLI KÖYÜ L07_66954510</t>
  </si>
  <si>
    <t>26.03.2021 14:33:02</t>
  </si>
  <si>
    <t>26.03.2021 19:09:25</t>
  </si>
  <si>
    <t>26.03.2021 14:28:43</t>
  </si>
  <si>
    <t>26.03.2021 15:53:32</t>
  </si>
  <si>
    <t>YEŞİLKÖY-1 35-26-M00790_956621913_956621913</t>
  </si>
  <si>
    <t>26.03.2021 14:39:31</t>
  </si>
  <si>
    <t>26.03.2021 15:35:48</t>
  </si>
  <si>
    <t>DEMİRCİLİ DM 35-15-L00895_BENZİNLİK L06_2335951</t>
  </si>
  <si>
    <t>26.03.2021 14:30:26</t>
  </si>
  <si>
    <t>26.03.2021 16:10:31</t>
  </si>
  <si>
    <t>DM-9/11 45-71-M00377_KÖMÜRCÜLER M01_66148701</t>
  </si>
  <si>
    <t>26.03.2021 14:36:43</t>
  </si>
  <si>
    <t>26.03.2021 15:55:09</t>
  </si>
  <si>
    <t>K-502 35-01-K00502_911437357_911437357</t>
  </si>
  <si>
    <t>26.03.2021 14:32:48</t>
  </si>
  <si>
    <t>26.03.2021 17:04:45</t>
  </si>
  <si>
    <t>K-4197 35-02-K04197_99359554_99359554</t>
  </si>
  <si>
    <t>26.03.2021 14:48:00</t>
  </si>
  <si>
    <t>26.03.2021 16:24:37</t>
  </si>
  <si>
    <t>OSMANCALI KÖYÜ TR-3 45-71-M01722_43170802_56398952_56398952</t>
  </si>
  <si>
    <t>26.03.2021 14:48:11</t>
  </si>
  <si>
    <t>26.03.2021 22:50:41</t>
  </si>
  <si>
    <t>MURADİYE DM-5/10 45-71-M00775_DM-5/10C M03_2124686</t>
  </si>
  <si>
    <t>26.03.2021 15:02:04</t>
  </si>
  <si>
    <t>26.03.2021 16:20:00</t>
  </si>
  <si>
    <t>M-2241 BELENBAŞI TR-1 35-03-M02241_910347893_910347893</t>
  </si>
  <si>
    <t>26.03.2021 15:02:00</t>
  </si>
  <si>
    <t>26.03.2021 17:42:08</t>
  </si>
  <si>
    <t>KARAAĞAÇLI TR-13 45-71-M01075_BEYDERE KÖK M03_72307181</t>
  </si>
  <si>
    <t>26.03.2021 15:03:21</t>
  </si>
  <si>
    <t>26.03.2021 15:04:43</t>
  </si>
  <si>
    <t>M-213(DM-3/11) 35-09-M00213_D d1b_5890730</t>
  </si>
  <si>
    <t>26.03.2021 15:04:17</t>
  </si>
  <si>
    <t>26.03.2021 19:05:09</t>
  </si>
  <si>
    <t>L-286 35-18-L00286_DAĞITIM TRAFO L-286 L01_72087602</t>
  </si>
  <si>
    <t>26.03.2021 15:08:46</t>
  </si>
  <si>
    <t>26.03.2021 15:20:04</t>
  </si>
  <si>
    <t>ÇANDARLI TR-18 35-30-M00018_955326784_955326784</t>
  </si>
  <si>
    <t>26.03.2021 15:08:11</t>
  </si>
  <si>
    <t>26.03.2021 16:50:47</t>
  </si>
  <si>
    <t>YEŞİLYURT DM 45-73-M00476_KÖYLER HATTI M04_2086193</t>
  </si>
  <si>
    <t>26.03.2021 15:16:00</t>
  </si>
  <si>
    <t>26.03.2021 16:32:46</t>
  </si>
  <si>
    <t>AKÇAPINAR TR-1 45-83-L00438_45-83-L00438_2371746</t>
  </si>
  <si>
    <t>26.03.2021 15:10:49</t>
  </si>
  <si>
    <t>26.03.2021 16:01:54</t>
  </si>
  <si>
    <t>TR-1 35-15-M00001_950374947_950374947</t>
  </si>
  <si>
    <t>26.03.2021 15:12:20</t>
  </si>
  <si>
    <t>26.03.2021 22:50:45</t>
  </si>
  <si>
    <t>KARAAĞAÇLI TR-1 45-71-M01904_953213100_953213100</t>
  </si>
  <si>
    <t>26.03.2021 15:09:20</t>
  </si>
  <si>
    <t>26.03.2021 17:26:48</t>
  </si>
  <si>
    <t>TR-137 TORASAN MAH. 35-19-L00137_956695008_956695008</t>
  </si>
  <si>
    <t>26.03.2021 14:47:08</t>
  </si>
  <si>
    <t>26.03.2021 21:25:59</t>
  </si>
  <si>
    <t>PAZARKÖY YENİ MAH TR-4 45-78-L00655_49253348_56391442_56391442</t>
  </si>
  <si>
    <t>26.03.2021 15:28:00</t>
  </si>
  <si>
    <t>26.03.2021 17:42:18</t>
  </si>
  <si>
    <t>K-4124 35-09-K04124_913679482_913679482</t>
  </si>
  <si>
    <t>26.03.2021 21:16:57</t>
  </si>
  <si>
    <t>ÜSAT YAPI TAAHH.İNŞ.NAKL.MAD.SAN.TİC.A.Ş.ÖZEL TR 45-78-M00333Ö_DIREK TIPI TRAFO HUCRESI H01_2065811</t>
  </si>
  <si>
    <t>26.03.2021 15:36:33</t>
  </si>
  <si>
    <t>26.03.2021 17:22:38</t>
  </si>
  <si>
    <t>K-1030 35-08-K01030_911951389_911951389</t>
  </si>
  <si>
    <t>26.03.2021 15:39:20</t>
  </si>
  <si>
    <t>26.03.2021 18:11:11</t>
  </si>
  <si>
    <t>SEYREK TR-8 35-28-M00377_A A1_5774860</t>
  </si>
  <si>
    <t>26.03.2021 15:52:00</t>
  </si>
  <si>
    <t>27.03.2021 00:46:35</t>
  </si>
  <si>
    <t>26.03.2021 15:45:30</t>
  </si>
  <si>
    <t>26.03.2021 18:16:51</t>
  </si>
  <si>
    <t>K-3164 35-03-K03164_910430508_910430508</t>
  </si>
  <si>
    <t>26.03.2021 15:51:30</t>
  </si>
  <si>
    <t>26.03.2021 16:24:33</t>
  </si>
  <si>
    <t>GÖÇBEYLİ TR-2 35-16-M00017_47430269_56395347_56395347</t>
  </si>
  <si>
    <t>26.03.2021 15:46:10</t>
  </si>
  <si>
    <t>26.03.2021 18:32:16</t>
  </si>
  <si>
    <t>GERENKÖY KÖK 35-23-M00156_BAĞARASI M04_72155662</t>
  </si>
  <si>
    <t>26.03.2021 16:02:00</t>
  </si>
  <si>
    <t>26.03.2021 17:15:46</t>
  </si>
  <si>
    <t>GÜMÜLDÜR M-7 35-25-M00007_35-25-M00007_72092678</t>
  </si>
  <si>
    <t>26.03.2021 17:22:28</t>
  </si>
  <si>
    <t>KÜÇÜKKALE YEŞİLKENT TR-2 35-29-L00268_B_56355659_56355659</t>
  </si>
  <si>
    <t>26.03.2021 16:03:09</t>
  </si>
  <si>
    <t>26.03.2021 17:19:39</t>
  </si>
  <si>
    <t>ZEYTİNLİK TR-34 35-15-L00750_967153180_967153180</t>
  </si>
  <si>
    <t>26.03.2021 15:56:23</t>
  </si>
  <si>
    <t>26.03.2021 23:47:52</t>
  </si>
  <si>
    <t>DM-2/9(TR-254) 35-19-L00254_956676240_956676240</t>
  </si>
  <si>
    <t>26.03.2021 16:07:17</t>
  </si>
  <si>
    <t>26.03.2021 23:08:05</t>
  </si>
  <si>
    <t>YENİFOÇA TR-38 35-23-M00038_950421443_950421443</t>
  </si>
  <si>
    <t>26.03.2021 15:44:07</t>
  </si>
  <si>
    <t>26.03.2021 21:27:23</t>
  </si>
  <si>
    <t>MORDOĞAN TR-28 35-21-L00156_E_56376101_56376101</t>
  </si>
  <si>
    <t>26.03.2021 16:16:56</t>
  </si>
  <si>
    <t>26.03.2021 19:23:57</t>
  </si>
  <si>
    <t>TR-2/4A 45-83-L00134_955148153_955148153</t>
  </si>
  <si>
    <t>26.03.2021 16:23:19</t>
  </si>
  <si>
    <t>26.03.2021 19:00:49</t>
  </si>
  <si>
    <t>BEBEKLİ TR-3 45-77-L00198_DIREK TIPI TRAFO HUCRESI H01_2055922</t>
  </si>
  <si>
    <t>26.03.2021 16:21:28</t>
  </si>
  <si>
    <t>26.03.2021 18:11:33</t>
  </si>
  <si>
    <t>YENİ ŞAKRAN TR-11 35-17-M00211_950308726_950308726</t>
  </si>
  <si>
    <t>26.03.2021 16:27:27</t>
  </si>
  <si>
    <t>26.03.2021 18:59:50</t>
  </si>
  <si>
    <t>TR-84 35-19-L00084_956663457_956663457</t>
  </si>
  <si>
    <t>26.03.2021 16:31:12</t>
  </si>
  <si>
    <t>26.03.2021 22:54:01</t>
  </si>
  <si>
    <t>K-1446 35-01-K01446_35-01-K01446_2356745</t>
  </si>
  <si>
    <t>26.03.2021 16:31:28</t>
  </si>
  <si>
    <t>26.03.2021 19:19:53</t>
  </si>
  <si>
    <t>L-279 ERDİL SİTESİ 35-18-L00279_950438592_950438592</t>
  </si>
  <si>
    <t>26.03.2021 16:27:30</t>
  </si>
  <si>
    <t>26.03.2021 18:01:07</t>
  </si>
  <si>
    <t>M-2373 35-02-M02373_913611077_913611077</t>
  </si>
  <si>
    <t>26.03.2021 16:40:10</t>
  </si>
  <si>
    <t>26.03.2021 18:16:20</t>
  </si>
  <si>
    <t>K-2710 35-03-K02710_D_56366419_56366419</t>
  </si>
  <si>
    <t>26.03.2021 16:47:24</t>
  </si>
  <si>
    <t>26.03.2021 18:31:55</t>
  </si>
  <si>
    <t>DEMİRCİLİ İSMAİL YER GRUBU TR-6 35-15-L00152_DIREK TIPI TRAFO HUCRESI H01_2041853</t>
  </si>
  <si>
    <t>26.03.2021 16:40:41</t>
  </si>
  <si>
    <t>26.03.2021 20:16:58</t>
  </si>
  <si>
    <t>GEDİK DUTLUDERE TR-3 35-31-L00132_47844908_56392847_56392847</t>
  </si>
  <si>
    <t>26.03.2021 16:54:28</t>
  </si>
  <si>
    <t>26.03.2021 17:13:26</t>
  </si>
  <si>
    <t>TR-43 35-16-L00043_953334570_953334570</t>
  </si>
  <si>
    <t>26.03.2021 16:51:47</t>
  </si>
  <si>
    <t>26.03.2021 18:35:10</t>
  </si>
  <si>
    <t>GERENKÖY KÖK 35-23-M00156_ILIPINAR KÖK M02_72155666</t>
  </si>
  <si>
    <t>26.03.2021 17:07:52</t>
  </si>
  <si>
    <t>26.03.2021 18:16:11</t>
  </si>
  <si>
    <t>K-3319 35-09-K03319_D_56380272_56380272</t>
  </si>
  <si>
    <t>26.03.2021 17:07:25</t>
  </si>
  <si>
    <t>26.03.2021 18:37:20</t>
  </si>
  <si>
    <t>DİNDARLI KÖK TR-3 KAKLIK 45-79-M00395_KIZILÇUKUR GÜNYAKA KARACAALİ BEYHARMAN M06_72035421</t>
  </si>
  <si>
    <t>26.03.2021 17:19:07</t>
  </si>
  <si>
    <t>26.03.2021 18:30:00</t>
  </si>
  <si>
    <t>HİSAR TR-1 35-31-L00118_956591634_956591634</t>
  </si>
  <si>
    <t>26.03.2021 17:15:35</t>
  </si>
  <si>
    <t>26.03.2021 18:10:51</t>
  </si>
  <si>
    <t>SALİM YAVAŞ 45-71-M00922_45-71-M00922_2356459</t>
  </si>
  <si>
    <t>26.03.2021 17:22:21</t>
  </si>
  <si>
    <t>26.03.2021 19:58:14</t>
  </si>
  <si>
    <t>26.03.2021 17:06:19</t>
  </si>
  <si>
    <t>26.03.2021 19:32:02</t>
  </si>
  <si>
    <t>L-7 35-18-L00007_ L01_2326214</t>
  </si>
  <si>
    <t>26.03.2021 17:25:00</t>
  </si>
  <si>
    <t>26.03.2021 17:55:14</t>
  </si>
  <si>
    <t>MAVİ KÖY SİTESİ TR 35-30-M00320_A_56405415_56405415</t>
  </si>
  <si>
    <t>26.03.2021 17:14:37</t>
  </si>
  <si>
    <t>26.03.2021 20:28:35</t>
  </si>
  <si>
    <t>L-439 35-18-L00439_950448908_950448908</t>
  </si>
  <si>
    <t>26.03.2021 17:22:53</t>
  </si>
  <si>
    <t>26.03.2021 19:06:29</t>
  </si>
  <si>
    <t>HACIHALİLLER TR-1 KÖK 45-71-M00066_953247397_953247397</t>
  </si>
  <si>
    <t>26.03.2021 17:31:06</t>
  </si>
  <si>
    <t>26.03.2021 20:55:57</t>
  </si>
  <si>
    <t>M-1180 35-04-M01180_98951869_98951869</t>
  </si>
  <si>
    <t>26.03.2021 17:41:27</t>
  </si>
  <si>
    <t>26.03.2021 19:34:37</t>
  </si>
  <si>
    <t>26.03.2021 17:49:47</t>
  </si>
  <si>
    <t>26.03.2021 20:25:55</t>
  </si>
  <si>
    <t>M-2925 35-03-M02925_C c3b_5776688</t>
  </si>
  <si>
    <t>26.03.2021 17:28:39</t>
  </si>
  <si>
    <t>26.03.2021 20:24:08</t>
  </si>
  <si>
    <t>TR-47 45-78-L00047_953250930_953250930</t>
  </si>
  <si>
    <t>26.03.2021 17:56:13</t>
  </si>
  <si>
    <t>26.03.2021 19:20:31</t>
  </si>
  <si>
    <t>M-4 35-02-M00004_97453162_97453162</t>
  </si>
  <si>
    <t>26.03.2021 18:00:38</t>
  </si>
  <si>
    <t>26.03.2021 19:49:28</t>
  </si>
  <si>
    <t>DM-7/TR-5 35-22-M00076_95000056582_95000056582</t>
  </si>
  <si>
    <t>26.03.2021 17:56:44</t>
  </si>
  <si>
    <t>26.03.2021 18:20:23</t>
  </si>
  <si>
    <t>TR-84 35-19-L00084_10774937_56392451_56392451</t>
  </si>
  <si>
    <t>26.03.2021 18:17:00</t>
  </si>
  <si>
    <t>26.03.2021 22:57:52</t>
  </si>
  <si>
    <t>DM-14/16 45-71-M00397_A_56397529_56397529</t>
  </si>
  <si>
    <t>26.03.2021 18:04:44</t>
  </si>
  <si>
    <t>26.03.2021 22:39:20</t>
  </si>
  <si>
    <t>YENİ FOÇA TR-14 35-23-M00014_950423383_950423383</t>
  </si>
  <si>
    <t>26.03.2021 18:09:20</t>
  </si>
  <si>
    <t>26.03.2021 20:34:16</t>
  </si>
  <si>
    <t>SOMA TR-8 45-82-M00008_C C01_5987355</t>
  </si>
  <si>
    <t>26.03.2021 18:28:00</t>
  </si>
  <si>
    <t>26.03.2021 20:34:26</t>
  </si>
  <si>
    <t>L-56 HUZURKENT 35-14-L00056_956640402_956640402</t>
  </si>
  <si>
    <t>26.03.2021 18:29:09</t>
  </si>
  <si>
    <t>26.03.2021 20:35:31</t>
  </si>
  <si>
    <t>TR-86 35-19-L00086_956666598_956666598</t>
  </si>
  <si>
    <t>26.03.2021 18:25:05</t>
  </si>
  <si>
    <t>26.03.2021 23:49:10</t>
  </si>
  <si>
    <t>IŞIKKÖY TR-2 45-72-L00993_956501908_956501908</t>
  </si>
  <si>
    <t>26.03.2021 18:29:14</t>
  </si>
  <si>
    <t>26.03.2021 21:20:05</t>
  </si>
  <si>
    <t>26.03.2021 18:31:00</t>
  </si>
  <si>
    <t>26.03.2021 18:54:00</t>
  </si>
  <si>
    <t>M-1954 35-01-M01954_M M1b_5873843</t>
  </si>
  <si>
    <t>26.03.2021 18:46:14</t>
  </si>
  <si>
    <t>26.03.2021 20:13:45</t>
  </si>
  <si>
    <t>YAZIBAŞI DM-6 35-26-M00634_956622554_956622554</t>
  </si>
  <si>
    <t>26.03.2021 18:43:49</t>
  </si>
  <si>
    <t>26.03.2021 19:26:52</t>
  </si>
  <si>
    <t>DM-1/1 35-18-L00580_950446390_950446390</t>
  </si>
  <si>
    <t>26.03.2021 18:50:36</t>
  </si>
  <si>
    <t>26.03.2021 23:30:12</t>
  </si>
  <si>
    <t>HACIRAHMANLI TR-10/A 45-80-M00144_956566238_956566238</t>
  </si>
  <si>
    <t>26.03.2021 19:02:50</t>
  </si>
  <si>
    <t>26.03.2021 20:50:22</t>
  </si>
  <si>
    <t>K-444 35-02-K00444_99097076_99097076</t>
  </si>
  <si>
    <t>26.03.2021 19:05:06</t>
  </si>
  <si>
    <t>26.03.2021 21:10:19</t>
  </si>
  <si>
    <t>K-592 35-03-K00592_C_56367290_56367290</t>
  </si>
  <si>
    <t>26.03.2021 19:08:52</t>
  </si>
  <si>
    <t>26.03.2021 21:15:36</t>
  </si>
  <si>
    <t>YENİCEKÖY TR-4 35-15-L00429_950362500_950362500</t>
  </si>
  <si>
    <t>26.03.2021 19:23:07</t>
  </si>
  <si>
    <t>26.03.2021 23:40:31</t>
  </si>
  <si>
    <t>MALDAN KÖYÜ TR-2 45-71-M01667_953209705_953209705</t>
  </si>
  <si>
    <t>26.03.2021 19:31:30</t>
  </si>
  <si>
    <t>26.03.2021 23:43:19</t>
  </si>
  <si>
    <t>K-3081 35-03-K03081_910563996_910563996</t>
  </si>
  <si>
    <t>26.03.2021 19:31:37</t>
  </si>
  <si>
    <t>26.03.2021 21:52:29</t>
  </si>
  <si>
    <t>KARABURUN TR-2 35-21-L00014_953358515_953358515</t>
  </si>
  <si>
    <t>26.03.2021 19:21:07</t>
  </si>
  <si>
    <t>26.03.2021 21:19:00</t>
  </si>
  <si>
    <t>YENİFOÇA TR-7 35-23-M00007_950426789_950426789</t>
  </si>
  <si>
    <t>26.03.2021 19:29:57</t>
  </si>
  <si>
    <t>26.03.2021 21:17:56</t>
  </si>
  <si>
    <t>ÇAYBAŞI DM-1/19 35-26-M00182_35-26-M00182_2357146</t>
  </si>
  <si>
    <t>26.03.2021 19:46:06</t>
  </si>
  <si>
    <t>26.03.2021 20:46:07</t>
  </si>
  <si>
    <t>AŞAĞIÇOBANİSA TR-12 45-71-M00097_953197575_953197575</t>
  </si>
  <si>
    <t>26.03.2021 19:54:36</t>
  </si>
  <si>
    <t>26.03.2021 21:56:58</t>
  </si>
  <si>
    <t>K-652 35-01-K00652_35-01-K00652_2356576</t>
  </si>
  <si>
    <t>26.03.2021 19:58:44</t>
  </si>
  <si>
    <t>26.03.2021 22:30:14</t>
  </si>
  <si>
    <t>MURADİYE DM-9/2 KÖK 45-71-M00676_VESTON HAVAİ HAT M02_2078542</t>
  </si>
  <si>
    <t>26.03.2021 19:45:03</t>
  </si>
  <si>
    <t>26.03.2021 23:21:57</t>
  </si>
  <si>
    <t>K-1531 35-08-K01531_E_56381830_56381830</t>
  </si>
  <si>
    <t>26.03.2021 20:13:44</t>
  </si>
  <si>
    <t>27.03.2021 04:25:58</t>
  </si>
  <si>
    <t>KAHRAMANLAR TR-3 HACIBEKİRLER 45-79-M00219_B_56400894_56400894</t>
  </si>
  <si>
    <t>26.03.2021 20:11:02</t>
  </si>
  <si>
    <t>26.03.2021 21:30:19</t>
  </si>
  <si>
    <t>L-97 35-18-L00097_950439765_950439765</t>
  </si>
  <si>
    <t>26.03.2021 19:08:57</t>
  </si>
  <si>
    <t>26.03.2021 23:36:45</t>
  </si>
  <si>
    <t>M-2122 35-03-M02122_B_56363625_56363625</t>
  </si>
  <si>
    <t>26.03.2021 20:12:17</t>
  </si>
  <si>
    <t>26.03.2021 21:58:21</t>
  </si>
  <si>
    <t>ÇANDARLI TR-21 35-30-M00021_955321363_955321363</t>
  </si>
  <si>
    <t>26.03.2021 20:27:32</t>
  </si>
  <si>
    <t>26.03.2021 22:09:52</t>
  </si>
  <si>
    <t>BAŞIBÜYÜK ACEMLER TR-1 45-77-L00159_945495476_945495476</t>
  </si>
  <si>
    <t>26.03.2021 20:35:14</t>
  </si>
  <si>
    <t>26.03.2021 22:31:20</t>
  </si>
  <si>
    <t>TR-2/21 45-83-L00021_48123984_56402086_56402086</t>
  </si>
  <si>
    <t>26.03.2021 20:44:10</t>
  </si>
  <si>
    <t>26.03.2021 22:56:41</t>
  </si>
  <si>
    <t>M-3089 35-03-M03089_910829974_910829974</t>
  </si>
  <si>
    <t>26.03.2021 21:41:56</t>
  </si>
  <si>
    <t>DM-3/19 35-26-M00820_35-26-M00820_2351453</t>
  </si>
  <si>
    <t>26.03.2021 20:53:10</t>
  </si>
  <si>
    <t>26.03.2021 21:50:56</t>
  </si>
  <si>
    <t>K-1238 35-07-K01238_C_56383008_56383008</t>
  </si>
  <si>
    <t>26.03.2021 21:27:32</t>
  </si>
  <si>
    <t>26.03.2021 22:22:01</t>
  </si>
  <si>
    <t>L-108 (AKARCA TR-1) 35-18-L00108_DIREK TIPI TRAFO HUCRESI H01_2096493</t>
  </si>
  <si>
    <t>26.03.2021 20:13:30</t>
  </si>
  <si>
    <t>27.03.2021 02:13:59</t>
  </si>
  <si>
    <t>KABAKUM BANKACILAR TR-4 35-30-M00210_955303495_955303495</t>
  </si>
  <si>
    <t>26.03.2021 21:52:17</t>
  </si>
  <si>
    <t>26.03.2021 22:39:32</t>
  </si>
  <si>
    <t>AKGEDİK TR-1 45-71-M01047_953247070_953247070</t>
  </si>
  <si>
    <t>26.03.2021 21:53:43</t>
  </si>
  <si>
    <t>27.03.2021 01:32:14</t>
  </si>
  <si>
    <t>26.03.2021 21:58:57</t>
  </si>
  <si>
    <t>26.03.2021 22:26:08</t>
  </si>
  <si>
    <t>L-202 35-18-L00202_950458229_950458229</t>
  </si>
  <si>
    <t>26.03.2021 22:16:00</t>
  </si>
  <si>
    <t>26.03.2021 23:43:15</t>
  </si>
  <si>
    <t>K-2823 35-02-K02823_DIREK TIPI TRAFO HUCRESI H01_2049601</t>
  </si>
  <si>
    <t>26.03.2021 22:26:00</t>
  </si>
  <si>
    <t>27.03.2021 00:23:56</t>
  </si>
  <si>
    <t>K-1191 35-04-K01191_912282051_912282051</t>
  </si>
  <si>
    <t>26.03.2021 22:32:09</t>
  </si>
  <si>
    <t>26.03.2021 23:51:29</t>
  </si>
  <si>
    <t>YENİ ŞAKRAN TR-14 35-17-M00214__56355214_56355214</t>
  </si>
  <si>
    <t>26.03.2021 22:46:26</t>
  </si>
  <si>
    <t>26.03.2021 23:19:15</t>
  </si>
  <si>
    <t>26.03.2021 22:53:32</t>
  </si>
  <si>
    <t>26.03.2021 23:02:00</t>
  </si>
  <si>
    <t>26.03.2021 22:53:09</t>
  </si>
  <si>
    <t>26.03.2021 23:44:12</t>
  </si>
  <si>
    <t>K-429 35-01-K00429_B_56375467_56375467</t>
  </si>
  <si>
    <t>26.03.2021 23:00:26</t>
  </si>
  <si>
    <t>26.03.2021 23:48:28</t>
  </si>
  <si>
    <t>K-1927 35-10-K01927_912491695_912491695</t>
  </si>
  <si>
    <t>26.03.2021 23:36:17</t>
  </si>
  <si>
    <t>27.03.2021 01:23:59</t>
  </si>
  <si>
    <t>27.03.2021 00:11:30</t>
  </si>
  <si>
    <t>27.03.2021 00:45:52</t>
  </si>
  <si>
    <t>ÇUKURALTI M-42 (ÖZKENT-2) 35-25-M00081_955268649_955268649</t>
  </si>
  <si>
    <t>27.03.2021 00:11:01</t>
  </si>
  <si>
    <t>27.03.2021 00:44:29</t>
  </si>
  <si>
    <t>BÜYÜKBELEN KÖK 45-80-M00066_BELEN ŞEHİR-2 M05_72191790</t>
  </si>
  <si>
    <t>27.03.2021 00:31:39</t>
  </si>
  <si>
    <t>27.03.2021 01:29:15</t>
  </si>
  <si>
    <t>27.03.2021 02:08:26</t>
  </si>
  <si>
    <t>27.03.2021 03:09:24</t>
  </si>
  <si>
    <t>KABAZLI KÖK 45-78-M00675_TAYTAN OFİS YENİ GİRİŞ 1/0 HAT M06_65971500</t>
  </si>
  <si>
    <t>27.03.2021 02:27:17</t>
  </si>
  <si>
    <t>27.03.2021 02:27:52</t>
  </si>
  <si>
    <t>KABAZLI KÖK 45-78-M00675_KABAZLI M03_65971403</t>
  </si>
  <si>
    <t>27.03.2021 02:30:29</t>
  </si>
  <si>
    <t>27.03.2021 03:56:16</t>
  </si>
  <si>
    <t>ÇEŞME İM 35-18-A00001_OVACIK L08_2053078</t>
  </si>
  <si>
    <t>27.03.2021 03:56:55</t>
  </si>
  <si>
    <t>27.03.2021 04:23:52</t>
  </si>
  <si>
    <t>27.03.2021 04:18:57</t>
  </si>
  <si>
    <t>27.03.2021 04:19:32</t>
  </si>
  <si>
    <t>KARGIN KÖK 45-71-M00095_ŞİRVAN M04_2076271</t>
  </si>
  <si>
    <t>27.03.2021 04:14:10</t>
  </si>
  <si>
    <t>27.03.2021 05:45:38</t>
  </si>
  <si>
    <t>YAKACIK TR-1 35-20-L00232_10901971_56376220_56376220</t>
  </si>
  <si>
    <t>27.03.2021 04:38:32</t>
  </si>
  <si>
    <t>27.03.2021 05:47:03</t>
  </si>
  <si>
    <t>OSMANGAZİ İM 35-02-A00004_MUHİTTİN ERENER K13_2101353</t>
  </si>
  <si>
    <t>27.03.2021 05:15:04</t>
  </si>
  <si>
    <t>27.03.2021 06:15:00</t>
  </si>
  <si>
    <t>K-1049 35-02-K01049_K-3156 K05_2310631</t>
  </si>
  <si>
    <t>27.03.2021 05:45:47</t>
  </si>
  <si>
    <t>27.03.2021 06:00:00</t>
  </si>
  <si>
    <t>K-569 35-02-K00569_K-870 K02_50003054</t>
  </si>
  <si>
    <t>27.03.2021 05:59:00</t>
  </si>
  <si>
    <t>27.03.2021 06:16:39</t>
  </si>
  <si>
    <t>L-377 35-18-L00377_6424049 a4_5948926</t>
  </si>
  <si>
    <t>27.03.2021 05:33:02</t>
  </si>
  <si>
    <t>27.03.2021 09:42:05</t>
  </si>
  <si>
    <t>27.03.2021 06:11:13</t>
  </si>
  <si>
    <t>27.03.2021 09:31:14</t>
  </si>
  <si>
    <t>27.03.2021 05:55:48</t>
  </si>
  <si>
    <t>27.03.2021 14:02:41</t>
  </si>
  <si>
    <t>SEYDİKÖY İM 35-08-A00002_AKÇAY K05_2050813</t>
  </si>
  <si>
    <t>27.03.2021 06:33:01</t>
  </si>
  <si>
    <t>27.03.2021 08:00:56</t>
  </si>
  <si>
    <t>27.03.2021 06:50:44</t>
  </si>
  <si>
    <t>27.03.2021 07:07:48</t>
  </si>
  <si>
    <t>L-418 35-18-L00418_950459751_950459751</t>
  </si>
  <si>
    <t>27.03.2021 07:12:51</t>
  </si>
  <si>
    <t>27.03.2021 10:33:07</t>
  </si>
  <si>
    <t>KORDON KÖK 45-78-M00730_ÇAKALDOĞAN M03_2105509</t>
  </si>
  <si>
    <t>27.03.2021 07:28:02</t>
  </si>
  <si>
    <t>27.03.2021 07:30:00</t>
  </si>
  <si>
    <t>K-337 35-07-K00337_35-07-K00337_48414908</t>
  </si>
  <si>
    <t>27.03.2021 07:19:44</t>
  </si>
  <si>
    <t>27.03.2021 09:45:41</t>
  </si>
  <si>
    <t>27.03.2021 07:49:17</t>
  </si>
  <si>
    <t>27.03.2021 07:49:57</t>
  </si>
  <si>
    <t>KARAYAHŞİ TARIMSAL SULAMA TR-2 45-78-L00449_45-78-L00449_2353237</t>
  </si>
  <si>
    <t>27.03.2021 07:49:45</t>
  </si>
  <si>
    <t>27.03.2021 10:27:12</t>
  </si>
  <si>
    <t>L-280 35-18-L00280_6572687_56369121_56369121</t>
  </si>
  <si>
    <t>27.03.2021 07:44:09</t>
  </si>
  <si>
    <t>27.03.2021 14:00:01</t>
  </si>
  <si>
    <t>SEKİKÖY MUSLUK TR-8 35-15-L00517_A_56398433_56398433</t>
  </si>
  <si>
    <t>27.03.2021 07:58:43</t>
  </si>
  <si>
    <t>27.03.2021 09:52:45</t>
  </si>
  <si>
    <t>M-2925 35-03-M02925_910234906_910234906</t>
  </si>
  <si>
    <t>27.03.2021 08:07:01</t>
  </si>
  <si>
    <t>27.03.2021 10:01:33</t>
  </si>
  <si>
    <t>27.03.2021 08:17:47</t>
  </si>
  <si>
    <t>27.03.2021 08:43:00</t>
  </si>
  <si>
    <t>TR-72 45-78-M00072_D tr9.16-d6_49409299</t>
  </si>
  <si>
    <t>27.03.2021 08:20:58</t>
  </si>
  <si>
    <t>27.03.2021 10:36:24</t>
  </si>
  <si>
    <t>GÜMÜLDÜR M-3 35-25-M00003_955259798_955259798</t>
  </si>
  <si>
    <t>27.03.2021 08:27:37</t>
  </si>
  <si>
    <t>27.03.2021 09:53:48</t>
  </si>
  <si>
    <t>ÇEPNİDERE TR-1 45-83-L00222_45-83-L00222_2372850</t>
  </si>
  <si>
    <t>27.03.2021 08:31:11</t>
  </si>
  <si>
    <t>27.03.2021 10:49:07</t>
  </si>
  <si>
    <t>TİRE İM-DM-1 35-29-A00001_TİRE-2 GİRİŞ M15_2059046</t>
  </si>
  <si>
    <t>27.03.2021 08:40:42</t>
  </si>
  <si>
    <t>27.03.2021 08:57:00</t>
  </si>
  <si>
    <t>27.03.2021 08:43:47</t>
  </si>
  <si>
    <t>27.03.2021 08:44:12</t>
  </si>
  <si>
    <t>TR-11 45-77-L00011_945487938_945487938</t>
  </si>
  <si>
    <t>27.03.2021 08:40:26</t>
  </si>
  <si>
    <t>27.03.2021 09:08:28</t>
  </si>
  <si>
    <t>TAŞLIYOL KÖK 35-27-M00495_HatBaşıAyırıcı_53132526 M03_53132526</t>
  </si>
  <si>
    <t>27.03.2021 08:38:27</t>
  </si>
  <si>
    <t>27.03.2021 09:56:23</t>
  </si>
  <si>
    <t>27.03.2021 08:43:54</t>
  </si>
  <si>
    <t>27.03.2021 09:28:56</t>
  </si>
  <si>
    <t>27.03.2021 08:47:00</t>
  </si>
  <si>
    <t>27.03.2021 10:30:43</t>
  </si>
  <si>
    <t>TR-92 35-15-L00092_C c1b_48898297</t>
  </si>
  <si>
    <t>27.03.2021 08:49:51</t>
  </si>
  <si>
    <t>27.03.2021 11:25:08</t>
  </si>
  <si>
    <t>DELEMENLER BAHÇEARASI TR-1 45-73-M00670_45-73-M00670_2354342</t>
  </si>
  <si>
    <t>27.03.2021 08:55:00</t>
  </si>
  <si>
    <t>27.03.2021 11:01:20</t>
  </si>
  <si>
    <t>27.03.2021 08:56:57</t>
  </si>
  <si>
    <t>27.03.2021 08:57:27</t>
  </si>
  <si>
    <t>BERGAMA İM-1 35-16-A00001_ŞEHİR-5 L05_2094416</t>
  </si>
  <si>
    <t>27.03.2021 09:01:52</t>
  </si>
  <si>
    <t>27.03.2021 17:40:43</t>
  </si>
  <si>
    <t>DM-1/57 35-29-M00057_DIREK TIPI TRAFO HUCRESI H01_2094104</t>
  </si>
  <si>
    <t>27.03.2021 08:49:09</t>
  </si>
  <si>
    <t>27.03.2021 11:22:11</t>
  </si>
  <si>
    <t>27.03.2021 08:57:06</t>
  </si>
  <si>
    <t>27.03.2021 11:27:27</t>
  </si>
  <si>
    <t>M-2747 35-01-M02747_912885328_912885328</t>
  </si>
  <si>
    <t>27.03.2021 08:54:42</t>
  </si>
  <si>
    <t>27.03.2021 11:02:27</t>
  </si>
  <si>
    <t>TR-1-5/8 (SABRİNİN KAHVE) 35-20-L00052_5768783_56380189_56380189</t>
  </si>
  <si>
    <t>27.03.2021 09:04:17</t>
  </si>
  <si>
    <t>27.03.2021 09:51:26</t>
  </si>
  <si>
    <t>K-3027 35-10-K03027_TRAFO K02_47730217</t>
  </si>
  <si>
    <t>27.03.2021 09:07:07</t>
  </si>
  <si>
    <t>27.03.2021 11:46:34</t>
  </si>
  <si>
    <t>27.03.2021 09:03:46</t>
  </si>
  <si>
    <t>27.03.2021 11:37:47</t>
  </si>
  <si>
    <t>TR-7 35-16-L00007_TR-10 L04_67566309</t>
  </si>
  <si>
    <t>27.03.2021 08:53:48</t>
  </si>
  <si>
    <t>27.03.2021 09:53:30</t>
  </si>
  <si>
    <t>K-123 35-01-K00123_C_56375267_56375267</t>
  </si>
  <si>
    <t>27.03.2021 09:10:28</t>
  </si>
  <si>
    <t>27.03.2021 11:01:12</t>
  </si>
  <si>
    <t>27.03.2021 09:04:22</t>
  </si>
  <si>
    <t>27.03.2021 17:44:10</t>
  </si>
  <si>
    <t>KAYALIOĞLU TR-28 45-72-L00076_45-72-L00076_2372259</t>
  </si>
  <si>
    <t>27.03.2021 09:16:00</t>
  </si>
  <si>
    <t>27.03.2021 12:37:54</t>
  </si>
  <si>
    <t>KINIK TR 4 35-24-L00004__72372763_72372763</t>
  </si>
  <si>
    <t>27.03.2021 09:18:00</t>
  </si>
  <si>
    <t>27.03.2021 11:37:37</t>
  </si>
  <si>
    <t>ÇANDARLI TR-13 35-30-M00012_A_56365558_56365558</t>
  </si>
  <si>
    <t>27.03.2021 09:22:00</t>
  </si>
  <si>
    <t>27.03.2021 12:21:01</t>
  </si>
  <si>
    <t>DEMİRCİ TM 45-74-A00001_HatBaşıAyırıcı_53135301 M15_53135301</t>
  </si>
  <si>
    <t>27.03.2021 09:27:53</t>
  </si>
  <si>
    <t>27.03.2021 10:07:00</t>
  </si>
  <si>
    <t>YENİ FOÇA TR-25 35-23-M00025_950417658_950417658</t>
  </si>
  <si>
    <t>27.03.2021 09:24:12</t>
  </si>
  <si>
    <t>27.03.2021 18:09:55</t>
  </si>
  <si>
    <t>L-231 35-18-L00231_950441300_950441300</t>
  </si>
  <si>
    <t>27.03.2021 09:29:18</t>
  </si>
  <si>
    <t>27.03.2021 15:26:07</t>
  </si>
  <si>
    <t>EVRENOS TR-2 45-71-M01405_953191927_953191927</t>
  </si>
  <si>
    <t>27.03.2021 09:30:09</t>
  </si>
  <si>
    <t>27.03.2021 16:24:46</t>
  </si>
  <si>
    <t>TR-11 35-30-L00011_TR-12-L02 L02_2096025</t>
  </si>
  <si>
    <t>27.03.2021 09:38:57</t>
  </si>
  <si>
    <t>27.03.2021 16:22:58</t>
  </si>
  <si>
    <t>27.03.2021 09:45:04</t>
  </si>
  <si>
    <t>DM-1/59 45-71-M00013_953182348_953182348</t>
  </si>
  <si>
    <t>27.03.2021 09:36:53</t>
  </si>
  <si>
    <t>27.03.2021 10:45:26</t>
  </si>
  <si>
    <t>M-2716 35-04-M02716_99332271_99332271</t>
  </si>
  <si>
    <t>27.03.2021 09:28:53</t>
  </si>
  <si>
    <t>27.03.2021 11:57:15</t>
  </si>
  <si>
    <t>DM-3/TR-9 35-13-L00055_E E01_66431947</t>
  </si>
  <si>
    <t>27.03.2021 09:43:15</t>
  </si>
  <si>
    <t>27.03.2021 13:28:11</t>
  </si>
  <si>
    <t>M-1335 KAYADİBİ KÖK 35-02-M01335_M-676 GİRİŞ M04_2333769</t>
  </si>
  <si>
    <t>27.03.2021 09:47:00</t>
  </si>
  <si>
    <t>27.03.2021 11:17:46</t>
  </si>
  <si>
    <t>MORDOĞAN TR-41 35-21-L00164_953364419_953364419</t>
  </si>
  <si>
    <t>27.03.2021 09:42:58</t>
  </si>
  <si>
    <t>27.03.2021 11:34:21</t>
  </si>
  <si>
    <t>27.03.2021 09:51:42</t>
  </si>
  <si>
    <t>27.03.2021 10:54:38</t>
  </si>
  <si>
    <t>DM-2/TR-28 35-22-M00062_955284368_955284368</t>
  </si>
  <si>
    <t>27.03.2021 09:44:38</t>
  </si>
  <si>
    <t>27.03.2021 10:14:35</t>
  </si>
  <si>
    <t>AKKEÇİLİ TR-2 45-73-M00427_B_65511557_65511557</t>
  </si>
  <si>
    <t>27.03.2021 09:54:00</t>
  </si>
  <si>
    <t>27.03.2021 12:46:18</t>
  </si>
  <si>
    <t>İĞDECİK KÖK 45-71-M00077_ŞEHİR-2 (TR-5) M04_72234161</t>
  </si>
  <si>
    <t>27.03.2021 09:58:00</t>
  </si>
  <si>
    <t>27.03.2021 11:54:51</t>
  </si>
  <si>
    <t>27.03.2021 09:57:00</t>
  </si>
  <si>
    <t>27.03.2021 11:28:15</t>
  </si>
  <si>
    <t>M-2787 35-02-M02787_35-02-M02787_66445375</t>
  </si>
  <si>
    <t>27.03.2021 09:59:05</t>
  </si>
  <si>
    <t>27.03.2021 13:15:16</t>
  </si>
  <si>
    <t>KAYAALTI TR-1 45-85-L00234_45-85-L00234_2356388</t>
  </si>
  <si>
    <t>27.03.2021 10:04:16</t>
  </si>
  <si>
    <t>27.03.2021 15:32:01</t>
  </si>
  <si>
    <t>27.03.2021 10:04:00</t>
  </si>
  <si>
    <t>27.03.2021 17:14:00</t>
  </si>
  <si>
    <t>KAYALIOĞLU TR-1 45-72-L00071_TR-8 L05_66526802</t>
  </si>
  <si>
    <t>27.03.2021 10:18:22</t>
  </si>
  <si>
    <t>K-1522 GÖRECE ATA MAH. 35-22-K01522_955270594_955270594</t>
  </si>
  <si>
    <t>27.03.2021 10:03:55</t>
  </si>
  <si>
    <t>27.03.2021 12:39:45</t>
  </si>
  <si>
    <t>27.03.2021 09:50:00</t>
  </si>
  <si>
    <t>27.03.2021 10:15:04</t>
  </si>
  <si>
    <t>27.03.2021 10:12:25</t>
  </si>
  <si>
    <t>27.03.2021 10:21:41</t>
  </si>
  <si>
    <t>TR-2/34 45-72-L00034_D_56392699_56392699</t>
  </si>
  <si>
    <t>27.03.2021 10:09:56</t>
  </si>
  <si>
    <t>27.03.2021 18:00:59</t>
  </si>
  <si>
    <t>27.03.2021 10:11:25</t>
  </si>
  <si>
    <t>27.03.2021 15:24:35</t>
  </si>
  <si>
    <t>L-338 MURAT İLERİ ÖZEL 35-18-L00338Ö_DIREK TIPI TRAFO HUCRESI H01_2106917</t>
  </si>
  <si>
    <t>27.03.2021 09:46:00</t>
  </si>
  <si>
    <t>27.03.2021 16:50:41</t>
  </si>
  <si>
    <t>K-1865 35-09-K01865_97821208_97821208</t>
  </si>
  <si>
    <t>27.03.2021 10:17:46</t>
  </si>
  <si>
    <t>27.03.2021 13:15:36</t>
  </si>
  <si>
    <t>YAHŞİBEY TR-1 35-30-L00106_955292900_955292900</t>
  </si>
  <si>
    <t>27.03.2021 10:20:58</t>
  </si>
  <si>
    <t>27.03.2021 14:29:42</t>
  </si>
  <si>
    <t>YENİ ORHANLI M-87 35-14-M00087_C_76711545_76711545</t>
  </si>
  <si>
    <t>27.03.2021 10:24:00</t>
  </si>
  <si>
    <t>27.03.2021 11:57:47</t>
  </si>
  <si>
    <t>ULUDERBENT DM 45-73-M00491_ÖRENCİK M01_66856544</t>
  </si>
  <si>
    <t>27.03.2021 10:29:47</t>
  </si>
  <si>
    <t>27.03.2021 10:30:12</t>
  </si>
  <si>
    <t>İLTUR TR-2 35-19-M00434_956688580_956688580</t>
  </si>
  <si>
    <t>27.03.2021 10:25:44</t>
  </si>
  <si>
    <t>27.03.2021 11:49:06</t>
  </si>
  <si>
    <t>ÜÇYOL KÖK 45-82-M00128_HatBaşıAyırıcı_53136085 M04_53136085</t>
  </si>
  <si>
    <t>27.03.2021 10:27:23</t>
  </si>
  <si>
    <t>27.03.2021 14:07:05</t>
  </si>
  <si>
    <t>27.03.2021 09:10:52</t>
  </si>
  <si>
    <t>27.03.2021 12:14:19</t>
  </si>
  <si>
    <t>LOKMANKUYU KÖK 35-15-L00903_ERKEKLİ L05_67112629</t>
  </si>
  <si>
    <t>27.03.2021 10:32:02</t>
  </si>
  <si>
    <t>27.03.2021 12:20:49</t>
  </si>
  <si>
    <t>_A_56387125_56387125</t>
  </si>
  <si>
    <t>27.03.2021 10:36:18</t>
  </si>
  <si>
    <t>27.03.2021 17:09:22</t>
  </si>
  <si>
    <t>K-2882 35-02-K02882_910197211_910197211</t>
  </si>
  <si>
    <t>27.03.2021 10:33:23</t>
  </si>
  <si>
    <t>27.03.2021 14:49:04</t>
  </si>
  <si>
    <t>DM-14/3A 45-71-M02249_953200550_953200550</t>
  </si>
  <si>
    <t>27.03.2021 10:37:40</t>
  </si>
  <si>
    <t>27.03.2021 11:43:58</t>
  </si>
  <si>
    <t>TR-80 35-19-L00080_A A08_5786148</t>
  </si>
  <si>
    <t>27.03.2021 10:40:44</t>
  </si>
  <si>
    <t>27.03.2021 12:45:03</t>
  </si>
  <si>
    <t>TR-29 35-19-L00029_956700905_956700905</t>
  </si>
  <si>
    <t>27.03.2021 10:49:24</t>
  </si>
  <si>
    <t>27.03.2021 14:40:27</t>
  </si>
  <si>
    <t>27.03.2021 10:54:46</t>
  </si>
  <si>
    <t>27.03.2021 12:14:00</t>
  </si>
  <si>
    <t>27.03.2021 10:56:02</t>
  </si>
  <si>
    <t>27.03.2021 10:56:27</t>
  </si>
  <si>
    <t>SARIGÖL TR-18 45-79-M00018_A_56371427_56371427</t>
  </si>
  <si>
    <t>27.03.2021 10:49:03</t>
  </si>
  <si>
    <t>27.03.2021 13:02:00</t>
  </si>
  <si>
    <t>K-1051 35-04-K01051_99062394_99062394</t>
  </si>
  <si>
    <t>27.03.2021 10:53:13</t>
  </si>
  <si>
    <t>27.03.2021 12:51:51</t>
  </si>
  <si>
    <t>27.03.2021 10:52:42</t>
  </si>
  <si>
    <t>27.03.2021 11:05:57</t>
  </si>
  <si>
    <t>TR-11 35-31-L00011_956592202_956592202</t>
  </si>
  <si>
    <t>27.03.2021 11:02:00</t>
  </si>
  <si>
    <t>27.03.2021 12:52:30</t>
  </si>
  <si>
    <t>L-437 ŞEHİTLİK 35-18-L00437_950449104_950449104</t>
  </si>
  <si>
    <t>27.03.2021 11:05:08</t>
  </si>
  <si>
    <t>27.03.2021 16:24:19</t>
  </si>
  <si>
    <t>K-2009 35-01-K02009_D_56376267_56376267</t>
  </si>
  <si>
    <t>27.03.2021 10:59:09</t>
  </si>
  <si>
    <t>27.03.2021 13:29:43</t>
  </si>
  <si>
    <t>TR-61 45-78-M00061_953258382_953258382</t>
  </si>
  <si>
    <t>27.03.2021 11:06:59</t>
  </si>
  <si>
    <t>27.03.2021 11:43:12</t>
  </si>
  <si>
    <t>KUŞÇULAR TR-10(OVAKAHVE) 35-19-M00222_954850183_954850183</t>
  </si>
  <si>
    <t>27.03.2021 10:10:09</t>
  </si>
  <si>
    <t>27.03.2021 13:42:41</t>
  </si>
  <si>
    <t>KARGINIŞIKLAR TR-1 45-74-M00125_45-74-M00125_2355390</t>
  </si>
  <si>
    <t>27.03.2021 11:22:40</t>
  </si>
  <si>
    <t>27.03.2021 13:19:21</t>
  </si>
  <si>
    <t>TR-6 35-26-M00006_956614918_956614918</t>
  </si>
  <si>
    <t>27.03.2021 11:19:20</t>
  </si>
  <si>
    <t>27.03.2021 11:50:03</t>
  </si>
  <si>
    <t>BÜYÜKKEMERDERE TR-1 35-29-L00303_35-29-L00303_2361736</t>
  </si>
  <si>
    <t>27.03.2021 11:24:07</t>
  </si>
  <si>
    <t>27.03.2021 12:49:15</t>
  </si>
  <si>
    <t>L-281 35-18-L00281_950438433_950438433</t>
  </si>
  <si>
    <t>27.03.2021 11:21:35</t>
  </si>
  <si>
    <t>27.03.2021 17:28:51</t>
  </si>
  <si>
    <t>27.03.2021 11:33:27</t>
  </si>
  <si>
    <t>27.03.2021 11:37:07</t>
  </si>
  <si>
    <t>K-3209 35-03-K03209_910176301_910176301</t>
  </si>
  <si>
    <t>27.03.2021 11:31:41</t>
  </si>
  <si>
    <t>28.03.2021 01:18:26</t>
  </si>
  <si>
    <t>BIÇAKÇI OVACIK TR-5 35-15-L00084_A_56406994_56406994</t>
  </si>
  <si>
    <t>27.03.2021 11:24:16</t>
  </si>
  <si>
    <t>27.03.2021 20:43:39</t>
  </si>
  <si>
    <t>ILDIR KÖK 35-18-M00069_M-30 TERMAL KENT M03_72093159</t>
  </si>
  <si>
    <t>27.03.2021 11:28:44</t>
  </si>
  <si>
    <t>27.03.2021 12:48:05</t>
  </si>
  <si>
    <t>HALIKÖY TR-1 35-32-L00031_946414826_946414826</t>
  </si>
  <si>
    <t>27.03.2021 11:28:39</t>
  </si>
  <si>
    <t>27.03.2021 12:49:59</t>
  </si>
  <si>
    <t>KUŞLAR TARIMSAL SULAMA 45-83-L00284_45-83-L00284_2360666</t>
  </si>
  <si>
    <t>27.03.2021 11:41:00</t>
  </si>
  <si>
    <t>27.03.2021 14:23:43</t>
  </si>
  <si>
    <t>L-231 35-18-L00231_950440532_950440532</t>
  </si>
  <si>
    <t>27.03.2021 11:35:59</t>
  </si>
  <si>
    <t>27.03.2021 18:14:09</t>
  </si>
  <si>
    <t>L-376 PAZARYERİ 35-18-L00376_950464404_950464404</t>
  </si>
  <si>
    <t>27.03.2021 11:38:29</t>
  </si>
  <si>
    <t>27.03.2021 18:58:26</t>
  </si>
  <si>
    <t>27.03.2021 11:32:27</t>
  </si>
  <si>
    <t>27.03.2021 12:31:44</t>
  </si>
  <si>
    <t>27.03.2021 11:27:13</t>
  </si>
  <si>
    <t>27.03.2021 13:05:03</t>
  </si>
  <si>
    <t>ÇAMURHAMAMI KÖK 45-78-L00230_HatBaşıAyırıcı_53139656 L03_53139656</t>
  </si>
  <si>
    <t>27.03.2021 11:47:52</t>
  </si>
  <si>
    <t>27.03.2021 14:48:38</t>
  </si>
  <si>
    <t>BENLİELİ TR-1 45-75-M00162_945598007_945598007</t>
  </si>
  <si>
    <t>27.03.2021 11:43:00</t>
  </si>
  <si>
    <t>27.03.2021 14:05:01</t>
  </si>
  <si>
    <t>GRUPKENT TR-2 35-30-M00204_E at2_42927072</t>
  </si>
  <si>
    <t>27.03.2021 11:24:44</t>
  </si>
  <si>
    <t>27.03.2021 18:21:30</t>
  </si>
  <si>
    <t>27.03.2021 11:58:11</t>
  </si>
  <si>
    <t>27.03.2021 12:42:56</t>
  </si>
  <si>
    <t>DM-2/19 35-29-M00019_950331105_950331105</t>
  </si>
  <si>
    <t>27.03.2021 11:58:00</t>
  </si>
  <si>
    <t>27.03.2021 12:45:52</t>
  </si>
  <si>
    <t>ARAPBAŞI TR-4 35-20-M00034_955210924_955210924</t>
  </si>
  <si>
    <t>27.03.2021 11:49:38</t>
  </si>
  <si>
    <t>27.03.2021 14:32:11</t>
  </si>
  <si>
    <t>27.03.2021 11:51:34</t>
  </si>
  <si>
    <t>27.03.2021 19:05:00</t>
  </si>
  <si>
    <t>L-335 35-18-L00335_6900484_56353390_56353390</t>
  </si>
  <si>
    <t>27.03.2021 12:01:13</t>
  </si>
  <si>
    <t>27.03.2021 19:31:33</t>
  </si>
  <si>
    <t>K-165 35-03-K00165_B_56362355_56362355</t>
  </si>
  <si>
    <t>27.03.2021 11:59:27</t>
  </si>
  <si>
    <t>27.03.2021 17:38:38</t>
  </si>
  <si>
    <t>27.03.2021 12:06:11</t>
  </si>
  <si>
    <t>27.03.2021 13:07:21</t>
  </si>
  <si>
    <t>DM-2/8 BAŞKENT TR 35-18-L00588_950461236_950461236</t>
  </si>
  <si>
    <t>27.03.2021 12:06:41</t>
  </si>
  <si>
    <t>27.03.2021 15:14:17</t>
  </si>
  <si>
    <t>M-3097 35-02-M03097_M-3076 K03_2090822</t>
  </si>
  <si>
    <t>27.03.2021 12:10:27</t>
  </si>
  <si>
    <t>27.03.2021 14:06:52</t>
  </si>
  <si>
    <t>İBRAHİM GÖREKE SULAMA GRUBU 35-29-M00190_A_56361060_56361060</t>
  </si>
  <si>
    <t>27.03.2021 12:12:08</t>
  </si>
  <si>
    <t>27.03.2021 14:08:43</t>
  </si>
  <si>
    <t>ILICAKSU TR-1 45-72-L00884_A_56389852_56389852</t>
  </si>
  <si>
    <t>27.03.2021 12:17:05</t>
  </si>
  <si>
    <t>27.03.2021 13:30:57</t>
  </si>
  <si>
    <t>K-681 35-04-K00681_D K681D1_5827553</t>
  </si>
  <si>
    <t>27.03.2021 12:18:00</t>
  </si>
  <si>
    <t>27.03.2021 13:28:52</t>
  </si>
  <si>
    <t>DM-11/TR-11 45-72-L01002_956498920_956498920</t>
  </si>
  <si>
    <t>27.03.2021 12:22:11</t>
  </si>
  <si>
    <t>27.03.2021 14:51:22</t>
  </si>
  <si>
    <t>BAĞYURDU DM-1/11 35-27-L00236_914601406_914601406</t>
  </si>
  <si>
    <t>27.03.2021 12:20:55</t>
  </si>
  <si>
    <t>27.03.2021 14:47:45</t>
  </si>
  <si>
    <t>M-9 GERMİYAN 35-18-M00009_950442090_950442090</t>
  </si>
  <si>
    <t>27.03.2021 11:56:39</t>
  </si>
  <si>
    <t>27.03.2021 19:48:48</t>
  </si>
  <si>
    <t>PİYALE TM 35-02-A00007_PİYALE-20 K26_2310402</t>
  </si>
  <si>
    <t>27.03.2021 12:36:48</t>
  </si>
  <si>
    <t>27.03.2021 13:50:53</t>
  </si>
  <si>
    <t>TR-21 45-77-L00021_945486853_945486853</t>
  </si>
  <si>
    <t>27.03.2021 12:33:49</t>
  </si>
  <si>
    <t>27.03.2021 14:06:32</t>
  </si>
  <si>
    <t>M-834 35-03-M00834_910549080_910549080</t>
  </si>
  <si>
    <t>27.03.2021 12:35:29</t>
  </si>
  <si>
    <t>27.03.2021 17:27:58</t>
  </si>
  <si>
    <t>SARISU TR-4 35-31-L00082_47816468_56352593_56352593</t>
  </si>
  <si>
    <t>27.03.2021 12:37:31</t>
  </si>
  <si>
    <t>27.03.2021 15:02:45</t>
  </si>
  <si>
    <t>YENİKÖY TR-1 35-22-M00276_955255827_955255827</t>
  </si>
  <si>
    <t>27.03.2021 12:42:17</t>
  </si>
  <si>
    <t>27.03.2021 14:48:57</t>
  </si>
  <si>
    <t>TR-62 35-19-L00062_956683825_956683825</t>
  </si>
  <si>
    <t>27.03.2021 12:48:54</t>
  </si>
  <si>
    <t>27.03.2021 17:29:29</t>
  </si>
  <si>
    <t>YENİFOÇA TR-51 35-23-M00051_950420959_950420959</t>
  </si>
  <si>
    <t>27.03.2021 12:47:01</t>
  </si>
  <si>
    <t>27.03.2021 15:54:21</t>
  </si>
  <si>
    <t>BAĞLICA TR-13 TARIMSAL SULAMA 45-79-M00300_45-79-M00300_2366789</t>
  </si>
  <si>
    <t>27.03.2021 12:50:48</t>
  </si>
  <si>
    <t>27.03.2021 14:57:45</t>
  </si>
  <si>
    <t>27.03.2021 12:59:43</t>
  </si>
  <si>
    <t>27.03.2021 15:11:32</t>
  </si>
  <si>
    <t>27.03.2021 12:58:00</t>
  </si>
  <si>
    <t>27.03.2021 19:46:17</t>
  </si>
  <si>
    <t>TEKKE TR-3 35-15-L00125_C_56369301_56369301</t>
  </si>
  <si>
    <t>27.03.2021 12:53:46</t>
  </si>
  <si>
    <t>27.03.2021 14:42:21</t>
  </si>
  <si>
    <t>_956683157_956683157</t>
  </si>
  <si>
    <t>27.03.2021 12:56:35</t>
  </si>
  <si>
    <t>27.03.2021 15:33:18</t>
  </si>
  <si>
    <t>27.03.2021 12:53:58</t>
  </si>
  <si>
    <t>27.03.2021 13:36:45</t>
  </si>
  <si>
    <t>DM-5/TR13 (TR-57) ALPKENT 35-26-M00057_956617392_956617392</t>
  </si>
  <si>
    <t>27.03.2021 13:10:39</t>
  </si>
  <si>
    <t>27.03.2021 19:02:38</t>
  </si>
  <si>
    <t>TEKELİ TR-1 35-22-M00231_6902931_56355363_56355363</t>
  </si>
  <si>
    <t>27.03.2021 13:11:06</t>
  </si>
  <si>
    <t>27.03.2021 19:28:11</t>
  </si>
  <si>
    <t>SELİMŞAHLAR TR-2 45-71-M00137_TR-1 M01_2080340</t>
  </si>
  <si>
    <t>27.03.2021 13:31:28</t>
  </si>
  <si>
    <t>27.03.2021 13:32:18</t>
  </si>
  <si>
    <t>K-4123 35-09-K04123_97862677_97862677</t>
  </si>
  <si>
    <t>27.03.2021 13:31:23</t>
  </si>
  <si>
    <t>27.03.2021 14:54:35</t>
  </si>
  <si>
    <t>K-1191 35-04-K01191_A A1B_5810320</t>
  </si>
  <si>
    <t>27.03.2021 13:29:33</t>
  </si>
  <si>
    <t>27.03.2021 14:31:34</t>
  </si>
  <si>
    <t>VİLLAKENT TR-5 35-28-M00382_7230628_56360134_56360134</t>
  </si>
  <si>
    <t>27.03.2021 13:07:20</t>
  </si>
  <si>
    <t>27.03.2021 15:18:39</t>
  </si>
  <si>
    <t>TR-55 KÖK 35-19-M00055_956666693_956666693</t>
  </si>
  <si>
    <t>27.03.2021 13:45:00</t>
  </si>
  <si>
    <t>27.03.2021 14:47:08</t>
  </si>
  <si>
    <t>K-4564 35-02-K04564_K-4642 K02_2066276</t>
  </si>
  <si>
    <t>27.03.2021 13:49:45</t>
  </si>
  <si>
    <t>27.03.2021 14:10:47</t>
  </si>
  <si>
    <t>L-97 35-18-L00097_950439761_950439761</t>
  </si>
  <si>
    <t>27.03.2021 13:50:36</t>
  </si>
  <si>
    <t>27.03.2021 16:05:11</t>
  </si>
  <si>
    <t>DURASILLI TR-1 KÖK 45-78-M01114_TR-12 M01_2328782</t>
  </si>
  <si>
    <t>27.03.2021 13:58:18</t>
  </si>
  <si>
    <t>27.03.2021 14:47:54</t>
  </si>
  <si>
    <t>DEĞİRMENDERE TR-1 35-22-M00197_A_56365551_56365551</t>
  </si>
  <si>
    <t>27.03.2021 13:26:41</t>
  </si>
  <si>
    <t>27.03.2021 15:25:32</t>
  </si>
  <si>
    <t>K-4284 35-02-K04284_TRAFO K01_2320344</t>
  </si>
  <si>
    <t>27.03.2021 14:06:00</t>
  </si>
  <si>
    <t>27.03.2021 18:47:49</t>
  </si>
  <si>
    <t>UMMANDERESİ TR-1 45-75-M00075_D_56397910_56397910</t>
  </si>
  <si>
    <t>27.03.2021 14:06:33</t>
  </si>
  <si>
    <t>27.03.2021 17:20:44</t>
  </si>
  <si>
    <t>ÇEŞNELİ TR-439 TARIMSAL SULAMA 45-73-M00945_E_56381252_56381252</t>
  </si>
  <si>
    <t>27.03.2021 14:09:57</t>
  </si>
  <si>
    <t>27.03.2021 15:55:00</t>
  </si>
  <si>
    <t>TR-1-5/11 (YANIKKAVAK MERKEZ) 35-20-L00056_11490577_56359311_56359311</t>
  </si>
  <si>
    <t>27.03.2021 14:19:14</t>
  </si>
  <si>
    <t>27.03.2021 17:57:25</t>
  </si>
  <si>
    <t>TR-2/5 45-72-L00005_956496630_956496630</t>
  </si>
  <si>
    <t>27.03.2021 14:16:26</t>
  </si>
  <si>
    <t>27.03.2021 17:24:09</t>
  </si>
  <si>
    <t>27.03.2021 14:27:23</t>
  </si>
  <si>
    <t>27.03.2021 15:05:25</t>
  </si>
  <si>
    <t>KARGINIŞIKLAR TR-1 45-74-M00125_945577534_945577534</t>
  </si>
  <si>
    <t>27.03.2021 14:35:59</t>
  </si>
  <si>
    <t>27.03.2021 18:19:41</t>
  </si>
  <si>
    <t>L-97 35-18-L00097_950440019_950440019</t>
  </si>
  <si>
    <t>27.03.2021 14:29:15</t>
  </si>
  <si>
    <t>27.03.2021 18:53:39</t>
  </si>
  <si>
    <t>VİLLAKENT DM 35-28-M00381_DERSAN-1 M01_66521693</t>
  </si>
  <si>
    <t>27.03.2021 15:14:55</t>
  </si>
  <si>
    <t>L-242 35-18-L00242_950441113_950441113</t>
  </si>
  <si>
    <t>27.03.2021 13:58:44</t>
  </si>
  <si>
    <t>27.03.2021 20:20:12</t>
  </si>
  <si>
    <t>27.03.2021 14:41:48</t>
  </si>
  <si>
    <t>27.03.2021 15:08:14</t>
  </si>
  <si>
    <t>İLYASLAR TR-2 45-76-M00096_A_56400387_56400387</t>
  </si>
  <si>
    <t>27.03.2021 14:38:12</t>
  </si>
  <si>
    <t>27.03.2021 15:30:00</t>
  </si>
  <si>
    <t>TR-1/77 45-72-M00077_TR-1/24 - TR-1/86 M03_2045666</t>
  </si>
  <si>
    <t>27.03.2021 14:50:53</t>
  </si>
  <si>
    <t>27.03.2021 15:45:07</t>
  </si>
  <si>
    <t>OVAKENT TR-2 35-15-L00632_950371886_950371886</t>
  </si>
  <si>
    <t>27.03.2021 14:39:45</t>
  </si>
  <si>
    <t>27.03.2021 18:20:51</t>
  </si>
  <si>
    <t>KERPİÇLİK KÖYÜ TR-1 35-15-L00546_B_56406777_56406777</t>
  </si>
  <si>
    <t>27.03.2021 14:44:44</t>
  </si>
  <si>
    <t>27.03.2021 23:45:13</t>
  </si>
  <si>
    <t>M-2100 35-04-M02100_99426856_99426856</t>
  </si>
  <si>
    <t>27.03.2021 14:50:12</t>
  </si>
  <si>
    <t>27.03.2021 17:47:26</t>
  </si>
  <si>
    <t>K-3027 35-10-K03027_K-1923 K01_47730191</t>
  </si>
  <si>
    <t>27.03.2021 15:00:25</t>
  </si>
  <si>
    <t>27.03.2021 15:09:48</t>
  </si>
  <si>
    <t>27.03.2021 15:40:27</t>
  </si>
  <si>
    <t>KOLDERE KÖK 45-80-M00051_ÇAVUŞOĞLU TST M06_73403234</t>
  </si>
  <si>
    <t>27.03.2021 15:06:21</t>
  </si>
  <si>
    <t>27.03.2021 16:28:40</t>
  </si>
  <si>
    <t>KIRANÇİFTLİK TR-1 45-71-M01489_45-71-M01489_2371351</t>
  </si>
  <si>
    <t>27.03.2021 14:54:53</t>
  </si>
  <si>
    <t>27.03.2021 16:07:58</t>
  </si>
  <si>
    <t>BAĞYURDU TR-3 (DM-2/1) 35-27-L00242_G_56362291_56362291</t>
  </si>
  <si>
    <t>27.03.2021 15:18:00</t>
  </si>
  <si>
    <t>27.03.2021 18:13:46</t>
  </si>
  <si>
    <t>KINIK TR 22 35-24-L00022_35-24-L00022_2350168</t>
  </si>
  <si>
    <t>27.03.2021 15:16:37</t>
  </si>
  <si>
    <t>27.03.2021 17:58:33</t>
  </si>
  <si>
    <t>K-4522 35-02-K04522_98866591_98866591</t>
  </si>
  <si>
    <t>27.03.2021 15:21:18</t>
  </si>
  <si>
    <t>28.03.2021 00:58:24</t>
  </si>
  <si>
    <t>FOÇA TR-32 35-23-L00032_950426070_950426070</t>
  </si>
  <si>
    <t>27.03.2021 15:10:36</t>
  </si>
  <si>
    <t>27.03.2021 23:08:26</t>
  </si>
  <si>
    <t>M-10 35-02-M00010_M-3227 M02_2035233</t>
  </si>
  <si>
    <t>27.03.2021 15:27:16</t>
  </si>
  <si>
    <t>27.03.2021 15:38:36</t>
  </si>
  <si>
    <t>27.03.2021 15:23:26</t>
  </si>
  <si>
    <t>27.03.2021 19:08:57</t>
  </si>
  <si>
    <t>VEDAT FİLİZ SLM 35-26-M00730_9643973_56359916_56359916</t>
  </si>
  <si>
    <t>27.03.2021 15:30:02</t>
  </si>
  <si>
    <t>27.03.2021 16:52:37</t>
  </si>
  <si>
    <t>27.03.2021 15:23:49</t>
  </si>
  <si>
    <t>27.03.2021 19:58:45</t>
  </si>
  <si>
    <t>27.03.2021 15:40:54</t>
  </si>
  <si>
    <t>27.03.2021 17:09:26</t>
  </si>
  <si>
    <t>27.03.2021 15:42:56</t>
  </si>
  <si>
    <t>27.03.2021 18:59:51</t>
  </si>
  <si>
    <t>SAĞANCI TR-1 35-16-L00264_A_56397782_56397782</t>
  </si>
  <si>
    <t>27.03.2021 15:42:49</t>
  </si>
  <si>
    <t>27.03.2021 18:32:31</t>
  </si>
  <si>
    <t>AKÇAALAN OVA TR 35-22-M00222_955266595_955266595</t>
  </si>
  <si>
    <t>27.03.2021 15:45:56</t>
  </si>
  <si>
    <t>27.03.2021 17:46:35</t>
  </si>
  <si>
    <t>L-321 35-18-L00321_950449415_950449415</t>
  </si>
  <si>
    <t>27.03.2021 15:53:25</t>
  </si>
  <si>
    <t>27.03.2021 22:11:52</t>
  </si>
  <si>
    <t>KAYIŞLAR TR-2 45-80-M00142_956540195_956540195</t>
  </si>
  <si>
    <t>27.03.2021 16:00:25</t>
  </si>
  <si>
    <t>27.03.2021 20:14:28</t>
  </si>
  <si>
    <t>BÜYÜK AVULCUK TR-2 35-15-L00703_950354454_950354454</t>
  </si>
  <si>
    <t>27.03.2021 16:11:19</t>
  </si>
  <si>
    <t>27.03.2021 17:35:47</t>
  </si>
  <si>
    <t>L-96 TURGUT KÖYÜ 35-14-L00096_956649153_956649153</t>
  </si>
  <si>
    <t>27.03.2021 16:25:24</t>
  </si>
  <si>
    <t>27.03.2021 19:02:20</t>
  </si>
  <si>
    <t>FOÇA TR-39 35-23-L00039_950413501_950413501</t>
  </si>
  <si>
    <t>27.03.2021 16:22:12</t>
  </si>
  <si>
    <t>28.03.2021 03:10:01</t>
  </si>
  <si>
    <t>ÇOMAKLAR KÖYÜ TR-1 35-32-L00077_946415660_946415660</t>
  </si>
  <si>
    <t>27.03.2021 16:32:00</t>
  </si>
  <si>
    <t>27.03.2021 17:16:17</t>
  </si>
  <si>
    <t>MENDERES DM-3/TR-1 35-22-M00033_DM-3/TR-34 M14_2305822</t>
  </si>
  <si>
    <t>27.03.2021 16:28:38</t>
  </si>
  <si>
    <t>27.03.2021 17:10:23</t>
  </si>
  <si>
    <t>SOLAKLAR TR-4 35-31-L00460_966513827_966513827</t>
  </si>
  <si>
    <t>27.03.2021 16:29:14</t>
  </si>
  <si>
    <t>27.03.2021 18:10:17</t>
  </si>
  <si>
    <t>DM-2/21 45-72-M00611_956507538_956507538</t>
  </si>
  <si>
    <t>27.03.2021 16:36:09</t>
  </si>
  <si>
    <t>27.03.2021 18:34:47</t>
  </si>
  <si>
    <t>M-1981 35-09-M01981_97699952_97699952</t>
  </si>
  <si>
    <t>27.03.2021 16:49:46</t>
  </si>
  <si>
    <t>27.03.2021 18:45:42</t>
  </si>
  <si>
    <t>MÜDÜROĞLU KÖK 35-26-M00940_HALİL KOYUNCU M04_65893189</t>
  </si>
  <si>
    <t>27.03.2021 17:00:05</t>
  </si>
  <si>
    <t>27.03.2021 17:45:49</t>
  </si>
  <si>
    <t>MAVİ FOTAŞ TATİL SİTESİ 35-23-M00056_915138640_915138640</t>
  </si>
  <si>
    <t>27.03.2021 17:01:07</t>
  </si>
  <si>
    <t>28.03.2021 04:08:06</t>
  </si>
  <si>
    <t>TR-6 35-26-M00006_956614873_956614873</t>
  </si>
  <si>
    <t>27.03.2021 17:05:32</t>
  </si>
  <si>
    <t>27.03.2021 18:54:58</t>
  </si>
  <si>
    <t>27.03.2021 17:41:53</t>
  </si>
  <si>
    <t>27.03.2021 17:42:33</t>
  </si>
  <si>
    <t>DM06/TR-01 45-73-M00053_DM-6/25 M011_67583632</t>
  </si>
  <si>
    <t>27.03.2021 17:31:08</t>
  </si>
  <si>
    <t>27.03.2021 18:40:03</t>
  </si>
  <si>
    <t>HALIKÖY OVACIK MAH. TR-3 35-32-L00124_B_56368042_56368042</t>
  </si>
  <si>
    <t>27.03.2021 17:45:37</t>
  </si>
  <si>
    <t>27.03.2021 18:46:48</t>
  </si>
  <si>
    <t>TR-56 45-78-L00056_TR-57 L05_65911632</t>
  </si>
  <si>
    <t>27.03.2021 17:50:25</t>
  </si>
  <si>
    <t>27.03.2021 19:01:16</t>
  </si>
  <si>
    <t>DM-1/21 45-71-M00014_B b3b_45180152</t>
  </si>
  <si>
    <t>27.03.2021 17:49:09</t>
  </si>
  <si>
    <t>27.03.2021 18:29:47</t>
  </si>
  <si>
    <t>TR-91/A 45-78-L00721_953256853_953256853</t>
  </si>
  <si>
    <t>27.03.2021 17:50:43</t>
  </si>
  <si>
    <t>27.03.2021 18:38:40</t>
  </si>
  <si>
    <t>YENİ ŞAKRAN M-469 35-17-M00469_10699327_56357123_56357123</t>
  </si>
  <si>
    <t>27.03.2021 17:41:54</t>
  </si>
  <si>
    <t>27.03.2021 20:32:54</t>
  </si>
  <si>
    <t>K-1507 35-03-K01507_910307334_910307334</t>
  </si>
  <si>
    <t>27.03.2021 17:52:28</t>
  </si>
  <si>
    <t>27.03.2021 19:12:56</t>
  </si>
  <si>
    <t>27.03.2021 17:55:12</t>
  </si>
  <si>
    <t>27.03.2021 19:17:55</t>
  </si>
  <si>
    <t>ÇATALOLUK DM 45-74-M00227_GÜVELİ M05_2115043</t>
  </si>
  <si>
    <t>27.03.2021 18:07:41</t>
  </si>
  <si>
    <t>27.03.2021 18:27:00</t>
  </si>
  <si>
    <t>ANADOLU İM 35-02-A00001_BELEDİYE K07_2049878</t>
  </si>
  <si>
    <t>27.03.2021 18:09:00</t>
  </si>
  <si>
    <t>27.03.2021 19:38:26</t>
  </si>
  <si>
    <t>KARAOT-2 35-26-M00508_956613300_956613300</t>
  </si>
  <si>
    <t>27.03.2021 18:03:53</t>
  </si>
  <si>
    <t>27.03.2021 19:30:55</t>
  </si>
  <si>
    <t>KISIKKÖY YENİ MAH. TR-1 35-22-M00137_DIREK TIPI TRAFO HUCRESI H01_2035392</t>
  </si>
  <si>
    <t>27.03.2021 18:00:13</t>
  </si>
  <si>
    <t>27.03.2021 19:07:06</t>
  </si>
  <si>
    <t>ILICA GIS TM 35-07-A00002_ILICA-8 K08_2313371</t>
  </si>
  <si>
    <t>27.03.2021 18:17:07</t>
  </si>
  <si>
    <t>27.03.2021 19:56:45</t>
  </si>
  <si>
    <t>ÇOBANLAR TR-1 35-16-M00085_47462219_56394961_56394961</t>
  </si>
  <si>
    <t>27.03.2021 18:13:55</t>
  </si>
  <si>
    <t>27.03.2021 21:05:07</t>
  </si>
  <si>
    <t>27.03.2021 18:13:14</t>
  </si>
  <si>
    <t>27.03.2021 19:06:48</t>
  </si>
  <si>
    <t>K-1081 35-02-K01081_910692833_910692833</t>
  </si>
  <si>
    <t>27.03.2021 18:16:52</t>
  </si>
  <si>
    <t>27.03.2021 20:22:48</t>
  </si>
  <si>
    <t>K-1346 35-03-K01346_35-03-K01346_41962547</t>
  </si>
  <si>
    <t>27.03.2021 18:25:13</t>
  </si>
  <si>
    <t>27.03.2021 19:51:41</t>
  </si>
  <si>
    <t>TR-1/42-B 45-72-M00110_D_56393527_56393527</t>
  </si>
  <si>
    <t>27.03.2021 18:23:18</t>
  </si>
  <si>
    <t>27.03.2021 19:12:59</t>
  </si>
  <si>
    <t>L-309 35-18-L00309_7841501_56372208_56372208</t>
  </si>
  <si>
    <t>27.03.2021 18:28:31</t>
  </si>
  <si>
    <t>27.03.2021 22:52:22</t>
  </si>
  <si>
    <t>DM-21/08-C 45-71-M00584_45-71-M00584_2358479</t>
  </si>
  <si>
    <t>27.03.2021 18:32:53</t>
  </si>
  <si>
    <t>27.03.2021 19:33:30</t>
  </si>
  <si>
    <t>ORTAKÖY TR-1 35-29-L00217_950329518_950329518</t>
  </si>
  <si>
    <t>27.03.2021 18:46:18</t>
  </si>
  <si>
    <t>27.03.2021 21:30:56</t>
  </si>
  <si>
    <t>27.03.2021 19:12:11</t>
  </si>
  <si>
    <t>27.03.2021 19:30:21</t>
  </si>
  <si>
    <t>PAMUKYAZI-1 35-26-L00380_DIREK TIPI TRAFO HUCRESI H01_2039796</t>
  </si>
  <si>
    <t>27.03.2021 18:59:56</t>
  </si>
  <si>
    <t>27.03.2021 21:22:02</t>
  </si>
  <si>
    <t>TR-48 35-16-L00048_953339055_953339055</t>
  </si>
  <si>
    <t>27.03.2021 19:18:36</t>
  </si>
  <si>
    <t>27.03.2021 22:19:00</t>
  </si>
  <si>
    <t>_47584891 c1_47585623</t>
  </si>
  <si>
    <t>27.03.2021 19:20:44</t>
  </si>
  <si>
    <t>27.03.2021 21:22:06</t>
  </si>
  <si>
    <t>K-4756 35-04-K04756_99469223_99469223</t>
  </si>
  <si>
    <t>27.03.2021 19:20:57</t>
  </si>
  <si>
    <t>27.03.2021 20:52:12</t>
  </si>
  <si>
    <t>ULUCAK TM 35-28-A00002_HatBaşıAyırıcı_53133919 M13_53133919</t>
  </si>
  <si>
    <t>27.03.2021 19:34:21</t>
  </si>
  <si>
    <t>27.03.2021 21:58:10</t>
  </si>
  <si>
    <t>DİBEKDERE TR-1 45-84-L00034_5923268_56384925_56384925</t>
  </si>
  <si>
    <t>27.03.2021 19:37:07</t>
  </si>
  <si>
    <t>27.03.2021 20:36:38</t>
  </si>
  <si>
    <t>K-3674 35-03-K03674_910277081_910277081</t>
  </si>
  <si>
    <t>27.03.2021 19:36:56</t>
  </si>
  <si>
    <t>27.03.2021 21:22:23</t>
  </si>
  <si>
    <t>TR-64 35-19-L00064_956664048_956664048</t>
  </si>
  <si>
    <t>27.03.2021 19:36:55</t>
  </si>
  <si>
    <t>27.03.2021 22:41:25</t>
  </si>
  <si>
    <t>K-3457 HÜKÜMET KONAĞI 35-07-K03457Ö_K-4471 K03_2072525</t>
  </si>
  <si>
    <t>27.03.2021 19:56:14</t>
  </si>
  <si>
    <t>27.03.2021 20:20:00</t>
  </si>
  <si>
    <t>TR-69 35-19-L00069_956673930_956673930</t>
  </si>
  <si>
    <t>27.03.2021 19:52:27</t>
  </si>
  <si>
    <t>27.03.2021 22:02:09</t>
  </si>
  <si>
    <t>TR-1-2/2 35-20-L00008_955199028_955199028</t>
  </si>
  <si>
    <t>27.03.2021 20:07:54</t>
  </si>
  <si>
    <t>27.03.2021 21:10:24</t>
  </si>
  <si>
    <t>AHMETLİ TR-30/A 45-84-L00183_955183822_955183822</t>
  </si>
  <si>
    <t>27.03.2021 20:05:17</t>
  </si>
  <si>
    <t>27.03.2021 21:03:25</t>
  </si>
  <si>
    <t>K-1842 TCK. GENEL MÜDÜRLÜĞÜ 35-07-K01842Ö_ K02_2072353</t>
  </si>
  <si>
    <t>27.03.2021 20:20:20</t>
  </si>
  <si>
    <t>27.03.2021 20:37:53</t>
  </si>
  <si>
    <t>L-347 MASİSA BURCU SİTESİ-2 35-18-L00347_950441917_950441917</t>
  </si>
  <si>
    <t>27.03.2021 20:13:54</t>
  </si>
  <si>
    <t>27.03.2021 23:22:57</t>
  </si>
  <si>
    <t>27.03.2021 20:30:22</t>
  </si>
  <si>
    <t>27.03.2021 20:35:16</t>
  </si>
  <si>
    <t>TR-49 45-78-L00049_49414507 TR49/A2_49409259</t>
  </si>
  <si>
    <t>27.03.2021 20:24:15</t>
  </si>
  <si>
    <t>27.03.2021 21:39:34</t>
  </si>
  <si>
    <t>KOLDERE TR-6 45-80-M00054_956538826_956538826</t>
  </si>
  <si>
    <t>27.03.2021 20:33:22</t>
  </si>
  <si>
    <t>27.03.2021 23:23:12</t>
  </si>
  <si>
    <t>27.03.2021 20:49:17</t>
  </si>
  <si>
    <t>27.03.2021 21:17:27</t>
  </si>
  <si>
    <t>KARAVELİLER TR-2 35-16-M00127_953328316_953328316</t>
  </si>
  <si>
    <t>27.03.2021 20:44:22</t>
  </si>
  <si>
    <t>27.03.2021 22:44:25</t>
  </si>
  <si>
    <t>ULARCA TR-1 45-82-M00174_A_56402165_56402165</t>
  </si>
  <si>
    <t>27.03.2021 20:44:58</t>
  </si>
  <si>
    <t>27.03.2021 23:05:43</t>
  </si>
  <si>
    <t>UZUNKUYU TR-2 35-19-M00204_956699392_956699392</t>
  </si>
  <si>
    <t>27.03.2021 21:01:02</t>
  </si>
  <si>
    <t>27.03.2021 23:29:59</t>
  </si>
  <si>
    <t>L-240 PTT TRAFO 35-18-L00240_950467703_950467703</t>
  </si>
  <si>
    <t>27.03.2021 21:56:21</t>
  </si>
  <si>
    <t>27.03.2021 23:57:01</t>
  </si>
  <si>
    <t>TR-92 35-15-L00092_C c3b_48898502</t>
  </si>
  <si>
    <t>27.03.2021 22:24:21</t>
  </si>
  <si>
    <t>27.03.2021 23:13:11</t>
  </si>
  <si>
    <t>27.03.2021 22:26:30</t>
  </si>
  <si>
    <t>28.03.2021 00:13:25</t>
  </si>
  <si>
    <t>27.03.2021 22:22:36</t>
  </si>
  <si>
    <t>28.03.2021 01:30:15</t>
  </si>
  <si>
    <t>TR-99 45-78-L00099_D_56402654_56402654</t>
  </si>
  <si>
    <t>27.03.2021 22:44:00</t>
  </si>
  <si>
    <t>27.03.2021 23:22:00</t>
  </si>
  <si>
    <t>L-525 SAĞLIKÇILAR 35-18-L00525_950465955_950465955</t>
  </si>
  <si>
    <t>27.03.2021 22:37:30</t>
  </si>
  <si>
    <t>28.03.2021 00:02:47</t>
  </si>
  <si>
    <t>GELENBE TR-4 45-76-L00065_A_56386571_56386571</t>
  </si>
  <si>
    <t>27.03.2021 22:54:20</t>
  </si>
  <si>
    <t>27.03.2021 23:53:07</t>
  </si>
  <si>
    <t>K-71 35-01-K00071_911047930_911047930</t>
  </si>
  <si>
    <t>27.03.2021 23:05:53</t>
  </si>
  <si>
    <t>28.03.2021 01:05:22</t>
  </si>
  <si>
    <t>27.03.2021 21:41:15</t>
  </si>
  <si>
    <t>28.03.2021 02:51:59</t>
  </si>
  <si>
    <t>SELİMŞAHLAR TR-7 45-71-M01294_B_56400601_56400601</t>
  </si>
  <si>
    <t>27.03.2021 23:03:45</t>
  </si>
  <si>
    <t>28.03.2021 02:20:10</t>
  </si>
  <si>
    <t>TR-1/80-A 45-72-M00119_956506025_956506025</t>
  </si>
  <si>
    <t>27.03.2021 23:14:31</t>
  </si>
  <si>
    <t>28.03.2021 00:37:31</t>
  </si>
  <si>
    <t>ÖREN TR-4 35-27-L00219_912376880_912376880</t>
  </si>
  <si>
    <t>27.03.2021 23:34:13</t>
  </si>
  <si>
    <t>28.03.2021 01:11:18</t>
  </si>
  <si>
    <t>ALİZE KÖK 35-18-M00059_ALAÇATI TM (URLA-1) M10_72185135</t>
  </si>
  <si>
    <t>28.03.2021 09:32:24</t>
  </si>
  <si>
    <t>28.03.2021 10:22:00</t>
  </si>
  <si>
    <t>GELENBE İM 45-76-A00001_GELENBE L09_2081448</t>
  </si>
  <si>
    <t>28.03.2021 08:59:04</t>
  </si>
  <si>
    <t>28.03.2021 09:52:55</t>
  </si>
  <si>
    <t>M-871 EĞRİDERE KÖYÜ 35-02-M00871_A_56363344_56363344</t>
  </si>
  <si>
    <t>28.03.2021 19:37:51</t>
  </si>
  <si>
    <t>28.03.2021 21:31:55</t>
  </si>
  <si>
    <t>28.03.2021 09:33:31</t>
  </si>
  <si>
    <t>28.03.2021 15:03:04</t>
  </si>
  <si>
    <t>28.03.2021 13:16:38</t>
  </si>
  <si>
    <t>28.03.2021 15:57:32</t>
  </si>
  <si>
    <t>MORDOĞAN TR-35 35-21-L00147_A_56392768_56392768</t>
  </si>
  <si>
    <t>28.03.2021 08:00:16</t>
  </si>
  <si>
    <t>28.03.2021 10:19:06</t>
  </si>
  <si>
    <t>K-3209 35-03-K03209_910258414_910258414</t>
  </si>
  <si>
    <t>28.03.2021 15:59:55</t>
  </si>
  <si>
    <t>28.03.2021 17:42:11</t>
  </si>
  <si>
    <t>KARAALİ DM 45-71-M02127_TOKİ-1 M07_54851030</t>
  </si>
  <si>
    <t>28.03.2021 12:33:42</t>
  </si>
  <si>
    <t>28.03.2021 13:45:04</t>
  </si>
  <si>
    <t>28.03.2021 16:29:00</t>
  </si>
  <si>
    <t>28.03.2021 16:50:00</t>
  </si>
  <si>
    <t>TR-2/121 45-83-M00715__72373836_72373836</t>
  </si>
  <si>
    <t>28.03.2021 22:45:40</t>
  </si>
  <si>
    <t>28.03.2021 23:27:10</t>
  </si>
  <si>
    <t>ÇANDARLI TR-18 35-30-M00018_955322025_955322025</t>
  </si>
  <si>
    <t>28.03.2021 09:00:53</t>
  </si>
  <si>
    <t>28.03.2021 12:39:59</t>
  </si>
  <si>
    <t>DİLEK TR-3 45-80-M00138_956545404_956545404</t>
  </si>
  <si>
    <t>28.03.2021 18:15:30</t>
  </si>
  <si>
    <t>28.03.2021 23:56:18</t>
  </si>
  <si>
    <t>SÜLEYMANİYE TR-1 45-78-M00422_45-78-M00422_2366528</t>
  </si>
  <si>
    <t>28.03.2021 13:11:00</t>
  </si>
  <si>
    <t>28.03.2021 15:00:48</t>
  </si>
  <si>
    <t>TR-98 35-16-L00098_DIREK TIPI TRAFO HUCRESI H01_2042466</t>
  </si>
  <si>
    <t>28.03.2021 09:34:19</t>
  </si>
  <si>
    <t>28.03.2021 17:31:10</t>
  </si>
  <si>
    <t>KALEMLİ TR-1 45-71-M01533_45-71-M01533_2367978</t>
  </si>
  <si>
    <t>28.03.2021 21:02:59</t>
  </si>
  <si>
    <t>29.03.2021 01:20:14</t>
  </si>
  <si>
    <t>YELKİ TR-8 (M-2340) 35-10-M02340_915034258_915034258</t>
  </si>
  <si>
    <t>28.03.2021 12:38:11</t>
  </si>
  <si>
    <t>28.03.2021 13:56:42</t>
  </si>
  <si>
    <t>KAPIKAYA TR-1 35-17-M00185_D_56355722_56355722</t>
  </si>
  <si>
    <t>28.03.2021 17:13:00</t>
  </si>
  <si>
    <t>28.03.2021 18:08:52</t>
  </si>
  <si>
    <t>EMİNBEY TR-1 45-78-M00853_953298484_953298484</t>
  </si>
  <si>
    <t>28.03.2021 10:01:43</t>
  </si>
  <si>
    <t>28.03.2021 12:13:50</t>
  </si>
  <si>
    <t>SOFTALAR TR-1 45-75-M00207_945610783_945610783</t>
  </si>
  <si>
    <t>28.03.2021 19:59:28</t>
  </si>
  <si>
    <t>28.03.2021 21:22:58</t>
  </si>
  <si>
    <t>M-2326 35-04-M02326_912987451_912987451</t>
  </si>
  <si>
    <t>28.03.2021 14:10:00</t>
  </si>
  <si>
    <t>28.03.2021 21:33:55</t>
  </si>
  <si>
    <t>ÜRKMEZ M-12 35-25-M00150_956643923_956643923</t>
  </si>
  <si>
    <t>28.03.2021 15:13:52</t>
  </si>
  <si>
    <t>28.03.2021 17:46:48</t>
  </si>
  <si>
    <t>TR-43 35-19-M00043_C_56355072_56355072</t>
  </si>
  <si>
    <t>28.03.2021 23:34:38</t>
  </si>
  <si>
    <t>29.03.2021 00:28:18</t>
  </si>
  <si>
    <t>HALIKÖY TR-1 35-32-L00031_B_56380907_56380907</t>
  </si>
  <si>
    <t>28.03.2021 10:12:11</t>
  </si>
  <si>
    <t>28.03.2021 13:47:40</t>
  </si>
  <si>
    <t>BEYOBA TR-9 45-72-M00427_C_56390979_56390979</t>
  </si>
  <si>
    <t>28.03.2021 10:47:41</t>
  </si>
  <si>
    <t>28.03.2021 15:59:22</t>
  </si>
  <si>
    <t>TR-2/6 45-72-L00006__72373498_72373498</t>
  </si>
  <si>
    <t>28.03.2021 20:18:35</t>
  </si>
  <si>
    <t>28.03.2021 21:01:54</t>
  </si>
  <si>
    <t>DM-01/TR-91 45-71-M01856_953195394_953195394</t>
  </si>
  <si>
    <t>28.03.2021 16:32:11</t>
  </si>
  <si>
    <t>28.03.2021 17:35:10</t>
  </si>
  <si>
    <t>ALAŞEHİR TR-69 45-73-M00069_A_56352503_56352503</t>
  </si>
  <si>
    <t>28.03.2021 20:09:09</t>
  </si>
  <si>
    <t>28.03.2021 20:56:40</t>
  </si>
  <si>
    <t>KARTAL İM-DM 35-08-A00015_OTOKENT-2 M02_74833580</t>
  </si>
  <si>
    <t>28.03.2021 09:22:41</t>
  </si>
  <si>
    <t>28.03.2021 12:32:02</t>
  </si>
  <si>
    <t>K-1238 35-07-K01238_99150833_99150833</t>
  </si>
  <si>
    <t>28.03.2021 21:34:42</t>
  </si>
  <si>
    <t>28.03.2021 22:19:20</t>
  </si>
  <si>
    <t>ÇULLUGÖRECE TR-1 45-80-M00096__73431597_73431597</t>
  </si>
  <si>
    <t>28.03.2021 13:37:54</t>
  </si>
  <si>
    <t>28.03.2021 15:39:22</t>
  </si>
  <si>
    <t>İRİMAĞZI TR-20 35-15-L00697_B_56368278_56368278</t>
  </si>
  <si>
    <t>28.03.2021 14:31:00</t>
  </si>
  <si>
    <t>28.03.2021 15:12:08</t>
  </si>
  <si>
    <t>28.03.2021 19:02:58</t>
  </si>
  <si>
    <t>28.03.2021 20:46:14</t>
  </si>
  <si>
    <t>28.03.2021 07:03:47</t>
  </si>
  <si>
    <t>28.03.2021 07:18:00</t>
  </si>
  <si>
    <t>_A_56357921_56357921</t>
  </si>
  <si>
    <t>28.03.2021 17:05:10</t>
  </si>
  <si>
    <t>28.03.2021 21:59:11</t>
  </si>
  <si>
    <t>ÇANDARLI TR-18 35-30-M00018__72410785_72410785</t>
  </si>
  <si>
    <t>28.03.2021 11:48:49</t>
  </si>
  <si>
    <t>28.03.2021 13:49:20</t>
  </si>
  <si>
    <t>28.03.2021 02:07:00</t>
  </si>
  <si>
    <t>28.03.2021 02:46:30</t>
  </si>
  <si>
    <t>K-843 35-03-K00843_TR-1 K04_41937156</t>
  </si>
  <si>
    <t>28.03.2021 09:07:00</t>
  </si>
  <si>
    <t>28.03.2021 16:43:09</t>
  </si>
  <si>
    <t>NARLIDERE KÜÇÜKBAHÇE TR-3 45-73-M00419_DIREK TIPI TRAFO HUCRESI H01_2093641</t>
  </si>
  <si>
    <t>28.03.2021 09:47:00</t>
  </si>
  <si>
    <t>28.03.2021 10:07:16</t>
  </si>
  <si>
    <t>M-1518 35-02-M01518_M-1285 M01_2061407</t>
  </si>
  <si>
    <t>28.03.2021 16:32:36</t>
  </si>
  <si>
    <t>28.03.2021 17:09:13</t>
  </si>
  <si>
    <t>AHMETLİ İM 45-84-A00001_HatBaşıAyırıcı_53134247 L05_53134247</t>
  </si>
  <si>
    <t>28.03.2021 12:57:11</t>
  </si>
  <si>
    <t>28.03.2021 14:01:54</t>
  </si>
  <si>
    <t>28.03.2021 08:21:34</t>
  </si>
  <si>
    <t>28.03.2021 08:59:12</t>
  </si>
  <si>
    <t>28.03.2021 20:13:29</t>
  </si>
  <si>
    <t>28.03.2021 20:43:55</t>
  </si>
  <si>
    <t>M-1289 35-02-M01289_M-2461 M04_2070109</t>
  </si>
  <si>
    <t>28.03.2021 14:07:14</t>
  </si>
  <si>
    <t>28.03.2021 16:38:44</t>
  </si>
  <si>
    <t>K-542 35-01-K00542_C_56374970_56374970</t>
  </si>
  <si>
    <t>28.03.2021 14:36:23</t>
  </si>
  <si>
    <t>28.03.2021 16:32:20</t>
  </si>
  <si>
    <t>ULUKENT DM-3 35-28-M00003_DM-3/30 M03_2312186</t>
  </si>
  <si>
    <t>28.03.2021 09:48:24</t>
  </si>
  <si>
    <t>28.03.2021 10:13:37</t>
  </si>
  <si>
    <t>M-1 35-02-M00001_TRF-M05 M05_2099558</t>
  </si>
  <si>
    <t>28.03.2021 08:56:39</t>
  </si>
  <si>
    <t>28.03.2021 18:59:00</t>
  </si>
  <si>
    <t>KARAKURT KÖK 45-76-M00049_KARAKURT M02_72213534</t>
  </si>
  <si>
    <t>28.03.2021 11:03:14</t>
  </si>
  <si>
    <t>28.03.2021 12:14:51</t>
  </si>
  <si>
    <t>OVAKENT TR-9 35-15-L00589_35-15-L00589_2366046</t>
  </si>
  <si>
    <t>28.03.2021 18:49:59</t>
  </si>
  <si>
    <t>28.03.2021 20:02:13</t>
  </si>
  <si>
    <t>28.03.2021 09:29:01</t>
  </si>
  <si>
    <t>28.03.2021 09:44:20</t>
  </si>
  <si>
    <t>28.03.2021 18:40:49</t>
  </si>
  <si>
    <t>28.03.2021 19:00:00</t>
  </si>
  <si>
    <t>BEYOBA TR-12 45-72-M00414_TR-6 SAZOBA TOPSU RİNG M04_2102850</t>
  </si>
  <si>
    <t>28.03.2021 10:37:24</t>
  </si>
  <si>
    <t>28.03.2021 10:38:14</t>
  </si>
  <si>
    <t>SARILAR KÖYÜ TR-3 35-27-L00263_912633371_912633371</t>
  </si>
  <si>
    <t>28.03.2021 12:21:06</t>
  </si>
  <si>
    <t>28.03.2021 15:49:35</t>
  </si>
  <si>
    <t>TR-122 ZEYTİNALANI 35-19-L00122_95000006763_95000006763</t>
  </si>
  <si>
    <t>28.03.2021 10:15:41</t>
  </si>
  <si>
    <t>28.03.2021 13:58:51</t>
  </si>
  <si>
    <t>K-1596 35-03-K01596_A_56353997_56353997</t>
  </si>
  <si>
    <t>28.03.2021 17:57:56</t>
  </si>
  <si>
    <t>28.03.2021 19:05:42</t>
  </si>
  <si>
    <t>L-376 PAZARYERİ 35-18-L00376_95000082016_95000082016</t>
  </si>
  <si>
    <t>28.03.2021 14:00:23</t>
  </si>
  <si>
    <t>28.03.2021 22:39:32</t>
  </si>
  <si>
    <t>TR-153 (DM-2/43) 35-16-L00153_TR-108 L01_60225123</t>
  </si>
  <si>
    <t>28.03.2021 10:05:59</t>
  </si>
  <si>
    <t>28.03.2021 10:25:45</t>
  </si>
  <si>
    <t>KIŞLAKÖY KÖYÜ TR-1 45-71-M01706_45-71-M01706_2357068</t>
  </si>
  <si>
    <t>28.03.2021 13:31:29</t>
  </si>
  <si>
    <t>28.03.2021 14:36:00</t>
  </si>
  <si>
    <t>MOLLA SÜLEYMANLI TR-1 45-71-M01549_45-71-M01549_2369343</t>
  </si>
  <si>
    <t>28.03.2021 13:01:18</t>
  </si>
  <si>
    <t>28.03.2021 13:18:00</t>
  </si>
  <si>
    <t>K-4482 35-02-K04482_TRAFO-K03 K03_2094046</t>
  </si>
  <si>
    <t>28.03.2021 19:25:00</t>
  </si>
  <si>
    <t>28.03.2021 20:15:55</t>
  </si>
  <si>
    <t>YAKACIK TR-3 35-20-L00240_5827832_56374252_56374252</t>
  </si>
  <si>
    <t>28.03.2021 07:40:00</t>
  </si>
  <si>
    <t>28.03.2021 12:29:52</t>
  </si>
  <si>
    <t>M-540 35-09-M00540_913249598_913249598</t>
  </si>
  <si>
    <t>28.03.2021 07:57:44</t>
  </si>
  <si>
    <t>28.03.2021 08:58:08</t>
  </si>
  <si>
    <t>YENİKÖY TR-1 35-23-M00085_DIREK TIPI TRAFO HUCRESI H01_2056539</t>
  </si>
  <si>
    <t>28.03.2021 09:22:17</t>
  </si>
  <si>
    <t>28.03.2021 11:01:10</t>
  </si>
  <si>
    <t>TR-45 35-15-M00045_950375152_950375152</t>
  </si>
  <si>
    <t>28.03.2021 12:15:52</t>
  </si>
  <si>
    <t>28.03.2021 16:49:18</t>
  </si>
  <si>
    <t>TR-71 ÖZYURT 35-19-L00071_95000006779_95000006779</t>
  </si>
  <si>
    <t>28.03.2021 15:33:05</t>
  </si>
  <si>
    <t>28.03.2021 18:22:33</t>
  </si>
  <si>
    <t>BALCIOĞLU MAHALLESİ TR-1 45-78-M00211_49352312_56385047_56385047</t>
  </si>
  <si>
    <t>28.03.2021 09:18:31</t>
  </si>
  <si>
    <t>28.03.2021 11:58:58</t>
  </si>
  <si>
    <t>K-217 35-01-K00217_B_56376754_56376754</t>
  </si>
  <si>
    <t>28.03.2021 01:14:37</t>
  </si>
  <si>
    <t>28.03.2021 02:27:57</t>
  </si>
  <si>
    <t>KARAAHMETLİ TR-1 45-71-M01704_43171458_56399559_56399559</t>
  </si>
  <si>
    <t>28.03.2021 08:02:01</t>
  </si>
  <si>
    <t>28.03.2021 12:03:02</t>
  </si>
  <si>
    <t>28.03.2021 10:32:10</t>
  </si>
  <si>
    <t>28.03.2021 13:13:21</t>
  </si>
  <si>
    <t>YENİKÖY TR-1 35-22-M00276_955255649_955255649</t>
  </si>
  <si>
    <t>28.03.2021 10:39:06</t>
  </si>
  <si>
    <t>28.03.2021 11:45:22</t>
  </si>
  <si>
    <t>KAYMAKÇI TR-37 35-15-L00231_B_56361619_56361619</t>
  </si>
  <si>
    <t>28.03.2021 15:07:01</t>
  </si>
  <si>
    <t>28.03.2021 21:18:34</t>
  </si>
  <si>
    <t>TR-121 35-15-L00121_950352627_950352627</t>
  </si>
  <si>
    <t>28.03.2021 11:15:06</t>
  </si>
  <si>
    <t>28.03.2021 12:22:05</t>
  </si>
  <si>
    <t>AKÇAALAN KÖYÜ TR-1 45-86-M00152_A_56405281_56405281</t>
  </si>
  <si>
    <t>28.03.2021 19:55:35</t>
  </si>
  <si>
    <t>28.03.2021 20:46:23</t>
  </si>
  <si>
    <t>TR-121 35-15-L00121_950352755_950352755</t>
  </si>
  <si>
    <t>28.03.2021 19:03:56</t>
  </si>
  <si>
    <t>28.03.2021 19:42:04</t>
  </si>
  <si>
    <t>28.03.2021 09:01:23</t>
  </si>
  <si>
    <t>28.03.2021 16:19:57</t>
  </si>
  <si>
    <t>PAYAMLI M-3 35-25-M00187_35-25-M00187_2365409</t>
  </si>
  <si>
    <t>28.03.2021 17:16:00</t>
  </si>
  <si>
    <t>28.03.2021 18:10:17</t>
  </si>
  <si>
    <t>BELENYAKA TR-5 45-73-M00698_B_56387348_56387348</t>
  </si>
  <si>
    <t>28.03.2021 13:59:01</t>
  </si>
  <si>
    <t>28.03.2021 16:59:42</t>
  </si>
  <si>
    <t>TR-82 35-16-L00082_TR-86/TR-87/TR-88/TR-89/TR-93 L04_72000047</t>
  </si>
  <si>
    <t>28.03.2021 10:10:26</t>
  </si>
  <si>
    <t>28.03.2021 10:40:13</t>
  </si>
  <si>
    <t>28.03.2021 23:54:59</t>
  </si>
  <si>
    <t>29.03.2021 00:01:14</t>
  </si>
  <si>
    <t>BERGAMA İM-1 35-16-A00001_ŞEHİR-3 L03_2325685</t>
  </si>
  <si>
    <t>28.03.2021 09:45:14</t>
  </si>
  <si>
    <t>28.03.2021 09:57:19</t>
  </si>
  <si>
    <t>ARSLANLAR TM 35-26-A00004_PANCAR M24_2307686</t>
  </si>
  <si>
    <t>28.03.2021 09:02:59</t>
  </si>
  <si>
    <t>28.03.2021 17:13:32</t>
  </si>
  <si>
    <t>28.03.2021 10:32:00</t>
  </si>
  <si>
    <t>28.03.2021 11:47:40</t>
  </si>
  <si>
    <t>L-297 35-18-L00297_950464584_950464584</t>
  </si>
  <si>
    <t>28.03.2021 13:11:12</t>
  </si>
  <si>
    <t>28.03.2021 15:22:40</t>
  </si>
  <si>
    <t>DM-2/9(TR-254) 35-19-L00254_956663400_956663400</t>
  </si>
  <si>
    <t>28.03.2021 15:14:43</t>
  </si>
  <si>
    <t>28.03.2021 18:12:07</t>
  </si>
  <si>
    <t>KARAMAN TR-4 MERKEZ 35-31-L00051_35-31-L00051_2364615</t>
  </si>
  <si>
    <t>28.03.2021 21:19:04</t>
  </si>
  <si>
    <t>28.03.2021 21:34:00</t>
  </si>
  <si>
    <t>28.03.2021 15:06:21</t>
  </si>
  <si>
    <t>28.03.2021 15:31:02</t>
  </si>
  <si>
    <t>M-314 35-02-M00314_M-319 M02_2096996</t>
  </si>
  <si>
    <t>28.03.2021 00:38:43</t>
  </si>
  <si>
    <t>28.03.2021 00:57:09</t>
  </si>
  <si>
    <t>M-316 35-02-M00316_M-324 M01_2099419</t>
  </si>
  <si>
    <t>28.03.2021 20:19:34</t>
  </si>
  <si>
    <t>28.03.2021 20:20:44</t>
  </si>
  <si>
    <t>M-2007 35-02-M02007_DAĞITIM TRAFOSU M03_45136799</t>
  </si>
  <si>
    <t>28.03.2021 18:11:38</t>
  </si>
  <si>
    <t>28.03.2021 20:45:08</t>
  </si>
  <si>
    <t>28.03.2021 08:20:01</t>
  </si>
  <si>
    <t>28.03.2021 08:50:45</t>
  </si>
  <si>
    <t>DİKİLİ İM 35-30-A00001_ALTINOVA-1 M08_72357026</t>
  </si>
  <si>
    <t>28.03.2021 11:37:24</t>
  </si>
  <si>
    <t>28.03.2021 12:04:36</t>
  </si>
  <si>
    <t>28.03.2021 09:01:39</t>
  </si>
  <si>
    <t>28.03.2021 19:24:00</t>
  </si>
  <si>
    <t>BADINCA TR-3 45-73-M00386_945647990_945647990</t>
  </si>
  <si>
    <t>28.03.2021 14:10:41</t>
  </si>
  <si>
    <t>28.03.2021 14:57:42</t>
  </si>
  <si>
    <t>EMİRALEM TR-7 35-28-M00225_953370833_953370833</t>
  </si>
  <si>
    <t>28.03.2021 19:56:10</t>
  </si>
  <si>
    <t>28.03.2021 21:10:17</t>
  </si>
  <si>
    <t>DM-2/9 SEPETÇİK 35-18-L00589_950433346_950433346</t>
  </si>
  <si>
    <t>28.03.2021 23:30:00</t>
  </si>
  <si>
    <t>29.03.2021 00:02:04</t>
  </si>
  <si>
    <t>M-2513 35-02-M02513_DAĞITIM TRF M-2513 M04_66107583</t>
  </si>
  <si>
    <t>28.03.2021 15:53:07</t>
  </si>
  <si>
    <t>28.03.2021 16:22:04</t>
  </si>
  <si>
    <t>GÜMÜŞÇAY KÖK 45-73-M00477_AYDOĞDU M02_2056795</t>
  </si>
  <si>
    <t>28.03.2021 10:06:41</t>
  </si>
  <si>
    <t>28.03.2021 12:51:25</t>
  </si>
  <si>
    <t>KAVAKLIDERE TR-6 45-73-M00310_45-73-M00310_2368897</t>
  </si>
  <si>
    <t>28.03.2021 01:56:24</t>
  </si>
  <si>
    <t>28.03.2021 02:47:47</t>
  </si>
  <si>
    <t>28.03.2021 07:35:05</t>
  </si>
  <si>
    <t>28.03.2021 09:55:12</t>
  </si>
  <si>
    <t>28.03.2021 10:23:00</t>
  </si>
  <si>
    <t>28.03.2021 12:24:00</t>
  </si>
  <si>
    <t>28.03.2021 16:45:00</t>
  </si>
  <si>
    <t>28.03.2021 18:51:45</t>
  </si>
  <si>
    <t>ASMACIK TR-1 45-71-M01697_953197485_953197485</t>
  </si>
  <si>
    <t>28.03.2021 13:01:31</t>
  </si>
  <si>
    <t>28.03.2021 21:15:00</t>
  </si>
  <si>
    <t>KINIK ORGANİZE DM 35-24-M00208_HatBaşıAyırıcı_53138882 M15_53138882</t>
  </si>
  <si>
    <t>28.03.2021 09:06:56</t>
  </si>
  <si>
    <t>K-493 35-01-K00493_910086679_910086679</t>
  </si>
  <si>
    <t>28.03.2021 13:36:03</t>
  </si>
  <si>
    <t>28.03.2021 14:49:05</t>
  </si>
  <si>
    <t>YAKAPINAR TR-4 35-20-L00154_955193895_955193895</t>
  </si>
  <si>
    <t>28.03.2021 14:34:12</t>
  </si>
  <si>
    <t>28.03.2021 16:14:46</t>
  </si>
  <si>
    <t>İCİKLER TR-4 45-74-M00252_İCİKLER TR-5/İCİKLER TR-6 M02_72233695</t>
  </si>
  <si>
    <t>28.03.2021 15:20:15</t>
  </si>
  <si>
    <t>28.03.2021 18:14:28</t>
  </si>
  <si>
    <t>28.03.2021 09:20:00</t>
  </si>
  <si>
    <t>28.03.2021 17:13:04</t>
  </si>
  <si>
    <t>SOMA KÖYLER DM-2 45-82-M00125_BERGAMA M02_2303940</t>
  </si>
  <si>
    <t>28.03.2021 16:06:33</t>
  </si>
  <si>
    <t>28.03.2021 16:59:09</t>
  </si>
  <si>
    <t>ÇAYLI TR-10 35-15-L00203_950390998_950390998</t>
  </si>
  <si>
    <t>28.03.2021 13:50:50</t>
  </si>
  <si>
    <t>28.03.2021 19:23:08</t>
  </si>
  <si>
    <t>ÇANDARLI DM-TR-20 35-30-M00020_ŞEHİR-2 M02_72352922</t>
  </si>
  <si>
    <t>28.03.2021 11:56:24</t>
  </si>
  <si>
    <t>28.03.2021 12:45:36</t>
  </si>
  <si>
    <t>28.03.2021 08:49:36</t>
  </si>
  <si>
    <t>28.03.2021 09:12:02</t>
  </si>
  <si>
    <t>TR-2/38 45-72-L00038_B_56407096_56407096</t>
  </si>
  <si>
    <t>28.03.2021 14:36:59</t>
  </si>
  <si>
    <t>28.03.2021 20:45:48</t>
  </si>
  <si>
    <t>MENEMEN TR-52 35-28-L00052_953395241_953395241</t>
  </si>
  <si>
    <t>28.03.2021 09:18:52</t>
  </si>
  <si>
    <t>28.03.2021 11:35:26</t>
  </si>
  <si>
    <t>M-2778(YATIRIM REZERVE) 35-02-M02778_ M01_66361327</t>
  </si>
  <si>
    <t>28.03.2021 19:12:09</t>
  </si>
  <si>
    <t>28.03.2021 19:46:11</t>
  </si>
  <si>
    <t>HASAN BÜYÜKYOLDAŞ SULAMA GRUBU 35-29-M00277_35-29-M00277_2350617</t>
  </si>
  <si>
    <t>28.03.2021 15:14:18</t>
  </si>
  <si>
    <t>28.03.2021 17:12:42</t>
  </si>
  <si>
    <t>ADALA TR-7 45-78-M00291_953282420_953282420</t>
  </si>
  <si>
    <t>28.03.2021 15:53:37</t>
  </si>
  <si>
    <t>28.03.2021 23:16:42</t>
  </si>
  <si>
    <t>ÖRÜCÜLER KÖK 45-74-M00355_HatBaşıAyırıcı_53135286 M04_53135286</t>
  </si>
  <si>
    <t>28.03.2021 17:33:46</t>
  </si>
  <si>
    <t>28.03.2021 20:08:02</t>
  </si>
  <si>
    <t>K-3285 35-08-K03285_915045498_915045498</t>
  </si>
  <si>
    <t>28.03.2021 11:48:50</t>
  </si>
  <si>
    <t>28.03.2021 12:51:43</t>
  </si>
  <si>
    <t>OSMANGAZİ İM 35-02-A00004_BAYRAKLI M04_2087927</t>
  </si>
  <si>
    <t>28.03.2021 14:58:06</t>
  </si>
  <si>
    <t>28.03.2021 15:53:49</t>
  </si>
  <si>
    <t>DM-4/TR-25 35-22-M00082_955262732_955262732</t>
  </si>
  <si>
    <t>28.03.2021 12:03:16</t>
  </si>
  <si>
    <t>28.03.2021 13:22:41</t>
  </si>
  <si>
    <t>28.03.2021 08:07:51</t>
  </si>
  <si>
    <t>28.03.2021 12:23:15</t>
  </si>
  <si>
    <t>BAĞCILAR TR-3 45-78-M00685_49289564_56390762_56390762</t>
  </si>
  <si>
    <t>28.03.2021 14:34:10</t>
  </si>
  <si>
    <t>28.03.2021 15:29:42</t>
  </si>
  <si>
    <t>TR-83 35-16-L00083_DIREK TIPI TRAFO HUCRESI H01_2044269</t>
  </si>
  <si>
    <t>28.03.2021 18:55:19</t>
  </si>
  <si>
    <t>28.03.2021 19:28:56</t>
  </si>
  <si>
    <t>M-1424 35-02-M01424_35-02-M01424_2374934</t>
  </si>
  <si>
    <t>28.03.2021 09:34:17</t>
  </si>
  <si>
    <t>28.03.2021 14:49:14</t>
  </si>
  <si>
    <t>28.03.2021 09:02:00</t>
  </si>
  <si>
    <t>28.03.2021 15:28:21</t>
  </si>
  <si>
    <t>28.03.2021 11:12:45</t>
  </si>
  <si>
    <t>28.03.2021 13:09:54</t>
  </si>
  <si>
    <t>İBRAHİMKUYU DM 35-15-M00286_TR-6 TR-8 TR-12 M12_67554619</t>
  </si>
  <si>
    <t>28.03.2021 17:08:48</t>
  </si>
  <si>
    <t>28.03.2021 17:32:29</t>
  </si>
  <si>
    <t>L-279 ERDİL SİTESİ 35-18-L00279_11330619_56370866_56370866</t>
  </si>
  <si>
    <t>28.03.2021 10:21:46</t>
  </si>
  <si>
    <t>28.03.2021 20:08:43</t>
  </si>
  <si>
    <t>L-513 REİSDERE 35-18-L00513_950462625_950462625</t>
  </si>
  <si>
    <t>28.03.2021 18:05:00</t>
  </si>
  <si>
    <t>28.03.2021 19:12:17</t>
  </si>
  <si>
    <t>28.03.2021 02:49:07</t>
  </si>
  <si>
    <t>28.03.2021 03:49:10</t>
  </si>
  <si>
    <t>YAKAKÖY ULUBEY TR-2 45-75-M00223_B_56393785_56393785</t>
  </si>
  <si>
    <t>28.03.2021 15:33:25</t>
  </si>
  <si>
    <t>28.03.2021 17:27:25</t>
  </si>
  <si>
    <t>ÇINARLIKUYU TR-2 45-71-M02165_953193735_953193735</t>
  </si>
  <si>
    <t>28.03.2021 20:43:19</t>
  </si>
  <si>
    <t>28.03.2021 22:33:56</t>
  </si>
  <si>
    <t>BOĞAZİÇİ İM 35-01-A00001_TR-2 GİRİŞ M06_2307523</t>
  </si>
  <si>
    <t>28.03.2021 02:32:23</t>
  </si>
  <si>
    <t>28.03.2021 02:37:23</t>
  </si>
  <si>
    <t>L-11 PTT ÖNÜ 35-14-L00011_9199863 c1_5952085</t>
  </si>
  <si>
    <t>28.03.2021 10:47:49</t>
  </si>
  <si>
    <t>28.03.2021 15:15:09</t>
  </si>
  <si>
    <t>KİLLİK TR-12 45-73-M00351_C_56405682_56405682</t>
  </si>
  <si>
    <t>28.03.2021 12:42:48</t>
  </si>
  <si>
    <t>28.03.2021 14:27:41</t>
  </si>
  <si>
    <t>28.03.2021 18:50:50</t>
  </si>
  <si>
    <t>28.03.2021 20:32:47</t>
  </si>
  <si>
    <t>PAŞAKÖY KÖK 45-80-M00052_AYDINLAR ÇIKIŞI M06_72063784</t>
  </si>
  <si>
    <t>28.03.2021 14:40:39</t>
  </si>
  <si>
    <t>28.03.2021 20:50:37</t>
  </si>
  <si>
    <t>K-1695 35-04-K01695_B_56370240_56370240</t>
  </si>
  <si>
    <t>28.03.2021 10:33:44</t>
  </si>
  <si>
    <t>28.03.2021 11:25:01</t>
  </si>
  <si>
    <t>DM-20/13 (ÇAPRA KABİN) 45-71-M00272_DM-20 M04_2052535</t>
  </si>
  <si>
    <t>28.03.2021 09:32:42</t>
  </si>
  <si>
    <t>28.03.2021 13:46:49</t>
  </si>
  <si>
    <t>TR-69 35-16-L00069_953318586_953318586</t>
  </si>
  <si>
    <t>28.03.2021 22:14:58</t>
  </si>
  <si>
    <t>28.03.2021 23:53:16</t>
  </si>
  <si>
    <t>TR-99 45-78-L00099_B_56402395_56402395</t>
  </si>
  <si>
    <t>28.03.2021 02:59:56</t>
  </si>
  <si>
    <t>28.03.2021 03:26:38</t>
  </si>
  <si>
    <t>OSMANGAZİ İM 35-02-A00004_BAYRAKLI M04_2321764</t>
  </si>
  <si>
    <t>28.03.2021 14:06:10</t>
  </si>
  <si>
    <t>28.03.2021 14:58:04</t>
  </si>
  <si>
    <t>M-2017 35-01-M02017_910673096_910673096</t>
  </si>
  <si>
    <t>28.03.2021 15:24:46</t>
  </si>
  <si>
    <t>28.03.2021 17:46:18</t>
  </si>
  <si>
    <t>28.03.2021 10:01:15</t>
  </si>
  <si>
    <t>28.03.2021 14:37:27</t>
  </si>
  <si>
    <t>BORNOVA TM 35-02-A00005_BOĞAZİÇİ-1 M32_2308397</t>
  </si>
  <si>
    <t>28.03.2021 19:56:53</t>
  </si>
  <si>
    <t>28.03.2021 21:24:31</t>
  </si>
  <si>
    <t>KÖPRÜBAŞI TR-18 45-86-M00018_KÖPRÜBAŞI DM M01_72223655</t>
  </si>
  <si>
    <t>28.03.2021 09:02:29</t>
  </si>
  <si>
    <t>28.03.2021 17:43:24</t>
  </si>
  <si>
    <t>28.03.2021 08:59:34</t>
  </si>
  <si>
    <t>28.03.2021 11:09:38</t>
  </si>
  <si>
    <t>K-2664 35-02-K02664_910023384_910023384</t>
  </si>
  <si>
    <t>28.03.2021 15:13:49</t>
  </si>
  <si>
    <t>28.03.2021 16:12:21</t>
  </si>
  <si>
    <t>K-4349 35-04-K04349__72410719_72410719</t>
  </si>
  <si>
    <t>28.03.2021 13:00:00</t>
  </si>
  <si>
    <t>28.03.2021 14:17:52</t>
  </si>
  <si>
    <t>M-2787 35-02-M02787_913066307_913066307</t>
  </si>
  <si>
    <t>28.03.2021 00:40:59</t>
  </si>
  <si>
    <t>28.03.2021 02:01:05</t>
  </si>
  <si>
    <t>K-16 35-04-K00016_A_56371233_56371233</t>
  </si>
  <si>
    <t>28.03.2021 08:27:00</t>
  </si>
  <si>
    <t>28.03.2021 11:01:57</t>
  </si>
  <si>
    <t>İLTUR TR-2 35-19-M00434_956688859_956688859</t>
  </si>
  <si>
    <t>28.03.2021 18:58:52</t>
  </si>
  <si>
    <t>28.03.2021 21:55:18</t>
  </si>
  <si>
    <t>M-9 GERMİYAN 35-18-M00009_8096018_56357336_56357336</t>
  </si>
  <si>
    <t>28.03.2021 12:23:53</t>
  </si>
  <si>
    <t>28.03.2021 16:01:31</t>
  </si>
  <si>
    <t>K-590 35-04-K00590_912874097_912874097</t>
  </si>
  <si>
    <t>28.03.2021 13:28:37</t>
  </si>
  <si>
    <t>28.03.2021 16:50:51</t>
  </si>
  <si>
    <t>ÇEŞME İM 35-18-A00001_DALYAN L05_2053082</t>
  </si>
  <si>
    <t>28.03.2021 19:22:31</t>
  </si>
  <si>
    <t>28.03.2021 19:53:00</t>
  </si>
  <si>
    <t>KAYMAKÇI İM 35-15-A00004_EMİRLİOVA L07_2121824</t>
  </si>
  <si>
    <t>28.03.2021 11:44:34</t>
  </si>
  <si>
    <t>28.03.2021 11:46:09</t>
  </si>
  <si>
    <t>28.03.2021 17:21:19</t>
  </si>
  <si>
    <t>28.03.2021 18:08:29</t>
  </si>
  <si>
    <t>M-2769(YATIRIM REZERVE) 35-02-M02769_M-2774 M01_66230142</t>
  </si>
  <si>
    <t>28.03.2021 15:53:57</t>
  </si>
  <si>
    <t>28.03.2021 19:10:16</t>
  </si>
  <si>
    <t>_B_56386087_56386087</t>
  </si>
  <si>
    <t>28.03.2021 10:16:06</t>
  </si>
  <si>
    <t>28.03.2021 17:02:38</t>
  </si>
  <si>
    <t>TR-1/58 45-72-M00058_49748439_56392675_56392675</t>
  </si>
  <si>
    <t>28.03.2021 10:06:58</t>
  </si>
  <si>
    <t>28.03.2021 15:57:29</t>
  </si>
  <si>
    <t>K-4522 35-02-K04522_913209405_913209405</t>
  </si>
  <si>
    <t>28.03.2021 09:15:47</t>
  </si>
  <si>
    <t>28.03.2021 14:45:41</t>
  </si>
  <si>
    <t>M-1289 35-02-M01289_M-1835 M01_2070099</t>
  </si>
  <si>
    <t>28.03.2021 21:26:00</t>
  </si>
  <si>
    <t>28.03.2021 22:11:55</t>
  </si>
  <si>
    <t>SOMA DM-1 45-82-M00050_TR-41 M06_60207431</t>
  </si>
  <si>
    <t>28.03.2021 16:12:39</t>
  </si>
  <si>
    <t>28.03.2021 16:35:00</t>
  </si>
  <si>
    <t>ÇAYBAŞI DM-1/19 35-26-M00182_ M02_2037658</t>
  </si>
  <si>
    <t>28.03.2021 08:10:27</t>
  </si>
  <si>
    <t>28.03.2021 08:48:55</t>
  </si>
  <si>
    <t>28.03.2021 14:40:54</t>
  </si>
  <si>
    <t>28.03.2021 17:46:00</t>
  </si>
  <si>
    <t>TR-6 (M-706) 35-30-M00706_955332611_955332611</t>
  </si>
  <si>
    <t>28.03.2021 10:42:40</t>
  </si>
  <si>
    <t>28.03.2021 11:57:41</t>
  </si>
  <si>
    <t>TR-83 35-16-L00083_B_60983968_60983968</t>
  </si>
  <si>
    <t>28.03.2021 18:54:29</t>
  </si>
  <si>
    <t>M-1398 35-01-M01398_B_56358651_56358651</t>
  </si>
  <si>
    <t>28.03.2021 04:24:00</t>
  </si>
  <si>
    <t>28.03.2021 04:36:54</t>
  </si>
  <si>
    <t>SARIPINAR TR-9 45-73-M00584_967134333_967134333</t>
  </si>
  <si>
    <t>28.03.2021 14:23:32</t>
  </si>
  <si>
    <t>28.03.2021 19:13:41</t>
  </si>
  <si>
    <t>K-1596 35-03-K01596_98938096_98938096</t>
  </si>
  <si>
    <t>28.03.2021 19:12:58</t>
  </si>
  <si>
    <t>29.03.2021 00:47:34</t>
  </si>
  <si>
    <t>28.03.2021 11:50:19</t>
  </si>
  <si>
    <t>28.03.2021 12:22:16</t>
  </si>
  <si>
    <t>KAVAKLIDERE TR-6 45-73-M00310_A_56405748_56405748</t>
  </si>
  <si>
    <t>28.03.2021 06:58:37</t>
  </si>
  <si>
    <t>28.03.2021 08:51:44</t>
  </si>
  <si>
    <t>TR-1/10 45-72-M00010_45-72-M00010_66462253</t>
  </si>
  <si>
    <t>28.03.2021 09:01:29</t>
  </si>
  <si>
    <t>28.03.2021 17:25:00</t>
  </si>
  <si>
    <t>M-2006 35-02-M02006_M-2007 M01_66107138</t>
  </si>
  <si>
    <t>28.03.2021 17:09:08</t>
  </si>
  <si>
    <t>28.03.2021 18:13:51</t>
  </si>
  <si>
    <t>K-2754 35-01-K02754_911429722_911429722</t>
  </si>
  <si>
    <t>28.03.2021 15:48:33</t>
  </si>
  <si>
    <t>28.03.2021 20:51:45</t>
  </si>
  <si>
    <t>UMMANDERESİ TR-1 45-75-M00075_C_56397908_56397908</t>
  </si>
  <si>
    <t>28.03.2021 12:02:12</t>
  </si>
  <si>
    <t>28.03.2021 13:18:28</t>
  </si>
  <si>
    <t>TR-141 35-15-M00141_950367559_950367559</t>
  </si>
  <si>
    <t>28.03.2021 12:50:49</t>
  </si>
  <si>
    <t>28.03.2021 15:57:50</t>
  </si>
  <si>
    <t>BOĞAZİÇİ İM 35-01-A00001_HİLAL M04_2047756</t>
  </si>
  <si>
    <t>28.03.2021 02:32:34</t>
  </si>
  <si>
    <t>28.03.2021 02:38:03</t>
  </si>
  <si>
    <t>28.03.2021 01:36:59</t>
  </si>
  <si>
    <t>28.03.2021 03:08:33</t>
  </si>
  <si>
    <t>SARUHANLI TR-7 45-80-M00007_956561350_956561350</t>
  </si>
  <si>
    <t>28.03.2021 08:51:00</t>
  </si>
  <si>
    <t>28.03.2021 10:49:10</t>
  </si>
  <si>
    <t>AHMETLİ TR-13 MANDIRA 45-84-L00013_955179063_955179063</t>
  </si>
  <si>
    <t>28.03.2021 15:19:09</t>
  </si>
  <si>
    <t>28.03.2021 16:10:30</t>
  </si>
  <si>
    <t>28.03.2021 09:23:29</t>
  </si>
  <si>
    <t>28.03.2021 09:57:46</t>
  </si>
  <si>
    <t>YEŞİLYURT DM 45-73-M00476_YEŞİLYURT MERKEZ (TR-2) M05_2318330</t>
  </si>
  <si>
    <t>28.03.2021 14:35:44</t>
  </si>
  <si>
    <t>28.03.2021 15:17:48</t>
  </si>
  <si>
    <t>ÇATALOLUK DM 45-74-M00227_HIRKALI-KÖYLER M07_2115047</t>
  </si>
  <si>
    <t>28.03.2021 11:01:24</t>
  </si>
  <si>
    <t>28.03.2021 12:26:24</t>
  </si>
  <si>
    <t>K-753 35-04-K00753_912520859_912520859</t>
  </si>
  <si>
    <t>28.03.2021 13:40:21</t>
  </si>
  <si>
    <t>28.03.2021 16:28:20</t>
  </si>
  <si>
    <t>KARAKUYU-5 35-26-M00444_956604663_956604663</t>
  </si>
  <si>
    <t>28.03.2021 17:29:27</t>
  </si>
  <si>
    <t>28.03.2021 19:08:36</t>
  </si>
  <si>
    <t>ALAŞEHİR TR-69 45-73-M00069_D_56357637_56357637</t>
  </si>
  <si>
    <t>28.03.2021 18:23:24</t>
  </si>
  <si>
    <t>28.03.2021 18:59:56</t>
  </si>
  <si>
    <t>ÜÇPINAR DM 45-71-M00183_ÜÇPINAR M08_72249133</t>
  </si>
  <si>
    <t>28.03.2021 07:42:45</t>
  </si>
  <si>
    <t>28.03.2021 07:49:38</t>
  </si>
  <si>
    <t>ARMUTLU TR-5 35-27-L00005__72410607_72410607</t>
  </si>
  <si>
    <t>28.03.2021 12:06:02</t>
  </si>
  <si>
    <t>28.03.2021 15:05:20</t>
  </si>
  <si>
    <t>BERGAMA TM 35-16-A00004_DİKİLİ-1 M08_2314064</t>
  </si>
  <si>
    <t>28.03.2021 11:10:44</t>
  </si>
  <si>
    <t>28.03.2021 11:48:09</t>
  </si>
  <si>
    <t>FOÇA TR-41 35-23-L00041_950426866_950426866</t>
  </si>
  <si>
    <t>28.03.2021 09:24:44</t>
  </si>
  <si>
    <t>28.03.2021 19:54:54</t>
  </si>
  <si>
    <t>28.03.2021 08:55:00</t>
  </si>
  <si>
    <t>DERBENT TM 45-83-A00003_TURGUTLU-1 M06_2061184</t>
  </si>
  <si>
    <t>28.03.2021 12:57:29</t>
  </si>
  <si>
    <t>28.03.2021 13:42:32</t>
  </si>
  <si>
    <t>ALLAHDİYEN TR-1 45-78-L00279_45-78-L00279_2359222</t>
  </si>
  <si>
    <t>28.03.2021 09:20:15</t>
  </si>
  <si>
    <t>28.03.2021 17:26:28</t>
  </si>
  <si>
    <t>TR-37 35-26-M00037_956620412_956620412</t>
  </si>
  <si>
    <t>28.03.2021 15:09:04</t>
  </si>
  <si>
    <t>28.03.2021 15:57:45</t>
  </si>
  <si>
    <t>K-493 35-01-K00493_911020770_911020770</t>
  </si>
  <si>
    <t>28.03.2021 15:23:21</t>
  </si>
  <si>
    <t>28.03.2021 21:27:06</t>
  </si>
  <si>
    <t>ÇINARLIKUYU TR-2 45-71-M02165_953193705_953193705</t>
  </si>
  <si>
    <t>28.03.2021 09:50:48</t>
  </si>
  <si>
    <t>28.03.2021 14:06:06</t>
  </si>
  <si>
    <t>_C_56389605_56389605</t>
  </si>
  <si>
    <t>28.03.2021 16:57:29</t>
  </si>
  <si>
    <t>28.03.2021 21:59:14</t>
  </si>
  <si>
    <t>HAYALLİ TR-1 45-77-M00111_DIREK TIPI TRAFO HUCRESI H01_2071479</t>
  </si>
  <si>
    <t>28.03.2021 20:28:00</t>
  </si>
  <si>
    <t>28.03.2021 21:13:07</t>
  </si>
  <si>
    <t>M-871 EĞRİDERE KÖYÜ 35-02-M00871_C_56362717_56362717</t>
  </si>
  <si>
    <t>28.03.2021 16:10:00</t>
  </si>
  <si>
    <t>28.03.2021 17:55:53</t>
  </si>
  <si>
    <t>M-3401(YATIRIM REZERVE) 35-03-M03401_D_56363602_56363602</t>
  </si>
  <si>
    <t>28.03.2021 13:56:06</t>
  </si>
  <si>
    <t>28.03.2021 15:08:35</t>
  </si>
  <si>
    <t>KARAMAN TR-1 35-31-L00049_956598080_956598080</t>
  </si>
  <si>
    <t>28.03.2021 17:14:43</t>
  </si>
  <si>
    <t>28.03.2021 18:49:52</t>
  </si>
  <si>
    <t>29.03.2021 00:01:39</t>
  </si>
  <si>
    <t>29.03.2021 04:22:35</t>
  </si>
  <si>
    <t>TR-28 GÖLCÜKLER 35-22-M00028_A_65508891_65508891</t>
  </si>
  <si>
    <t>29.03.2021 00:40:15</t>
  </si>
  <si>
    <t>29.03.2021 01:10:56</t>
  </si>
  <si>
    <t>29.03.2021 00:53:16</t>
  </si>
  <si>
    <t>29.03.2021 01:03:59</t>
  </si>
  <si>
    <t>DİKİLİ İM 35-30-A00001_CUMHURİYET (DİKİLİ TM) M01_72357032</t>
  </si>
  <si>
    <t>29.03.2021 01:06:00</t>
  </si>
  <si>
    <t>ÇANDARLI DM-TR-20 35-30-M00020_BAKIRÇAY-2-(DİKİLİ TM) M10_72352931</t>
  </si>
  <si>
    <t>29.03.2021 00:53:15</t>
  </si>
  <si>
    <t>29.03.2021 02:05:48</t>
  </si>
  <si>
    <t>29.03.2021 01:21:25</t>
  </si>
  <si>
    <t>29.03.2021 02:02:59</t>
  </si>
  <si>
    <t>29.03.2021 01:42:00</t>
  </si>
  <si>
    <t>29.03.2021 02:11:28</t>
  </si>
  <si>
    <t>29.03.2021 02:16:57</t>
  </si>
  <si>
    <t>29.03.2021 02:38:32</t>
  </si>
  <si>
    <t>KİLLİK TR-11 45-73-M00852_45-73-M00852_2353465</t>
  </si>
  <si>
    <t>29.03.2021 02:48:30</t>
  </si>
  <si>
    <t>29.03.2021 04:01:37</t>
  </si>
  <si>
    <t>29.03.2021 03:30:27</t>
  </si>
  <si>
    <t>29.03.2021 03:42:12</t>
  </si>
  <si>
    <t>ALİAĞA GIS TM 35-17-A00014_KARDEMİR-2 (2H07) M020_66128137</t>
  </si>
  <si>
    <t>29.03.2021 03:36:00</t>
  </si>
  <si>
    <t>29.03.2021 04:13:34</t>
  </si>
  <si>
    <t>ALİAĞA GIS TM 35-17-A00014_HatBaşıAyırıcı_73034283 M020_73034283</t>
  </si>
  <si>
    <t>29.03.2021 03:59:35</t>
  </si>
  <si>
    <t>29.03.2021 06:35:11</t>
  </si>
  <si>
    <t>K-3327 35-09-K03327_35-09-K03327_45397698</t>
  </si>
  <si>
    <t>29.03.2021 04:39:55</t>
  </si>
  <si>
    <t>29.03.2021 05:57:30</t>
  </si>
  <si>
    <t>29.03.2021 05:43:50</t>
  </si>
  <si>
    <t>29.03.2021 07:01:42</t>
  </si>
  <si>
    <t>TURGUTLU İM 45-83-A00001_TRF-A M03_42295732</t>
  </si>
  <si>
    <t>29.03.2021 05:50:33</t>
  </si>
  <si>
    <t>29.03.2021 06:28:09</t>
  </si>
  <si>
    <t>K-1880 35-09-K01880_D_56355846_56355846</t>
  </si>
  <si>
    <t>29.03.2021 05:16:13</t>
  </si>
  <si>
    <t>29.03.2021 06:06:53</t>
  </si>
  <si>
    <t>SELİMŞAHLAR TR-4 45-71-M00136_953202268_953202268</t>
  </si>
  <si>
    <t>29.03.2021 05:41:24</t>
  </si>
  <si>
    <t>29.03.2021 10:20:52</t>
  </si>
  <si>
    <t>29.03.2021 07:01:05</t>
  </si>
  <si>
    <t>29.03.2021 07:03:55</t>
  </si>
  <si>
    <t>DM-03/01 45-71-M00003_TR-3/8 M05_2051770</t>
  </si>
  <si>
    <t>29.03.2021 07:05:23</t>
  </si>
  <si>
    <t>29.03.2021 07:24:27</t>
  </si>
  <si>
    <t>M-2752 35-01-M02752_911777102_911777102</t>
  </si>
  <si>
    <t>29.03.2021 06:36:48</t>
  </si>
  <si>
    <t>29.03.2021 14:23:06</t>
  </si>
  <si>
    <t>ULUKENT DM-6/7 KÖK 35-28-M00618_SANAYİ M03_66498899</t>
  </si>
  <si>
    <t>29.03.2021 07:14:59</t>
  </si>
  <si>
    <t>29.03.2021 07:58:19</t>
  </si>
  <si>
    <t>29.03.2021 07:38:10</t>
  </si>
  <si>
    <t>29.03.2021 07:59:16</t>
  </si>
  <si>
    <t>K-3 35-01-K00003_910647853_910647853</t>
  </si>
  <si>
    <t>29.03.2021 07:34:11</t>
  </si>
  <si>
    <t>29.03.2021 08:51:52</t>
  </si>
  <si>
    <t>GÖZENERLER ORMAN ÜRÜNLERİ ÖZEL TR 35-18-M00066Ö_DIREK TIPI TRAFO HUCRESI H01_2042563</t>
  </si>
  <si>
    <t>29.03.2021 08:00:35</t>
  </si>
  <si>
    <t>29.03.2021 09:43:15</t>
  </si>
  <si>
    <t>29.03.2021 08:16:17</t>
  </si>
  <si>
    <t>29.03.2021 08:40:10</t>
  </si>
  <si>
    <t>ALAÇATI TM 35-18-A00005_URLA-1 M09_2311010</t>
  </si>
  <si>
    <t>29.03.2021 08:33:33</t>
  </si>
  <si>
    <t>29.03.2021 10:07:47</t>
  </si>
  <si>
    <t>HARMANDALI KÖK 45-71-M00061_HARMANDALI KÖYÜ M02_72230772</t>
  </si>
  <si>
    <t>29.03.2021 08:39:45</t>
  </si>
  <si>
    <t>29.03.2021 10:08:53</t>
  </si>
  <si>
    <t>29.03.2021 08:37:27</t>
  </si>
  <si>
    <t>29.03.2021 12:14:36</t>
  </si>
  <si>
    <t>M-850 KARAÇAM KÖK 35-02-M00850_BEŞYOL M04_49919444</t>
  </si>
  <si>
    <t>29.03.2021 08:41:36</t>
  </si>
  <si>
    <t>29.03.2021 09:41:02</t>
  </si>
  <si>
    <t>29.03.2021 08:31:57</t>
  </si>
  <si>
    <t>29.03.2021 11:35:40</t>
  </si>
  <si>
    <t>K-165 35-03-K00165_910064810_910064810</t>
  </si>
  <si>
    <t>29.03.2021 08:38:32</t>
  </si>
  <si>
    <t>29.03.2021 10:12:56</t>
  </si>
  <si>
    <t>K-2416 35-07-K02416_DAĞITIM TRAFOSU K-2416 K03_2074476</t>
  </si>
  <si>
    <t>29.03.2021 08:47:29</t>
  </si>
  <si>
    <t>29.03.2021 12:11:43</t>
  </si>
  <si>
    <t>M-2559 35-01-M02559_910549585_910549585</t>
  </si>
  <si>
    <t>29.03.2021 08:57:08</t>
  </si>
  <si>
    <t>30.03.2021 13:17:06</t>
  </si>
  <si>
    <t>TR-116 35-15-M00116_B b4_48898539</t>
  </si>
  <si>
    <t>29.03.2021 09:03:00</t>
  </si>
  <si>
    <t>29.03.2021 10:26:42</t>
  </si>
  <si>
    <t>29.03.2021 09:04:43</t>
  </si>
  <si>
    <t>29.03.2021 12:40:30</t>
  </si>
  <si>
    <t>TR-170 35-26-M01191_956615996_956615996</t>
  </si>
  <si>
    <t>29.03.2021 09:00:09</t>
  </si>
  <si>
    <t>29.03.2021 14:59:39</t>
  </si>
  <si>
    <t>DM-4/TR-25 35-22-M00082_955262397_955262397</t>
  </si>
  <si>
    <t>29.03.2021 08:51:15</t>
  </si>
  <si>
    <t>29.03.2021 16:56:17</t>
  </si>
  <si>
    <t>L-133 35-18-L00133_L-134 AYARASANDA L04_2322521</t>
  </si>
  <si>
    <t>29.03.2021 09:04:40</t>
  </si>
  <si>
    <t>29.03.2021 10:58:45</t>
  </si>
  <si>
    <t>ÇEŞME İM 35-18-A00001_MARİNA M01_2052589</t>
  </si>
  <si>
    <t>29.03.2021 09:08:30</t>
  </si>
  <si>
    <t>29.03.2021 09:26:27</t>
  </si>
  <si>
    <t>TR-146 45-78-L00146_49414650_56384387_56384387</t>
  </si>
  <si>
    <t>29.03.2021 09:07:00</t>
  </si>
  <si>
    <t>29.03.2021 09:45:57</t>
  </si>
  <si>
    <t>ÇOBANKÖY KÖK 35-29-L00066_HatBaşıAyırıcı_53138563 L05_53138563</t>
  </si>
  <si>
    <t>29.03.2021 09:08:53</t>
  </si>
  <si>
    <t>29.03.2021 15:12:12</t>
  </si>
  <si>
    <t>TR-153 35-15-M00153_950351390_950351390</t>
  </si>
  <si>
    <t>29.03.2021 09:06:06</t>
  </si>
  <si>
    <t>29.03.2021 10:45:12</t>
  </si>
  <si>
    <t>ALİAĞA GIS TM 35-17-A00014_HatBaşıAyırıcı_65948151 M020_65948151</t>
  </si>
  <si>
    <t>29.03.2021 09:10:05</t>
  </si>
  <si>
    <t>29.03.2021 19:20:29</t>
  </si>
  <si>
    <t>ALAÇATI TM 35-18-A00005_ÇEŞME-1 M18_2308550</t>
  </si>
  <si>
    <t>29.03.2021 09:10:20</t>
  </si>
  <si>
    <t>29.03.2021 09:29:00</t>
  </si>
  <si>
    <t>TR-22 45-78-L00022_C_56407555_56407555</t>
  </si>
  <si>
    <t>29.03.2021 09:10:50</t>
  </si>
  <si>
    <t>29.03.2021 11:18:37</t>
  </si>
  <si>
    <t>M-2752 (YATIRIM REZERVE) 35-01-M02752_35-01-M02752_66002072</t>
  </si>
  <si>
    <t>29.03.2021 09:14:10</t>
  </si>
  <si>
    <t>29.03.2021 10:10:50</t>
  </si>
  <si>
    <t>K-3723 35-04-K03723_B_56381320_56381320</t>
  </si>
  <si>
    <t>29.03.2021 09:04:54</t>
  </si>
  <si>
    <t>29.03.2021 10:54:45</t>
  </si>
  <si>
    <t>29.03.2021 09:23:00</t>
  </si>
  <si>
    <t>29.03.2021 10:26:49</t>
  </si>
  <si>
    <t>K-3162 35-03-K03162_35-03-K03162_41921853</t>
  </si>
  <si>
    <t>29.03.2021 09:23:15</t>
  </si>
  <si>
    <t>29.03.2021 09:35:18</t>
  </si>
  <si>
    <t>GÖKGEDİK TR-1 45-81-M00173_DIREK TIPI TRAFO HUCRESI H01_2054917</t>
  </si>
  <si>
    <t>29.03.2021 08:41:26</t>
  </si>
  <si>
    <t>29.03.2021 10:17:43</t>
  </si>
  <si>
    <t>TR-47 35-16-L00047_95000118987_95000118987</t>
  </si>
  <si>
    <t>29.03.2021 09:25:00</t>
  </si>
  <si>
    <t>29.03.2021 12:35:06</t>
  </si>
  <si>
    <t>HACITUFAN KÖYÜ TR 45-77-L00162_945495414_945495414</t>
  </si>
  <si>
    <t>29.03.2021 08:53:32</t>
  </si>
  <si>
    <t>29.03.2021 11:02:26</t>
  </si>
  <si>
    <t>TR- 17 45-74-M00017__72440924_72440924</t>
  </si>
  <si>
    <t>29.03.2021 09:36:52</t>
  </si>
  <si>
    <t>29.03.2021 16:53:07</t>
  </si>
  <si>
    <t>AŞAĞI ÇAMKÖY TR-1 45-71-M01480_953184623_953184623</t>
  </si>
  <si>
    <t>29.03.2021 09:33:07</t>
  </si>
  <si>
    <t>29.03.2021 18:38:51</t>
  </si>
  <si>
    <t>L-254 35-18-L00254_L416 KAPALI SPOR SALONU L03_72084753</t>
  </si>
  <si>
    <t>29.03.2021 09:27:16</t>
  </si>
  <si>
    <t>29.03.2021 11:51:15</t>
  </si>
  <si>
    <t>HACIVELİLER KÖK 45-85-L00035_HACIVELİLER KÖY L02_2321298</t>
  </si>
  <si>
    <t>29.03.2021 09:34:50</t>
  </si>
  <si>
    <t>29.03.2021 10:40:55</t>
  </si>
  <si>
    <t>KERESTECİLER TR-2 45-83-M00139_B_56385991_56385991</t>
  </si>
  <si>
    <t>29.03.2021 09:35:56</t>
  </si>
  <si>
    <t>29.03.2021 11:04:57</t>
  </si>
  <si>
    <t>29.03.2021 09:01:15</t>
  </si>
  <si>
    <t>29.03.2021 18:09:00</t>
  </si>
  <si>
    <t>K-4251 35-02-K04251_35-02-K04251_2361585</t>
  </si>
  <si>
    <t>29.03.2021 09:47:55</t>
  </si>
  <si>
    <t>29.03.2021 10:40:52</t>
  </si>
  <si>
    <t>MERSİNLİ TR-4 45-78-M00938_960780399_960780399</t>
  </si>
  <si>
    <t>29.03.2021 09:34:35</t>
  </si>
  <si>
    <t>29.03.2021 12:09:01</t>
  </si>
  <si>
    <t>TR-65 35-30-L00065_95000525210_95000525210</t>
  </si>
  <si>
    <t>29.03.2021 09:42:45</t>
  </si>
  <si>
    <t>29.03.2021 11:59:06</t>
  </si>
  <si>
    <t>29.03.2021 09:51:33</t>
  </si>
  <si>
    <t>29.03.2021 16:50:04</t>
  </si>
  <si>
    <t>DM-23/03 TOKİ OKUL 45-71-M00518_953209085_953209085</t>
  </si>
  <si>
    <t>29.03.2021 09:52:00</t>
  </si>
  <si>
    <t>29.03.2021 11:51:35</t>
  </si>
  <si>
    <t>29.03.2021 09:49:10</t>
  </si>
  <si>
    <t>29.03.2021 10:11:41</t>
  </si>
  <si>
    <t>M-1262 35-02-M01262_95000106572_95000106572</t>
  </si>
  <si>
    <t>29.03.2021 09:52:56</t>
  </si>
  <si>
    <t>29.03.2021 11:46:39</t>
  </si>
  <si>
    <t>M-2465 35-09-M02465_912258224_912258224</t>
  </si>
  <si>
    <t>29.03.2021 11:06:56</t>
  </si>
  <si>
    <t>29.03.2021 19:29:27</t>
  </si>
  <si>
    <t>29.03.2021 09:58:35</t>
  </si>
  <si>
    <t>29.03.2021 09:59:15</t>
  </si>
  <si>
    <t>M-2551 35-09-M02551_913714081_913714081</t>
  </si>
  <si>
    <t>29.03.2021 09:40:36</t>
  </si>
  <si>
    <t>29.03.2021 15:39:33</t>
  </si>
  <si>
    <t>TR-60 45-78-M00060_45-78-M00060_65944384</t>
  </si>
  <si>
    <t>29.03.2021 10:06:15</t>
  </si>
  <si>
    <t>29.03.2021 13:42:59</t>
  </si>
  <si>
    <t>TR-21 35-13-L00021_DAĞITIM TRAFO TR-21 L01_66482994</t>
  </si>
  <si>
    <t>29.03.2021 10:06:45</t>
  </si>
  <si>
    <t>29.03.2021 10:29:26</t>
  </si>
  <si>
    <t>29.03.2021 10:07:10</t>
  </si>
  <si>
    <t>29.03.2021 19:52:00</t>
  </si>
  <si>
    <t>HECİZ KÖK 45-82-M00485_HatBaşıAyırıcı_53135465 M03_53135465</t>
  </si>
  <si>
    <t>29.03.2021 09:07:20</t>
  </si>
  <si>
    <t>29.03.2021 12:19:27</t>
  </si>
  <si>
    <t>_C_56386062_56386062</t>
  </si>
  <si>
    <t>29.03.2021 10:15:34</t>
  </si>
  <si>
    <t>29.03.2021 18:08:54</t>
  </si>
  <si>
    <t>TEPECİK TARIMSAL SULAMA TR1 45-71-M02491_ H_62699550</t>
  </si>
  <si>
    <t>29.03.2021 10:15:00</t>
  </si>
  <si>
    <t>29.03.2021 13:37:04</t>
  </si>
  <si>
    <t>K-2377 35-08-K02377_97571984_97571984</t>
  </si>
  <si>
    <t>29.03.2021 10:13:56</t>
  </si>
  <si>
    <t>29.03.2021 11:08:30</t>
  </si>
  <si>
    <t>TR-25 35-22-M00025_35-22-M00025_2376611</t>
  </si>
  <si>
    <t>29.03.2021 10:02:13</t>
  </si>
  <si>
    <t>29.03.2021 14:40:00</t>
  </si>
  <si>
    <t>UĞURLU KÖK 45-86-M00045_GÜNDOĞDU UĞURLU M02_72226019</t>
  </si>
  <si>
    <t>29.03.2021 10:23:05</t>
  </si>
  <si>
    <t>29.03.2021 10:59:00</t>
  </si>
  <si>
    <t>29.03.2021 10:19:30</t>
  </si>
  <si>
    <t>29.03.2021 13:40:45</t>
  </si>
  <si>
    <t>DM-25/37 45-71-M00058_A_56396824_56396824</t>
  </si>
  <si>
    <t>29.03.2021 10:21:00</t>
  </si>
  <si>
    <t>29.03.2021 11:45:11</t>
  </si>
  <si>
    <t>29.03.2021 09:12:49</t>
  </si>
  <si>
    <t>29.03.2021 16:09:56</t>
  </si>
  <si>
    <t>MESİNDERE TR-4 45-78-L00474_45-78-L00474_2352833</t>
  </si>
  <si>
    <t>29.03.2021 10:27:20</t>
  </si>
  <si>
    <t>29.03.2021 14:24:13</t>
  </si>
  <si>
    <t>29.03.2021 10:24:33</t>
  </si>
  <si>
    <t>29.03.2021 11:51:32</t>
  </si>
  <si>
    <t>YUKARI KIZILCA TR-1 35-27-L00051_948420048_948420048</t>
  </si>
  <si>
    <t>29.03.2021 10:20:17</t>
  </si>
  <si>
    <t>29.03.2021 11:43:28</t>
  </si>
  <si>
    <t>ZEYTİNALAN İM 35-19-A00002_KUPLAJ (34500) M09_2308030</t>
  </si>
  <si>
    <t>29.03.2021 10:14:15</t>
  </si>
  <si>
    <t>29.03.2021 11:27:29</t>
  </si>
  <si>
    <t>AŞAĞIKIRIKLAR DM 35-16-M00448_ÇİFTLİK SULAMA M03_2115965</t>
  </si>
  <si>
    <t>29.03.2021 10:34:08</t>
  </si>
  <si>
    <t>29.03.2021 10:53:56</t>
  </si>
  <si>
    <t>29.03.2021 10:23:21</t>
  </si>
  <si>
    <t>29.03.2021 11:35:59</t>
  </si>
  <si>
    <t>YENİFOÇA TR-21 35-23-M00021_35-23-M00021_76458754</t>
  </si>
  <si>
    <t>29.03.2021 10:43:00</t>
  </si>
  <si>
    <t>29.03.2021 12:15:10</t>
  </si>
  <si>
    <t>29.03.2021 10:50:00</t>
  </si>
  <si>
    <t>29.03.2021 12:10:55</t>
  </si>
  <si>
    <t>TR-140 35-26-M00140_11827934 B1B_5901387</t>
  </si>
  <si>
    <t>29.03.2021 10:41:04</t>
  </si>
  <si>
    <t>29.03.2021 11:49:06</t>
  </si>
  <si>
    <t>L-316 YALIKENT 35-18-L00316_950449298_950449298</t>
  </si>
  <si>
    <t>29.03.2021 10:10:24</t>
  </si>
  <si>
    <t>LÜTFİYE TR-1 45-80-M00131_956538329_956538329</t>
  </si>
  <si>
    <t>29.03.2021 11:04:00</t>
  </si>
  <si>
    <t>29.03.2021 12:09:31</t>
  </si>
  <si>
    <t>ARAPLIOVASI GES DM 35-16-M00811_BÖLCEK ENH ÇIKIŞ M022_48716799</t>
  </si>
  <si>
    <t>29.03.2021 10:19:15</t>
  </si>
  <si>
    <t>29.03.2021 13:33:52</t>
  </si>
  <si>
    <t>29.03.2021 11:08:55</t>
  </si>
  <si>
    <t>29.03.2021 11:29:00</t>
  </si>
  <si>
    <t>29.03.2021 11:07:20</t>
  </si>
  <si>
    <t>29.03.2021 13:15:34</t>
  </si>
  <si>
    <t>_C_56352102_56352102</t>
  </si>
  <si>
    <t>29.03.2021 11:13:34</t>
  </si>
  <si>
    <t>29.03.2021 13:40:41</t>
  </si>
  <si>
    <t>K-655 35-01-K00655_912075899_912075899</t>
  </si>
  <si>
    <t>29.03.2021 11:15:14</t>
  </si>
  <si>
    <t>29.03.2021 12:41:00</t>
  </si>
  <si>
    <t>KORUCUK-4 35-26-M00464_953022372_953022372</t>
  </si>
  <si>
    <t>29.03.2021 11:23:00</t>
  </si>
  <si>
    <t>29.03.2021 13:09:16</t>
  </si>
  <si>
    <t>TR-113 45-78-L00113_B_56388401_56388401</t>
  </si>
  <si>
    <t>29.03.2021 11:26:01</t>
  </si>
  <si>
    <t>29.03.2021 17:08:31</t>
  </si>
  <si>
    <t>ÇANDARLI DM-TR-20 35-30-M00020_YAYLAYURT M06_72352926</t>
  </si>
  <si>
    <t>29.03.2021 11:19:27</t>
  </si>
  <si>
    <t>29.03.2021 13:29:21</t>
  </si>
  <si>
    <t>M-1494 35-02-M01494_M-585 M01_2311306</t>
  </si>
  <si>
    <t>29.03.2021 11:35:00</t>
  </si>
  <si>
    <t>29.03.2021 12:11:31</t>
  </si>
  <si>
    <t>GÖRECE M-352 35-22-M00352_ M02_2329611</t>
  </si>
  <si>
    <t>29.03.2021 11:28:18</t>
  </si>
  <si>
    <t>29.03.2021 13:34:38</t>
  </si>
  <si>
    <t>L-401 ALTINYUNUS DM 35-18-L00401_950451389_950451389</t>
  </si>
  <si>
    <t>29.03.2021 10:17:50</t>
  </si>
  <si>
    <t>29.03.2021 15:29:10</t>
  </si>
  <si>
    <t>DM-2/TR-5 35-22-M00806_955264394_955264394</t>
  </si>
  <si>
    <t>29.03.2021 11:40:05</t>
  </si>
  <si>
    <t>29.03.2021 14:19:45</t>
  </si>
  <si>
    <t>DERBENT TR-6 45-83-L00411_A_56399779_56399779</t>
  </si>
  <si>
    <t>29.03.2021 11:47:43</t>
  </si>
  <si>
    <t>29.03.2021 14:15:54</t>
  </si>
  <si>
    <t>GÜLBAHÇE TR-21 (TR-280) 35-19-L00280_956682012_956682012</t>
  </si>
  <si>
    <t>29.03.2021 10:36:10</t>
  </si>
  <si>
    <t>29.03.2021 14:16:55</t>
  </si>
  <si>
    <t>YARBASAN KÖK 45-74-M00119_DEMİRCİ TM M01_72246695</t>
  </si>
  <si>
    <t>29.03.2021 11:57:50</t>
  </si>
  <si>
    <t>29.03.2021 12:36:39</t>
  </si>
  <si>
    <t>FOÇA TR-41 35-23-L00041_950413504_950413504</t>
  </si>
  <si>
    <t>29.03.2021 11:47:07</t>
  </si>
  <si>
    <t>29.03.2021 13:13:17</t>
  </si>
  <si>
    <t>KARABURUN BOZKÖY 35-21-L00053_B_56358258_56358258</t>
  </si>
  <si>
    <t>29.03.2021 11:25:58</t>
  </si>
  <si>
    <t>29.03.2021 12:51:33</t>
  </si>
  <si>
    <t>DURASILLI TR-8 45-78-M01119_DAĞITIM TRAFOSU TR-8 - TR-20 M04_66108920</t>
  </si>
  <si>
    <t>29.03.2021 11:47:18</t>
  </si>
  <si>
    <t>29.03.2021 20:59:20</t>
  </si>
  <si>
    <t>SANAYİ TR-4 35-14-M00307_956659907_956659907</t>
  </si>
  <si>
    <t>29.03.2021 11:52:43</t>
  </si>
  <si>
    <t>29.03.2021 14:46:09</t>
  </si>
  <si>
    <t>M-540 35-09-M00540_913276503_913276503</t>
  </si>
  <si>
    <t>29.03.2021 10:51:08</t>
  </si>
  <si>
    <t>29.03.2021 14:20:11</t>
  </si>
  <si>
    <t>29.03.2021 12:01:50</t>
  </si>
  <si>
    <t>29.03.2021 13:15:54</t>
  </si>
  <si>
    <t>K-2416 35-07-K02416_35-07-K02416_2368141</t>
  </si>
  <si>
    <t>29.03.2021 12:17:16</t>
  </si>
  <si>
    <t>29.03.2021 13:38:23</t>
  </si>
  <si>
    <t>29.03.2021 12:13:38</t>
  </si>
  <si>
    <t>29.03.2021 13:15:26</t>
  </si>
  <si>
    <t>TR-89 MAVİ PLAJ 35-19-L00089_956691320_956691320</t>
  </si>
  <si>
    <t>29.03.2021 11:48:29</t>
  </si>
  <si>
    <t>29.03.2021 14:36:51</t>
  </si>
  <si>
    <t>İLTUR TR-2 35-19-M00434_956688640_956688640</t>
  </si>
  <si>
    <t>29.03.2021 10:41:00</t>
  </si>
  <si>
    <t>29.03.2021 16:45:10</t>
  </si>
  <si>
    <t>ERİKLİ KÖYÜ TR-1 35-32-L00029_946415904_946415904</t>
  </si>
  <si>
    <t>29.03.2021 12:11:47</t>
  </si>
  <si>
    <t>29.03.2021 13:32:38</t>
  </si>
  <si>
    <t>_950352774_950352774</t>
  </si>
  <si>
    <t>29.03.2021 12:19:00</t>
  </si>
  <si>
    <t>29.03.2021 13:27:32</t>
  </si>
  <si>
    <t>ASARLIK TR-5 35-28-M00176_35-28-M00176_2369611</t>
  </si>
  <si>
    <t>29.03.2021 12:02:23</t>
  </si>
  <si>
    <t>29.03.2021 12:51:31</t>
  </si>
  <si>
    <t>SARILAR KÖYÜ TR-1 35-27-L00262_98771879_98771879</t>
  </si>
  <si>
    <t>29.03.2021 12:20:14</t>
  </si>
  <si>
    <t>29.03.2021 14:17:50</t>
  </si>
  <si>
    <t>29.03.2021 12:25:55</t>
  </si>
  <si>
    <t>29.03.2021 13:33:34</t>
  </si>
  <si>
    <t>HASAN KARALI SULAMA GRUBU 35-29-M00197_A_56361045_56361045</t>
  </si>
  <si>
    <t>29.03.2021 12:29:19</t>
  </si>
  <si>
    <t>29.03.2021 14:21:57</t>
  </si>
  <si>
    <t>TURGUTLU İM 45-83-A00001_TRF-B M07_42295733</t>
  </si>
  <si>
    <t>29.03.2021 12:30:50</t>
  </si>
  <si>
    <t>29.03.2021 12:57:40</t>
  </si>
  <si>
    <t>YENİSİNDEL TR-1 45-78-M00792_49189056_56407850_56407850</t>
  </si>
  <si>
    <t>29.03.2021 12:45:46</t>
  </si>
  <si>
    <t>29.03.2021 19:27:00</t>
  </si>
  <si>
    <t>ULUCAK DM-2/13 35-27-M00329_912559004_912559004</t>
  </si>
  <si>
    <t>29.03.2021 12:42:01</t>
  </si>
  <si>
    <t>29.03.2021 19:00:41</t>
  </si>
  <si>
    <t>ÖRNEKKÖY TR-1 45-73-M00259_45-73-M00259_2368260</t>
  </si>
  <si>
    <t>29.03.2021 12:59:00</t>
  </si>
  <si>
    <t>29.03.2021 14:19:24</t>
  </si>
  <si>
    <t>KAYMAKÇI TR-29 35-15-L00241_B_56368313_56368313</t>
  </si>
  <si>
    <t>29.03.2021 12:57:27</t>
  </si>
  <si>
    <t>29.03.2021 16:03:53</t>
  </si>
  <si>
    <t>TR-1/16 45-72-M00016_956503810_956503810</t>
  </si>
  <si>
    <t>29.03.2021 12:54:16</t>
  </si>
  <si>
    <t>29.03.2021 13:27:35</t>
  </si>
  <si>
    <t>K-1865 35-09-K01865_912230170_912230170</t>
  </si>
  <si>
    <t>29.03.2021 13:02:01</t>
  </si>
  <si>
    <t>29.03.2021 14:54:50</t>
  </si>
  <si>
    <t>TR-1/67-A 45-72-M00581_956528042_956528042</t>
  </si>
  <si>
    <t>29.03.2021 12:55:14</t>
  </si>
  <si>
    <t>29.03.2021 14:19:26</t>
  </si>
  <si>
    <t>29.03.2021 13:08:47</t>
  </si>
  <si>
    <t>29.03.2021 13:31:42</t>
  </si>
  <si>
    <t>GÜLKENT TR-4 35-30-M00227_955307333_955307333</t>
  </si>
  <si>
    <t>29.03.2021 13:03:05</t>
  </si>
  <si>
    <t>29.03.2021 14:47:40</t>
  </si>
  <si>
    <t>_B_56408000_56408000</t>
  </si>
  <si>
    <t>29.03.2021 13:13:38</t>
  </si>
  <si>
    <t>29.03.2021 15:55:53</t>
  </si>
  <si>
    <t>TR-46 35-30-L00046_B_56398324_56398324</t>
  </si>
  <si>
    <t>29.03.2021 13:22:00</t>
  </si>
  <si>
    <t>29.03.2021 17:33:40</t>
  </si>
  <si>
    <t>K-622 35-01-K00622_A_56359279_56359279</t>
  </si>
  <si>
    <t>29.03.2021 13:24:00</t>
  </si>
  <si>
    <t>29.03.2021 16:33:00</t>
  </si>
  <si>
    <t>29.03.2021 13:29:47</t>
  </si>
  <si>
    <t>TR-135/1 35-19-L00362_956667711_956667711</t>
  </si>
  <si>
    <t>29.03.2021 13:28:00</t>
  </si>
  <si>
    <t>29.03.2021 15:06:43</t>
  </si>
  <si>
    <t>DM-3/TR-14 35-13-L00052_35-13-L00052_66490752</t>
  </si>
  <si>
    <t>29.03.2021 13:29:28</t>
  </si>
  <si>
    <t>29.03.2021 14:47:01</t>
  </si>
  <si>
    <t>K-1915 35-10-K01915_98019474_98019474</t>
  </si>
  <si>
    <t>29.03.2021 13:25:46</t>
  </si>
  <si>
    <t>29.03.2021 18:37:16</t>
  </si>
  <si>
    <t>MUSALAR YENİKÖY TR-2 45-83-M00664__72373883_72373883</t>
  </si>
  <si>
    <t>29.03.2021 13:31:35</t>
  </si>
  <si>
    <t>29.03.2021 16:00:36</t>
  </si>
  <si>
    <t>MURADİYE ORTA ÖLÇEKLİ SAN. TR-2 45-71-M00220_953246740_953246740</t>
  </si>
  <si>
    <t>29.03.2021 13:29:56</t>
  </si>
  <si>
    <t>29.03.2021 18:41:32</t>
  </si>
  <si>
    <t>TR-24 35-30-L00024_C_56363356_56363356</t>
  </si>
  <si>
    <t>29.03.2021 13:25:36</t>
  </si>
  <si>
    <t>29.03.2021 14:17:04</t>
  </si>
  <si>
    <t>29.03.2021 13:43:58</t>
  </si>
  <si>
    <t>29.03.2021 15:51:14</t>
  </si>
  <si>
    <t>MAMATLI TR-1 45-78-M00885_45-78-M00885_2351826</t>
  </si>
  <si>
    <t>29.03.2021 13:45:00</t>
  </si>
  <si>
    <t>29.03.2021 16:31:59</t>
  </si>
  <si>
    <t>ALAŞEHİR TR-29 45-73-M00029_A_56403078_56403078</t>
  </si>
  <si>
    <t>29.03.2021 13:47:30</t>
  </si>
  <si>
    <t>29.03.2021 14:39:33</t>
  </si>
  <si>
    <t>29.03.2021 13:38:33</t>
  </si>
  <si>
    <t>29.03.2021 15:27:06</t>
  </si>
  <si>
    <t>DEĞİRMENDERE TR-2 35-22-M00198_955264858_955264858</t>
  </si>
  <si>
    <t>29.03.2021 13:59:31</t>
  </si>
  <si>
    <t>29.03.2021 15:58:31</t>
  </si>
  <si>
    <t>TR-1/16 45-72-M00016_93538038_93538038</t>
  </si>
  <si>
    <t>29.03.2021 14:10:53</t>
  </si>
  <si>
    <t>29.03.2021 15:22:18</t>
  </si>
  <si>
    <t>29.03.2021 14:06:04</t>
  </si>
  <si>
    <t>29.03.2021 23:04:11</t>
  </si>
  <si>
    <t>29.03.2021 13:38:00</t>
  </si>
  <si>
    <t>29.03.2021 14:41:59</t>
  </si>
  <si>
    <t>29.03.2021 14:27:00</t>
  </si>
  <si>
    <t>29.03.2021 19:26:48</t>
  </si>
  <si>
    <t>L-103 35-18-L00103_950439591_950439591</t>
  </si>
  <si>
    <t>29.03.2021 14:09:56</t>
  </si>
  <si>
    <t>29.03.2021 15:47:18</t>
  </si>
  <si>
    <t>DM-8/24 45-71-M00296_953202910_953202910</t>
  </si>
  <si>
    <t>29.03.2021 14:25:50</t>
  </si>
  <si>
    <t>29.03.2021 15:29:46</t>
  </si>
  <si>
    <t>K-4628 35-04-K04628_A_56383077_56383077</t>
  </si>
  <si>
    <t>29.03.2021 14:19:32</t>
  </si>
  <si>
    <t>29.03.2021 17:25:48</t>
  </si>
  <si>
    <t>M-1501 35-03-M01501_D_56365701_56365701</t>
  </si>
  <si>
    <t>29.03.2021 14:19:27</t>
  </si>
  <si>
    <t>29.03.2021 15:03:21</t>
  </si>
  <si>
    <t>HARMANDALI KÖK 45-71-M00061_NURİ SORMAN M11_72231106</t>
  </si>
  <si>
    <t>29.03.2021 15:31:21</t>
  </si>
  <si>
    <t>29.03.2021 14:48:00</t>
  </si>
  <si>
    <t>29.03.2021 17:16:10</t>
  </si>
  <si>
    <t>M-1138 35-02-M01138_913315558_913315558</t>
  </si>
  <si>
    <t>29.03.2021 14:55:33</t>
  </si>
  <si>
    <t>29.03.2021 16:17:17</t>
  </si>
  <si>
    <t>PANAZTEPE DM 35-28-M00732_DERSAN-1 GİRİŞ M09_2114183</t>
  </si>
  <si>
    <t>29.03.2021 14:58:35</t>
  </si>
  <si>
    <t>29.03.2021 15:05:00</t>
  </si>
  <si>
    <t>29.03.2021 14:58:25</t>
  </si>
  <si>
    <t>29.03.2021 15:17:33</t>
  </si>
  <si>
    <t>ÇAYAĞZI ÇELEBİLER TR-14 35-31-L00277_956578395_956578395</t>
  </si>
  <si>
    <t>29.03.2021 14:50:30</t>
  </si>
  <si>
    <t>29.03.2021 17:07:41</t>
  </si>
  <si>
    <t>29.03.2021 15:10:55</t>
  </si>
  <si>
    <t>29.03.2021 16:06:46</t>
  </si>
  <si>
    <t>L-376 PAZARYERİ 35-18-L00376_950459862_950459862</t>
  </si>
  <si>
    <t>29.03.2021 15:18:54</t>
  </si>
  <si>
    <t>29.03.2021 20:48:48</t>
  </si>
  <si>
    <t>SOMA TR-12/2 45-82-M00087_945541449_945541449</t>
  </si>
  <si>
    <t>29.03.2021 15:14:32</t>
  </si>
  <si>
    <t>29.03.2021 19:01:54</t>
  </si>
  <si>
    <t>DM-4/TR-12 35-22-M00081_35-22-M00081_2357335</t>
  </si>
  <si>
    <t>29.03.2021 15:25:50</t>
  </si>
  <si>
    <t>29.03.2021 16:20:33</t>
  </si>
  <si>
    <t>K-1112 35-03-K01112_A_56377105_56377105</t>
  </si>
  <si>
    <t>29.03.2021 15:16:10</t>
  </si>
  <si>
    <t>29.03.2021 15:55:57</t>
  </si>
  <si>
    <t>L-400 35-18-L00400_950459123_950459123</t>
  </si>
  <si>
    <t>29.03.2021 15:17:16</t>
  </si>
  <si>
    <t>29.03.2021 17:59:14</t>
  </si>
  <si>
    <t>TR-83 35-16-L00083_47566302_56353130_56353130</t>
  </si>
  <si>
    <t>29.03.2021 15:30:00</t>
  </si>
  <si>
    <t>29.03.2021 18:31:01</t>
  </si>
  <si>
    <t>29.03.2021 16:50:40</t>
  </si>
  <si>
    <t>KARABURUN TR-7 35-21-L00033_C_56357082_56357082</t>
  </si>
  <si>
    <t>29.03.2021 15:23:10</t>
  </si>
  <si>
    <t>29.03.2021 19:03:25</t>
  </si>
  <si>
    <t>K-3182 35-02-K03182_912484791_912484791</t>
  </si>
  <si>
    <t>29.03.2021 15:27:20</t>
  </si>
  <si>
    <t>29.03.2021 16:28:31</t>
  </si>
  <si>
    <t>NİLSAN KÖK 35-26-M00725_ANADOLU YEM M04_65911194</t>
  </si>
  <si>
    <t>29.03.2021 15:23:26</t>
  </si>
  <si>
    <t>29.03.2021 16:05:04</t>
  </si>
  <si>
    <t>KESİKKÖY DM 35-28-M00309_SAKIPAĞA KÖK M09_2329426</t>
  </si>
  <si>
    <t>29.03.2021 15:21:30</t>
  </si>
  <si>
    <t>29.03.2021 19:32:54</t>
  </si>
  <si>
    <t>BÖLCEK DM 35-16-M00153_KÜÇÜK BÖLCEK M05_72045022</t>
  </si>
  <si>
    <t>29.03.2021 15:59:46</t>
  </si>
  <si>
    <t>29.03.2021 18:44:55</t>
  </si>
  <si>
    <t>DM-22/06 (YELKEN KONUTLARI) 45-71-M00649_953190541_953190541</t>
  </si>
  <si>
    <t>29.03.2021 15:52:22</t>
  </si>
  <si>
    <t>29.03.2021 17:33:48</t>
  </si>
  <si>
    <t>BÜYÜKBELEN KÖK 45-80-M00066_ÇULLU GÖRECE ENH M03_72191842</t>
  </si>
  <si>
    <t>29.03.2021 16:04:29</t>
  </si>
  <si>
    <t>29.03.2021 17:04:05</t>
  </si>
  <si>
    <t>TR-82 35-17-M00082__56394496_56394496</t>
  </si>
  <si>
    <t>29.03.2021 16:01:39</t>
  </si>
  <si>
    <t>29.03.2021 17:06:55</t>
  </si>
  <si>
    <t>29.03.2021 16:12:47</t>
  </si>
  <si>
    <t>29.03.2021 16:22:22</t>
  </si>
  <si>
    <t>K-1878 35-09-K01878_912764522_912764522</t>
  </si>
  <si>
    <t>29.03.2021 16:09:40</t>
  </si>
  <si>
    <t>29.03.2021 21:45:56</t>
  </si>
  <si>
    <t>K-1 35-01-K00001_910684044_910684044</t>
  </si>
  <si>
    <t>29.03.2021 16:05:43</t>
  </si>
  <si>
    <t>29.03.2021 17:58:51</t>
  </si>
  <si>
    <t>MENEMEN TR-67 35-28-L00067_953379820_953379820</t>
  </si>
  <si>
    <t>29.03.2021 16:10:32</t>
  </si>
  <si>
    <t>29.03.2021 20:20:08</t>
  </si>
  <si>
    <t>ÖREN TR7 35-27-L00216_912329877_912329877</t>
  </si>
  <si>
    <t>29.03.2021 16:15:31</t>
  </si>
  <si>
    <t>29.03.2021 19:05:42</t>
  </si>
  <si>
    <t>BADINCA TR-6 45-73-M00417_945687181_945687181</t>
  </si>
  <si>
    <t>29.03.2021 16:20:13</t>
  </si>
  <si>
    <t>29.03.2021 17:26:21</t>
  </si>
  <si>
    <t>ÜRKMEZ M-22 35-25-M00156_956644433_956644433</t>
  </si>
  <si>
    <t>29.03.2021 16:19:35</t>
  </si>
  <si>
    <t>29.03.2021 17:23:56</t>
  </si>
  <si>
    <t>M-51 DOĞAKENT SİTESİ 35-14-M00051_956646454_956646454</t>
  </si>
  <si>
    <t>29.03.2021 16:09:24</t>
  </si>
  <si>
    <t>29.03.2021 19:45:36</t>
  </si>
  <si>
    <t>M-51 DOĞAKENT SİTESİ 35-14-M00051_956645219_956645219</t>
  </si>
  <si>
    <t>29.03.2021 16:10:25</t>
  </si>
  <si>
    <t>29.03.2021 21:21:37</t>
  </si>
  <si>
    <t>ARMUTLU DM-2/TR-26 35-27-L00349_97496578_97496578</t>
  </si>
  <si>
    <t>29.03.2021 16:40:00</t>
  </si>
  <si>
    <t>29.03.2021 18:20:01</t>
  </si>
  <si>
    <t>ARMUTLU DM-2/TR-26 35-27-L00349_99052594_99052594</t>
  </si>
  <si>
    <t>29.03.2021 16:41:00</t>
  </si>
  <si>
    <t>29.03.2021 18:39:22</t>
  </si>
  <si>
    <t>M-52 DOĞANKENT SİTESİ 35-14-M00052_956651567_956651567</t>
  </si>
  <si>
    <t>29.03.2021 16:11:24</t>
  </si>
  <si>
    <t>29.03.2021 19:01:19</t>
  </si>
  <si>
    <t>TR-134 35-15-M00134_948537952_948537952</t>
  </si>
  <si>
    <t>29.03.2021 16:35:18</t>
  </si>
  <si>
    <t>29.03.2021 18:28:24</t>
  </si>
  <si>
    <t>SELİMİYE TR-3 ARNAVUTLAR 45-79-M00507_966871626_966871626</t>
  </si>
  <si>
    <t>29.03.2021 16:47:56</t>
  </si>
  <si>
    <t>29.03.2021 17:59:23</t>
  </si>
  <si>
    <t>29.03.2021 16:23:11</t>
  </si>
  <si>
    <t>29.03.2021 17:41:55</t>
  </si>
  <si>
    <t>DUYGU VİLDAN SİTESİ 35-18-L00520_7713126 a1_5787023</t>
  </si>
  <si>
    <t>29.03.2021 16:37:50</t>
  </si>
  <si>
    <t>29.03.2021 18:19:16</t>
  </si>
  <si>
    <t>MERSİNLİ TR-1 45-78-M00935_49342908_56387038_56387038</t>
  </si>
  <si>
    <t>29.03.2021 16:51:37</t>
  </si>
  <si>
    <t>29.03.2021 21:14:03</t>
  </si>
  <si>
    <t>L-103 35-18-L00103_950439656_950439656</t>
  </si>
  <si>
    <t>29.03.2021 16:44:23</t>
  </si>
  <si>
    <t>29.03.2021 17:42:01</t>
  </si>
  <si>
    <t>K-2984 35-03-K02984_910713287_910713287</t>
  </si>
  <si>
    <t>29.03.2021 16:53:15</t>
  </si>
  <si>
    <t>29.03.2021 18:38:11</t>
  </si>
  <si>
    <t>29.03.2021 17:06:50</t>
  </si>
  <si>
    <t>29.03.2021 17:08:25</t>
  </si>
  <si>
    <t>29.03.2021 16:57:20</t>
  </si>
  <si>
    <t>29.03.2021 20:48:34</t>
  </si>
  <si>
    <t>MURADİYE TR-2/B (23 NİSAN PARKI) 45-71-M01852_C C01_5979381</t>
  </si>
  <si>
    <t>29.03.2021 16:59:20</t>
  </si>
  <si>
    <t>29.03.2021 20:55:37</t>
  </si>
  <si>
    <t>DM-2/4 35-18-L00590_950463909_950463909</t>
  </si>
  <si>
    <t>29.03.2021 16:54:44</t>
  </si>
  <si>
    <t>29.03.2021 20:00:09</t>
  </si>
  <si>
    <t>29.03.2021 17:18:55</t>
  </si>
  <si>
    <t>29.03.2021 17:20:00</t>
  </si>
  <si>
    <t>KARAHALİLLİ KÖK 35-20-L00087_ÖLÇÜ-GERİLİM - CANLI L01_66504964</t>
  </si>
  <si>
    <t>29.03.2021 17:21:00</t>
  </si>
  <si>
    <t>29.03.2021 17:22:35</t>
  </si>
  <si>
    <t>BAYINDIR İM 35-20-A00001_CANLI L09_2058779</t>
  </si>
  <si>
    <t>29.03.2021 17:21:10</t>
  </si>
  <si>
    <t>29.03.2021 17:23:15</t>
  </si>
  <si>
    <t>29.03.2021 17:26:35</t>
  </si>
  <si>
    <t>29.03.2021 17:27:05</t>
  </si>
  <si>
    <t>İSMAİL KILCI ÖZEL TR 45-78-M00326Ö_DIREK TIPI TRAFO HUCRESI H01_2126139</t>
  </si>
  <si>
    <t>29.03.2021 17:30:00</t>
  </si>
  <si>
    <t>29.03.2021 18:46:44</t>
  </si>
  <si>
    <t>TR-82 35-17-M00082__56394497_56394497</t>
  </si>
  <si>
    <t>29.03.2021 17:31:49</t>
  </si>
  <si>
    <t>29.03.2021 17:45:32</t>
  </si>
  <si>
    <t>K-483 35-01-K00483_911237572_911237572</t>
  </si>
  <si>
    <t>29.03.2021 17:20:40</t>
  </si>
  <si>
    <t>29.03.2021 18:26:24</t>
  </si>
  <si>
    <t>MIDIKLI KÖK 45-81-M00043_A_56388930_56388930</t>
  </si>
  <si>
    <t>29.03.2021 17:29:58</t>
  </si>
  <si>
    <t>29.03.2021 18:32:26</t>
  </si>
  <si>
    <t>K-1 35-01-K00001_35-01-K00001_2375286</t>
  </si>
  <si>
    <t>29.03.2021 18:01:57</t>
  </si>
  <si>
    <t>ELİFLİ TR-1 35-20-L00107_DIREK TIPI TRAFO HUCRESI H01_2100791</t>
  </si>
  <si>
    <t>29.03.2021 17:36:21</t>
  </si>
  <si>
    <t>29.03.2021 19:08:47</t>
  </si>
  <si>
    <t>YAĞLAR YAYLA TR-3 35-31-L00040_48580921_56371036_56371036</t>
  </si>
  <si>
    <t>29.03.2021 17:39:00</t>
  </si>
  <si>
    <t>29.03.2021 18:32:45</t>
  </si>
  <si>
    <t>29.03.2021 17:40:09</t>
  </si>
  <si>
    <t>29.03.2021 20:23:46</t>
  </si>
  <si>
    <t>DM-1/5 45-71-M00005_948187649_948187649</t>
  </si>
  <si>
    <t>29.03.2021 16:44:22</t>
  </si>
  <si>
    <t>29.03.2021 20:18:05</t>
  </si>
  <si>
    <t>K-2534 35-02-K02534_910092267_910092267</t>
  </si>
  <si>
    <t>29.03.2021 17:41:35</t>
  </si>
  <si>
    <t>29.03.2021 18:25:55</t>
  </si>
  <si>
    <t>KIZLARALANI TR-2 45-72-L00713_956488974_956488974</t>
  </si>
  <si>
    <t>29.03.2021 17:50:52</t>
  </si>
  <si>
    <t>29.03.2021 20:15:02</t>
  </si>
  <si>
    <t>K-837 35-01-K00837_E 1E_5844104</t>
  </si>
  <si>
    <t>29.03.2021 17:49:55</t>
  </si>
  <si>
    <t>29.03.2021 18:54:54</t>
  </si>
  <si>
    <t>TR-18 35-17-M00018__56378406_56378406</t>
  </si>
  <si>
    <t>29.03.2021 17:50:34</t>
  </si>
  <si>
    <t>29.03.2021 18:43:27</t>
  </si>
  <si>
    <t>29.03.2021 18:01:30</t>
  </si>
  <si>
    <t>29.03.2021 20:34:40</t>
  </si>
  <si>
    <t>29.03.2021 18:09:33</t>
  </si>
  <si>
    <t>29.03.2021 18:22:00</t>
  </si>
  <si>
    <t>K-4420 35-10-K04420_B_56373366_56373366</t>
  </si>
  <si>
    <t>29.03.2021 18:18:35</t>
  </si>
  <si>
    <t>29.03.2021 18:53:02</t>
  </si>
  <si>
    <t>M-1628 35-02-M01628_913437361_913437361</t>
  </si>
  <si>
    <t>29.03.2021 18:24:17</t>
  </si>
  <si>
    <t>29.03.2021 19:44:31</t>
  </si>
  <si>
    <t>BEYDERE KÖK 45-71-M00128_ÜÇPINAR M03_50217157</t>
  </si>
  <si>
    <t>29.03.2021 18:21:43</t>
  </si>
  <si>
    <t>29.03.2021 18:58:33</t>
  </si>
  <si>
    <t>29.03.2021 18:09:37</t>
  </si>
  <si>
    <t>29.03.2021 18:49:31</t>
  </si>
  <si>
    <t>ERZE AMBALAJ KÖK 35-27-M00086_HatBaşıAyırıcı_53132168 M04_53132168</t>
  </si>
  <si>
    <t>29.03.2021 18:20:46</t>
  </si>
  <si>
    <t>29.03.2021 20:29:52</t>
  </si>
  <si>
    <t>ÇAYBAŞI DM-1/11 35-26-L00215__56359504_56359504</t>
  </si>
  <si>
    <t>29.03.2021 18:36:03</t>
  </si>
  <si>
    <t>29.03.2021 19:04:22</t>
  </si>
  <si>
    <t>29.03.2021 18:48:08</t>
  </si>
  <si>
    <t>29.03.2021 18:50:00</t>
  </si>
  <si>
    <t>BAYINDIR İM 35-20-A00001_CANLI L09_2058778</t>
  </si>
  <si>
    <t>29.03.2021 18:50:58</t>
  </si>
  <si>
    <t>29.03.2021 19:06:00</t>
  </si>
  <si>
    <t>ÖREN TR-6 35-27-L00215_913175014_913175014</t>
  </si>
  <si>
    <t>29.03.2021 18:44:11</t>
  </si>
  <si>
    <t>29.03.2021 20:16:38</t>
  </si>
  <si>
    <t>DM-13/14-B 45-71-M00555_B_56397173_56397173</t>
  </si>
  <si>
    <t>29.03.2021 18:52:02</t>
  </si>
  <si>
    <t>29.03.2021 20:29:32</t>
  </si>
  <si>
    <t>ADALA TR-4 45-78-M00297_49237286_56387379_56387379</t>
  </si>
  <si>
    <t>29.03.2021 19:07:46</t>
  </si>
  <si>
    <t>29.03.2021 19:38:31</t>
  </si>
  <si>
    <t>GİRELLİ KIROĞLAN TR-4 45-73-M00764_A_56389549_56389549</t>
  </si>
  <si>
    <t>29.03.2021 19:19:49</t>
  </si>
  <si>
    <t>29.03.2021 20:39:43</t>
  </si>
  <si>
    <t>TOKATBAŞI TR-2 35-20-L00102_6489527_56360692_56360692</t>
  </si>
  <si>
    <t>29.03.2021 19:16:12</t>
  </si>
  <si>
    <t>29.03.2021 20:39:07</t>
  </si>
  <si>
    <t>TEKBIÇAKLAR TR-2 35-31-L00243_956579431_956579431</t>
  </si>
  <si>
    <t>29.03.2021 19:36:55</t>
  </si>
  <si>
    <t>29.03.2021 21:34:31</t>
  </si>
  <si>
    <t>YENİKÖY TR-1 35-22-M00276_955290655_955290655</t>
  </si>
  <si>
    <t>29.03.2021 19:33:03</t>
  </si>
  <si>
    <t>29.03.2021 21:34:38</t>
  </si>
  <si>
    <t>L-218 SANAYİ SİTESİ 35-18-L00218_DIREK TIPI TRAFO HUCRESI H01_2102136</t>
  </si>
  <si>
    <t>29.03.2021 19:40:33</t>
  </si>
  <si>
    <t>29.03.2021 20:03:14</t>
  </si>
  <si>
    <t>TR-59 35-27-M01108_35-27-M01108_66134198</t>
  </si>
  <si>
    <t>29.03.2021 19:45:56</t>
  </si>
  <si>
    <t>29.03.2021 21:12:49</t>
  </si>
  <si>
    <t>K-3056 35-03-K03056_G_56367324_56367324</t>
  </si>
  <si>
    <t>29.03.2021 19:51:29</t>
  </si>
  <si>
    <t>29.03.2021 20:48:32</t>
  </si>
  <si>
    <t>TR-48 35-16-L00048_953339013_953339013</t>
  </si>
  <si>
    <t>29.03.2021 19:58:00</t>
  </si>
  <si>
    <t>29.03.2021 21:12:33</t>
  </si>
  <si>
    <t>ADALA TR-6 45-78-M00285_C_56405513_56405513</t>
  </si>
  <si>
    <t>29.03.2021 19:50:33</t>
  </si>
  <si>
    <t>29.03.2021 22:24:57</t>
  </si>
  <si>
    <t>YENİ FOÇA TR-26 35-23-M00026_C_56365413_56365413</t>
  </si>
  <si>
    <t>29.03.2021 20:10:00</t>
  </si>
  <si>
    <t>29.03.2021 20:43:36</t>
  </si>
  <si>
    <t>DUYGU VİLDAN SİTESİ 35-18-L00520_9224174 b1_5787037</t>
  </si>
  <si>
    <t>29.03.2021 20:14:25</t>
  </si>
  <si>
    <t>29.03.2021 21:38:44</t>
  </si>
  <si>
    <t>L-250 35-18-L00250_950439929_950439929</t>
  </si>
  <si>
    <t>29.03.2021 20:18:18</t>
  </si>
  <si>
    <t>29.03.2021 22:02:27</t>
  </si>
  <si>
    <t>MURADİYE TR-2/B (23 NİSAN PARKI) 45-71-M01852_953242990_953242990</t>
  </si>
  <si>
    <t>29.03.2021 20:25:07</t>
  </si>
  <si>
    <t>29.03.2021 23:24:06</t>
  </si>
  <si>
    <t>TR-17 35-27-M00017_A_56363200_56363200</t>
  </si>
  <si>
    <t>29.03.2021 20:32:25</t>
  </si>
  <si>
    <t>29.03.2021 23:32:47</t>
  </si>
  <si>
    <t>29.03.2021 20:46:46</t>
  </si>
  <si>
    <t>29.03.2021 22:15:51</t>
  </si>
  <si>
    <t>HALİLBEYLİ TR-1 KÖK 35-27-M01057_HAMZABABA VE KÖYLER M04_61283942</t>
  </si>
  <si>
    <t>29.03.2021 20:53:56</t>
  </si>
  <si>
    <t>29.03.2021 21:59:49</t>
  </si>
  <si>
    <t>29.03.2021 20:34:42</t>
  </si>
  <si>
    <t>29.03.2021 21:33:28</t>
  </si>
  <si>
    <t>L-281 35-18-L00281_95000521451_95000521451</t>
  </si>
  <si>
    <t>29.03.2021 21:04:56</t>
  </si>
  <si>
    <t>29.03.2021 23:23:02</t>
  </si>
  <si>
    <t>BAHÇELİ TR-2 45-73-M00433_B_56403637_56403637</t>
  </si>
  <si>
    <t>29.03.2021 21:05:49</t>
  </si>
  <si>
    <t>29.03.2021 23:01:56</t>
  </si>
  <si>
    <t>KUYUCAK TR-1 35-22-M00273_955285022_955285022</t>
  </si>
  <si>
    <t>29.03.2021 21:37:00</t>
  </si>
  <si>
    <t>29.03.2021 22:47:22</t>
  </si>
  <si>
    <t>DM-2/1  DENİZKENARI 35-18-L00577_950461370_950461370</t>
  </si>
  <si>
    <t>29.03.2021 21:32:28</t>
  </si>
  <si>
    <t>29.03.2021 23:00:30</t>
  </si>
  <si>
    <t>YENİ FOÇA TR-26 35-23-M00026_950418477_950418477</t>
  </si>
  <si>
    <t>29.03.2021 22:18:22</t>
  </si>
  <si>
    <t>30.03.2021 01:20:06</t>
  </si>
  <si>
    <t>M-1543 35-01-M01543_910543096_910543096</t>
  </si>
  <si>
    <t>29.03.2021 22:25:36</t>
  </si>
  <si>
    <t>29.03.2021 23:55:59</t>
  </si>
  <si>
    <t>K-597 35-01-K00597_B 597/k2_5904924</t>
  </si>
  <si>
    <t>29.03.2021 22:39:09</t>
  </si>
  <si>
    <t>29.03.2021 23:54:27</t>
  </si>
  <si>
    <t>DEMİRTAŞ KÖK 35-30-M00149_ESENTEPE KÖYLER M02_72078600</t>
  </si>
  <si>
    <t>29.03.2021 22:45:28</t>
  </si>
  <si>
    <t>29.03.2021 23:16:06</t>
  </si>
  <si>
    <t>TR-2/2 45-83-L00002_AVŞAR İM L01_72143552</t>
  </si>
  <si>
    <t>29.03.2021 22:58:38</t>
  </si>
  <si>
    <t>29.03.2021 22:58:58</t>
  </si>
  <si>
    <t>DM-11 45-71-M00280_DM-11/01A M06_2326962</t>
  </si>
  <si>
    <t>29.03.2021 22:58:30</t>
  </si>
  <si>
    <t>29.03.2021 23:18:32</t>
  </si>
  <si>
    <t>ÇUKURALTI M-15 35-25-M00061_A_56389437_56389437</t>
  </si>
  <si>
    <t>29.03.2021 22:49:14</t>
  </si>
  <si>
    <t>29.03.2021 23:52:06</t>
  </si>
  <si>
    <t>DM-4/16 (BATI KIŞLA) 45-71-M00205_DM-4/17 BATI KIŞLA ÖZEL M03_72058673</t>
  </si>
  <si>
    <t>29.03.2021 22:54:38</t>
  </si>
  <si>
    <t>29.03.2021 23:53:41</t>
  </si>
  <si>
    <t>SELENDİ TR-4 45-81-M00004_945633670_945633670</t>
  </si>
  <si>
    <t>29.03.2021 23:22:42</t>
  </si>
  <si>
    <t>30.03.2021 00:23:46</t>
  </si>
  <si>
    <t>29.03.2021 19:52:22</t>
  </si>
  <si>
    <t>29.03.2021 21:42:00</t>
  </si>
  <si>
    <t>YENİ ŞAKRAN TR-19 35-17-M00216_C_65451228_65451228</t>
  </si>
  <si>
    <t>30.03.2021 10:13:00</t>
  </si>
  <si>
    <t>30.03.2021 10:29:07</t>
  </si>
  <si>
    <t>KOYUNDERE TR-8 35-28-M00163_7117113_56367165_56367165</t>
  </si>
  <si>
    <t>30.03.2021 09:49:00</t>
  </si>
  <si>
    <t>30.03.2021 10:33:15</t>
  </si>
  <si>
    <t>TR-291 ÇAMLIÇAY 35-19-L00347_35-19-L00347_49536951</t>
  </si>
  <si>
    <t>30.03.2021 16:41:34</t>
  </si>
  <si>
    <t>30.03.2021 20:25:48</t>
  </si>
  <si>
    <t>KUŞÇULAR TR-5 35-19-M00217_Ayırıcı H01_2057928</t>
  </si>
  <si>
    <t>30.03.2021 11:53:00</t>
  </si>
  <si>
    <t>30.03.2021 12:06:00</t>
  </si>
  <si>
    <t>L-211 35-18-L00211_950452658_950452658</t>
  </si>
  <si>
    <t>30.03.2021 12:29:55</t>
  </si>
  <si>
    <t>30.03.2021 21:18:31</t>
  </si>
  <si>
    <t>30.03.2021 18:47:06</t>
  </si>
  <si>
    <t>30.03.2021 21:17:00</t>
  </si>
  <si>
    <t>TR-44 (DM-5/TR-12) ALPKENT 35-26-M00044_E E04_57777666</t>
  </si>
  <si>
    <t>30.03.2021 10:22:38</t>
  </si>
  <si>
    <t>30.03.2021 14:14:24</t>
  </si>
  <si>
    <t>TOKMAKLI KÖK 45-86-M00047_TOKMAKLI M05_72227683</t>
  </si>
  <si>
    <t>30.03.2021 11:17:58</t>
  </si>
  <si>
    <t>30.03.2021 11:18:28</t>
  </si>
  <si>
    <t>OVAKENT İM 35-15-A00003_OVAKENT L03_2308503</t>
  </si>
  <si>
    <t>30.03.2021 20:27:14</t>
  </si>
  <si>
    <t>30.03.2021 22:52:55</t>
  </si>
  <si>
    <t>30.03.2021 15:44:21</t>
  </si>
  <si>
    <t>30.03.2021 16:49:25</t>
  </si>
  <si>
    <t>30.03.2021 08:43:29</t>
  </si>
  <si>
    <t>30.03.2021 09:49:26</t>
  </si>
  <si>
    <t>TR-68 H.İBRAHİM ÇAYLIOĞLU 35-15-L00068_950399025_950399025</t>
  </si>
  <si>
    <t>30.03.2021 14:48:56</t>
  </si>
  <si>
    <t>30.03.2021 19:19:48</t>
  </si>
  <si>
    <t>30.03.2021 21:07:02</t>
  </si>
  <si>
    <t>30.03.2021 21:59:44</t>
  </si>
  <si>
    <t>TR-2/86 45-83-L00086_DAĞITIM TRAFOSU TR-2/86 L04_2088731</t>
  </si>
  <si>
    <t>30.03.2021 08:16:38</t>
  </si>
  <si>
    <t>30.03.2021 08:19:00</t>
  </si>
  <si>
    <t>KUYUCAK TR-2 35-27-M00864_98783619_98783619</t>
  </si>
  <si>
    <t>30.03.2021 19:42:11</t>
  </si>
  <si>
    <t>30.03.2021 22:08:37</t>
  </si>
  <si>
    <t>TR-1/53 45-72-M00053_B_56407242_56407242</t>
  </si>
  <si>
    <t>30.03.2021 18:03:43</t>
  </si>
  <si>
    <t>30.03.2021 18:55:52</t>
  </si>
  <si>
    <t>KOLDERE KÖK 45-80-M00051_HatBaşıAyırıcı_53135235 M011_53135235</t>
  </si>
  <si>
    <t>30.03.2021 09:09:21</t>
  </si>
  <si>
    <t>30.03.2021 10:52:07</t>
  </si>
  <si>
    <t>_B_56361455_56361455</t>
  </si>
  <si>
    <t>30.03.2021 22:11:08</t>
  </si>
  <si>
    <t>31.03.2021 16:18:50</t>
  </si>
  <si>
    <t>ÇAYLI TR-11 35-15-L00196_C_56373040_56373040</t>
  </si>
  <si>
    <t>30.03.2021 23:38:44</t>
  </si>
  <si>
    <t>31.03.2021 01:58:56</t>
  </si>
  <si>
    <t>30.03.2021 08:42:28</t>
  </si>
  <si>
    <t>30.03.2021 10:45:16</t>
  </si>
  <si>
    <t>BATTALMUSTAFA PEHLİVANLAR TR-1 45-77-L00203_B_56355944_56355944</t>
  </si>
  <si>
    <t>30.03.2021 10:04:04</t>
  </si>
  <si>
    <t>30.03.2021 11:33:14</t>
  </si>
  <si>
    <t>BELEN TR-1 35-28-M00205_953381671_953381671</t>
  </si>
  <si>
    <t>30.03.2021 17:37:39</t>
  </si>
  <si>
    <t>30.03.2021 18:56:07</t>
  </si>
  <si>
    <t>BALIKLIOVA TR-3 35-19-L00324_DIREK TIPI TRAFO HUCRESI H01_2060621</t>
  </si>
  <si>
    <t>30.03.2021 09:54:00</t>
  </si>
  <si>
    <t>30.03.2021 19:00:00</t>
  </si>
  <si>
    <t>30.03.2021 16:16:45</t>
  </si>
  <si>
    <t>30.03.2021 16:32:29</t>
  </si>
  <si>
    <t>DAMLACIK TR 1 35-27-M00346_914524526_914524526</t>
  </si>
  <si>
    <t>30.03.2021 13:04:28</t>
  </si>
  <si>
    <t>30.03.2021 15:03:17</t>
  </si>
  <si>
    <t>TR-2/4 45-83-L00004_48078023_56386842_56386842</t>
  </si>
  <si>
    <t>30.03.2021 11:45:40</t>
  </si>
  <si>
    <t>30.03.2021 14:03:04</t>
  </si>
  <si>
    <t>TARIMSAL SULAMA TR-46 45-85-L00152_45-85-L00152_2363136</t>
  </si>
  <si>
    <t>30.03.2021 11:19:58</t>
  </si>
  <si>
    <t>30.03.2021 14:18:45</t>
  </si>
  <si>
    <t>30.03.2021 08:41:30</t>
  </si>
  <si>
    <t>30.03.2021 09:03:45</t>
  </si>
  <si>
    <t>30.03.2021 20:15:03</t>
  </si>
  <si>
    <t>30.03.2021 21:41:38</t>
  </si>
  <si>
    <t>K-217 35-01-K00217_C_56376760_56376760</t>
  </si>
  <si>
    <t>30.03.2021 06:30:58</t>
  </si>
  <si>
    <t>30.03.2021 10:42:15</t>
  </si>
  <si>
    <t>L-200 35-18-L00200_D D03_50105196</t>
  </si>
  <si>
    <t>AG Box / Sdk Giriş Faz Sigorta Atığı</t>
  </si>
  <si>
    <t>30.03.2021 19:29:03</t>
  </si>
  <si>
    <t>30.03.2021 21:23:45</t>
  </si>
  <si>
    <t>K-49 35-01-K00049_35-01-K00049_42446532</t>
  </si>
  <si>
    <t>30.03.2021 23:58:11</t>
  </si>
  <si>
    <t>31.03.2021 00:34:21</t>
  </si>
  <si>
    <t>ASARLIK TR-15 35-28-M00187_953369625_953369625</t>
  </si>
  <si>
    <t>30.03.2021 19:07:15</t>
  </si>
  <si>
    <t>31.03.2021 11:51:39</t>
  </si>
  <si>
    <t>IŞIKLAR KÖK 45-73-M00467_HatBaşıAyırıcı_53139195 M08_53139195</t>
  </si>
  <si>
    <t>30.03.2021 10:22:18</t>
  </si>
  <si>
    <t>30.03.2021 12:42:58</t>
  </si>
  <si>
    <t>ESKİ GÖCÜK MAH.TR 1 45-74-M00175_B_56352224_56352224</t>
  </si>
  <si>
    <t>30.03.2021 13:23:03</t>
  </si>
  <si>
    <t>30.03.2021 14:17:58</t>
  </si>
  <si>
    <t>K-3193 35-03-K03193_97463769_97463769</t>
  </si>
  <si>
    <t>30.03.2021 10:51:00</t>
  </si>
  <si>
    <t>30.03.2021 12:30:59</t>
  </si>
  <si>
    <t>DAYIOĞLU TR-1 45-72-L00339_956510151_956510151</t>
  </si>
  <si>
    <t>30.03.2021 14:11:04</t>
  </si>
  <si>
    <t>30.03.2021 18:02:52</t>
  </si>
  <si>
    <t>TR-106 35-26-M00106_956613899_956613899</t>
  </si>
  <si>
    <t>30.03.2021 11:05:51</t>
  </si>
  <si>
    <t>30.03.2021 12:32:56</t>
  </si>
  <si>
    <t>KAYAKÖY DM 35-15-L00866_İLKKURŞUN L05_72307055</t>
  </si>
  <si>
    <t>30.03.2021 15:58:59</t>
  </si>
  <si>
    <t>30.03.2021 16:56:43</t>
  </si>
  <si>
    <t>ÇUKURALTI M-38 35-25-M00079_A_56372398_56372398</t>
  </si>
  <si>
    <t>30.03.2021 09:56:31</t>
  </si>
  <si>
    <t>30.03.2021 11:44:01</t>
  </si>
  <si>
    <t>_955254739_955254739</t>
  </si>
  <si>
    <t>30.03.2021 19:13:29</t>
  </si>
  <si>
    <t>30.03.2021 20:09:02</t>
  </si>
  <si>
    <t>SOMA TR-8/1 45-82-M00085_DAĞITIM TRAFOSU M03_72185516</t>
  </si>
  <si>
    <t>30.03.2021 12:02:08</t>
  </si>
  <si>
    <t>30.03.2021 12:39:57</t>
  </si>
  <si>
    <t>SAÇLI TR-3 35-31-L00156_956590314_956590314</t>
  </si>
  <si>
    <t>30.03.2021 13:11:00</t>
  </si>
  <si>
    <t>30.03.2021 15:00:08</t>
  </si>
  <si>
    <t>AVŞAR TR-2 45-83-L00352_C_56400095_56400095</t>
  </si>
  <si>
    <t>30.03.2021 09:30:25</t>
  </si>
  <si>
    <t>30.03.2021 11:51:01</t>
  </si>
  <si>
    <t>TR-84 35-16-L00084_DIREK TIPI TRAFO HUCRESI H01_2042386</t>
  </si>
  <si>
    <t>30.03.2021 01:42:38</t>
  </si>
  <si>
    <t>30.03.2021 03:49:18</t>
  </si>
  <si>
    <t>KAVŞAK DM TR-154 35-16-L00154_BERGAMA İM-2 (KÖYLER) L07_66050341</t>
  </si>
  <si>
    <t>30.03.2021 09:36:09</t>
  </si>
  <si>
    <t>30.03.2021 17:55:26</t>
  </si>
  <si>
    <t>OVAKENT İM 35-15-A00003_MESCİTLİ L08_2308379</t>
  </si>
  <si>
    <t>30.03.2021 18:39:12</t>
  </si>
  <si>
    <t>30.03.2021 19:58:00</t>
  </si>
  <si>
    <t>K-837 35-01-K00837_910745951_910745951</t>
  </si>
  <si>
    <t>30.03.2021 09:20:14</t>
  </si>
  <si>
    <t>30.03.2021 11:36:15</t>
  </si>
  <si>
    <t>30.03.2021 23:02:00</t>
  </si>
  <si>
    <t>30.03.2021 23:36:31</t>
  </si>
  <si>
    <t>K-4558 35-02-K04558_912971504_912971504</t>
  </si>
  <si>
    <t>30.03.2021 17:43:51</t>
  </si>
  <si>
    <t>30.03.2021 19:11:04</t>
  </si>
  <si>
    <t>ÇAMLICA TR-1 35-26-M00454_956622461_956622461</t>
  </si>
  <si>
    <t>30.03.2021 20:38:00</t>
  </si>
  <si>
    <t>30.03.2021 22:53:03</t>
  </si>
  <si>
    <t>YENİFOÇA TR-45 35-23-M00045_D_56365096_56365096</t>
  </si>
  <si>
    <t>30.03.2021 09:52:00</t>
  </si>
  <si>
    <t>30.03.2021 10:52:30</t>
  </si>
  <si>
    <t>K-538 35-02-K00538_E_56375450_56375450</t>
  </si>
  <si>
    <t>30.03.2021 09:45:43</t>
  </si>
  <si>
    <t>30.03.2021 10:44:54</t>
  </si>
  <si>
    <t>L-139 35-18-L00139_12292700_56372533_56372533</t>
  </si>
  <si>
    <t>30.03.2021 16:20:50</t>
  </si>
  <si>
    <t>30.03.2021 18:13:11</t>
  </si>
  <si>
    <t>KOZBEYLİ TR-3 35-23-M00072_DIREK TIPI TRAFO HUCRESI H01_2048267</t>
  </si>
  <si>
    <t>30.03.2021 01:27:08</t>
  </si>
  <si>
    <t>30.03.2021 01:41:00</t>
  </si>
  <si>
    <t>30.03.2021 11:02:00</t>
  </si>
  <si>
    <t>30.03.2021 12:48:28</t>
  </si>
  <si>
    <t>K-4723 35-01-K04723_913569259_913569259</t>
  </si>
  <si>
    <t>30.03.2021 07:51:02</t>
  </si>
  <si>
    <t>30.03.2021 10:24:32</t>
  </si>
  <si>
    <t>IŞIKLAR KÖK 45-73-M00467_IŞIKLAR-TEPEKÖY M01_67094288</t>
  </si>
  <si>
    <t>30.03.2021 08:49:45</t>
  </si>
  <si>
    <t>30.03.2021 09:37:32</t>
  </si>
  <si>
    <t>30.03.2021 18:33:59</t>
  </si>
  <si>
    <t>30.03.2021 19:35:27</t>
  </si>
  <si>
    <t>CENKYERİ TR-4 45-82-M00252_45-82-M00252_2370792</t>
  </si>
  <si>
    <t>30.03.2021 11:00:08</t>
  </si>
  <si>
    <t>30.03.2021 12:32:01</t>
  </si>
  <si>
    <t>GÜLBAHÇE TR-8 35-19-L00268_956689861_956689861</t>
  </si>
  <si>
    <t>30.03.2021 13:03:38</t>
  </si>
  <si>
    <t>30.03.2021 15:26:25</t>
  </si>
  <si>
    <t>30.03.2021 11:58:12</t>
  </si>
  <si>
    <t>30.03.2021 13:49:21</t>
  </si>
  <si>
    <t>KARAKUYU TR-3 35-26-M00440_956633361_956633361</t>
  </si>
  <si>
    <t>30.03.2021 15:52:18</t>
  </si>
  <si>
    <t>30.03.2021 21:07:56</t>
  </si>
  <si>
    <t>K-1030 35-08-K01030_911784631_911784631</t>
  </si>
  <si>
    <t>30.03.2021 09:19:26</t>
  </si>
  <si>
    <t>30.03.2021 11:13:14</t>
  </si>
  <si>
    <t>TR-121 ZEYTİNALANI 35-19-L00121_DIREK TIPI TRAFO HUCRESI H01_2057426</t>
  </si>
  <si>
    <t>30.03.2021 20:49:13</t>
  </si>
  <si>
    <t>30.03.2021 22:19:41</t>
  </si>
  <si>
    <t>M-627 35-09-M00627_C_56372687_56372687</t>
  </si>
  <si>
    <t>30.03.2021 17:43:01</t>
  </si>
  <si>
    <t>30.03.2021 18:58:55</t>
  </si>
  <si>
    <t>DAĞISTAN TR-1 35-16-M00129_953356224_953356224</t>
  </si>
  <si>
    <t>30.03.2021 23:00:30</t>
  </si>
  <si>
    <t>31.03.2021 00:06:00</t>
  </si>
  <si>
    <t>K-4014 35-02-K04014_913166335_913166335</t>
  </si>
  <si>
    <t>30.03.2021 09:27:00</t>
  </si>
  <si>
    <t>30.03.2021 15:04:45</t>
  </si>
  <si>
    <t>TR-4 35-16-L00004_953334250_953334250</t>
  </si>
  <si>
    <t>30.03.2021 15:18:00</t>
  </si>
  <si>
    <t>30.03.2021 16:17:27</t>
  </si>
  <si>
    <t>İTOB DM 35-22-M00089_ARITMA M05_2327863</t>
  </si>
  <si>
    <t>30.03.2021 12:31:39</t>
  </si>
  <si>
    <t>30.03.2021 13:02:59</t>
  </si>
  <si>
    <t>K-1858 35-09-K01858_E_65392095_65392095</t>
  </si>
  <si>
    <t>30.03.2021 08:05:28</t>
  </si>
  <si>
    <t>30.03.2021 09:40:00</t>
  </si>
  <si>
    <t>DM-2/TR-10 35-13-L00051_DAĞITIM TRAFO DM-2/TR-10 L03_74769154</t>
  </si>
  <si>
    <t>30.03.2021 13:35:15</t>
  </si>
  <si>
    <t>30.03.2021 13:51:53</t>
  </si>
  <si>
    <t>_A_56402805_56402805</t>
  </si>
  <si>
    <t>30.03.2021 08:20:01</t>
  </si>
  <si>
    <t>30.03.2021 08:58:30</t>
  </si>
  <si>
    <t>ÖZBEY İM 35-26-A00005_AHMETLİ L09_2314090</t>
  </si>
  <si>
    <t>30.03.2021 09:51:18</t>
  </si>
  <si>
    <t>30.03.2021 12:58:32</t>
  </si>
  <si>
    <t>YILMAZ TR-11 45-78-L00211__56389108_56389108</t>
  </si>
  <si>
    <t>30.03.2021 15:51:24</t>
  </si>
  <si>
    <t>30.03.2021 16:52:28</t>
  </si>
  <si>
    <t>KARAGÖZLER TR-2 45-72-M00265_45-72-M00265_2360749</t>
  </si>
  <si>
    <t>30.03.2021 08:54:07</t>
  </si>
  <si>
    <t>30.03.2021 13:31:43</t>
  </si>
  <si>
    <t>HACIHASAN KÖYÜ TR-2 35-15-L00272_35-15-L00272_2358217</t>
  </si>
  <si>
    <t>30.03.2021 17:02:32</t>
  </si>
  <si>
    <t>30.03.2021 21:22:19</t>
  </si>
  <si>
    <t>UZUNKÖY TR-3 35-31-L00145_35-31-L00145_2364099</t>
  </si>
  <si>
    <t>30.03.2021 15:51:49</t>
  </si>
  <si>
    <t>30.03.2021 17:40:09</t>
  </si>
  <si>
    <t>DEĞİRMENDERE TR-2 35-22-M00198_955264775_955264775</t>
  </si>
  <si>
    <t>30.03.2021 09:04:50</t>
  </si>
  <si>
    <t>30.03.2021 10:15:53</t>
  </si>
  <si>
    <t>SART TR-6 45-78-M00178_TR-21 M02_2327160</t>
  </si>
  <si>
    <t>30.03.2021 09:03:58</t>
  </si>
  <si>
    <t>30.03.2021 13:21:26</t>
  </si>
  <si>
    <t>BERGAMA İM-1 35-16-A00001_ŞEHİR-1 L01_2325467</t>
  </si>
  <si>
    <t>30.03.2021 11:07:58</t>
  </si>
  <si>
    <t>30.03.2021 11:23:59</t>
  </si>
  <si>
    <t>K-15 35-02-K00015_912664751_912664751</t>
  </si>
  <si>
    <t>30.03.2021 14:00:04</t>
  </si>
  <si>
    <t>30.03.2021 21:14:23</t>
  </si>
  <si>
    <t>GÖÇBEYLİ DM 35-16-M00139_KOZLUCA M07_72044620</t>
  </si>
  <si>
    <t>30.03.2021 06:39:18</t>
  </si>
  <si>
    <t>30.03.2021 06:39:48</t>
  </si>
  <si>
    <t>30.03.2021 21:49:59</t>
  </si>
  <si>
    <t>30.03.2021 23:02:51</t>
  </si>
  <si>
    <t>30.03.2021 17:04:08</t>
  </si>
  <si>
    <t>30.03.2021 18:16:56</t>
  </si>
  <si>
    <t>TR-253 35-19-M00253_DIREK TIPI TRAFO HUCRESI H01_2042475</t>
  </si>
  <si>
    <t>30.03.2021 11:14:47</t>
  </si>
  <si>
    <t>30.03.2021 11:33:34</t>
  </si>
  <si>
    <t>30.03.2021 13:13:00</t>
  </si>
  <si>
    <t>30.03.2021 14:41:50</t>
  </si>
  <si>
    <t>SANAYİ TR-4 35-14-M00307_956642528_956642528</t>
  </si>
  <si>
    <t>30.03.2021 17:45:27</t>
  </si>
  <si>
    <t>AHMETBEYLİ TARIMSAL SULAMA TR-1 35-22-M00239_35-22-M00239_2354045</t>
  </si>
  <si>
    <t>30.03.2021 00:47:58</t>
  </si>
  <si>
    <t>30.03.2021 01:13:01</t>
  </si>
  <si>
    <t>DM-25/16 45-71-M00392_953215946_953215946</t>
  </si>
  <si>
    <t>30.03.2021 19:57:56</t>
  </si>
  <si>
    <t>30.03.2021 21:11:52</t>
  </si>
  <si>
    <t>30.03.2021 19:20:17</t>
  </si>
  <si>
    <t>30.03.2021 20:06:58</t>
  </si>
  <si>
    <t>KARADOĞAN TR-1 35-15-L00469_95000599605_95000599605</t>
  </si>
  <si>
    <t>30.03.2021 19:51:21</t>
  </si>
  <si>
    <t>30.03.2021 21:35:47</t>
  </si>
  <si>
    <t>30.03.2021 14:51:31</t>
  </si>
  <si>
    <t>30.03.2021 16:43:27</t>
  </si>
  <si>
    <t>MADEN KÖK 45-83-M00128_İZZETTİN M03_47316671</t>
  </si>
  <si>
    <t>30.03.2021 23:34:09</t>
  </si>
  <si>
    <t>31.03.2021 00:03:41</t>
  </si>
  <si>
    <t>30.03.2021 18:02:09</t>
  </si>
  <si>
    <t>30.03.2021 18:19:44</t>
  </si>
  <si>
    <t>M-3122 35-10-M03122_912656845_912656845</t>
  </si>
  <si>
    <t>30.03.2021 20:55:06</t>
  </si>
  <si>
    <t>30.03.2021 22:26:19</t>
  </si>
  <si>
    <t>AYDINLAR TR-1 45-80-M00165_A_56392546_56392546</t>
  </si>
  <si>
    <t>30.03.2021 16:13:00</t>
  </si>
  <si>
    <t>30.03.2021 17:58:51</t>
  </si>
  <si>
    <t>K-870 35-02-K00870_B_56384051_56384051</t>
  </si>
  <si>
    <t>30.03.2021 12:44:40</t>
  </si>
  <si>
    <t>30.03.2021 14:44:42</t>
  </si>
  <si>
    <t>KARABURUN TR-4/6 35-21-L00030_A_56367478_56367478</t>
  </si>
  <si>
    <t>30.03.2021 09:32:00</t>
  </si>
  <si>
    <t>30.03.2021 14:48:00</t>
  </si>
  <si>
    <t>30.03.2021 14:27:59</t>
  </si>
  <si>
    <t>30.03.2021 16:13:02</t>
  </si>
  <si>
    <t>M-2561 35-02-M02561_A_56381903_56381903</t>
  </si>
  <si>
    <t>30.03.2021 12:04:49</t>
  </si>
  <si>
    <t>30.03.2021 15:50:59</t>
  </si>
  <si>
    <t>BUCA TM 35-03-A00003_TR-B K20_2311284</t>
  </si>
  <si>
    <t>30.03.2021 20:21:39</t>
  </si>
  <si>
    <t>30.03.2021 21:07:00</t>
  </si>
  <si>
    <t>30.03.2021 05:27:28</t>
  </si>
  <si>
    <t>30.03.2021 05:27:48</t>
  </si>
  <si>
    <t>TR-118 EMEK SANAYİ-1 35-26-L00040_956600743_956600743</t>
  </si>
  <si>
    <t>30.03.2021 12:54:24</t>
  </si>
  <si>
    <t>30.03.2021 14:08:13</t>
  </si>
  <si>
    <t>30.03.2021 17:16:24</t>
  </si>
  <si>
    <t>30.03.2021 17:30:49</t>
  </si>
  <si>
    <t>MURADİYE TR-5 (ESKİ MEZARLIK YANI) 45-71-M00204_DM-5 M03_75532429</t>
  </si>
  <si>
    <t>30.03.2021 11:03:08</t>
  </si>
  <si>
    <t>30.03.2021 12:58:00</t>
  </si>
  <si>
    <t>YENİKÖY TR-1 45-78-L00306_C_56405826_56405826</t>
  </si>
  <si>
    <t>30.03.2021 08:55:05</t>
  </si>
  <si>
    <t>30.03.2021 14:36:55</t>
  </si>
  <si>
    <t>KÖSEDERE TR-2 35-21-L00125_953359521_953359521</t>
  </si>
  <si>
    <t>30.03.2021 22:04:37</t>
  </si>
  <si>
    <t>31.03.2021 00:03:18</t>
  </si>
  <si>
    <t>30.03.2021 18:49:39</t>
  </si>
  <si>
    <t>30.03.2021 19:19:19</t>
  </si>
  <si>
    <t>30.03.2021 10:19:48</t>
  </si>
  <si>
    <t>30.03.2021 10:53:47</t>
  </si>
  <si>
    <t>ÇALIKLI TR-1 45-81-M00174_DIREK TIPI TRAFO HUCRESI H01_2054916</t>
  </si>
  <si>
    <t>30.03.2021 06:32:53</t>
  </si>
  <si>
    <t>30.03.2021 09:10:51</t>
  </si>
  <si>
    <t>ÇENİKLER TR-1 35-20-L00260_955210190_955210190</t>
  </si>
  <si>
    <t>30.03.2021 19:29:28</t>
  </si>
  <si>
    <t>30.03.2021 21:49:44</t>
  </si>
  <si>
    <t>L-246 35-18-L00246_950441167_950441167</t>
  </si>
  <si>
    <t>30.03.2021 14:35:46</t>
  </si>
  <si>
    <t>30.03.2021 17:08:58</t>
  </si>
  <si>
    <t>BİRGİ TR-7 35-15-L00264_35-15-L00264_2365163</t>
  </si>
  <si>
    <t>30.03.2021 10:05:53</t>
  </si>
  <si>
    <t>30.03.2021 18:04:28</t>
  </si>
  <si>
    <t>30.03.2021 09:41:48</t>
  </si>
  <si>
    <t>30.03.2021 10:24:23</t>
  </si>
  <si>
    <t>GENCERLER TR-7 35-20-L00044_955215034_955215034</t>
  </si>
  <si>
    <t>30.03.2021 20:54:44</t>
  </si>
  <si>
    <t>30.03.2021 23:19:11</t>
  </si>
  <si>
    <t>30.03.2021 09:16:00</t>
  </si>
  <si>
    <t>30.03.2021 09:53:00</t>
  </si>
  <si>
    <t>TR-153 (DM-2/43) 35-16-L00153_TR-108 L01_60225154</t>
  </si>
  <si>
    <t>30.03.2021 16:33:00</t>
  </si>
  <si>
    <t>30.03.2021 17:48:11</t>
  </si>
  <si>
    <t>M-3439(YATIRIM REZERVE) 35-03-M03439_F f5_5800011</t>
  </si>
  <si>
    <t>30.03.2021 17:51:24</t>
  </si>
  <si>
    <t>30.03.2021 19:22:23</t>
  </si>
  <si>
    <t>30.03.2021 15:10:49</t>
  </si>
  <si>
    <t>TR-19 35-30-L00019_D_56362691_56362691</t>
  </si>
  <si>
    <t>30.03.2021 13:47:25</t>
  </si>
  <si>
    <t>30.03.2021 20:27:11</t>
  </si>
  <si>
    <t>SALUR KÖK 45-75-M00062_OĞULDURUK M03_72037125</t>
  </si>
  <si>
    <t>30.03.2021 10:24:59</t>
  </si>
  <si>
    <t>30.03.2021 11:19:45</t>
  </si>
  <si>
    <t>30.03.2021 18:34:12</t>
  </si>
  <si>
    <t>30.03.2021 18:39:25</t>
  </si>
  <si>
    <t>TR-79 İ.EKİNCİOĞLU GRB. 35-15-M00079_A_56370011_56370011</t>
  </si>
  <si>
    <t>30.03.2021 09:46:14</t>
  </si>
  <si>
    <t>30.03.2021 12:04:18</t>
  </si>
  <si>
    <t>KOYUNDERE DM-2/11 35-28-M00739__72410750_72410750</t>
  </si>
  <si>
    <t>30.03.2021 10:59:00</t>
  </si>
  <si>
    <t>30.03.2021 11:09:53</t>
  </si>
  <si>
    <t>YENİ FOÇA TR-26 35-23-M00026_950418797_950418797</t>
  </si>
  <si>
    <t>30.03.2021 00:43:44</t>
  </si>
  <si>
    <t>30.03.2021 01:55:48</t>
  </si>
  <si>
    <t>M-251 35-09-M00251_M-252 M03_47547384</t>
  </si>
  <si>
    <t>30.03.2021 11:49:28</t>
  </si>
  <si>
    <t>30.03.2021 12:40:25</t>
  </si>
  <si>
    <t>SELÇUK İM/DM 35-13-A00004_ŞEHİR-1 L03_65986071</t>
  </si>
  <si>
    <t>30.03.2021 09:34:44</t>
  </si>
  <si>
    <t>30.03.2021 09:42:41</t>
  </si>
  <si>
    <t>K-503 35-02-K00503_D_56379737_56379737</t>
  </si>
  <si>
    <t>30.03.2021 15:31:13</t>
  </si>
  <si>
    <t>30.03.2021 17:05:26</t>
  </si>
  <si>
    <t>MENEMEN GÖRECE TR-3 35-28-M00505_A_56358197_56358197</t>
  </si>
  <si>
    <t>30.03.2021 11:59:00</t>
  </si>
  <si>
    <t>30.03.2021 12:23:22</t>
  </si>
  <si>
    <t>KARABURÇ KÖK 35-31-L00253_SARIKAYA L02_2113672</t>
  </si>
  <si>
    <t>30.03.2021 15:47:09</t>
  </si>
  <si>
    <t>30.03.2021 15:47:29</t>
  </si>
  <si>
    <t>CENKYERİ TR-3 45-82-M00251_45-82-M00251_2359207</t>
  </si>
  <si>
    <t>30.03.2021 09:06:18</t>
  </si>
  <si>
    <t>30.03.2021 10:28:39</t>
  </si>
  <si>
    <t>K-2342 35-03-K02342_C_56369849_56369849</t>
  </si>
  <si>
    <t>30.03.2021 16:05:34</t>
  </si>
  <si>
    <t>30.03.2021 18:57:16</t>
  </si>
  <si>
    <t>DURASILLI TR-22 45-78-M01136_953261933_953261933</t>
  </si>
  <si>
    <t>30.03.2021 07:05:44</t>
  </si>
  <si>
    <t>30.03.2021 07:31:56</t>
  </si>
  <si>
    <t>FOÇA TR-47 35-23-L00047_950414106_950414106</t>
  </si>
  <si>
    <t>30.03.2021 20:19:09</t>
  </si>
  <si>
    <t>30.03.2021 21:46:22</t>
  </si>
  <si>
    <t>M-2356 35-01-M02356_910458236_910458236</t>
  </si>
  <si>
    <t>30.03.2021 21:15:30</t>
  </si>
  <si>
    <t>30.03.2021 21:43:34</t>
  </si>
  <si>
    <t>K-1858 35-09-K01858_97732095_97732095</t>
  </si>
  <si>
    <t>30.03.2021 10:56:00</t>
  </si>
  <si>
    <t>30.03.2021 17:23:04</t>
  </si>
  <si>
    <t>GÜVENDİK TR-1 45-76-L00086_A_56389910_56389910</t>
  </si>
  <si>
    <t>30.03.2021 07:57:24</t>
  </si>
  <si>
    <t>30.03.2021 09:11:40</t>
  </si>
  <si>
    <t>KARA KIZLAR TR-2 35-26-M00510_10565837_56358218_56358218</t>
  </si>
  <si>
    <t>30.03.2021 19:09:28</t>
  </si>
  <si>
    <t>30.03.2021 22:26:42</t>
  </si>
  <si>
    <t>K-855 35-01-K00855_D_56377168_56377168</t>
  </si>
  <si>
    <t>30.03.2021 19:39:49</t>
  </si>
  <si>
    <t>30.03.2021 20:23:35</t>
  </si>
  <si>
    <t>TR-76 35-19-L00076_9377597_56376716_56376716</t>
  </si>
  <si>
    <t>30.03.2021 10:21:39</t>
  </si>
  <si>
    <t>30.03.2021 10:13:47</t>
  </si>
  <si>
    <t>30.03.2021 17:27:51</t>
  </si>
  <si>
    <t>IŞIKLAR TM 35-02-A00006_ESHOT-2 M49_2309160</t>
  </si>
  <si>
    <t>30.03.2021 13:22:45</t>
  </si>
  <si>
    <t>30.03.2021 19:24:00</t>
  </si>
  <si>
    <t>BADEMALAN TR-1 35-24-M00097_955223050_955223050</t>
  </si>
  <si>
    <t>30.03.2021 16:22:59</t>
  </si>
  <si>
    <t>30.03.2021 19:35:59</t>
  </si>
  <si>
    <t>KILCANLAR DEBELEK TR-1 45-75-M00129_A_56394106_56394106</t>
  </si>
  <si>
    <t>30.03.2021 18:45:10</t>
  </si>
  <si>
    <t>30.03.2021 19:40:56</t>
  </si>
  <si>
    <t>ÇOBANKÖY KÖK 35-29-L00066_HatBaşıAyırıcı_53138679 L05_53138679</t>
  </si>
  <si>
    <t>30.03.2021 10:23:23</t>
  </si>
  <si>
    <t>30.03.2021 15:18:32</t>
  </si>
  <si>
    <t>TR-97 45-78-L00097_TR-98-99 ÇIKIŞI L04_61302066</t>
  </si>
  <si>
    <t>30.03.2021 13:01:59</t>
  </si>
  <si>
    <t>30.03.2021 13:27:39</t>
  </si>
  <si>
    <t>TR-96 GÜVENDİK 35-19-L00096_956690304_956690304</t>
  </si>
  <si>
    <t>30.03.2021 11:01:19</t>
  </si>
  <si>
    <t>30.03.2021 12:51:54</t>
  </si>
  <si>
    <t>KAZANLI TR-1 35-15-L00964_950379393_950379393</t>
  </si>
  <si>
    <t>30.03.2021 14:07:01</t>
  </si>
  <si>
    <t>30.03.2021 23:49:07</t>
  </si>
  <si>
    <t>30.03.2021 01:01:09</t>
  </si>
  <si>
    <t>30.03.2021 01:43:55</t>
  </si>
  <si>
    <t>30.03.2021 09:27:38</t>
  </si>
  <si>
    <t>30.03.2021 11:01:37</t>
  </si>
  <si>
    <t>K-779 35-07-K00779_A_56376974_56376974</t>
  </si>
  <si>
    <t>30.03.2021 14:02:43</t>
  </si>
  <si>
    <t>30.03.2021 17:02:34</t>
  </si>
  <si>
    <t>TR-45 35-16-L00045_953334432_953334432</t>
  </si>
  <si>
    <t>30.03.2021 16:15:06</t>
  </si>
  <si>
    <t>30.03.2021 17:33:15</t>
  </si>
  <si>
    <t>L-90 RAINBOW DM 35-18-L00090_DONANIMLI YEDEK L04_2325081</t>
  </si>
  <si>
    <t>30.03.2021 09:03:08</t>
  </si>
  <si>
    <t>30.03.2021 16:39:31</t>
  </si>
  <si>
    <t>M-2842 35-02-M02842_910052170_910052170</t>
  </si>
  <si>
    <t>30.03.2021 20:30:42</t>
  </si>
  <si>
    <t>30.03.2021 21:53:39</t>
  </si>
  <si>
    <t>YENİFOÇA TR-37 35-23-M00037_950417322_950417322</t>
  </si>
  <si>
    <t>30.03.2021 11:04:04</t>
  </si>
  <si>
    <t>30.03.2021 12:20:15</t>
  </si>
  <si>
    <t>KEMALİYE TR-6 45-73-M00154_945655839_945655839</t>
  </si>
  <si>
    <t>30.03.2021 19:50:49</t>
  </si>
  <si>
    <t>30.03.2021 20:59:46</t>
  </si>
  <si>
    <t>30.03.2021 21:26:35</t>
  </si>
  <si>
    <t>30.03.2021 23:36:39</t>
  </si>
  <si>
    <t>ÖDEMİŞ İM 35-15-A00001_BOZDAĞ L26_2062531</t>
  </si>
  <si>
    <t>30.03.2021 16:50:39</t>
  </si>
  <si>
    <t>30.03.2021 16:51:29</t>
  </si>
  <si>
    <t>L-512 REİSDERE 35-18-L00512_966679263_966679263</t>
  </si>
  <si>
    <t>30.03.2021 22:40:09</t>
  </si>
  <si>
    <t>31.03.2021 00:01:38</t>
  </si>
  <si>
    <t>30.03.2021 08:49:37</t>
  </si>
  <si>
    <t>30.03.2021 09:03:13</t>
  </si>
  <si>
    <t>M-1432 35-02-M01432_912853244_912853244</t>
  </si>
  <si>
    <t>30.03.2021 07:54:45</t>
  </si>
  <si>
    <t>30.03.2021 09:56:50</t>
  </si>
  <si>
    <t>30.03.2021 12:26:46</t>
  </si>
  <si>
    <t>30.03.2021 14:15:21</t>
  </si>
  <si>
    <t>TR-12 35-30-L00012_C_56366937_56366937</t>
  </si>
  <si>
    <t>30.03.2021 09:21:57</t>
  </si>
  <si>
    <t>30.03.2021 16:08:39</t>
  </si>
  <si>
    <t>30.03.2021 18:09:34</t>
  </si>
  <si>
    <t>30.03.2021 19:25:50</t>
  </si>
  <si>
    <t>K-1465 35-03-K01465_910654171_910654171</t>
  </si>
  <si>
    <t>30.03.2021 15:03:24</t>
  </si>
  <si>
    <t>30.03.2021 18:54:08</t>
  </si>
  <si>
    <t>BAĞARASI TR-10 KÖK 35-23-M00179_ESKİİBAĞARASI M02_72143144</t>
  </si>
  <si>
    <t>30.03.2021 01:53:18</t>
  </si>
  <si>
    <t>30.03.2021 02:37:24</t>
  </si>
  <si>
    <t>KARAAĞAÇLI TR-1 45-71-M01904_ M03_2334945</t>
  </si>
  <si>
    <t>30.03.2021 08:10:04</t>
  </si>
  <si>
    <t>30.03.2021 09:23:31</t>
  </si>
  <si>
    <t>TR-142 35-26-M00142_7036795_56359755_56359755</t>
  </si>
  <si>
    <t>30.03.2021 14:00:36</t>
  </si>
  <si>
    <t>30.03.2021 15:48:20</t>
  </si>
  <si>
    <t>M-2114 35-03-M02114_910198882_910198882</t>
  </si>
  <si>
    <t>30.03.2021 15:49:27</t>
  </si>
  <si>
    <t>30.03.2021 19:30:25</t>
  </si>
  <si>
    <t>L-215 35-18-L00215_950465382_950465382</t>
  </si>
  <si>
    <t>30.03.2021 18:59:56</t>
  </si>
  <si>
    <t>30.03.2021 21:11:05</t>
  </si>
  <si>
    <t>KUŞÇULAR TR-14 35-19-M00259_DIREK TIPI TRAFO HUCRESI H01_2035750</t>
  </si>
  <si>
    <t>30.03.2021 11:17:40</t>
  </si>
  <si>
    <t>30.03.2021 12:09:17</t>
  </si>
  <si>
    <t>BURUNCUK TR-2 35-28-M00776_B_60984470_60984470</t>
  </si>
  <si>
    <t>30.03.2021 21:50:33</t>
  </si>
  <si>
    <t>30.03.2021 23:13:31</t>
  </si>
  <si>
    <t>K-1482 35-04-K01482_99352931_99352931</t>
  </si>
  <si>
    <t>30.03.2021 13:08:00</t>
  </si>
  <si>
    <t>30.03.2021 14:23:46</t>
  </si>
  <si>
    <t>M-893Ö 35-02-M00893Ö_ M03_2309478</t>
  </si>
  <si>
    <t>30.03.2021 13:24:13</t>
  </si>
  <si>
    <t>30.03.2021 17:48:30</t>
  </si>
  <si>
    <t>DEMİRCİLİ DM 35-15-L00895_BENZİNLİK L06_2115259</t>
  </si>
  <si>
    <t>30.03.2021 17:01:39</t>
  </si>
  <si>
    <t>30.03.2021 20:13:00</t>
  </si>
  <si>
    <t>TR-9 35-26-M00009_TR-10 M03_65916564</t>
  </si>
  <si>
    <t>30.03.2021 08:51:28</t>
  </si>
  <si>
    <t>30.03.2021 09:41:52</t>
  </si>
  <si>
    <t>K-1482 35-04-K01482_913874745_913874745</t>
  </si>
  <si>
    <t>30.03.2021 14:36:23</t>
  </si>
  <si>
    <t>30.03.2021 15:29:25</t>
  </si>
  <si>
    <t>SARIGÖL DM 45-79-M00069_ULUDERBENT FİDERİ M16_2318415</t>
  </si>
  <si>
    <t>30.03.2021 23:03:00</t>
  </si>
  <si>
    <t>30.03.2021 23:39:00</t>
  </si>
  <si>
    <t>30.03.2021 10:34:28</t>
  </si>
  <si>
    <t>30.03.2021 18:13:54</t>
  </si>
  <si>
    <t>30.03.2021 13:36:48</t>
  </si>
  <si>
    <t>30.03.2021 14:11:00</t>
  </si>
  <si>
    <t>ALAŞEHİR TR-6 45-73-M00006_945673498_945673498</t>
  </si>
  <si>
    <t>30.03.2021 20:58:09</t>
  </si>
  <si>
    <t>30.03.2021 22:01:18</t>
  </si>
  <si>
    <t>30.03.2021 19:44:00</t>
  </si>
  <si>
    <t>30.03.2021 21:08:40</t>
  </si>
  <si>
    <t>K-634 35-03-K00634_E_56378984_56378984</t>
  </si>
  <si>
    <t>30.03.2021 12:43:39</t>
  </si>
  <si>
    <t>30.03.2021 16:43:40</t>
  </si>
  <si>
    <t>K-2664 35-02-K02664_910401665_910401665</t>
  </si>
  <si>
    <t>30.03.2021 19:13:24</t>
  </si>
  <si>
    <t>30.03.2021 20:24:00</t>
  </si>
  <si>
    <t>ARDIÇ MAHALLESİ TR-17 35-21-L00128_953366781_953366781</t>
  </si>
  <si>
    <t>30.03.2021 08:55:44</t>
  </si>
  <si>
    <t>30.03.2021 16:49:18</t>
  </si>
  <si>
    <t>DEĞİRMENDERE TR-7 35-22-M00199_955264457_955264457</t>
  </si>
  <si>
    <t>30.03.2021 21:54:46</t>
  </si>
  <si>
    <t>31.03.2021 00:27:38</t>
  </si>
  <si>
    <t>EMİRALEM TR-7 35-28-M00225_C_56365814_56365814</t>
  </si>
  <si>
    <t>30.03.2021 12:51:53</t>
  </si>
  <si>
    <t>30.03.2021 14:17:30</t>
  </si>
  <si>
    <t>KADIDAĞ OVA MAH.TR-1 45-72-L00133_DIREK TIPI TRAFO HUCRESI H01_2124764</t>
  </si>
  <si>
    <t>30.03.2021 08:59:00</t>
  </si>
  <si>
    <t>30.03.2021 09:43:37</t>
  </si>
  <si>
    <t>K-1465 35-03-K01465_F_56363997_56363997</t>
  </si>
  <si>
    <t>30.03.2021 09:48:30</t>
  </si>
  <si>
    <t>30.03.2021 12:08:32</t>
  </si>
  <si>
    <t>K-3015 35-07-K03015_35-07-K03015_2358927</t>
  </si>
  <si>
    <t>30.03.2021 09:27:36</t>
  </si>
  <si>
    <t>30.03.2021 17:52:15</t>
  </si>
  <si>
    <t>GERELİ KÖYÜ KAVAKKUYU TR 4 35-15-M00221_B_56369664_56369664</t>
  </si>
  <si>
    <t>30.03.2021 23:09:37</t>
  </si>
  <si>
    <t>31.03.2021 01:42:56</t>
  </si>
  <si>
    <t>YAYLAYURT TR-2 35-30-M00686_955328870_955328870</t>
  </si>
  <si>
    <t>30.03.2021 10:33:31</t>
  </si>
  <si>
    <t>30.03.2021 12:21:54</t>
  </si>
  <si>
    <t>CAFERBEY KÖK 45-78-L00231_HASALAN L02_2327775</t>
  </si>
  <si>
    <t>30.03.2021 11:16:37</t>
  </si>
  <si>
    <t>30.03.2021 12:04:11</t>
  </si>
  <si>
    <t>K-1858 35-09-K01858_97671136_97671136</t>
  </si>
  <si>
    <t>30.03.2021 12:45:00</t>
  </si>
  <si>
    <t>30.03.2021 13:38:18</t>
  </si>
  <si>
    <t>SELÇİKLİ OVA MAH.TR-2 45-72-L00157_B_56392894_56392894</t>
  </si>
  <si>
    <t>30.03.2021 13:18:14</t>
  </si>
  <si>
    <t>30.03.2021 19:35:43</t>
  </si>
  <si>
    <t>30.03.2021 12:27:28</t>
  </si>
  <si>
    <t>30.03.2021 17:36:20</t>
  </si>
  <si>
    <t>30.03.2021 22:00:49</t>
  </si>
  <si>
    <t>30.03.2021 23:28:04</t>
  </si>
  <si>
    <t>AYVACIK TR-1 45-83-L00298_45-83-L00298_2375365</t>
  </si>
  <si>
    <t>30.03.2021 21:14:09</t>
  </si>
  <si>
    <t>30.03.2021 22:11:04</t>
  </si>
  <si>
    <t>DEREBEBEKLER TR-1 35-15-L00481_A_56379917_56379917</t>
  </si>
  <si>
    <t>30.03.2021 16:23:53</t>
  </si>
  <si>
    <t>31.03.2021 04:34:35</t>
  </si>
  <si>
    <t>DM-16 45-71-M00309_953244758_953244758</t>
  </si>
  <si>
    <t>30.03.2021 09:26:38</t>
  </si>
  <si>
    <t>30.03.2021 10:15:55</t>
  </si>
  <si>
    <t>TR-52 35-19-L00052_956662817_956662817</t>
  </si>
  <si>
    <t>30.03.2021 12:52:00</t>
  </si>
  <si>
    <t>30.03.2021 13:35:07</t>
  </si>
  <si>
    <t>M-1131 35-02-M01131_910240262_910240262</t>
  </si>
  <si>
    <t>30.03.2021 12:30:03</t>
  </si>
  <si>
    <t>30.03.2021 19:46:08</t>
  </si>
  <si>
    <t>TR-40 35-17-M00040__56390052_56390052</t>
  </si>
  <si>
    <t>30.03.2021 13:16:00</t>
  </si>
  <si>
    <t>30.03.2021 14:32:31</t>
  </si>
  <si>
    <t>TR-338 35-19-L00372_956683635_956683635</t>
  </si>
  <si>
    <t>30.03.2021 13:59:58</t>
  </si>
  <si>
    <t>30.03.2021 19:03:29</t>
  </si>
  <si>
    <t>30.03.2021 11:12:34</t>
  </si>
  <si>
    <t>30.03.2021 11:26:00</t>
  </si>
  <si>
    <t>ABDULLAH ERGÜN VE ARK 35-24-M00215_DIREK TIPI TRAFO HUCRESI H01_2042650</t>
  </si>
  <si>
    <t>30.03.2021 19:00:33</t>
  </si>
  <si>
    <t>30.03.2021 21:26:49</t>
  </si>
  <si>
    <t>K-4548 35-03-K04548_B_56367346_56367346</t>
  </si>
  <si>
    <t>30.03.2021 14:08:00</t>
  </si>
  <si>
    <t>30.03.2021 14:41:25</t>
  </si>
  <si>
    <t>DM-12/TR-1 45-73-M00067_ÜNİVERSİTE BAKLACI M01_65918041</t>
  </si>
  <si>
    <t>30.03.2021 06:57:28</t>
  </si>
  <si>
    <t>30.03.2021 07:47:45</t>
  </si>
  <si>
    <t>SELİMİYE TR-1 45-79-M00315_95000487153_95000487153</t>
  </si>
  <si>
    <t>30.03.2021 15:03:29</t>
  </si>
  <si>
    <t>30.03.2021 17:06:28</t>
  </si>
  <si>
    <t>SOMA TR-20 45-82-M00020_TR-21  -  TR-23 M03_72184098</t>
  </si>
  <si>
    <t>30.03.2021 10:09:58</t>
  </si>
  <si>
    <t>30.03.2021 11:27:20</t>
  </si>
  <si>
    <t>PAYAMLI M-32 35-25-M00176_956636988_956636988</t>
  </si>
  <si>
    <t>30.03.2021 10:14:53</t>
  </si>
  <si>
    <t>30.03.2021 12:13:58</t>
  </si>
  <si>
    <t>M-1298 35-03-M01298_915101161_915101161</t>
  </si>
  <si>
    <t>30.03.2021 11:10:46</t>
  </si>
  <si>
    <t>30.03.2021 17:56:17</t>
  </si>
  <si>
    <t>KARABURUN TR-4/6 35-21-L00030_35-21-L00030_72175729</t>
  </si>
  <si>
    <t>30.03.2021 09:31:58</t>
  </si>
  <si>
    <t>30.03.2021 09:33:00</t>
  </si>
  <si>
    <t>K-2732 35-04-K02732_35-04-K02732_2373917</t>
  </si>
  <si>
    <t>30.03.2021 18:24:18</t>
  </si>
  <si>
    <t>30.03.2021 18:42:45</t>
  </si>
  <si>
    <t>BIÇAKÇI OVACIK TR-5 35-15-L00084_35-15-L00084_2364724</t>
  </si>
  <si>
    <t>30.03.2021 17:14:23</t>
  </si>
  <si>
    <t>31.03.2021 02:54:15</t>
  </si>
  <si>
    <t>KÖMÜRCÜ DEREİÇİ TR-1 45-72-M00187_A_56388201_56388201</t>
  </si>
  <si>
    <t>30.03.2021 09:41:36</t>
  </si>
  <si>
    <t>30.03.2021 12:56:30</t>
  </si>
  <si>
    <t>BAĞLICA KÖK 45-79-M00248_SUBAŞI M05_72036939</t>
  </si>
  <si>
    <t>30.03.2021 13:20:30</t>
  </si>
  <si>
    <t>30.03.2021 15:48:45</t>
  </si>
  <si>
    <t>TR-158 45-78-L00185_45-78-L00185_2376997</t>
  </si>
  <si>
    <t>30.03.2021 15:34:11</t>
  </si>
  <si>
    <t>30.03.2021 16:16:42</t>
  </si>
  <si>
    <t>K-76 35-08-K00076_97642153_97642153</t>
  </si>
  <si>
    <t>30.03.2021 10:43:26</t>
  </si>
  <si>
    <t>30.03.2021 13:45:13</t>
  </si>
  <si>
    <t>TR-32 DEREKÖY 35-22-M00032_A_56371797_56371797</t>
  </si>
  <si>
    <t>30.03.2021 11:09:05</t>
  </si>
  <si>
    <t>30.03.2021 11:43:44</t>
  </si>
  <si>
    <t>ÇİFTLİKDERE TR-2 45-73-M00547_B_56403313_56403313</t>
  </si>
  <si>
    <t>30.03.2021 07:47:33</t>
  </si>
  <si>
    <t>30.03.2021 09:27:30</t>
  </si>
  <si>
    <t>K-2316 35-04-K02316_TRAFO K03_2307913</t>
  </si>
  <si>
    <t>30.03.2021 19:19:56</t>
  </si>
  <si>
    <t>30.03.2021 21:44:55</t>
  </si>
  <si>
    <t>ÇİLE DM 35-22-M00086_AHMETBEYLİ M06_50064096</t>
  </si>
  <si>
    <t>30.03.2021 00:47:38</t>
  </si>
  <si>
    <t>30.03.2021 00:56:29</t>
  </si>
  <si>
    <t>L-245 35-18-L00245_949171387_949171387</t>
  </si>
  <si>
    <t>30.03.2021 21:17:37</t>
  </si>
  <si>
    <t>31.03.2021 00:10:14</t>
  </si>
  <si>
    <t>CENKYERİ TR-6 45-82-M00254_DIREK TIPI TRAFO HUCRESI H01_2079309</t>
  </si>
  <si>
    <t>30.03.2021 13:47:08</t>
  </si>
  <si>
    <t>30.03.2021 15:48:40</t>
  </si>
  <si>
    <t>YELKİ TR-6 (M-2343) 35-10-M02343_967032048_967032048</t>
  </si>
  <si>
    <t>30.03.2021 23:32:18</t>
  </si>
  <si>
    <t>31.03.2021 00:42:56</t>
  </si>
  <si>
    <t>MORDOĞAN TR-2 35-21-L00140_953366013_953366013</t>
  </si>
  <si>
    <t>30.03.2021 13:29:25</t>
  </si>
  <si>
    <t>30.03.2021 17:31:37</t>
  </si>
  <si>
    <t>30.03.2021 19:50:44</t>
  </si>
  <si>
    <t>30.03.2021 20:42:19</t>
  </si>
  <si>
    <t>MUSTAFA YILMAZ ÖZEL TR 35-15-L00658Ö_35-15-L00658Ö_2357647</t>
  </si>
  <si>
    <t>30.03.2021 10:13:51</t>
  </si>
  <si>
    <t>30.03.2021 18:01:43</t>
  </si>
  <si>
    <t>K-434 35-02-K00434_G_56366347_56366347</t>
  </si>
  <si>
    <t>30.03.2021 10:28:56</t>
  </si>
  <si>
    <t>30.03.2021 11:44:51</t>
  </si>
  <si>
    <t>30.03.2021 17:40:19</t>
  </si>
  <si>
    <t>30.03.2021 18:33:45</t>
  </si>
  <si>
    <t>K-1997 35-01-K01997_DAĞITIM TRF K-1997 K03_2053202</t>
  </si>
  <si>
    <t>30.03.2021 11:18:00</t>
  </si>
  <si>
    <t>30.03.2021 11:41:23</t>
  </si>
  <si>
    <t>30.03.2021 13:05:04</t>
  </si>
  <si>
    <t>30.03.2021 18:06:03</t>
  </si>
  <si>
    <t>30.03.2021 01:28:48</t>
  </si>
  <si>
    <t>30.03.2021 02:10:00</t>
  </si>
  <si>
    <t>30.03.2021 15:52:29</t>
  </si>
  <si>
    <t>30.03.2021 15:53:00</t>
  </si>
  <si>
    <t>ARIKBAŞI TR-1 35-20-L00218_95000148998_95000148998</t>
  </si>
  <si>
    <t>30.03.2021 20:48:22</t>
  </si>
  <si>
    <t>30.03.2021 21:40:47</t>
  </si>
  <si>
    <t>30.03.2021 20:12:36</t>
  </si>
  <si>
    <t>30.03.2021 21:34:46</t>
  </si>
  <si>
    <t>TR-2/29 45-83-L00029_TR-2/26 ABACILAR L04_61210105</t>
  </si>
  <si>
    <t>30.03.2021 11:17:19</t>
  </si>
  <si>
    <t>30.03.2021 12:01:43</t>
  </si>
  <si>
    <t>BEYKÖY TR-1 35-28-M00258_953391522_953391522</t>
  </si>
  <si>
    <t>30.03.2021 22:53:08</t>
  </si>
  <si>
    <t>30.03.2021 23:50:08</t>
  </si>
  <si>
    <t>L-97 35-18-L00097_950440027_950440027</t>
  </si>
  <si>
    <t>30.03.2021 16:52:00</t>
  </si>
  <si>
    <t>30.03.2021 19:31:48</t>
  </si>
  <si>
    <t>SEYİTOBA TR-1 45-80-L00177_956535116_956535116</t>
  </si>
  <si>
    <t>30.03.2021 17:45:34</t>
  </si>
  <si>
    <t>30.03.2021 20:23:56</t>
  </si>
  <si>
    <t>K-1725 35-07-K01725_912905404_912905404</t>
  </si>
  <si>
    <t>30.03.2021 08:52:43</t>
  </si>
  <si>
    <t>30.03.2021 10:20:20</t>
  </si>
  <si>
    <t>TURGUTALP TR-4/5 45-82-M00067_B_56389358_56389358</t>
  </si>
  <si>
    <t>30.03.2021 12:14:51</t>
  </si>
  <si>
    <t>30.03.2021 13:20:33</t>
  </si>
  <si>
    <t>SOMA DM-3 45-82-M00025_TURGUTALP TR-1 M02_60210160</t>
  </si>
  <si>
    <t>30.03.2021 08:02:39</t>
  </si>
  <si>
    <t>30.03.2021 08:39:06</t>
  </si>
  <si>
    <t>HECİZ TR-1 45-82-L00012_945546624_945546624</t>
  </si>
  <si>
    <t>30.03.2021 15:02:22</t>
  </si>
  <si>
    <t>30.03.2021 19:52:31</t>
  </si>
  <si>
    <t>KAYAKÖY TR-2 35-15-L00522_950387861_950387861</t>
  </si>
  <si>
    <t>30.03.2021 11:28:49</t>
  </si>
  <si>
    <t>30.03.2021 12:56:58</t>
  </si>
  <si>
    <t>30.03.2021 09:54:48</t>
  </si>
  <si>
    <t>30.03.2021 10:12:00</t>
  </si>
  <si>
    <t>K-3708 35-08-K03708_D_56370578_56370578</t>
  </si>
  <si>
    <t>30.03.2021 10:25:00</t>
  </si>
  <si>
    <t>30.03.2021 11:18:48</t>
  </si>
  <si>
    <t>M-1283 35-02-M01283_A_56366200_56366200</t>
  </si>
  <si>
    <t>30.03.2021 13:49:18</t>
  </si>
  <si>
    <t>30.03.2021 15:45:24</t>
  </si>
  <si>
    <t>TR-81 35-19-L00081_956700590_956700590</t>
  </si>
  <si>
    <t>30.03.2021 14:00:59</t>
  </si>
  <si>
    <t>30.03.2021 17:32:45</t>
  </si>
  <si>
    <t>MENEMEN TR-81 35-28-M00681_E_56366512_56366512</t>
  </si>
  <si>
    <t>30.03.2021 09:33:39</t>
  </si>
  <si>
    <t>30.03.2021 13:46:00</t>
  </si>
  <si>
    <t>30.03.2021 15:57:59</t>
  </si>
  <si>
    <t>30.03.2021 15:58:29</t>
  </si>
  <si>
    <t>K-1183 35-04-K01183_35-04-K01183_2356604</t>
  </si>
  <si>
    <t>30.03.2021 02:02:48</t>
  </si>
  <si>
    <t>30.03.2021 03:51:59</t>
  </si>
  <si>
    <t>30.03.2021 17:02:45</t>
  </si>
  <si>
    <t>30.03.2021 17:22:26</t>
  </si>
  <si>
    <t>ERGENLİ TR-1 35-20-L00250_35-20-L00250_2370981</t>
  </si>
  <si>
    <t>30.03.2021 09:24:39</t>
  </si>
  <si>
    <t>30.03.2021 17:11:44</t>
  </si>
  <si>
    <t>GÖKKAYA TR-2 45-84-L00019_955182617_955182617</t>
  </si>
  <si>
    <t>30.03.2021 11:27:41</t>
  </si>
  <si>
    <t>30.03.2021 12:18:28</t>
  </si>
  <si>
    <t>MENEMEN TR-40 35-28-L00040_953374804_953374804</t>
  </si>
  <si>
    <t>30.03.2021 14:07:03</t>
  </si>
  <si>
    <t>30.03.2021 17:29:15</t>
  </si>
  <si>
    <t>DOMBAYLI BAHÇELER TR-1 45-78-M00273_45-78-M00273_2352920</t>
  </si>
  <si>
    <t>30.03.2021 09:10:58</t>
  </si>
  <si>
    <t>30.03.2021 17:45:16</t>
  </si>
  <si>
    <t>MENEMEN GÖRECE TR-3 35-28-M00505_953394832_953394832</t>
  </si>
  <si>
    <t>30.03.2021 10:39:25</t>
  </si>
  <si>
    <t>30.03.2021 12:19:41</t>
  </si>
  <si>
    <t>K-3866 35-01-K03866_A a1_5896635</t>
  </si>
  <si>
    <t>30.03.2021 19:49:28</t>
  </si>
  <si>
    <t>30.03.2021 21:08:57</t>
  </si>
  <si>
    <t>KEMALPAŞA TM 35-27-A00002_ARMUTLU-2 M01_2319665</t>
  </si>
  <si>
    <t>30.03.2021 12:34:49</t>
  </si>
  <si>
    <t>30.03.2021 14:01:00</t>
  </si>
  <si>
    <t>_915048604_915048604</t>
  </si>
  <si>
    <t>30.03.2021 15:54:42</t>
  </si>
  <si>
    <t>30.03.2021 20:03:22</t>
  </si>
  <si>
    <t>30.03.2021 17:02:15</t>
  </si>
  <si>
    <t>30.03.2021 22:18:00</t>
  </si>
  <si>
    <t>K-3228 35-01-K03228_911134452_911134452</t>
  </si>
  <si>
    <t>30.03.2021 10:56:38</t>
  </si>
  <si>
    <t>30.03.2021 13:09:21</t>
  </si>
  <si>
    <t>K-538 35-02-K00538_35-02-K00538_2360866</t>
  </si>
  <si>
    <t>30.03.2021 09:25:38</t>
  </si>
  <si>
    <t>30.03.2021 10:03:52</t>
  </si>
  <si>
    <t>M-1460 35-09-M01460_A a1b_5875091</t>
  </si>
  <si>
    <t>30.03.2021 09:52:29</t>
  </si>
  <si>
    <t>30.03.2021 14:05:24</t>
  </si>
  <si>
    <t>30.03.2021 04:31:28</t>
  </si>
  <si>
    <t>30.03.2021 05:37:06</t>
  </si>
  <si>
    <t>TR-87 35-17-M00087__56393137_56393137</t>
  </si>
  <si>
    <t>30.03.2021 13:15:00</t>
  </si>
  <si>
    <t>30.03.2021 14:26:55</t>
  </si>
  <si>
    <t>L-108 GÖDENCE 35-14-L00108_956640844_956640844</t>
  </si>
  <si>
    <t>30.03.2021 12:58:33</t>
  </si>
  <si>
    <t>30.03.2021 15:20:53</t>
  </si>
  <si>
    <t>30.03.2021 22:00:51</t>
  </si>
  <si>
    <t>MENEMEN TR-36 KÖK 35-28-L00036_DAĞITIM TRFAFO MENEMEN TR-36 KÖK L08_66578884</t>
  </si>
  <si>
    <t>30.03.2021 09:00:19</t>
  </si>
  <si>
    <t>30.03.2021 16:48:02</t>
  </si>
  <si>
    <t>30.03.2021 12:07:04</t>
  </si>
  <si>
    <t>30.03.2021 14:21:01</t>
  </si>
  <si>
    <t>M-2639 35-03-M02639_A_56375233_56375233</t>
  </si>
  <si>
    <t>30.03.2021 09:26:21</t>
  </si>
  <si>
    <t>30.03.2021 12:01:58</t>
  </si>
  <si>
    <t>PANAZTEPE DM 35-28-M00732_MALTEPE M03_2055987</t>
  </si>
  <si>
    <t>30.03.2021 06:46:39</t>
  </si>
  <si>
    <t>30.03.2021 07:26:23</t>
  </si>
  <si>
    <t>GÜLENYAKA TURCUK TR-1 45-73-M00517_45-73-M00517_2353255</t>
  </si>
  <si>
    <t>30.03.2021 19:22:24</t>
  </si>
  <si>
    <t>ALAÇATI TM 35-18-A00005_ÇİFTLİK M22_2308554</t>
  </si>
  <si>
    <t>30.03.2021 13:24:08</t>
  </si>
  <si>
    <t>30.03.2021 13:54:00</t>
  </si>
  <si>
    <t>OVACIK TR-1 35-31-L00151_47821995_56352577_56352577</t>
  </si>
  <si>
    <t>30.03.2021 17:48:21</t>
  </si>
  <si>
    <t>30.03.2021 18:56:14</t>
  </si>
  <si>
    <t>BUCA TM 35-03-A00003_Buca-16 K16_2311893</t>
  </si>
  <si>
    <t>30.03.2021 21:07:03</t>
  </si>
  <si>
    <t>30.03.2021 21:32:26</t>
  </si>
  <si>
    <t>KUŞÇULAR TR-11(KASABA EVLERİ) 35-19-M00264_YASEMİN DM M01_72144673</t>
  </si>
  <si>
    <t>30.03.2021 10:10:23</t>
  </si>
  <si>
    <t>30.03.2021 19:32:44</t>
  </si>
  <si>
    <t>TR-35/A 45-78-L00715_E E04_65767812</t>
  </si>
  <si>
    <t>30.03.2021 08:16:44</t>
  </si>
  <si>
    <t>30.03.2021 09:02:01</t>
  </si>
  <si>
    <t>30.03.2021 15:11:17</t>
  </si>
  <si>
    <t>30.03.2021 17:33:52</t>
  </si>
  <si>
    <t>30.03.2021 09:13:18</t>
  </si>
  <si>
    <t>30.03.2021 09:56:44</t>
  </si>
  <si>
    <t>M-1345 35-09-M01345_HatBaşıAyırıcı_53133905 M02_53133905</t>
  </si>
  <si>
    <t>30.03.2021 11:36:09</t>
  </si>
  <si>
    <t>30.03.2021 13:34:18</t>
  </si>
  <si>
    <t>KAYMAKÇI TR-6 35-15-M00407_35-15-M00407_65838117</t>
  </si>
  <si>
    <t>30.03.2021 16:03:17</t>
  </si>
  <si>
    <t>30.03.2021 17:26:14</t>
  </si>
  <si>
    <t>30.03.2021 09:29:29</t>
  </si>
  <si>
    <t>30.03.2021 14:02:08</t>
  </si>
  <si>
    <t>30.03.2021 18:59:36</t>
  </si>
  <si>
    <t>30.03.2021 21:17:14</t>
  </si>
  <si>
    <t>TEKELİ TR-2 35-22-M00232_955254424_955254424</t>
  </si>
  <si>
    <t>30.03.2021 21:40:41</t>
  </si>
  <si>
    <t>30.03.2021 23:44:58</t>
  </si>
  <si>
    <t>KARAKUYU KÖK 35-22-M00091_NOHUT GÖLÜ(KÖY SULAMA) M01_72111629</t>
  </si>
  <si>
    <t>30.03.2021 13:49:00</t>
  </si>
  <si>
    <t>TR-68 ÇAYIRÇEŞME 35-19-L00068_95000608381_95000608381</t>
  </si>
  <si>
    <t>30.03.2021 06:31:28</t>
  </si>
  <si>
    <t>30.03.2021 07:55:30</t>
  </si>
  <si>
    <t>30.03.2021 17:04:40</t>
  </si>
  <si>
    <t>30.03.2021 20:17:56</t>
  </si>
  <si>
    <t>L-224 SİBAM EVLERİ 35-18-L00224_964655646_964655646</t>
  </si>
  <si>
    <t>30.03.2021 10:46:41</t>
  </si>
  <si>
    <t>30.03.2021 13:43:38</t>
  </si>
  <si>
    <t>TR-3 35-13-L00003_DAĞITIM TRAFO TR-3 L04_66494699</t>
  </si>
  <si>
    <t>30.03.2021 09:40:02</t>
  </si>
  <si>
    <t>30.03.2021 11:06:08</t>
  </si>
  <si>
    <t>30.03.2021 18:40:27</t>
  </si>
  <si>
    <t>30.03.2021 20:12:35</t>
  </si>
  <si>
    <t>K-4709 35-04-K04709_35-04-K04709_2356662</t>
  </si>
  <si>
    <t>30.03.2021 17:40:45</t>
  </si>
  <si>
    <t>30.03.2021 18:06:36</t>
  </si>
  <si>
    <t>YELKİ TR-20 35-10-L00020_TR-18 L02_50105687</t>
  </si>
  <si>
    <t>30.03.2021 09:54:08</t>
  </si>
  <si>
    <t>30.03.2021 13:13:26</t>
  </si>
  <si>
    <t>30.03.2021 18:30:45</t>
  </si>
  <si>
    <t>30.03.2021 19:31:43</t>
  </si>
  <si>
    <t>DELİÖMER TR-1 35-22-M00280_955261254_955261254</t>
  </si>
  <si>
    <t>30.03.2021 19:11:14</t>
  </si>
  <si>
    <t>30.03.2021 20:50:12</t>
  </si>
  <si>
    <t>30.03.2021 14:56:00</t>
  </si>
  <si>
    <t>30.03.2021 20:33:02</t>
  </si>
  <si>
    <t>K-3295 35-10-K03295_944471630_944471630</t>
  </si>
  <si>
    <t>30.03.2021 23:08:57</t>
  </si>
  <si>
    <t>31.03.2021 03:23:46</t>
  </si>
  <si>
    <t>TR-6 35-16-L00006_953334098_953334098</t>
  </si>
  <si>
    <t>30.03.2021 11:59:10</t>
  </si>
  <si>
    <t>30.03.2021 14:44:37</t>
  </si>
  <si>
    <t>30.03.2021 08:08:09</t>
  </si>
  <si>
    <t>30.03.2021 13:03:31</t>
  </si>
  <si>
    <t>30.03.2021 10:18:18</t>
  </si>
  <si>
    <t>30.03.2021 12:43:31</t>
  </si>
  <si>
    <t>K-3649 35-02-K03649_B_56372254_56372254</t>
  </si>
  <si>
    <t>30.03.2021 10:40:16</t>
  </si>
  <si>
    <t>30.03.2021 12:36:05</t>
  </si>
  <si>
    <t>DURASILLI TR-22 45-78-M01136_953262356_953262356</t>
  </si>
  <si>
    <t>30.03.2021 13:32:31</t>
  </si>
  <si>
    <t>30.03.2021 14:54:56</t>
  </si>
  <si>
    <t>30.03.2021 21:03:38</t>
  </si>
  <si>
    <t>30.03.2021 21:44:43</t>
  </si>
  <si>
    <t>K-4352 GEÇİT 35-03-K04352_K-3123 K02_66733406</t>
  </si>
  <si>
    <t>30.03.2021 16:29:00</t>
  </si>
  <si>
    <t>30.03.2021 19:22:04</t>
  </si>
  <si>
    <t>_B_56352103_56352103</t>
  </si>
  <si>
    <t>31.03.2021 18:15:04</t>
  </si>
  <si>
    <t>31.03.2021 19:39:53</t>
  </si>
  <si>
    <t>TR-60 45-77-L00060_TR-65 L01_72215043</t>
  </si>
  <si>
    <t>31.03.2021 11:30:04</t>
  </si>
  <si>
    <t>31.03.2021 14:05:00</t>
  </si>
  <si>
    <t>KADIDEĞİRMENİ KÖK 45-82-M00127_BERGAMA KINIK (AVDAN) M02_2091829</t>
  </si>
  <si>
    <t>31.03.2021 14:53:20</t>
  </si>
  <si>
    <t>31.03.2021 14:53:50</t>
  </si>
  <si>
    <t>TR-87 MENTEŞ KAVŞAĞI 35-19-L00087_956691517_956691517</t>
  </si>
  <si>
    <t>31.03.2021 13:38:55</t>
  </si>
  <si>
    <t>31.03.2021 18:37:57</t>
  </si>
  <si>
    <t>AĞAÇ İŞLERİ TR-8 35-22-M00144_955281538_955281538</t>
  </si>
  <si>
    <t>31.03.2021 11:49:25</t>
  </si>
  <si>
    <t>31.03.2021 12:42:06</t>
  </si>
  <si>
    <t>TR-38 45-77-L00038_945487024_945487024</t>
  </si>
  <si>
    <t>31.03.2021 19:23:43</t>
  </si>
  <si>
    <t>31.03.2021 20:11:48</t>
  </si>
  <si>
    <t>KURUCUOVA TR-10 35-15-L01097_C_56369304_56369304</t>
  </si>
  <si>
    <t>31.03.2021 06:22:22</t>
  </si>
  <si>
    <t>31.03.2021 12:31:18</t>
  </si>
  <si>
    <t>MAVİ KÖY SİTESİ M-352 35-30-M00352_B_65501998_65501998</t>
  </si>
  <si>
    <t>31.03.2021 16:27:20</t>
  </si>
  <si>
    <t>31.03.2021 18:29:44</t>
  </si>
  <si>
    <t>KAYMAKÇI TR-22 35-15-M00250_35-15-M00250_2365395</t>
  </si>
  <si>
    <t>31.03.2021 09:07:19</t>
  </si>
  <si>
    <t>31.03.2021 09:56:04</t>
  </si>
  <si>
    <t>DM-7/22 35-26-M00663_956623083_956623083</t>
  </si>
  <si>
    <t>31.03.2021 19:46:14</t>
  </si>
  <si>
    <t>31.03.2021 20:44:08</t>
  </si>
  <si>
    <t>ULUDERBENT DM 45-73-M00491_D.YUSUF GRUBU M05_66856612</t>
  </si>
  <si>
    <t>31.03.2021 08:35:19</t>
  </si>
  <si>
    <t>31.03.2021 08:45:00</t>
  </si>
  <si>
    <t>31.03.2021 17:31:30</t>
  </si>
  <si>
    <t>31.03.2021 19:44:08</t>
  </si>
  <si>
    <t>MENDERES DM-2/TR-1 35-22-M00300_HatBaşıAyırıcı_53138860 M15_53138860</t>
  </si>
  <si>
    <t>31.03.2021 07:58:06</t>
  </si>
  <si>
    <t>31.03.2021 09:00:18</t>
  </si>
  <si>
    <t>BALABAN TR-1 35-24-M00106_955222866_955222866</t>
  </si>
  <si>
    <t>31.03.2021 19:59:41</t>
  </si>
  <si>
    <t>31.03.2021 22:44:24</t>
  </si>
  <si>
    <t>TR-1/66 45-72-M00066_956497397_956497397</t>
  </si>
  <si>
    <t>31.03.2021 23:27:02</t>
  </si>
  <si>
    <t>01.04.2021 00:22:13</t>
  </si>
  <si>
    <t>TIRMANLAR TR-1 35-16-M00083_D_56399724_56399724</t>
  </si>
  <si>
    <t>31.03.2021 13:09:09</t>
  </si>
  <si>
    <t>31.03.2021 23:07:04</t>
  </si>
  <si>
    <t>HELVACI TR-1 35-17-M00361_A_60982263_60982263</t>
  </si>
  <si>
    <t>31.03.2021 11:31:05</t>
  </si>
  <si>
    <t>31.03.2021 14:41:42</t>
  </si>
  <si>
    <t>K-1880 35-09-K01880_97696520_97696520</t>
  </si>
  <si>
    <t>31.03.2021 09:32:10</t>
  </si>
  <si>
    <t>31.03.2021 10:52:32</t>
  </si>
  <si>
    <t>31.03.2021 07:14:09</t>
  </si>
  <si>
    <t>31.03.2021 07:18:46</t>
  </si>
  <si>
    <t>31.03.2021 14:26:03</t>
  </si>
  <si>
    <t>31.03.2021 15:50:02</t>
  </si>
  <si>
    <t>M-906 35-03-M00906_D_56366707_56366707</t>
  </si>
  <si>
    <t>31.03.2021 08:21:23</t>
  </si>
  <si>
    <t>31.03.2021 09:52:08</t>
  </si>
  <si>
    <t>DM-16/TR-71 45-71-M02470_953244727_953244727</t>
  </si>
  <si>
    <t>31.03.2021 15:25:09</t>
  </si>
  <si>
    <t>31.03.2021 20:45:51</t>
  </si>
  <si>
    <t>ÇAMÖNÜ TR-1 35-22-M00165_955277562_955277562</t>
  </si>
  <si>
    <t>31.03.2021 18:20:04</t>
  </si>
  <si>
    <t>31.03.2021 19:44:02</t>
  </si>
  <si>
    <t>KILCANLAR DEBELEK TR-1 45-75-M00129_C_56392338_56392338</t>
  </si>
  <si>
    <t>31.03.2021 18:04:13</t>
  </si>
  <si>
    <t>31.03.2021 20:09:34</t>
  </si>
  <si>
    <t>31.03.2021 13:56:40</t>
  </si>
  <si>
    <t>31.03.2021 13:57:00</t>
  </si>
  <si>
    <t>AHMETLİ TR-14 45-84-L00014_955186299_955186299</t>
  </si>
  <si>
    <t>31.03.2021 11:59:52</t>
  </si>
  <si>
    <t>31.03.2021 12:42:55</t>
  </si>
  <si>
    <t>31.03.2021 11:29:04</t>
  </si>
  <si>
    <t>31.03.2021 12:54:28</t>
  </si>
  <si>
    <t>KINIK TR-1 45-81-M00139_B_56400543_56400543</t>
  </si>
  <si>
    <t>31.03.2021 18:23:00</t>
  </si>
  <si>
    <t>31.03.2021 19:17:11</t>
  </si>
  <si>
    <t>ESENDERE TR-1 35-21-L00108_953357233_953357233</t>
  </si>
  <si>
    <t>31.03.2021 19:25:38</t>
  </si>
  <si>
    <t>31.03.2021 22:48:06</t>
  </si>
  <si>
    <t>İSTASYONALTI KÖK 45-83-M00131_MANİSA-1 GİRİŞ M07_2099096</t>
  </si>
  <si>
    <t>31.03.2021 13:01:37</t>
  </si>
  <si>
    <t>31.03.2021 18:54:37</t>
  </si>
  <si>
    <t>31.03.2021 09:02:19</t>
  </si>
  <si>
    <t>31.03.2021 09:02:39</t>
  </si>
  <si>
    <t>SEYREKLİ TR-3 35-15-L00442_C_56372998_56372998</t>
  </si>
  <si>
    <t>31.03.2021 10:09:00</t>
  </si>
  <si>
    <t>31.03.2021 16:22:55</t>
  </si>
  <si>
    <t>SAMİ GÜÇLÜ GRB. 35-20-M00014_955207999_955207999</t>
  </si>
  <si>
    <t>31.03.2021 16:35:51</t>
  </si>
  <si>
    <t>31.03.2021 18:38:27</t>
  </si>
  <si>
    <t>31.03.2021 08:58:27</t>
  </si>
  <si>
    <t>31.03.2021 09:24:23</t>
  </si>
  <si>
    <t>YENİKENT TR-1 35-16-M00026_35-16-M00026_2362792</t>
  </si>
  <si>
    <t>31.03.2021 21:57:50</t>
  </si>
  <si>
    <t>31.03.2021 23:41:22</t>
  </si>
  <si>
    <t>ALAŞEHİR TR-8 45-73-M00008_C c1_45079936</t>
  </si>
  <si>
    <t>31.03.2021 23:52:55</t>
  </si>
  <si>
    <t>01.04.2021 04:24:42</t>
  </si>
  <si>
    <t>BÖLCEK-2 TR 35-16-M00023_953336771_953336771</t>
  </si>
  <si>
    <t>31.03.2021 19:47:48</t>
  </si>
  <si>
    <t>31.03.2021 22:01:11</t>
  </si>
  <si>
    <t>31.03.2021 16:54:37</t>
  </si>
  <si>
    <t>31.03.2021 17:41:42</t>
  </si>
  <si>
    <t>KIRATLI TR-2 35-30-L00142_955296009_955296009</t>
  </si>
  <si>
    <t>31.03.2021 18:43:47</t>
  </si>
  <si>
    <t>31.03.2021 20:17:00</t>
  </si>
  <si>
    <t>L-376 PAZARYERİ 35-18-L00376_35-18-L00376_72060231</t>
  </si>
  <si>
    <t>31.03.2021 16:18:21</t>
  </si>
  <si>
    <t>31.03.2021 20:17:06</t>
  </si>
  <si>
    <t>BADEMLER TR-1 35-19-L00298_956673162_956673162</t>
  </si>
  <si>
    <t>31.03.2021 11:59:43</t>
  </si>
  <si>
    <t>31.03.2021 14:03:05</t>
  </si>
  <si>
    <t>K-426 35-07-K00426_97585966_97585966</t>
  </si>
  <si>
    <t>31.03.2021 18:31:57</t>
  </si>
  <si>
    <t>31.03.2021 21:18:36</t>
  </si>
  <si>
    <t>ZEYTİNLİOVA TR-8 45-72-L00423_956486694_956486694</t>
  </si>
  <si>
    <t>31.03.2021 19:37:32</t>
  </si>
  <si>
    <t>31.03.2021 23:44:16</t>
  </si>
  <si>
    <t>KULA İM 45-77-A00001_ESKİ SELENDİ M07_2120660</t>
  </si>
  <si>
    <t>31.03.2021 15:14:30</t>
  </si>
  <si>
    <t>31.03.2021 17:07:00</t>
  </si>
  <si>
    <t>KURUCUOVA TR-8 35-15-L00249_B_56361727_56361727</t>
  </si>
  <si>
    <t>31.03.2021 12:51:01</t>
  </si>
  <si>
    <t>31.03.2021 15:50:26</t>
  </si>
  <si>
    <t>TR-20 35-13-L00020_Ayırıcı H01_2052197</t>
  </si>
  <si>
    <t>31.03.2021 14:09:07</t>
  </si>
  <si>
    <t>31.03.2021 14:35:15</t>
  </si>
  <si>
    <t>TOPÇAM SULAMA TR-12 35-16-M00205_47525214_56397068_56397068</t>
  </si>
  <si>
    <t>31.03.2021 14:07:48</t>
  </si>
  <si>
    <t>31.03.2021 16:40:32</t>
  </si>
  <si>
    <t>L-10 MEZARLIK YANI 35-14-L00010_956658309_956658309</t>
  </si>
  <si>
    <t>31.03.2021 10:06:52</t>
  </si>
  <si>
    <t>31.03.2021 12:39:50</t>
  </si>
  <si>
    <t>KAYNARPINAR TR-1 35-21-L00116_B_56376248_56376248</t>
  </si>
  <si>
    <t>31.03.2021 16:55:38</t>
  </si>
  <si>
    <t>31.03.2021 21:40:56</t>
  </si>
  <si>
    <t>31.03.2021 10:33:19</t>
  </si>
  <si>
    <t>31.03.2021 13:50:00</t>
  </si>
  <si>
    <t>DM-3/TR-18 35-22-M00077_95000521783_95000521783</t>
  </si>
  <si>
    <t>31.03.2021 09:36:58</t>
  </si>
  <si>
    <t>31.03.2021 11:12:07</t>
  </si>
  <si>
    <t>31.03.2021 07:33:18</t>
  </si>
  <si>
    <t>31.03.2021 10:32:12</t>
  </si>
  <si>
    <t>TR-10 BABACAN 35-19-L00010_956684467_956684467</t>
  </si>
  <si>
    <t>31.03.2021 18:26:34</t>
  </si>
  <si>
    <t>31.03.2021 21:28:52</t>
  </si>
  <si>
    <t>TAŞDİBİ TR-1 45-80-M00171_B_73432603_73432603</t>
  </si>
  <si>
    <t>31.03.2021 18:08:16</t>
  </si>
  <si>
    <t>31.03.2021 22:05:06</t>
  </si>
  <si>
    <t>31.03.2021 01:29:59</t>
  </si>
  <si>
    <t>31.03.2021 02:55:19</t>
  </si>
  <si>
    <t>L-90 RAINBOW DM 35-18-L00090_35-18-L00090_2357778</t>
  </si>
  <si>
    <t>31.03.2021 21:55:07</t>
  </si>
  <si>
    <t>31.03.2021 23:46:29</t>
  </si>
  <si>
    <t>TR-1/16 45-72-M00016_TR-1/76 M02_2104409</t>
  </si>
  <si>
    <t>31.03.2021 10:11:43</t>
  </si>
  <si>
    <t>31.03.2021 12:35:55</t>
  </si>
  <si>
    <t>TR-1/83 KAPTANOĞLU DM 45-83-M00083_TR-1/83A M011_61292043</t>
  </si>
  <si>
    <t>31.03.2021 11:15:30</t>
  </si>
  <si>
    <t>31.03.2021 12:12:21</t>
  </si>
  <si>
    <t>AYRANCILAR DM-3 35-26-M00795_956628017_956628017</t>
  </si>
  <si>
    <t>31.03.2021 18:49:34</t>
  </si>
  <si>
    <t>31.03.2021 20:06:29</t>
  </si>
  <si>
    <t>31.03.2021 14:32:40</t>
  </si>
  <si>
    <t>31.03.2021 14:33:00</t>
  </si>
  <si>
    <t>M-1262 35-02-M01262_962642565_962642565</t>
  </si>
  <si>
    <t>31.03.2021 13:37:55</t>
  </si>
  <si>
    <t>31.03.2021 16:38:51</t>
  </si>
  <si>
    <t>AHMET YAR KÖK 35-27-M00067_KLEMSAN KÖK M03_72177223</t>
  </si>
  <si>
    <t>31.03.2021 14:28:49</t>
  </si>
  <si>
    <t>31.03.2021 15:11:22</t>
  </si>
  <si>
    <t>31.03.2021 19:40:46</t>
  </si>
  <si>
    <t>31.03.2021 19:48:50</t>
  </si>
  <si>
    <t>DURU KONUTLARI TR 35-30-M00299_DIREK TIPI TRAFO HUCRESI H01_2040306</t>
  </si>
  <si>
    <t>31.03.2021 18:49:06</t>
  </si>
  <si>
    <t>31.03.2021 20:38:24</t>
  </si>
  <si>
    <t>YELKİ TR-6 (M-2343) 35-10-M02343_C b3_5871092</t>
  </si>
  <si>
    <t>31.03.2021 09:21:00</t>
  </si>
  <si>
    <t>31.03.2021 11:24:01</t>
  </si>
  <si>
    <t>TR-2/48 45-72-L00048_E_56394451_56394451</t>
  </si>
  <si>
    <t>31.03.2021 16:00:56</t>
  </si>
  <si>
    <t>31.03.2021 17:57:07</t>
  </si>
  <si>
    <t>SEYREK TR-4 35-28-M00375_DIREK TIPI TRAFO HUCRESI H01_2110970</t>
  </si>
  <si>
    <t>31.03.2021 14:54:11</t>
  </si>
  <si>
    <t>31.03.2021 15:35:32</t>
  </si>
  <si>
    <t>31.03.2021 07:37:09</t>
  </si>
  <si>
    <t>31.03.2021 07:37:31</t>
  </si>
  <si>
    <t>K-4007 35-10-K04007_913717834_913717834</t>
  </si>
  <si>
    <t>31.03.2021 20:58:11</t>
  </si>
  <si>
    <t>31.03.2021 21:41:27</t>
  </si>
  <si>
    <t>ÜRKMEZ M-23 35-25-M00157_956644375_956644375</t>
  </si>
  <si>
    <t>31.03.2021 17:23:02</t>
  </si>
  <si>
    <t>31.03.2021 18:11:05</t>
  </si>
  <si>
    <t>SELENDİ TR-11 45-81-M00011_B_56400726_56400726</t>
  </si>
  <si>
    <t>31.03.2021 10:35:06</t>
  </si>
  <si>
    <t>31.03.2021 16:49:41</t>
  </si>
  <si>
    <t>TR-8 35-16-L00008_DIREK TIPI TRAFO HUCRESI H01_2043127</t>
  </si>
  <si>
    <t>31.03.2021 10:49:41</t>
  </si>
  <si>
    <t>31.03.2021 11:24:13</t>
  </si>
  <si>
    <t>31.03.2021 02:30:33</t>
  </si>
  <si>
    <t>31.03.2021 06:00:19</t>
  </si>
  <si>
    <t>L-376 PAZARYERİ 35-18-L00376_950449010_950449010</t>
  </si>
  <si>
    <t>31.03.2021 09:56:26</t>
  </si>
  <si>
    <t>31.03.2021 11:27:52</t>
  </si>
  <si>
    <t>K-77 35-01-K00077_95000489977_95000489977</t>
  </si>
  <si>
    <t>31.03.2021 12:09:41</t>
  </si>
  <si>
    <t>31.03.2021 14:31:33</t>
  </si>
  <si>
    <t>TR-2/38 45-72-L00038_956507579_956507579</t>
  </si>
  <si>
    <t>31.03.2021 14:46:06</t>
  </si>
  <si>
    <t>31.03.2021 18:20:40</t>
  </si>
  <si>
    <t>SOMA TR-12 45-82-M00012_TR-12/3 M05_72186392</t>
  </si>
  <si>
    <t>31.03.2021 11:18:56</t>
  </si>
  <si>
    <t>31.03.2021 12:43:30</t>
  </si>
  <si>
    <t>L-241 35-18-L00241_950440899_950440899</t>
  </si>
  <si>
    <t>31.03.2021 11:07:28</t>
  </si>
  <si>
    <t>31.03.2021 14:13:59</t>
  </si>
  <si>
    <t>L-108 GÖDENCE 35-14-L00108_956640984_956640984</t>
  </si>
  <si>
    <t>31.03.2021 13:33:38</t>
  </si>
  <si>
    <t>31.03.2021 17:48:31</t>
  </si>
  <si>
    <t>ÇAMLIK DM 35-17-M00173_HatBaşıAyırıcı_65358276 M08_65358276</t>
  </si>
  <si>
    <t>31.03.2021 17:40:32</t>
  </si>
  <si>
    <t>31.03.2021 19:17:54</t>
  </si>
  <si>
    <t>İSTASYONALTI KÖK 45-83-M00131_CELALETTİN AŞKIN M08_2329824</t>
  </si>
  <si>
    <t>31.03.2021 08:26:19</t>
  </si>
  <si>
    <t>31.03.2021 12:53:53</t>
  </si>
  <si>
    <t>KODUKBURUN TR-1 35-24-M00102_35-24-M00102_2373234</t>
  </si>
  <si>
    <t>31.03.2021 21:44:13</t>
  </si>
  <si>
    <t>31.03.2021 10:22:00</t>
  </si>
  <si>
    <t>31.03.2021 11:11:43</t>
  </si>
  <si>
    <t>KÜÇÜK AVULCUK TR-1 35-15-L00715_C_56406826_56406826</t>
  </si>
  <si>
    <t>31.03.2021 14:04:00</t>
  </si>
  <si>
    <t>31.03.2021 17:15:43</t>
  </si>
  <si>
    <t>KÜÇÜKKALE YEŞİLKENT TR-2 35-29-L00268_950331929_950331929</t>
  </si>
  <si>
    <t>31.03.2021 13:42:47</t>
  </si>
  <si>
    <t>31.03.2021 15:05:26</t>
  </si>
  <si>
    <t>31.03.2021 09:00:22</t>
  </si>
  <si>
    <t>31.03.2021 15:42:48</t>
  </si>
  <si>
    <t>31.03.2021 06:10:19</t>
  </si>
  <si>
    <t>31.03.2021 06:35:00</t>
  </si>
  <si>
    <t>ERGENEKON TR-9 45-83-M00621_AVŞAR İM GİRİŞ M02_61203677</t>
  </si>
  <si>
    <t>31.03.2021 11:28:20</t>
  </si>
  <si>
    <t>31.03.2021 11:54:12</t>
  </si>
  <si>
    <t>31.03.2021 08:34:39</t>
  </si>
  <si>
    <t>31.03.2021 09:21:08</t>
  </si>
  <si>
    <t>K-4378 35-03-K04378_912902303_912902303</t>
  </si>
  <si>
    <t>31.03.2021 16:22:10</t>
  </si>
  <si>
    <t>31.03.2021 17:37:44</t>
  </si>
  <si>
    <t>31.03.2021 09:05:03</t>
  </si>
  <si>
    <t>31.03.2021 09:09:48</t>
  </si>
  <si>
    <t>ELİFLİ TR-1 35-20-L00107_955198538_955198538</t>
  </si>
  <si>
    <t>31.03.2021 16:30:57</t>
  </si>
  <si>
    <t>31.03.2021 18:09:14</t>
  </si>
  <si>
    <t>MENEMEN TR-16 35-28-L00016_953385160_953385160</t>
  </si>
  <si>
    <t>31.03.2021 10:50:46</t>
  </si>
  <si>
    <t>31.03.2021 16:30:29</t>
  </si>
  <si>
    <t>31.03.2021 10:34:28</t>
  </si>
  <si>
    <t>31.03.2021 10:38:00</t>
  </si>
  <si>
    <t>PAYAMLI M-16 35-25-M00167_956641411_956641411</t>
  </si>
  <si>
    <t>31.03.2021 11:26:30</t>
  </si>
  <si>
    <t>31.03.2021 13:17:41</t>
  </si>
  <si>
    <t>TR-60 BAYRAMKUYU 35-15-L00060_B_56406171_56406171</t>
  </si>
  <si>
    <t>31.03.2021 09:24:05</t>
  </si>
  <si>
    <t>31.03.2021 14:03:07</t>
  </si>
  <si>
    <t>OVACIK TR-1 35-19-L00305_6772856_56354517_56354517</t>
  </si>
  <si>
    <t>31.03.2021 14:50:00</t>
  </si>
  <si>
    <t>31.03.2021 15:46:29</t>
  </si>
  <si>
    <t>AHMETLİ TR-1 35-26-L00125_965370523_965370523</t>
  </si>
  <si>
    <t>31.03.2021 15:39:47</t>
  </si>
  <si>
    <t>31.03.2021 16:56:07</t>
  </si>
  <si>
    <t>31.03.2021 12:07:16</t>
  </si>
  <si>
    <t>31.03.2021 14:09:26</t>
  </si>
  <si>
    <t>NURİYE TR-2 45-80-M00091_A_56385124_56385124</t>
  </si>
  <si>
    <t>31.03.2021 17:06:42</t>
  </si>
  <si>
    <t>31.03.2021 20:27:56</t>
  </si>
  <si>
    <t>31.03.2021 14:47:09</t>
  </si>
  <si>
    <t>31.03.2021 17:58:41</t>
  </si>
  <si>
    <t>M-2909 35-02-M02909_910061463_910061463</t>
  </si>
  <si>
    <t>31.03.2021 10:39:33</t>
  </si>
  <si>
    <t>31.03.2021 12:31:59</t>
  </si>
  <si>
    <t>TR-1/17 45-72-M00017_TR-1/21 M02_2104548</t>
  </si>
  <si>
    <t>31.03.2021 16:51:15</t>
  </si>
  <si>
    <t>31.03.2021 16:54:29</t>
  </si>
  <si>
    <t>TR-60 45-77-L00060_TR-65 L01_72215094</t>
  </si>
  <si>
    <t>31.03.2021 11:07:09</t>
  </si>
  <si>
    <t>31.03.2021 11:29:00</t>
  </si>
  <si>
    <t>K-342 35-02-K00342_C_56376886_56376886</t>
  </si>
  <si>
    <t>31.03.2021 12:45:00</t>
  </si>
  <si>
    <t>31.03.2021 13:08:08</t>
  </si>
  <si>
    <t>L-45 JANDARMA SİTESİ 35-14-L00045_6521946_56376883_56376883</t>
  </si>
  <si>
    <t>31.03.2021 10:57:33</t>
  </si>
  <si>
    <t>31.03.2021 13:03:45</t>
  </si>
  <si>
    <t>DAMLACIK TR 1 35-27-M00346_DIREK TIPI TRAFO HUCRESI H01_2052371</t>
  </si>
  <si>
    <t>31.03.2021 08:56:00</t>
  </si>
  <si>
    <t>31.03.2021 09:56:11</t>
  </si>
  <si>
    <t>KIZLARALANI TR-2 45-72-L00713_A_56394695_56394695</t>
  </si>
  <si>
    <t>31.03.2021 18:16:31</t>
  </si>
  <si>
    <t>31.03.2021 21:43:08</t>
  </si>
  <si>
    <t>TR 12 35-13-L00012_DIREK TIPI TRAFO HUCRESI H01_2036287</t>
  </si>
  <si>
    <t>31.03.2021 11:58:05</t>
  </si>
  <si>
    <t>31.03.2021 12:44:00</t>
  </si>
  <si>
    <t>GALİP TURANLI TR 45-78-L00665_45-78-L00665_2352630</t>
  </si>
  <si>
    <t>31.03.2021 19:22:50</t>
  </si>
  <si>
    <t>31.03.2021 20:31:19</t>
  </si>
  <si>
    <t>31.03.2021 17:16:14</t>
  </si>
  <si>
    <t>31.03.2021 19:19:53</t>
  </si>
  <si>
    <t>31.03.2021 08:29:11</t>
  </si>
  <si>
    <t>31.03.2021 09:43:06</t>
  </si>
  <si>
    <t>ALOSBİ TM 35-17-A00006_ŞAKRAN M05_2310717</t>
  </si>
  <si>
    <t>31.03.2021 14:42:30</t>
  </si>
  <si>
    <t>31.03.2021 15:04:41</t>
  </si>
  <si>
    <t>K-56 35-07-K00056_35-07-K00056_48273334</t>
  </si>
  <si>
    <t>31.03.2021 09:27:45</t>
  </si>
  <si>
    <t>31.03.2021 11:25:21</t>
  </si>
  <si>
    <t>31.03.2021 08:27:00</t>
  </si>
  <si>
    <t>31.03.2021 14:19:14</t>
  </si>
  <si>
    <t>31.03.2021 10:57:17</t>
  </si>
  <si>
    <t>31.03.2021 12:23:34</t>
  </si>
  <si>
    <t>SOMA KÖYLER DM-2 45-82-M00125_BERGAMA M02_2035736</t>
  </si>
  <si>
    <t>31.03.2021 12:29:23</t>
  </si>
  <si>
    <t>31.03.2021 13:27:30</t>
  </si>
  <si>
    <t>31.03.2021 14:26:50</t>
  </si>
  <si>
    <t>31.03.2021 14:29:42</t>
  </si>
  <si>
    <t>FOÇA TR-41 35-23-L00041_950422737_950422737</t>
  </si>
  <si>
    <t>31.03.2021 17:59:41</t>
  </si>
  <si>
    <t>31.03.2021 21:30:22</t>
  </si>
  <si>
    <t>ÜRKMEZ M-23 35-25-M00157_956644365_956644365</t>
  </si>
  <si>
    <t>31.03.2021 13:57:52</t>
  </si>
  <si>
    <t>31.03.2021 15:28:09</t>
  </si>
  <si>
    <t>ÇALTI KÖY TR-1 35-24-M00075_955226286_955226286</t>
  </si>
  <si>
    <t>31.03.2021 16:13:15</t>
  </si>
  <si>
    <t>31.03.2021 20:46:27</t>
  </si>
  <si>
    <t>SARUHANLI TR-11 45-80-M00011_956561824_956561824</t>
  </si>
  <si>
    <t>31.03.2021 10:44:22</t>
  </si>
  <si>
    <t>31.03.2021 11:56:33</t>
  </si>
  <si>
    <t>31.03.2021 06:49:32</t>
  </si>
  <si>
    <t>31.03.2021 07:56:37</t>
  </si>
  <si>
    <t>TR-54 35-16-L00054_953335547_953335547</t>
  </si>
  <si>
    <t>31.03.2021 20:18:45</t>
  </si>
  <si>
    <t>31.03.2021 22:45:46</t>
  </si>
  <si>
    <t>L-426 ESKİ GARAJ 35-18-L00426_950448020_950448020</t>
  </si>
  <si>
    <t>31.03.2021 16:54:41</t>
  </si>
  <si>
    <t>01.04.2021 01:34:55</t>
  </si>
  <si>
    <t>L-105 DÜZCE AĞA ÇEŞMESİ 35-14-L00105_35-14-L00105_2376300</t>
  </si>
  <si>
    <t>31.03.2021 09:11:41</t>
  </si>
  <si>
    <t>31.03.2021 16:35:12</t>
  </si>
  <si>
    <t>ÇEŞME İM 35-18-A00001_OVACIK L08_2053079</t>
  </si>
  <si>
    <t>31.03.2021 20:02:24</t>
  </si>
  <si>
    <t>31.03.2021 20:11:00</t>
  </si>
  <si>
    <t>31.03.2021 01:16:09</t>
  </si>
  <si>
    <t>31.03.2021 03:12:26</t>
  </si>
  <si>
    <t>KAZANLI TR-1 35-15-L00964_950379411_950379411</t>
  </si>
  <si>
    <t>31.03.2021 14:18:36</t>
  </si>
  <si>
    <t>31.03.2021 19:08:25</t>
  </si>
  <si>
    <t>ORTAKÖY KÖK 45-78-M01336_GÖKEYÜP KÖK KÖPRÜBAŞI ÇIKIŞI M02_72415059</t>
  </si>
  <si>
    <t>31.03.2021 08:12:39</t>
  </si>
  <si>
    <t>31.03.2021 08:15:00</t>
  </si>
  <si>
    <t>31.03.2021 13:11:30</t>
  </si>
  <si>
    <t>31.03.2021 14:28:35</t>
  </si>
  <si>
    <t>31.03.2021 13:39:41</t>
  </si>
  <si>
    <t>31.03.2021 18:13:00</t>
  </si>
  <si>
    <t>TR-2/105 45-83-L00105_955145258_955145258</t>
  </si>
  <si>
    <t>31.03.2021 00:15:30</t>
  </si>
  <si>
    <t>31.03.2021 01:18:25</t>
  </si>
  <si>
    <t>BELKENT SİTESİ TR 35-30-M00336_35-30-M00336_72075080</t>
  </si>
  <si>
    <t>31.03.2021 16:27:29</t>
  </si>
  <si>
    <t>31.03.2021 19:18:49</t>
  </si>
  <si>
    <t>TR-1/35 45-72-M00035_A_56393617_56393617</t>
  </si>
  <si>
    <t>31.03.2021 17:59:15</t>
  </si>
  <si>
    <t>31.03.2021 19:15:46</t>
  </si>
  <si>
    <t>31.03.2021 10:38:28</t>
  </si>
  <si>
    <t>31.03.2021 12:17:03</t>
  </si>
  <si>
    <t>31.03.2021 18:22:45</t>
  </si>
  <si>
    <t>31.03.2021 18:54:49</t>
  </si>
  <si>
    <t>31.03.2021 19:24:09</t>
  </si>
  <si>
    <t>31.03.2021 22:19:58</t>
  </si>
  <si>
    <t>31.03.2021 16:28:40</t>
  </si>
  <si>
    <t>31.03.2021 17:24:35</t>
  </si>
  <si>
    <t>TR-24 35-16-L00024_953319467_953319467</t>
  </si>
  <si>
    <t>31.03.2021 20:52:07</t>
  </si>
  <si>
    <t>31.03.2021 23:37:45</t>
  </si>
  <si>
    <t>31.03.2021 12:54:44</t>
  </si>
  <si>
    <t>31.03.2021 16:00:44</t>
  </si>
  <si>
    <t>KİLLİK TR-16 45-73-M00350_TR-12 M03_67005501</t>
  </si>
  <si>
    <t>31.03.2021 16:28:41</t>
  </si>
  <si>
    <t>31.03.2021 18:40:33</t>
  </si>
  <si>
    <t>31.03.2021 14:12:00</t>
  </si>
  <si>
    <t>31.03.2021 14:30:40</t>
  </si>
  <si>
    <t>YENİCEKÖY YEŞİLLER TR-2 45-72-L00178_B_56401801_56401801</t>
  </si>
  <si>
    <t>31.03.2021 19:56:14</t>
  </si>
  <si>
    <t>31.03.2021 22:07:27</t>
  </si>
  <si>
    <t>KINIK HACIMUSALAR TR-1 45-81-M00144_45-81-M00144_61299748</t>
  </si>
  <si>
    <t>31.03.2021 21:55:40</t>
  </si>
  <si>
    <t>31.03.2021 22:21:50</t>
  </si>
  <si>
    <t>KARABURUN TR-4/18 35-21-L00012_953360169_953360169</t>
  </si>
  <si>
    <t>31.03.2021 22:17:33</t>
  </si>
  <si>
    <t>31.03.2021 23:58:18</t>
  </si>
  <si>
    <t>HELVACI TR-3 35-17-M00363_950301178_950301178</t>
  </si>
  <si>
    <t>31.03.2021 08:51:22</t>
  </si>
  <si>
    <t>31.03.2021 10:35:43</t>
  </si>
  <si>
    <t>TR-48 35-26-M00048_915162828_915162828</t>
  </si>
  <si>
    <t>31.03.2021 09:34:21</t>
  </si>
  <si>
    <t>31.03.2021 19:30:33</t>
  </si>
  <si>
    <t>TEPECİK KÖYÜ TR-1 45-71-M01289_44415798_56399277_56399277</t>
  </si>
  <si>
    <t>31.03.2021 08:03:16</t>
  </si>
  <si>
    <t>31.03.2021 10:37:42</t>
  </si>
  <si>
    <t>RAHMANLAR TR-1 45-81-M00108_945628722_945628722</t>
  </si>
  <si>
    <t>31.03.2021 15:57:02</t>
  </si>
  <si>
    <t>31.03.2021 18:29:53</t>
  </si>
  <si>
    <t>TR-1/21 45-72-M00021_TR-1/33 M04_61377550</t>
  </si>
  <si>
    <t>31.03.2021 15:09:24</t>
  </si>
  <si>
    <t>TR-1/17 45-72-M00017_DAĞITIM TRAFOSU TR-1/17 M01_2328032</t>
  </si>
  <si>
    <t>31.03.2021 09:21:40</t>
  </si>
  <si>
    <t>31.03.2021 09:27:44</t>
  </si>
  <si>
    <t>L-6 35-18-L00006_950433338_950433338</t>
  </si>
  <si>
    <t>31.03.2021 12:01:26</t>
  </si>
  <si>
    <t>31.03.2021 14:39:27</t>
  </si>
  <si>
    <t>TÜRKELLİ TR-2 35-28-M00463_953370129_953370129</t>
  </si>
  <si>
    <t>31.03.2021 23:22:22</t>
  </si>
  <si>
    <t>01.04.2021 00:34:38</t>
  </si>
  <si>
    <t>31.03.2021 20:17:41</t>
  </si>
  <si>
    <t>31.03.2021 21:14:53</t>
  </si>
  <si>
    <t>K-2425 35-04-K02425_99623015_99623015</t>
  </si>
  <si>
    <t>31.03.2021 21:13:13</t>
  </si>
  <si>
    <t>31.03.2021 22:42:11</t>
  </si>
  <si>
    <t>M-906 35-03-M00906_C_56366083_56366083</t>
  </si>
  <si>
    <t>31.03.2021 20:24:23</t>
  </si>
  <si>
    <t>31.03.2021 22:14:17</t>
  </si>
  <si>
    <t>_911612018_911612018</t>
  </si>
  <si>
    <t>31.03.2021 09:14:52</t>
  </si>
  <si>
    <t>31.03.2021 10:00:08</t>
  </si>
  <si>
    <t>BÖLCEK-4 TR 35-16-M00025_953337012_953337012</t>
  </si>
  <si>
    <t>31.03.2021 12:28:58</t>
  </si>
  <si>
    <t>31.03.2021 21:20:44</t>
  </si>
  <si>
    <t>ERGENLİ TR-1 35-20-L00250_DIREK TIPI TRAFO HUCRESI H01_2048390</t>
  </si>
  <si>
    <t>31.03.2021 09:50:19</t>
  </si>
  <si>
    <t>31.03.2021 14:47:45</t>
  </si>
  <si>
    <t>DOĞAKÖY TR-1 35-28-M00213_953385304_953385304</t>
  </si>
  <si>
    <t>31.03.2021 19:32:47</t>
  </si>
  <si>
    <t>31.03.2021 20:24:35</t>
  </si>
  <si>
    <t>DM-1/TR-18 35-14-M00340_966034685_966034685</t>
  </si>
  <si>
    <t>31.03.2021 11:58:39</t>
  </si>
  <si>
    <t>31.03.2021 18:25:40</t>
  </si>
  <si>
    <t>31.03.2021 16:25:24</t>
  </si>
  <si>
    <t>31.03.2021 16:55:08</t>
  </si>
  <si>
    <t>K-3701 35-04-K03701_35-04-K03701_2375059</t>
  </si>
  <si>
    <t>31.03.2021 21:04:59</t>
  </si>
  <si>
    <t>31.03.2021 22:39:13</t>
  </si>
  <si>
    <t>31.03.2021 13:07:37</t>
  </si>
  <si>
    <t>31.03.2021 13:37:34</t>
  </si>
  <si>
    <t>TR-26 DM-4 45-72-M00116_45-72-M00116_66488124</t>
  </si>
  <si>
    <t>31.03.2021 08:49:14</t>
  </si>
  <si>
    <t>31.03.2021 10:04:34</t>
  </si>
  <si>
    <t>31.03.2021 13:51:44</t>
  </si>
  <si>
    <t>31.03.2021 15:37:59</t>
  </si>
  <si>
    <t>L-376 PAZARYERİ 35-18-L00376_950448104_950448104</t>
  </si>
  <si>
    <t>31.03.2021 07:29:26</t>
  </si>
  <si>
    <t>31.03.2021 09:23:08</t>
  </si>
  <si>
    <t>31.03.2021 11:53:00</t>
  </si>
  <si>
    <t>31.03.2021 16:12:24</t>
  </si>
  <si>
    <t>ÇAMKÖY TR-1 35-16-L00259_953321144_953321144</t>
  </si>
  <si>
    <t>31.03.2021 11:32:53</t>
  </si>
  <si>
    <t>31.03.2021 13:31:19</t>
  </si>
  <si>
    <t>31.03.2021 18:44:21</t>
  </si>
  <si>
    <t>31.03.2021 19:32:22</t>
  </si>
  <si>
    <t>ARMUTLU TR-7 35-27-M00550_ARMUTLU TR-9 M02_72164688</t>
  </si>
  <si>
    <t>31.03.2021 08:06:30</t>
  </si>
  <si>
    <t>31.03.2021 09:53:36</t>
  </si>
  <si>
    <t>31.03.2021 03:12:49</t>
  </si>
  <si>
    <t>31.03.2021 03:13:09</t>
  </si>
  <si>
    <t>GÜMÜLCELİ KÖK 45-80-M00057_GÜMÜLCELİ TR-2/TR-3/TR-4 M02_72197425</t>
  </si>
  <si>
    <t>31.03.2021 18:33:06</t>
  </si>
  <si>
    <t>31.03.2021 20:47:01</t>
  </si>
  <si>
    <t>L-67 ELMASTAŞ 35-14-L00067_956635164_956635164</t>
  </si>
  <si>
    <t>31.03.2021 20:37:01</t>
  </si>
  <si>
    <t>31.03.2021 23:02:06</t>
  </si>
  <si>
    <t>31.03.2021 08:51:31</t>
  </si>
  <si>
    <t>ÇAKIRBEYLİ TR-2 35-26-M00487_956611462_956611462</t>
  </si>
  <si>
    <t>31.03.2021 13:14:17</t>
  </si>
  <si>
    <t>31.03.2021 14:28:59</t>
  </si>
  <si>
    <t>31.03.2021 11:25:00</t>
  </si>
  <si>
    <t>31.03.2021 11:44:51</t>
  </si>
  <si>
    <t>HALİLLER TR-3 ESKİ EGELİLER 35-31-L00180_956586069_956586069</t>
  </si>
  <si>
    <t>31.03.2021 14:24:44</t>
  </si>
  <si>
    <t>31.03.2021 17:44:33</t>
  </si>
  <si>
    <t>TR-2 35-27-M00002_98996759_98996759</t>
  </si>
  <si>
    <t>31.03.2021 20:20:37</t>
  </si>
  <si>
    <t>31.03.2021 21:37:00</t>
  </si>
  <si>
    <t>ALANDAMLARI TR-2 45-75-M00130_C_56386669_56386669</t>
  </si>
  <si>
    <t>31.03.2021 17:42:13</t>
  </si>
  <si>
    <t>31.03.2021 19:37:17</t>
  </si>
  <si>
    <t>31.03.2021 16:43:18</t>
  </si>
  <si>
    <t>31.03.2021 21:49:47</t>
  </si>
  <si>
    <t>31.03.2021 15:33:48</t>
  </si>
  <si>
    <t>31.03.2021 17:05:16</t>
  </si>
  <si>
    <t>31.03.2021 13:40:41</t>
  </si>
  <si>
    <t>31.03.2021 15:02:37</t>
  </si>
  <si>
    <t>SOMA DM-1 45-82-M00050_TR-41 M06_60207296</t>
  </si>
  <si>
    <t>31.03.2021 12:29:39</t>
  </si>
  <si>
    <t>31.03.2021 12:47:11</t>
  </si>
  <si>
    <t>31.03.2021 16:16:48</t>
  </si>
  <si>
    <t>31.03.2021 16:28:20</t>
  </si>
  <si>
    <t>YENİ KARAKÖY TR-1 35-17-M00730_6559272_56356380_56356380</t>
  </si>
  <si>
    <t>31.03.2021 11:37:38</t>
  </si>
  <si>
    <t>31.03.2021 14:55:59</t>
  </si>
  <si>
    <t>K-81 35-01-K00081_DAĞITIM TRAFOSU K-81 K05_2335671</t>
  </si>
  <si>
    <t>31.03.2021 19:29:00</t>
  </si>
  <si>
    <t>31.03.2021 20:52:30</t>
  </si>
  <si>
    <t>TR-1/77 45-72-M00077_956504723_956504723</t>
  </si>
  <si>
    <t>31.03.2021 09:30:16</t>
  </si>
  <si>
    <t>31.03.2021 10:47:38</t>
  </si>
  <si>
    <t>MENEMEN GÖRECE TR-3 35-28-M00505_953395017_953395017</t>
  </si>
  <si>
    <t>31.03.2021 15:04:35</t>
  </si>
  <si>
    <t>31.03.2021 18:16:50</t>
  </si>
  <si>
    <t>31.03.2021 18:05:32</t>
  </si>
  <si>
    <t>01.04.2021 00:04:43</t>
  </si>
  <si>
    <t>31.03.2021 08:56:02</t>
  </si>
  <si>
    <t>31.03.2021 09:16:32</t>
  </si>
  <si>
    <t>GÜNEŞLİ EVCİLER TR-3 45-75-M00060_945598032_945598032</t>
  </si>
  <si>
    <t>31.03.2021 15:04:03</t>
  </si>
  <si>
    <t>31.03.2021 18:06:52</t>
  </si>
  <si>
    <t>31.03.2021 17:49:46</t>
  </si>
  <si>
    <t>31.03.2021 19:05:57</t>
  </si>
  <si>
    <t>GÖÇBEYLİ DM 35-16-M00139_GÖÇBEYLİ M01_72044683</t>
  </si>
  <si>
    <t>31.03.2021 10:33:29</t>
  </si>
  <si>
    <t>31.03.2021 10:33:49</t>
  </si>
  <si>
    <t>31.03.2021 07:46:00</t>
  </si>
  <si>
    <t>31.03.2021 07:52:35</t>
  </si>
  <si>
    <t>YEŞİLOVA ÇAYIR TR-2 35-20-L00127_955013841_955013841</t>
  </si>
  <si>
    <t>31.03.2021 18:34:31</t>
  </si>
  <si>
    <t>31.03.2021 19:15:42</t>
  </si>
  <si>
    <t>SEYREK TR-7 KÖK 35-28-M00379_SEYREK TR-1 M13_2092378</t>
  </si>
  <si>
    <t>31.03.2021 13:47:50</t>
  </si>
  <si>
    <t>31.03.2021 14:05:05</t>
  </si>
  <si>
    <t>31.03.2021 08:33:00</t>
  </si>
  <si>
    <t>31.03.2021 08:59:41</t>
  </si>
  <si>
    <t>M-540 35-09-M00540_913022903_913022903</t>
  </si>
  <si>
    <t>31.03.2021 17:05:22</t>
  </si>
  <si>
    <t>31.03.2021 19:34:46</t>
  </si>
  <si>
    <t>31.03.2021 22:43:50</t>
  </si>
  <si>
    <t>01.04.2021 01:40:55</t>
  </si>
  <si>
    <t>TR-74 ( M-774) 35-30-M00774_955299483_955299483</t>
  </si>
  <si>
    <t>31.03.2021 15:50:54</t>
  </si>
  <si>
    <t>31.03.2021 17:16:06</t>
  </si>
  <si>
    <t>31.03.2021 09:26:50</t>
  </si>
  <si>
    <t>31.03.2021 16:18:15</t>
  </si>
  <si>
    <t>31.03.2021 11:23:00</t>
  </si>
  <si>
    <t>31.03.2021 12:03:16</t>
  </si>
  <si>
    <t>31.03.2021 13:54:40</t>
  </si>
  <si>
    <t>31.03.2021 15:00:03</t>
  </si>
  <si>
    <t>HALİLBEYLİ TR-1 KÖK 35-27-M01057_HAMZABABA VE KÖYLER M04_61283861</t>
  </si>
  <si>
    <t>31.03.2021 18:01:41</t>
  </si>
  <si>
    <t>31.03.2021 18:41:50</t>
  </si>
  <si>
    <t>31.03.2021 11:37:50</t>
  </si>
  <si>
    <t>31.03.2021 11:38:20</t>
  </si>
  <si>
    <t>K-1655 35-02-K01655_A_56382037_56382037</t>
  </si>
  <si>
    <t>31.03.2021 17:02:56</t>
  </si>
  <si>
    <t>31.03.2021 17:40:04</t>
  </si>
  <si>
    <t>DAĞDERE TR-1 35-29-L00320_950317446_950317446</t>
  </si>
  <si>
    <t>31.03.2021 21:47:16</t>
  </si>
  <si>
    <t>31.03.2021 23:23:48</t>
  </si>
  <si>
    <t>KARAKÖY ÜÇYOL TR-2 45-72-L00195_45-72-L00195_2367026</t>
  </si>
  <si>
    <t>31.03.2021 15:02:40</t>
  </si>
  <si>
    <t>31.03.2021 16:34:48</t>
  </si>
  <si>
    <t>31.03.2021 06:58:21</t>
  </si>
  <si>
    <t>31.03.2021 07:16:00</t>
  </si>
  <si>
    <t>SOMA DM-5/17 45-82-M00421_DM-2 GİRİŞ M06_2035031</t>
  </si>
  <si>
    <t>31.03.2021 12:47:20</t>
  </si>
  <si>
    <t>31.03.2021 12:54:00</t>
  </si>
  <si>
    <t>KİLLİK TR-16 45-73-M00350_SERİNYAYLA M04_67005554</t>
  </si>
  <si>
    <t>31.03.2021 16:28:50</t>
  </si>
  <si>
    <t>31.03.2021 19:05:17</t>
  </si>
  <si>
    <t>31.03.2021 09:51:42</t>
  </si>
  <si>
    <t>31.03.2021 11:43:16</t>
  </si>
  <si>
    <t>L-90 RAINBOW DM 35-18-L00090_ÇEŞME İM L03_2096224</t>
  </si>
  <si>
    <t>31.03.2021 20:02:05</t>
  </si>
  <si>
    <t>31.03.2021 20:10:30</t>
  </si>
  <si>
    <t>TR-84 35-17-M00084_950303101_950303101</t>
  </si>
  <si>
    <t>31.03.2021 11:45:01</t>
  </si>
  <si>
    <t>31.03.2021 12:48:20</t>
  </si>
  <si>
    <t>31.03.2021 08:42:00</t>
  </si>
  <si>
    <t>31.03.2021 09:32:06</t>
  </si>
  <si>
    <t>31.03.2021 11:36:30</t>
  </si>
  <si>
    <t>31.03.2021 11:39:01</t>
  </si>
  <si>
    <t>M-2704 35-01-M02704_910636648_910636648</t>
  </si>
  <si>
    <t>31.03.2021 21:56:35</t>
  </si>
  <si>
    <t>31.03.2021 22:50:39</t>
  </si>
  <si>
    <t>M-1460 35-09-M01460_B b1b_5875083</t>
  </si>
  <si>
    <t>31.03.2021 07:51:00</t>
  </si>
  <si>
    <t>31.03.2021 13:53:53</t>
  </si>
  <si>
    <t>31.03.2021 16:09:55</t>
  </si>
  <si>
    <t>31.03.2021 16:32:40</t>
  </si>
  <si>
    <t>SETÜSTÜ TR-2 45-83-M00134_A_56387927_56387927</t>
  </si>
  <si>
    <t>31.03.2021 23:34:32</t>
  </si>
  <si>
    <t>01.04.2021 00:49:40</t>
  </si>
  <si>
    <t>31.03.2021 13:19:43</t>
  </si>
  <si>
    <t>31.03.2021 17:24:31</t>
  </si>
  <si>
    <t>K-1038 35-01-K01038_910657913_910657913</t>
  </si>
  <si>
    <t>31.03.2021 09:18:49</t>
  </si>
  <si>
    <t>31.03.2021 10:52:00</t>
  </si>
  <si>
    <t>FOÇA TR-47 35-23-L00047_950414137_950414137</t>
  </si>
  <si>
    <t>31.03.2021 18:43:21</t>
  </si>
  <si>
    <t>31.03.2021 22:09:20</t>
  </si>
  <si>
    <t>OYUK İÇİ TR-2 45-74-M00323_B_65514190_65514190</t>
  </si>
  <si>
    <t>31.03.2021 10:11:06</t>
  </si>
  <si>
    <t>31.03.2021 11:14:34</t>
  </si>
  <si>
    <t>31.03.2021 17:22:16</t>
  </si>
  <si>
    <t>31.03.2021 19:32:55</t>
  </si>
  <si>
    <t>HUZURYURDU KOOP TR 35-27-L00098_965432576_965432576</t>
  </si>
  <si>
    <t>31.03.2021 11:05:20</t>
  </si>
  <si>
    <t>31.03.2021 13:50:08</t>
  </si>
  <si>
    <t>SARIÇALI TR-1 45-72-L00776_956488349_956488349</t>
  </si>
  <si>
    <t>31.03.2021 18:22:54</t>
  </si>
  <si>
    <t>31.03.2021 19:58:42</t>
  </si>
  <si>
    <t>31.03.2021 17:28:28</t>
  </si>
  <si>
    <t>31.03.2021 18:45:12</t>
  </si>
  <si>
    <t>TR-2/80-A 45-83-L00306_955147185_955147185</t>
  </si>
  <si>
    <t>31.03.2021 13:59:49</t>
  </si>
  <si>
    <t>31.03.2021 15:09:36</t>
  </si>
  <si>
    <t>K-848 35-04-K00848_HatBaşıAyırıcı_53137688 K02_53137688</t>
  </si>
  <si>
    <t>31.03.2021 14:26:00</t>
  </si>
  <si>
    <t>31.03.2021 14:34:01</t>
  </si>
  <si>
    <t>DM-3/TR-11 SEFERİHİSAR 35-14-M00330_50049788 E01_50051040</t>
  </si>
  <si>
    <t>31.03.2021 14:19:00</t>
  </si>
  <si>
    <t>31.03.2021 15:21:23</t>
  </si>
  <si>
    <t>K-847 35-01-K00847_910547254_910547254</t>
  </si>
  <si>
    <t>31.03.2021 16:45:05</t>
  </si>
  <si>
    <t>31.03.2021 18:37:02</t>
  </si>
  <si>
    <t>31.03.2021 09:58:45</t>
  </si>
  <si>
    <t>31.03.2021 11:45:16</t>
  </si>
  <si>
    <t>M-2382 35-02-M02382_910002231_910002231</t>
  </si>
  <si>
    <t>31.03.2021 12:34:11</t>
  </si>
  <si>
    <t>31.03.2021 13:33:28</t>
  </si>
  <si>
    <t>HAMZAHOCALI TR2 35-24-M00090_A_56352753_56352753</t>
  </si>
  <si>
    <t>31.03.2021 08:40:35</t>
  </si>
  <si>
    <t>31.03.2021 10:33:21</t>
  </si>
  <si>
    <t>K-4558 35-02-K04558_913069481_913069481</t>
  </si>
  <si>
    <t>31.03.2021 19:19:51</t>
  </si>
  <si>
    <t>31.03.2021 20:32:35</t>
  </si>
  <si>
    <t>31.03.2021 12:53:30</t>
  </si>
  <si>
    <t>31.03.2021 13:46:14</t>
  </si>
  <si>
    <t>K-1487 35-03-K01487_910172487_910172487</t>
  </si>
  <si>
    <t>31.03.2021 11:55:00</t>
  </si>
  <si>
    <t>31.03.2021 13:29:27</t>
  </si>
  <si>
    <t>MESCİTLİ TR-2 35-15-L01019_950386122_950386122</t>
  </si>
  <si>
    <t>31.03.2021 20:35:54</t>
  </si>
  <si>
    <t>31.03.2021 22:27:08</t>
  </si>
  <si>
    <t>M-2605 YELKİ DM 35-10-M02605_MADEN ÇIKIŞI M12_2035531</t>
  </si>
  <si>
    <t>31.03.2021 09:32:29</t>
  </si>
  <si>
    <t>31.03.2021 10:24:58</t>
  </si>
  <si>
    <t>31.03.2021 15:09:05</t>
  </si>
  <si>
    <t>KEMALPAŞA TM 35-27-A00002_HatBaşıAyırıcı_72345330 M01_72345330</t>
  </si>
  <si>
    <t>31.03.2021 10:15:03</t>
  </si>
  <si>
    <t>31.03.2021 11:00:52</t>
  </si>
  <si>
    <t>YENİ ŞAKRAN TR-8 35-17-M00208_DIREK TIPI TRAFO HUCRESI H01_2096312</t>
  </si>
  <si>
    <t>31.03.2021 19:09:45</t>
  </si>
  <si>
    <t>31.03.2021 23:57:39</t>
  </si>
  <si>
    <t>MECİDİYE TR-4 45-72-L00577_956500767_956500767</t>
  </si>
  <si>
    <t>31.03.2021 20:25:38</t>
  </si>
  <si>
    <t>31.03.2021 23:07:36</t>
  </si>
  <si>
    <t>M-1867 35-02-M01867_942033795_942033795</t>
  </si>
  <si>
    <t>31.03.2021 18:25:13</t>
  </si>
  <si>
    <t>31.03.2021 21:49:07</t>
  </si>
  <si>
    <t>M-1538 35-01-M01538_910477339_910477339</t>
  </si>
  <si>
    <t>31.03.2021 11:11:40</t>
  </si>
  <si>
    <t>31.03.2021 12:05:38</t>
  </si>
  <si>
    <t>DM-2/34 (MEVLANA YOLU) 45-71-M00532_953194942_953194942</t>
  </si>
  <si>
    <t>31.03.2021 11:34:03</t>
  </si>
  <si>
    <t>31.03.2021 12:26:05</t>
  </si>
  <si>
    <t>MIDIKLI KÖK 45-81-M00043_KINIK M03_2101974</t>
  </si>
  <si>
    <t>31.03.2021 19:06:20</t>
  </si>
  <si>
    <t>31.03.2021 19:07:41</t>
  </si>
  <si>
    <t>K-278 35-01-K00278_910476987_910476987</t>
  </si>
  <si>
    <t>31.03.2021 16:04:17</t>
  </si>
  <si>
    <t>31.03.2021 18:12:14</t>
  </si>
  <si>
    <t>TR-178 45-78-L00178_DIREK TIPI TRAFO HUCRESI H01_2104959</t>
  </si>
  <si>
    <t>31.03.2021 15:33:58</t>
  </si>
  <si>
    <t>31.03.2021 17:09:28</t>
  </si>
  <si>
    <t>TR-15 35-19-L00015_5713009_65499801_65499801</t>
  </si>
  <si>
    <t>31.03.2021 07:15:25</t>
  </si>
  <si>
    <t>31.03.2021 09:56:10</t>
  </si>
  <si>
    <t>31.03.2021 20:58:00</t>
  </si>
  <si>
    <t>31.03.2021 21:45:20</t>
  </si>
  <si>
    <t>TR-115 35-16-L00115_B_56397452_56397452</t>
  </si>
  <si>
    <t>31.03.2021 17:09:36</t>
  </si>
  <si>
    <t>31.03.2021 17:53:22</t>
  </si>
  <si>
    <t>TEKKEDERE TR-1 35-16-M00056_35-16-M00056_2350402</t>
  </si>
  <si>
    <t>31.03.2021 10:13:38</t>
  </si>
  <si>
    <t>31.03.2021 11:32:44</t>
  </si>
  <si>
    <t>31.03.2021 09:59:19</t>
  </si>
  <si>
    <t>31.03.2021 10:31:49</t>
  </si>
  <si>
    <t>KESİKKÖY TR-2 35-28-M00334_953383432_953383432</t>
  </si>
  <si>
    <t>31.03.2021 18:04:58</t>
  </si>
  <si>
    <t>31.03.2021 22:27:20</t>
  </si>
  <si>
    <t>31.03.2021 22:28:01</t>
  </si>
  <si>
    <t>K-1144 35-04-K01144_912538665_912538665</t>
  </si>
  <si>
    <t>31.03.2021 14:34:00</t>
  </si>
  <si>
    <t>31.03.2021 16:14:24</t>
  </si>
  <si>
    <t>K-1464 35-09-K01464_912338055_912338055</t>
  </si>
  <si>
    <t>31.03.2021 17:01:12</t>
  </si>
  <si>
    <t>31.03.2021 22:14:40</t>
  </si>
  <si>
    <t>31.03.2021 16:15:23</t>
  </si>
  <si>
    <t>31.03.2021 16:35:10</t>
  </si>
  <si>
    <t>GÜNERLİ TR-1 35-28-M00408_953378078_953378078</t>
  </si>
  <si>
    <t>31.03.2021 11:13:18</t>
  </si>
  <si>
    <t>31.03.2021 13:20:51</t>
  </si>
  <si>
    <t>DM-3/2 35-29-M00101_950327326_950327326</t>
  </si>
  <si>
    <t>31.03.2021 13:03:23</t>
  </si>
  <si>
    <t>31.03.2021 18:21:51</t>
  </si>
  <si>
    <t>TR-13 35-19-L00013_D_65566784_65566784</t>
  </si>
  <si>
    <t>31.03.2021 18:30:54</t>
  </si>
  <si>
    <t>31.03.2021 19:27:16</t>
  </si>
  <si>
    <t>K-4269 35-01-K04269_911343518_911343518</t>
  </si>
  <si>
    <t>31.03.2021 12:08:22</t>
  </si>
  <si>
    <t>31.03.2021 13:23:19</t>
  </si>
  <si>
    <t>TARIMSAL SULAMA TR-18 45-85-L00087_DIREK TIPI TRAFO HUCRESI H01_2090260</t>
  </si>
  <si>
    <t>31.03.2021 15:20:13</t>
  </si>
  <si>
    <t>31.03.2021 18:03:08</t>
  </si>
  <si>
    <t>DAĞDERE TR-6 45-72-M00218_49520733_56407475_56407475</t>
  </si>
  <si>
    <t>31.03.2021 08:44:00</t>
  </si>
  <si>
    <t>31.03.2021 11:38:31</t>
  </si>
  <si>
    <t>GÖRDES TR-27 45-75-M00042_HatBaşıAyırıcı_53135799 M01_53135799</t>
  </si>
  <si>
    <t>31.03.2021 15:05:16</t>
  </si>
  <si>
    <t>31.03.2021 16:35:36</t>
  </si>
  <si>
    <t>31.03.2021 14:03:45</t>
  </si>
  <si>
    <t>31.03.2021 15:44:20</t>
  </si>
  <si>
    <t>DM-5/TR13 (TR-57) ALPKENT 35-26-M00057_D D04_66402863</t>
  </si>
  <si>
    <t>31.03.2021 19:20:26</t>
  </si>
  <si>
    <t>31.03.2021 20:19:15</t>
  </si>
  <si>
    <t>31.03.2021 11:44:42</t>
  </si>
  <si>
    <t>31.03.2021 14:21:45</t>
  </si>
  <si>
    <t>ULUCAK DM-2 35-27-M00331_DONANIMLI YEDEK M02_72170824</t>
  </si>
  <si>
    <t>31.03.2021 07:08:18</t>
  </si>
  <si>
    <t>31.03.2021 07:47:40</t>
  </si>
  <si>
    <t>TR-22 45-77-L00022_945509124_945509124</t>
  </si>
  <si>
    <t>31.03.2021 21:08:19</t>
  </si>
  <si>
    <t>31.03.2021 21:37:16</t>
  </si>
  <si>
    <t>K-4612 35-01-K04612_911218267_911218267</t>
  </si>
  <si>
    <t>31.03.2021 17:09:01</t>
  </si>
  <si>
    <t>31.03.2021 17:49:18</t>
  </si>
  <si>
    <t>ABDİ GÜLTEN SULAMA GRB 35-26-M00944_35-26-M00944_2373304</t>
  </si>
  <si>
    <t>31.03.2021 20:53:00</t>
  </si>
  <si>
    <t>31.03.2021 21:24:36</t>
  </si>
  <si>
    <t>SUBAŞI TR-1 45-73-M00808_945645272_945645272</t>
  </si>
  <si>
    <t>31.03.2021 12:56:26</t>
  </si>
  <si>
    <t>31.03.2021 14:30:45</t>
  </si>
  <si>
    <t>SELENDİ TR-33 (KASAP HÜSEYİN) 45-81-M00033_C_65510119_65510119</t>
  </si>
  <si>
    <t>31.03.2021 18:00:31</t>
  </si>
  <si>
    <t>31.03.2021 19:39:03</t>
  </si>
  <si>
    <t>31.03.2021 01:13:40</t>
  </si>
  <si>
    <t>31.03.2021 01:59:56</t>
  </si>
  <si>
    <t>GÜLKENT TR-4 35-30-M00227_967184065_967184065</t>
  </si>
  <si>
    <t>31.03.2021 09:22:27</t>
  </si>
  <si>
    <t>31.03.2021 12:32:05</t>
  </si>
  <si>
    <t>31.03.2021 09:08:19</t>
  </si>
  <si>
    <t>31.03.2021 17:27:32</t>
  </si>
  <si>
    <t>31.03.2021 00:11:38</t>
  </si>
  <si>
    <t>31.03.2021 02:10:45</t>
  </si>
  <si>
    <t>DÜZLEN TR-1 45-71-M01744_A_56388810_56388810</t>
  </si>
  <si>
    <t>31.03.2021 18:57:09</t>
  </si>
  <si>
    <t>31.03.2021 22:27:30</t>
  </si>
  <si>
    <t>31.03.2021 08:10:47</t>
  </si>
  <si>
    <t>31.03.2021 09:07:54</t>
  </si>
  <si>
    <t>DM-1/43 45-71-M00026_953205803_953205803</t>
  </si>
  <si>
    <t>31.03.2021 08:25:25</t>
  </si>
  <si>
    <t>31.03.2021 09:21:19</t>
  </si>
  <si>
    <t>K-2979 35-02-K02979_910030546_910030546</t>
  </si>
  <si>
    <t>31.03.2021 11:19:10</t>
  </si>
  <si>
    <t>31.03.2021 12:33:33</t>
  </si>
  <si>
    <t>MAHMUT DÖNMEZ SULAMA GRUBU 35-29-M00224_B_56360571_56360571</t>
  </si>
  <si>
    <t>31.03.2021 13:23:00</t>
  </si>
  <si>
    <t>31.03.2021 14:41:04</t>
  </si>
  <si>
    <t>YUNTDAĞYENİCE KÖYÜ TR-1 45-71-M01699_43175956_56384147_56384147</t>
  </si>
  <si>
    <t>31.03.2021 12:25:06</t>
  </si>
  <si>
    <t>31.03.2021 14:52:57</t>
  </si>
  <si>
    <t>KARAKÖY TR-1 45-72-L00275_A_65509287_65509287</t>
  </si>
  <si>
    <t>31.03.2021 17:20:59</t>
  </si>
  <si>
    <t>31.03.2021 18:08:09</t>
  </si>
  <si>
    <t>K-4756 35-04-K04756_A A03b_5773063</t>
  </si>
  <si>
    <t>31.03.2021 14:13:19</t>
  </si>
  <si>
    <t>31.03.2021 14:41:10</t>
  </si>
  <si>
    <t>31.03.2021 19:48:36</t>
  </si>
  <si>
    <t>31.03.2021 20:57:04</t>
  </si>
  <si>
    <t>L-376 PAZARYERİ 35-18-L00376_950464960_950464960</t>
  </si>
  <si>
    <t>31.03.2021 12:11:26</t>
  </si>
  <si>
    <t>31.03.2021 15:58:14</t>
  </si>
  <si>
    <t>31.03.2021 16:14:40</t>
  </si>
  <si>
    <t>31.03.2021 19:44:04</t>
  </si>
  <si>
    <t>31.03.2021 21:00:45</t>
  </si>
  <si>
    <t>31.03.2021 23:30:33</t>
  </si>
  <si>
    <t>__72372952_72372952</t>
  </si>
  <si>
    <t>31.03.2021 15:30:19</t>
  </si>
  <si>
    <t>ÇANDARLI TR-18 35-30-M00018_955325707_955325707</t>
  </si>
  <si>
    <t>31.03.2021 15:05:14</t>
  </si>
  <si>
    <t>31.03.2021 19:25:05</t>
  </si>
  <si>
    <t>K-1637 35-01-K01637_C c2_5820551</t>
  </si>
  <si>
    <t>31.03.2021 14:48:00</t>
  </si>
  <si>
    <t>31.03.2021 16:55:53</t>
  </si>
  <si>
    <t>ÇANDARLI TR-18 35-30-M00018_955328749_955328749</t>
  </si>
  <si>
    <t>31.03.2021 11:22:37</t>
  </si>
  <si>
    <t>31.03.2021 13:51:49</t>
  </si>
  <si>
    <t>AZİZTEPE TR-1 45-73-M00214_45-73-M00214_2353614</t>
  </si>
  <si>
    <t>31.03.2021 10:55:09</t>
  </si>
  <si>
    <t>31.03.2021 11:37:15</t>
  </si>
  <si>
    <t>MENEMEN İM 35-28-A00001_MENEMEN ŞEHİR-3 L06_2311522</t>
  </si>
  <si>
    <t>31.03.2021 07:43:49</t>
  </si>
  <si>
    <t>31.03.2021 08:16:37</t>
  </si>
  <si>
    <t>TR-68 H.İBRAHİM ÇAYLIOĞLU 35-15-L00068_A_56373080_56373080</t>
  </si>
  <si>
    <t>31.03.2021 10:59:01</t>
  </si>
  <si>
    <t>31.03.2021 17:59:27</t>
  </si>
  <si>
    <t>31.03.2021 13:41:56</t>
  </si>
  <si>
    <t>31.03.2021 14:59:46</t>
  </si>
  <si>
    <t>TR-53 35-19-L00053_956665497_956665497</t>
  </si>
  <si>
    <t>31.03.2021 17:17:38</t>
  </si>
  <si>
    <t>31.03.2021 19:29:18</t>
  </si>
  <si>
    <t>K-1421 35-01-K01421_911262853_911262853</t>
  </si>
  <si>
    <t>31.03.2021 17:50:58</t>
  </si>
  <si>
    <t>31.03.2021 20:35:45</t>
  </si>
  <si>
    <t>KOZAKLAR KÖYÜ TR-1 45-71-M01672_DIREK TIPI TRAFO HUCRESI H01_2087871</t>
  </si>
  <si>
    <t>31.03.2021 15:43:46</t>
  </si>
  <si>
    <t>31.03.2021 20:19:04</t>
  </si>
  <si>
    <t>31.03.2021 11:23:41</t>
  </si>
  <si>
    <t>31.03.2021 11:24:21</t>
  </si>
  <si>
    <t>KAPAKLI DM 45-72-M00309_KAPAKLI ŞEHİR M04_2311311</t>
  </si>
  <si>
    <t>31.03.2021 23:15:50</t>
  </si>
  <si>
    <t>31.03.2021 23:54:42</t>
  </si>
  <si>
    <t>GÖÇBEYLİ TR-5 35-16-M00020_47429735_56381874_56381874</t>
  </si>
  <si>
    <t>31.03.2021 16:14:11</t>
  </si>
  <si>
    <t>31.03.2021 20:39:33</t>
  </si>
  <si>
    <t>_C_56385364_56385364</t>
  </si>
  <si>
    <t>31.03.2021 21:20:57</t>
  </si>
  <si>
    <t>31.03.2021 21:58:33</t>
  </si>
  <si>
    <t>M-1044 35-02-M01044_910011460_910011460</t>
  </si>
  <si>
    <t>31.03.2021 17:08:09</t>
  </si>
  <si>
    <t>31.03.2021 17:56:58</t>
  </si>
  <si>
    <t>ULUDERBENT DM 45-73-M00491_D.YUSUF GRUBU M05_66856548</t>
  </si>
  <si>
    <t>31.03.2021 12:54:50</t>
  </si>
  <si>
    <t>31.03.2021 13:43:20</t>
  </si>
  <si>
    <t>31.03.2021 10:21:47</t>
  </si>
  <si>
    <t>31.03.2021 20:05:43</t>
  </si>
  <si>
    <t>31.03.2021 19:34:52</t>
  </si>
  <si>
    <t>31.03.2021 21:07:27</t>
  </si>
  <si>
    <t>HALİTPAŞA TR-6 45-80-M00062__72410366_72410366</t>
  </si>
  <si>
    <t>31.03.2021 16:17:38</t>
  </si>
  <si>
    <t>31.03.2021 23:37:38</t>
  </si>
  <si>
    <t>HİTİT KÖK 35-27-M01124_GİRİŞ M03_72060303</t>
  </si>
  <si>
    <t>31.03.2021 06:00:00</t>
  </si>
  <si>
    <t>31.03.2021 12:15:59</t>
  </si>
  <si>
    <t>BEZİRGANLI ÇAMLIK TR-1 45-78-M00250_49417609_56406180_56406180</t>
  </si>
  <si>
    <t>31.03.2021 18:09:46</t>
  </si>
  <si>
    <t>31.03.2021 19:29:41</t>
  </si>
  <si>
    <t>K-178 35-03-K00178_910290035_910290035</t>
  </si>
  <si>
    <t>31.03.2021 11:35:46</t>
  </si>
  <si>
    <t>31.03.2021 13:02:47</t>
  </si>
  <si>
    <t>31.03.2021 11:16:59</t>
  </si>
  <si>
    <t>31.03.2021 12:00:47</t>
  </si>
  <si>
    <t>TR-44 (DM-6/21) 35-17-M00044_A_60984578_60984578</t>
  </si>
  <si>
    <t>31.03.2021 10:32:37</t>
  </si>
  <si>
    <t>31.03.2021 12:14:40</t>
  </si>
  <si>
    <t>L-222 35-21-L00222_953358448_953358448</t>
  </si>
  <si>
    <t>31.03.2021 19:45:09</t>
  </si>
  <si>
    <t>31.03.2021 20:23:06</t>
  </si>
  <si>
    <t>DURASILLI TR-1 45-71-M01708_43168568_56384988_56384988</t>
  </si>
  <si>
    <t>31.03.2021 10:57:34</t>
  </si>
  <si>
    <t>31.03.2021 13:08:18</t>
  </si>
  <si>
    <t>31.03.2021 19:11:41</t>
  </si>
  <si>
    <t>31.03.2021 20:41:56</t>
  </si>
  <si>
    <t>31.03.2021 17:47:50</t>
  </si>
  <si>
    <t>31.03.2021 18:14:56</t>
  </si>
  <si>
    <t>TR-12 HÜKÜMET KONAĞI 35-19-M00012_956664670_956664670</t>
  </si>
  <si>
    <t>31.03.2021 11:58:56</t>
  </si>
  <si>
    <t>31.03.2021 18:09:10</t>
  </si>
  <si>
    <t>SÜLEYMANLI TR-10 45-72-L00304_956487263_956487263</t>
  </si>
  <si>
    <t>31.03.2021 22:47:34</t>
  </si>
  <si>
    <t>01.04.2021 00:50:37</t>
  </si>
  <si>
    <t>OLGUNLAR TR-5 35-31-L00218_47891858_56381293_56381293</t>
  </si>
  <si>
    <t>31.03.2021 19:54:57</t>
  </si>
  <si>
    <t>31.03.2021 23:55:55</t>
  </si>
  <si>
    <t>K-908 35-04-K00908_912744817_912744817</t>
  </si>
  <si>
    <t>31.03.2021 10:08:36</t>
  </si>
  <si>
    <t>31.03.2021 11:16:34</t>
  </si>
  <si>
    <t>K-144 35-02-K00144_E_56367413_56367413</t>
  </si>
  <si>
    <t>31.03.2021 15:50:29</t>
  </si>
  <si>
    <t>31.03.2021 16:56:12</t>
  </si>
  <si>
    <t>HAYKIRAN TR-2 35-28-M00201_A_56357557_56357557</t>
  </si>
  <si>
    <t>31.03.2021 14:47:00</t>
  </si>
  <si>
    <t>31.03.2021 15:37:38</t>
  </si>
  <si>
    <t>M-1091 35-09-M01091_97779342_97779342</t>
  </si>
  <si>
    <t>31.03.2021 14:32:50</t>
  </si>
  <si>
    <t>31.03.2021 22:25:28</t>
  </si>
  <si>
    <t>KAZIKLI SÜTÇÜLER TR-1 45-81-M00201_45-81-M00201_2376226</t>
  </si>
  <si>
    <t>31.03.2021 15:51:50</t>
  </si>
  <si>
    <t>31.03.2021 17:14:03</t>
  </si>
  <si>
    <t>TM-1-2/5 ZEYTİNLİK 35-20-L00009_35-20-L00009_2376706</t>
  </si>
  <si>
    <t>02.03.2021 09:13:39</t>
  </si>
  <si>
    <t>02.03.2021 17:11:12</t>
  </si>
  <si>
    <t>TM-1-2/5 ZEYTİNLİK 35-20-L00009_DIREK TIPI TRAFO HUCRESI H01_2047371</t>
  </si>
  <si>
    <t>09.03.2021 09:46:00</t>
  </si>
  <si>
    <t>09.03.2021 10:50:26</t>
  </si>
  <si>
    <t>09.03.2021 10:16:00</t>
  </si>
  <si>
    <t>09.03.2021 17:52:00</t>
  </si>
  <si>
    <t>10.03.2021 09:22:41</t>
  </si>
  <si>
    <t>10.03.2021 15:07:43</t>
  </si>
  <si>
    <t>BADEMLER DM 35-19-M00443_SEFERİHİSAR ÇIKIŞ SOL M14_72219098</t>
  </si>
  <si>
    <t>14.03.2021 06:21:35</t>
  </si>
  <si>
    <t>14.03.2021 10:51:38</t>
  </si>
  <si>
    <t>M-271 KARAKAYALAR DM 35-14-M00271_SEFERİHİSAR İM-2 M12_2326226</t>
  </si>
  <si>
    <t>14.03.2021 10:48:00</t>
  </si>
  <si>
    <t>14.03.2021 10:50:00</t>
  </si>
  <si>
    <t>BAYINDIR İM 35-20-A00001_TİRE-2 M01_2312911</t>
  </si>
  <si>
    <t>18.03.2021 10:11:01</t>
  </si>
  <si>
    <t>18.03.2021 11:16:21</t>
  </si>
  <si>
    <t>BAYINDIR İM 35-20-A00001_TR-A (15.8) L03_2309885</t>
  </si>
  <si>
    <t>18.03.2021 12:38:02</t>
  </si>
  <si>
    <t>18.03.2021 12:47:07</t>
  </si>
  <si>
    <t>GÜMÜLDÜR DM 35-25-M00100_TAHTALI-3 M06_2054412</t>
  </si>
  <si>
    <t>19.03.2021 21:48:57</t>
  </si>
  <si>
    <t>19.03.2021 22:51:29</t>
  </si>
  <si>
    <t>DEMİRCİ TM 45-74-A00001_KÖYLER M03_2310416</t>
  </si>
  <si>
    <t>25.03.2021 09:29:09</t>
  </si>
  <si>
    <t>25.03.2021 09:46:00</t>
  </si>
  <si>
    <t>TAHTALI TM 35-22-A00001_GÜMÜLDÜR-3 M08_2307935</t>
  </si>
  <si>
    <t>25.03.2021 09:46:47</t>
  </si>
  <si>
    <t>25.03.2021 10:10:00</t>
  </si>
  <si>
    <t>DEMİRCİ TM 45-74-A00001_KÖYLER M03_2053925</t>
  </si>
  <si>
    <t>25.03.2021 09:45:40</t>
  </si>
  <si>
    <t>25.03.2021 13:40:00</t>
  </si>
  <si>
    <t>25.03.2021 10:10:03</t>
  </si>
  <si>
    <t>25.03.2021 15:24:50</t>
  </si>
  <si>
    <t>GÜMÜLDÜR DM 35-25-M00100_BARAJ M01_2054403</t>
  </si>
  <si>
    <t>25.03.2021 14:29:36</t>
  </si>
  <si>
    <t>25.03.2021 14:30:01</t>
  </si>
  <si>
    <t>MURADİYE TR-1 İSTASYON KABİN 45-71-M00192_953246119_953246119</t>
  </si>
  <si>
    <t>09.03.2021 20:57:42</t>
  </si>
  <si>
    <t>10.03.2021 01:29:29</t>
  </si>
  <si>
    <t>YENİ FOÇA TR-30 35-23-M00030_976459299_976459299</t>
  </si>
  <si>
    <t>15.03.2021 10:46:12</t>
  </si>
  <si>
    <t>BAŞARAN TR-5 35-31-L00074_953705151_953705151</t>
  </si>
  <si>
    <t>16.03.2021 22:26:39</t>
  </si>
  <si>
    <t>17.03.2021 01:29:37</t>
  </si>
  <si>
    <t>BAĞARASI TR-14(YATIRIM REZERVE) 35-23-M00361_966020350_966020350</t>
  </si>
  <si>
    <t>10.03.2021 09:49:24</t>
  </si>
  <si>
    <t>10.03.2021 18:18:19</t>
  </si>
  <si>
    <t>DM-11/TR-11 45-72-L01002_956477942_956477942</t>
  </si>
  <si>
    <t>02.03.2021 18:28:00</t>
  </si>
  <si>
    <t>02.03.2021 21:48:41</t>
  </si>
  <si>
    <t>M-2745 35-01-M02745_911534928_911534928</t>
  </si>
  <si>
    <t>31.03.2021 18:51:15</t>
  </si>
  <si>
    <t>31.03.2021 22:33:57</t>
  </si>
  <si>
    <t>14.03.2021 11:08:31</t>
  </si>
  <si>
    <t>14.03.2021 14:46:24</t>
  </si>
  <si>
    <t>TR-114 35-26-M00114_956633392_956633392</t>
  </si>
  <si>
    <t>24.03.2021 20:14:04</t>
  </si>
  <si>
    <t>24.03.2021 21:05:30</t>
  </si>
  <si>
    <t>ADALA DM 45-78-M00827_KIRDAMLARI GES M07_66113983</t>
  </si>
  <si>
    <t>06.03.2021 21:31:48</t>
  </si>
  <si>
    <t>06.03.2021 22:44:07</t>
  </si>
  <si>
    <t>KUŞÇULAR TR-7 35-19-M00219_956693891_956693891</t>
  </si>
  <si>
    <t>02.03.2021 11:53:00</t>
  </si>
  <si>
    <t>02.03.2021 17:12:59</t>
  </si>
  <si>
    <t>M-2739 (YATIRIM REZERVE) 35-02-M02739_35-02-M02739_65965140</t>
  </si>
  <si>
    <t>18.03.2021 12:30:23</t>
  </si>
  <si>
    <t>18.03.2021 13:52:20</t>
  </si>
  <si>
    <t>M-3408(YATIRIM REZERVE) 35-03-M03408_910423810_910423810</t>
  </si>
  <si>
    <t>05.03.2021 09:26:12</t>
  </si>
  <si>
    <t>TR-167 35-26-M00167_915190261_915190261</t>
  </si>
  <si>
    <t>07.03.2021 18:50:28</t>
  </si>
  <si>
    <t>07.03.2021 20:20:16</t>
  </si>
  <si>
    <t>DM-21/18A 45-71-M00476_953193245_953193245</t>
  </si>
  <si>
    <t>30.03.2021 16:32:59</t>
  </si>
  <si>
    <t>30.03.2021 18:25:07</t>
  </si>
  <si>
    <t>K-3830 35-03-K03830_912745201_912745201</t>
  </si>
  <si>
    <t>03.03.2021 17:45:00</t>
  </si>
  <si>
    <t>03.03.2021 17:53:19</t>
  </si>
  <si>
    <t>KINIK ORGANİZE DM 35-24-M00208_POLYAK EYNEZ M011_72108415</t>
  </si>
  <si>
    <t>05.03.2021 09:23:46</t>
  </si>
  <si>
    <t>05.03.2021 17:20:47</t>
  </si>
  <si>
    <t>TR-1 5/2 35-20-L00368_953704378_953704378</t>
  </si>
  <si>
    <t>18.03.2021 15:34:38</t>
  </si>
  <si>
    <t>18.03.2021 18:44:35</t>
  </si>
  <si>
    <t>M-2738(YATIRIM REZERVE) 35-02-M02738_965965117_965965117</t>
  </si>
  <si>
    <t>18.03.2021 18:20:44</t>
  </si>
  <si>
    <t>18.03.2021 19:45:58</t>
  </si>
  <si>
    <t>DM-15/03 45-71-M02270_944452901_944452901</t>
  </si>
  <si>
    <t>20.03.2021 20:17:33</t>
  </si>
  <si>
    <t>21.03.2021 00:45:28</t>
  </si>
  <si>
    <t>TR-56 CEPHANELİK 35-19-L00056_956696690_956696690</t>
  </si>
  <si>
    <t>17.03.2021 11:20:30</t>
  </si>
  <si>
    <t>17.03.2021 14:41:56</t>
  </si>
  <si>
    <t>TR-1/77 45-72-M00077_95000491879_95000491879</t>
  </si>
  <si>
    <t>18.03.2021 11:12:59</t>
  </si>
  <si>
    <t>18.03.2021 13:01:02</t>
  </si>
  <si>
    <t>YENİ ŞAKRAN TR-6 35-17-M00206_965963756_965963756</t>
  </si>
  <si>
    <t>12.03.2021 15:29:49</t>
  </si>
  <si>
    <t>12.03.2021 17:42:15</t>
  </si>
  <si>
    <t>K-796 35-01-K00796_911509632_911509632</t>
  </si>
  <si>
    <t>09.03.2021 18:51:18</t>
  </si>
  <si>
    <t>09.03.2021 20:08:20</t>
  </si>
  <si>
    <t>ALAŞEHİR TR-83 45-73-M00083_945680486_945680486</t>
  </si>
  <si>
    <t>17.03.2021 17:43:35</t>
  </si>
  <si>
    <t>17.03.2021 20:24:28</t>
  </si>
  <si>
    <t>BEYDERE TR 45-71-M00129_DIREK TIPI TRAFO HUCRESI H01_2074977</t>
  </si>
  <si>
    <t>18.03.2021 09:23:25</t>
  </si>
  <si>
    <t>18.03.2021 13:50:17</t>
  </si>
  <si>
    <t>SEYREK TR-9 (YATIRIM REZERVE) 35-28-M00766_941931996_941931996</t>
  </si>
  <si>
    <t>11.03.2021 17:05:15</t>
  </si>
  <si>
    <t>11.03.2021 19:00:01</t>
  </si>
  <si>
    <t>TR-1 5/2 35-20-L00368_93544660_93544660</t>
  </si>
  <si>
    <t>07.03.2021 14:37:24</t>
  </si>
  <si>
    <t>07.03.2021 20:05:59</t>
  </si>
  <si>
    <t>DM07/TR-10 45-72-M00626_956530805_956530805</t>
  </si>
  <si>
    <t>05.03.2021 18:23:19</t>
  </si>
  <si>
    <t>05.03.2021 19:10:55</t>
  </si>
  <si>
    <t>MURADİYE TR 2/A 45-71-M00201_915782399_915782399</t>
  </si>
  <si>
    <t>16.03.2021 13:52:59</t>
  </si>
  <si>
    <t>17.03.2021 03:27:53</t>
  </si>
  <si>
    <t>10.03.2021 16:33:13</t>
  </si>
  <si>
    <t>10.03.2021 17:27:59</t>
  </si>
  <si>
    <t>M-2740(YATIRIM REZERVE) 35-02-M02740_35-02-M02740_65965162</t>
  </si>
  <si>
    <t>04.03.2021 08:56:28</t>
  </si>
  <si>
    <t>04.03.2021 11:11:59</t>
  </si>
  <si>
    <t>MÜTEVELLİ TR-6 45-80-M00105_953708415_953708415</t>
  </si>
  <si>
    <t>04.03.2021 13:07:05</t>
  </si>
  <si>
    <t>04.03.2021 14:18:23</t>
  </si>
  <si>
    <t>TR-55 KÖK 35-19-M00055_976783755_976783755</t>
  </si>
  <si>
    <t>01.03.2021 15:25:56</t>
  </si>
  <si>
    <t>02.03.2021 01:23:45</t>
  </si>
  <si>
    <t>K-3830 35-03-K03830_912586820_912586820</t>
  </si>
  <si>
    <t>03.03.2021 17:54:00</t>
  </si>
  <si>
    <t>03.03.2021 18:07:34</t>
  </si>
  <si>
    <t>ILIPINAR GES KÖK 35-23-M00348_ILIPINAR GES M03_47275613</t>
  </si>
  <si>
    <t>19.03.2021 09:46:10</t>
  </si>
  <si>
    <t>19.03.2021 11:57:54</t>
  </si>
  <si>
    <t>L-253 35-18-L00253_947747097_947747097</t>
  </si>
  <si>
    <t>13.03.2021 08:52:00</t>
  </si>
  <si>
    <t>13.03.2021 13:21:58</t>
  </si>
  <si>
    <t>21.03.2021 19:32:52</t>
  </si>
  <si>
    <t>21.03.2021 20:44:17</t>
  </si>
  <si>
    <t>TR-63 35-19-L00063_956666026_956666026</t>
  </si>
  <si>
    <t>14.03.2021 19:56:22</t>
  </si>
  <si>
    <t>14.03.2021 21:46:48</t>
  </si>
  <si>
    <t>HATIPLAR TR-1 45-80-M00164_973432785_973432785</t>
  </si>
  <si>
    <t>21.03.2021 09:19:45</t>
  </si>
  <si>
    <t>21.03.2021 11:14:05</t>
  </si>
  <si>
    <t>L-134 AYARASANDA 35-18-L00134_950466214_950466214</t>
  </si>
  <si>
    <t>05.03.2021 08:15:46</t>
  </si>
  <si>
    <t>05.03.2021 10:00:37</t>
  </si>
  <si>
    <t>L-426 ESKİ GARAJ 35-18-L00426_950447912_950447912</t>
  </si>
  <si>
    <t>13.03.2021 15:21:08</t>
  </si>
  <si>
    <t>13.03.2021 23:33:21</t>
  </si>
  <si>
    <t>17.03.2021 14:17:08</t>
  </si>
  <si>
    <t>17.03.2021 16:14:40</t>
  </si>
  <si>
    <t>11.03.2021 10:10:25</t>
  </si>
  <si>
    <t>11.03.2021 10:59:52</t>
  </si>
  <si>
    <t>L-426 ESKİ GARAJ 35-18-L00426_950467661_950467661</t>
  </si>
  <si>
    <t>04.03.2021 18:19:02</t>
  </si>
  <si>
    <t>04.03.2021 22:02:22</t>
  </si>
  <si>
    <t>TR-142 35-26-M00142_915165989_915165989</t>
  </si>
  <si>
    <t>17.03.2021 16:05:17</t>
  </si>
  <si>
    <t>17.03.2021 18:08:18</t>
  </si>
  <si>
    <t>RAHMİYE-2 SULAMA TR-13 45-72-M00377_45-72-M00377_2362702</t>
  </si>
  <si>
    <t>18.03.2021 09:08:52</t>
  </si>
  <si>
    <t>18.03.2021 13:44:23</t>
  </si>
  <si>
    <t>L-238 35-18-L00238_976973457_976973457</t>
  </si>
  <si>
    <t>24.03.2021 16:14:05</t>
  </si>
  <si>
    <t>24.03.2021 23:13:07</t>
  </si>
  <si>
    <t>DURASILLI TR-24 45-78-M01138_953261434_953261434</t>
  </si>
  <si>
    <t>17.03.2021 20:37:21</t>
  </si>
  <si>
    <t>17.03.2021 21:24:26</t>
  </si>
  <si>
    <t>TR-68 ÇAYIRÇEŞME 35-19-L00068_953703905_953703905</t>
  </si>
  <si>
    <t>11.03.2021 13:04:23</t>
  </si>
  <si>
    <t>11.03.2021 18:22:11</t>
  </si>
  <si>
    <t>M-229 35-14-M00229_35-14-M00229_76711271</t>
  </si>
  <si>
    <t>15.03.2021 17:59:00</t>
  </si>
  <si>
    <t>15.03.2021 18:14:18</t>
  </si>
  <si>
    <t>04.03.2021 14:24:17</t>
  </si>
  <si>
    <t>04.03.2021 15:04:49</t>
  </si>
  <si>
    <t>M-2745 35-01-M02745_965990453_965990453</t>
  </si>
  <si>
    <t>17.03.2021 16:47:59</t>
  </si>
  <si>
    <t>17.03.2021 18:15:59</t>
  </si>
  <si>
    <t>M-2445 35-04-M02445_943085187_943085187</t>
  </si>
  <si>
    <t>11.03.2021 09:25:00</t>
  </si>
  <si>
    <t>11.03.2021 10:47:28</t>
  </si>
  <si>
    <t>KOCA MEHMETLER TR-1 35-23-M00212_950415480_950415480</t>
  </si>
  <si>
    <t>03.03.2021 10:29:00</t>
  </si>
  <si>
    <t>L-309 35-18-L00309_972136771_972136771</t>
  </si>
  <si>
    <t>16.03.2021 10:32:12</t>
  </si>
  <si>
    <t>16.03.2021 15:56:14</t>
  </si>
  <si>
    <t>M-2465 35-09-M02465_947442328_947442328</t>
  </si>
  <si>
    <t>25.03.2021 11:30:23</t>
  </si>
  <si>
    <t>25.03.2021 12:18:03</t>
  </si>
  <si>
    <t>TR-1/77 45-72-M00077_915885895_915885895</t>
  </si>
  <si>
    <t>08.03.2021 10:42:18</t>
  </si>
  <si>
    <t>08.03.2021 12:10:56</t>
  </si>
  <si>
    <t>TR-100 ZEYTİNALANI 35-19-L00100_977027457_977027457</t>
  </si>
  <si>
    <t>14.03.2021 17:11:30</t>
  </si>
  <si>
    <t>14.03.2021 19:17:58</t>
  </si>
  <si>
    <t>23.03.2021 20:19:56</t>
  </si>
  <si>
    <t>23.03.2021 23:54:34</t>
  </si>
  <si>
    <t>DM-4/18 35-26-M00803_947679922_947679922</t>
  </si>
  <si>
    <t>06.03.2021 10:18:55</t>
  </si>
  <si>
    <t>06.03.2021 10:52:17</t>
  </si>
  <si>
    <t>MURADİYE TR-3 45-71-M02147_964514645_964514645</t>
  </si>
  <si>
    <t>22.03.2021 14:10:55</t>
  </si>
  <si>
    <t>22.03.2021 19:30:40</t>
  </si>
  <si>
    <t>_945542545_945542545</t>
  </si>
  <si>
    <t>08.03.2021 16:10:37</t>
  </si>
  <si>
    <t>08.03.2021 19:29:52</t>
  </si>
  <si>
    <t>19.03.2021 12:47:43</t>
  </si>
  <si>
    <t>19.03.2021 14:01:50</t>
  </si>
  <si>
    <t>TR-145 35-19-L00145_956671423_956671423</t>
  </si>
  <si>
    <t>05.03.2021 13:41:53</t>
  </si>
  <si>
    <t>05.03.2021 14:33:48</t>
  </si>
  <si>
    <t>TR-134 35-19-L00134_956694528_956694528</t>
  </si>
  <si>
    <t>08.03.2021 22:38:00</t>
  </si>
  <si>
    <t>08.03.2021 23:47:40</t>
  </si>
  <si>
    <t>L-91 ULAMIŞ TEPE KAHVE 35-14-L00091_953703221_953703221</t>
  </si>
  <si>
    <t>20.03.2021 12:33:39</t>
  </si>
  <si>
    <t>20.03.2021 14:07:14</t>
  </si>
  <si>
    <t>YALNIZCUMA TR 45-74-M00191_93542071_93542071</t>
  </si>
  <si>
    <t>22.03.2021 17:13:44</t>
  </si>
  <si>
    <t>22.03.2021 18:25:25</t>
  </si>
  <si>
    <t>SOMA TR-15 45-82-M00015_93543138_93543138</t>
  </si>
  <si>
    <t>05.03.2021 09:14:11</t>
  </si>
  <si>
    <t>05.03.2021 11:05:26</t>
  </si>
  <si>
    <t>M-646 35-09-M00646_949841522_949841522</t>
  </si>
  <si>
    <t>23.03.2021 12:59:30</t>
  </si>
  <si>
    <t>23.03.2021 14:17:03</t>
  </si>
  <si>
    <t>M-1624 35-02-M01624_93536104_93536104</t>
  </si>
  <si>
    <t>12.03.2021 17:46:11</t>
  </si>
  <si>
    <t>12.03.2021 19:12:30</t>
  </si>
  <si>
    <t>M-2748 35-01-M02748_912953519_912953519</t>
  </si>
  <si>
    <t>14.03.2021 09:32:35</t>
  </si>
  <si>
    <t>14.03.2021 11:25:23</t>
  </si>
  <si>
    <t>01.03.2021 11:42:44</t>
  </si>
  <si>
    <t>K-4197 35-02-K04197_93560965_93560965</t>
  </si>
  <si>
    <t>24.03.2021 14:58:42</t>
  </si>
  <si>
    <t>24.03.2021 17:42:14</t>
  </si>
  <si>
    <t>OSMANCIK TR-1 45-83-L00243_955158280_955158280</t>
  </si>
  <si>
    <t>24.03.2021 16:47:44</t>
  </si>
  <si>
    <t>24.03.2021 19:34:36</t>
  </si>
  <si>
    <t>AZMAK TR-1 35-21-L00046_941896601_941896601</t>
  </si>
  <si>
    <t>04.03.2021 12:31:00</t>
  </si>
  <si>
    <t>04.03.2021 13:35:00</t>
  </si>
  <si>
    <t>09.03.2021 15:45:04</t>
  </si>
  <si>
    <t>09.03.2021 16:19:42</t>
  </si>
  <si>
    <t>POYRAZDAMLARI TR-11 45-78-M00576_KURTTUTAN GES M02_2328101</t>
  </si>
  <si>
    <t>17.03.2021 09:14:26</t>
  </si>
  <si>
    <t>17.03.2021 10:36:20</t>
  </si>
  <si>
    <t>BADEMBÜKÜ TR-2 35-21-L00218_976841012_976841012</t>
  </si>
  <si>
    <t>13.03.2021 12:11:40</t>
  </si>
  <si>
    <t>13.03.2021 15:31:19</t>
  </si>
  <si>
    <t>M-13 HIDIRLIK 35-14-M00013_966068621_966068621</t>
  </si>
  <si>
    <t>13.03.2021 18:18:29</t>
  </si>
  <si>
    <t>13.03.2021 19:40:01</t>
  </si>
  <si>
    <t>M-2370 (YATIRIM REZERVE) 35-01-M02370_35-01-M02370_2377005</t>
  </si>
  <si>
    <t>01.03.2021 16:47:52</t>
  </si>
  <si>
    <t>01.03.2021 18:54:43</t>
  </si>
  <si>
    <t>DM-13/21-A 45-71-M02374_915793845_915793845</t>
  </si>
  <si>
    <t>20.03.2021 22:30:07</t>
  </si>
  <si>
    <t>21.03.2021 03:01:25</t>
  </si>
  <si>
    <t>K-32 35-01-K00032_TRAFO-1 K05_2118148</t>
  </si>
  <si>
    <t>06.03.2021 13:05:55</t>
  </si>
  <si>
    <t>06.03.2021 14:30:31</t>
  </si>
  <si>
    <t>M-1212 35-02-M01212_910555836_910555836</t>
  </si>
  <si>
    <t>19.03.2021 10:30:52</t>
  </si>
  <si>
    <t>19.03.2021 11:46:33</t>
  </si>
  <si>
    <t>TOKATBAŞI TR-1 35-20-L00101_955206429_955206429</t>
  </si>
  <si>
    <t>09.03.2021 09:59:34</t>
  </si>
  <si>
    <t>09.03.2021 13:39:06</t>
  </si>
  <si>
    <t>K-1988 35-08-K01988_97619029_97619029</t>
  </si>
  <si>
    <t>16.03.2021 13:37:29</t>
  </si>
  <si>
    <t>16.03.2021 18:47:51</t>
  </si>
  <si>
    <t>DM-3/10 35-29-M00483_949086628_949086628</t>
  </si>
  <si>
    <t>01.03.2021 13:03:40</t>
  </si>
  <si>
    <t>01.03.2021 18:14:37</t>
  </si>
  <si>
    <t>L-11 PTT ÖNÜ 35-14-L00011_956643621_956643621</t>
  </si>
  <si>
    <t>19.03.2021 09:12:42</t>
  </si>
  <si>
    <t>19.03.2021 13:46:34</t>
  </si>
  <si>
    <t>M-2564 35-02-M02564_949175736_949175736</t>
  </si>
  <si>
    <t>03.03.2021 11:10:42</t>
  </si>
  <si>
    <t>03.03.2021 14:08:40</t>
  </si>
  <si>
    <t>TR-70 KALABAK 35-19-L00070_93551703_93551703</t>
  </si>
  <si>
    <t>04.03.2021 16:50:05</t>
  </si>
  <si>
    <t>04.03.2021 23:03:53</t>
  </si>
  <si>
    <t>M-11 GERMİYAN 35-18-M00011_35-18-M00011_76953654</t>
  </si>
  <si>
    <t>10.03.2021 14:41:33</t>
  </si>
  <si>
    <t>10.03.2021 19:15:53</t>
  </si>
  <si>
    <t>KAVAKDERE DM 35-14-M00339_ M04_65666750</t>
  </si>
  <si>
    <t>25.03.2021 09:52:34</t>
  </si>
  <si>
    <t>25.03.2021 10:22:30</t>
  </si>
  <si>
    <t>TR-1/79 45-72-M00079_956504808_956504808</t>
  </si>
  <si>
    <t>03.03.2021 21:03:46</t>
  </si>
  <si>
    <t>03.03.2021 21:59:42</t>
  </si>
  <si>
    <t>K-15 35-02-K00015_915148818_915148818</t>
  </si>
  <si>
    <t>23.03.2021 10:19:45</t>
  </si>
  <si>
    <t>23.03.2021 11:43:35</t>
  </si>
  <si>
    <t>M-2777(YATIRIM REZERVE) 35-04-M02777_966331955_966331955</t>
  </si>
  <si>
    <t>15.03.2021 19:59:51</t>
  </si>
  <si>
    <t>15.03.2021 20:35:13</t>
  </si>
  <si>
    <t>M-1296 35-02-M01296_915188989_915188989</t>
  </si>
  <si>
    <t>02.03.2021 19:32:25</t>
  </si>
  <si>
    <t>02.03.2021 20:18:56</t>
  </si>
  <si>
    <t>BADEMBÜKÜ TR-1 35-21-L00075_976840958_976840958</t>
  </si>
  <si>
    <t>07.03.2021 19:38:00</t>
  </si>
  <si>
    <t>07.03.2021 20:15:41</t>
  </si>
  <si>
    <t>L-297 35-18-L00297_972058189_972058189</t>
  </si>
  <si>
    <t>19.03.2021 12:02:56</t>
  </si>
  <si>
    <t>19.03.2021 21:06:29</t>
  </si>
  <si>
    <t>TR-46 35-19-M00046_93552782_93552782</t>
  </si>
  <si>
    <t>03.03.2021 11:40:31</t>
  </si>
  <si>
    <t>03.03.2021 16:01:04</t>
  </si>
  <si>
    <t>PARLAK TR-1 35-21-L00074_976841143_976841143</t>
  </si>
  <si>
    <t>10.03.2021 18:53:24</t>
  </si>
  <si>
    <t>10.03.2021 22:44:19</t>
  </si>
  <si>
    <t>M-79(YATIRIM REZERVE) 35-14-M00079_972016074_972016074</t>
  </si>
  <si>
    <t>12.03.2021 15:24:43</t>
  </si>
  <si>
    <t>12.03.2021 17:44:47</t>
  </si>
  <si>
    <t>DM-5/TR-12 45-72-M00619_915767986_915767986</t>
  </si>
  <si>
    <t>25.03.2021 02:39:31</t>
  </si>
  <si>
    <t>25.03.2021 03:36:28</t>
  </si>
  <si>
    <t>M-2623 35-01-M02623_35-01-M02623_72296332</t>
  </si>
  <si>
    <t>13.03.2021 09:09:00</t>
  </si>
  <si>
    <t>13.03.2021 12:06:32</t>
  </si>
  <si>
    <t>SOBRAN TR-1 45-73-M00952_945646257_945646257</t>
  </si>
  <si>
    <t>04.03.2021 11:06:33</t>
  </si>
  <si>
    <t>04.03.2021 16:19:36</t>
  </si>
  <si>
    <t>MURADİYE TR-1 İSTASYON KABİN 45-71-M00192_953221477_953221477</t>
  </si>
  <si>
    <t>04.03.2021 22:33:51</t>
  </si>
  <si>
    <t>04.03.2021 23:51:03</t>
  </si>
  <si>
    <t>10.03.2021 14:59:52</t>
  </si>
  <si>
    <t>10.03.2021 16:32:22</t>
  </si>
  <si>
    <t>ATAKÖY OVA TR-1 35-22-M00182_95000627268_95000627268</t>
  </si>
  <si>
    <t>18.03.2021 16:40:28</t>
  </si>
  <si>
    <t>M-86 ORHANLI TEMESALTI 35-14-M00086_93553286_93553286</t>
  </si>
  <si>
    <t>05.03.2021 19:37:00</t>
  </si>
  <si>
    <t>05.03.2021 19:42:00</t>
  </si>
  <si>
    <t>TR-142 35-15-L00142_95000618662_95000618662</t>
  </si>
  <si>
    <t>14.03.2021 11:13:29</t>
  </si>
  <si>
    <t>14.03.2021 12:52:33</t>
  </si>
  <si>
    <t>K-972 35-08-K00972_97630868_97630868</t>
  </si>
  <si>
    <t>27.03.2021 15:06:38</t>
  </si>
  <si>
    <t>27.03.2021 16:42:55</t>
  </si>
  <si>
    <t>ALAŞEHİR TM-2 45-73-A00002_ M04_47430865</t>
  </si>
  <si>
    <t>10.03.2021 09:00:59</t>
  </si>
  <si>
    <t>10.03.2021 17:20:32</t>
  </si>
  <si>
    <t>BANKSİS TR-1 35-14-M00363_956648099_956648099</t>
  </si>
  <si>
    <t>12.03.2021 16:53:10</t>
  </si>
  <si>
    <t>12.03.2021 18:18:57</t>
  </si>
  <si>
    <t>04.03.2021 15:14:47</t>
  </si>
  <si>
    <t>04.03.2021 16:56:07</t>
  </si>
  <si>
    <t>TR-27 35-19-L00027_953703892_953703892</t>
  </si>
  <si>
    <t>01.03.2021 11:28:41</t>
  </si>
  <si>
    <t>01.03.2021 14:43:13</t>
  </si>
  <si>
    <t>YENİ ORHANLI M-87 35-14-M00087_976711531_976711531</t>
  </si>
  <si>
    <t>05.03.2021 20:46:00</t>
  </si>
  <si>
    <t>05.03.2021 20:48:26</t>
  </si>
  <si>
    <t>M-2871(YATIRIM REZERVE) 35-04-M04878_35-04-M04878_76915053</t>
  </si>
  <si>
    <t>17.03.2021 13:30:30</t>
  </si>
  <si>
    <t>17.03.2021 16:19:00</t>
  </si>
  <si>
    <t>L-23 ESKİ POSTANE ÖNÜ 35-14-L00023_949730589_949730589</t>
  </si>
  <si>
    <t>11.03.2021 13:44:40</t>
  </si>
  <si>
    <t>11.03.2021 17:44:01</t>
  </si>
  <si>
    <t>GÖKÇEALAN TR6 35-13-L00398_95000662213_95000662213</t>
  </si>
  <si>
    <t>30.03.2021 17:26:48</t>
  </si>
  <si>
    <t>30.03.2021 18:31:57</t>
  </si>
  <si>
    <t>MENEMEN TR-40 35-28-L00040_953375157_953375157</t>
  </si>
  <si>
    <t>25.03.2021 14:36:12</t>
  </si>
  <si>
    <t>25.03.2021 19:04:55</t>
  </si>
  <si>
    <t>20.03.2021 08:43:41</t>
  </si>
  <si>
    <t>20.03.2021 09:40:29</t>
  </si>
  <si>
    <t>KÖSEDERE TR-1 35-21-L00124_95000074180_95000074180</t>
  </si>
  <si>
    <t>06.03.2021 14:22:00</t>
  </si>
  <si>
    <t>06.03.2021 14:25:00</t>
  </si>
  <si>
    <t>GÖKÇEALAN TR-4 35-13-L00088_976583041_976583041</t>
  </si>
  <si>
    <t>05.03.2021 10:14:00</t>
  </si>
  <si>
    <t>05.03.2021 10:56:54</t>
  </si>
  <si>
    <t>20.03.2021 19:54:42</t>
  </si>
  <si>
    <t>20.03.2021 21:08:09</t>
  </si>
  <si>
    <t>MURADİYE TR-3 45-71-M02147_95000605710_95000605710</t>
  </si>
  <si>
    <t>19.03.2021 11:07:04</t>
  </si>
  <si>
    <t>19.03.2021 13:32:11</t>
  </si>
  <si>
    <t>TR-62 45-78-M00062_950205541_950205541</t>
  </si>
  <si>
    <t>06.03.2021 11:40:43</t>
  </si>
  <si>
    <t>06.03.2021 12:59:06</t>
  </si>
  <si>
    <t>M-1432 35-02-M01432_93543632_93543632</t>
  </si>
  <si>
    <t>24.03.2021 10:07:11</t>
  </si>
  <si>
    <t>24.03.2021 11:38:33</t>
  </si>
  <si>
    <t>AKÇAPINAR TR-2 45-83-L00439_955158055_955158055</t>
  </si>
  <si>
    <t>14.03.2021 18:54:15</t>
  </si>
  <si>
    <t>14.03.2021 19:48:59</t>
  </si>
  <si>
    <t>YUKARI AVDAN TR-1 45-82-M00241_945531991_945531991</t>
  </si>
  <si>
    <t>08.03.2021 17:37:51</t>
  </si>
  <si>
    <t>08.03.2021 21:24:28</t>
  </si>
  <si>
    <t>SÜLEYMANLI KÖK 35-28-M00606_GÖRECE-2 GES M09_72509050</t>
  </si>
  <si>
    <t>15.03.2021 22:40:16</t>
  </si>
  <si>
    <t>16.03.2021 01:01:13</t>
  </si>
  <si>
    <t>MENEMEN TR-4 35-28-L00004_915165700_915165700</t>
  </si>
  <si>
    <t>21.03.2021 19:08:13</t>
  </si>
  <si>
    <t>21.03.2021 21:06:57</t>
  </si>
  <si>
    <t>M-1509 35-09-M01509_915148098_915148098</t>
  </si>
  <si>
    <t>10.03.2021 20:10:55</t>
  </si>
  <si>
    <t>11.03.2021 01:18:02</t>
  </si>
  <si>
    <t>BADINCA KÖK 45-73-M00341_45-73-M00341_75913008</t>
  </si>
  <si>
    <t>22.03.2021 16:12:56</t>
  </si>
  <si>
    <t>22.03.2021 19:55:40</t>
  </si>
  <si>
    <t>M-2740(YATIRIM REZERVE) 35-02-M02740_Ayırıcı H_65965159</t>
  </si>
  <si>
    <t>21.03.2021 13:08:20</t>
  </si>
  <si>
    <t>21.03.2021 17:14:33</t>
  </si>
  <si>
    <t>TR-50 45-78-L00050_942121722_942121722</t>
  </si>
  <si>
    <t>07.03.2021 16:10:27</t>
  </si>
  <si>
    <t>07.03.2021 17:09:30</t>
  </si>
  <si>
    <t>K-1422 35-04-K01422_99170073_99170073</t>
  </si>
  <si>
    <t>04.03.2021 12:19:00</t>
  </si>
  <si>
    <t>04.03.2021 17:52:27</t>
  </si>
  <si>
    <t>MURADİYE TR-2/B (23 NİSAN PARKI) 45-71-M01852_948299074_948299074</t>
  </si>
  <si>
    <t>19.03.2021 16:51:00</t>
  </si>
  <si>
    <t>19.03.2021 21:59:03</t>
  </si>
  <si>
    <t>TR-105 45-78-L00105_953265604_953265604</t>
  </si>
  <si>
    <t>12.03.2021 11:40:41</t>
  </si>
  <si>
    <t>12.03.2021 13:51:07</t>
  </si>
  <si>
    <t>ÇAKIRBEYLİ TR-1 35-26-M00486_953702267_953702267</t>
  </si>
  <si>
    <t>16.03.2021 15:55:57</t>
  </si>
  <si>
    <t>K-3929 35-10-K03929_953703613_953703613</t>
  </si>
  <si>
    <t>02.03.2021 15:22:05</t>
  </si>
  <si>
    <t>02.03.2021 19:14:47</t>
  </si>
  <si>
    <t>CANLI TR-4 35-20-L00135_93548588_93548588</t>
  </si>
  <si>
    <t>16.03.2021 14:22:45</t>
  </si>
  <si>
    <t>16.03.2021 17:43:09</t>
  </si>
  <si>
    <t>06.03.2021 13:36:00</t>
  </si>
  <si>
    <t>06.03.2021 13:49:00</t>
  </si>
  <si>
    <t>M-2008 35-02-M02008_913075360_913075360</t>
  </si>
  <si>
    <t>01.03.2021 13:54:07</t>
  </si>
  <si>
    <t>01.03.2021 17:13:21</t>
  </si>
  <si>
    <t>AHMETLER TR-3 35-31-L00484_965800855_965800855</t>
  </si>
  <si>
    <t>16.03.2021 16:21:29</t>
  </si>
  <si>
    <t>16.03.2021 18:54:49</t>
  </si>
  <si>
    <t>M-1740 BELENBAŞI 35-03-M01740_93555212_93555212</t>
  </si>
  <si>
    <t>13.03.2021 12:08:14</t>
  </si>
  <si>
    <t>13.03.2021 15:07:55</t>
  </si>
  <si>
    <t>MUSACALI TR-1 45-83-M00402_DIREK TIPI TRAFO HUCRESI H01_2104883</t>
  </si>
  <si>
    <t>02.03.2021 19:09:57</t>
  </si>
  <si>
    <t>DEREKÖY TR-46 35-22-M00652_95000009003_95000009003</t>
  </si>
  <si>
    <t>08.03.2021 15:12:33</t>
  </si>
  <si>
    <t>08.03.2021 17:22:14</t>
  </si>
  <si>
    <t>SANAYİ TR-4 35-14-M00307_956659903_956659903</t>
  </si>
  <si>
    <t>25.03.2021 15:48:04</t>
  </si>
  <si>
    <t>25.03.2021 16:44:23</t>
  </si>
  <si>
    <t>GÜLKENT TR-5 35-30-M00228_93533021_93533021</t>
  </si>
  <si>
    <t>12.03.2021 15:50:23</t>
  </si>
  <si>
    <t>12.03.2021 17:59:27</t>
  </si>
  <si>
    <t>19.03.2021 15:13:27</t>
  </si>
  <si>
    <t>19.03.2021 16:34:51</t>
  </si>
  <si>
    <t>DM-1/TR-18 (TR-47) 35-26-M00047_976951180_976951180</t>
  </si>
  <si>
    <t>11.03.2021 19:34:33</t>
  </si>
  <si>
    <t>11.03.2021 19:51:28</t>
  </si>
  <si>
    <t>DM-1/38 45-71-M00050_953245690_953245690</t>
  </si>
  <si>
    <t>03.03.2021 10:42:00</t>
  </si>
  <si>
    <t>03.03.2021 17:03:22</t>
  </si>
  <si>
    <t>K-707 35-04-K00707_954707847_954707847</t>
  </si>
  <si>
    <t>21.03.2021 12:29:29</t>
  </si>
  <si>
    <t>21.03.2021 13:57:08</t>
  </si>
  <si>
    <t>TR-1/80 45-72-M00080_956480906_956480906</t>
  </si>
  <si>
    <t>03.03.2021 19:47:31</t>
  </si>
  <si>
    <t>03.03.2021 20:42:39</t>
  </si>
  <si>
    <t>12.03.2021 14:51:09</t>
  </si>
  <si>
    <t>12.03.2021 16:04:12</t>
  </si>
  <si>
    <t>DM-3/10 35-29-M00483_947729573_947729573</t>
  </si>
  <si>
    <t>11.03.2021 13:26:54</t>
  </si>
  <si>
    <t>11.03.2021 14:41:35</t>
  </si>
  <si>
    <t>DM-13 45-71-M00336_972259736_972259736</t>
  </si>
  <si>
    <t>11.03.2021 22:28:45</t>
  </si>
  <si>
    <t>12.03.2021 00:15:46</t>
  </si>
  <si>
    <t>M-2929(YATIRIM REZERVE) 35-01-M02929_35-01-M02929_74189704</t>
  </si>
  <si>
    <t>25.03.2021 09:11:59</t>
  </si>
  <si>
    <t>25.03.2021 11:31:00</t>
  </si>
  <si>
    <t>BÜYÜKKALE TR-3 35-29-L00667_93542490_93542490</t>
  </si>
  <si>
    <t>01.03.2021 09:49:44</t>
  </si>
  <si>
    <t>01.03.2021 11:36:05</t>
  </si>
  <si>
    <t>ALAŞEHİR TR-35 45-73-M00035_965984463_965984463</t>
  </si>
  <si>
    <t>06.03.2021 11:39:27</t>
  </si>
  <si>
    <t>06.03.2021 13:11:31</t>
  </si>
  <si>
    <t>AKSELENDİ TR-2 45-72-L00824_956533395_956533395</t>
  </si>
  <si>
    <t>13.03.2021 14:15:30</t>
  </si>
  <si>
    <t>13.03.2021 19:13:31</t>
  </si>
  <si>
    <t>25.03.2021 15:11:42</t>
  </si>
  <si>
    <t>25.03.2021 15:50:14</t>
  </si>
  <si>
    <t>ADALET DM 35-17-M00169_BERAK YÜKSEKKÖY GES ÇIKIŞI M10_53039680</t>
  </si>
  <si>
    <t>16.03.2021 08:22:22</t>
  </si>
  <si>
    <t>16.03.2021 10:42:06</t>
  </si>
  <si>
    <t>K-820 35-04-K00820_99408486_99408486</t>
  </si>
  <si>
    <t>03.03.2021 08:10:00</t>
  </si>
  <si>
    <t>03.03.2021 08:19:23</t>
  </si>
  <si>
    <t>10.03.2021 17:28:41</t>
  </si>
  <si>
    <t>10.03.2021 18:35:02</t>
  </si>
  <si>
    <t>DM-14/3A 45-71-M02249_953200398_953200398</t>
  </si>
  <si>
    <t>12.03.2021 21:21:33</t>
  </si>
  <si>
    <t>12.03.2021 22:04:29</t>
  </si>
  <si>
    <t>EMİRALEM TR-8 35-28-M00231_953395428_953395428</t>
  </si>
  <si>
    <t>18.03.2021 18:58:33</t>
  </si>
  <si>
    <t>19.03.2021 10:05:07</t>
  </si>
  <si>
    <t>07.03.2021 13:12:39</t>
  </si>
  <si>
    <t>07.03.2021 20:01:03</t>
  </si>
  <si>
    <t>TR-1/54 45-72-M00054_956519984_956519984</t>
  </si>
  <si>
    <t>08.03.2021 18:55:34</t>
  </si>
  <si>
    <t>08.03.2021 19:50:32</t>
  </si>
  <si>
    <t>17.03.2021 11:54:21</t>
  </si>
  <si>
    <t>17.03.2021 12:43:55</t>
  </si>
  <si>
    <t>FOÇA TR-23 35-23-L00023_950426068_950426068</t>
  </si>
  <si>
    <t>03.03.2021 09:41:00</t>
  </si>
  <si>
    <t>03.03.2021 09:43:00</t>
  </si>
  <si>
    <t>10.03.2021 16:49:10</t>
  </si>
  <si>
    <t>10.03.2021 19:19:56</t>
  </si>
  <si>
    <t>DM-18/10 45-71-M00263_972255447_972255447</t>
  </si>
  <si>
    <t>09.03.2021 10:15:52</t>
  </si>
  <si>
    <t>09.03.2021 11:39:31</t>
  </si>
  <si>
    <t>VİLLAKENT TR-5 35-28-M00382_A _5926384</t>
  </si>
  <si>
    <t>09.03.2021 17:23:04</t>
  </si>
  <si>
    <t>M-1386 35-26-M01386_976972224_976972224</t>
  </si>
  <si>
    <t>02.03.2021 20:38:42</t>
  </si>
  <si>
    <t>02.03.2021 21:04:13</t>
  </si>
  <si>
    <t>DİLEK TR-6 45-80-M02952_953716457_953716457</t>
  </si>
  <si>
    <t>24.03.2021 13:16:45</t>
  </si>
  <si>
    <t>24.03.2021 14:51:24</t>
  </si>
  <si>
    <t>SARUHANLI TR-22 45-80-M00022_954765939_954765939</t>
  </si>
  <si>
    <t>02.03.2021 09:57:49</t>
  </si>
  <si>
    <t>02.03.2021 11:49:20</t>
  </si>
  <si>
    <t>K-1621 35-02-K01621_913071901_913071901</t>
  </si>
  <si>
    <t>12.03.2021 08:51:26</t>
  </si>
  <si>
    <t>12.03.2021 12:00:43</t>
  </si>
  <si>
    <t>MÜTEVELLİ TR-6 45-80-M00105_956537908_956537908</t>
  </si>
  <si>
    <t>13.03.2021 16:22:15</t>
  </si>
  <si>
    <t>13.03.2021 19:01:45</t>
  </si>
  <si>
    <t>FOÇALI GES TR-2 35-23-M00298Ö_93553681_93553681</t>
  </si>
  <si>
    <t>29.03.2021 13:04:55</t>
  </si>
  <si>
    <t>29.03.2021 14:16:04</t>
  </si>
  <si>
    <t>M-21 HAMAM ALANI 35-14-M00021_966099349_966099349</t>
  </si>
  <si>
    <t>05.03.2021 23:47:00</t>
  </si>
  <si>
    <t>05.03.2021 23:49:56</t>
  </si>
  <si>
    <t>TR-93 45-78-L00093_953247647_953247647</t>
  </si>
  <si>
    <t>18.03.2021 16:32:29</t>
  </si>
  <si>
    <t>18.03.2021 18:02:37</t>
  </si>
  <si>
    <t>M-2038 35-07-M02038_MALTEPE KESİCİLİ ÇIKIŞ (Direk No 20) M01_60894391</t>
  </si>
  <si>
    <t>18.03.2021 06:39:27</t>
  </si>
  <si>
    <t>18.03.2021 10:05:08</t>
  </si>
  <si>
    <t>TAYTAN TR-5 45-78-M00308_93535673_93535673</t>
  </si>
  <si>
    <t>05.03.2021 15:15:59</t>
  </si>
  <si>
    <t>05.03.2021 15:53:19</t>
  </si>
  <si>
    <t>BÜYÜKKENT SİTESİ TR 35-21-L00028_949715535_949715535</t>
  </si>
  <si>
    <t>13.03.2021 13:22:53</t>
  </si>
  <si>
    <t>13.03.2021 23:54:28</t>
  </si>
  <si>
    <t>TR-266 DOĞUŞ ÇİFTLİK EVLERİ TR 35-19-M00166_956694235_956694235</t>
  </si>
  <si>
    <t>10.03.2021 19:07:06</t>
  </si>
  <si>
    <t>10.03.2021 21:52:25</t>
  </si>
  <si>
    <t>ZEYTİNOVA TR-2 35-20-L00308_953701256_953701256</t>
  </si>
  <si>
    <t>18.03.2021 10:53:46</t>
  </si>
  <si>
    <t>18.03.2021 12:37:21</t>
  </si>
  <si>
    <t>FIRINLI TR-1 35-20-L00370_953707957_953707957</t>
  </si>
  <si>
    <t>06.03.2021 19:55:10</t>
  </si>
  <si>
    <t>06.03.2021 21:53:24</t>
  </si>
  <si>
    <t>TR-92 35-19-L00092_956667125_956667125</t>
  </si>
  <si>
    <t>04.03.2021 16:00:49</t>
  </si>
  <si>
    <t>04.03.2021 19:13:06</t>
  </si>
  <si>
    <t>18.03.2021 10:49:14</t>
  </si>
  <si>
    <t>18.03.2021 11:55:09</t>
  </si>
  <si>
    <t>L-146 YEŞİLIRMAK SİTESİ 35-18-L00146_972114262_972114262</t>
  </si>
  <si>
    <t>24.03.2021 08:48:25</t>
  </si>
  <si>
    <t>TR-2/116 45-83-M00714_955142624_955142624</t>
  </si>
  <si>
    <t>21.03.2021 20:47:37</t>
  </si>
  <si>
    <t>21.03.2021 21:43:05</t>
  </si>
  <si>
    <t>10.03.2021 18:02:38</t>
  </si>
  <si>
    <t>10.03.2021 18:52:31</t>
  </si>
  <si>
    <t>M-2555 35-04-M02555_954914147_954914147</t>
  </si>
  <si>
    <t>09.03.2021 18:59:51</t>
  </si>
  <si>
    <t>09.03.2021 20:26:10</t>
  </si>
  <si>
    <t>ÇATALKAYA KÖYÜ TR-2 35-21-L00172_953367301_953367301</t>
  </si>
  <si>
    <t>03.03.2021 11:57:00</t>
  </si>
  <si>
    <t>03.03.2021 13:13:00</t>
  </si>
  <si>
    <t>M-2647 (YATIRIM REZERVE) 35-04-M02647_35-04-M02647_57796080</t>
  </si>
  <si>
    <t>04.03.2021 14:05:11</t>
  </si>
  <si>
    <t>ŞEMSİLER TR-1 35-31-L00098_953700538_953700538</t>
  </si>
  <si>
    <t>08.03.2021 15:26:43</t>
  </si>
  <si>
    <t>08.03.2021 17:25:08</t>
  </si>
  <si>
    <t>M-2623 35-01-M02623_DAĞITIM TRAFOSU-1 M03_72296284</t>
  </si>
  <si>
    <t>04.03.2021 15:03:46</t>
  </si>
  <si>
    <t>04.03.2021 19:18:43</t>
  </si>
  <si>
    <t>DAĞHACIYUSUF TR-4(YATIRIM REZERVE) 45-73-M01228_973753524_973753524</t>
  </si>
  <si>
    <t>19.03.2021 11:18:43</t>
  </si>
  <si>
    <t>19.03.2021 13:51:33</t>
  </si>
  <si>
    <t>L-438 35-18-L00438_950448962_950448962</t>
  </si>
  <si>
    <t>21.03.2021 08:41:45</t>
  </si>
  <si>
    <t>21.03.2021 11:26:11</t>
  </si>
  <si>
    <t>12.03.2021 16:55:46</t>
  </si>
  <si>
    <t>12.03.2021 18:25:26</t>
  </si>
  <si>
    <t>L-241 35-18-L00241_950440864_950440864</t>
  </si>
  <si>
    <t>03.03.2021 08:30:33</t>
  </si>
  <si>
    <t>03.03.2021 13:55:31</t>
  </si>
  <si>
    <t>M-2876 35-04-M02876_35-04-M02876_76822799</t>
  </si>
  <si>
    <t>16.03.2021 09:11:23</t>
  </si>
  <si>
    <t>16.03.2021 12:06:00</t>
  </si>
  <si>
    <t>MURADİYE HASTANE TR-1 45-71-M00193_944443839_944443839</t>
  </si>
  <si>
    <t>17.03.2021 13:28:30</t>
  </si>
  <si>
    <t>17.03.2021 17:54:01</t>
  </si>
  <si>
    <t>17.03.2021 17:50:27</t>
  </si>
  <si>
    <t>17.03.2021 18:59:31</t>
  </si>
  <si>
    <t>K-32 35-01-K00032_910259646_910259646</t>
  </si>
  <si>
    <t>08.03.2021 09:46:39</t>
  </si>
  <si>
    <t>08.03.2021 11:11:19</t>
  </si>
  <si>
    <t>M-12 GERMİYAN 35-18-M00183_35-18-M00183_76953960</t>
  </si>
  <si>
    <t>19.03.2021 09:01:27</t>
  </si>
  <si>
    <t>19.03.2021 15:15:21</t>
  </si>
  <si>
    <t>ULUDERBENT TR-5 45-73-M00536_93540012_93540012</t>
  </si>
  <si>
    <t>05.03.2021 14:00:13</t>
  </si>
  <si>
    <t>05.03.2021 15:45:19</t>
  </si>
  <si>
    <t>18.03.2021 14:22:52</t>
  </si>
  <si>
    <t>18.03.2021 17:18:00</t>
  </si>
  <si>
    <t>LÜTFİYE TR-1 45-80-M00131_93561953_93561953</t>
  </si>
  <si>
    <t>07.03.2021 13:38:31</t>
  </si>
  <si>
    <t>07.03.2021 15:49:51</t>
  </si>
  <si>
    <t>L-326 35-18-L00326_953707016_953707016</t>
  </si>
  <si>
    <t>12.03.2021 11:32:44</t>
  </si>
  <si>
    <t>12.03.2021 19:07:24</t>
  </si>
  <si>
    <t>L-331 DENİZKENT 35-18-L00331_950437157_950437157</t>
  </si>
  <si>
    <t>20.03.2021 15:28:21</t>
  </si>
  <si>
    <t>20.03.2021 19:33:07</t>
  </si>
  <si>
    <t>17.03.2021 16:38:00</t>
  </si>
  <si>
    <t>17.03.2021 19:44:41</t>
  </si>
  <si>
    <t>BAĞARASI TR-10 KÖK 35-23-M00179_972143108_972143108</t>
  </si>
  <si>
    <t>11.03.2021 13:09:35</t>
  </si>
  <si>
    <t>11.03.2021 17:09:48</t>
  </si>
  <si>
    <t>TURAN KÖYÜ TR-1 35-20-L00070_949168572_949168572</t>
  </si>
  <si>
    <t>21.03.2021 17:41:28</t>
  </si>
  <si>
    <t>21.03.2021 19:19:08</t>
  </si>
  <si>
    <t>M-2870 35-04-M02870_972334204_972334204</t>
  </si>
  <si>
    <t>20.03.2021 16:37:04</t>
  </si>
  <si>
    <t>20.03.2021 18:50:02</t>
  </si>
  <si>
    <t>GÜMÜLDÜR M-39 35-25-M00039_955259284_955259284</t>
  </si>
  <si>
    <t>13.03.2021 13:30:38</t>
  </si>
  <si>
    <t>13.03.2021 14:46:15</t>
  </si>
  <si>
    <t>GÜNGÖR BİO ENERJİ  DM 35-24-M00308_POLYAK-1 GİRİŞ M02_74095377</t>
  </si>
  <si>
    <t>19.03.2021 09:11:42</t>
  </si>
  <si>
    <t>19.03.2021 15:20:37</t>
  </si>
  <si>
    <t>08.03.2021 18:31:36</t>
  </si>
  <si>
    <t>08.03.2021 19:44:42</t>
  </si>
  <si>
    <t>17.03.2021 19:22:19</t>
  </si>
  <si>
    <t>17.03.2021 20:50:46</t>
  </si>
  <si>
    <t>L-228 ILICA GARAJ 35-18-L00228_976972315_976972315</t>
  </si>
  <si>
    <t>19.03.2021 08:41:00</t>
  </si>
  <si>
    <t>19.03.2021 11:21:04</t>
  </si>
  <si>
    <t>ÖRENLİ TR-1 35-16-M00075_953325278_953325278</t>
  </si>
  <si>
    <t>21.03.2021 21:12:36</t>
  </si>
  <si>
    <t>21.03.2021 22:42:03</t>
  </si>
  <si>
    <t>DM06/TR05 HAL İÇİ 45-73-M00042_945674590_945674590</t>
  </si>
  <si>
    <t>21.03.2021 10:57:08</t>
  </si>
  <si>
    <t>21.03.2021 11:38:02</t>
  </si>
  <si>
    <t>ÇÖMLEKÇİ TR-6 SERGİYERİ 35-31-L00092_956582324_956582324</t>
  </si>
  <si>
    <t>08.03.2021 15:54:49</t>
  </si>
  <si>
    <t>08.03.2021 18:23:09</t>
  </si>
  <si>
    <t>11.03.2021 21:06:12</t>
  </si>
  <si>
    <t>11.03.2021 21:46:44</t>
  </si>
  <si>
    <t>K-4375 35-04-K04375_912570571_912570571</t>
  </si>
  <si>
    <t>12.03.2021 10:13:26</t>
  </si>
  <si>
    <t>12.03.2021 16:03:48</t>
  </si>
  <si>
    <t>02.03.2021 10:39:25</t>
  </si>
  <si>
    <t>02.03.2021 17:46:41</t>
  </si>
  <si>
    <t>19.03.2021 09:12:31</t>
  </si>
  <si>
    <t>19.03.2021 15:21:33</t>
  </si>
  <si>
    <t>K-1869 35-09-K01869_912777834_912777834</t>
  </si>
  <si>
    <t>11.03.2021 08:51:44</t>
  </si>
  <si>
    <t>11.03.2021 17:24:25</t>
  </si>
  <si>
    <t>25.03.2021 13:14:32</t>
  </si>
  <si>
    <t>25.03.2021 14:42:36</t>
  </si>
  <si>
    <t>12.03.2021 09:02:00</t>
  </si>
  <si>
    <t>12.03.2021 13:27:43</t>
  </si>
  <si>
    <t>L-96 TURGUT KÖYÜ 35-14-L00096_956634131_956634131</t>
  </si>
  <si>
    <t>11.03.2021 17:30:45</t>
  </si>
  <si>
    <t>11.03.2021 20:13:43</t>
  </si>
  <si>
    <t>10.03.2021 19:14:00</t>
  </si>
  <si>
    <t>10.03.2021 23:01:11</t>
  </si>
  <si>
    <t>SARUHANLI TR-6 45-80-M00006_956563678_956563678</t>
  </si>
  <si>
    <t>13.03.2021 11:32:00</t>
  </si>
  <si>
    <t>13.03.2021 12:24:15</t>
  </si>
  <si>
    <t>DM-3/25 (MUTLU MAH. MUHTARLIK) 45-71-M00076_948280181_948280181</t>
  </si>
  <si>
    <t>25.03.2021 11:56:38</t>
  </si>
  <si>
    <t>25.03.2021 13:36:25</t>
  </si>
  <si>
    <t>KABAKUM TR-1 35-30-L00127_955301714_955301714</t>
  </si>
  <si>
    <t>19.03.2021 16:29:34</t>
  </si>
  <si>
    <t>19.03.2021 18:07:05</t>
  </si>
  <si>
    <t>25.03.2021 14:26:06</t>
  </si>
  <si>
    <t>25.03.2021 15:07:17</t>
  </si>
  <si>
    <t>TR-61 35-26-M00061_945380136_945380136</t>
  </si>
  <si>
    <t>22.03.2021 22:12:39</t>
  </si>
  <si>
    <t>23.03.2021 00:44:15</t>
  </si>
  <si>
    <t>DM-25/17-A 45-71-M00054_953195409_953195409</t>
  </si>
  <si>
    <t>09.03.2021 20:02:12</t>
  </si>
  <si>
    <t>09.03.2021 21:02:04</t>
  </si>
  <si>
    <t>TR-1/14-A 45-72-M00098_956518937_956518937</t>
  </si>
  <si>
    <t>17.03.2021 09:31:04</t>
  </si>
  <si>
    <t>17.03.2021 10:17:48</t>
  </si>
  <si>
    <t>SANAYİ TR-7 (DM-10/15) 35-17-M00502_966284153_966284153</t>
  </si>
  <si>
    <t>13.03.2021 08:52:23</t>
  </si>
  <si>
    <t>13.03.2021 10:32:03</t>
  </si>
  <si>
    <t>09.03.2021 15:39:10</t>
  </si>
  <si>
    <t>09.03.2021 17:11:00</t>
  </si>
  <si>
    <t>DAZYURT TR-1 45-71-M01738_953226084_953226084</t>
  </si>
  <si>
    <t>20.03.2021 12:58:20</t>
  </si>
  <si>
    <t>20.03.2021 21:38:16</t>
  </si>
  <si>
    <t>ÖRNEKKÖY TR-5 35-27-L00130_915947684_915947684</t>
  </si>
  <si>
    <t>02.03.2021 12:50:05</t>
  </si>
  <si>
    <t>02.03.2021 16:07:11</t>
  </si>
  <si>
    <t>M-2763(YATIRIM REZERVE) 35-02-M02763_966133902_966133902</t>
  </si>
  <si>
    <t>01.03.2021 17:20:38</t>
  </si>
  <si>
    <t>01.03.2021 18:44:48</t>
  </si>
  <si>
    <t>KÖSEDERE TR-1 35-21-L00124_93549744_93549744</t>
  </si>
  <si>
    <t>07.03.2021 11:26:00</t>
  </si>
  <si>
    <t>07.03.2021 11:28:00</t>
  </si>
  <si>
    <t>07.03.2021 12:08:00</t>
  </si>
  <si>
    <t>07.03.2021 12:28:00</t>
  </si>
  <si>
    <t>18.03.2021 08:26:48</t>
  </si>
  <si>
    <t>18.03.2021 11:24:47</t>
  </si>
  <si>
    <t>DM-1/42 45-71-M00025_974475644_974475644</t>
  </si>
  <si>
    <t>20.03.2021 08:47:05</t>
  </si>
  <si>
    <t>20.03.2021 09:49:52</t>
  </si>
  <si>
    <t>BOZDAĞ TR-2 35-15-L00310_93534904_93534904</t>
  </si>
  <si>
    <t>07.03.2021 13:34:26</t>
  </si>
  <si>
    <t>07.03.2021 15:44:26</t>
  </si>
  <si>
    <t>21.03.2021 10:57:32</t>
  </si>
  <si>
    <t>21.03.2021 15:30:01</t>
  </si>
  <si>
    <t>M-235 35-02-M00235_93536528_93536528</t>
  </si>
  <si>
    <t>02.03.2021 12:06:24</t>
  </si>
  <si>
    <t>02.03.2021 13:22:37</t>
  </si>
  <si>
    <t>19.03.2021 10:13:57</t>
  </si>
  <si>
    <t>19.03.2021 12:50:09</t>
  </si>
  <si>
    <t>09.03.2021 09:05:34</t>
  </si>
  <si>
    <t>09.03.2021 17:24:39</t>
  </si>
  <si>
    <t>K-4913 35-02-K04913_912834376_912834376</t>
  </si>
  <si>
    <t>24.03.2021 12:39:12</t>
  </si>
  <si>
    <t>24.03.2021 14:03:48</t>
  </si>
  <si>
    <t>19.03.2021 10:35:07</t>
  </si>
  <si>
    <t>19.03.2021 12:22:57</t>
  </si>
  <si>
    <t>M-2816 35-02-M02816_967194643_967194643</t>
  </si>
  <si>
    <t>11.03.2021 10:20:16</t>
  </si>
  <si>
    <t>11.03.2021 11:48:06</t>
  </si>
  <si>
    <t>DM-3/TR-29 35-22-M00072_955260688_955260688</t>
  </si>
  <si>
    <t>06.03.2021 18:50:21</t>
  </si>
  <si>
    <t>06.03.2021 20:02:12</t>
  </si>
  <si>
    <t>12.03.2021 19:41:06</t>
  </si>
  <si>
    <t>12.03.2021 20:24:03</t>
  </si>
  <si>
    <t>M-1852 YAKAKÖY TR-2 35-02-M01852_912609992_912609992</t>
  </si>
  <si>
    <t>08.03.2021 10:47:39</t>
  </si>
  <si>
    <t>08.03.2021 12:10:37</t>
  </si>
  <si>
    <t>DM-3/TR-21 (ESKİ TR-29) 35-26-M01364_945381692_945381692</t>
  </si>
  <si>
    <t>11.03.2021 12:04:15</t>
  </si>
  <si>
    <t>11.03.2021 13:55:48</t>
  </si>
  <si>
    <t>TR-1/75 45-72-M00629_956502279_956502279</t>
  </si>
  <si>
    <t>03.03.2021 08:50:18</t>
  </si>
  <si>
    <t>03.03.2021 10:11:30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</si>
</sst>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9151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1716713</v>
      </c>
      <c r="B2">
        <v>1</v>
      </c>
      <c r="C2" t="s">
        <v>81</v>
      </c>
      <c r="D2" t="s">
        <v>113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1.491944444</v>
      </c>
      <c r="O2">
        <v>0</v>
      </c>
      <c r="P2">
        <v>2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0.16826937760565891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0.16826937760565891</v>
      </c>
    </row>
    <row r="3" spans="1:31" x14ac:dyDescent="0.25">
      <c r="A3">
        <v>1716922</v>
      </c>
      <c r="B3">
        <v>1</v>
      </c>
      <c r="C3" t="s">
        <v>80</v>
      </c>
      <c r="D3" t="s">
        <v>96</v>
      </c>
      <c r="E3" t="s">
        <v>140</v>
      </c>
      <c r="F3" t="s">
        <v>141</v>
      </c>
      <c r="G3" t="s">
        <v>142</v>
      </c>
      <c r="H3" t="s">
        <v>143</v>
      </c>
      <c r="I3" t="s">
        <v>135</v>
      </c>
      <c r="J3" t="s">
        <v>136</v>
      </c>
      <c r="K3" t="s">
        <v>137</v>
      </c>
      <c r="L3" t="s">
        <v>144</v>
      </c>
      <c r="M3" t="s">
        <v>145</v>
      </c>
      <c r="N3">
        <v>1.1841666660000001</v>
      </c>
      <c r="O3">
        <v>3</v>
      </c>
      <c r="P3">
        <v>1620</v>
      </c>
      <c r="Q3">
        <v>0</v>
      </c>
      <c r="R3">
        <v>1</v>
      </c>
      <c r="S3">
        <v>4</v>
      </c>
      <c r="T3">
        <v>94</v>
      </c>
      <c r="U3">
        <v>0</v>
      </c>
      <c r="V3">
        <v>0</v>
      </c>
      <c r="W3">
        <v>20.273298308647114</v>
      </c>
      <c r="X3">
        <v>293.15269059381052</v>
      </c>
      <c r="Y3">
        <v>0</v>
      </c>
      <c r="Z3">
        <v>0.26688148674544504</v>
      </c>
      <c r="AA3">
        <v>25.959846154242488</v>
      </c>
      <c r="AB3">
        <v>50.33562972302974</v>
      </c>
      <c r="AC3">
        <v>0</v>
      </c>
      <c r="AD3">
        <v>0</v>
      </c>
      <c r="AE3">
        <v>389.98834626647528</v>
      </c>
    </row>
    <row r="4" spans="1:31" x14ac:dyDescent="0.25">
      <c r="A4">
        <v>1716567</v>
      </c>
      <c r="B4">
        <v>1</v>
      </c>
      <c r="C4" t="s">
        <v>80</v>
      </c>
      <c r="D4" t="s">
        <v>105</v>
      </c>
      <c r="E4" t="s">
        <v>140</v>
      </c>
      <c r="F4" t="s">
        <v>146</v>
      </c>
      <c r="G4" t="s">
        <v>147</v>
      </c>
      <c r="H4" t="s">
        <v>143</v>
      </c>
      <c r="I4" t="s">
        <v>135</v>
      </c>
      <c r="J4" t="s">
        <v>136</v>
      </c>
      <c r="K4" t="s">
        <v>137</v>
      </c>
      <c r="L4" t="s">
        <v>148</v>
      </c>
      <c r="M4" t="s">
        <v>149</v>
      </c>
      <c r="N4">
        <v>1.5666666659999999</v>
      </c>
      <c r="O4">
        <v>17</v>
      </c>
      <c r="P4">
        <v>739</v>
      </c>
      <c r="Q4">
        <v>21</v>
      </c>
      <c r="R4">
        <v>50</v>
      </c>
      <c r="S4">
        <v>38</v>
      </c>
      <c r="T4">
        <v>121</v>
      </c>
      <c r="U4">
        <v>10</v>
      </c>
      <c r="V4">
        <v>0</v>
      </c>
      <c r="W4">
        <v>8.7317044669801493</v>
      </c>
      <c r="X4">
        <v>309.79460428403132</v>
      </c>
      <c r="Y4">
        <v>98.444477470466438</v>
      </c>
      <c r="Z4">
        <v>26.8930666745472</v>
      </c>
      <c r="AA4">
        <v>380.11995764897858</v>
      </c>
      <c r="AB4">
        <v>162.07384405427331</v>
      </c>
      <c r="AC4">
        <v>282.84992808725923</v>
      </c>
      <c r="AD4">
        <v>0</v>
      </c>
      <c r="AE4">
        <v>1268.9075826865362</v>
      </c>
    </row>
    <row r="5" spans="1:31" x14ac:dyDescent="0.25">
      <c r="A5">
        <v>1716776</v>
      </c>
      <c r="B5">
        <v>1</v>
      </c>
      <c r="C5" t="s">
        <v>81</v>
      </c>
      <c r="D5" t="s">
        <v>128</v>
      </c>
      <c r="E5" t="s">
        <v>150</v>
      </c>
      <c r="F5" t="s">
        <v>151</v>
      </c>
      <c r="G5" t="s">
        <v>152</v>
      </c>
      <c r="H5" t="s">
        <v>134</v>
      </c>
      <c r="I5" t="s">
        <v>135</v>
      </c>
      <c r="J5" t="s">
        <v>136</v>
      </c>
      <c r="K5" t="s">
        <v>153</v>
      </c>
      <c r="L5" t="s">
        <v>154</v>
      </c>
      <c r="M5" t="s">
        <v>155</v>
      </c>
      <c r="N5">
        <v>0.41055555500000002</v>
      </c>
      <c r="O5">
        <v>0</v>
      </c>
      <c r="P5">
        <v>0</v>
      </c>
      <c r="Q5">
        <v>0</v>
      </c>
      <c r="R5">
        <v>0</v>
      </c>
      <c r="S5">
        <v>0</v>
      </c>
      <c r="T5">
        <v>66</v>
      </c>
      <c r="U5">
        <v>0</v>
      </c>
      <c r="V5">
        <v>3</v>
      </c>
      <c r="W5">
        <v>0</v>
      </c>
      <c r="X5">
        <v>0</v>
      </c>
      <c r="Y5">
        <v>0</v>
      </c>
      <c r="Z5">
        <v>0</v>
      </c>
      <c r="AA5">
        <v>0</v>
      </c>
      <c r="AB5">
        <v>23.108950201505777</v>
      </c>
      <c r="AC5">
        <v>0</v>
      </c>
      <c r="AD5">
        <v>14.061514165588274</v>
      </c>
      <c r="AE5">
        <v>37.170464367094056</v>
      </c>
    </row>
    <row r="6" spans="1:31" x14ac:dyDescent="0.25">
      <c r="A6">
        <v>1716647</v>
      </c>
      <c r="B6">
        <v>1</v>
      </c>
      <c r="C6" t="s">
        <v>80</v>
      </c>
      <c r="D6" t="s">
        <v>101</v>
      </c>
      <c r="E6" t="s">
        <v>131</v>
      </c>
      <c r="F6" t="s">
        <v>156</v>
      </c>
      <c r="G6" t="s">
        <v>157</v>
      </c>
      <c r="H6" t="s">
        <v>134</v>
      </c>
      <c r="I6" t="s">
        <v>135</v>
      </c>
      <c r="J6" t="s">
        <v>136</v>
      </c>
      <c r="K6" t="s">
        <v>137</v>
      </c>
      <c r="L6" t="s">
        <v>158</v>
      </c>
      <c r="M6" t="s">
        <v>159</v>
      </c>
      <c r="N6">
        <v>1.6363888879999999</v>
      </c>
      <c r="O6">
        <v>0</v>
      </c>
      <c r="P6">
        <v>1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1.3708648105919841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1.3708648105919841</v>
      </c>
    </row>
    <row r="7" spans="1:31" x14ac:dyDescent="0.25">
      <c r="A7">
        <v>1716839</v>
      </c>
      <c r="B7">
        <v>1</v>
      </c>
      <c r="C7" t="s">
        <v>80</v>
      </c>
      <c r="D7" t="s">
        <v>106</v>
      </c>
      <c r="E7" t="s">
        <v>160</v>
      </c>
      <c r="F7" t="s">
        <v>161</v>
      </c>
      <c r="G7" t="s">
        <v>162</v>
      </c>
      <c r="H7" t="s">
        <v>134</v>
      </c>
      <c r="I7" t="s">
        <v>135</v>
      </c>
      <c r="J7" t="s">
        <v>136</v>
      </c>
      <c r="K7" t="s">
        <v>137</v>
      </c>
      <c r="L7" t="s">
        <v>163</v>
      </c>
      <c r="M7" t="s">
        <v>164</v>
      </c>
      <c r="N7">
        <v>0.59250000000000003</v>
      </c>
      <c r="O7">
        <v>0</v>
      </c>
      <c r="P7">
        <v>16</v>
      </c>
      <c r="Q7">
        <v>0</v>
      </c>
      <c r="R7">
        <v>3</v>
      </c>
      <c r="S7">
        <v>0</v>
      </c>
      <c r="T7">
        <v>5</v>
      </c>
      <c r="U7">
        <v>0</v>
      </c>
      <c r="V7">
        <v>0</v>
      </c>
      <c r="W7">
        <v>0</v>
      </c>
      <c r="X7">
        <v>1.9113977198741152</v>
      </c>
      <c r="Y7">
        <v>0</v>
      </c>
      <c r="Z7">
        <v>6.1707979022983337E-3</v>
      </c>
      <c r="AA7">
        <v>0</v>
      </c>
      <c r="AB7">
        <v>0.4189403012995267</v>
      </c>
      <c r="AC7">
        <v>0</v>
      </c>
      <c r="AD7">
        <v>0</v>
      </c>
      <c r="AE7">
        <v>2.3365088190759402</v>
      </c>
    </row>
    <row r="8" spans="1:31" x14ac:dyDescent="0.25">
      <c r="A8">
        <v>1717372</v>
      </c>
      <c r="B8">
        <v>1</v>
      </c>
      <c r="C8" t="s">
        <v>80</v>
      </c>
      <c r="D8" t="s">
        <v>107</v>
      </c>
      <c r="E8" t="s">
        <v>160</v>
      </c>
      <c r="F8" t="s">
        <v>165</v>
      </c>
      <c r="G8" t="s">
        <v>162</v>
      </c>
      <c r="H8" t="s">
        <v>134</v>
      </c>
      <c r="I8" t="s">
        <v>135</v>
      </c>
      <c r="J8" t="s">
        <v>136</v>
      </c>
      <c r="K8" t="s">
        <v>137</v>
      </c>
      <c r="L8" t="s">
        <v>166</v>
      </c>
      <c r="M8" t="s">
        <v>167</v>
      </c>
      <c r="N8">
        <v>2.2094444439999998</v>
      </c>
      <c r="O8">
        <v>0</v>
      </c>
      <c r="P8">
        <v>40</v>
      </c>
      <c r="Q8">
        <v>0</v>
      </c>
      <c r="R8">
        <v>2</v>
      </c>
      <c r="S8">
        <v>0</v>
      </c>
      <c r="T8">
        <v>15</v>
      </c>
      <c r="U8">
        <v>0</v>
      </c>
      <c r="V8">
        <v>0</v>
      </c>
      <c r="W8">
        <v>0</v>
      </c>
      <c r="X8">
        <v>16.97626632933758</v>
      </c>
      <c r="Y8">
        <v>0</v>
      </c>
      <c r="Z8">
        <v>0.43995606133915721</v>
      </c>
      <c r="AA8">
        <v>0</v>
      </c>
      <c r="AB8">
        <v>8.814058620632931</v>
      </c>
      <c r="AC8">
        <v>0</v>
      </c>
      <c r="AD8">
        <v>0</v>
      </c>
      <c r="AE8">
        <v>26.230281011309668</v>
      </c>
    </row>
    <row r="9" spans="1:31" x14ac:dyDescent="0.25">
      <c r="A9">
        <v>1717335</v>
      </c>
      <c r="B9">
        <v>1</v>
      </c>
      <c r="C9" t="s">
        <v>80</v>
      </c>
      <c r="D9" t="s">
        <v>99</v>
      </c>
      <c r="E9" t="s">
        <v>160</v>
      </c>
      <c r="F9" t="s">
        <v>168</v>
      </c>
      <c r="G9" t="s">
        <v>162</v>
      </c>
      <c r="H9" t="s">
        <v>134</v>
      </c>
      <c r="I9" t="s">
        <v>135</v>
      </c>
      <c r="J9" t="s">
        <v>136</v>
      </c>
      <c r="K9" t="s">
        <v>137</v>
      </c>
      <c r="L9" t="s">
        <v>169</v>
      </c>
      <c r="M9" t="s">
        <v>170</v>
      </c>
      <c r="N9">
        <v>2.0747222220000001</v>
      </c>
      <c r="O9">
        <v>0</v>
      </c>
      <c r="P9">
        <v>42</v>
      </c>
      <c r="Q9">
        <v>0</v>
      </c>
      <c r="R9">
        <v>0</v>
      </c>
      <c r="S9">
        <v>0</v>
      </c>
      <c r="T9">
        <v>2</v>
      </c>
      <c r="U9">
        <v>0</v>
      </c>
      <c r="V9">
        <v>0</v>
      </c>
      <c r="W9">
        <v>0</v>
      </c>
      <c r="X9">
        <v>33.570690916149815</v>
      </c>
      <c r="Y9">
        <v>0</v>
      </c>
      <c r="Z9">
        <v>0</v>
      </c>
      <c r="AA9">
        <v>0</v>
      </c>
      <c r="AB9">
        <v>0.25222775666919334</v>
      </c>
      <c r="AC9">
        <v>0</v>
      </c>
      <c r="AD9">
        <v>0</v>
      </c>
      <c r="AE9">
        <v>33.822918672819007</v>
      </c>
    </row>
    <row r="10" spans="1:31" x14ac:dyDescent="0.25">
      <c r="A10">
        <v>1717086</v>
      </c>
      <c r="B10">
        <v>1</v>
      </c>
      <c r="C10" t="s">
        <v>80</v>
      </c>
      <c r="D10" t="s">
        <v>93</v>
      </c>
      <c r="E10" t="s">
        <v>171</v>
      </c>
      <c r="F10" t="s">
        <v>172</v>
      </c>
      <c r="G10" t="s">
        <v>173</v>
      </c>
      <c r="H10" t="s">
        <v>143</v>
      </c>
      <c r="I10" t="s">
        <v>135</v>
      </c>
      <c r="J10" t="s">
        <v>136</v>
      </c>
      <c r="K10" t="s">
        <v>153</v>
      </c>
      <c r="L10" t="s">
        <v>174</v>
      </c>
      <c r="M10" t="s">
        <v>175</v>
      </c>
      <c r="N10">
        <v>1.4001361109999999</v>
      </c>
      <c r="O10">
        <v>0</v>
      </c>
      <c r="P10">
        <v>561</v>
      </c>
      <c r="Q10">
        <v>0</v>
      </c>
      <c r="R10">
        <v>31</v>
      </c>
      <c r="S10">
        <v>0</v>
      </c>
      <c r="T10">
        <v>47</v>
      </c>
      <c r="U10">
        <v>0</v>
      </c>
      <c r="V10">
        <v>1</v>
      </c>
      <c r="W10">
        <v>0</v>
      </c>
      <c r="X10">
        <v>129.27718436462317</v>
      </c>
      <c r="Y10">
        <v>0</v>
      </c>
      <c r="Z10">
        <v>18.446782209255662</v>
      </c>
      <c r="AA10">
        <v>0</v>
      </c>
      <c r="AB10">
        <v>49.676120431860504</v>
      </c>
      <c r="AC10">
        <v>0</v>
      </c>
      <c r="AD10">
        <v>24.923305219862847</v>
      </c>
      <c r="AE10">
        <v>222.32339222560219</v>
      </c>
    </row>
    <row r="11" spans="1:31" x14ac:dyDescent="0.25">
      <c r="A11">
        <v>1717123</v>
      </c>
      <c r="B11">
        <v>1</v>
      </c>
      <c r="C11" t="s">
        <v>80</v>
      </c>
      <c r="D11" t="s">
        <v>97</v>
      </c>
      <c r="E11" t="s">
        <v>131</v>
      </c>
      <c r="F11" t="s">
        <v>176</v>
      </c>
      <c r="G11" t="s">
        <v>157</v>
      </c>
      <c r="H11" t="s">
        <v>134</v>
      </c>
      <c r="I11" t="s">
        <v>135</v>
      </c>
      <c r="J11" t="s">
        <v>136</v>
      </c>
      <c r="K11" t="s">
        <v>137</v>
      </c>
      <c r="L11" t="s">
        <v>177</v>
      </c>
      <c r="M11" t="s">
        <v>178</v>
      </c>
      <c r="N11">
        <v>5.5347222220000001</v>
      </c>
      <c r="O11">
        <v>0</v>
      </c>
      <c r="P11">
        <v>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9.2905846136370958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9.2905846136370958</v>
      </c>
    </row>
    <row r="12" spans="1:31" x14ac:dyDescent="0.25">
      <c r="A12">
        <v>1717521</v>
      </c>
      <c r="B12">
        <v>1</v>
      </c>
      <c r="C12" t="s">
        <v>80</v>
      </c>
      <c r="D12" t="s">
        <v>97</v>
      </c>
      <c r="E12" t="s">
        <v>131</v>
      </c>
      <c r="F12" t="s">
        <v>179</v>
      </c>
      <c r="G12" t="s">
        <v>157</v>
      </c>
      <c r="H12" t="s">
        <v>134</v>
      </c>
      <c r="I12" t="s">
        <v>135</v>
      </c>
      <c r="J12" t="s">
        <v>136</v>
      </c>
      <c r="K12" t="s">
        <v>137</v>
      </c>
      <c r="L12" t="s">
        <v>180</v>
      </c>
      <c r="M12" t="s">
        <v>181</v>
      </c>
      <c r="N12">
        <v>3.7044444439999999</v>
      </c>
      <c r="O12">
        <v>0</v>
      </c>
      <c r="P12">
        <v>1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7.6435394952872229E-2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7.6435394952872229E-2</v>
      </c>
    </row>
    <row r="13" spans="1:31" x14ac:dyDescent="0.25">
      <c r="A13">
        <v>1717355</v>
      </c>
      <c r="B13">
        <v>1</v>
      </c>
      <c r="C13" t="s">
        <v>80</v>
      </c>
      <c r="D13" t="s">
        <v>96</v>
      </c>
      <c r="E13" t="s">
        <v>140</v>
      </c>
      <c r="F13" t="s">
        <v>182</v>
      </c>
      <c r="G13" t="s">
        <v>147</v>
      </c>
      <c r="H13" t="s">
        <v>143</v>
      </c>
      <c r="I13" t="s">
        <v>135</v>
      </c>
      <c r="J13" t="s">
        <v>136</v>
      </c>
      <c r="K13" t="s">
        <v>137</v>
      </c>
      <c r="L13" t="s">
        <v>183</v>
      </c>
      <c r="M13" t="s">
        <v>184</v>
      </c>
      <c r="N13">
        <v>0.236666666</v>
      </c>
      <c r="O13">
        <v>6</v>
      </c>
      <c r="P13">
        <v>54</v>
      </c>
      <c r="Q13">
        <v>0</v>
      </c>
      <c r="R13">
        <v>0</v>
      </c>
      <c r="S13">
        <v>11</v>
      </c>
      <c r="T13">
        <v>1</v>
      </c>
      <c r="U13">
        <v>0</v>
      </c>
      <c r="V13">
        <v>0</v>
      </c>
      <c r="W13">
        <v>5.3934279195536403</v>
      </c>
      <c r="X13">
        <v>1.0271874327101203</v>
      </c>
      <c r="Y13">
        <v>0</v>
      </c>
      <c r="Z13">
        <v>0</v>
      </c>
      <c r="AA13">
        <v>8.1652706173541318</v>
      </c>
      <c r="AB13">
        <v>6.963280897640001E-3</v>
      </c>
      <c r="AC13">
        <v>0</v>
      </c>
      <c r="AD13">
        <v>0</v>
      </c>
      <c r="AE13">
        <v>14.592849250515533</v>
      </c>
    </row>
    <row r="14" spans="1:31" x14ac:dyDescent="0.25">
      <c r="A14">
        <v>1717518</v>
      </c>
      <c r="B14">
        <v>1</v>
      </c>
      <c r="C14" t="s">
        <v>81</v>
      </c>
      <c r="D14" t="s">
        <v>113</v>
      </c>
      <c r="E14" t="s">
        <v>150</v>
      </c>
      <c r="F14" t="s">
        <v>185</v>
      </c>
      <c r="G14" t="s">
        <v>186</v>
      </c>
      <c r="H14" t="s">
        <v>134</v>
      </c>
      <c r="I14" t="s">
        <v>135</v>
      </c>
      <c r="J14" t="s">
        <v>136</v>
      </c>
      <c r="K14" t="s">
        <v>137</v>
      </c>
      <c r="L14" t="s">
        <v>187</v>
      </c>
      <c r="M14" t="s">
        <v>188</v>
      </c>
      <c r="N14">
        <v>6.2613888879999999</v>
      </c>
      <c r="O14">
        <v>0</v>
      </c>
      <c r="P14">
        <v>29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17.927577075342167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17.927577075342167</v>
      </c>
    </row>
    <row r="15" spans="1:31" x14ac:dyDescent="0.25">
      <c r="A15">
        <v>1717000</v>
      </c>
      <c r="B15">
        <v>1</v>
      </c>
      <c r="C15" t="s">
        <v>81</v>
      </c>
      <c r="D15" t="s">
        <v>118</v>
      </c>
      <c r="E15" t="s">
        <v>189</v>
      </c>
      <c r="F15" t="s">
        <v>190</v>
      </c>
      <c r="G15" t="s">
        <v>152</v>
      </c>
      <c r="H15" t="s">
        <v>143</v>
      </c>
      <c r="I15" t="s">
        <v>135</v>
      </c>
      <c r="J15" t="s">
        <v>136</v>
      </c>
      <c r="K15" t="s">
        <v>153</v>
      </c>
      <c r="L15" t="s">
        <v>191</v>
      </c>
      <c r="M15" t="s">
        <v>192</v>
      </c>
      <c r="N15">
        <v>9.0466666660000001</v>
      </c>
      <c r="O15">
        <v>18</v>
      </c>
      <c r="P15">
        <v>558</v>
      </c>
      <c r="Q15">
        <v>0</v>
      </c>
      <c r="R15">
        <v>14</v>
      </c>
      <c r="S15">
        <v>5</v>
      </c>
      <c r="T15">
        <v>28</v>
      </c>
      <c r="U15">
        <v>0</v>
      </c>
      <c r="V15">
        <v>0</v>
      </c>
      <c r="W15">
        <v>48.816865555311296</v>
      </c>
      <c r="X15">
        <v>591.35626128879755</v>
      </c>
      <c r="Y15">
        <v>0</v>
      </c>
      <c r="Z15">
        <v>1.5242779626517335</v>
      </c>
      <c r="AA15">
        <v>38.475364198360666</v>
      </c>
      <c r="AB15">
        <v>119.03248575072676</v>
      </c>
      <c r="AC15">
        <v>0</v>
      </c>
      <c r="AD15">
        <v>0</v>
      </c>
      <c r="AE15">
        <v>799.20525475584805</v>
      </c>
    </row>
    <row r="16" spans="1:31" x14ac:dyDescent="0.25">
      <c r="A16">
        <v>1717146</v>
      </c>
      <c r="B16">
        <v>1</v>
      </c>
      <c r="C16" t="s">
        <v>81</v>
      </c>
      <c r="D16" t="s">
        <v>120</v>
      </c>
      <c r="E16" t="s">
        <v>131</v>
      </c>
      <c r="F16" t="s">
        <v>193</v>
      </c>
      <c r="G16" t="s">
        <v>133</v>
      </c>
      <c r="H16" t="s">
        <v>134</v>
      </c>
      <c r="I16" t="s">
        <v>135</v>
      </c>
      <c r="J16" t="s">
        <v>136</v>
      </c>
      <c r="K16" t="s">
        <v>137</v>
      </c>
      <c r="L16" t="s">
        <v>194</v>
      </c>
      <c r="M16" t="s">
        <v>195</v>
      </c>
      <c r="N16">
        <v>1.5475000000000001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1.11844392782526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1.11844392782526</v>
      </c>
    </row>
    <row r="17" spans="1:31" x14ac:dyDescent="0.25">
      <c r="A17">
        <v>1717501</v>
      </c>
      <c r="B17">
        <v>1</v>
      </c>
      <c r="C17" t="s">
        <v>80</v>
      </c>
      <c r="D17" t="s">
        <v>83</v>
      </c>
      <c r="E17" t="s">
        <v>131</v>
      </c>
      <c r="F17" t="s">
        <v>196</v>
      </c>
      <c r="G17" t="s">
        <v>133</v>
      </c>
      <c r="H17" t="s">
        <v>134</v>
      </c>
      <c r="I17" t="s">
        <v>135</v>
      </c>
      <c r="J17" t="s">
        <v>136</v>
      </c>
      <c r="K17" t="s">
        <v>137</v>
      </c>
      <c r="L17" t="s">
        <v>197</v>
      </c>
      <c r="M17" t="s">
        <v>198</v>
      </c>
      <c r="N17">
        <v>3.8122222219999999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1.2485403109275555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1.2485403109275555</v>
      </c>
    </row>
    <row r="18" spans="1:31" x14ac:dyDescent="0.25">
      <c r="A18">
        <v>1717455</v>
      </c>
      <c r="B18">
        <v>1</v>
      </c>
      <c r="C18" t="s">
        <v>80</v>
      </c>
      <c r="D18" t="s">
        <v>103</v>
      </c>
      <c r="E18" t="s">
        <v>189</v>
      </c>
      <c r="F18" t="s">
        <v>199</v>
      </c>
      <c r="G18" t="s">
        <v>147</v>
      </c>
      <c r="H18" t="s">
        <v>143</v>
      </c>
      <c r="I18" t="s">
        <v>135</v>
      </c>
      <c r="J18" t="s">
        <v>136</v>
      </c>
      <c r="K18" t="s">
        <v>137</v>
      </c>
      <c r="L18" t="s">
        <v>200</v>
      </c>
      <c r="M18" t="s">
        <v>201</v>
      </c>
      <c r="N18">
        <v>0.77833333299999996</v>
      </c>
      <c r="O18">
        <v>0</v>
      </c>
      <c r="P18">
        <v>544</v>
      </c>
      <c r="Q18">
        <v>20</v>
      </c>
      <c r="R18">
        <v>2</v>
      </c>
      <c r="S18">
        <v>2</v>
      </c>
      <c r="T18">
        <v>59</v>
      </c>
      <c r="U18">
        <v>2</v>
      </c>
      <c r="V18">
        <v>5</v>
      </c>
      <c r="W18">
        <v>0</v>
      </c>
      <c r="X18">
        <v>149.57113435865952</v>
      </c>
      <c r="Y18">
        <v>20.395243763062862</v>
      </c>
      <c r="Z18">
        <v>0.88881998775110005</v>
      </c>
      <c r="AA18">
        <v>50.378159431250985</v>
      </c>
      <c r="AB18">
        <v>12.524678995121128</v>
      </c>
      <c r="AC18">
        <v>75.860334216144054</v>
      </c>
      <c r="AD18">
        <v>83.754137599914543</v>
      </c>
      <c r="AE18">
        <v>393.37250835190423</v>
      </c>
    </row>
    <row r="19" spans="1:31" x14ac:dyDescent="0.25">
      <c r="A19">
        <v>1716954</v>
      </c>
      <c r="B19">
        <v>1</v>
      </c>
      <c r="C19" t="s">
        <v>80</v>
      </c>
      <c r="D19" t="s">
        <v>100</v>
      </c>
      <c r="E19" t="s">
        <v>189</v>
      </c>
      <c r="F19" t="s">
        <v>202</v>
      </c>
      <c r="G19" t="s">
        <v>147</v>
      </c>
      <c r="H19" t="s">
        <v>143</v>
      </c>
      <c r="I19" t="s">
        <v>135</v>
      </c>
      <c r="J19" t="s">
        <v>136</v>
      </c>
      <c r="K19" t="s">
        <v>137</v>
      </c>
      <c r="L19" t="s">
        <v>203</v>
      </c>
      <c r="M19" t="s">
        <v>204</v>
      </c>
      <c r="N19">
        <v>0.638055555</v>
      </c>
      <c r="O19">
        <v>0</v>
      </c>
      <c r="P19">
        <v>189</v>
      </c>
      <c r="Q19">
        <v>0</v>
      </c>
      <c r="R19">
        <v>23</v>
      </c>
      <c r="S19">
        <v>9</v>
      </c>
      <c r="T19">
        <v>53</v>
      </c>
      <c r="U19">
        <v>2</v>
      </c>
      <c r="V19">
        <v>2</v>
      </c>
      <c r="W19">
        <v>0</v>
      </c>
      <c r="X19">
        <v>29.591194591390796</v>
      </c>
      <c r="Y19">
        <v>0</v>
      </c>
      <c r="Z19">
        <v>5.1308624834890182</v>
      </c>
      <c r="AA19">
        <v>45.673978816064576</v>
      </c>
      <c r="AB19">
        <v>23.677787024993769</v>
      </c>
      <c r="AC19">
        <v>54.847961296331597</v>
      </c>
      <c r="AD19">
        <v>47.781588291510666</v>
      </c>
      <c r="AE19">
        <v>206.70337250378043</v>
      </c>
    </row>
    <row r="20" spans="1:31" x14ac:dyDescent="0.25">
      <c r="A20">
        <v>1717249</v>
      </c>
      <c r="B20">
        <v>1</v>
      </c>
      <c r="C20" t="s">
        <v>80</v>
      </c>
      <c r="D20" t="s">
        <v>85</v>
      </c>
      <c r="E20" t="s">
        <v>131</v>
      </c>
      <c r="F20" t="s">
        <v>205</v>
      </c>
      <c r="G20" t="s">
        <v>133</v>
      </c>
      <c r="H20" t="s">
        <v>134</v>
      </c>
      <c r="I20" t="s">
        <v>135</v>
      </c>
      <c r="J20" t="s">
        <v>136</v>
      </c>
      <c r="K20" t="s">
        <v>137</v>
      </c>
      <c r="L20" t="s">
        <v>206</v>
      </c>
      <c r="M20" t="s">
        <v>207</v>
      </c>
      <c r="N20">
        <v>0.98611111100000004</v>
      </c>
      <c r="O20">
        <v>0</v>
      </c>
      <c r="P20">
        <v>1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0.11259783187487085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0.11259783187487085</v>
      </c>
    </row>
    <row r="21" spans="1:31" x14ac:dyDescent="0.25">
      <c r="A21">
        <v>1717349</v>
      </c>
      <c r="B21">
        <v>1</v>
      </c>
      <c r="C21" t="s">
        <v>80</v>
      </c>
      <c r="D21" t="s">
        <v>103</v>
      </c>
      <c r="E21" t="s">
        <v>160</v>
      </c>
      <c r="F21" t="s">
        <v>208</v>
      </c>
      <c r="G21" t="s">
        <v>162</v>
      </c>
      <c r="H21" t="s">
        <v>134</v>
      </c>
      <c r="I21" t="s">
        <v>135</v>
      </c>
      <c r="J21" t="s">
        <v>136</v>
      </c>
      <c r="K21" t="s">
        <v>137</v>
      </c>
      <c r="L21" t="s">
        <v>209</v>
      </c>
      <c r="M21" t="s">
        <v>210</v>
      </c>
      <c r="N21">
        <v>1.2661111110000001</v>
      </c>
      <c r="O21">
        <v>0</v>
      </c>
      <c r="P21">
        <v>61</v>
      </c>
      <c r="Q21">
        <v>0</v>
      </c>
      <c r="R21">
        <v>0</v>
      </c>
      <c r="S21">
        <v>0</v>
      </c>
      <c r="T21">
        <v>2</v>
      </c>
      <c r="U21">
        <v>0</v>
      </c>
      <c r="V21">
        <v>0</v>
      </c>
      <c r="W21">
        <v>0</v>
      </c>
      <c r="X21">
        <v>18.650099295168495</v>
      </c>
      <c r="Y21">
        <v>0</v>
      </c>
      <c r="Z21">
        <v>0</v>
      </c>
      <c r="AA21">
        <v>0</v>
      </c>
      <c r="AB21">
        <v>0.79969384144997779</v>
      </c>
      <c r="AC21">
        <v>0</v>
      </c>
      <c r="AD21">
        <v>0</v>
      </c>
      <c r="AE21">
        <v>19.449793136618474</v>
      </c>
    </row>
    <row r="22" spans="1:31" x14ac:dyDescent="0.25">
      <c r="A22">
        <v>1717269</v>
      </c>
      <c r="B22">
        <v>1</v>
      </c>
      <c r="C22" t="s">
        <v>81</v>
      </c>
      <c r="D22" t="s">
        <v>113</v>
      </c>
      <c r="E22" t="s">
        <v>131</v>
      </c>
      <c r="F22" t="s">
        <v>211</v>
      </c>
      <c r="G22" t="s">
        <v>133</v>
      </c>
      <c r="H22" t="s">
        <v>134</v>
      </c>
      <c r="I22" t="s">
        <v>135</v>
      </c>
      <c r="J22" t="s">
        <v>136</v>
      </c>
      <c r="K22" t="s">
        <v>137</v>
      </c>
      <c r="L22" t="s">
        <v>212</v>
      </c>
      <c r="M22" t="s">
        <v>213</v>
      </c>
      <c r="N22">
        <v>1.372222222</v>
      </c>
      <c r="O22">
        <v>0</v>
      </c>
      <c r="P22">
        <v>1</v>
      </c>
      <c r="Q22">
        <v>0</v>
      </c>
      <c r="R22">
        <v>20</v>
      </c>
      <c r="S22">
        <v>0</v>
      </c>
      <c r="T22">
        <v>1</v>
      </c>
      <c r="U22">
        <v>0</v>
      </c>
      <c r="V22">
        <v>0</v>
      </c>
      <c r="W22">
        <v>0</v>
      </c>
      <c r="X22">
        <v>2.8753277099612777E-2</v>
      </c>
      <c r="Y22">
        <v>0</v>
      </c>
      <c r="Z22">
        <v>9.2671456437592763</v>
      </c>
      <c r="AA22">
        <v>0</v>
      </c>
      <c r="AB22">
        <v>2.0579375942889446</v>
      </c>
      <c r="AC22">
        <v>0</v>
      </c>
      <c r="AD22">
        <v>0</v>
      </c>
      <c r="AE22">
        <v>11.353836515147833</v>
      </c>
    </row>
    <row r="23" spans="1:31" x14ac:dyDescent="0.25">
      <c r="A23">
        <v>1717481</v>
      </c>
      <c r="B23">
        <v>1</v>
      </c>
      <c r="C23" t="s">
        <v>81</v>
      </c>
      <c r="D23" t="s">
        <v>128</v>
      </c>
      <c r="E23" t="s">
        <v>189</v>
      </c>
      <c r="F23" t="s">
        <v>214</v>
      </c>
      <c r="G23" t="s">
        <v>147</v>
      </c>
      <c r="H23" t="s">
        <v>143</v>
      </c>
      <c r="I23" t="s">
        <v>135</v>
      </c>
      <c r="J23" t="s">
        <v>136</v>
      </c>
      <c r="K23" t="s">
        <v>137</v>
      </c>
      <c r="L23" t="s">
        <v>215</v>
      </c>
      <c r="M23" t="s">
        <v>216</v>
      </c>
      <c r="N23">
        <v>2.6150000000000002</v>
      </c>
      <c r="O23">
        <v>1</v>
      </c>
      <c r="P23">
        <v>579</v>
      </c>
      <c r="Q23">
        <v>3</v>
      </c>
      <c r="R23">
        <v>3</v>
      </c>
      <c r="S23">
        <v>9</v>
      </c>
      <c r="T23">
        <v>49</v>
      </c>
      <c r="U23">
        <v>0</v>
      </c>
      <c r="V23">
        <v>0</v>
      </c>
      <c r="W23">
        <v>0.68633565380000006</v>
      </c>
      <c r="X23">
        <v>161.38387365795694</v>
      </c>
      <c r="Y23">
        <v>4.6150813677645495</v>
      </c>
      <c r="Z23">
        <v>0.16528769752563777</v>
      </c>
      <c r="AA23">
        <v>100.84897071922624</v>
      </c>
      <c r="AB23">
        <v>53.901085270679367</v>
      </c>
      <c r="AC23">
        <v>0</v>
      </c>
      <c r="AD23">
        <v>0</v>
      </c>
      <c r="AE23">
        <v>321.6006343669527</v>
      </c>
    </row>
    <row r="24" spans="1:31" x14ac:dyDescent="0.25">
      <c r="A24">
        <v>1717289</v>
      </c>
      <c r="B24">
        <v>1</v>
      </c>
      <c r="C24" t="s">
        <v>80</v>
      </c>
      <c r="D24" t="s">
        <v>105</v>
      </c>
      <c r="E24" t="s">
        <v>131</v>
      </c>
      <c r="F24" t="s">
        <v>217</v>
      </c>
      <c r="G24" t="s">
        <v>162</v>
      </c>
      <c r="H24" t="s">
        <v>134</v>
      </c>
      <c r="I24" t="s">
        <v>135</v>
      </c>
      <c r="J24" t="s">
        <v>136</v>
      </c>
      <c r="K24" t="s">
        <v>137</v>
      </c>
      <c r="L24" t="s">
        <v>218</v>
      </c>
      <c r="M24" t="s">
        <v>219</v>
      </c>
      <c r="N24">
        <v>2.5905555549999999</v>
      </c>
      <c r="O24">
        <v>0</v>
      </c>
      <c r="P24">
        <v>0</v>
      </c>
      <c r="Q24">
        <v>0</v>
      </c>
      <c r="R24">
        <v>0</v>
      </c>
      <c r="S24">
        <v>0</v>
      </c>
      <c r="T24">
        <v>1</v>
      </c>
      <c r="U24">
        <v>0</v>
      </c>
      <c r="V24">
        <v>1</v>
      </c>
      <c r="W24">
        <v>0</v>
      </c>
      <c r="X24">
        <v>0</v>
      </c>
      <c r="Y24">
        <v>0</v>
      </c>
      <c r="Z24">
        <v>0</v>
      </c>
      <c r="AA24">
        <v>0</v>
      </c>
      <c r="AB24">
        <v>11.895309800500591</v>
      </c>
      <c r="AC24">
        <v>0</v>
      </c>
      <c r="AD24">
        <v>23.408640466058067</v>
      </c>
      <c r="AE24">
        <v>35.303950266558658</v>
      </c>
    </row>
    <row r="25" spans="1:31" x14ac:dyDescent="0.25">
      <c r="A25">
        <v>1717040</v>
      </c>
      <c r="B25">
        <v>1</v>
      </c>
      <c r="C25" t="s">
        <v>80</v>
      </c>
      <c r="D25" t="s">
        <v>109</v>
      </c>
      <c r="E25" t="s">
        <v>150</v>
      </c>
      <c r="F25" t="s">
        <v>220</v>
      </c>
      <c r="G25" t="s">
        <v>173</v>
      </c>
      <c r="H25" t="s">
        <v>134</v>
      </c>
      <c r="I25" t="s">
        <v>135</v>
      </c>
      <c r="J25" t="s">
        <v>136</v>
      </c>
      <c r="K25" t="s">
        <v>153</v>
      </c>
      <c r="L25" t="s">
        <v>221</v>
      </c>
      <c r="M25" t="s">
        <v>222</v>
      </c>
      <c r="N25">
        <v>4.1825000000000001</v>
      </c>
      <c r="O25">
        <v>0</v>
      </c>
      <c r="P25">
        <v>91</v>
      </c>
      <c r="Q25">
        <v>0</v>
      </c>
      <c r="R25">
        <v>11</v>
      </c>
      <c r="S25">
        <v>0</v>
      </c>
      <c r="T25">
        <v>26</v>
      </c>
      <c r="U25">
        <v>0</v>
      </c>
      <c r="V25">
        <v>0</v>
      </c>
      <c r="W25">
        <v>0</v>
      </c>
      <c r="X25">
        <v>57.576171466281181</v>
      </c>
      <c r="Y25">
        <v>0</v>
      </c>
      <c r="Z25">
        <v>22.061454381509293</v>
      </c>
      <c r="AA25">
        <v>0</v>
      </c>
      <c r="AB25">
        <v>40.467192719294658</v>
      </c>
      <c r="AC25">
        <v>0</v>
      </c>
      <c r="AD25">
        <v>0</v>
      </c>
      <c r="AE25">
        <v>120.10481856708513</v>
      </c>
    </row>
    <row r="26" spans="1:31" x14ac:dyDescent="0.25">
      <c r="A26">
        <v>1717169</v>
      </c>
      <c r="B26">
        <v>1</v>
      </c>
      <c r="C26" t="s">
        <v>81</v>
      </c>
      <c r="D26" t="s">
        <v>113</v>
      </c>
      <c r="E26" t="s">
        <v>160</v>
      </c>
      <c r="F26" t="s">
        <v>223</v>
      </c>
      <c r="G26" t="s">
        <v>162</v>
      </c>
      <c r="H26" t="s">
        <v>134</v>
      </c>
      <c r="I26" t="s">
        <v>135</v>
      </c>
      <c r="J26" t="s">
        <v>136</v>
      </c>
      <c r="K26" t="s">
        <v>137</v>
      </c>
      <c r="L26" t="s">
        <v>224</v>
      </c>
      <c r="M26" t="s">
        <v>225</v>
      </c>
      <c r="N26">
        <v>1.8605555549999999</v>
      </c>
      <c r="O26">
        <v>0</v>
      </c>
      <c r="P26">
        <v>8</v>
      </c>
      <c r="Q26">
        <v>0</v>
      </c>
      <c r="R26">
        <v>1</v>
      </c>
      <c r="S26">
        <v>0</v>
      </c>
      <c r="T26">
        <v>0</v>
      </c>
      <c r="U26">
        <v>0</v>
      </c>
      <c r="V26">
        <v>0</v>
      </c>
      <c r="W26">
        <v>0</v>
      </c>
      <c r="X26">
        <v>1.3245232819009769</v>
      </c>
      <c r="Y26">
        <v>0</v>
      </c>
      <c r="Z26">
        <v>0.21354440669239169</v>
      </c>
      <c r="AA26">
        <v>0</v>
      </c>
      <c r="AB26">
        <v>0</v>
      </c>
      <c r="AC26">
        <v>0</v>
      </c>
      <c r="AD26">
        <v>0</v>
      </c>
      <c r="AE26">
        <v>1.5380676885933686</v>
      </c>
    </row>
    <row r="27" spans="1:31" x14ac:dyDescent="0.25">
      <c r="A27">
        <v>1717183</v>
      </c>
      <c r="B27">
        <v>1</v>
      </c>
      <c r="C27" t="s">
        <v>80</v>
      </c>
      <c r="D27" t="s">
        <v>96</v>
      </c>
      <c r="E27" t="s">
        <v>131</v>
      </c>
      <c r="F27" t="s">
        <v>226</v>
      </c>
      <c r="G27" t="s">
        <v>133</v>
      </c>
      <c r="H27" t="s">
        <v>134</v>
      </c>
      <c r="I27" t="s">
        <v>135</v>
      </c>
      <c r="J27" t="s">
        <v>136</v>
      </c>
      <c r="K27" t="s">
        <v>137</v>
      </c>
      <c r="L27" t="s">
        <v>227</v>
      </c>
      <c r="M27" t="s">
        <v>228</v>
      </c>
      <c r="N27">
        <v>3.932222222</v>
      </c>
      <c r="O27">
        <v>0</v>
      </c>
      <c r="P27">
        <v>5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21.341042470619897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21.341042470619897</v>
      </c>
    </row>
    <row r="28" spans="1:31" x14ac:dyDescent="0.25">
      <c r="A28">
        <v>1717418</v>
      </c>
      <c r="B28">
        <v>1</v>
      </c>
      <c r="C28" t="s">
        <v>81</v>
      </c>
      <c r="D28" t="s">
        <v>118</v>
      </c>
      <c r="E28" t="s">
        <v>131</v>
      </c>
      <c r="F28" t="s">
        <v>229</v>
      </c>
      <c r="G28" t="s">
        <v>133</v>
      </c>
      <c r="H28" t="s">
        <v>134</v>
      </c>
      <c r="I28" t="s">
        <v>135</v>
      </c>
      <c r="J28" t="s">
        <v>136</v>
      </c>
      <c r="K28" t="s">
        <v>137</v>
      </c>
      <c r="L28" t="s">
        <v>230</v>
      </c>
      <c r="M28" t="s">
        <v>231</v>
      </c>
      <c r="N28">
        <v>2.2063888880000002</v>
      </c>
      <c r="O28">
        <v>0</v>
      </c>
      <c r="P28">
        <v>0</v>
      </c>
      <c r="Q28">
        <v>0</v>
      </c>
      <c r="R28">
        <v>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9.3509023035761113E-2</v>
      </c>
      <c r="AA28">
        <v>0</v>
      </c>
      <c r="AB28">
        <v>0</v>
      </c>
      <c r="AC28">
        <v>0</v>
      </c>
      <c r="AD28">
        <v>0</v>
      </c>
      <c r="AE28">
        <v>9.3509023035761113E-2</v>
      </c>
    </row>
    <row r="29" spans="1:31" x14ac:dyDescent="0.25">
      <c r="A29">
        <v>1716977</v>
      </c>
      <c r="B29">
        <v>1</v>
      </c>
      <c r="C29" t="s">
        <v>81</v>
      </c>
      <c r="D29" t="s">
        <v>118</v>
      </c>
      <c r="E29" t="s">
        <v>189</v>
      </c>
      <c r="F29" t="s">
        <v>232</v>
      </c>
      <c r="G29" t="s">
        <v>233</v>
      </c>
      <c r="H29" t="s">
        <v>234</v>
      </c>
      <c r="I29" t="s">
        <v>135</v>
      </c>
      <c r="J29" t="s">
        <v>136</v>
      </c>
      <c r="K29" t="s">
        <v>153</v>
      </c>
      <c r="L29" t="s">
        <v>235</v>
      </c>
      <c r="M29" t="s">
        <v>236</v>
      </c>
      <c r="N29">
        <v>4.8972222219999999</v>
      </c>
      <c r="O29">
        <v>3</v>
      </c>
      <c r="P29">
        <v>388</v>
      </c>
      <c r="Q29">
        <v>120</v>
      </c>
      <c r="R29">
        <v>103</v>
      </c>
      <c r="S29">
        <v>19</v>
      </c>
      <c r="T29">
        <v>42</v>
      </c>
      <c r="U29">
        <v>2</v>
      </c>
      <c r="V29">
        <v>0</v>
      </c>
      <c r="W29">
        <v>2.7180701665145599</v>
      </c>
      <c r="X29">
        <v>279.62123254882562</v>
      </c>
      <c r="Y29">
        <v>496.43733051210262</v>
      </c>
      <c r="Z29">
        <v>250.19082375372778</v>
      </c>
      <c r="AA29">
        <v>442.87529887298382</v>
      </c>
      <c r="AB29">
        <v>115.01675871606918</v>
      </c>
      <c r="AC29">
        <v>1211.831238616822</v>
      </c>
      <c r="AD29">
        <v>0</v>
      </c>
      <c r="AE29">
        <v>2798.6907531870456</v>
      </c>
    </row>
    <row r="30" spans="1:31" x14ac:dyDescent="0.25">
      <c r="A30">
        <v>1717126</v>
      </c>
      <c r="B30">
        <v>1</v>
      </c>
      <c r="C30" t="s">
        <v>80</v>
      </c>
      <c r="D30" t="s">
        <v>91</v>
      </c>
      <c r="E30" t="s">
        <v>131</v>
      </c>
      <c r="F30" t="s">
        <v>237</v>
      </c>
      <c r="G30" t="s">
        <v>238</v>
      </c>
      <c r="H30" t="s">
        <v>134</v>
      </c>
      <c r="I30" t="s">
        <v>135</v>
      </c>
      <c r="J30" t="s">
        <v>136</v>
      </c>
      <c r="K30" t="s">
        <v>137</v>
      </c>
      <c r="L30" t="s">
        <v>239</v>
      </c>
      <c r="M30" t="s">
        <v>240</v>
      </c>
      <c r="N30">
        <v>0.76027777699999999</v>
      </c>
      <c r="O30">
        <v>0</v>
      </c>
      <c r="P30">
        <v>7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1.8499421132350369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1.8499421132350369</v>
      </c>
    </row>
    <row r="31" spans="1:31" x14ac:dyDescent="0.25">
      <c r="A31">
        <v>1717083</v>
      </c>
      <c r="B31">
        <v>1</v>
      </c>
      <c r="C31" t="s">
        <v>80</v>
      </c>
      <c r="D31" t="s">
        <v>96</v>
      </c>
      <c r="E31" t="s">
        <v>131</v>
      </c>
      <c r="F31" t="s">
        <v>241</v>
      </c>
      <c r="G31" t="s">
        <v>242</v>
      </c>
      <c r="H31" t="s">
        <v>134</v>
      </c>
      <c r="I31" t="s">
        <v>135</v>
      </c>
      <c r="J31" t="s">
        <v>136</v>
      </c>
      <c r="K31" t="s">
        <v>137</v>
      </c>
      <c r="L31" t="s">
        <v>243</v>
      </c>
      <c r="M31" t="s">
        <v>244</v>
      </c>
      <c r="N31">
        <v>1.5138888880000001</v>
      </c>
      <c r="O31">
        <v>0</v>
      </c>
      <c r="P31">
        <v>1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0.13860714990871892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0.13860714990871892</v>
      </c>
    </row>
    <row r="32" spans="1:31" x14ac:dyDescent="0.25">
      <c r="A32">
        <v>1716934</v>
      </c>
      <c r="B32">
        <v>1</v>
      </c>
      <c r="C32" t="s">
        <v>80</v>
      </c>
      <c r="D32" t="s">
        <v>108</v>
      </c>
      <c r="E32" t="s">
        <v>171</v>
      </c>
      <c r="F32" t="s">
        <v>245</v>
      </c>
      <c r="G32" t="s">
        <v>246</v>
      </c>
      <c r="H32" t="s">
        <v>143</v>
      </c>
      <c r="I32" t="s">
        <v>135</v>
      </c>
      <c r="J32" t="s">
        <v>136</v>
      </c>
      <c r="K32" t="s">
        <v>137</v>
      </c>
      <c r="L32" t="s">
        <v>247</v>
      </c>
      <c r="M32" t="s">
        <v>248</v>
      </c>
      <c r="N32">
        <v>0.60805555499999997</v>
      </c>
      <c r="O32">
        <v>0</v>
      </c>
      <c r="P32">
        <v>22</v>
      </c>
      <c r="Q32">
        <v>0</v>
      </c>
      <c r="R32">
        <v>2</v>
      </c>
      <c r="S32">
        <v>0</v>
      </c>
      <c r="T32">
        <v>0</v>
      </c>
      <c r="U32">
        <v>0</v>
      </c>
      <c r="V32">
        <v>0</v>
      </c>
      <c r="W32">
        <v>0</v>
      </c>
      <c r="X32">
        <v>0.83902652819643786</v>
      </c>
      <c r="Y32">
        <v>0</v>
      </c>
      <c r="Z32">
        <v>3.4735476946634723E-2</v>
      </c>
      <c r="AA32">
        <v>0</v>
      </c>
      <c r="AB32">
        <v>0</v>
      </c>
      <c r="AC32">
        <v>0</v>
      </c>
      <c r="AD32">
        <v>0</v>
      </c>
      <c r="AE32">
        <v>0.87376200514307256</v>
      </c>
    </row>
    <row r="33" spans="1:31" x14ac:dyDescent="0.25">
      <c r="A33">
        <v>1717375</v>
      </c>
      <c r="B33">
        <v>1</v>
      </c>
      <c r="C33" t="s">
        <v>80</v>
      </c>
      <c r="D33" t="s">
        <v>104</v>
      </c>
      <c r="E33" t="s">
        <v>131</v>
      </c>
      <c r="F33" t="s">
        <v>249</v>
      </c>
      <c r="G33" t="s">
        <v>133</v>
      </c>
      <c r="H33" t="s">
        <v>134</v>
      </c>
      <c r="I33" t="s">
        <v>135</v>
      </c>
      <c r="J33" t="s">
        <v>136</v>
      </c>
      <c r="K33" t="s">
        <v>137</v>
      </c>
      <c r="L33" t="s">
        <v>250</v>
      </c>
      <c r="M33" t="s">
        <v>251</v>
      </c>
      <c r="N33">
        <v>1.1491666659999999</v>
      </c>
      <c r="O33">
        <v>0</v>
      </c>
      <c r="P33">
        <v>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0.22333005815093196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0.22333005815093196</v>
      </c>
    </row>
    <row r="34" spans="1:31" x14ac:dyDescent="0.25">
      <c r="A34">
        <v>1716926</v>
      </c>
      <c r="B34">
        <v>1</v>
      </c>
      <c r="C34" t="s">
        <v>81</v>
      </c>
      <c r="D34" t="s">
        <v>118</v>
      </c>
      <c r="E34" t="s">
        <v>171</v>
      </c>
      <c r="F34" t="s">
        <v>252</v>
      </c>
      <c r="G34" t="s">
        <v>173</v>
      </c>
      <c r="H34" t="s">
        <v>143</v>
      </c>
      <c r="I34" t="s">
        <v>135</v>
      </c>
      <c r="J34" t="s">
        <v>136</v>
      </c>
      <c r="K34" t="s">
        <v>153</v>
      </c>
      <c r="L34" t="s">
        <v>253</v>
      </c>
      <c r="M34" t="s">
        <v>254</v>
      </c>
      <c r="N34">
        <v>0.39103611100000002</v>
      </c>
      <c r="O34">
        <v>0</v>
      </c>
      <c r="P34">
        <v>198</v>
      </c>
      <c r="Q34">
        <v>0</v>
      </c>
      <c r="R34">
        <v>5</v>
      </c>
      <c r="S34">
        <v>0</v>
      </c>
      <c r="T34">
        <v>13</v>
      </c>
      <c r="U34">
        <v>0</v>
      </c>
      <c r="V34">
        <v>0</v>
      </c>
      <c r="W34">
        <v>0</v>
      </c>
      <c r="X34">
        <v>10.190085491190413</v>
      </c>
      <c r="Y34">
        <v>0</v>
      </c>
      <c r="Z34">
        <v>0.70105491202150572</v>
      </c>
      <c r="AA34">
        <v>0</v>
      </c>
      <c r="AB34">
        <v>1.3306817762185732</v>
      </c>
      <c r="AC34">
        <v>0</v>
      </c>
      <c r="AD34">
        <v>0</v>
      </c>
      <c r="AE34">
        <v>12.221822179430493</v>
      </c>
    </row>
    <row r="35" spans="1:31" x14ac:dyDescent="0.25">
      <c r="A35">
        <v>1717258</v>
      </c>
      <c r="B35">
        <v>1</v>
      </c>
      <c r="C35" t="s">
        <v>80</v>
      </c>
      <c r="D35" t="s">
        <v>94</v>
      </c>
      <c r="E35" t="s">
        <v>131</v>
      </c>
      <c r="F35" t="s">
        <v>255</v>
      </c>
      <c r="G35" t="s">
        <v>157</v>
      </c>
      <c r="H35" t="s">
        <v>134</v>
      </c>
      <c r="I35" t="s">
        <v>135</v>
      </c>
      <c r="J35" t="s">
        <v>3</v>
      </c>
      <c r="K35" t="s">
        <v>137</v>
      </c>
      <c r="L35" t="s">
        <v>256</v>
      </c>
      <c r="M35" t="s">
        <v>257</v>
      </c>
      <c r="N35">
        <v>2.58</v>
      </c>
      <c r="O35">
        <v>0</v>
      </c>
      <c r="P35">
        <v>2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1.3277288242933802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1.3277288242933802</v>
      </c>
    </row>
    <row r="36" spans="1:31" x14ac:dyDescent="0.25">
      <c r="A36">
        <v>1717072</v>
      </c>
      <c r="B36">
        <v>1</v>
      </c>
      <c r="C36" t="s">
        <v>80</v>
      </c>
      <c r="D36" t="s">
        <v>87</v>
      </c>
      <c r="E36" t="s">
        <v>160</v>
      </c>
      <c r="F36" t="s">
        <v>258</v>
      </c>
      <c r="G36" t="s">
        <v>259</v>
      </c>
      <c r="H36" t="s">
        <v>134</v>
      </c>
      <c r="I36" t="s">
        <v>135</v>
      </c>
      <c r="J36" t="s">
        <v>136</v>
      </c>
      <c r="K36" t="s">
        <v>137</v>
      </c>
      <c r="L36" t="s">
        <v>260</v>
      </c>
      <c r="M36" t="s">
        <v>261</v>
      </c>
      <c r="N36">
        <v>0.78472222199999997</v>
      </c>
      <c r="O36">
        <v>0</v>
      </c>
      <c r="P36">
        <v>156</v>
      </c>
      <c r="Q36">
        <v>0</v>
      </c>
      <c r="R36">
        <v>0</v>
      </c>
      <c r="S36">
        <v>0</v>
      </c>
      <c r="T36">
        <v>4</v>
      </c>
      <c r="U36">
        <v>0</v>
      </c>
      <c r="V36">
        <v>0</v>
      </c>
      <c r="W36">
        <v>0</v>
      </c>
      <c r="X36">
        <v>44.623414758372633</v>
      </c>
      <c r="Y36">
        <v>0</v>
      </c>
      <c r="Z36">
        <v>0</v>
      </c>
      <c r="AA36">
        <v>0</v>
      </c>
      <c r="AB36">
        <v>0.48012301772736116</v>
      </c>
      <c r="AC36">
        <v>0</v>
      </c>
      <c r="AD36">
        <v>0</v>
      </c>
      <c r="AE36">
        <v>45.103537776099991</v>
      </c>
    </row>
    <row r="37" spans="1:31" x14ac:dyDescent="0.25">
      <c r="A37">
        <v>1717550</v>
      </c>
      <c r="B37">
        <v>1</v>
      </c>
      <c r="C37" t="s">
        <v>81</v>
      </c>
      <c r="D37" t="s">
        <v>113</v>
      </c>
      <c r="E37" t="s">
        <v>140</v>
      </c>
      <c r="F37" t="s">
        <v>262</v>
      </c>
      <c r="G37" t="s">
        <v>147</v>
      </c>
      <c r="H37" t="s">
        <v>143</v>
      </c>
      <c r="I37" t="s">
        <v>135</v>
      </c>
      <c r="J37" t="s">
        <v>136</v>
      </c>
      <c r="K37" t="s">
        <v>137</v>
      </c>
      <c r="L37" t="s">
        <v>263</v>
      </c>
      <c r="M37" t="s">
        <v>264</v>
      </c>
      <c r="N37">
        <v>3.341111111</v>
      </c>
      <c r="O37">
        <v>0</v>
      </c>
      <c r="P37">
        <v>689</v>
      </c>
      <c r="Q37">
        <v>51</v>
      </c>
      <c r="R37">
        <v>258</v>
      </c>
      <c r="S37">
        <v>8</v>
      </c>
      <c r="T37">
        <v>39</v>
      </c>
      <c r="U37">
        <v>1</v>
      </c>
      <c r="V37">
        <v>0</v>
      </c>
      <c r="W37">
        <v>0</v>
      </c>
      <c r="X37">
        <v>320.26495532043538</v>
      </c>
      <c r="Y37">
        <v>104.82126872616482</v>
      </c>
      <c r="Z37">
        <v>349.76219545701423</v>
      </c>
      <c r="AA37">
        <v>219.99334274599869</v>
      </c>
      <c r="AB37">
        <v>38.874918366132071</v>
      </c>
      <c r="AC37">
        <v>50.127325991239417</v>
      </c>
      <c r="AD37">
        <v>0</v>
      </c>
      <c r="AE37">
        <v>1083.8440066069845</v>
      </c>
    </row>
    <row r="38" spans="1:31" x14ac:dyDescent="0.25">
      <c r="A38">
        <v>1717003</v>
      </c>
      <c r="B38">
        <v>1</v>
      </c>
      <c r="C38" t="s">
        <v>80</v>
      </c>
      <c r="D38" t="s">
        <v>92</v>
      </c>
      <c r="E38" t="s">
        <v>160</v>
      </c>
      <c r="F38" t="s">
        <v>265</v>
      </c>
      <c r="G38" t="s">
        <v>162</v>
      </c>
      <c r="H38" t="s">
        <v>134</v>
      </c>
      <c r="I38" t="s">
        <v>135</v>
      </c>
      <c r="J38" t="s">
        <v>136</v>
      </c>
      <c r="K38" t="s">
        <v>137</v>
      </c>
      <c r="L38" t="s">
        <v>266</v>
      </c>
      <c r="M38" t="s">
        <v>267</v>
      </c>
      <c r="N38">
        <v>4.6466666659999998</v>
      </c>
      <c r="O38">
        <v>0</v>
      </c>
      <c r="P38">
        <v>43</v>
      </c>
      <c r="Q38">
        <v>0</v>
      </c>
      <c r="R38">
        <v>0</v>
      </c>
      <c r="S38">
        <v>0</v>
      </c>
      <c r="T38">
        <v>5</v>
      </c>
      <c r="U38">
        <v>0</v>
      </c>
      <c r="V38">
        <v>0</v>
      </c>
      <c r="W38">
        <v>0</v>
      </c>
      <c r="X38">
        <v>60.671954317773753</v>
      </c>
      <c r="Y38">
        <v>0</v>
      </c>
      <c r="Z38">
        <v>0</v>
      </c>
      <c r="AA38">
        <v>0</v>
      </c>
      <c r="AB38">
        <v>12.240210275486735</v>
      </c>
      <c r="AC38">
        <v>0</v>
      </c>
      <c r="AD38">
        <v>0</v>
      </c>
      <c r="AE38">
        <v>72.912164593260485</v>
      </c>
    </row>
    <row r="39" spans="1:31" x14ac:dyDescent="0.25">
      <c r="A39">
        <v>1717358</v>
      </c>
      <c r="B39">
        <v>1</v>
      </c>
      <c r="C39" t="s">
        <v>80</v>
      </c>
      <c r="D39" t="s">
        <v>101</v>
      </c>
      <c r="E39" t="s">
        <v>160</v>
      </c>
      <c r="F39" t="s">
        <v>268</v>
      </c>
      <c r="G39" t="s">
        <v>269</v>
      </c>
      <c r="H39" t="s">
        <v>134</v>
      </c>
      <c r="I39" t="s">
        <v>135</v>
      </c>
      <c r="J39" t="s">
        <v>136</v>
      </c>
      <c r="K39" t="s">
        <v>137</v>
      </c>
      <c r="L39" t="s">
        <v>270</v>
      </c>
      <c r="M39" t="s">
        <v>271</v>
      </c>
      <c r="N39">
        <v>2.9363888880000002</v>
      </c>
      <c r="O39">
        <v>0</v>
      </c>
      <c r="P39">
        <v>0</v>
      </c>
      <c r="Q39">
        <v>0</v>
      </c>
      <c r="R39">
        <v>0</v>
      </c>
      <c r="S39">
        <v>0</v>
      </c>
      <c r="T39">
        <v>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31.78019590375164</v>
      </c>
      <c r="AC39">
        <v>0</v>
      </c>
      <c r="AD39">
        <v>0</v>
      </c>
      <c r="AE39">
        <v>31.78019590375164</v>
      </c>
    </row>
    <row r="40" spans="1:31" x14ac:dyDescent="0.25">
      <c r="A40">
        <v>1717444</v>
      </c>
      <c r="B40">
        <v>1</v>
      </c>
      <c r="C40" t="s">
        <v>81</v>
      </c>
      <c r="D40" t="s">
        <v>123</v>
      </c>
      <c r="E40" t="s">
        <v>150</v>
      </c>
      <c r="F40" t="s">
        <v>272</v>
      </c>
      <c r="G40" t="s">
        <v>186</v>
      </c>
      <c r="H40" t="s">
        <v>134</v>
      </c>
      <c r="I40" t="s">
        <v>135</v>
      </c>
      <c r="J40" t="s">
        <v>136</v>
      </c>
      <c r="K40" t="s">
        <v>137</v>
      </c>
      <c r="L40" t="s">
        <v>273</v>
      </c>
      <c r="M40" t="s">
        <v>274</v>
      </c>
      <c r="N40">
        <v>2.2883333330000002</v>
      </c>
      <c r="O40">
        <v>0</v>
      </c>
      <c r="P40">
        <v>58</v>
      </c>
      <c r="Q40">
        <v>0</v>
      </c>
      <c r="R40">
        <v>5</v>
      </c>
      <c r="S40">
        <v>0</v>
      </c>
      <c r="T40">
        <v>4</v>
      </c>
      <c r="U40">
        <v>0</v>
      </c>
      <c r="V40">
        <v>0</v>
      </c>
      <c r="W40">
        <v>0</v>
      </c>
      <c r="X40">
        <v>13.712771916052038</v>
      </c>
      <c r="Y40">
        <v>0</v>
      </c>
      <c r="Z40">
        <v>0.16634423146855692</v>
      </c>
      <c r="AA40">
        <v>0</v>
      </c>
      <c r="AB40">
        <v>3.1312236422523636</v>
      </c>
      <c r="AC40">
        <v>0</v>
      </c>
      <c r="AD40">
        <v>0</v>
      </c>
      <c r="AE40">
        <v>17.010339789772956</v>
      </c>
    </row>
    <row r="41" spans="1:31" x14ac:dyDescent="0.25">
      <c r="A41">
        <v>1717149</v>
      </c>
      <c r="B41">
        <v>1</v>
      </c>
      <c r="C41" t="s">
        <v>80</v>
      </c>
      <c r="D41" t="s">
        <v>92</v>
      </c>
      <c r="E41" t="s">
        <v>131</v>
      </c>
      <c r="F41" t="s">
        <v>275</v>
      </c>
      <c r="G41" t="s">
        <v>133</v>
      </c>
      <c r="H41" t="s">
        <v>134</v>
      </c>
      <c r="I41" t="s">
        <v>135</v>
      </c>
      <c r="J41" t="s">
        <v>136</v>
      </c>
      <c r="K41" t="s">
        <v>137</v>
      </c>
      <c r="L41" t="s">
        <v>276</v>
      </c>
      <c r="M41" t="s">
        <v>277</v>
      </c>
      <c r="N41">
        <v>3.0708333329999999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2.429954735065E-2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2.429954735065E-2</v>
      </c>
    </row>
    <row r="42" spans="1:31" x14ac:dyDescent="0.25">
      <c r="A42">
        <v>1717298</v>
      </c>
      <c r="B42">
        <v>1</v>
      </c>
      <c r="C42" t="s">
        <v>80</v>
      </c>
      <c r="D42" t="s">
        <v>90</v>
      </c>
      <c r="E42" t="s">
        <v>160</v>
      </c>
      <c r="F42" t="s">
        <v>278</v>
      </c>
      <c r="G42" t="s">
        <v>269</v>
      </c>
      <c r="H42" t="s">
        <v>134</v>
      </c>
      <c r="I42" t="s">
        <v>135</v>
      </c>
      <c r="J42" t="s">
        <v>136</v>
      </c>
      <c r="K42" t="s">
        <v>137</v>
      </c>
      <c r="L42" t="s">
        <v>279</v>
      </c>
      <c r="M42" t="s">
        <v>280</v>
      </c>
      <c r="N42">
        <v>2.6386111109999999</v>
      </c>
      <c r="O42">
        <v>0</v>
      </c>
      <c r="P42">
        <v>143</v>
      </c>
      <c r="Q42">
        <v>0</v>
      </c>
      <c r="R42">
        <v>0</v>
      </c>
      <c r="S42">
        <v>0</v>
      </c>
      <c r="T42">
        <v>8</v>
      </c>
      <c r="U42">
        <v>0</v>
      </c>
      <c r="V42">
        <v>0</v>
      </c>
      <c r="W42">
        <v>0</v>
      </c>
      <c r="X42">
        <v>135.55079901273115</v>
      </c>
      <c r="Y42">
        <v>0</v>
      </c>
      <c r="Z42">
        <v>0</v>
      </c>
      <c r="AA42">
        <v>0</v>
      </c>
      <c r="AB42">
        <v>23.218980502135295</v>
      </c>
      <c r="AC42">
        <v>0</v>
      </c>
      <c r="AD42">
        <v>0</v>
      </c>
      <c r="AE42">
        <v>158.76977951486646</v>
      </c>
    </row>
    <row r="43" spans="1:31" x14ac:dyDescent="0.25">
      <c r="A43">
        <v>1716986</v>
      </c>
      <c r="B43">
        <v>1</v>
      </c>
      <c r="C43" t="s">
        <v>80</v>
      </c>
      <c r="D43" t="s">
        <v>96</v>
      </c>
      <c r="E43" t="s">
        <v>140</v>
      </c>
      <c r="F43" t="s">
        <v>281</v>
      </c>
      <c r="G43" t="s">
        <v>152</v>
      </c>
      <c r="H43" t="s">
        <v>143</v>
      </c>
      <c r="I43" t="s">
        <v>135</v>
      </c>
      <c r="J43" t="s">
        <v>136</v>
      </c>
      <c r="K43" t="s">
        <v>153</v>
      </c>
      <c r="L43" t="s">
        <v>282</v>
      </c>
      <c r="M43" t="s">
        <v>283</v>
      </c>
      <c r="N43">
        <v>0.53749999999999998</v>
      </c>
      <c r="O43">
        <v>0</v>
      </c>
      <c r="P43">
        <v>59</v>
      </c>
      <c r="Q43">
        <v>0</v>
      </c>
      <c r="R43">
        <v>3</v>
      </c>
      <c r="S43">
        <v>0</v>
      </c>
      <c r="T43">
        <v>9</v>
      </c>
      <c r="U43">
        <v>0</v>
      </c>
      <c r="V43">
        <v>0</v>
      </c>
      <c r="W43">
        <v>0</v>
      </c>
      <c r="X43">
        <v>5.1561609538816358</v>
      </c>
      <c r="Y43">
        <v>0</v>
      </c>
      <c r="Z43">
        <v>0.3374208866176</v>
      </c>
      <c r="AA43">
        <v>0</v>
      </c>
      <c r="AB43">
        <v>2.2265626667050249</v>
      </c>
      <c r="AC43">
        <v>0</v>
      </c>
      <c r="AD43">
        <v>0</v>
      </c>
      <c r="AE43">
        <v>7.7201445072042603</v>
      </c>
    </row>
    <row r="44" spans="1:31" x14ac:dyDescent="0.25">
      <c r="A44">
        <v>1716966</v>
      </c>
      <c r="B44">
        <v>1</v>
      </c>
      <c r="C44" t="s">
        <v>81</v>
      </c>
      <c r="D44" t="s">
        <v>123</v>
      </c>
      <c r="E44" t="s">
        <v>189</v>
      </c>
      <c r="F44" t="s">
        <v>284</v>
      </c>
      <c r="G44" t="s">
        <v>147</v>
      </c>
      <c r="H44" t="s">
        <v>143</v>
      </c>
      <c r="I44" t="s">
        <v>135</v>
      </c>
      <c r="J44" t="s">
        <v>136</v>
      </c>
      <c r="K44" t="s">
        <v>137</v>
      </c>
      <c r="L44" t="s">
        <v>285</v>
      </c>
      <c r="M44" t="s">
        <v>286</v>
      </c>
      <c r="N44">
        <v>1.2652777770000001</v>
      </c>
      <c r="O44">
        <v>5</v>
      </c>
      <c r="P44">
        <v>573</v>
      </c>
      <c r="Q44">
        <v>329</v>
      </c>
      <c r="R44">
        <v>193</v>
      </c>
      <c r="S44">
        <v>34</v>
      </c>
      <c r="T44">
        <v>64</v>
      </c>
      <c r="U44">
        <v>3</v>
      </c>
      <c r="V44">
        <v>0</v>
      </c>
      <c r="W44">
        <v>6.3273744374766263</v>
      </c>
      <c r="X44">
        <v>103.55609858975845</v>
      </c>
      <c r="Y44">
        <v>336.58937211608674</v>
      </c>
      <c r="Z44">
        <v>183.11742199592013</v>
      </c>
      <c r="AA44">
        <v>96.961204969854606</v>
      </c>
      <c r="AB44">
        <v>68.111152733444641</v>
      </c>
      <c r="AC44">
        <v>27.062968611666484</v>
      </c>
      <c r="AD44">
        <v>0</v>
      </c>
      <c r="AE44">
        <v>821.7255934542078</v>
      </c>
    </row>
    <row r="45" spans="1:31" x14ac:dyDescent="0.25">
      <c r="A45">
        <v>1717464</v>
      </c>
      <c r="B45">
        <v>1</v>
      </c>
      <c r="C45" t="s">
        <v>80</v>
      </c>
      <c r="D45" t="s">
        <v>109</v>
      </c>
      <c r="E45" t="s">
        <v>171</v>
      </c>
      <c r="F45" t="s">
        <v>287</v>
      </c>
      <c r="G45" t="s">
        <v>288</v>
      </c>
      <c r="H45" t="s">
        <v>143</v>
      </c>
      <c r="I45" t="s">
        <v>135</v>
      </c>
      <c r="J45" t="s">
        <v>136</v>
      </c>
      <c r="K45" t="s">
        <v>137</v>
      </c>
      <c r="L45" t="s">
        <v>289</v>
      </c>
      <c r="M45" t="s">
        <v>290</v>
      </c>
      <c r="N45">
        <v>1.670833333</v>
      </c>
      <c r="O45">
        <v>0</v>
      </c>
      <c r="P45">
        <v>34</v>
      </c>
      <c r="Q45">
        <v>0</v>
      </c>
      <c r="R45">
        <v>15</v>
      </c>
      <c r="S45">
        <v>0</v>
      </c>
      <c r="T45">
        <v>23</v>
      </c>
      <c r="U45">
        <v>0</v>
      </c>
      <c r="V45">
        <v>0</v>
      </c>
      <c r="W45">
        <v>0</v>
      </c>
      <c r="X45">
        <v>10.08017798537484</v>
      </c>
      <c r="Y45">
        <v>0</v>
      </c>
      <c r="Z45">
        <v>8.42521144281252</v>
      </c>
      <c r="AA45">
        <v>0</v>
      </c>
      <c r="AB45">
        <v>31.551393048699104</v>
      </c>
      <c r="AC45">
        <v>0</v>
      </c>
      <c r="AD45">
        <v>0</v>
      </c>
      <c r="AE45">
        <v>50.056782476886468</v>
      </c>
    </row>
    <row r="46" spans="1:31" x14ac:dyDescent="0.25">
      <c r="A46">
        <v>1717364</v>
      </c>
      <c r="B46">
        <v>1</v>
      </c>
      <c r="C46" t="s">
        <v>80</v>
      </c>
      <c r="D46" t="s">
        <v>84</v>
      </c>
      <c r="E46" t="s">
        <v>131</v>
      </c>
      <c r="F46" t="s">
        <v>291</v>
      </c>
      <c r="G46" t="s">
        <v>238</v>
      </c>
      <c r="H46" t="s">
        <v>134</v>
      </c>
      <c r="I46" t="s">
        <v>135</v>
      </c>
      <c r="J46" t="s">
        <v>136</v>
      </c>
      <c r="K46" t="s">
        <v>137</v>
      </c>
      <c r="L46" t="s">
        <v>292</v>
      </c>
      <c r="M46" t="s">
        <v>293</v>
      </c>
      <c r="N46">
        <v>3.4669444440000001</v>
      </c>
      <c r="O46">
        <v>0</v>
      </c>
      <c r="P46">
        <v>1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1.2618714301448131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1.2618714301448131</v>
      </c>
    </row>
    <row r="47" spans="1:31" x14ac:dyDescent="0.25">
      <c r="A47">
        <v>1717384</v>
      </c>
      <c r="B47">
        <v>1</v>
      </c>
      <c r="C47" t="s">
        <v>80</v>
      </c>
      <c r="D47" t="s">
        <v>96</v>
      </c>
      <c r="E47" t="s">
        <v>171</v>
      </c>
      <c r="F47" t="s">
        <v>294</v>
      </c>
      <c r="G47" t="s">
        <v>295</v>
      </c>
      <c r="H47" t="s">
        <v>143</v>
      </c>
      <c r="I47" t="s">
        <v>135</v>
      </c>
      <c r="J47" t="s">
        <v>136</v>
      </c>
      <c r="K47" t="s">
        <v>137</v>
      </c>
      <c r="L47" t="s">
        <v>296</v>
      </c>
      <c r="M47" t="s">
        <v>297</v>
      </c>
      <c r="N47">
        <v>5.5047222219999998</v>
      </c>
      <c r="O47">
        <v>0</v>
      </c>
      <c r="P47">
        <v>254</v>
      </c>
      <c r="Q47">
        <v>0</v>
      </c>
      <c r="R47">
        <v>1</v>
      </c>
      <c r="S47">
        <v>0</v>
      </c>
      <c r="T47">
        <v>31</v>
      </c>
      <c r="U47">
        <v>0</v>
      </c>
      <c r="V47">
        <v>0</v>
      </c>
      <c r="W47">
        <v>0</v>
      </c>
      <c r="X47">
        <v>303.22489773970057</v>
      </c>
      <c r="Y47">
        <v>0</v>
      </c>
      <c r="Z47">
        <v>0</v>
      </c>
      <c r="AA47">
        <v>0</v>
      </c>
      <c r="AB47">
        <v>101.22795775214382</v>
      </c>
      <c r="AC47">
        <v>0</v>
      </c>
      <c r="AD47">
        <v>0</v>
      </c>
      <c r="AE47">
        <v>404.45285549184439</v>
      </c>
    </row>
    <row r="48" spans="1:31" x14ac:dyDescent="0.25">
      <c r="A48">
        <v>1717135</v>
      </c>
      <c r="B48">
        <v>1</v>
      </c>
      <c r="C48" t="s">
        <v>81</v>
      </c>
      <c r="D48" t="s">
        <v>112</v>
      </c>
      <c r="E48" t="s">
        <v>171</v>
      </c>
      <c r="F48" t="s">
        <v>298</v>
      </c>
      <c r="G48" t="s">
        <v>147</v>
      </c>
      <c r="H48" t="s">
        <v>143</v>
      </c>
      <c r="I48" t="s">
        <v>135</v>
      </c>
      <c r="J48" t="s">
        <v>136</v>
      </c>
      <c r="K48" t="s">
        <v>137</v>
      </c>
      <c r="L48" t="s">
        <v>299</v>
      </c>
      <c r="M48" t="s">
        <v>300</v>
      </c>
      <c r="N48">
        <v>1.0494444439999999</v>
      </c>
      <c r="O48">
        <v>0</v>
      </c>
      <c r="P48">
        <v>4152</v>
      </c>
      <c r="Q48">
        <v>0</v>
      </c>
      <c r="R48">
        <v>132</v>
      </c>
      <c r="S48">
        <v>70</v>
      </c>
      <c r="T48">
        <v>984</v>
      </c>
      <c r="U48">
        <v>10</v>
      </c>
      <c r="V48">
        <v>16</v>
      </c>
      <c r="W48">
        <v>0</v>
      </c>
      <c r="X48">
        <v>815.45421747526109</v>
      </c>
      <c r="Y48">
        <v>0</v>
      </c>
      <c r="Z48">
        <v>26.424250526567935</v>
      </c>
      <c r="AA48">
        <v>228.85720576638204</v>
      </c>
      <c r="AB48">
        <v>800.48564852354502</v>
      </c>
      <c r="AC48">
        <v>609.50365782380322</v>
      </c>
      <c r="AD48">
        <v>310.11386582073573</v>
      </c>
      <c r="AE48">
        <v>2790.838845936295</v>
      </c>
    </row>
    <row r="49" spans="1:31" x14ac:dyDescent="0.25">
      <c r="A49">
        <v>1717172</v>
      </c>
      <c r="B49">
        <v>1</v>
      </c>
      <c r="C49" t="s">
        <v>80</v>
      </c>
      <c r="D49" t="s">
        <v>99</v>
      </c>
      <c r="E49" t="s">
        <v>131</v>
      </c>
      <c r="F49" t="s">
        <v>301</v>
      </c>
      <c r="G49" t="s">
        <v>133</v>
      </c>
      <c r="H49" t="s">
        <v>134</v>
      </c>
      <c r="I49" t="s">
        <v>135</v>
      </c>
      <c r="J49" t="s">
        <v>136</v>
      </c>
      <c r="K49" t="s">
        <v>137</v>
      </c>
      <c r="L49" t="s">
        <v>302</v>
      </c>
      <c r="M49" t="s">
        <v>303</v>
      </c>
      <c r="N49">
        <v>1.991944444</v>
      </c>
      <c r="O49">
        <v>0</v>
      </c>
      <c r="P49">
        <v>1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4.6840048999566668E-3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4.6840048999566668E-3</v>
      </c>
    </row>
    <row r="50" spans="1:31" x14ac:dyDescent="0.25">
      <c r="A50">
        <v>1717421</v>
      </c>
      <c r="B50">
        <v>1</v>
      </c>
      <c r="C50" t="s">
        <v>81</v>
      </c>
      <c r="D50" t="s">
        <v>127</v>
      </c>
      <c r="E50" t="s">
        <v>160</v>
      </c>
      <c r="F50" t="s">
        <v>304</v>
      </c>
      <c r="G50" t="s">
        <v>305</v>
      </c>
      <c r="H50" t="s">
        <v>134</v>
      </c>
      <c r="I50" t="s">
        <v>135</v>
      </c>
      <c r="J50" t="s">
        <v>136</v>
      </c>
      <c r="K50" t="s">
        <v>137</v>
      </c>
      <c r="L50" t="s">
        <v>306</v>
      </c>
      <c r="M50" t="s">
        <v>307</v>
      </c>
      <c r="N50">
        <v>1.615555555</v>
      </c>
      <c r="O50">
        <v>0</v>
      </c>
      <c r="P50">
        <v>29</v>
      </c>
      <c r="Q50">
        <v>0</v>
      </c>
      <c r="R50">
        <v>0</v>
      </c>
      <c r="S50">
        <v>0</v>
      </c>
      <c r="T50">
        <v>3</v>
      </c>
      <c r="U50">
        <v>0</v>
      </c>
      <c r="V50">
        <v>0</v>
      </c>
      <c r="W50">
        <v>0</v>
      </c>
      <c r="X50">
        <v>9.678428435706822</v>
      </c>
      <c r="Y50">
        <v>0</v>
      </c>
      <c r="Z50">
        <v>0</v>
      </c>
      <c r="AA50">
        <v>0</v>
      </c>
      <c r="AB50">
        <v>0.17203480179817504</v>
      </c>
      <c r="AC50">
        <v>0</v>
      </c>
      <c r="AD50">
        <v>0</v>
      </c>
      <c r="AE50">
        <v>9.8504632375049965</v>
      </c>
    </row>
    <row r="51" spans="1:31" x14ac:dyDescent="0.25">
      <c r="A51">
        <v>1717029</v>
      </c>
      <c r="B51">
        <v>1</v>
      </c>
      <c r="C51" t="s">
        <v>80</v>
      </c>
      <c r="D51" t="s">
        <v>85</v>
      </c>
      <c r="E51" t="s">
        <v>150</v>
      </c>
      <c r="F51" t="s">
        <v>308</v>
      </c>
      <c r="G51" t="s">
        <v>152</v>
      </c>
      <c r="H51" t="s">
        <v>134</v>
      </c>
      <c r="I51" t="s">
        <v>135</v>
      </c>
      <c r="J51" t="s">
        <v>136</v>
      </c>
      <c r="K51" t="s">
        <v>153</v>
      </c>
      <c r="L51" t="s">
        <v>309</v>
      </c>
      <c r="M51" t="s">
        <v>310</v>
      </c>
      <c r="N51">
        <v>9.0333333329999999</v>
      </c>
      <c r="O51">
        <v>0</v>
      </c>
      <c r="P51">
        <v>324</v>
      </c>
      <c r="Q51">
        <v>0</v>
      </c>
      <c r="R51">
        <v>0</v>
      </c>
      <c r="S51">
        <v>0</v>
      </c>
      <c r="T51">
        <v>31</v>
      </c>
      <c r="U51">
        <v>0</v>
      </c>
      <c r="V51">
        <v>0</v>
      </c>
      <c r="W51">
        <v>0</v>
      </c>
      <c r="X51">
        <v>720.06313291508263</v>
      </c>
      <c r="Y51">
        <v>0</v>
      </c>
      <c r="Z51">
        <v>0</v>
      </c>
      <c r="AA51">
        <v>0</v>
      </c>
      <c r="AB51">
        <v>258.13247690986896</v>
      </c>
      <c r="AC51">
        <v>0</v>
      </c>
      <c r="AD51">
        <v>0</v>
      </c>
      <c r="AE51">
        <v>978.19560982495159</v>
      </c>
    </row>
    <row r="52" spans="1:31" x14ac:dyDescent="0.25">
      <c r="A52">
        <v>1717378</v>
      </c>
      <c r="B52">
        <v>1</v>
      </c>
      <c r="C52" t="s">
        <v>80</v>
      </c>
      <c r="D52" t="s">
        <v>107</v>
      </c>
      <c r="E52" t="s">
        <v>160</v>
      </c>
      <c r="F52" t="s">
        <v>311</v>
      </c>
      <c r="G52" t="s">
        <v>162</v>
      </c>
      <c r="H52" t="s">
        <v>134</v>
      </c>
      <c r="I52" t="s">
        <v>135</v>
      </c>
      <c r="J52" t="s">
        <v>136</v>
      </c>
      <c r="K52" t="s">
        <v>137</v>
      </c>
      <c r="L52" t="s">
        <v>312</v>
      </c>
      <c r="M52" t="s">
        <v>313</v>
      </c>
      <c r="N52">
        <v>2.5930555549999998</v>
      </c>
      <c r="O52">
        <v>0</v>
      </c>
      <c r="P52">
        <v>227</v>
      </c>
      <c r="Q52">
        <v>0</v>
      </c>
      <c r="R52">
        <v>0</v>
      </c>
      <c r="S52">
        <v>0</v>
      </c>
      <c r="T52">
        <v>17</v>
      </c>
      <c r="U52">
        <v>0</v>
      </c>
      <c r="V52">
        <v>0</v>
      </c>
      <c r="W52">
        <v>0</v>
      </c>
      <c r="X52">
        <v>165.58052666695454</v>
      </c>
      <c r="Y52">
        <v>0</v>
      </c>
      <c r="Z52">
        <v>0</v>
      </c>
      <c r="AA52">
        <v>0</v>
      </c>
      <c r="AB52">
        <v>21.367336505632633</v>
      </c>
      <c r="AC52">
        <v>0</v>
      </c>
      <c r="AD52">
        <v>0</v>
      </c>
      <c r="AE52">
        <v>186.94786317258718</v>
      </c>
    </row>
    <row r="53" spans="1:31" x14ac:dyDescent="0.25">
      <c r="A53">
        <v>1716946</v>
      </c>
      <c r="B53">
        <v>1</v>
      </c>
      <c r="C53" t="s">
        <v>80</v>
      </c>
      <c r="D53" t="s">
        <v>110</v>
      </c>
      <c r="E53" t="s">
        <v>314</v>
      </c>
      <c r="F53" t="s">
        <v>315</v>
      </c>
      <c r="G53" t="s">
        <v>316</v>
      </c>
      <c r="H53" t="s">
        <v>234</v>
      </c>
      <c r="I53" t="s">
        <v>135</v>
      </c>
      <c r="J53" t="s">
        <v>136</v>
      </c>
      <c r="K53" t="s">
        <v>153</v>
      </c>
      <c r="L53" t="s">
        <v>317</v>
      </c>
      <c r="M53" t="s">
        <v>318</v>
      </c>
      <c r="N53">
        <v>0.146666666</v>
      </c>
      <c r="O53">
        <v>3</v>
      </c>
      <c r="P53">
        <v>16950</v>
      </c>
      <c r="Q53">
        <v>3</v>
      </c>
      <c r="R53">
        <v>7</v>
      </c>
      <c r="S53">
        <v>10</v>
      </c>
      <c r="T53">
        <v>2320</v>
      </c>
      <c r="U53">
        <v>3</v>
      </c>
      <c r="V53">
        <v>2</v>
      </c>
      <c r="W53">
        <v>8.6077640864160004E-2</v>
      </c>
      <c r="X53">
        <v>600.63333322725646</v>
      </c>
      <c r="Y53">
        <v>0.31656983114327997</v>
      </c>
      <c r="Z53">
        <v>0.34456732283160002</v>
      </c>
      <c r="AA53">
        <v>28.129518353424402</v>
      </c>
      <c r="AB53">
        <v>165.91263914987144</v>
      </c>
      <c r="AC53">
        <v>21.252021672882002</v>
      </c>
      <c r="AD53">
        <v>0.92451005267500008</v>
      </c>
      <c r="AE53">
        <v>817.59923725094836</v>
      </c>
    </row>
    <row r="54" spans="1:31" x14ac:dyDescent="0.25">
      <c r="A54">
        <v>1716969</v>
      </c>
      <c r="B54">
        <v>1</v>
      </c>
      <c r="C54" t="s">
        <v>80</v>
      </c>
      <c r="D54" t="s">
        <v>103</v>
      </c>
      <c r="E54" t="s">
        <v>189</v>
      </c>
      <c r="F54" t="s">
        <v>319</v>
      </c>
      <c r="G54" t="s">
        <v>147</v>
      </c>
      <c r="H54" t="s">
        <v>143</v>
      </c>
      <c r="I54" t="s">
        <v>135</v>
      </c>
      <c r="J54" t="s">
        <v>136</v>
      </c>
      <c r="K54" t="s">
        <v>137</v>
      </c>
      <c r="L54" t="s">
        <v>320</v>
      </c>
      <c r="M54" t="s">
        <v>321</v>
      </c>
      <c r="N54">
        <v>1.1286111109999999</v>
      </c>
      <c r="O54">
        <v>0</v>
      </c>
      <c r="P54">
        <v>0</v>
      </c>
      <c r="Q54">
        <v>0</v>
      </c>
      <c r="R54">
        <v>0</v>
      </c>
      <c r="S54">
        <v>6</v>
      </c>
      <c r="T54">
        <v>1</v>
      </c>
      <c r="U54">
        <v>5</v>
      </c>
      <c r="V54">
        <v>0</v>
      </c>
      <c r="W54">
        <v>0</v>
      </c>
      <c r="X54">
        <v>0</v>
      </c>
      <c r="Y54">
        <v>0</v>
      </c>
      <c r="Z54">
        <v>0</v>
      </c>
      <c r="AA54">
        <v>50.190014406663991</v>
      </c>
      <c r="AB54">
        <v>1.8073371352878667</v>
      </c>
      <c r="AC54">
        <v>305.44386597898625</v>
      </c>
      <c r="AD54">
        <v>0</v>
      </c>
      <c r="AE54">
        <v>357.4412175209381</v>
      </c>
    </row>
    <row r="55" spans="1:31" x14ac:dyDescent="0.25">
      <c r="A55">
        <v>1717215</v>
      </c>
      <c r="B55">
        <v>1</v>
      </c>
      <c r="C55" t="s">
        <v>80</v>
      </c>
      <c r="D55" t="s">
        <v>85</v>
      </c>
      <c r="E55" t="s">
        <v>160</v>
      </c>
      <c r="F55" t="s">
        <v>322</v>
      </c>
      <c r="G55" t="s">
        <v>162</v>
      </c>
      <c r="H55" t="s">
        <v>134</v>
      </c>
      <c r="I55" t="s">
        <v>135</v>
      </c>
      <c r="J55" t="s">
        <v>136</v>
      </c>
      <c r="K55" t="s">
        <v>137</v>
      </c>
      <c r="L55" t="s">
        <v>323</v>
      </c>
      <c r="M55" t="s">
        <v>324</v>
      </c>
      <c r="N55">
        <v>0.57027777700000004</v>
      </c>
      <c r="O55">
        <v>0</v>
      </c>
      <c r="P55">
        <v>90</v>
      </c>
      <c r="Q55">
        <v>0</v>
      </c>
      <c r="R55">
        <v>0</v>
      </c>
      <c r="S55">
        <v>0</v>
      </c>
      <c r="T55">
        <v>3</v>
      </c>
      <c r="U55">
        <v>0</v>
      </c>
      <c r="V55">
        <v>0</v>
      </c>
      <c r="W55">
        <v>0</v>
      </c>
      <c r="X55">
        <v>10.343370566855768</v>
      </c>
      <c r="Y55">
        <v>0</v>
      </c>
      <c r="Z55">
        <v>0</v>
      </c>
      <c r="AA55">
        <v>0</v>
      </c>
      <c r="AB55">
        <v>9.4053869169322228E-3</v>
      </c>
      <c r="AC55">
        <v>0</v>
      </c>
      <c r="AD55">
        <v>0</v>
      </c>
      <c r="AE55">
        <v>10.352775953772699</v>
      </c>
    </row>
    <row r="56" spans="1:31" x14ac:dyDescent="0.25">
      <c r="A56">
        <v>1717052</v>
      </c>
      <c r="B56">
        <v>1</v>
      </c>
      <c r="C56" t="s">
        <v>81</v>
      </c>
      <c r="D56" t="s">
        <v>113</v>
      </c>
      <c r="E56" t="s">
        <v>160</v>
      </c>
      <c r="F56" t="s">
        <v>325</v>
      </c>
      <c r="G56" t="s">
        <v>326</v>
      </c>
      <c r="H56" t="s">
        <v>134</v>
      </c>
      <c r="I56" t="s">
        <v>135</v>
      </c>
      <c r="J56" t="s">
        <v>136</v>
      </c>
      <c r="K56" t="s">
        <v>137</v>
      </c>
      <c r="L56" t="s">
        <v>327</v>
      </c>
      <c r="M56" t="s">
        <v>328</v>
      </c>
      <c r="N56">
        <v>2.1041666659999998</v>
      </c>
      <c r="O56">
        <v>0</v>
      </c>
      <c r="P56">
        <v>4</v>
      </c>
      <c r="Q56">
        <v>0</v>
      </c>
      <c r="R56">
        <v>1</v>
      </c>
      <c r="S56">
        <v>0</v>
      </c>
      <c r="T56">
        <v>0</v>
      </c>
      <c r="U56">
        <v>0</v>
      </c>
      <c r="V56">
        <v>0</v>
      </c>
      <c r="W56">
        <v>0</v>
      </c>
      <c r="X56">
        <v>0.71177793879030493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0.71177793879030493</v>
      </c>
    </row>
    <row r="57" spans="1:31" x14ac:dyDescent="0.25">
      <c r="A57">
        <v>1717441</v>
      </c>
      <c r="B57">
        <v>1</v>
      </c>
      <c r="C57" t="s">
        <v>81</v>
      </c>
      <c r="D57" t="s">
        <v>113</v>
      </c>
      <c r="E57" t="s">
        <v>140</v>
      </c>
      <c r="F57" t="s">
        <v>329</v>
      </c>
      <c r="G57" t="s">
        <v>147</v>
      </c>
      <c r="H57" t="s">
        <v>143</v>
      </c>
      <c r="I57" t="s">
        <v>135</v>
      </c>
      <c r="J57" t="s">
        <v>136</v>
      </c>
      <c r="K57" t="s">
        <v>137</v>
      </c>
      <c r="L57" t="s">
        <v>330</v>
      </c>
      <c r="M57" t="s">
        <v>331</v>
      </c>
      <c r="N57">
        <v>0.53249999999999997</v>
      </c>
      <c r="O57">
        <v>2</v>
      </c>
      <c r="P57">
        <v>0</v>
      </c>
      <c r="Q57">
        <v>16</v>
      </c>
      <c r="R57">
        <v>92</v>
      </c>
      <c r="S57">
        <v>5</v>
      </c>
      <c r="T57">
        <v>2</v>
      </c>
      <c r="U57">
        <v>1</v>
      </c>
      <c r="V57">
        <v>0</v>
      </c>
      <c r="W57">
        <v>0.30059152556415003</v>
      </c>
      <c r="X57">
        <v>0</v>
      </c>
      <c r="Y57">
        <v>22.524075707930553</v>
      </c>
      <c r="Z57">
        <v>23.509913603109755</v>
      </c>
      <c r="AA57">
        <v>1.8575924974726248</v>
      </c>
      <c r="AB57">
        <v>3.6117186333426994</v>
      </c>
      <c r="AC57">
        <v>42.115797682816527</v>
      </c>
      <c r="AD57">
        <v>0</v>
      </c>
      <c r="AE57">
        <v>93.919689650236307</v>
      </c>
    </row>
    <row r="58" spans="1:31" x14ac:dyDescent="0.25">
      <c r="A58">
        <v>1717109</v>
      </c>
      <c r="B58">
        <v>1</v>
      </c>
      <c r="C58" t="s">
        <v>80</v>
      </c>
      <c r="D58" t="s">
        <v>97</v>
      </c>
      <c r="E58" t="s">
        <v>131</v>
      </c>
      <c r="F58" t="s">
        <v>332</v>
      </c>
      <c r="G58" t="s">
        <v>133</v>
      </c>
      <c r="H58" t="s">
        <v>134</v>
      </c>
      <c r="I58" t="s">
        <v>135</v>
      </c>
      <c r="J58" t="s">
        <v>136</v>
      </c>
      <c r="K58" t="s">
        <v>137</v>
      </c>
      <c r="L58" t="s">
        <v>333</v>
      </c>
      <c r="M58" t="s">
        <v>334</v>
      </c>
      <c r="N58">
        <v>2.8094444439999999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0.25526994440819833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0.25526994440819833</v>
      </c>
    </row>
    <row r="59" spans="1:31" x14ac:dyDescent="0.25">
      <c r="A59">
        <v>1717155</v>
      </c>
      <c r="B59">
        <v>1</v>
      </c>
      <c r="C59" t="s">
        <v>81</v>
      </c>
      <c r="D59" t="s">
        <v>114</v>
      </c>
      <c r="E59" t="s">
        <v>160</v>
      </c>
      <c r="F59" t="s">
        <v>335</v>
      </c>
      <c r="G59" t="s">
        <v>162</v>
      </c>
      <c r="H59" t="s">
        <v>134</v>
      </c>
      <c r="I59" t="s">
        <v>135</v>
      </c>
      <c r="J59" t="s">
        <v>136</v>
      </c>
      <c r="K59" t="s">
        <v>137</v>
      </c>
      <c r="L59" t="s">
        <v>336</v>
      </c>
      <c r="M59" t="s">
        <v>337</v>
      </c>
      <c r="N59">
        <v>3.2008333329999998</v>
      </c>
      <c r="O59">
        <v>0</v>
      </c>
      <c r="P59">
        <v>74</v>
      </c>
      <c r="Q59">
        <v>0</v>
      </c>
      <c r="R59">
        <v>0</v>
      </c>
      <c r="S59">
        <v>0</v>
      </c>
      <c r="T59">
        <v>3</v>
      </c>
      <c r="U59">
        <v>0</v>
      </c>
      <c r="V59">
        <v>0</v>
      </c>
      <c r="W59">
        <v>0</v>
      </c>
      <c r="X59">
        <v>16.428918864446857</v>
      </c>
      <c r="Y59">
        <v>0</v>
      </c>
      <c r="Z59">
        <v>0</v>
      </c>
      <c r="AA59">
        <v>0</v>
      </c>
      <c r="AB59">
        <v>1.18594531224624</v>
      </c>
      <c r="AC59">
        <v>0</v>
      </c>
      <c r="AD59">
        <v>0</v>
      </c>
      <c r="AE59">
        <v>17.614864176693096</v>
      </c>
    </row>
    <row r="60" spans="1:31" x14ac:dyDescent="0.25">
      <c r="A60">
        <v>1717447</v>
      </c>
      <c r="B60">
        <v>1</v>
      </c>
      <c r="C60" t="s">
        <v>81</v>
      </c>
      <c r="D60" t="s">
        <v>114</v>
      </c>
      <c r="E60" t="s">
        <v>171</v>
      </c>
      <c r="F60" t="s">
        <v>338</v>
      </c>
      <c r="G60" t="s">
        <v>295</v>
      </c>
      <c r="H60" t="s">
        <v>143</v>
      </c>
      <c r="I60" t="s">
        <v>135</v>
      </c>
      <c r="J60" t="s">
        <v>136</v>
      </c>
      <c r="K60" t="s">
        <v>137</v>
      </c>
      <c r="L60" t="s">
        <v>339</v>
      </c>
      <c r="M60" t="s">
        <v>340</v>
      </c>
      <c r="N60">
        <v>1.550277777</v>
      </c>
      <c r="O60">
        <v>0</v>
      </c>
      <c r="P60">
        <v>133</v>
      </c>
      <c r="Q60">
        <v>0</v>
      </c>
      <c r="R60">
        <v>0</v>
      </c>
      <c r="S60">
        <v>0</v>
      </c>
      <c r="T60">
        <v>8</v>
      </c>
      <c r="U60">
        <v>0</v>
      </c>
      <c r="V60">
        <v>1</v>
      </c>
      <c r="W60">
        <v>0</v>
      </c>
      <c r="X60">
        <v>16.811688780891405</v>
      </c>
      <c r="Y60">
        <v>0</v>
      </c>
      <c r="Z60">
        <v>0</v>
      </c>
      <c r="AA60">
        <v>0</v>
      </c>
      <c r="AB60">
        <v>0.78048308434071012</v>
      </c>
      <c r="AC60">
        <v>0</v>
      </c>
      <c r="AD60">
        <v>0</v>
      </c>
      <c r="AE60">
        <v>17.592171865232114</v>
      </c>
    </row>
    <row r="61" spans="1:31" x14ac:dyDescent="0.25">
      <c r="A61">
        <v>1717006</v>
      </c>
      <c r="B61">
        <v>1</v>
      </c>
      <c r="C61" t="s">
        <v>81</v>
      </c>
      <c r="D61" t="s">
        <v>122</v>
      </c>
      <c r="E61" t="s">
        <v>160</v>
      </c>
      <c r="F61" t="s">
        <v>341</v>
      </c>
      <c r="G61" t="s">
        <v>162</v>
      </c>
      <c r="H61" t="s">
        <v>134</v>
      </c>
      <c r="I61" t="s">
        <v>135</v>
      </c>
      <c r="J61" t="s">
        <v>136</v>
      </c>
      <c r="K61" t="s">
        <v>137</v>
      </c>
      <c r="L61" t="s">
        <v>342</v>
      </c>
      <c r="M61" t="s">
        <v>343</v>
      </c>
      <c r="N61">
        <v>2.3525</v>
      </c>
      <c r="O61">
        <v>0</v>
      </c>
      <c r="P61">
        <v>100</v>
      </c>
      <c r="Q61">
        <v>0</v>
      </c>
      <c r="R61">
        <v>0</v>
      </c>
      <c r="S61">
        <v>0</v>
      </c>
      <c r="T61">
        <v>3</v>
      </c>
      <c r="U61">
        <v>0</v>
      </c>
      <c r="V61">
        <v>0</v>
      </c>
      <c r="W61">
        <v>0</v>
      </c>
      <c r="X61">
        <v>56.012232234694963</v>
      </c>
      <c r="Y61">
        <v>0</v>
      </c>
      <c r="Z61">
        <v>0</v>
      </c>
      <c r="AA61">
        <v>0</v>
      </c>
      <c r="AB61">
        <v>3.9331081360485665</v>
      </c>
      <c r="AC61">
        <v>0</v>
      </c>
      <c r="AD61">
        <v>0</v>
      </c>
      <c r="AE61">
        <v>59.94534037074353</v>
      </c>
    </row>
    <row r="62" spans="1:31" x14ac:dyDescent="0.25">
      <c r="A62">
        <v>1717301</v>
      </c>
      <c r="B62">
        <v>1</v>
      </c>
      <c r="C62" t="s">
        <v>80</v>
      </c>
      <c r="D62" t="s">
        <v>97</v>
      </c>
      <c r="E62" t="s">
        <v>160</v>
      </c>
      <c r="F62" t="s">
        <v>344</v>
      </c>
      <c r="G62" t="s">
        <v>162</v>
      </c>
      <c r="H62" t="s">
        <v>134</v>
      </c>
      <c r="I62" t="s">
        <v>135</v>
      </c>
      <c r="J62" t="s">
        <v>136</v>
      </c>
      <c r="K62" t="s">
        <v>137</v>
      </c>
      <c r="L62" t="s">
        <v>345</v>
      </c>
      <c r="M62" t="s">
        <v>346</v>
      </c>
      <c r="N62">
        <v>1.6830555549999999</v>
      </c>
      <c r="O62">
        <v>0</v>
      </c>
      <c r="P62">
        <v>18</v>
      </c>
      <c r="Q62">
        <v>0</v>
      </c>
      <c r="R62">
        <v>0</v>
      </c>
      <c r="S62">
        <v>0</v>
      </c>
      <c r="T62">
        <v>1</v>
      </c>
      <c r="U62">
        <v>0</v>
      </c>
      <c r="V62">
        <v>0</v>
      </c>
      <c r="W62">
        <v>0</v>
      </c>
      <c r="X62">
        <v>16.109111229483666</v>
      </c>
      <c r="Y62">
        <v>0</v>
      </c>
      <c r="Z62">
        <v>0</v>
      </c>
      <c r="AA62">
        <v>0</v>
      </c>
      <c r="AB62">
        <v>0.32821436321258168</v>
      </c>
      <c r="AC62">
        <v>0</v>
      </c>
      <c r="AD62">
        <v>0</v>
      </c>
      <c r="AE62">
        <v>16.437325592696247</v>
      </c>
    </row>
    <row r="63" spans="1:31" x14ac:dyDescent="0.25">
      <c r="A63">
        <v>1717295</v>
      </c>
      <c r="B63">
        <v>1</v>
      </c>
      <c r="C63" t="s">
        <v>80</v>
      </c>
      <c r="D63" t="s">
        <v>101</v>
      </c>
      <c r="E63" t="s">
        <v>131</v>
      </c>
      <c r="F63" t="s">
        <v>347</v>
      </c>
      <c r="G63" t="s">
        <v>133</v>
      </c>
      <c r="H63" t="s">
        <v>134</v>
      </c>
      <c r="I63" t="s">
        <v>135</v>
      </c>
      <c r="J63" t="s">
        <v>136</v>
      </c>
      <c r="K63" t="s">
        <v>137</v>
      </c>
      <c r="L63" t="s">
        <v>348</v>
      </c>
      <c r="M63" t="s">
        <v>349</v>
      </c>
      <c r="N63">
        <v>7.1894444440000003</v>
      </c>
      <c r="O63">
        <v>0</v>
      </c>
      <c r="P63">
        <v>1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0.35210116357425753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0.35210116357425753</v>
      </c>
    </row>
    <row r="64" spans="1:31" x14ac:dyDescent="0.25">
      <c r="A64">
        <v>1717361</v>
      </c>
      <c r="B64">
        <v>1</v>
      </c>
      <c r="C64" t="s">
        <v>80</v>
      </c>
      <c r="D64" t="s">
        <v>93</v>
      </c>
      <c r="E64" t="s">
        <v>131</v>
      </c>
      <c r="F64" t="s">
        <v>350</v>
      </c>
      <c r="G64" t="s">
        <v>133</v>
      </c>
      <c r="H64" t="s">
        <v>134</v>
      </c>
      <c r="I64" t="s">
        <v>135</v>
      </c>
      <c r="J64" t="s">
        <v>136</v>
      </c>
      <c r="K64" t="s">
        <v>137</v>
      </c>
      <c r="L64" t="s">
        <v>351</v>
      </c>
      <c r="M64" t="s">
        <v>352</v>
      </c>
      <c r="N64">
        <v>1.5633333330000001</v>
      </c>
      <c r="O64">
        <v>0</v>
      </c>
      <c r="P64">
        <v>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0.55135772003033778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0.55135772003033778</v>
      </c>
    </row>
    <row r="65" spans="1:31" x14ac:dyDescent="0.25">
      <c r="A65">
        <v>1717338</v>
      </c>
      <c r="B65">
        <v>1</v>
      </c>
      <c r="C65" t="s">
        <v>81</v>
      </c>
      <c r="D65" t="s">
        <v>121</v>
      </c>
      <c r="E65" t="s">
        <v>140</v>
      </c>
      <c r="F65" t="s">
        <v>353</v>
      </c>
      <c r="G65" t="s">
        <v>147</v>
      </c>
      <c r="H65" t="s">
        <v>143</v>
      </c>
      <c r="I65" t="s">
        <v>135</v>
      </c>
      <c r="J65" t="s">
        <v>136</v>
      </c>
      <c r="K65" t="s">
        <v>137</v>
      </c>
      <c r="L65" t="s">
        <v>354</v>
      </c>
      <c r="M65" t="s">
        <v>355</v>
      </c>
      <c r="N65">
        <v>0.99444444399999998</v>
      </c>
      <c r="O65">
        <v>0</v>
      </c>
      <c r="P65">
        <v>1281</v>
      </c>
      <c r="Q65">
        <v>4</v>
      </c>
      <c r="R65">
        <v>116</v>
      </c>
      <c r="S65">
        <v>13</v>
      </c>
      <c r="T65">
        <v>88</v>
      </c>
      <c r="U65">
        <v>1</v>
      </c>
      <c r="V65">
        <v>0</v>
      </c>
      <c r="W65">
        <v>0</v>
      </c>
      <c r="X65">
        <v>125.22784650665834</v>
      </c>
      <c r="Y65">
        <v>2.6542058645604802</v>
      </c>
      <c r="Z65">
        <v>10.719514385716595</v>
      </c>
      <c r="AA65">
        <v>48.735298299606598</v>
      </c>
      <c r="AB65">
        <v>28.135276750778441</v>
      </c>
      <c r="AC65">
        <v>1.2887240747665065</v>
      </c>
      <c r="AD65">
        <v>0</v>
      </c>
      <c r="AE65">
        <v>216.76086588208699</v>
      </c>
    </row>
    <row r="66" spans="1:31" x14ac:dyDescent="0.25">
      <c r="A66">
        <v>1717510</v>
      </c>
      <c r="B66">
        <v>1</v>
      </c>
      <c r="C66" t="s">
        <v>80</v>
      </c>
      <c r="D66" t="s">
        <v>105</v>
      </c>
      <c r="E66" t="s">
        <v>171</v>
      </c>
      <c r="F66" t="s">
        <v>356</v>
      </c>
      <c r="G66" t="s">
        <v>295</v>
      </c>
      <c r="H66" t="s">
        <v>143</v>
      </c>
      <c r="I66" t="s">
        <v>135</v>
      </c>
      <c r="J66" t="s">
        <v>136</v>
      </c>
      <c r="K66" t="s">
        <v>137</v>
      </c>
      <c r="L66" t="s">
        <v>357</v>
      </c>
      <c r="M66" t="s">
        <v>358</v>
      </c>
      <c r="N66">
        <v>2.218611111</v>
      </c>
      <c r="O66">
        <v>0</v>
      </c>
      <c r="P66">
        <v>218</v>
      </c>
      <c r="Q66">
        <v>0</v>
      </c>
      <c r="R66">
        <v>0</v>
      </c>
      <c r="S66">
        <v>0</v>
      </c>
      <c r="T66">
        <v>9</v>
      </c>
      <c r="U66">
        <v>0</v>
      </c>
      <c r="V66">
        <v>0</v>
      </c>
      <c r="W66">
        <v>0</v>
      </c>
      <c r="X66">
        <v>148.41945918766567</v>
      </c>
      <c r="Y66">
        <v>0</v>
      </c>
      <c r="Z66">
        <v>0</v>
      </c>
      <c r="AA66">
        <v>0</v>
      </c>
      <c r="AB66">
        <v>8.8500369012595872</v>
      </c>
      <c r="AC66">
        <v>0</v>
      </c>
      <c r="AD66">
        <v>0</v>
      </c>
      <c r="AE66">
        <v>157.26949608892525</v>
      </c>
    </row>
    <row r="67" spans="1:31" x14ac:dyDescent="0.25">
      <c r="A67">
        <v>1717218</v>
      </c>
      <c r="B67">
        <v>1</v>
      </c>
      <c r="C67" t="s">
        <v>81</v>
      </c>
      <c r="D67" t="s">
        <v>128</v>
      </c>
      <c r="E67" t="s">
        <v>189</v>
      </c>
      <c r="F67" t="s">
        <v>359</v>
      </c>
      <c r="G67" t="s">
        <v>147</v>
      </c>
      <c r="H67" t="s">
        <v>143</v>
      </c>
      <c r="I67" t="s">
        <v>135</v>
      </c>
      <c r="J67" t="s">
        <v>136</v>
      </c>
      <c r="K67" t="s">
        <v>137</v>
      </c>
      <c r="L67" t="s">
        <v>360</v>
      </c>
      <c r="M67" t="s">
        <v>361</v>
      </c>
      <c r="N67">
        <v>0.58972222200000002</v>
      </c>
      <c r="O67">
        <v>0</v>
      </c>
      <c r="P67">
        <v>285</v>
      </c>
      <c r="Q67">
        <v>4</v>
      </c>
      <c r="R67">
        <v>5</v>
      </c>
      <c r="S67">
        <v>14</v>
      </c>
      <c r="T67">
        <v>28</v>
      </c>
      <c r="U67">
        <v>1</v>
      </c>
      <c r="V67">
        <v>0</v>
      </c>
      <c r="W67">
        <v>0</v>
      </c>
      <c r="X67">
        <v>29.645574337014335</v>
      </c>
      <c r="Y67">
        <v>3.053119214135724</v>
      </c>
      <c r="Z67">
        <v>2.6690947118318817</v>
      </c>
      <c r="AA67">
        <v>16.964901442781784</v>
      </c>
      <c r="AB67">
        <v>12.180653738373483</v>
      </c>
      <c r="AC67">
        <v>14.460739488868972</v>
      </c>
      <c r="AD67">
        <v>0</v>
      </c>
      <c r="AE67">
        <v>78.974082933006173</v>
      </c>
    </row>
    <row r="68" spans="1:31" x14ac:dyDescent="0.25">
      <c r="A68">
        <v>1717026</v>
      </c>
      <c r="B68">
        <v>1</v>
      </c>
      <c r="C68" t="s">
        <v>80</v>
      </c>
      <c r="D68" t="s">
        <v>106</v>
      </c>
      <c r="E68" t="s">
        <v>131</v>
      </c>
      <c r="F68" t="s">
        <v>362</v>
      </c>
      <c r="G68" t="s">
        <v>133</v>
      </c>
      <c r="H68" t="s">
        <v>134</v>
      </c>
      <c r="I68" t="s">
        <v>135</v>
      </c>
      <c r="J68" t="s">
        <v>136</v>
      </c>
      <c r="K68" t="s">
        <v>137</v>
      </c>
      <c r="L68" t="s">
        <v>363</v>
      </c>
      <c r="M68" t="s">
        <v>364</v>
      </c>
      <c r="N68">
        <v>1.0525</v>
      </c>
      <c r="O68">
        <v>0</v>
      </c>
      <c r="P68">
        <v>0</v>
      </c>
      <c r="Q68">
        <v>0</v>
      </c>
      <c r="R68">
        <v>0</v>
      </c>
      <c r="S68">
        <v>0</v>
      </c>
      <c r="T68">
        <v>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0.8984385852415</v>
      </c>
      <c r="AC68">
        <v>0</v>
      </c>
      <c r="AD68">
        <v>0</v>
      </c>
      <c r="AE68">
        <v>0.8984385852415</v>
      </c>
    </row>
    <row r="69" spans="1:31" x14ac:dyDescent="0.25">
      <c r="A69">
        <v>1717467</v>
      </c>
      <c r="B69">
        <v>1</v>
      </c>
      <c r="C69" t="s">
        <v>80</v>
      </c>
      <c r="D69" t="s">
        <v>100</v>
      </c>
      <c r="E69" t="s">
        <v>140</v>
      </c>
      <c r="F69" t="s">
        <v>365</v>
      </c>
      <c r="G69" t="s">
        <v>147</v>
      </c>
      <c r="H69" t="s">
        <v>143</v>
      </c>
      <c r="I69" t="s">
        <v>135</v>
      </c>
      <c r="J69" t="s">
        <v>136</v>
      </c>
      <c r="K69" t="s">
        <v>137</v>
      </c>
      <c r="L69" t="s">
        <v>366</v>
      </c>
      <c r="M69" t="s">
        <v>367</v>
      </c>
      <c r="N69">
        <v>1.1205555549999999</v>
      </c>
      <c r="O69">
        <v>0</v>
      </c>
      <c r="P69">
        <v>0</v>
      </c>
      <c r="Q69">
        <v>16</v>
      </c>
      <c r="R69">
        <v>16</v>
      </c>
      <c r="S69">
        <v>2</v>
      </c>
      <c r="T69">
        <v>1</v>
      </c>
      <c r="U69">
        <v>0</v>
      </c>
      <c r="V69">
        <v>0</v>
      </c>
      <c r="W69">
        <v>0</v>
      </c>
      <c r="X69">
        <v>0</v>
      </c>
      <c r="Y69">
        <v>109.3591518659229</v>
      </c>
      <c r="Z69">
        <v>14.708147238203464</v>
      </c>
      <c r="AA69">
        <v>0.52658677710886836</v>
      </c>
      <c r="AB69">
        <v>1.1016643000623167</v>
      </c>
      <c r="AC69">
        <v>0</v>
      </c>
      <c r="AD69">
        <v>0</v>
      </c>
      <c r="AE69">
        <v>125.69555018129755</v>
      </c>
    </row>
    <row r="70" spans="1:31" x14ac:dyDescent="0.25">
      <c r="A70">
        <v>1716983</v>
      </c>
      <c r="B70">
        <v>1</v>
      </c>
      <c r="C70" t="s">
        <v>80</v>
      </c>
      <c r="D70" t="s">
        <v>105</v>
      </c>
      <c r="E70" t="s">
        <v>171</v>
      </c>
      <c r="F70" t="s">
        <v>368</v>
      </c>
      <c r="G70" t="s">
        <v>173</v>
      </c>
      <c r="H70" t="s">
        <v>143</v>
      </c>
      <c r="I70" t="s">
        <v>135</v>
      </c>
      <c r="J70" t="s">
        <v>136</v>
      </c>
      <c r="K70" t="s">
        <v>153</v>
      </c>
      <c r="L70" t="s">
        <v>369</v>
      </c>
      <c r="M70" t="s">
        <v>370</v>
      </c>
      <c r="N70">
        <v>0.56903499999999996</v>
      </c>
      <c r="O70">
        <v>0</v>
      </c>
      <c r="P70">
        <v>2541</v>
      </c>
      <c r="Q70">
        <v>0</v>
      </c>
      <c r="R70">
        <v>0</v>
      </c>
      <c r="S70">
        <v>1</v>
      </c>
      <c r="T70">
        <v>874</v>
      </c>
      <c r="U70">
        <v>0</v>
      </c>
      <c r="V70">
        <v>2</v>
      </c>
      <c r="W70">
        <v>0</v>
      </c>
      <c r="X70">
        <v>360.43282487394714</v>
      </c>
      <c r="Y70">
        <v>0</v>
      </c>
      <c r="Z70">
        <v>0</v>
      </c>
      <c r="AA70">
        <v>26.093326051466384</v>
      </c>
      <c r="AB70">
        <v>590.26332372974173</v>
      </c>
      <c r="AC70">
        <v>0</v>
      </c>
      <c r="AD70">
        <v>7.177600256371707</v>
      </c>
      <c r="AE70">
        <v>983.96707491152699</v>
      </c>
    </row>
    <row r="71" spans="1:31" x14ac:dyDescent="0.25">
      <c r="A71">
        <v>1717524</v>
      </c>
      <c r="B71">
        <v>1</v>
      </c>
      <c r="C71" t="s">
        <v>81</v>
      </c>
      <c r="D71" t="s">
        <v>123</v>
      </c>
      <c r="E71" t="s">
        <v>171</v>
      </c>
      <c r="F71" t="s">
        <v>371</v>
      </c>
      <c r="G71" t="s">
        <v>147</v>
      </c>
      <c r="H71" t="s">
        <v>143</v>
      </c>
      <c r="I71" t="s">
        <v>135</v>
      </c>
      <c r="J71" t="s">
        <v>136</v>
      </c>
      <c r="K71" t="s">
        <v>137</v>
      </c>
      <c r="L71" t="s">
        <v>372</v>
      </c>
      <c r="M71" t="s">
        <v>373</v>
      </c>
      <c r="N71">
        <v>1.165</v>
      </c>
      <c r="O71">
        <v>0</v>
      </c>
      <c r="P71">
        <v>2</v>
      </c>
      <c r="Q71">
        <v>0</v>
      </c>
      <c r="R71">
        <v>0</v>
      </c>
      <c r="S71">
        <v>4</v>
      </c>
      <c r="T71">
        <v>37</v>
      </c>
      <c r="U71">
        <v>1</v>
      </c>
      <c r="V71">
        <v>1</v>
      </c>
      <c r="W71">
        <v>0</v>
      </c>
      <c r="X71">
        <v>0.49536761220859227</v>
      </c>
      <c r="Y71">
        <v>0</v>
      </c>
      <c r="Z71">
        <v>0</v>
      </c>
      <c r="AA71">
        <v>70.275000748365727</v>
      </c>
      <c r="AB71">
        <v>39.165980583812939</v>
      </c>
      <c r="AC71">
        <v>0</v>
      </c>
      <c r="AD71">
        <v>2.0089580888294085</v>
      </c>
      <c r="AE71">
        <v>111.94530703321666</v>
      </c>
    </row>
    <row r="72" spans="1:31" x14ac:dyDescent="0.25">
      <c r="A72">
        <v>1717424</v>
      </c>
      <c r="B72">
        <v>1</v>
      </c>
      <c r="C72" t="s">
        <v>80</v>
      </c>
      <c r="D72" t="s">
        <v>94</v>
      </c>
      <c r="E72" t="s">
        <v>140</v>
      </c>
      <c r="F72" t="s">
        <v>374</v>
      </c>
      <c r="G72" t="s">
        <v>147</v>
      </c>
      <c r="H72" t="s">
        <v>143</v>
      </c>
      <c r="I72" t="s">
        <v>135</v>
      </c>
      <c r="J72" t="s">
        <v>136</v>
      </c>
      <c r="K72" t="s">
        <v>137</v>
      </c>
      <c r="L72" t="s">
        <v>375</v>
      </c>
      <c r="M72" t="s">
        <v>376</v>
      </c>
      <c r="N72">
        <v>0.85</v>
      </c>
      <c r="O72">
        <v>0</v>
      </c>
      <c r="P72">
        <v>136</v>
      </c>
      <c r="Q72">
        <v>0</v>
      </c>
      <c r="R72">
        <v>0</v>
      </c>
      <c r="S72">
        <v>1</v>
      </c>
      <c r="T72">
        <v>8</v>
      </c>
      <c r="U72">
        <v>0</v>
      </c>
      <c r="V72">
        <v>0</v>
      </c>
      <c r="W72">
        <v>0</v>
      </c>
      <c r="X72">
        <v>9.0988473553420697</v>
      </c>
      <c r="Y72">
        <v>0</v>
      </c>
      <c r="Z72">
        <v>0</v>
      </c>
      <c r="AA72">
        <v>0.92870095652755669</v>
      </c>
      <c r="AB72">
        <v>1.1572819097264553</v>
      </c>
      <c r="AC72">
        <v>0</v>
      </c>
      <c r="AD72">
        <v>0</v>
      </c>
      <c r="AE72">
        <v>11.184830221596082</v>
      </c>
    </row>
    <row r="73" spans="1:31" x14ac:dyDescent="0.25">
      <c r="A73">
        <v>1716949</v>
      </c>
      <c r="B73">
        <v>1</v>
      </c>
      <c r="C73" t="s">
        <v>81</v>
      </c>
      <c r="D73" t="s">
        <v>118</v>
      </c>
      <c r="E73" t="s">
        <v>160</v>
      </c>
      <c r="F73" t="s">
        <v>377</v>
      </c>
      <c r="G73" t="s">
        <v>162</v>
      </c>
      <c r="H73" t="s">
        <v>134</v>
      </c>
      <c r="I73" t="s">
        <v>135</v>
      </c>
      <c r="J73" t="s">
        <v>136</v>
      </c>
      <c r="K73" t="s">
        <v>137</v>
      </c>
      <c r="L73" t="s">
        <v>378</v>
      </c>
      <c r="M73" t="s">
        <v>379</v>
      </c>
      <c r="N73">
        <v>0.64722222200000001</v>
      </c>
      <c r="O73">
        <v>0</v>
      </c>
      <c r="P73">
        <v>25</v>
      </c>
      <c r="Q73">
        <v>0</v>
      </c>
      <c r="R73">
        <v>2</v>
      </c>
      <c r="S73">
        <v>0</v>
      </c>
      <c r="T73">
        <v>5</v>
      </c>
      <c r="U73">
        <v>0</v>
      </c>
      <c r="V73">
        <v>0</v>
      </c>
      <c r="W73">
        <v>0</v>
      </c>
      <c r="X73">
        <v>1.2781419873009956</v>
      </c>
      <c r="Y73">
        <v>0</v>
      </c>
      <c r="Z73">
        <v>0.17569580434146004</v>
      </c>
      <c r="AA73">
        <v>0</v>
      </c>
      <c r="AB73">
        <v>0.85974202551900059</v>
      </c>
      <c r="AC73">
        <v>0</v>
      </c>
      <c r="AD73">
        <v>0</v>
      </c>
      <c r="AE73">
        <v>2.3135798171614561</v>
      </c>
    </row>
    <row r="74" spans="1:31" x14ac:dyDescent="0.25">
      <c r="A74">
        <v>1716995</v>
      </c>
      <c r="B74">
        <v>1</v>
      </c>
      <c r="C74" t="s">
        <v>80</v>
      </c>
      <c r="D74" t="s">
        <v>96</v>
      </c>
      <c r="E74" t="s">
        <v>160</v>
      </c>
      <c r="F74" t="s">
        <v>380</v>
      </c>
      <c r="G74" t="s">
        <v>152</v>
      </c>
      <c r="H74" t="s">
        <v>134</v>
      </c>
      <c r="I74" t="s">
        <v>135</v>
      </c>
      <c r="J74" t="s">
        <v>136</v>
      </c>
      <c r="K74" t="s">
        <v>153</v>
      </c>
      <c r="L74" t="s">
        <v>381</v>
      </c>
      <c r="M74" t="s">
        <v>382</v>
      </c>
      <c r="N74">
        <v>6.7091666659999998</v>
      </c>
      <c r="O74">
        <v>0</v>
      </c>
      <c r="P74">
        <v>181</v>
      </c>
      <c r="Q74">
        <v>0</v>
      </c>
      <c r="R74">
        <v>1</v>
      </c>
      <c r="S74">
        <v>0</v>
      </c>
      <c r="T74">
        <v>16</v>
      </c>
      <c r="U74">
        <v>0</v>
      </c>
      <c r="V74">
        <v>0</v>
      </c>
      <c r="W74">
        <v>0</v>
      </c>
      <c r="X74">
        <v>367.68138429613856</v>
      </c>
      <c r="Y74">
        <v>0</v>
      </c>
      <c r="Z74">
        <v>7.1703764035307742</v>
      </c>
      <c r="AA74">
        <v>0</v>
      </c>
      <c r="AB74">
        <v>103.60971473440762</v>
      </c>
      <c r="AC74">
        <v>0</v>
      </c>
      <c r="AD74">
        <v>0</v>
      </c>
      <c r="AE74">
        <v>478.46147543407699</v>
      </c>
    </row>
    <row r="75" spans="1:31" x14ac:dyDescent="0.25">
      <c r="A75">
        <v>1717095</v>
      </c>
      <c r="B75">
        <v>1</v>
      </c>
      <c r="C75" t="s">
        <v>80</v>
      </c>
      <c r="D75" t="s">
        <v>98</v>
      </c>
      <c r="E75" t="s">
        <v>131</v>
      </c>
      <c r="F75" t="s">
        <v>383</v>
      </c>
      <c r="G75" t="s">
        <v>133</v>
      </c>
      <c r="H75" t="s">
        <v>134</v>
      </c>
      <c r="I75" t="s">
        <v>135</v>
      </c>
      <c r="J75" t="s">
        <v>136</v>
      </c>
      <c r="K75" t="s">
        <v>137</v>
      </c>
      <c r="L75" t="s">
        <v>384</v>
      </c>
      <c r="M75" t="s">
        <v>385</v>
      </c>
      <c r="N75">
        <v>2.378055555</v>
      </c>
      <c r="O75">
        <v>0</v>
      </c>
      <c r="P75">
        <v>0</v>
      </c>
      <c r="Q75">
        <v>0</v>
      </c>
      <c r="R75">
        <v>0</v>
      </c>
      <c r="S75">
        <v>0</v>
      </c>
      <c r="T75">
        <v>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3.3282752843651129</v>
      </c>
      <c r="AC75">
        <v>0</v>
      </c>
      <c r="AD75">
        <v>0</v>
      </c>
      <c r="AE75">
        <v>3.3282752843651129</v>
      </c>
    </row>
    <row r="76" spans="1:31" x14ac:dyDescent="0.25">
      <c r="A76">
        <v>1717018</v>
      </c>
      <c r="B76">
        <v>1</v>
      </c>
      <c r="C76" t="s">
        <v>81</v>
      </c>
      <c r="D76" t="s">
        <v>125</v>
      </c>
      <c r="E76" t="s">
        <v>189</v>
      </c>
      <c r="F76" t="s">
        <v>386</v>
      </c>
      <c r="G76" t="s">
        <v>173</v>
      </c>
      <c r="H76" t="s">
        <v>143</v>
      </c>
      <c r="I76" t="s">
        <v>135</v>
      </c>
      <c r="J76" t="s">
        <v>136</v>
      </c>
      <c r="K76" t="s">
        <v>153</v>
      </c>
      <c r="L76" t="s">
        <v>387</v>
      </c>
      <c r="M76" t="s">
        <v>388</v>
      </c>
      <c r="N76">
        <v>6.2411905550000002</v>
      </c>
      <c r="O76">
        <v>0</v>
      </c>
      <c r="P76">
        <v>0</v>
      </c>
      <c r="Q76">
        <v>45</v>
      </c>
      <c r="R76">
        <v>35</v>
      </c>
      <c r="S76">
        <v>2</v>
      </c>
      <c r="T76">
        <v>0</v>
      </c>
      <c r="U76">
        <v>0</v>
      </c>
      <c r="V76">
        <v>0</v>
      </c>
      <c r="W76">
        <v>0</v>
      </c>
      <c r="X76">
        <v>0</v>
      </c>
      <c r="Y76">
        <v>74.541283533107901</v>
      </c>
      <c r="Z76">
        <v>143.54222963671393</v>
      </c>
      <c r="AA76">
        <v>91.884939273439926</v>
      </c>
      <c r="AB76">
        <v>0</v>
      </c>
      <c r="AC76">
        <v>0</v>
      </c>
      <c r="AD76">
        <v>0</v>
      </c>
      <c r="AE76">
        <v>309.96845244326175</v>
      </c>
    </row>
    <row r="77" spans="1:31" x14ac:dyDescent="0.25">
      <c r="A77">
        <v>1717141</v>
      </c>
      <c r="B77">
        <v>1</v>
      </c>
      <c r="C77" t="s">
        <v>80</v>
      </c>
      <c r="D77" t="s">
        <v>97</v>
      </c>
      <c r="E77" t="s">
        <v>131</v>
      </c>
      <c r="F77" t="s">
        <v>389</v>
      </c>
      <c r="G77" t="s">
        <v>133</v>
      </c>
      <c r="H77" t="s">
        <v>134</v>
      </c>
      <c r="I77" t="s">
        <v>135</v>
      </c>
      <c r="J77" t="s">
        <v>136</v>
      </c>
      <c r="K77" t="s">
        <v>137</v>
      </c>
      <c r="L77" t="s">
        <v>390</v>
      </c>
      <c r="M77" t="s">
        <v>391</v>
      </c>
      <c r="N77">
        <v>6.7741666660000002</v>
      </c>
      <c r="O77">
        <v>0</v>
      </c>
      <c r="P77">
        <v>1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0.19402524585045167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0.19402524585045167</v>
      </c>
    </row>
    <row r="78" spans="1:31" x14ac:dyDescent="0.25">
      <c r="A78">
        <v>1717241</v>
      </c>
      <c r="B78">
        <v>1</v>
      </c>
      <c r="C78" t="s">
        <v>81</v>
      </c>
      <c r="D78" t="s">
        <v>127</v>
      </c>
      <c r="E78" t="s">
        <v>171</v>
      </c>
      <c r="F78" t="s">
        <v>392</v>
      </c>
      <c r="G78" t="s">
        <v>295</v>
      </c>
      <c r="H78" t="s">
        <v>143</v>
      </c>
      <c r="I78" t="s">
        <v>135</v>
      </c>
      <c r="J78" t="s">
        <v>136</v>
      </c>
      <c r="K78" t="s">
        <v>137</v>
      </c>
      <c r="L78" t="s">
        <v>393</v>
      </c>
      <c r="M78" t="s">
        <v>394</v>
      </c>
      <c r="N78">
        <v>2.5302777769999998</v>
      </c>
      <c r="O78">
        <v>1</v>
      </c>
      <c r="P78">
        <v>2</v>
      </c>
      <c r="Q78">
        <v>43</v>
      </c>
      <c r="R78">
        <v>32</v>
      </c>
      <c r="S78">
        <v>3</v>
      </c>
      <c r="T78">
        <v>1</v>
      </c>
      <c r="U78">
        <v>0</v>
      </c>
      <c r="V78">
        <v>0</v>
      </c>
      <c r="W78">
        <v>3.2573228560791208</v>
      </c>
      <c r="X78">
        <v>1.4330803418336667E-2</v>
      </c>
      <c r="Y78">
        <v>61.54416194121891</v>
      </c>
      <c r="Z78">
        <v>22.160667116613606</v>
      </c>
      <c r="AA78">
        <v>49.542864030163663</v>
      </c>
      <c r="AB78">
        <v>0.41908565444035445</v>
      </c>
      <c r="AC78">
        <v>0</v>
      </c>
      <c r="AD78">
        <v>0</v>
      </c>
      <c r="AE78">
        <v>136.93843240193399</v>
      </c>
    </row>
    <row r="79" spans="1:31" x14ac:dyDescent="0.25">
      <c r="A79">
        <v>1717490</v>
      </c>
      <c r="B79">
        <v>1</v>
      </c>
      <c r="C79" t="s">
        <v>80</v>
      </c>
      <c r="D79" t="s">
        <v>89</v>
      </c>
      <c r="E79" t="s">
        <v>140</v>
      </c>
      <c r="F79" t="s">
        <v>395</v>
      </c>
      <c r="G79" t="s">
        <v>147</v>
      </c>
      <c r="H79" t="s">
        <v>143</v>
      </c>
      <c r="I79" t="s">
        <v>135</v>
      </c>
      <c r="J79" t="s">
        <v>136</v>
      </c>
      <c r="K79" t="s">
        <v>137</v>
      </c>
      <c r="L79" t="s">
        <v>396</v>
      </c>
      <c r="M79" t="s">
        <v>397</v>
      </c>
      <c r="N79">
        <v>0.60499999999999998</v>
      </c>
      <c r="O79">
        <v>1</v>
      </c>
      <c r="P79">
        <v>941</v>
      </c>
      <c r="Q79">
        <v>0</v>
      </c>
      <c r="R79">
        <v>2</v>
      </c>
      <c r="S79">
        <v>4</v>
      </c>
      <c r="T79">
        <v>75</v>
      </c>
      <c r="U79">
        <v>1</v>
      </c>
      <c r="V79">
        <v>0</v>
      </c>
      <c r="W79">
        <v>0</v>
      </c>
      <c r="X79">
        <v>279.55405915567587</v>
      </c>
      <c r="Y79">
        <v>0</v>
      </c>
      <c r="Z79">
        <v>0.54381440761432343</v>
      </c>
      <c r="AA79">
        <v>138.31887399139606</v>
      </c>
      <c r="AB79">
        <v>37.281180576417171</v>
      </c>
      <c r="AC79">
        <v>1.9899386545428577</v>
      </c>
      <c r="AD79">
        <v>0</v>
      </c>
      <c r="AE79">
        <v>457.68786678564629</v>
      </c>
    </row>
    <row r="80" spans="1:31" x14ac:dyDescent="0.25">
      <c r="A80">
        <v>1717045</v>
      </c>
      <c r="B80">
        <v>1</v>
      </c>
      <c r="C80" t="s">
        <v>80</v>
      </c>
      <c r="D80" t="s">
        <v>85</v>
      </c>
      <c r="E80" t="s">
        <v>160</v>
      </c>
      <c r="F80" t="s">
        <v>398</v>
      </c>
      <c r="G80" t="s">
        <v>152</v>
      </c>
      <c r="H80" t="s">
        <v>134</v>
      </c>
      <c r="I80" t="s">
        <v>135</v>
      </c>
      <c r="J80" t="s">
        <v>136</v>
      </c>
      <c r="K80" t="s">
        <v>153</v>
      </c>
      <c r="L80" t="s">
        <v>399</v>
      </c>
      <c r="M80" t="s">
        <v>400</v>
      </c>
      <c r="N80">
        <v>0.266666666</v>
      </c>
      <c r="O80">
        <v>0</v>
      </c>
      <c r="P80">
        <v>91</v>
      </c>
      <c r="Q80">
        <v>0</v>
      </c>
      <c r="R80">
        <v>0</v>
      </c>
      <c r="S80">
        <v>0</v>
      </c>
      <c r="T80">
        <v>6</v>
      </c>
      <c r="U80">
        <v>0</v>
      </c>
      <c r="V80">
        <v>0</v>
      </c>
      <c r="W80">
        <v>0</v>
      </c>
      <c r="X80">
        <v>9.6344017744258323</v>
      </c>
      <c r="Y80">
        <v>0</v>
      </c>
      <c r="Z80">
        <v>0</v>
      </c>
      <c r="AA80">
        <v>0</v>
      </c>
      <c r="AB80">
        <v>0.46205402269090001</v>
      </c>
      <c r="AC80">
        <v>0</v>
      </c>
      <c r="AD80">
        <v>0</v>
      </c>
      <c r="AE80">
        <v>10.096455797116732</v>
      </c>
    </row>
    <row r="81" spans="1:31" x14ac:dyDescent="0.25">
      <c r="A81">
        <v>1717022</v>
      </c>
      <c r="B81">
        <v>1</v>
      </c>
      <c r="C81" t="s">
        <v>80</v>
      </c>
      <c r="D81" t="s">
        <v>106</v>
      </c>
      <c r="E81" t="s">
        <v>171</v>
      </c>
      <c r="F81" t="s">
        <v>401</v>
      </c>
      <c r="G81" t="s">
        <v>295</v>
      </c>
      <c r="H81" t="s">
        <v>143</v>
      </c>
      <c r="I81" t="s">
        <v>135</v>
      </c>
      <c r="J81" t="s">
        <v>136</v>
      </c>
      <c r="K81" t="s">
        <v>137</v>
      </c>
      <c r="L81" t="s">
        <v>402</v>
      </c>
      <c r="M81" t="s">
        <v>403</v>
      </c>
      <c r="N81">
        <v>1.656666666</v>
      </c>
      <c r="O81">
        <v>0</v>
      </c>
      <c r="P81">
        <v>44</v>
      </c>
      <c r="Q81">
        <v>0</v>
      </c>
      <c r="R81">
        <v>4</v>
      </c>
      <c r="S81">
        <v>0</v>
      </c>
      <c r="T81">
        <v>3</v>
      </c>
      <c r="U81">
        <v>0</v>
      </c>
      <c r="V81">
        <v>0</v>
      </c>
      <c r="W81">
        <v>0</v>
      </c>
      <c r="X81">
        <v>6.9836429367797184</v>
      </c>
      <c r="Y81">
        <v>0</v>
      </c>
      <c r="Z81">
        <v>1.2541165575229201</v>
      </c>
      <c r="AA81">
        <v>0</v>
      </c>
      <c r="AB81">
        <v>0.36418852591825501</v>
      </c>
      <c r="AC81">
        <v>0</v>
      </c>
      <c r="AD81">
        <v>0</v>
      </c>
      <c r="AE81">
        <v>8.6019480202208936</v>
      </c>
    </row>
    <row r="82" spans="1:31" x14ac:dyDescent="0.25">
      <c r="A82">
        <v>1717168</v>
      </c>
      <c r="B82">
        <v>1</v>
      </c>
      <c r="C82" t="s">
        <v>81</v>
      </c>
      <c r="D82" t="s">
        <v>118</v>
      </c>
      <c r="E82" t="s">
        <v>189</v>
      </c>
      <c r="F82" t="s">
        <v>232</v>
      </c>
      <c r="G82" t="s">
        <v>233</v>
      </c>
      <c r="H82" t="s">
        <v>234</v>
      </c>
      <c r="I82" t="s">
        <v>135</v>
      </c>
      <c r="J82" t="s">
        <v>136</v>
      </c>
      <c r="K82" t="s">
        <v>153</v>
      </c>
      <c r="L82" t="s">
        <v>404</v>
      </c>
      <c r="M82" t="s">
        <v>405</v>
      </c>
      <c r="N82">
        <v>2.3758333330000001</v>
      </c>
      <c r="O82">
        <v>3</v>
      </c>
      <c r="P82">
        <v>388</v>
      </c>
      <c r="Q82">
        <v>120</v>
      </c>
      <c r="R82">
        <v>103</v>
      </c>
      <c r="S82">
        <v>19</v>
      </c>
      <c r="T82">
        <v>42</v>
      </c>
      <c r="U82">
        <v>2</v>
      </c>
      <c r="V82">
        <v>0</v>
      </c>
      <c r="W82">
        <v>1.2219068318277044</v>
      </c>
      <c r="X82">
        <v>125.70356193748002</v>
      </c>
      <c r="Y82">
        <v>231.81306878920464</v>
      </c>
      <c r="Z82">
        <v>117.16343172132912</v>
      </c>
      <c r="AA82">
        <v>204.86693175069729</v>
      </c>
      <c r="AB82">
        <v>52.191654970487612</v>
      </c>
      <c r="AC82">
        <v>594.14063481014591</v>
      </c>
      <c r="AD82">
        <v>0</v>
      </c>
      <c r="AE82">
        <v>1327.1011908111723</v>
      </c>
    </row>
    <row r="83" spans="1:31" x14ac:dyDescent="0.25">
      <c r="A83">
        <v>1717068</v>
      </c>
      <c r="B83">
        <v>1</v>
      </c>
      <c r="C83" t="s">
        <v>81</v>
      </c>
      <c r="D83" t="s">
        <v>114</v>
      </c>
      <c r="E83" t="s">
        <v>131</v>
      </c>
      <c r="F83" t="s">
        <v>406</v>
      </c>
      <c r="G83" t="s">
        <v>133</v>
      </c>
      <c r="H83" t="s">
        <v>134</v>
      </c>
      <c r="I83" t="s">
        <v>135</v>
      </c>
      <c r="J83" t="s">
        <v>136</v>
      </c>
      <c r="K83" t="s">
        <v>137</v>
      </c>
      <c r="L83" t="s">
        <v>407</v>
      </c>
      <c r="M83" t="s">
        <v>408</v>
      </c>
      <c r="N83">
        <v>3.858055555</v>
      </c>
      <c r="O83">
        <v>0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3.5699884874689447E-2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3.5699884874689447E-2</v>
      </c>
    </row>
    <row r="84" spans="1:31" x14ac:dyDescent="0.25">
      <c r="A84">
        <v>1717360</v>
      </c>
      <c r="B84">
        <v>1</v>
      </c>
      <c r="C84" t="s">
        <v>81</v>
      </c>
      <c r="D84" t="s">
        <v>113</v>
      </c>
      <c r="E84" t="s">
        <v>171</v>
      </c>
      <c r="F84" t="s">
        <v>409</v>
      </c>
      <c r="G84" t="s">
        <v>147</v>
      </c>
      <c r="H84" t="s">
        <v>143</v>
      </c>
      <c r="I84" t="s">
        <v>135</v>
      </c>
      <c r="J84" t="s">
        <v>136</v>
      </c>
      <c r="K84" t="s">
        <v>137</v>
      </c>
      <c r="L84" t="s">
        <v>410</v>
      </c>
      <c r="M84" t="s">
        <v>411</v>
      </c>
      <c r="N84">
        <v>0.90583333300000002</v>
      </c>
      <c r="O84">
        <v>0</v>
      </c>
      <c r="P84">
        <v>31</v>
      </c>
      <c r="Q84">
        <v>0</v>
      </c>
      <c r="R84">
        <v>4</v>
      </c>
      <c r="S84">
        <v>3</v>
      </c>
      <c r="T84">
        <v>0</v>
      </c>
      <c r="U84">
        <v>2</v>
      </c>
      <c r="V84">
        <v>0</v>
      </c>
      <c r="W84">
        <v>0</v>
      </c>
      <c r="X84">
        <v>7.6776240442573034</v>
      </c>
      <c r="Y84">
        <v>0</v>
      </c>
      <c r="Z84">
        <v>1.1695545515046439</v>
      </c>
      <c r="AA84">
        <v>4.1011120939893644</v>
      </c>
      <c r="AB84">
        <v>0</v>
      </c>
      <c r="AC84">
        <v>175.209710789589</v>
      </c>
      <c r="AD84">
        <v>0</v>
      </c>
      <c r="AE84">
        <v>188.1580014793403</v>
      </c>
    </row>
    <row r="85" spans="1:31" x14ac:dyDescent="0.25">
      <c r="A85">
        <v>1717546</v>
      </c>
      <c r="B85">
        <v>1</v>
      </c>
      <c r="C85" t="s">
        <v>81</v>
      </c>
      <c r="D85" t="s">
        <v>128</v>
      </c>
      <c r="E85" t="s">
        <v>171</v>
      </c>
      <c r="F85" t="s">
        <v>412</v>
      </c>
      <c r="G85" t="s">
        <v>413</v>
      </c>
      <c r="H85" t="s">
        <v>143</v>
      </c>
      <c r="I85" t="s">
        <v>135</v>
      </c>
      <c r="J85" t="s">
        <v>136</v>
      </c>
      <c r="K85" t="s">
        <v>137</v>
      </c>
      <c r="L85" t="s">
        <v>414</v>
      </c>
      <c r="M85" t="s">
        <v>415</v>
      </c>
      <c r="N85">
        <v>1.393611111</v>
      </c>
      <c r="O85">
        <v>0</v>
      </c>
      <c r="P85">
        <v>72</v>
      </c>
      <c r="Q85">
        <v>0</v>
      </c>
      <c r="R85">
        <v>0</v>
      </c>
      <c r="S85">
        <v>0</v>
      </c>
      <c r="T85">
        <v>5</v>
      </c>
      <c r="U85">
        <v>0</v>
      </c>
      <c r="V85">
        <v>0</v>
      </c>
      <c r="W85">
        <v>0</v>
      </c>
      <c r="X85">
        <v>7.5849890101390285</v>
      </c>
      <c r="Y85">
        <v>0</v>
      </c>
      <c r="Z85">
        <v>0</v>
      </c>
      <c r="AA85">
        <v>0</v>
      </c>
      <c r="AB85">
        <v>0.53195493006573336</v>
      </c>
      <c r="AC85">
        <v>0</v>
      </c>
      <c r="AD85">
        <v>0</v>
      </c>
      <c r="AE85">
        <v>8.1169439402047612</v>
      </c>
    </row>
    <row r="86" spans="1:31" x14ac:dyDescent="0.25">
      <c r="A86">
        <v>1717005</v>
      </c>
      <c r="B86">
        <v>1</v>
      </c>
      <c r="C86" t="s">
        <v>80</v>
      </c>
      <c r="D86" t="s">
        <v>105</v>
      </c>
      <c r="E86" t="s">
        <v>189</v>
      </c>
      <c r="F86" t="s">
        <v>416</v>
      </c>
      <c r="G86" t="s">
        <v>152</v>
      </c>
      <c r="H86" t="s">
        <v>143</v>
      </c>
      <c r="I86" t="s">
        <v>135</v>
      </c>
      <c r="J86" t="s">
        <v>136</v>
      </c>
      <c r="K86" t="s">
        <v>153</v>
      </c>
      <c r="L86" t="s">
        <v>417</v>
      </c>
      <c r="M86" t="s">
        <v>418</v>
      </c>
      <c r="N86">
        <v>7.9191666659999997</v>
      </c>
      <c r="O86">
        <v>1</v>
      </c>
      <c r="P86">
        <v>10622</v>
      </c>
      <c r="Q86">
        <v>0</v>
      </c>
      <c r="R86">
        <v>58</v>
      </c>
      <c r="S86">
        <v>3</v>
      </c>
      <c r="T86">
        <v>2171</v>
      </c>
      <c r="U86">
        <v>2</v>
      </c>
      <c r="V86">
        <v>4</v>
      </c>
      <c r="W86">
        <v>10.770209289325679</v>
      </c>
      <c r="X86">
        <v>19703.215474426226</v>
      </c>
      <c r="Y86">
        <v>0</v>
      </c>
      <c r="Z86">
        <v>74.222208459803042</v>
      </c>
      <c r="AA86">
        <v>1358.564999586253</v>
      </c>
      <c r="AB86">
        <v>19267.547693646135</v>
      </c>
      <c r="AC86">
        <v>3291.1319074742805</v>
      </c>
      <c r="AD86">
        <v>141.73679056718032</v>
      </c>
      <c r="AE86">
        <v>43847.189283449195</v>
      </c>
    </row>
    <row r="87" spans="1:31" x14ac:dyDescent="0.25">
      <c r="A87">
        <v>1717500</v>
      </c>
      <c r="B87">
        <v>1</v>
      </c>
      <c r="C87" t="s">
        <v>80</v>
      </c>
      <c r="D87" t="s">
        <v>104</v>
      </c>
      <c r="E87" t="s">
        <v>171</v>
      </c>
      <c r="F87" t="s">
        <v>419</v>
      </c>
      <c r="G87" t="s">
        <v>147</v>
      </c>
      <c r="H87" t="s">
        <v>143</v>
      </c>
      <c r="I87" t="s">
        <v>135</v>
      </c>
      <c r="J87" t="s">
        <v>136</v>
      </c>
      <c r="K87" t="s">
        <v>137</v>
      </c>
      <c r="L87" t="s">
        <v>420</v>
      </c>
      <c r="M87" t="s">
        <v>421</v>
      </c>
      <c r="N87">
        <v>0.10305555499999999</v>
      </c>
      <c r="O87">
        <v>3</v>
      </c>
      <c r="P87">
        <v>0</v>
      </c>
      <c r="Q87">
        <v>18</v>
      </c>
      <c r="R87">
        <v>0</v>
      </c>
      <c r="S87">
        <v>13</v>
      </c>
      <c r="T87">
        <v>0</v>
      </c>
      <c r="U87">
        <v>1</v>
      </c>
      <c r="V87">
        <v>0</v>
      </c>
      <c r="W87">
        <v>6.6670063594423332E-2</v>
      </c>
      <c r="X87">
        <v>0</v>
      </c>
      <c r="Y87">
        <v>0.35540777048274946</v>
      </c>
      <c r="Z87">
        <v>0</v>
      </c>
      <c r="AA87">
        <v>5.1546042992283008</v>
      </c>
      <c r="AB87">
        <v>0</v>
      </c>
      <c r="AC87">
        <v>0</v>
      </c>
      <c r="AD87">
        <v>0</v>
      </c>
      <c r="AE87">
        <v>5.5766821333054732</v>
      </c>
    </row>
    <row r="88" spans="1:31" x14ac:dyDescent="0.25">
      <c r="A88">
        <v>1717400</v>
      </c>
      <c r="B88">
        <v>1</v>
      </c>
      <c r="C88" t="s">
        <v>80</v>
      </c>
      <c r="D88" t="s">
        <v>92</v>
      </c>
      <c r="E88" t="s">
        <v>131</v>
      </c>
      <c r="F88" t="s">
        <v>422</v>
      </c>
      <c r="G88" t="s">
        <v>242</v>
      </c>
      <c r="H88" t="s">
        <v>134</v>
      </c>
      <c r="I88" t="s">
        <v>135</v>
      </c>
      <c r="J88" t="s">
        <v>136</v>
      </c>
      <c r="K88" t="s">
        <v>137</v>
      </c>
      <c r="L88" t="s">
        <v>423</v>
      </c>
      <c r="M88" t="s">
        <v>424</v>
      </c>
      <c r="N88">
        <v>1.8691666659999999</v>
      </c>
      <c r="O88">
        <v>0</v>
      </c>
      <c r="P88">
        <v>0</v>
      </c>
      <c r="Q88">
        <v>0</v>
      </c>
      <c r="R88">
        <v>0</v>
      </c>
      <c r="S88">
        <v>0</v>
      </c>
      <c r="T88">
        <v>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2.1026696884558</v>
      </c>
      <c r="AC88">
        <v>0</v>
      </c>
      <c r="AD88">
        <v>0</v>
      </c>
      <c r="AE88">
        <v>2.1026696884558</v>
      </c>
    </row>
    <row r="89" spans="1:31" x14ac:dyDescent="0.25">
      <c r="A89">
        <v>1717460</v>
      </c>
      <c r="B89">
        <v>1</v>
      </c>
      <c r="C89" t="s">
        <v>81</v>
      </c>
      <c r="D89" t="s">
        <v>124</v>
      </c>
      <c r="E89" t="s">
        <v>171</v>
      </c>
      <c r="F89" t="s">
        <v>425</v>
      </c>
      <c r="G89" t="s">
        <v>295</v>
      </c>
      <c r="H89" t="s">
        <v>143</v>
      </c>
      <c r="I89" t="s">
        <v>135</v>
      </c>
      <c r="J89" t="s">
        <v>136</v>
      </c>
      <c r="K89" t="s">
        <v>137</v>
      </c>
      <c r="L89" t="s">
        <v>426</v>
      </c>
      <c r="M89" t="s">
        <v>427</v>
      </c>
      <c r="N89">
        <v>1.2136111110000001</v>
      </c>
      <c r="O89">
        <v>0</v>
      </c>
      <c r="P89">
        <v>0</v>
      </c>
      <c r="Q89">
        <v>9</v>
      </c>
      <c r="R89">
        <v>26</v>
      </c>
      <c r="S89">
        <v>5</v>
      </c>
      <c r="T89">
        <v>3</v>
      </c>
      <c r="U89">
        <v>0</v>
      </c>
      <c r="V89">
        <v>0</v>
      </c>
      <c r="W89">
        <v>0</v>
      </c>
      <c r="X89">
        <v>0</v>
      </c>
      <c r="Y89">
        <v>2.1623784674925211</v>
      </c>
      <c r="Z89">
        <v>16.870426896424206</v>
      </c>
      <c r="AA89">
        <v>3.05140149884304</v>
      </c>
      <c r="AB89">
        <v>2.4950804618975608</v>
      </c>
      <c r="AC89">
        <v>0</v>
      </c>
      <c r="AD89">
        <v>0</v>
      </c>
      <c r="AE89">
        <v>24.579287324657326</v>
      </c>
    </row>
    <row r="90" spans="1:31" x14ac:dyDescent="0.25">
      <c r="A90">
        <v>1716962</v>
      </c>
      <c r="B90">
        <v>1</v>
      </c>
      <c r="C90" t="s">
        <v>80</v>
      </c>
      <c r="D90" t="s">
        <v>110</v>
      </c>
      <c r="E90" t="s">
        <v>160</v>
      </c>
      <c r="F90" t="s">
        <v>428</v>
      </c>
      <c r="G90" t="s">
        <v>429</v>
      </c>
      <c r="H90" t="s">
        <v>134</v>
      </c>
      <c r="I90" t="s">
        <v>135</v>
      </c>
      <c r="J90" t="s">
        <v>136</v>
      </c>
      <c r="K90" t="s">
        <v>137</v>
      </c>
      <c r="L90" t="s">
        <v>430</v>
      </c>
      <c r="M90" t="s">
        <v>431</v>
      </c>
      <c r="N90">
        <v>3.8363888880000001</v>
      </c>
      <c r="O90">
        <v>0</v>
      </c>
      <c r="P90">
        <v>134</v>
      </c>
      <c r="Q90">
        <v>0</v>
      </c>
      <c r="R90">
        <v>0</v>
      </c>
      <c r="S90">
        <v>0</v>
      </c>
      <c r="T90">
        <v>12</v>
      </c>
      <c r="U90">
        <v>0</v>
      </c>
      <c r="V90">
        <v>0</v>
      </c>
      <c r="W90">
        <v>0</v>
      </c>
      <c r="X90">
        <v>148.00470694184355</v>
      </c>
      <c r="Y90">
        <v>0</v>
      </c>
      <c r="Z90">
        <v>0</v>
      </c>
      <c r="AA90">
        <v>0</v>
      </c>
      <c r="AB90">
        <v>31.318859966328681</v>
      </c>
      <c r="AC90">
        <v>0</v>
      </c>
      <c r="AD90">
        <v>0</v>
      </c>
      <c r="AE90">
        <v>179.32356690817224</v>
      </c>
    </row>
    <row r="91" spans="1:31" x14ac:dyDescent="0.25">
      <c r="A91">
        <v>1717294</v>
      </c>
      <c r="B91">
        <v>1</v>
      </c>
      <c r="C91" t="s">
        <v>81</v>
      </c>
      <c r="D91" t="s">
        <v>128</v>
      </c>
      <c r="E91" t="s">
        <v>131</v>
      </c>
      <c r="F91" t="s">
        <v>432</v>
      </c>
      <c r="G91" t="s">
        <v>133</v>
      </c>
      <c r="H91" t="s">
        <v>134</v>
      </c>
      <c r="I91" t="s">
        <v>135</v>
      </c>
      <c r="J91" t="s">
        <v>136</v>
      </c>
      <c r="K91" t="s">
        <v>137</v>
      </c>
      <c r="L91" t="s">
        <v>433</v>
      </c>
      <c r="M91" t="s">
        <v>434</v>
      </c>
      <c r="N91">
        <v>2.7005555550000002</v>
      </c>
      <c r="O91">
        <v>0</v>
      </c>
      <c r="P91">
        <v>1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9.2128312783550576E-2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9.2128312783550576E-2</v>
      </c>
    </row>
    <row r="92" spans="1:31" x14ac:dyDescent="0.25">
      <c r="A92">
        <v>1717151</v>
      </c>
      <c r="B92">
        <v>1</v>
      </c>
      <c r="C92" t="s">
        <v>80</v>
      </c>
      <c r="D92" t="s">
        <v>105</v>
      </c>
      <c r="E92" t="s">
        <v>171</v>
      </c>
      <c r="F92" t="s">
        <v>435</v>
      </c>
      <c r="G92" t="s">
        <v>295</v>
      </c>
      <c r="H92" t="s">
        <v>143</v>
      </c>
      <c r="I92" t="s">
        <v>135</v>
      </c>
      <c r="J92" t="s">
        <v>136</v>
      </c>
      <c r="K92" t="s">
        <v>137</v>
      </c>
      <c r="L92" t="s">
        <v>436</v>
      </c>
      <c r="M92" t="s">
        <v>437</v>
      </c>
      <c r="N92">
        <v>1.1302777770000001</v>
      </c>
      <c r="O92">
        <v>0</v>
      </c>
      <c r="P92">
        <v>265</v>
      </c>
      <c r="Q92">
        <v>0</v>
      </c>
      <c r="R92">
        <v>21</v>
      </c>
      <c r="S92">
        <v>0</v>
      </c>
      <c r="T92">
        <v>26</v>
      </c>
      <c r="U92">
        <v>0</v>
      </c>
      <c r="V92">
        <v>0</v>
      </c>
      <c r="W92">
        <v>0</v>
      </c>
      <c r="X92">
        <v>59.810368977818754</v>
      </c>
      <c r="Y92">
        <v>0</v>
      </c>
      <c r="Z92">
        <v>0.73242239119430352</v>
      </c>
      <c r="AA92">
        <v>0</v>
      </c>
      <c r="AB92">
        <v>16.169993307784395</v>
      </c>
      <c r="AC92">
        <v>0</v>
      </c>
      <c r="AD92">
        <v>0</v>
      </c>
      <c r="AE92">
        <v>76.712784676797455</v>
      </c>
    </row>
    <row r="93" spans="1:31" x14ac:dyDescent="0.25">
      <c r="A93">
        <v>1717174</v>
      </c>
      <c r="B93">
        <v>1</v>
      </c>
      <c r="C93" t="s">
        <v>81</v>
      </c>
      <c r="D93" t="s">
        <v>112</v>
      </c>
      <c r="E93" t="s">
        <v>189</v>
      </c>
      <c r="F93" t="s">
        <v>438</v>
      </c>
      <c r="G93" t="s">
        <v>147</v>
      </c>
      <c r="H93" t="s">
        <v>143</v>
      </c>
      <c r="I93" t="s">
        <v>135</v>
      </c>
      <c r="J93" t="s">
        <v>136</v>
      </c>
      <c r="K93" t="s">
        <v>137</v>
      </c>
      <c r="L93" t="s">
        <v>439</v>
      </c>
      <c r="M93" t="s">
        <v>440</v>
      </c>
      <c r="N93">
        <v>1.145</v>
      </c>
      <c r="O93">
        <v>0</v>
      </c>
      <c r="P93">
        <v>1929</v>
      </c>
      <c r="Q93">
        <v>0</v>
      </c>
      <c r="R93">
        <v>41</v>
      </c>
      <c r="S93">
        <v>1</v>
      </c>
      <c r="T93">
        <v>102</v>
      </c>
      <c r="U93">
        <v>0</v>
      </c>
      <c r="V93">
        <v>0</v>
      </c>
      <c r="W93">
        <v>0</v>
      </c>
      <c r="X93">
        <v>380.76028698901217</v>
      </c>
      <c r="Y93">
        <v>0</v>
      </c>
      <c r="Z93">
        <v>2.6569228237812537</v>
      </c>
      <c r="AA93">
        <v>19.174351856059733</v>
      </c>
      <c r="AB93">
        <v>104.91141970955827</v>
      </c>
      <c r="AC93">
        <v>0</v>
      </c>
      <c r="AD93">
        <v>0</v>
      </c>
      <c r="AE93">
        <v>507.50298137841145</v>
      </c>
    </row>
    <row r="94" spans="1:31" x14ac:dyDescent="0.25">
      <c r="A94">
        <v>1717337</v>
      </c>
      <c r="B94">
        <v>1</v>
      </c>
      <c r="C94" t="s">
        <v>80</v>
      </c>
      <c r="D94" t="s">
        <v>97</v>
      </c>
      <c r="E94" t="s">
        <v>441</v>
      </c>
      <c r="F94" t="s">
        <v>442</v>
      </c>
      <c r="G94" t="s">
        <v>162</v>
      </c>
      <c r="H94" t="s">
        <v>134</v>
      </c>
      <c r="I94" t="s">
        <v>135</v>
      </c>
      <c r="J94" t="s">
        <v>136</v>
      </c>
      <c r="K94" t="s">
        <v>137</v>
      </c>
      <c r="L94" t="s">
        <v>443</v>
      </c>
      <c r="M94" t="s">
        <v>444</v>
      </c>
      <c r="N94">
        <v>2.7911111110000002</v>
      </c>
      <c r="O94">
        <v>0</v>
      </c>
      <c r="P94">
        <v>42</v>
      </c>
      <c r="Q94">
        <v>0</v>
      </c>
      <c r="R94">
        <v>0</v>
      </c>
      <c r="S94">
        <v>0</v>
      </c>
      <c r="T94">
        <v>1</v>
      </c>
      <c r="U94">
        <v>0</v>
      </c>
      <c r="V94">
        <v>0</v>
      </c>
      <c r="W94">
        <v>0</v>
      </c>
      <c r="X94">
        <v>62.134517908955019</v>
      </c>
      <c r="Y94">
        <v>0</v>
      </c>
      <c r="Z94">
        <v>0</v>
      </c>
      <c r="AA94">
        <v>0</v>
      </c>
      <c r="AB94">
        <v>3.522771737902664</v>
      </c>
      <c r="AC94">
        <v>0</v>
      </c>
      <c r="AD94">
        <v>0</v>
      </c>
      <c r="AE94">
        <v>65.657289646857677</v>
      </c>
    </row>
    <row r="95" spans="1:31" x14ac:dyDescent="0.25">
      <c r="A95">
        <v>1717417</v>
      </c>
      <c r="B95">
        <v>1</v>
      </c>
      <c r="C95" t="s">
        <v>80</v>
      </c>
      <c r="D95" t="s">
        <v>104</v>
      </c>
      <c r="E95" t="s">
        <v>171</v>
      </c>
      <c r="F95" t="s">
        <v>445</v>
      </c>
      <c r="G95" t="s">
        <v>295</v>
      </c>
      <c r="H95" t="s">
        <v>143</v>
      </c>
      <c r="I95" t="s">
        <v>135</v>
      </c>
      <c r="J95" t="s">
        <v>136</v>
      </c>
      <c r="K95" t="s">
        <v>137</v>
      </c>
      <c r="L95" t="s">
        <v>446</v>
      </c>
      <c r="M95" t="s">
        <v>447</v>
      </c>
      <c r="N95">
        <v>2.8002777769999998</v>
      </c>
      <c r="O95">
        <v>0</v>
      </c>
      <c r="P95">
        <v>0</v>
      </c>
      <c r="Q95">
        <v>0</v>
      </c>
      <c r="R95">
        <v>2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0.33079282933356496</v>
      </c>
      <c r="AA95">
        <v>0</v>
      </c>
      <c r="AB95">
        <v>0</v>
      </c>
      <c r="AC95">
        <v>0</v>
      </c>
      <c r="AD95">
        <v>0</v>
      </c>
      <c r="AE95">
        <v>0.33079282933356496</v>
      </c>
    </row>
    <row r="96" spans="1:31" x14ac:dyDescent="0.25">
      <c r="A96">
        <v>1717088</v>
      </c>
      <c r="B96">
        <v>1</v>
      </c>
      <c r="C96" t="s">
        <v>80</v>
      </c>
      <c r="D96" t="s">
        <v>85</v>
      </c>
      <c r="E96" t="s">
        <v>160</v>
      </c>
      <c r="F96" t="s">
        <v>448</v>
      </c>
      <c r="G96" t="s">
        <v>152</v>
      </c>
      <c r="H96" t="s">
        <v>134</v>
      </c>
      <c r="I96" t="s">
        <v>135</v>
      </c>
      <c r="J96" t="s">
        <v>136</v>
      </c>
      <c r="K96" t="s">
        <v>153</v>
      </c>
      <c r="L96" t="s">
        <v>449</v>
      </c>
      <c r="M96" t="s">
        <v>450</v>
      </c>
      <c r="N96">
        <v>0.32691555500000002</v>
      </c>
      <c r="O96">
        <v>0</v>
      </c>
      <c r="P96">
        <v>42</v>
      </c>
      <c r="Q96">
        <v>0</v>
      </c>
      <c r="R96">
        <v>0</v>
      </c>
      <c r="S96">
        <v>0</v>
      </c>
      <c r="T96">
        <v>20</v>
      </c>
      <c r="U96">
        <v>0</v>
      </c>
      <c r="V96">
        <v>0</v>
      </c>
      <c r="W96">
        <v>0</v>
      </c>
      <c r="X96">
        <v>4.1984755035687016</v>
      </c>
      <c r="Y96">
        <v>0</v>
      </c>
      <c r="Z96">
        <v>0</v>
      </c>
      <c r="AA96">
        <v>0</v>
      </c>
      <c r="AB96">
        <v>5.5937877563051153</v>
      </c>
      <c r="AC96">
        <v>0</v>
      </c>
      <c r="AD96">
        <v>0</v>
      </c>
      <c r="AE96">
        <v>9.7922632598738168</v>
      </c>
    </row>
    <row r="97" spans="1:31" x14ac:dyDescent="0.25">
      <c r="A97">
        <v>1717380</v>
      </c>
      <c r="B97">
        <v>1</v>
      </c>
      <c r="C97" t="s">
        <v>81</v>
      </c>
      <c r="D97" t="s">
        <v>127</v>
      </c>
      <c r="E97" t="s">
        <v>189</v>
      </c>
      <c r="F97" t="s">
        <v>451</v>
      </c>
      <c r="G97" t="s">
        <v>147</v>
      </c>
      <c r="H97" t="s">
        <v>143</v>
      </c>
      <c r="I97" t="s">
        <v>135</v>
      </c>
      <c r="J97" t="s">
        <v>136</v>
      </c>
      <c r="K97" t="s">
        <v>137</v>
      </c>
      <c r="L97" t="s">
        <v>452</v>
      </c>
      <c r="M97" t="s">
        <v>453</v>
      </c>
      <c r="N97">
        <v>1.082222222</v>
      </c>
      <c r="O97">
        <v>0</v>
      </c>
      <c r="P97">
        <v>129</v>
      </c>
      <c r="Q97">
        <v>33</v>
      </c>
      <c r="R97">
        <v>37</v>
      </c>
      <c r="S97">
        <v>0</v>
      </c>
      <c r="T97">
        <v>18</v>
      </c>
      <c r="U97">
        <v>0</v>
      </c>
      <c r="V97">
        <v>0</v>
      </c>
      <c r="W97">
        <v>0</v>
      </c>
      <c r="X97">
        <v>24.347071075316951</v>
      </c>
      <c r="Y97">
        <v>21.692992501823806</v>
      </c>
      <c r="Z97">
        <v>7.706457990361729</v>
      </c>
      <c r="AA97">
        <v>0</v>
      </c>
      <c r="AB97">
        <v>9.6154531809873287</v>
      </c>
      <c r="AC97">
        <v>0</v>
      </c>
      <c r="AD97">
        <v>0</v>
      </c>
      <c r="AE97">
        <v>63.361974748489814</v>
      </c>
    </row>
    <row r="98" spans="1:31" x14ac:dyDescent="0.25">
      <c r="A98">
        <v>1717423</v>
      </c>
      <c r="B98">
        <v>1</v>
      </c>
      <c r="C98" t="s">
        <v>81</v>
      </c>
      <c r="D98" t="s">
        <v>123</v>
      </c>
      <c r="E98" t="s">
        <v>171</v>
      </c>
      <c r="F98" t="s">
        <v>454</v>
      </c>
      <c r="G98" t="s">
        <v>147</v>
      </c>
      <c r="H98" t="s">
        <v>143</v>
      </c>
      <c r="I98" t="s">
        <v>455</v>
      </c>
      <c r="J98" t="s">
        <v>136</v>
      </c>
      <c r="K98" t="s">
        <v>137</v>
      </c>
      <c r="L98" t="s">
        <v>456</v>
      </c>
      <c r="M98" t="s">
        <v>457</v>
      </c>
      <c r="N98">
        <v>6.1111109999999998E-3</v>
      </c>
      <c r="O98">
        <v>0</v>
      </c>
      <c r="P98">
        <v>3980</v>
      </c>
      <c r="Q98">
        <v>0</v>
      </c>
      <c r="R98">
        <v>0</v>
      </c>
      <c r="S98">
        <v>0</v>
      </c>
      <c r="T98">
        <v>215</v>
      </c>
      <c r="U98">
        <v>0</v>
      </c>
      <c r="V98">
        <v>0</v>
      </c>
      <c r="W98">
        <v>0</v>
      </c>
      <c r="X98">
        <v>5.8161987855534631</v>
      </c>
      <c r="Y98">
        <v>0</v>
      </c>
      <c r="Z98">
        <v>0</v>
      </c>
      <c r="AA98">
        <v>0</v>
      </c>
      <c r="AB98">
        <v>0.6611680849713989</v>
      </c>
      <c r="AC98">
        <v>0</v>
      </c>
      <c r="AD98">
        <v>0</v>
      </c>
      <c r="AE98">
        <v>6.4773668705248619</v>
      </c>
    </row>
    <row r="99" spans="1:31" x14ac:dyDescent="0.25">
      <c r="A99">
        <v>1717523</v>
      </c>
      <c r="B99">
        <v>1</v>
      </c>
      <c r="C99" t="s">
        <v>80</v>
      </c>
      <c r="D99" t="s">
        <v>98</v>
      </c>
      <c r="E99" t="s">
        <v>160</v>
      </c>
      <c r="F99" t="s">
        <v>458</v>
      </c>
      <c r="G99" t="s">
        <v>162</v>
      </c>
      <c r="H99" t="s">
        <v>134</v>
      </c>
      <c r="I99" t="s">
        <v>135</v>
      </c>
      <c r="J99" t="s">
        <v>136</v>
      </c>
      <c r="K99" t="s">
        <v>137</v>
      </c>
      <c r="L99" t="s">
        <v>459</v>
      </c>
      <c r="M99" t="s">
        <v>460</v>
      </c>
      <c r="N99">
        <v>0.62388888799999997</v>
      </c>
      <c r="O99">
        <v>0</v>
      </c>
      <c r="P99">
        <v>0</v>
      </c>
      <c r="Q99">
        <v>0</v>
      </c>
      <c r="R99">
        <v>2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  <c r="Y99">
        <v>0</v>
      </c>
      <c r="Z99">
        <v>1.6784869717034419</v>
      </c>
      <c r="AA99">
        <v>0</v>
      </c>
      <c r="AB99">
        <v>4.9844688515898884E-2</v>
      </c>
      <c r="AC99">
        <v>0</v>
      </c>
      <c r="AD99">
        <v>0</v>
      </c>
      <c r="AE99">
        <v>1.7283316602193408</v>
      </c>
    </row>
    <row r="100" spans="1:31" x14ac:dyDescent="0.25">
      <c r="A100">
        <v>1716982</v>
      </c>
      <c r="B100">
        <v>1</v>
      </c>
      <c r="C100" t="s">
        <v>80</v>
      </c>
      <c r="D100" t="s">
        <v>103</v>
      </c>
      <c r="E100" t="s">
        <v>171</v>
      </c>
      <c r="F100" t="s">
        <v>461</v>
      </c>
      <c r="G100" t="s">
        <v>295</v>
      </c>
      <c r="H100" t="s">
        <v>143</v>
      </c>
      <c r="I100" t="s">
        <v>135</v>
      </c>
      <c r="J100" t="s">
        <v>136</v>
      </c>
      <c r="K100" t="s">
        <v>137</v>
      </c>
      <c r="L100" t="s">
        <v>462</v>
      </c>
      <c r="M100" t="s">
        <v>463</v>
      </c>
      <c r="N100">
        <v>2.4011111110000001</v>
      </c>
      <c r="O100">
        <v>0</v>
      </c>
      <c r="P100">
        <v>0</v>
      </c>
      <c r="Q100">
        <v>0</v>
      </c>
      <c r="R100">
        <v>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22.899740513749901</v>
      </c>
      <c r="AA100">
        <v>0</v>
      </c>
      <c r="AB100">
        <v>0</v>
      </c>
      <c r="AC100">
        <v>0</v>
      </c>
      <c r="AD100">
        <v>0</v>
      </c>
      <c r="AE100">
        <v>22.899740513749901</v>
      </c>
    </row>
    <row r="101" spans="1:31" x14ac:dyDescent="0.25">
      <c r="A101">
        <v>1717211</v>
      </c>
      <c r="B101">
        <v>1</v>
      </c>
      <c r="C101" t="s">
        <v>81</v>
      </c>
      <c r="D101" t="s">
        <v>127</v>
      </c>
      <c r="E101" t="s">
        <v>171</v>
      </c>
      <c r="F101" t="s">
        <v>464</v>
      </c>
      <c r="G101" t="s">
        <v>295</v>
      </c>
      <c r="H101" t="s">
        <v>143</v>
      </c>
      <c r="I101" t="s">
        <v>135</v>
      </c>
      <c r="J101" t="s">
        <v>136</v>
      </c>
      <c r="K101" t="s">
        <v>137</v>
      </c>
      <c r="L101" t="s">
        <v>465</v>
      </c>
      <c r="M101" t="s">
        <v>466</v>
      </c>
      <c r="N101">
        <v>4.1969444439999997</v>
      </c>
      <c r="O101">
        <v>0</v>
      </c>
      <c r="P101">
        <v>0</v>
      </c>
      <c r="Q101">
        <v>25</v>
      </c>
      <c r="R101">
        <v>6</v>
      </c>
      <c r="S101">
        <v>2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46.396144403537278</v>
      </c>
      <c r="Z101">
        <v>8.7889410352613258</v>
      </c>
      <c r="AA101">
        <v>1.3239566278083312</v>
      </c>
      <c r="AB101">
        <v>0</v>
      </c>
      <c r="AC101">
        <v>0</v>
      </c>
      <c r="AD101">
        <v>0</v>
      </c>
      <c r="AE101">
        <v>56.509042066606931</v>
      </c>
    </row>
    <row r="102" spans="1:31" x14ac:dyDescent="0.25">
      <c r="A102">
        <v>1717543</v>
      </c>
      <c r="B102">
        <v>1</v>
      </c>
      <c r="C102" t="s">
        <v>80</v>
      </c>
      <c r="D102" t="s">
        <v>93</v>
      </c>
      <c r="E102" t="s">
        <v>140</v>
      </c>
      <c r="F102" t="s">
        <v>467</v>
      </c>
      <c r="G102" t="s">
        <v>147</v>
      </c>
      <c r="H102" t="s">
        <v>143</v>
      </c>
      <c r="I102" t="s">
        <v>135</v>
      </c>
      <c r="J102" t="s">
        <v>136</v>
      </c>
      <c r="K102" t="s">
        <v>137</v>
      </c>
      <c r="L102" t="s">
        <v>468</v>
      </c>
      <c r="M102" t="s">
        <v>469</v>
      </c>
      <c r="N102">
        <v>2.227777777</v>
      </c>
      <c r="O102">
        <v>0</v>
      </c>
      <c r="P102">
        <v>192</v>
      </c>
      <c r="Q102">
        <v>2</v>
      </c>
      <c r="R102">
        <v>44</v>
      </c>
      <c r="S102">
        <v>3</v>
      </c>
      <c r="T102">
        <v>38</v>
      </c>
      <c r="U102">
        <v>0</v>
      </c>
      <c r="V102">
        <v>0</v>
      </c>
      <c r="W102">
        <v>0</v>
      </c>
      <c r="X102">
        <v>31.10449205037877</v>
      </c>
      <c r="Y102">
        <v>0.26015263555063334</v>
      </c>
      <c r="Z102">
        <v>10.902005563994505</v>
      </c>
      <c r="AA102">
        <v>29.607510531299717</v>
      </c>
      <c r="AB102">
        <v>7.6376303063201618</v>
      </c>
      <c r="AC102">
        <v>0</v>
      </c>
      <c r="AD102">
        <v>0</v>
      </c>
      <c r="AE102">
        <v>79.511791087543784</v>
      </c>
    </row>
    <row r="103" spans="1:31" x14ac:dyDescent="0.25">
      <c r="A103">
        <v>1717234</v>
      </c>
      <c r="B103">
        <v>1</v>
      </c>
      <c r="C103" t="s">
        <v>80</v>
      </c>
      <c r="D103" t="s">
        <v>98</v>
      </c>
      <c r="E103" t="s">
        <v>160</v>
      </c>
      <c r="F103" t="s">
        <v>470</v>
      </c>
      <c r="G103" t="s">
        <v>326</v>
      </c>
      <c r="H103" t="s">
        <v>134</v>
      </c>
      <c r="I103" t="s">
        <v>135</v>
      </c>
      <c r="J103" t="s">
        <v>136</v>
      </c>
      <c r="K103" t="s">
        <v>137</v>
      </c>
      <c r="L103" t="s">
        <v>471</v>
      </c>
      <c r="M103" t="s">
        <v>472</v>
      </c>
      <c r="N103">
        <v>2.4811111110000001</v>
      </c>
      <c r="O103">
        <v>0</v>
      </c>
      <c r="P103">
        <v>0</v>
      </c>
      <c r="Q103">
        <v>0</v>
      </c>
      <c r="R103">
        <v>2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3.5432032547029664</v>
      </c>
      <c r="AA103">
        <v>0</v>
      </c>
      <c r="AB103">
        <v>0</v>
      </c>
      <c r="AC103">
        <v>0</v>
      </c>
      <c r="AD103">
        <v>0</v>
      </c>
      <c r="AE103">
        <v>3.5432032547029664</v>
      </c>
    </row>
    <row r="104" spans="1:31" x14ac:dyDescent="0.25">
      <c r="A104">
        <v>1717042</v>
      </c>
      <c r="B104">
        <v>1</v>
      </c>
      <c r="C104" t="s">
        <v>81</v>
      </c>
      <c r="D104" t="s">
        <v>128</v>
      </c>
      <c r="E104" t="s">
        <v>150</v>
      </c>
      <c r="F104" t="s">
        <v>473</v>
      </c>
      <c r="G104" t="s">
        <v>186</v>
      </c>
      <c r="H104" t="s">
        <v>134</v>
      </c>
      <c r="I104" t="s">
        <v>135</v>
      </c>
      <c r="J104" t="s">
        <v>136</v>
      </c>
      <c r="K104" t="s">
        <v>137</v>
      </c>
      <c r="L104" t="s">
        <v>474</v>
      </c>
      <c r="M104" t="s">
        <v>475</v>
      </c>
      <c r="N104">
        <v>2.8316666659999998</v>
      </c>
      <c r="O104">
        <v>0</v>
      </c>
      <c r="P104">
        <v>86</v>
      </c>
      <c r="Q104">
        <v>0</v>
      </c>
      <c r="R104">
        <v>0</v>
      </c>
      <c r="S104">
        <v>0</v>
      </c>
      <c r="T104">
        <v>5</v>
      </c>
      <c r="U104">
        <v>0</v>
      </c>
      <c r="V104">
        <v>0</v>
      </c>
      <c r="W104">
        <v>0</v>
      </c>
      <c r="X104">
        <v>24.87158442543188</v>
      </c>
      <c r="Y104">
        <v>0</v>
      </c>
      <c r="Z104">
        <v>0</v>
      </c>
      <c r="AA104">
        <v>0</v>
      </c>
      <c r="AB104">
        <v>3.0012032938422837</v>
      </c>
      <c r="AC104">
        <v>0</v>
      </c>
      <c r="AD104">
        <v>0</v>
      </c>
      <c r="AE104">
        <v>27.872787719274164</v>
      </c>
    </row>
    <row r="105" spans="1:31" x14ac:dyDescent="0.25">
      <c r="A105">
        <v>1717048</v>
      </c>
      <c r="B105">
        <v>1</v>
      </c>
      <c r="C105" t="s">
        <v>80</v>
      </c>
      <c r="D105" t="s">
        <v>96</v>
      </c>
      <c r="E105" t="s">
        <v>131</v>
      </c>
      <c r="F105" t="s">
        <v>476</v>
      </c>
      <c r="G105" t="s">
        <v>133</v>
      </c>
      <c r="H105" t="s">
        <v>134</v>
      </c>
      <c r="I105" t="s">
        <v>135</v>
      </c>
      <c r="J105" t="s">
        <v>136</v>
      </c>
      <c r="K105" t="s">
        <v>137</v>
      </c>
      <c r="L105" t="s">
        <v>477</v>
      </c>
      <c r="M105" t="s">
        <v>478</v>
      </c>
      <c r="N105">
        <v>1.7450000000000001</v>
      </c>
      <c r="O105">
        <v>0</v>
      </c>
      <c r="P105">
        <v>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0.13039975134132226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0.13039975134132226</v>
      </c>
    </row>
    <row r="106" spans="1:31" x14ac:dyDescent="0.25">
      <c r="A106">
        <v>1717065</v>
      </c>
      <c r="B106">
        <v>1</v>
      </c>
      <c r="C106" t="s">
        <v>80</v>
      </c>
      <c r="D106" t="s">
        <v>95</v>
      </c>
      <c r="E106" t="s">
        <v>140</v>
      </c>
      <c r="F106" t="s">
        <v>479</v>
      </c>
      <c r="G106" t="s">
        <v>147</v>
      </c>
      <c r="H106" t="s">
        <v>143</v>
      </c>
      <c r="I106" t="s">
        <v>135</v>
      </c>
      <c r="J106" t="s">
        <v>136</v>
      </c>
      <c r="K106" t="s">
        <v>137</v>
      </c>
      <c r="L106" t="s">
        <v>480</v>
      </c>
      <c r="M106" t="s">
        <v>481</v>
      </c>
      <c r="N106">
        <v>0.244166666</v>
      </c>
      <c r="O106">
        <v>0</v>
      </c>
      <c r="P106">
        <v>2312</v>
      </c>
      <c r="Q106">
        <v>0</v>
      </c>
      <c r="R106">
        <v>0</v>
      </c>
      <c r="S106">
        <v>0</v>
      </c>
      <c r="T106">
        <v>469</v>
      </c>
      <c r="U106">
        <v>0</v>
      </c>
      <c r="V106">
        <v>0</v>
      </c>
      <c r="W106">
        <v>0</v>
      </c>
      <c r="X106">
        <v>143.92079395213071</v>
      </c>
      <c r="Y106">
        <v>0</v>
      </c>
      <c r="Z106">
        <v>0</v>
      </c>
      <c r="AA106">
        <v>0</v>
      </c>
      <c r="AB106">
        <v>115.33656820515229</v>
      </c>
      <c r="AC106">
        <v>0</v>
      </c>
      <c r="AD106">
        <v>0</v>
      </c>
      <c r="AE106">
        <v>259.25736215728301</v>
      </c>
    </row>
    <row r="107" spans="1:31" x14ac:dyDescent="0.25">
      <c r="A107">
        <v>1717549</v>
      </c>
      <c r="B107">
        <v>1</v>
      </c>
      <c r="C107" t="s">
        <v>80</v>
      </c>
      <c r="D107" t="s">
        <v>108</v>
      </c>
      <c r="E107" t="s">
        <v>160</v>
      </c>
      <c r="F107" t="s">
        <v>482</v>
      </c>
      <c r="G107" t="s">
        <v>162</v>
      </c>
      <c r="H107" t="s">
        <v>134</v>
      </c>
      <c r="I107" t="s">
        <v>135</v>
      </c>
      <c r="J107" t="s">
        <v>136</v>
      </c>
      <c r="K107" t="s">
        <v>137</v>
      </c>
      <c r="L107" t="s">
        <v>483</v>
      </c>
      <c r="M107" t="s">
        <v>484</v>
      </c>
      <c r="N107">
        <v>1.9063888879999999</v>
      </c>
      <c r="O107">
        <v>0</v>
      </c>
      <c r="P107">
        <v>17</v>
      </c>
      <c r="Q107">
        <v>0</v>
      </c>
      <c r="R107">
        <v>3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4.7315907626076115</v>
      </c>
      <c r="Y107">
        <v>0</v>
      </c>
      <c r="Z107">
        <v>1.0268784089942223E-2</v>
      </c>
      <c r="AA107">
        <v>0</v>
      </c>
      <c r="AB107">
        <v>0</v>
      </c>
      <c r="AC107">
        <v>0</v>
      </c>
      <c r="AD107">
        <v>0</v>
      </c>
      <c r="AE107">
        <v>4.7418595466975537</v>
      </c>
    </row>
    <row r="108" spans="1:31" x14ac:dyDescent="0.25">
      <c r="A108">
        <v>1717194</v>
      </c>
      <c r="B108">
        <v>1</v>
      </c>
      <c r="C108" t="s">
        <v>80</v>
      </c>
      <c r="D108" t="s">
        <v>84</v>
      </c>
      <c r="E108" t="s">
        <v>160</v>
      </c>
      <c r="F108" t="s">
        <v>485</v>
      </c>
      <c r="G108" t="s">
        <v>162</v>
      </c>
      <c r="H108" t="s">
        <v>134</v>
      </c>
      <c r="I108" t="s">
        <v>135</v>
      </c>
      <c r="J108" t="s">
        <v>136</v>
      </c>
      <c r="K108" t="s">
        <v>137</v>
      </c>
      <c r="L108" t="s">
        <v>486</v>
      </c>
      <c r="M108" t="s">
        <v>487</v>
      </c>
      <c r="N108">
        <v>1.134166666</v>
      </c>
      <c r="O108">
        <v>0</v>
      </c>
      <c r="P108">
        <v>23</v>
      </c>
      <c r="Q108">
        <v>0</v>
      </c>
      <c r="R108">
        <v>0</v>
      </c>
      <c r="S108">
        <v>0</v>
      </c>
      <c r="T108">
        <v>59</v>
      </c>
      <c r="U108">
        <v>0</v>
      </c>
      <c r="V108">
        <v>4</v>
      </c>
      <c r="W108">
        <v>0</v>
      </c>
      <c r="X108">
        <v>5.7686328817803316</v>
      </c>
      <c r="Y108">
        <v>0</v>
      </c>
      <c r="Z108">
        <v>0</v>
      </c>
      <c r="AA108">
        <v>0</v>
      </c>
      <c r="AB108">
        <v>29.860205006162417</v>
      </c>
      <c r="AC108">
        <v>0</v>
      </c>
      <c r="AD108">
        <v>18.950163637674301</v>
      </c>
      <c r="AE108">
        <v>54.579001525617052</v>
      </c>
    </row>
    <row r="109" spans="1:31" x14ac:dyDescent="0.25">
      <c r="A109">
        <v>1717002</v>
      </c>
      <c r="B109">
        <v>1</v>
      </c>
      <c r="C109" t="s">
        <v>81</v>
      </c>
      <c r="D109" t="s">
        <v>117</v>
      </c>
      <c r="E109" t="s">
        <v>140</v>
      </c>
      <c r="F109" t="s">
        <v>488</v>
      </c>
      <c r="G109" t="s">
        <v>147</v>
      </c>
      <c r="H109" t="s">
        <v>143</v>
      </c>
      <c r="I109" t="s">
        <v>135</v>
      </c>
      <c r="J109" t="s">
        <v>136</v>
      </c>
      <c r="K109" t="s">
        <v>137</v>
      </c>
      <c r="L109" t="s">
        <v>489</v>
      </c>
      <c r="M109" t="s">
        <v>490</v>
      </c>
      <c r="N109">
        <v>0.121944444</v>
      </c>
      <c r="O109">
        <v>1</v>
      </c>
      <c r="P109">
        <v>542</v>
      </c>
      <c r="Q109">
        <v>11</v>
      </c>
      <c r="R109">
        <v>37</v>
      </c>
      <c r="S109">
        <v>10</v>
      </c>
      <c r="T109">
        <v>20</v>
      </c>
      <c r="U109">
        <v>1</v>
      </c>
      <c r="V109">
        <v>0</v>
      </c>
      <c r="W109">
        <v>6.9494567050364442E-2</v>
      </c>
      <c r="X109">
        <v>6.2569384466288369</v>
      </c>
      <c r="Y109">
        <v>0.46369976901047</v>
      </c>
      <c r="Z109">
        <v>0.28487678624135782</v>
      </c>
      <c r="AA109">
        <v>3.9128770345369031</v>
      </c>
      <c r="AB109">
        <v>1.394298594441882</v>
      </c>
      <c r="AC109">
        <v>0.42353532353313306</v>
      </c>
      <c r="AD109">
        <v>0</v>
      </c>
      <c r="AE109">
        <v>12.805720521442947</v>
      </c>
    </row>
    <row r="110" spans="1:31" x14ac:dyDescent="0.25">
      <c r="A110">
        <v>1717503</v>
      </c>
      <c r="B110">
        <v>1</v>
      </c>
      <c r="C110" t="s">
        <v>80</v>
      </c>
      <c r="D110" t="s">
        <v>90</v>
      </c>
      <c r="E110" t="s">
        <v>160</v>
      </c>
      <c r="F110" t="s">
        <v>491</v>
      </c>
      <c r="G110" t="s">
        <v>305</v>
      </c>
      <c r="H110" t="s">
        <v>134</v>
      </c>
      <c r="I110" t="s">
        <v>135</v>
      </c>
      <c r="J110" t="s">
        <v>136</v>
      </c>
      <c r="K110" t="s">
        <v>137</v>
      </c>
      <c r="L110" t="s">
        <v>492</v>
      </c>
      <c r="M110" t="s">
        <v>493</v>
      </c>
      <c r="N110">
        <v>5.625555555</v>
      </c>
      <c r="O110">
        <v>0</v>
      </c>
      <c r="P110">
        <v>16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28.635291098840629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28.635291098840629</v>
      </c>
    </row>
    <row r="111" spans="1:31" x14ac:dyDescent="0.25">
      <c r="A111">
        <v>1717443</v>
      </c>
      <c r="B111">
        <v>1</v>
      </c>
      <c r="C111" t="s">
        <v>80</v>
      </c>
      <c r="D111" t="s">
        <v>100</v>
      </c>
      <c r="E111" t="s">
        <v>171</v>
      </c>
      <c r="F111" t="s">
        <v>494</v>
      </c>
      <c r="G111" t="s">
        <v>295</v>
      </c>
      <c r="H111" t="s">
        <v>143</v>
      </c>
      <c r="I111" t="s">
        <v>135</v>
      </c>
      <c r="J111" t="s">
        <v>136</v>
      </c>
      <c r="K111" t="s">
        <v>137</v>
      </c>
      <c r="L111" t="s">
        <v>495</v>
      </c>
      <c r="M111" t="s">
        <v>496</v>
      </c>
      <c r="N111">
        <v>2.3652777770000002</v>
      </c>
      <c r="O111">
        <v>0</v>
      </c>
      <c r="P111">
        <v>143</v>
      </c>
      <c r="Q111">
        <v>0</v>
      </c>
      <c r="R111">
        <v>11</v>
      </c>
      <c r="S111">
        <v>0</v>
      </c>
      <c r="T111">
        <v>13</v>
      </c>
      <c r="U111">
        <v>0</v>
      </c>
      <c r="V111">
        <v>0</v>
      </c>
      <c r="W111">
        <v>0</v>
      </c>
      <c r="X111">
        <v>131.4576088510473</v>
      </c>
      <c r="Y111">
        <v>0</v>
      </c>
      <c r="Z111">
        <v>2.5866926312872591</v>
      </c>
      <c r="AA111">
        <v>0</v>
      </c>
      <c r="AB111">
        <v>15.139329761407641</v>
      </c>
      <c r="AC111">
        <v>0</v>
      </c>
      <c r="AD111">
        <v>0</v>
      </c>
      <c r="AE111">
        <v>149.18363124374221</v>
      </c>
    </row>
    <row r="112" spans="1:31" x14ac:dyDescent="0.25">
      <c r="A112">
        <v>1717357</v>
      </c>
      <c r="B112">
        <v>1</v>
      </c>
      <c r="C112" t="s">
        <v>80</v>
      </c>
      <c r="D112" t="s">
        <v>96</v>
      </c>
      <c r="E112" t="s">
        <v>150</v>
      </c>
      <c r="F112" t="s">
        <v>497</v>
      </c>
      <c r="G112" t="s">
        <v>326</v>
      </c>
      <c r="H112" t="s">
        <v>134</v>
      </c>
      <c r="I112" t="s">
        <v>135</v>
      </c>
      <c r="J112" t="s">
        <v>136</v>
      </c>
      <c r="K112" t="s">
        <v>137</v>
      </c>
      <c r="L112" t="s">
        <v>498</v>
      </c>
      <c r="M112" t="s">
        <v>499</v>
      </c>
      <c r="N112">
        <v>2.0844444439999998</v>
      </c>
      <c r="O112">
        <v>0</v>
      </c>
      <c r="P112">
        <v>202</v>
      </c>
      <c r="Q112">
        <v>0</v>
      </c>
      <c r="R112">
        <v>0</v>
      </c>
      <c r="S112">
        <v>0</v>
      </c>
      <c r="T112">
        <v>9</v>
      </c>
      <c r="U112">
        <v>0</v>
      </c>
      <c r="V112">
        <v>0</v>
      </c>
      <c r="W112">
        <v>0</v>
      </c>
      <c r="X112">
        <v>50.764742224208298</v>
      </c>
      <c r="Y112">
        <v>0</v>
      </c>
      <c r="Z112">
        <v>0</v>
      </c>
      <c r="AA112">
        <v>0</v>
      </c>
      <c r="AB112">
        <v>22.382511881884444</v>
      </c>
      <c r="AC112">
        <v>0</v>
      </c>
      <c r="AD112">
        <v>0</v>
      </c>
      <c r="AE112">
        <v>73.147254106092745</v>
      </c>
    </row>
    <row r="113" spans="1:31" x14ac:dyDescent="0.25">
      <c r="A113">
        <v>1717251</v>
      </c>
      <c r="B113">
        <v>1</v>
      </c>
      <c r="C113" t="s">
        <v>80</v>
      </c>
      <c r="D113" t="s">
        <v>85</v>
      </c>
      <c r="E113" t="s">
        <v>131</v>
      </c>
      <c r="F113" t="s">
        <v>500</v>
      </c>
      <c r="G113" t="s">
        <v>238</v>
      </c>
      <c r="H113" t="s">
        <v>134</v>
      </c>
      <c r="I113" t="s">
        <v>135</v>
      </c>
      <c r="J113" t="s">
        <v>136</v>
      </c>
      <c r="K113" t="s">
        <v>137</v>
      </c>
      <c r="L113" t="s">
        <v>501</v>
      </c>
      <c r="M113" t="s">
        <v>502</v>
      </c>
      <c r="N113">
        <v>2.324166666</v>
      </c>
      <c r="O113">
        <v>0</v>
      </c>
      <c r="P113">
        <v>20</v>
      </c>
      <c r="Q113">
        <v>0</v>
      </c>
      <c r="R113">
        <v>0</v>
      </c>
      <c r="S113">
        <v>0</v>
      </c>
      <c r="T113">
        <v>1</v>
      </c>
      <c r="U113">
        <v>0</v>
      </c>
      <c r="V113">
        <v>0</v>
      </c>
      <c r="W113">
        <v>0</v>
      </c>
      <c r="X113">
        <v>16.287260458171144</v>
      </c>
      <c r="Y113">
        <v>0</v>
      </c>
      <c r="Z113">
        <v>0</v>
      </c>
      <c r="AA113">
        <v>0</v>
      </c>
      <c r="AB113">
        <v>0.13093360072757418</v>
      </c>
      <c r="AC113">
        <v>0</v>
      </c>
      <c r="AD113">
        <v>0</v>
      </c>
      <c r="AE113">
        <v>16.418194058898717</v>
      </c>
    </row>
    <row r="114" spans="1:31" x14ac:dyDescent="0.25">
      <c r="A114">
        <v>1717105</v>
      </c>
      <c r="B114">
        <v>1</v>
      </c>
      <c r="C114" t="s">
        <v>80</v>
      </c>
      <c r="D114" t="s">
        <v>105</v>
      </c>
      <c r="E114" t="s">
        <v>131</v>
      </c>
      <c r="F114" t="s">
        <v>503</v>
      </c>
      <c r="G114" t="s">
        <v>269</v>
      </c>
      <c r="H114" t="s">
        <v>134</v>
      </c>
      <c r="I114" t="s">
        <v>135</v>
      </c>
      <c r="J114" t="s">
        <v>136</v>
      </c>
      <c r="K114" t="s">
        <v>137</v>
      </c>
      <c r="L114" t="s">
        <v>504</v>
      </c>
      <c r="M114" t="s">
        <v>505</v>
      </c>
      <c r="N114">
        <v>1.6261111109999999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1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2.7473194970071395</v>
      </c>
      <c r="AC114">
        <v>0</v>
      </c>
      <c r="AD114">
        <v>0</v>
      </c>
      <c r="AE114">
        <v>2.7473194970071395</v>
      </c>
    </row>
    <row r="115" spans="1:31" x14ac:dyDescent="0.25">
      <c r="A115">
        <v>1717128</v>
      </c>
      <c r="B115">
        <v>1</v>
      </c>
      <c r="C115" t="s">
        <v>81</v>
      </c>
      <c r="D115" t="s">
        <v>127</v>
      </c>
      <c r="E115" t="s">
        <v>189</v>
      </c>
      <c r="F115" t="s">
        <v>506</v>
      </c>
      <c r="G115" t="s">
        <v>147</v>
      </c>
      <c r="H115" t="s">
        <v>143</v>
      </c>
      <c r="I115" t="s">
        <v>135</v>
      </c>
      <c r="J115" t="s">
        <v>136</v>
      </c>
      <c r="K115" t="s">
        <v>137</v>
      </c>
      <c r="L115" t="s">
        <v>507</v>
      </c>
      <c r="M115" t="s">
        <v>508</v>
      </c>
      <c r="N115">
        <v>0.91666666600000002</v>
      </c>
      <c r="O115">
        <v>0</v>
      </c>
      <c r="P115">
        <v>813</v>
      </c>
      <c r="Q115">
        <v>18</v>
      </c>
      <c r="R115">
        <v>34</v>
      </c>
      <c r="S115">
        <v>2</v>
      </c>
      <c r="T115">
        <v>98</v>
      </c>
      <c r="U115">
        <v>0</v>
      </c>
      <c r="V115">
        <v>0</v>
      </c>
      <c r="W115">
        <v>0</v>
      </c>
      <c r="X115">
        <v>97.751947561667066</v>
      </c>
      <c r="Y115">
        <v>6.4105833291467498</v>
      </c>
      <c r="Z115">
        <v>1.1240768244956667</v>
      </c>
      <c r="AA115">
        <v>2.3692174386822495</v>
      </c>
      <c r="AB115">
        <v>50.702098646993349</v>
      </c>
      <c r="AC115">
        <v>0</v>
      </c>
      <c r="AD115">
        <v>0</v>
      </c>
      <c r="AE115">
        <v>158.35792380098508</v>
      </c>
    </row>
    <row r="116" spans="1:31" x14ac:dyDescent="0.25">
      <c r="A116">
        <v>1717483</v>
      </c>
      <c r="B116">
        <v>1</v>
      </c>
      <c r="C116" t="s">
        <v>81</v>
      </c>
      <c r="D116" t="s">
        <v>113</v>
      </c>
      <c r="E116" t="s">
        <v>160</v>
      </c>
      <c r="F116" t="s">
        <v>509</v>
      </c>
      <c r="G116" t="s">
        <v>162</v>
      </c>
      <c r="H116" t="s">
        <v>134</v>
      </c>
      <c r="I116" t="s">
        <v>135</v>
      </c>
      <c r="J116" t="s">
        <v>136</v>
      </c>
      <c r="K116" t="s">
        <v>137</v>
      </c>
      <c r="L116" t="s">
        <v>510</v>
      </c>
      <c r="M116" t="s">
        <v>511</v>
      </c>
      <c r="N116">
        <v>1.0738888879999999</v>
      </c>
      <c r="O116">
        <v>0</v>
      </c>
      <c r="P116">
        <v>81</v>
      </c>
      <c r="Q116">
        <v>0</v>
      </c>
      <c r="R116">
        <v>1</v>
      </c>
      <c r="S116">
        <v>0</v>
      </c>
      <c r="T116">
        <v>2</v>
      </c>
      <c r="U116">
        <v>0</v>
      </c>
      <c r="V116">
        <v>0</v>
      </c>
      <c r="W116">
        <v>0</v>
      </c>
      <c r="X116">
        <v>15.518398678163162</v>
      </c>
      <c r="Y116">
        <v>0</v>
      </c>
      <c r="Z116">
        <v>3.4479411311222227E-4</v>
      </c>
      <c r="AA116">
        <v>0</v>
      </c>
      <c r="AB116">
        <v>0.85469833986614718</v>
      </c>
      <c r="AC116">
        <v>0</v>
      </c>
      <c r="AD116">
        <v>0</v>
      </c>
      <c r="AE116">
        <v>16.373441812142421</v>
      </c>
    </row>
    <row r="117" spans="1:31" x14ac:dyDescent="0.25">
      <c r="A117">
        <v>1716965</v>
      </c>
      <c r="B117">
        <v>1</v>
      </c>
      <c r="C117" t="s">
        <v>80</v>
      </c>
      <c r="D117" t="s">
        <v>100</v>
      </c>
      <c r="E117" t="s">
        <v>189</v>
      </c>
      <c r="F117" t="s">
        <v>202</v>
      </c>
      <c r="G117" t="s">
        <v>147</v>
      </c>
      <c r="H117" t="s">
        <v>143</v>
      </c>
      <c r="I117" t="s">
        <v>135</v>
      </c>
      <c r="J117" t="s">
        <v>136</v>
      </c>
      <c r="K117" t="s">
        <v>137</v>
      </c>
      <c r="L117" t="s">
        <v>512</v>
      </c>
      <c r="M117" t="s">
        <v>513</v>
      </c>
      <c r="N117">
        <v>1.3927777770000001</v>
      </c>
      <c r="O117">
        <v>0</v>
      </c>
      <c r="P117">
        <v>189</v>
      </c>
      <c r="Q117">
        <v>0</v>
      </c>
      <c r="R117">
        <v>23</v>
      </c>
      <c r="S117">
        <v>9</v>
      </c>
      <c r="T117">
        <v>53</v>
      </c>
      <c r="U117">
        <v>2</v>
      </c>
      <c r="V117">
        <v>2</v>
      </c>
      <c r="W117">
        <v>0</v>
      </c>
      <c r="X117">
        <v>76.305993269592591</v>
      </c>
      <c r="Y117">
        <v>0</v>
      </c>
      <c r="Z117">
        <v>13.010705982776969</v>
      </c>
      <c r="AA117">
        <v>143.05530670482281</v>
      </c>
      <c r="AB117">
        <v>87.703869063940743</v>
      </c>
      <c r="AC117">
        <v>148.65212558223007</v>
      </c>
      <c r="AD117">
        <v>397.49761991556397</v>
      </c>
      <c r="AE117">
        <v>866.22562051892714</v>
      </c>
    </row>
    <row r="118" spans="1:31" x14ac:dyDescent="0.25">
      <c r="A118">
        <v>1717440</v>
      </c>
      <c r="B118">
        <v>1</v>
      </c>
      <c r="C118" t="s">
        <v>80</v>
      </c>
      <c r="D118" t="s">
        <v>82</v>
      </c>
      <c r="E118" t="s">
        <v>160</v>
      </c>
      <c r="F118" t="s">
        <v>514</v>
      </c>
      <c r="G118" t="s">
        <v>162</v>
      </c>
      <c r="H118" t="s">
        <v>134</v>
      </c>
      <c r="I118" t="s">
        <v>135</v>
      </c>
      <c r="J118" t="s">
        <v>136</v>
      </c>
      <c r="K118" t="s">
        <v>137</v>
      </c>
      <c r="L118" t="s">
        <v>515</v>
      </c>
      <c r="M118" t="s">
        <v>516</v>
      </c>
      <c r="N118">
        <v>2.1616666659999999</v>
      </c>
      <c r="O118">
        <v>0</v>
      </c>
      <c r="P118">
        <v>172</v>
      </c>
      <c r="Q118">
        <v>0</v>
      </c>
      <c r="R118">
        <v>0</v>
      </c>
      <c r="S118">
        <v>0</v>
      </c>
      <c r="T118">
        <v>5</v>
      </c>
      <c r="U118">
        <v>0</v>
      </c>
      <c r="V118">
        <v>0</v>
      </c>
      <c r="W118">
        <v>0</v>
      </c>
      <c r="X118">
        <v>164.35247152361893</v>
      </c>
      <c r="Y118">
        <v>0</v>
      </c>
      <c r="Z118">
        <v>0</v>
      </c>
      <c r="AA118">
        <v>0</v>
      </c>
      <c r="AB118">
        <v>0.33703874744385415</v>
      </c>
      <c r="AC118">
        <v>0</v>
      </c>
      <c r="AD118">
        <v>0</v>
      </c>
      <c r="AE118">
        <v>164.68951027106277</v>
      </c>
    </row>
    <row r="119" spans="1:31" x14ac:dyDescent="0.25">
      <c r="A119">
        <v>1717171</v>
      </c>
      <c r="B119">
        <v>1</v>
      </c>
      <c r="C119" t="s">
        <v>81</v>
      </c>
      <c r="D119" t="s">
        <v>115</v>
      </c>
      <c r="E119" t="s">
        <v>189</v>
      </c>
      <c r="F119" t="s">
        <v>517</v>
      </c>
      <c r="G119" t="s">
        <v>147</v>
      </c>
      <c r="H119" t="s">
        <v>143</v>
      </c>
      <c r="I119" t="s">
        <v>455</v>
      </c>
      <c r="J119" t="s">
        <v>136</v>
      </c>
      <c r="K119" t="s">
        <v>137</v>
      </c>
      <c r="L119" t="s">
        <v>518</v>
      </c>
      <c r="M119" t="s">
        <v>519</v>
      </c>
      <c r="N119">
        <v>8.3333330000000001E-3</v>
      </c>
      <c r="O119">
        <v>0</v>
      </c>
      <c r="P119">
        <v>1304</v>
      </c>
      <c r="Q119">
        <v>1</v>
      </c>
      <c r="R119">
        <v>21</v>
      </c>
      <c r="S119">
        <v>9</v>
      </c>
      <c r="T119">
        <v>109</v>
      </c>
      <c r="U119">
        <v>1</v>
      </c>
      <c r="V119">
        <v>0</v>
      </c>
      <c r="W119">
        <v>0</v>
      </c>
      <c r="X119">
        <v>0.85173266938926662</v>
      </c>
      <c r="Y119">
        <v>4.9876386949999994E-3</v>
      </c>
      <c r="Z119">
        <v>2.8635477614333336E-3</v>
      </c>
      <c r="AA119">
        <v>0.35247377645719175</v>
      </c>
      <c r="AB119">
        <v>0.30109844001860003</v>
      </c>
      <c r="AC119">
        <v>0.195066378568025</v>
      </c>
      <c r="AD119">
        <v>0</v>
      </c>
      <c r="AE119">
        <v>1.708222450889517</v>
      </c>
    </row>
    <row r="120" spans="1:31" x14ac:dyDescent="0.25">
      <c r="A120">
        <v>1717334</v>
      </c>
      <c r="B120">
        <v>1</v>
      </c>
      <c r="C120" t="s">
        <v>80</v>
      </c>
      <c r="D120" t="s">
        <v>100</v>
      </c>
      <c r="E120" t="s">
        <v>131</v>
      </c>
      <c r="F120" t="s">
        <v>520</v>
      </c>
      <c r="G120" t="s">
        <v>133</v>
      </c>
      <c r="H120" t="s">
        <v>134</v>
      </c>
      <c r="I120" t="s">
        <v>135</v>
      </c>
      <c r="J120" t="s">
        <v>136</v>
      </c>
      <c r="K120" t="s">
        <v>137</v>
      </c>
      <c r="L120" t="s">
        <v>521</v>
      </c>
      <c r="M120" t="s">
        <v>522</v>
      </c>
      <c r="N120">
        <v>0.98722222199999998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0.49707744982369223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0.49707744982369223</v>
      </c>
    </row>
    <row r="121" spans="1:31" x14ac:dyDescent="0.25">
      <c r="A121">
        <v>1717306</v>
      </c>
      <c r="B121">
        <v>1</v>
      </c>
      <c r="C121" t="s">
        <v>81</v>
      </c>
      <c r="D121" t="s">
        <v>117</v>
      </c>
      <c r="E121" t="s">
        <v>171</v>
      </c>
      <c r="F121" t="s">
        <v>523</v>
      </c>
      <c r="G121" t="s">
        <v>246</v>
      </c>
      <c r="H121" t="s">
        <v>143</v>
      </c>
      <c r="I121" t="s">
        <v>135</v>
      </c>
      <c r="J121" t="s">
        <v>136</v>
      </c>
      <c r="K121" t="s">
        <v>137</v>
      </c>
      <c r="L121" t="s">
        <v>524</v>
      </c>
      <c r="M121" t="s">
        <v>525</v>
      </c>
      <c r="N121">
        <v>1.2044444439999999</v>
      </c>
      <c r="O121">
        <v>0</v>
      </c>
      <c r="P121">
        <v>15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0.97258177583989203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0.97258177583989203</v>
      </c>
    </row>
    <row r="122" spans="1:31" x14ac:dyDescent="0.25">
      <c r="A122">
        <v>1716928</v>
      </c>
      <c r="B122">
        <v>1</v>
      </c>
      <c r="C122" t="s">
        <v>80</v>
      </c>
      <c r="D122" t="s">
        <v>96</v>
      </c>
      <c r="E122" t="s">
        <v>140</v>
      </c>
      <c r="F122" t="s">
        <v>526</v>
      </c>
      <c r="G122" t="s">
        <v>147</v>
      </c>
      <c r="H122" t="s">
        <v>143</v>
      </c>
      <c r="I122" t="s">
        <v>455</v>
      </c>
      <c r="J122" t="s">
        <v>136</v>
      </c>
      <c r="K122" t="s">
        <v>137</v>
      </c>
      <c r="L122" t="s">
        <v>527</v>
      </c>
      <c r="M122" t="s">
        <v>528</v>
      </c>
      <c r="N122">
        <v>2.2222219999999998E-3</v>
      </c>
      <c r="O122">
        <v>2</v>
      </c>
      <c r="P122">
        <v>474</v>
      </c>
      <c r="Q122">
        <v>0</v>
      </c>
      <c r="R122">
        <v>0</v>
      </c>
      <c r="S122">
        <v>1</v>
      </c>
      <c r="T122">
        <v>15</v>
      </c>
      <c r="U122">
        <v>0</v>
      </c>
      <c r="V122">
        <v>0</v>
      </c>
      <c r="W122">
        <v>1.8925241665377777E-3</v>
      </c>
      <c r="X122">
        <v>9.0079794699888902E-2</v>
      </c>
      <c r="Y122">
        <v>0</v>
      </c>
      <c r="Z122">
        <v>0</v>
      </c>
      <c r="AA122">
        <v>3.6559797961333333E-4</v>
      </c>
      <c r="AB122">
        <v>1.4562249653444442E-2</v>
      </c>
      <c r="AC122">
        <v>0</v>
      </c>
      <c r="AD122">
        <v>0</v>
      </c>
      <c r="AE122">
        <v>0.10690016649948444</v>
      </c>
    </row>
    <row r="123" spans="1:31" x14ac:dyDescent="0.25">
      <c r="A123">
        <v>1717260</v>
      </c>
      <c r="B123">
        <v>1</v>
      </c>
      <c r="C123" t="s">
        <v>80</v>
      </c>
      <c r="D123" t="s">
        <v>90</v>
      </c>
      <c r="E123" t="s">
        <v>131</v>
      </c>
      <c r="F123" t="s">
        <v>529</v>
      </c>
      <c r="G123" t="s">
        <v>242</v>
      </c>
      <c r="H123" t="s">
        <v>134</v>
      </c>
      <c r="I123" t="s">
        <v>135</v>
      </c>
      <c r="J123" t="s">
        <v>136</v>
      </c>
      <c r="K123" t="s">
        <v>137</v>
      </c>
      <c r="L123" t="s">
        <v>530</v>
      </c>
      <c r="M123" t="s">
        <v>531</v>
      </c>
      <c r="N123">
        <v>3.3766666660000002</v>
      </c>
      <c r="O123">
        <v>0</v>
      </c>
      <c r="P123">
        <v>3</v>
      </c>
      <c r="Q123">
        <v>0</v>
      </c>
      <c r="R123">
        <v>0</v>
      </c>
      <c r="S123">
        <v>0</v>
      </c>
      <c r="T123">
        <v>1</v>
      </c>
      <c r="U123">
        <v>0</v>
      </c>
      <c r="V123">
        <v>0</v>
      </c>
      <c r="W123">
        <v>0</v>
      </c>
      <c r="X123">
        <v>9.3555467701147936</v>
      </c>
      <c r="Y123">
        <v>0</v>
      </c>
      <c r="Z123">
        <v>0</v>
      </c>
      <c r="AA123">
        <v>0</v>
      </c>
      <c r="AB123">
        <v>18.76437998807447</v>
      </c>
      <c r="AC123">
        <v>0</v>
      </c>
      <c r="AD123">
        <v>0</v>
      </c>
      <c r="AE123">
        <v>28.119926758189266</v>
      </c>
    </row>
    <row r="124" spans="1:31" x14ac:dyDescent="0.25">
      <c r="A124">
        <v>1716951</v>
      </c>
      <c r="B124">
        <v>1</v>
      </c>
      <c r="C124" t="s">
        <v>80</v>
      </c>
      <c r="D124" t="s">
        <v>97</v>
      </c>
      <c r="E124" t="s">
        <v>131</v>
      </c>
      <c r="F124" t="s">
        <v>532</v>
      </c>
      <c r="G124" t="s">
        <v>242</v>
      </c>
      <c r="H124" t="s">
        <v>134</v>
      </c>
      <c r="I124" t="s">
        <v>135</v>
      </c>
      <c r="J124" t="s">
        <v>136</v>
      </c>
      <c r="K124" t="s">
        <v>137</v>
      </c>
      <c r="L124" t="s">
        <v>533</v>
      </c>
      <c r="M124" t="s">
        <v>534</v>
      </c>
      <c r="N124">
        <v>9.1930555550000008</v>
      </c>
      <c r="O124">
        <v>0</v>
      </c>
      <c r="P124">
        <v>3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7.6801377113925708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7.6801377113925708</v>
      </c>
    </row>
    <row r="125" spans="1:31" x14ac:dyDescent="0.25">
      <c r="A125">
        <v>1717137</v>
      </c>
      <c r="B125">
        <v>1</v>
      </c>
      <c r="C125" t="s">
        <v>80</v>
      </c>
      <c r="D125" t="s">
        <v>96</v>
      </c>
      <c r="E125" t="s">
        <v>131</v>
      </c>
      <c r="F125" t="s">
        <v>535</v>
      </c>
      <c r="G125" t="s">
        <v>133</v>
      </c>
      <c r="H125" t="s">
        <v>134</v>
      </c>
      <c r="I125" t="s">
        <v>135</v>
      </c>
      <c r="J125" t="s">
        <v>136</v>
      </c>
      <c r="K125" t="s">
        <v>137</v>
      </c>
      <c r="L125" t="s">
        <v>536</v>
      </c>
      <c r="M125" t="s">
        <v>537</v>
      </c>
      <c r="N125">
        <v>3.7458333330000002</v>
      </c>
      <c r="O125">
        <v>0</v>
      </c>
      <c r="P125">
        <v>1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1.2834304522859292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1.2834304522859292</v>
      </c>
    </row>
    <row r="126" spans="1:31" x14ac:dyDescent="0.25">
      <c r="A126">
        <v>1717051</v>
      </c>
      <c r="B126">
        <v>1</v>
      </c>
      <c r="C126" t="s">
        <v>80</v>
      </c>
      <c r="D126" t="s">
        <v>85</v>
      </c>
      <c r="E126" t="s">
        <v>160</v>
      </c>
      <c r="F126" t="s">
        <v>538</v>
      </c>
      <c r="G126" t="s">
        <v>152</v>
      </c>
      <c r="H126" t="s">
        <v>134</v>
      </c>
      <c r="I126" t="s">
        <v>135</v>
      </c>
      <c r="J126" t="s">
        <v>136</v>
      </c>
      <c r="K126" t="s">
        <v>153</v>
      </c>
      <c r="L126" t="s">
        <v>539</v>
      </c>
      <c r="M126" t="s">
        <v>540</v>
      </c>
      <c r="N126">
        <v>0.78805555500000002</v>
      </c>
      <c r="O126">
        <v>0</v>
      </c>
      <c r="P126">
        <v>32</v>
      </c>
      <c r="Q126">
        <v>0</v>
      </c>
      <c r="R126">
        <v>0</v>
      </c>
      <c r="S126">
        <v>0</v>
      </c>
      <c r="T126">
        <v>8</v>
      </c>
      <c r="U126">
        <v>0</v>
      </c>
      <c r="V126">
        <v>0</v>
      </c>
      <c r="W126">
        <v>0</v>
      </c>
      <c r="X126">
        <v>10.033120290114704</v>
      </c>
      <c r="Y126">
        <v>0</v>
      </c>
      <c r="Z126">
        <v>0</v>
      </c>
      <c r="AA126">
        <v>0</v>
      </c>
      <c r="AB126">
        <v>5.120955045533325</v>
      </c>
      <c r="AC126">
        <v>0</v>
      </c>
      <c r="AD126">
        <v>0</v>
      </c>
      <c r="AE126">
        <v>15.154075335648029</v>
      </c>
    </row>
    <row r="127" spans="1:31" x14ac:dyDescent="0.25">
      <c r="A127">
        <v>1717300</v>
      </c>
      <c r="B127">
        <v>1</v>
      </c>
      <c r="C127" t="s">
        <v>80</v>
      </c>
      <c r="D127" t="s">
        <v>103</v>
      </c>
      <c r="E127" t="s">
        <v>160</v>
      </c>
      <c r="F127" t="s">
        <v>541</v>
      </c>
      <c r="G127" t="s">
        <v>162</v>
      </c>
      <c r="H127" t="s">
        <v>134</v>
      </c>
      <c r="I127" t="s">
        <v>135</v>
      </c>
      <c r="J127" t="s">
        <v>136</v>
      </c>
      <c r="K127" t="s">
        <v>137</v>
      </c>
      <c r="L127" t="s">
        <v>542</v>
      </c>
      <c r="M127" t="s">
        <v>543</v>
      </c>
      <c r="N127">
        <v>0.80166666600000003</v>
      </c>
      <c r="O127">
        <v>0</v>
      </c>
      <c r="P127">
        <v>15</v>
      </c>
      <c r="Q127">
        <v>0</v>
      </c>
      <c r="R127">
        <v>1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3.5574529055414468</v>
      </c>
      <c r="Y127">
        <v>0</v>
      </c>
      <c r="Z127">
        <v>0.10287849580190002</v>
      </c>
      <c r="AA127">
        <v>0</v>
      </c>
      <c r="AB127">
        <v>0</v>
      </c>
      <c r="AC127">
        <v>0</v>
      </c>
      <c r="AD127">
        <v>0</v>
      </c>
      <c r="AE127">
        <v>3.6603314013433468</v>
      </c>
    </row>
    <row r="128" spans="1:31" x14ac:dyDescent="0.25">
      <c r="A128">
        <v>1717014</v>
      </c>
      <c r="B128">
        <v>1</v>
      </c>
      <c r="C128" t="s">
        <v>80</v>
      </c>
      <c r="D128" t="s">
        <v>95</v>
      </c>
      <c r="E128" t="s">
        <v>171</v>
      </c>
      <c r="F128" t="s">
        <v>544</v>
      </c>
      <c r="G128" t="s">
        <v>152</v>
      </c>
      <c r="H128" t="s">
        <v>143</v>
      </c>
      <c r="I128" t="s">
        <v>135</v>
      </c>
      <c r="J128" t="s">
        <v>136</v>
      </c>
      <c r="K128" t="s">
        <v>153</v>
      </c>
      <c r="L128" t="s">
        <v>545</v>
      </c>
      <c r="M128" t="s">
        <v>546</v>
      </c>
      <c r="N128">
        <v>7.7458333330000002</v>
      </c>
      <c r="O128">
        <v>0</v>
      </c>
      <c r="P128">
        <v>93</v>
      </c>
      <c r="Q128">
        <v>0</v>
      </c>
      <c r="R128">
        <v>0</v>
      </c>
      <c r="S128">
        <v>0</v>
      </c>
      <c r="T128">
        <v>3</v>
      </c>
      <c r="U128">
        <v>0</v>
      </c>
      <c r="V128">
        <v>0</v>
      </c>
      <c r="W128">
        <v>0</v>
      </c>
      <c r="X128">
        <v>102.46229612385453</v>
      </c>
      <c r="Y128">
        <v>0</v>
      </c>
      <c r="Z128">
        <v>0</v>
      </c>
      <c r="AA128">
        <v>0</v>
      </c>
      <c r="AB128">
        <v>12.727003788613024</v>
      </c>
      <c r="AC128">
        <v>0</v>
      </c>
      <c r="AD128">
        <v>0</v>
      </c>
      <c r="AE128">
        <v>115.18929991246755</v>
      </c>
    </row>
    <row r="129" spans="1:31" x14ac:dyDescent="0.25">
      <c r="A129">
        <v>1717097</v>
      </c>
      <c r="B129">
        <v>1</v>
      </c>
      <c r="C129" t="s">
        <v>80</v>
      </c>
      <c r="D129" t="s">
        <v>104</v>
      </c>
      <c r="E129" t="s">
        <v>131</v>
      </c>
      <c r="F129" t="s">
        <v>547</v>
      </c>
      <c r="G129" t="s">
        <v>133</v>
      </c>
      <c r="H129" t="s">
        <v>134</v>
      </c>
      <c r="I129" t="s">
        <v>135</v>
      </c>
      <c r="J129" t="s">
        <v>136</v>
      </c>
      <c r="K129" t="s">
        <v>137</v>
      </c>
      <c r="L129" t="s">
        <v>548</v>
      </c>
      <c r="M129" t="s">
        <v>549</v>
      </c>
      <c r="N129">
        <v>1.3955555550000001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1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0.37413169192571838</v>
      </c>
      <c r="AC129">
        <v>0</v>
      </c>
      <c r="AD129">
        <v>0</v>
      </c>
      <c r="AE129">
        <v>0.37413169192571838</v>
      </c>
    </row>
    <row r="130" spans="1:31" x14ac:dyDescent="0.25">
      <c r="A130">
        <v>1717492</v>
      </c>
      <c r="B130">
        <v>1</v>
      </c>
      <c r="C130" t="s">
        <v>80</v>
      </c>
      <c r="D130" t="s">
        <v>96</v>
      </c>
      <c r="E130" t="s">
        <v>140</v>
      </c>
      <c r="F130" t="s">
        <v>550</v>
      </c>
      <c r="G130" t="s">
        <v>147</v>
      </c>
      <c r="H130" t="s">
        <v>143</v>
      </c>
      <c r="I130" t="s">
        <v>135</v>
      </c>
      <c r="J130" t="s">
        <v>136</v>
      </c>
      <c r="K130" t="s">
        <v>137</v>
      </c>
      <c r="L130" t="s">
        <v>551</v>
      </c>
      <c r="M130" t="s">
        <v>552</v>
      </c>
      <c r="N130">
        <v>2.0608333330000002</v>
      </c>
      <c r="O130">
        <v>1</v>
      </c>
      <c r="P130">
        <v>1356</v>
      </c>
      <c r="Q130">
        <v>0</v>
      </c>
      <c r="R130">
        <v>0</v>
      </c>
      <c r="S130">
        <v>7</v>
      </c>
      <c r="T130">
        <v>39</v>
      </c>
      <c r="U130">
        <v>0</v>
      </c>
      <c r="V130">
        <v>1</v>
      </c>
      <c r="W130">
        <v>15.473515577978475</v>
      </c>
      <c r="X130">
        <v>448.28650743388175</v>
      </c>
      <c r="Y130">
        <v>0</v>
      </c>
      <c r="Z130">
        <v>0</v>
      </c>
      <c r="AA130">
        <v>56.140718043451443</v>
      </c>
      <c r="AB130">
        <v>31.116514552122574</v>
      </c>
      <c r="AC130">
        <v>0</v>
      </c>
      <c r="AD130">
        <v>8.4660193501761113E-2</v>
      </c>
      <c r="AE130">
        <v>551.10191580093601</v>
      </c>
    </row>
    <row r="131" spans="1:31" x14ac:dyDescent="0.25">
      <c r="A131">
        <v>1717406</v>
      </c>
      <c r="B131">
        <v>1</v>
      </c>
      <c r="C131" t="s">
        <v>81</v>
      </c>
      <c r="D131" t="s">
        <v>113</v>
      </c>
      <c r="E131" t="s">
        <v>171</v>
      </c>
      <c r="F131" t="s">
        <v>553</v>
      </c>
      <c r="G131" t="s">
        <v>246</v>
      </c>
      <c r="H131" t="s">
        <v>143</v>
      </c>
      <c r="I131" t="s">
        <v>135</v>
      </c>
      <c r="J131" t="s">
        <v>136</v>
      </c>
      <c r="K131" t="s">
        <v>137</v>
      </c>
      <c r="L131" t="s">
        <v>554</v>
      </c>
      <c r="M131" t="s">
        <v>555</v>
      </c>
      <c r="N131">
        <v>1.133611111</v>
      </c>
      <c r="O131">
        <v>0</v>
      </c>
      <c r="P131">
        <v>0</v>
      </c>
      <c r="Q131">
        <v>0</v>
      </c>
      <c r="R131">
        <v>15</v>
      </c>
      <c r="S131">
        <v>0</v>
      </c>
      <c r="T131">
        <v>1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5.4009975908270746</v>
      </c>
      <c r="AA131">
        <v>0</v>
      </c>
      <c r="AB131">
        <v>7.7493980528487594</v>
      </c>
      <c r="AC131">
        <v>0</v>
      </c>
      <c r="AD131">
        <v>0</v>
      </c>
      <c r="AE131">
        <v>13.150395643675834</v>
      </c>
    </row>
    <row r="132" spans="1:31" x14ac:dyDescent="0.25">
      <c r="A132">
        <v>1717552</v>
      </c>
      <c r="B132">
        <v>1</v>
      </c>
      <c r="C132" t="s">
        <v>81</v>
      </c>
      <c r="D132" t="s">
        <v>113</v>
      </c>
      <c r="E132" t="s">
        <v>140</v>
      </c>
      <c r="F132" t="s">
        <v>556</v>
      </c>
      <c r="G132" t="s">
        <v>147</v>
      </c>
      <c r="H132" t="s">
        <v>143</v>
      </c>
      <c r="I132" t="s">
        <v>135</v>
      </c>
      <c r="J132" t="s">
        <v>136</v>
      </c>
      <c r="K132" t="s">
        <v>137</v>
      </c>
      <c r="L132" t="s">
        <v>557</v>
      </c>
      <c r="M132" t="s">
        <v>558</v>
      </c>
      <c r="N132">
        <v>1.4711111109999999</v>
      </c>
      <c r="O132">
        <v>15</v>
      </c>
      <c r="P132">
        <v>347</v>
      </c>
      <c r="Q132">
        <v>144</v>
      </c>
      <c r="R132">
        <v>177</v>
      </c>
      <c r="S132">
        <v>20</v>
      </c>
      <c r="T132">
        <v>28</v>
      </c>
      <c r="U132">
        <v>0</v>
      </c>
      <c r="V132">
        <v>0</v>
      </c>
      <c r="W132">
        <v>3.4941071396366676</v>
      </c>
      <c r="X132">
        <v>99.238905622219193</v>
      </c>
      <c r="Y132">
        <v>98.756854304898425</v>
      </c>
      <c r="Z132">
        <v>60.644492113508711</v>
      </c>
      <c r="AA132">
        <v>50.293817432644929</v>
      </c>
      <c r="AB132">
        <v>17.84477501903147</v>
      </c>
      <c r="AC132">
        <v>0</v>
      </c>
      <c r="AD132">
        <v>0</v>
      </c>
      <c r="AE132">
        <v>330.27295163193941</v>
      </c>
    </row>
    <row r="133" spans="1:31" x14ac:dyDescent="0.25">
      <c r="A133">
        <v>1717452</v>
      </c>
      <c r="B133">
        <v>1</v>
      </c>
      <c r="C133" t="s">
        <v>81</v>
      </c>
      <c r="D133" t="s">
        <v>127</v>
      </c>
      <c r="E133" t="s">
        <v>171</v>
      </c>
      <c r="F133" t="s">
        <v>559</v>
      </c>
      <c r="G133" t="s">
        <v>147</v>
      </c>
      <c r="H133" t="s">
        <v>143</v>
      </c>
      <c r="I133" t="s">
        <v>135</v>
      </c>
      <c r="J133" t="s">
        <v>136</v>
      </c>
      <c r="K133" t="s">
        <v>137</v>
      </c>
      <c r="L133" t="s">
        <v>560</v>
      </c>
      <c r="M133" t="s">
        <v>561</v>
      </c>
      <c r="N133">
        <v>6.8333332999999996E-2</v>
      </c>
      <c r="O133">
        <v>0</v>
      </c>
      <c r="P133">
        <v>420</v>
      </c>
      <c r="Q133">
        <v>10</v>
      </c>
      <c r="R133">
        <v>31</v>
      </c>
      <c r="S133">
        <v>3</v>
      </c>
      <c r="T133">
        <v>36</v>
      </c>
      <c r="U133">
        <v>4</v>
      </c>
      <c r="V133">
        <v>0</v>
      </c>
      <c r="W133">
        <v>0</v>
      </c>
      <c r="X133">
        <v>5.6835139815816325</v>
      </c>
      <c r="Y133">
        <v>0.24758698572927335</v>
      </c>
      <c r="Z133">
        <v>0.30301203192536669</v>
      </c>
      <c r="AA133">
        <v>37.133607555037614</v>
      </c>
      <c r="AB133">
        <v>0.45907074065306824</v>
      </c>
      <c r="AC133">
        <v>4.4392746250754991</v>
      </c>
      <c r="AD133">
        <v>0</v>
      </c>
      <c r="AE133">
        <v>48.266065920002454</v>
      </c>
    </row>
    <row r="134" spans="1:31" x14ac:dyDescent="0.25">
      <c r="A134">
        <v>1717366</v>
      </c>
      <c r="B134">
        <v>1</v>
      </c>
      <c r="C134" t="s">
        <v>80</v>
      </c>
      <c r="D134" t="s">
        <v>84</v>
      </c>
      <c r="E134" t="s">
        <v>131</v>
      </c>
      <c r="F134" t="s">
        <v>562</v>
      </c>
      <c r="G134" t="s">
        <v>133</v>
      </c>
      <c r="H134" t="s">
        <v>134</v>
      </c>
      <c r="I134" t="s">
        <v>135</v>
      </c>
      <c r="J134" t="s">
        <v>136</v>
      </c>
      <c r="K134" t="s">
        <v>137</v>
      </c>
      <c r="L134" t="s">
        <v>563</v>
      </c>
      <c r="M134" t="s">
        <v>564</v>
      </c>
      <c r="N134">
        <v>1.3194444439999999</v>
      </c>
      <c r="O134">
        <v>0</v>
      </c>
      <c r="P134">
        <v>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0.75393589217260426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0.75393589217260426</v>
      </c>
    </row>
    <row r="135" spans="1:31" x14ac:dyDescent="0.25">
      <c r="A135">
        <v>1717529</v>
      </c>
      <c r="B135">
        <v>1</v>
      </c>
      <c r="C135" t="s">
        <v>80</v>
      </c>
      <c r="D135" t="s">
        <v>89</v>
      </c>
      <c r="E135" t="s">
        <v>160</v>
      </c>
      <c r="F135" t="s">
        <v>565</v>
      </c>
      <c r="G135" t="s">
        <v>326</v>
      </c>
      <c r="H135" t="s">
        <v>134</v>
      </c>
      <c r="I135" t="s">
        <v>135</v>
      </c>
      <c r="J135" t="s">
        <v>136</v>
      </c>
      <c r="K135" t="s">
        <v>137</v>
      </c>
      <c r="L135" t="s">
        <v>566</v>
      </c>
      <c r="M135" t="s">
        <v>567</v>
      </c>
      <c r="N135">
        <v>0.23611111100000001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8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1.8698085187857998</v>
      </c>
      <c r="AC135">
        <v>0</v>
      </c>
      <c r="AD135">
        <v>0</v>
      </c>
      <c r="AE135">
        <v>1.8698085187857998</v>
      </c>
    </row>
    <row r="136" spans="1:31" x14ac:dyDescent="0.25">
      <c r="A136">
        <v>1717243</v>
      </c>
      <c r="B136">
        <v>1</v>
      </c>
      <c r="C136" t="s">
        <v>80</v>
      </c>
      <c r="D136" t="s">
        <v>90</v>
      </c>
      <c r="E136" t="s">
        <v>160</v>
      </c>
      <c r="F136" t="s">
        <v>568</v>
      </c>
      <c r="G136" t="s">
        <v>162</v>
      </c>
      <c r="H136" t="s">
        <v>134</v>
      </c>
      <c r="I136" t="s">
        <v>135</v>
      </c>
      <c r="J136" t="s">
        <v>136</v>
      </c>
      <c r="K136" t="s">
        <v>137</v>
      </c>
      <c r="L136" t="s">
        <v>569</v>
      </c>
      <c r="M136" t="s">
        <v>570</v>
      </c>
      <c r="N136">
        <v>1.3577777769999999</v>
      </c>
      <c r="O136">
        <v>0</v>
      </c>
      <c r="P136">
        <v>163</v>
      </c>
      <c r="Q136">
        <v>0</v>
      </c>
      <c r="R136">
        <v>0</v>
      </c>
      <c r="S136">
        <v>0</v>
      </c>
      <c r="T136">
        <v>11</v>
      </c>
      <c r="U136">
        <v>0</v>
      </c>
      <c r="V136">
        <v>0</v>
      </c>
      <c r="W136">
        <v>0</v>
      </c>
      <c r="X136">
        <v>52.668177425477317</v>
      </c>
      <c r="Y136">
        <v>0</v>
      </c>
      <c r="Z136">
        <v>0</v>
      </c>
      <c r="AA136">
        <v>0</v>
      </c>
      <c r="AB136">
        <v>10.508584879340605</v>
      </c>
      <c r="AC136">
        <v>0</v>
      </c>
      <c r="AD136">
        <v>0</v>
      </c>
      <c r="AE136">
        <v>63.17676230481792</v>
      </c>
    </row>
    <row r="137" spans="1:31" x14ac:dyDescent="0.25">
      <c r="A137">
        <v>1717509</v>
      </c>
      <c r="B137">
        <v>1</v>
      </c>
      <c r="C137" t="s">
        <v>81</v>
      </c>
      <c r="D137" t="s">
        <v>113</v>
      </c>
      <c r="E137" t="s">
        <v>171</v>
      </c>
      <c r="F137" t="s">
        <v>571</v>
      </c>
      <c r="G137" t="s">
        <v>413</v>
      </c>
      <c r="H137" t="s">
        <v>143</v>
      </c>
      <c r="I137" t="s">
        <v>135</v>
      </c>
      <c r="J137" t="s">
        <v>136</v>
      </c>
      <c r="K137" t="s">
        <v>137</v>
      </c>
      <c r="L137" t="s">
        <v>572</v>
      </c>
      <c r="M137" t="s">
        <v>573</v>
      </c>
      <c r="N137">
        <v>6.011111111</v>
      </c>
      <c r="O137">
        <v>0</v>
      </c>
      <c r="P137">
        <v>172</v>
      </c>
      <c r="Q137">
        <v>0</v>
      </c>
      <c r="R137">
        <v>2</v>
      </c>
      <c r="S137">
        <v>0</v>
      </c>
      <c r="T137">
        <v>8</v>
      </c>
      <c r="U137">
        <v>0</v>
      </c>
      <c r="V137">
        <v>0</v>
      </c>
      <c r="W137">
        <v>0</v>
      </c>
      <c r="X137">
        <v>69.121906996208367</v>
      </c>
      <c r="Y137">
        <v>0</v>
      </c>
      <c r="Z137">
        <v>0.3573113565354667</v>
      </c>
      <c r="AA137">
        <v>0</v>
      </c>
      <c r="AB137">
        <v>18.250027510113618</v>
      </c>
      <c r="AC137">
        <v>0</v>
      </c>
      <c r="AD137">
        <v>0</v>
      </c>
      <c r="AE137">
        <v>87.729245862857454</v>
      </c>
    </row>
    <row r="138" spans="1:31" x14ac:dyDescent="0.25">
      <c r="A138">
        <v>1717217</v>
      </c>
      <c r="B138">
        <v>1</v>
      </c>
      <c r="C138" t="s">
        <v>80</v>
      </c>
      <c r="D138" t="s">
        <v>96</v>
      </c>
      <c r="E138" t="s">
        <v>441</v>
      </c>
      <c r="F138" t="s">
        <v>574</v>
      </c>
      <c r="G138" t="s">
        <v>575</v>
      </c>
      <c r="H138" t="s">
        <v>134</v>
      </c>
      <c r="I138" t="s">
        <v>135</v>
      </c>
      <c r="J138" t="s">
        <v>136</v>
      </c>
      <c r="K138" t="s">
        <v>137</v>
      </c>
      <c r="L138" t="s">
        <v>576</v>
      </c>
      <c r="M138" t="s">
        <v>577</v>
      </c>
      <c r="N138">
        <v>4.2750000000000004</v>
      </c>
      <c r="O138">
        <v>0</v>
      </c>
      <c r="P138">
        <v>8</v>
      </c>
      <c r="Q138">
        <v>0</v>
      </c>
      <c r="R138">
        <v>0</v>
      </c>
      <c r="S138">
        <v>0</v>
      </c>
      <c r="T138">
        <v>3</v>
      </c>
      <c r="U138">
        <v>0</v>
      </c>
      <c r="V138">
        <v>0</v>
      </c>
      <c r="W138">
        <v>0</v>
      </c>
      <c r="X138">
        <v>17.795791474599202</v>
      </c>
      <c r="Y138">
        <v>0</v>
      </c>
      <c r="Z138">
        <v>0</v>
      </c>
      <c r="AA138">
        <v>0</v>
      </c>
      <c r="AB138">
        <v>45.58552747989485</v>
      </c>
      <c r="AC138">
        <v>0</v>
      </c>
      <c r="AD138">
        <v>0</v>
      </c>
      <c r="AE138">
        <v>63.381318954494049</v>
      </c>
    </row>
    <row r="139" spans="1:31" x14ac:dyDescent="0.25">
      <c r="A139">
        <v>1717466</v>
      </c>
      <c r="B139">
        <v>1</v>
      </c>
      <c r="C139" t="s">
        <v>80</v>
      </c>
      <c r="D139" t="s">
        <v>83</v>
      </c>
      <c r="E139" t="s">
        <v>131</v>
      </c>
      <c r="F139" t="s">
        <v>578</v>
      </c>
      <c r="G139" t="s">
        <v>133</v>
      </c>
      <c r="H139" t="s">
        <v>134</v>
      </c>
      <c r="I139" t="s">
        <v>135</v>
      </c>
      <c r="J139" t="s">
        <v>136</v>
      </c>
      <c r="K139" t="s">
        <v>137</v>
      </c>
      <c r="L139" t="s">
        <v>579</v>
      </c>
      <c r="M139" t="s">
        <v>580</v>
      </c>
      <c r="N139">
        <v>1.0066666660000001</v>
      </c>
      <c r="O139">
        <v>0</v>
      </c>
      <c r="P139">
        <v>3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0.92336453072399993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0.92336453072399993</v>
      </c>
    </row>
    <row r="140" spans="1:31" x14ac:dyDescent="0.25">
      <c r="A140">
        <v>1717429</v>
      </c>
      <c r="B140">
        <v>1</v>
      </c>
      <c r="C140" t="s">
        <v>81</v>
      </c>
      <c r="D140" t="s">
        <v>122</v>
      </c>
      <c r="E140" t="s">
        <v>160</v>
      </c>
      <c r="F140" t="s">
        <v>581</v>
      </c>
      <c r="G140" t="s">
        <v>162</v>
      </c>
      <c r="H140" t="s">
        <v>134</v>
      </c>
      <c r="I140" t="s">
        <v>135</v>
      </c>
      <c r="J140" t="s">
        <v>136</v>
      </c>
      <c r="K140" t="s">
        <v>137</v>
      </c>
      <c r="L140" t="s">
        <v>582</v>
      </c>
      <c r="M140" t="s">
        <v>583</v>
      </c>
      <c r="N140">
        <v>1.650555555</v>
      </c>
      <c r="O140">
        <v>0</v>
      </c>
      <c r="P140">
        <v>17</v>
      </c>
      <c r="Q140">
        <v>0</v>
      </c>
      <c r="R140">
        <v>0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1.3702598929055099</v>
      </c>
      <c r="Y140">
        <v>0</v>
      </c>
      <c r="Z140">
        <v>0</v>
      </c>
      <c r="AA140">
        <v>0</v>
      </c>
      <c r="AB140">
        <v>3.2299549681466672E-2</v>
      </c>
      <c r="AC140">
        <v>0</v>
      </c>
      <c r="AD140">
        <v>0</v>
      </c>
      <c r="AE140">
        <v>1.4025594425869765</v>
      </c>
    </row>
    <row r="141" spans="1:31" x14ac:dyDescent="0.25">
      <c r="A141">
        <v>1717515</v>
      </c>
      <c r="B141">
        <v>1</v>
      </c>
      <c r="C141" t="s">
        <v>80</v>
      </c>
      <c r="D141" t="s">
        <v>95</v>
      </c>
      <c r="E141" t="s">
        <v>131</v>
      </c>
      <c r="F141" t="s">
        <v>584</v>
      </c>
      <c r="G141" t="s">
        <v>238</v>
      </c>
      <c r="H141" t="s">
        <v>134</v>
      </c>
      <c r="I141" t="s">
        <v>135</v>
      </c>
      <c r="J141" t="s">
        <v>136</v>
      </c>
      <c r="K141" t="s">
        <v>137</v>
      </c>
      <c r="L141" t="s">
        <v>585</v>
      </c>
      <c r="M141" t="s">
        <v>586</v>
      </c>
      <c r="N141">
        <v>0.71083333299999996</v>
      </c>
      <c r="O141">
        <v>0</v>
      </c>
      <c r="P141">
        <v>11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1.7862164655247099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1.7862164655247099</v>
      </c>
    </row>
    <row r="142" spans="1:31" x14ac:dyDescent="0.25">
      <c r="A142">
        <v>1717074</v>
      </c>
      <c r="B142">
        <v>1</v>
      </c>
      <c r="C142" t="s">
        <v>80</v>
      </c>
      <c r="D142" t="s">
        <v>96</v>
      </c>
      <c r="E142" t="s">
        <v>131</v>
      </c>
      <c r="F142" t="s">
        <v>587</v>
      </c>
      <c r="G142" t="s">
        <v>133</v>
      </c>
      <c r="H142" t="s">
        <v>134</v>
      </c>
      <c r="I142" t="s">
        <v>135</v>
      </c>
      <c r="J142" t="s">
        <v>136</v>
      </c>
      <c r="K142" t="s">
        <v>137</v>
      </c>
      <c r="L142" t="s">
        <v>588</v>
      </c>
      <c r="M142" t="s">
        <v>589</v>
      </c>
      <c r="N142">
        <v>1.9638888880000001</v>
      </c>
      <c r="O142">
        <v>0</v>
      </c>
      <c r="P142">
        <v>2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0.79875004659889848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0.79875004659889848</v>
      </c>
    </row>
    <row r="143" spans="1:31" x14ac:dyDescent="0.25">
      <c r="A143">
        <v>1716931</v>
      </c>
      <c r="B143">
        <v>1</v>
      </c>
      <c r="C143" t="s">
        <v>80</v>
      </c>
      <c r="D143" t="s">
        <v>96</v>
      </c>
      <c r="E143" t="s">
        <v>140</v>
      </c>
      <c r="F143" t="s">
        <v>590</v>
      </c>
      <c r="G143" t="s">
        <v>147</v>
      </c>
      <c r="H143" t="s">
        <v>143</v>
      </c>
      <c r="I143" t="s">
        <v>135</v>
      </c>
      <c r="J143" t="s">
        <v>136</v>
      </c>
      <c r="K143" t="s">
        <v>137</v>
      </c>
      <c r="L143" t="s">
        <v>591</v>
      </c>
      <c r="M143" t="s">
        <v>592</v>
      </c>
      <c r="N143">
        <v>1.061666666</v>
      </c>
      <c r="O143">
        <v>3</v>
      </c>
      <c r="P143">
        <v>1615</v>
      </c>
      <c r="Q143">
        <v>0</v>
      </c>
      <c r="R143">
        <v>1</v>
      </c>
      <c r="S143">
        <v>4</v>
      </c>
      <c r="T143">
        <v>94</v>
      </c>
      <c r="U143">
        <v>0</v>
      </c>
      <c r="V143">
        <v>0</v>
      </c>
      <c r="W143">
        <v>16.783595402156301</v>
      </c>
      <c r="X143">
        <v>241.98151309298177</v>
      </c>
      <c r="Y143">
        <v>0</v>
      </c>
      <c r="Z143">
        <v>0.22406879347940997</v>
      </c>
      <c r="AA143">
        <v>22.749278455174242</v>
      </c>
      <c r="AB143">
        <v>44.139838770669392</v>
      </c>
      <c r="AC143">
        <v>0</v>
      </c>
      <c r="AD143">
        <v>0</v>
      </c>
      <c r="AE143">
        <v>325.87829451446112</v>
      </c>
    </row>
    <row r="144" spans="1:31" x14ac:dyDescent="0.25">
      <c r="A144">
        <v>1717472</v>
      </c>
      <c r="B144">
        <v>1</v>
      </c>
      <c r="C144" t="s">
        <v>81</v>
      </c>
      <c r="D144" t="s">
        <v>113</v>
      </c>
      <c r="E144" t="s">
        <v>150</v>
      </c>
      <c r="F144" t="s">
        <v>593</v>
      </c>
      <c r="G144" t="s">
        <v>186</v>
      </c>
      <c r="H144" t="s">
        <v>134</v>
      </c>
      <c r="I144" t="s">
        <v>135</v>
      </c>
      <c r="J144" t="s">
        <v>136</v>
      </c>
      <c r="K144" t="s">
        <v>137</v>
      </c>
      <c r="L144" t="s">
        <v>594</v>
      </c>
      <c r="M144" t="s">
        <v>595</v>
      </c>
      <c r="N144">
        <v>1.4311111110000001</v>
      </c>
      <c r="O144">
        <v>0</v>
      </c>
      <c r="P144">
        <v>62</v>
      </c>
      <c r="Q144">
        <v>0</v>
      </c>
      <c r="R144">
        <v>1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9.4591926675845439</v>
      </c>
      <c r="Y144">
        <v>0</v>
      </c>
      <c r="Z144">
        <v>0.45434445852248917</v>
      </c>
      <c r="AA144">
        <v>0</v>
      </c>
      <c r="AB144">
        <v>4.3416841527927783E-2</v>
      </c>
      <c r="AC144">
        <v>0</v>
      </c>
      <c r="AD144">
        <v>0</v>
      </c>
      <c r="AE144">
        <v>9.956953967634961</v>
      </c>
    </row>
    <row r="145" spans="1:31" x14ac:dyDescent="0.25">
      <c r="A145">
        <v>1716925</v>
      </c>
      <c r="B145">
        <v>1</v>
      </c>
      <c r="C145" t="s">
        <v>80</v>
      </c>
      <c r="D145" t="s">
        <v>84</v>
      </c>
      <c r="E145" t="s">
        <v>171</v>
      </c>
      <c r="F145" t="s">
        <v>596</v>
      </c>
      <c r="G145" t="s">
        <v>295</v>
      </c>
      <c r="H145" t="s">
        <v>143</v>
      </c>
      <c r="I145" t="s">
        <v>135</v>
      </c>
      <c r="J145" t="s">
        <v>136</v>
      </c>
      <c r="K145" t="s">
        <v>137</v>
      </c>
      <c r="L145" t="s">
        <v>597</v>
      </c>
      <c r="M145" t="s">
        <v>598</v>
      </c>
      <c r="N145">
        <v>2.1869444439999999</v>
      </c>
      <c r="O145">
        <v>0</v>
      </c>
      <c r="P145">
        <v>132</v>
      </c>
      <c r="Q145">
        <v>0</v>
      </c>
      <c r="R145">
        <v>0</v>
      </c>
      <c r="S145">
        <v>0</v>
      </c>
      <c r="T145">
        <v>11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20.051498192577959</v>
      </c>
      <c r="AC145">
        <v>0</v>
      </c>
      <c r="AD145">
        <v>0</v>
      </c>
      <c r="AE145">
        <v>20.051498192577959</v>
      </c>
    </row>
    <row r="146" spans="1:31" x14ac:dyDescent="0.25">
      <c r="A146">
        <v>1716971</v>
      </c>
      <c r="B146">
        <v>1</v>
      </c>
      <c r="C146" t="s">
        <v>80</v>
      </c>
      <c r="D146" t="s">
        <v>90</v>
      </c>
      <c r="E146" t="s">
        <v>160</v>
      </c>
      <c r="F146" t="s">
        <v>599</v>
      </c>
      <c r="G146" t="s">
        <v>326</v>
      </c>
      <c r="H146" t="s">
        <v>134</v>
      </c>
      <c r="I146" t="s">
        <v>135</v>
      </c>
      <c r="J146" t="s">
        <v>136</v>
      </c>
      <c r="K146" t="s">
        <v>137</v>
      </c>
      <c r="L146" t="s">
        <v>600</v>
      </c>
      <c r="M146" t="s">
        <v>601</v>
      </c>
      <c r="N146">
        <v>1.8919444439999999</v>
      </c>
      <c r="O146">
        <v>0</v>
      </c>
      <c r="P146">
        <v>35</v>
      </c>
      <c r="Q146">
        <v>0</v>
      </c>
      <c r="R146">
        <v>0</v>
      </c>
      <c r="S146">
        <v>0</v>
      </c>
      <c r="T146">
        <v>2</v>
      </c>
      <c r="U146">
        <v>0</v>
      </c>
      <c r="V146">
        <v>0</v>
      </c>
      <c r="W146">
        <v>0</v>
      </c>
      <c r="X146">
        <v>22.866679671815319</v>
      </c>
      <c r="Y146">
        <v>0</v>
      </c>
      <c r="Z146">
        <v>0</v>
      </c>
      <c r="AA146">
        <v>0</v>
      </c>
      <c r="AB146">
        <v>6.4319482894718218</v>
      </c>
      <c r="AC146">
        <v>0</v>
      </c>
      <c r="AD146">
        <v>0</v>
      </c>
      <c r="AE146">
        <v>29.298627961287142</v>
      </c>
    </row>
    <row r="147" spans="1:31" x14ac:dyDescent="0.25">
      <c r="A147">
        <v>1716948</v>
      </c>
      <c r="B147">
        <v>1</v>
      </c>
      <c r="C147" t="s">
        <v>80</v>
      </c>
      <c r="D147" t="s">
        <v>83</v>
      </c>
      <c r="E147" t="s">
        <v>150</v>
      </c>
      <c r="F147" t="s">
        <v>602</v>
      </c>
      <c r="G147" t="s">
        <v>186</v>
      </c>
      <c r="H147" t="s">
        <v>134</v>
      </c>
      <c r="I147" t="s">
        <v>135</v>
      </c>
      <c r="J147" t="s">
        <v>136</v>
      </c>
      <c r="K147" t="s">
        <v>137</v>
      </c>
      <c r="L147" t="s">
        <v>603</v>
      </c>
      <c r="M147" t="s">
        <v>604</v>
      </c>
      <c r="N147">
        <v>0.97833333300000003</v>
      </c>
      <c r="O147">
        <v>0</v>
      </c>
      <c r="P147">
        <v>252</v>
      </c>
      <c r="Q147">
        <v>0</v>
      </c>
      <c r="R147">
        <v>0</v>
      </c>
      <c r="S147">
        <v>0</v>
      </c>
      <c r="T147">
        <v>12</v>
      </c>
      <c r="U147">
        <v>0</v>
      </c>
      <c r="V147">
        <v>0</v>
      </c>
      <c r="W147">
        <v>0</v>
      </c>
      <c r="X147">
        <v>62.576453562073489</v>
      </c>
      <c r="Y147">
        <v>0</v>
      </c>
      <c r="Z147">
        <v>0</v>
      </c>
      <c r="AA147">
        <v>0</v>
      </c>
      <c r="AB147">
        <v>4.5033342226210937</v>
      </c>
      <c r="AC147">
        <v>0</v>
      </c>
      <c r="AD147">
        <v>0</v>
      </c>
      <c r="AE147">
        <v>67.079787784694588</v>
      </c>
    </row>
    <row r="148" spans="1:31" x14ac:dyDescent="0.25">
      <c r="A148">
        <v>1717286</v>
      </c>
      <c r="B148">
        <v>1</v>
      </c>
      <c r="C148" t="s">
        <v>80</v>
      </c>
      <c r="D148" t="s">
        <v>95</v>
      </c>
      <c r="E148" t="s">
        <v>150</v>
      </c>
      <c r="F148" t="s">
        <v>605</v>
      </c>
      <c r="G148" t="s">
        <v>186</v>
      </c>
      <c r="H148" t="s">
        <v>134</v>
      </c>
      <c r="I148" t="s">
        <v>135</v>
      </c>
      <c r="J148" t="s">
        <v>136</v>
      </c>
      <c r="K148" t="s">
        <v>137</v>
      </c>
      <c r="L148" t="s">
        <v>606</v>
      </c>
      <c r="M148" t="s">
        <v>607</v>
      </c>
      <c r="N148">
        <v>1.221666666</v>
      </c>
      <c r="O148">
        <v>0</v>
      </c>
      <c r="P148">
        <v>15</v>
      </c>
      <c r="Q148">
        <v>0</v>
      </c>
      <c r="R148">
        <v>1</v>
      </c>
      <c r="S148">
        <v>0</v>
      </c>
      <c r="T148">
        <v>1</v>
      </c>
      <c r="U148">
        <v>0</v>
      </c>
      <c r="V148">
        <v>0</v>
      </c>
      <c r="W148">
        <v>0</v>
      </c>
      <c r="X148">
        <v>0.93182769285417666</v>
      </c>
      <c r="Y148">
        <v>0</v>
      </c>
      <c r="Z148">
        <v>0.76340805999900008</v>
      </c>
      <c r="AA148">
        <v>0</v>
      </c>
      <c r="AB148">
        <v>0</v>
      </c>
      <c r="AC148">
        <v>0</v>
      </c>
      <c r="AD148">
        <v>0</v>
      </c>
      <c r="AE148">
        <v>1.6952357528531767</v>
      </c>
    </row>
    <row r="149" spans="1:31" x14ac:dyDescent="0.25">
      <c r="A149">
        <v>1717071</v>
      </c>
      <c r="B149">
        <v>1</v>
      </c>
      <c r="C149" t="s">
        <v>81</v>
      </c>
      <c r="D149" t="s">
        <v>128</v>
      </c>
      <c r="E149" t="s">
        <v>131</v>
      </c>
      <c r="F149" t="s">
        <v>608</v>
      </c>
      <c r="G149" t="s">
        <v>133</v>
      </c>
      <c r="H149" t="s">
        <v>134</v>
      </c>
      <c r="I149" t="s">
        <v>135</v>
      </c>
      <c r="J149" t="s">
        <v>136</v>
      </c>
      <c r="K149" t="s">
        <v>137</v>
      </c>
      <c r="L149" t="s">
        <v>609</v>
      </c>
      <c r="M149" t="s">
        <v>610</v>
      </c>
      <c r="N149">
        <v>9.5233333330000001</v>
      </c>
      <c r="O149">
        <v>0</v>
      </c>
      <c r="P149">
        <v>1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3.0658506850479972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3.0658506850479972</v>
      </c>
    </row>
    <row r="150" spans="1:31" x14ac:dyDescent="0.25">
      <c r="A150">
        <v>1717240</v>
      </c>
      <c r="B150">
        <v>1</v>
      </c>
      <c r="C150" t="s">
        <v>80</v>
      </c>
      <c r="D150" t="s">
        <v>100</v>
      </c>
      <c r="E150" t="s">
        <v>131</v>
      </c>
      <c r="F150" t="s">
        <v>611</v>
      </c>
      <c r="G150" t="s">
        <v>269</v>
      </c>
      <c r="H150" t="s">
        <v>134</v>
      </c>
      <c r="I150" t="s">
        <v>135</v>
      </c>
      <c r="J150" t="s">
        <v>136</v>
      </c>
      <c r="K150" t="s">
        <v>137</v>
      </c>
      <c r="L150" t="s">
        <v>612</v>
      </c>
      <c r="M150" t="s">
        <v>613</v>
      </c>
      <c r="N150">
        <v>3.0783333329999998</v>
      </c>
      <c r="O150">
        <v>0</v>
      </c>
      <c r="P150">
        <v>2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1.2210168534023333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1.2210168534023333</v>
      </c>
    </row>
    <row r="151" spans="1:31" x14ac:dyDescent="0.25">
      <c r="A151">
        <v>1717489</v>
      </c>
      <c r="B151">
        <v>1</v>
      </c>
      <c r="C151" t="s">
        <v>81</v>
      </c>
      <c r="D151" t="s">
        <v>113</v>
      </c>
      <c r="E151" t="s">
        <v>171</v>
      </c>
      <c r="F151" t="s">
        <v>571</v>
      </c>
      <c r="G151" t="s">
        <v>147</v>
      </c>
      <c r="H151" t="s">
        <v>143</v>
      </c>
      <c r="I151" t="s">
        <v>135</v>
      </c>
      <c r="J151" t="s">
        <v>136</v>
      </c>
      <c r="K151" t="s">
        <v>137</v>
      </c>
      <c r="L151" t="s">
        <v>614</v>
      </c>
      <c r="M151" t="s">
        <v>615</v>
      </c>
      <c r="N151">
        <v>0.16277777700000001</v>
      </c>
      <c r="O151">
        <v>0</v>
      </c>
      <c r="P151">
        <v>172</v>
      </c>
      <c r="Q151">
        <v>0</v>
      </c>
      <c r="R151">
        <v>2</v>
      </c>
      <c r="S151">
        <v>0</v>
      </c>
      <c r="T151">
        <v>8</v>
      </c>
      <c r="U151">
        <v>0</v>
      </c>
      <c r="V151">
        <v>0</v>
      </c>
      <c r="W151">
        <v>0</v>
      </c>
      <c r="X151">
        <v>2.4959093052018488</v>
      </c>
      <c r="Y151">
        <v>0</v>
      </c>
      <c r="Z151">
        <v>1.1307068708693333E-2</v>
      </c>
      <c r="AA151">
        <v>0</v>
      </c>
      <c r="AB151">
        <v>0.57008209856603831</v>
      </c>
      <c r="AC151">
        <v>0</v>
      </c>
      <c r="AD151">
        <v>0</v>
      </c>
      <c r="AE151">
        <v>3.0772984724765804</v>
      </c>
    </row>
    <row r="152" spans="1:31" x14ac:dyDescent="0.25">
      <c r="A152">
        <v>1717449</v>
      </c>
      <c r="B152">
        <v>1</v>
      </c>
      <c r="C152" t="s">
        <v>80</v>
      </c>
      <c r="D152" t="s">
        <v>100</v>
      </c>
      <c r="E152" t="s">
        <v>140</v>
      </c>
      <c r="F152" t="s">
        <v>616</v>
      </c>
      <c r="G152" t="s">
        <v>147</v>
      </c>
      <c r="H152" t="s">
        <v>143</v>
      </c>
      <c r="I152" t="s">
        <v>135</v>
      </c>
      <c r="J152" t="s">
        <v>136</v>
      </c>
      <c r="K152" t="s">
        <v>137</v>
      </c>
      <c r="L152" t="s">
        <v>617</v>
      </c>
      <c r="M152" t="s">
        <v>618</v>
      </c>
      <c r="N152">
        <v>0.338888888</v>
      </c>
      <c r="O152">
        <v>3</v>
      </c>
      <c r="P152">
        <v>1360</v>
      </c>
      <c r="Q152">
        <v>17</v>
      </c>
      <c r="R152">
        <v>166</v>
      </c>
      <c r="S152">
        <v>31</v>
      </c>
      <c r="T152">
        <v>132</v>
      </c>
      <c r="U152">
        <v>2</v>
      </c>
      <c r="V152">
        <v>0</v>
      </c>
      <c r="W152">
        <v>0.19191382217660999</v>
      </c>
      <c r="X152">
        <v>176.99308841131062</v>
      </c>
      <c r="Y152">
        <v>4.2732030261274998</v>
      </c>
      <c r="Z152">
        <v>24.180851699025691</v>
      </c>
      <c r="AA152">
        <v>47.738819515973923</v>
      </c>
      <c r="AB152">
        <v>29.431943132604768</v>
      </c>
      <c r="AC152">
        <v>27.731821869975565</v>
      </c>
      <c r="AD152">
        <v>0</v>
      </c>
      <c r="AE152">
        <v>310.54164147719467</v>
      </c>
    </row>
    <row r="153" spans="1:31" x14ac:dyDescent="0.25">
      <c r="A153">
        <v>1717203</v>
      </c>
      <c r="B153">
        <v>1</v>
      </c>
      <c r="C153" t="s">
        <v>80</v>
      </c>
      <c r="D153" t="s">
        <v>109</v>
      </c>
      <c r="E153" t="s">
        <v>131</v>
      </c>
      <c r="F153" t="s">
        <v>619</v>
      </c>
      <c r="G153" t="s">
        <v>133</v>
      </c>
      <c r="H153" t="s">
        <v>134</v>
      </c>
      <c r="I153" t="s">
        <v>135</v>
      </c>
      <c r="J153" t="s">
        <v>136</v>
      </c>
      <c r="K153" t="s">
        <v>137</v>
      </c>
      <c r="L153" t="s">
        <v>620</v>
      </c>
      <c r="M153" t="s">
        <v>621</v>
      </c>
      <c r="N153">
        <v>0.62027777699999997</v>
      </c>
      <c r="O153">
        <v>0</v>
      </c>
      <c r="P153">
        <v>2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0.30401114883948671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0.30401114883948671</v>
      </c>
    </row>
    <row r="154" spans="1:31" x14ac:dyDescent="0.25">
      <c r="A154">
        <v>1717532</v>
      </c>
      <c r="B154">
        <v>1</v>
      </c>
      <c r="C154" t="s">
        <v>81</v>
      </c>
      <c r="D154" t="s">
        <v>127</v>
      </c>
      <c r="E154" t="s">
        <v>131</v>
      </c>
      <c r="F154" t="s">
        <v>622</v>
      </c>
      <c r="G154" t="s">
        <v>238</v>
      </c>
      <c r="H154" t="s">
        <v>134</v>
      </c>
      <c r="I154" t="s">
        <v>135</v>
      </c>
      <c r="J154" t="s">
        <v>136</v>
      </c>
      <c r="K154" t="s">
        <v>137</v>
      </c>
      <c r="L154" t="s">
        <v>623</v>
      </c>
      <c r="M154" t="s">
        <v>624</v>
      </c>
      <c r="N154">
        <v>0.52138888800000005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1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0.95478724813023752</v>
      </c>
      <c r="AC154">
        <v>0</v>
      </c>
      <c r="AD154">
        <v>0</v>
      </c>
      <c r="AE154">
        <v>0.95478724813023752</v>
      </c>
    </row>
    <row r="155" spans="1:31" x14ac:dyDescent="0.25">
      <c r="A155">
        <v>1717197</v>
      </c>
      <c r="B155">
        <v>1</v>
      </c>
      <c r="C155" t="s">
        <v>80</v>
      </c>
      <c r="D155" t="s">
        <v>95</v>
      </c>
      <c r="E155" t="s">
        <v>160</v>
      </c>
      <c r="F155" t="s">
        <v>625</v>
      </c>
      <c r="G155" t="s">
        <v>162</v>
      </c>
      <c r="H155" t="s">
        <v>134</v>
      </c>
      <c r="I155" t="s">
        <v>135</v>
      </c>
      <c r="J155" t="s">
        <v>136</v>
      </c>
      <c r="K155" t="s">
        <v>137</v>
      </c>
      <c r="L155" t="s">
        <v>626</v>
      </c>
      <c r="M155" t="s">
        <v>627</v>
      </c>
      <c r="N155">
        <v>0.91916666599999997</v>
      </c>
      <c r="O155">
        <v>0</v>
      </c>
      <c r="P155">
        <v>114</v>
      </c>
      <c r="Q155">
        <v>0</v>
      </c>
      <c r="R155">
        <v>0</v>
      </c>
      <c r="S155">
        <v>0</v>
      </c>
      <c r="T155">
        <v>14</v>
      </c>
      <c r="U155">
        <v>0</v>
      </c>
      <c r="V155">
        <v>1</v>
      </c>
      <c r="W155">
        <v>0</v>
      </c>
      <c r="X155">
        <v>26.948923007909855</v>
      </c>
      <c r="Y155">
        <v>0</v>
      </c>
      <c r="Z155">
        <v>0</v>
      </c>
      <c r="AA155">
        <v>0</v>
      </c>
      <c r="AB155">
        <v>24.698794798750143</v>
      </c>
      <c r="AC155">
        <v>0</v>
      </c>
      <c r="AD155">
        <v>0.27596657518925</v>
      </c>
      <c r="AE155">
        <v>51.923684381849249</v>
      </c>
    </row>
    <row r="156" spans="1:31" x14ac:dyDescent="0.25">
      <c r="A156">
        <v>1717512</v>
      </c>
      <c r="B156">
        <v>1</v>
      </c>
      <c r="C156" t="s">
        <v>81</v>
      </c>
      <c r="D156" t="s">
        <v>127</v>
      </c>
      <c r="E156" t="s">
        <v>189</v>
      </c>
      <c r="F156" t="s">
        <v>628</v>
      </c>
      <c r="G156" t="s">
        <v>147</v>
      </c>
      <c r="H156" t="s">
        <v>143</v>
      </c>
      <c r="I156" t="s">
        <v>135</v>
      </c>
      <c r="J156" t="s">
        <v>136</v>
      </c>
      <c r="K156" t="s">
        <v>137</v>
      </c>
      <c r="L156" t="s">
        <v>629</v>
      </c>
      <c r="M156" t="s">
        <v>630</v>
      </c>
      <c r="N156">
        <v>0.91833333299999997</v>
      </c>
      <c r="O156">
        <v>3</v>
      </c>
      <c r="P156">
        <v>470</v>
      </c>
      <c r="Q156">
        <v>77</v>
      </c>
      <c r="R156">
        <v>72</v>
      </c>
      <c r="S156">
        <v>19</v>
      </c>
      <c r="T156">
        <v>39</v>
      </c>
      <c r="U156">
        <v>5</v>
      </c>
      <c r="V156">
        <v>0</v>
      </c>
      <c r="W156">
        <v>0.46047328867301329</v>
      </c>
      <c r="X156">
        <v>70.712289714671542</v>
      </c>
      <c r="Y156">
        <v>50.539424532361785</v>
      </c>
      <c r="Z156">
        <v>14.735040505836555</v>
      </c>
      <c r="AA156">
        <v>474.6772744393333</v>
      </c>
      <c r="AB156">
        <v>5.222629977797526</v>
      </c>
      <c r="AC156">
        <v>150.9251144472222</v>
      </c>
      <c r="AD156">
        <v>0</v>
      </c>
      <c r="AE156">
        <v>767.27224690589594</v>
      </c>
    </row>
    <row r="157" spans="1:31" x14ac:dyDescent="0.25">
      <c r="A157">
        <v>1717363</v>
      </c>
      <c r="B157">
        <v>1</v>
      </c>
      <c r="C157" t="s">
        <v>81</v>
      </c>
      <c r="D157" t="s">
        <v>118</v>
      </c>
      <c r="E157" t="s">
        <v>131</v>
      </c>
      <c r="F157" t="s">
        <v>631</v>
      </c>
      <c r="G157" t="s">
        <v>133</v>
      </c>
      <c r="H157" t="s">
        <v>134</v>
      </c>
      <c r="I157" t="s">
        <v>135</v>
      </c>
      <c r="J157" t="s">
        <v>136</v>
      </c>
      <c r="K157" t="s">
        <v>137</v>
      </c>
      <c r="L157" t="s">
        <v>632</v>
      </c>
      <c r="M157" t="s">
        <v>633</v>
      </c>
      <c r="N157">
        <v>1.478611111</v>
      </c>
      <c r="O157">
        <v>0</v>
      </c>
      <c r="P157">
        <v>2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0.41149105712347417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0.41149105712347417</v>
      </c>
    </row>
    <row r="158" spans="1:31" x14ac:dyDescent="0.25">
      <c r="A158">
        <v>1717134</v>
      </c>
      <c r="B158">
        <v>1</v>
      </c>
      <c r="C158" t="s">
        <v>80</v>
      </c>
      <c r="D158" t="s">
        <v>83</v>
      </c>
      <c r="E158" t="s">
        <v>131</v>
      </c>
      <c r="F158" t="s">
        <v>634</v>
      </c>
      <c r="G158" t="s">
        <v>133</v>
      </c>
      <c r="H158" t="s">
        <v>134</v>
      </c>
      <c r="I158" t="s">
        <v>135</v>
      </c>
      <c r="J158" t="s">
        <v>136</v>
      </c>
      <c r="K158" t="s">
        <v>137</v>
      </c>
      <c r="L158" t="s">
        <v>635</v>
      </c>
      <c r="M158" t="s">
        <v>636</v>
      </c>
      <c r="N158">
        <v>1.435277777</v>
      </c>
      <c r="O158">
        <v>0</v>
      </c>
      <c r="P158">
        <v>4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0.9596266835607431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0.9596266835607431</v>
      </c>
    </row>
    <row r="159" spans="1:31" x14ac:dyDescent="0.25">
      <c r="A159">
        <v>1717369</v>
      </c>
      <c r="B159">
        <v>1</v>
      </c>
      <c r="C159" t="s">
        <v>80</v>
      </c>
      <c r="D159" t="s">
        <v>97</v>
      </c>
      <c r="E159" t="s">
        <v>131</v>
      </c>
      <c r="F159" t="s">
        <v>637</v>
      </c>
      <c r="G159" t="s">
        <v>133</v>
      </c>
      <c r="H159" t="s">
        <v>134</v>
      </c>
      <c r="I159" t="s">
        <v>135</v>
      </c>
      <c r="J159" t="s">
        <v>136</v>
      </c>
      <c r="K159" t="s">
        <v>137</v>
      </c>
      <c r="L159" t="s">
        <v>638</v>
      </c>
      <c r="M159" t="s">
        <v>639</v>
      </c>
      <c r="N159">
        <v>3.9163888880000002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5.0929697720053779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5.0929697720053779</v>
      </c>
    </row>
    <row r="160" spans="1:31" x14ac:dyDescent="0.25">
      <c r="A160">
        <v>1717177</v>
      </c>
      <c r="B160">
        <v>1</v>
      </c>
      <c r="C160" t="s">
        <v>80</v>
      </c>
      <c r="D160" t="s">
        <v>104</v>
      </c>
      <c r="E160" t="s">
        <v>189</v>
      </c>
      <c r="F160" t="s">
        <v>640</v>
      </c>
      <c r="G160" t="s">
        <v>147</v>
      </c>
      <c r="H160" t="s">
        <v>143</v>
      </c>
      <c r="I160" t="s">
        <v>135</v>
      </c>
      <c r="J160" t="s">
        <v>136</v>
      </c>
      <c r="K160" t="s">
        <v>137</v>
      </c>
      <c r="L160" t="s">
        <v>641</v>
      </c>
      <c r="M160" t="s">
        <v>642</v>
      </c>
      <c r="N160">
        <v>0.194722222</v>
      </c>
      <c r="O160">
        <v>0</v>
      </c>
      <c r="P160">
        <v>112</v>
      </c>
      <c r="Q160">
        <v>5</v>
      </c>
      <c r="R160">
        <v>3</v>
      </c>
      <c r="S160">
        <v>11</v>
      </c>
      <c r="T160">
        <v>13</v>
      </c>
      <c r="U160">
        <v>2</v>
      </c>
      <c r="V160">
        <v>0</v>
      </c>
      <c r="W160">
        <v>0</v>
      </c>
      <c r="X160">
        <v>4.1438723258410164</v>
      </c>
      <c r="Y160">
        <v>0.34277228371682833</v>
      </c>
      <c r="Z160">
        <v>4.4374728680838894E-2</v>
      </c>
      <c r="AA160">
        <v>17.191337626491315</v>
      </c>
      <c r="AB160">
        <v>0.63633550209075529</v>
      </c>
      <c r="AC160">
        <v>36.169470653309311</v>
      </c>
      <c r="AD160">
        <v>0</v>
      </c>
      <c r="AE160">
        <v>58.52816312013006</v>
      </c>
    </row>
    <row r="161" spans="1:31" x14ac:dyDescent="0.25">
      <c r="A161">
        <v>1717426</v>
      </c>
      <c r="B161">
        <v>1</v>
      </c>
      <c r="C161" t="s">
        <v>80</v>
      </c>
      <c r="D161" t="s">
        <v>99</v>
      </c>
      <c r="E161" t="s">
        <v>140</v>
      </c>
      <c r="F161" t="s">
        <v>643</v>
      </c>
      <c r="G161" t="s">
        <v>147</v>
      </c>
      <c r="H161" t="s">
        <v>143</v>
      </c>
      <c r="I161" t="s">
        <v>135</v>
      </c>
      <c r="J161" t="s">
        <v>136</v>
      </c>
      <c r="K161" t="s">
        <v>137</v>
      </c>
      <c r="L161" t="s">
        <v>644</v>
      </c>
      <c r="M161" t="s">
        <v>645</v>
      </c>
      <c r="N161">
        <v>8.1944444000000005E-2</v>
      </c>
      <c r="O161">
        <v>16</v>
      </c>
      <c r="P161">
        <v>757</v>
      </c>
      <c r="Q161">
        <v>1</v>
      </c>
      <c r="R161">
        <v>38</v>
      </c>
      <c r="S161">
        <v>5</v>
      </c>
      <c r="T161">
        <v>70</v>
      </c>
      <c r="U161">
        <v>0</v>
      </c>
      <c r="V161">
        <v>1</v>
      </c>
      <c r="W161">
        <v>3.1881237692936111</v>
      </c>
      <c r="X161">
        <v>13.785669694293688</v>
      </c>
      <c r="Y161">
        <v>2.4183708318338892E-2</v>
      </c>
      <c r="Z161">
        <v>0.444412859816675</v>
      </c>
      <c r="AA161">
        <v>2.9036379517893001</v>
      </c>
      <c r="AB161">
        <v>1.9304115771816193</v>
      </c>
      <c r="AC161">
        <v>0</v>
      </c>
      <c r="AD161">
        <v>6.9022681336805544E-2</v>
      </c>
      <c r="AE161">
        <v>22.345462242030038</v>
      </c>
    </row>
    <row r="162" spans="1:31" x14ac:dyDescent="0.25">
      <c r="A162">
        <v>1717143</v>
      </c>
      <c r="B162">
        <v>1</v>
      </c>
      <c r="C162" t="s">
        <v>80</v>
      </c>
      <c r="D162" t="s">
        <v>99</v>
      </c>
      <c r="E162" t="s">
        <v>131</v>
      </c>
      <c r="F162" t="s">
        <v>646</v>
      </c>
      <c r="G162" t="s">
        <v>133</v>
      </c>
      <c r="H162" t="s">
        <v>134</v>
      </c>
      <c r="I162" t="s">
        <v>135</v>
      </c>
      <c r="J162" t="s">
        <v>136</v>
      </c>
      <c r="K162" t="s">
        <v>137</v>
      </c>
      <c r="L162" t="s">
        <v>647</v>
      </c>
      <c r="M162" t="s">
        <v>648</v>
      </c>
      <c r="N162">
        <v>1.7050000000000001</v>
      </c>
      <c r="O162">
        <v>0</v>
      </c>
      <c r="P162">
        <v>1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</row>
    <row r="163" spans="1:31" x14ac:dyDescent="0.25">
      <c r="A163">
        <v>1717166</v>
      </c>
      <c r="B163">
        <v>1</v>
      </c>
      <c r="C163" t="s">
        <v>80</v>
      </c>
      <c r="D163" t="s">
        <v>111</v>
      </c>
      <c r="E163" t="s">
        <v>441</v>
      </c>
      <c r="F163" t="s">
        <v>649</v>
      </c>
      <c r="G163" t="s">
        <v>650</v>
      </c>
      <c r="H163" t="s">
        <v>134</v>
      </c>
      <c r="I163" t="s">
        <v>135</v>
      </c>
      <c r="J163" t="s">
        <v>136</v>
      </c>
      <c r="K163" t="s">
        <v>137</v>
      </c>
      <c r="L163" t="s">
        <v>651</v>
      </c>
      <c r="M163" t="s">
        <v>652</v>
      </c>
      <c r="N163">
        <v>1.7027777770000001</v>
      </c>
      <c r="O163">
        <v>0</v>
      </c>
      <c r="P163">
        <v>47</v>
      </c>
      <c r="Q163">
        <v>0</v>
      </c>
      <c r="R163">
        <v>0</v>
      </c>
      <c r="S163">
        <v>0</v>
      </c>
      <c r="T163">
        <v>14</v>
      </c>
      <c r="U163">
        <v>0</v>
      </c>
      <c r="V163">
        <v>0</v>
      </c>
      <c r="W163">
        <v>0</v>
      </c>
      <c r="X163">
        <v>24.579838409766793</v>
      </c>
      <c r="Y163">
        <v>0</v>
      </c>
      <c r="Z163">
        <v>0</v>
      </c>
      <c r="AA163">
        <v>0</v>
      </c>
      <c r="AB163">
        <v>30.720695507029152</v>
      </c>
      <c r="AC163">
        <v>0</v>
      </c>
      <c r="AD163">
        <v>0</v>
      </c>
      <c r="AE163">
        <v>55.300533916795942</v>
      </c>
    </row>
    <row r="164" spans="1:31" x14ac:dyDescent="0.25">
      <c r="A164">
        <v>1717312</v>
      </c>
      <c r="B164">
        <v>1</v>
      </c>
      <c r="C164" t="s">
        <v>81</v>
      </c>
      <c r="D164" t="s">
        <v>128</v>
      </c>
      <c r="E164" t="s">
        <v>160</v>
      </c>
      <c r="F164" t="s">
        <v>653</v>
      </c>
      <c r="G164" t="s">
        <v>162</v>
      </c>
      <c r="H164" t="s">
        <v>134</v>
      </c>
      <c r="I164" t="s">
        <v>135</v>
      </c>
      <c r="J164" t="s">
        <v>136</v>
      </c>
      <c r="K164" t="s">
        <v>137</v>
      </c>
      <c r="L164" t="s">
        <v>654</v>
      </c>
      <c r="M164" t="s">
        <v>655</v>
      </c>
      <c r="N164">
        <v>0.86250000000000004</v>
      </c>
      <c r="O164">
        <v>0</v>
      </c>
      <c r="P164">
        <v>193</v>
      </c>
      <c r="Q164">
        <v>0</v>
      </c>
      <c r="R164">
        <v>2</v>
      </c>
      <c r="S164">
        <v>0</v>
      </c>
      <c r="T164">
        <v>5</v>
      </c>
      <c r="U164">
        <v>0</v>
      </c>
      <c r="V164">
        <v>0</v>
      </c>
      <c r="W164">
        <v>0</v>
      </c>
      <c r="X164">
        <v>38.095350114787607</v>
      </c>
      <c r="Y164">
        <v>0</v>
      </c>
      <c r="Z164">
        <v>2.392110541166667E-5</v>
      </c>
      <c r="AA164">
        <v>0</v>
      </c>
      <c r="AB164">
        <v>1.6862108203304393</v>
      </c>
      <c r="AC164">
        <v>0</v>
      </c>
      <c r="AD164">
        <v>0</v>
      </c>
      <c r="AE164">
        <v>39.781584856223454</v>
      </c>
    </row>
    <row r="165" spans="1:31" x14ac:dyDescent="0.25">
      <c r="A165">
        <v>1717206</v>
      </c>
      <c r="B165">
        <v>1</v>
      </c>
      <c r="C165" t="s">
        <v>81</v>
      </c>
      <c r="D165" t="s">
        <v>112</v>
      </c>
      <c r="E165" t="s">
        <v>171</v>
      </c>
      <c r="F165" t="s">
        <v>656</v>
      </c>
      <c r="G165" t="s">
        <v>295</v>
      </c>
      <c r="H165" t="s">
        <v>143</v>
      </c>
      <c r="I165" t="s">
        <v>135</v>
      </c>
      <c r="J165" t="s">
        <v>136</v>
      </c>
      <c r="K165" t="s">
        <v>137</v>
      </c>
      <c r="L165" t="s">
        <v>657</v>
      </c>
      <c r="M165" t="s">
        <v>658</v>
      </c>
      <c r="N165">
        <v>3.4588888880000002</v>
      </c>
      <c r="O165">
        <v>0</v>
      </c>
      <c r="P165">
        <v>15</v>
      </c>
      <c r="Q165">
        <v>0</v>
      </c>
      <c r="R165">
        <v>1</v>
      </c>
      <c r="S165">
        <v>0</v>
      </c>
      <c r="T165">
        <v>1</v>
      </c>
      <c r="U165">
        <v>0</v>
      </c>
      <c r="V165">
        <v>0</v>
      </c>
      <c r="W165">
        <v>0</v>
      </c>
      <c r="X165">
        <v>1.0143888347018193</v>
      </c>
      <c r="Y165">
        <v>0</v>
      </c>
      <c r="Z165">
        <v>1.2878544857555557E-3</v>
      </c>
      <c r="AA165">
        <v>0</v>
      </c>
      <c r="AB165">
        <v>9.1374999288888883E-5</v>
      </c>
      <c r="AC165">
        <v>0</v>
      </c>
      <c r="AD165">
        <v>0</v>
      </c>
      <c r="AE165">
        <v>1.0157680641868636</v>
      </c>
    </row>
    <row r="166" spans="1:31" x14ac:dyDescent="0.25">
      <c r="A166">
        <v>1717538</v>
      </c>
      <c r="B166">
        <v>1</v>
      </c>
      <c r="C166" t="s">
        <v>80</v>
      </c>
      <c r="D166" t="s">
        <v>93</v>
      </c>
      <c r="E166" t="s">
        <v>140</v>
      </c>
      <c r="F166" t="s">
        <v>659</v>
      </c>
      <c r="G166" t="s">
        <v>147</v>
      </c>
      <c r="H166" t="s">
        <v>143</v>
      </c>
      <c r="I166" t="s">
        <v>135</v>
      </c>
      <c r="J166" t="s">
        <v>136</v>
      </c>
      <c r="K166" t="s">
        <v>137</v>
      </c>
      <c r="L166" t="s">
        <v>660</v>
      </c>
      <c r="M166" t="s">
        <v>661</v>
      </c>
      <c r="N166">
        <v>0.69888888800000004</v>
      </c>
      <c r="O166">
        <v>0</v>
      </c>
      <c r="P166">
        <v>1071</v>
      </c>
      <c r="Q166">
        <v>1</v>
      </c>
      <c r="R166">
        <v>273</v>
      </c>
      <c r="S166">
        <v>4</v>
      </c>
      <c r="T166">
        <v>284</v>
      </c>
      <c r="U166">
        <v>0</v>
      </c>
      <c r="V166">
        <v>0</v>
      </c>
      <c r="W166">
        <v>0</v>
      </c>
      <c r="X166">
        <v>100.82341985648804</v>
      </c>
      <c r="Y166">
        <v>0</v>
      </c>
      <c r="Z166">
        <v>14.857749798064651</v>
      </c>
      <c r="AA166">
        <v>4.7696290449744891</v>
      </c>
      <c r="AB166">
        <v>40.754622045824284</v>
      </c>
      <c r="AC166">
        <v>0</v>
      </c>
      <c r="AD166">
        <v>0</v>
      </c>
      <c r="AE166">
        <v>161.20542074535146</v>
      </c>
    </row>
    <row r="167" spans="1:31" x14ac:dyDescent="0.25">
      <c r="A167">
        <v>1717060</v>
      </c>
      <c r="B167">
        <v>1</v>
      </c>
      <c r="C167" t="s">
        <v>81</v>
      </c>
      <c r="D167" t="s">
        <v>112</v>
      </c>
      <c r="E167" t="s">
        <v>140</v>
      </c>
      <c r="F167" t="s">
        <v>662</v>
      </c>
      <c r="G167" t="s">
        <v>173</v>
      </c>
      <c r="H167" t="s">
        <v>143</v>
      </c>
      <c r="I167" t="s">
        <v>135</v>
      </c>
      <c r="J167" t="s">
        <v>136</v>
      </c>
      <c r="K167" t="s">
        <v>153</v>
      </c>
      <c r="L167" t="s">
        <v>663</v>
      </c>
      <c r="M167" t="s">
        <v>664</v>
      </c>
      <c r="N167">
        <v>5.3627777769999998</v>
      </c>
      <c r="O167">
        <v>1</v>
      </c>
      <c r="P167">
        <v>4870</v>
      </c>
      <c r="Q167">
        <v>605</v>
      </c>
      <c r="R167">
        <v>640</v>
      </c>
      <c r="S167">
        <v>73</v>
      </c>
      <c r="T167">
        <v>894</v>
      </c>
      <c r="U167">
        <v>9</v>
      </c>
      <c r="V167">
        <v>7</v>
      </c>
      <c r="W167">
        <v>0.35785421615280943</v>
      </c>
      <c r="X167">
        <v>3432.8256409753585</v>
      </c>
      <c r="Y167">
        <v>395.72763718185786</v>
      </c>
      <c r="Z167">
        <v>276.16921280653571</v>
      </c>
      <c r="AA167">
        <v>1634.9604769665737</v>
      </c>
      <c r="AB167">
        <v>2219.4576873021829</v>
      </c>
      <c r="AC167">
        <v>2206.2178740823533</v>
      </c>
      <c r="AD167">
        <v>326.30296032000496</v>
      </c>
      <c r="AE167">
        <v>10492.01934385102</v>
      </c>
    </row>
    <row r="168" spans="1:31" x14ac:dyDescent="0.25">
      <c r="A168">
        <v>1717398</v>
      </c>
      <c r="B168">
        <v>1</v>
      </c>
      <c r="C168" t="s">
        <v>80</v>
      </c>
      <c r="D168" t="s">
        <v>96</v>
      </c>
      <c r="E168" t="s">
        <v>171</v>
      </c>
      <c r="F168" t="s">
        <v>665</v>
      </c>
      <c r="G168" t="s">
        <v>295</v>
      </c>
      <c r="H168" t="s">
        <v>143</v>
      </c>
      <c r="I168" t="s">
        <v>135</v>
      </c>
      <c r="J168" t="s">
        <v>136</v>
      </c>
      <c r="K168" t="s">
        <v>137</v>
      </c>
      <c r="L168" t="s">
        <v>666</v>
      </c>
      <c r="M168" t="s">
        <v>667</v>
      </c>
      <c r="N168">
        <v>3.3538888880000002</v>
      </c>
      <c r="O168">
        <v>0</v>
      </c>
      <c r="P168">
        <v>24</v>
      </c>
      <c r="Q168">
        <v>0</v>
      </c>
      <c r="R168">
        <v>0</v>
      </c>
      <c r="S168">
        <v>1</v>
      </c>
      <c r="T168">
        <v>0</v>
      </c>
      <c r="U168">
        <v>0</v>
      </c>
      <c r="V168">
        <v>0</v>
      </c>
      <c r="W168">
        <v>0</v>
      </c>
      <c r="X168">
        <v>19.779932056510294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19.779932056510294</v>
      </c>
    </row>
    <row r="169" spans="1:31" x14ac:dyDescent="0.25">
      <c r="A169">
        <v>1717498</v>
      </c>
      <c r="B169">
        <v>1</v>
      </c>
      <c r="C169" t="s">
        <v>80</v>
      </c>
      <c r="D169" t="s">
        <v>103</v>
      </c>
      <c r="E169" t="s">
        <v>160</v>
      </c>
      <c r="F169" t="s">
        <v>208</v>
      </c>
      <c r="G169" t="s">
        <v>162</v>
      </c>
      <c r="H169" t="s">
        <v>134</v>
      </c>
      <c r="I169" t="s">
        <v>135</v>
      </c>
      <c r="J169" t="s">
        <v>136</v>
      </c>
      <c r="K169" t="s">
        <v>137</v>
      </c>
      <c r="L169" t="s">
        <v>668</v>
      </c>
      <c r="M169" t="s">
        <v>669</v>
      </c>
      <c r="N169">
        <v>0.73972222200000004</v>
      </c>
      <c r="O169">
        <v>0</v>
      </c>
      <c r="P169">
        <v>61</v>
      </c>
      <c r="Q169">
        <v>0</v>
      </c>
      <c r="R169">
        <v>0</v>
      </c>
      <c r="S169">
        <v>0</v>
      </c>
      <c r="T169">
        <v>2</v>
      </c>
      <c r="U169">
        <v>0</v>
      </c>
      <c r="V169">
        <v>0</v>
      </c>
      <c r="W169">
        <v>0</v>
      </c>
      <c r="X169">
        <v>11.19464769594272</v>
      </c>
      <c r="Y169">
        <v>0</v>
      </c>
      <c r="Z169">
        <v>0</v>
      </c>
      <c r="AA169">
        <v>0</v>
      </c>
      <c r="AB169">
        <v>0.34585134532360556</v>
      </c>
      <c r="AC169">
        <v>0</v>
      </c>
      <c r="AD169">
        <v>0</v>
      </c>
      <c r="AE169">
        <v>11.540499041266326</v>
      </c>
    </row>
    <row r="170" spans="1:31" x14ac:dyDescent="0.25">
      <c r="A170">
        <v>1717252</v>
      </c>
      <c r="B170">
        <v>1</v>
      </c>
      <c r="C170" t="s">
        <v>80</v>
      </c>
      <c r="D170" t="s">
        <v>96</v>
      </c>
      <c r="E170" t="s">
        <v>150</v>
      </c>
      <c r="F170" t="s">
        <v>670</v>
      </c>
      <c r="G170" t="s">
        <v>186</v>
      </c>
      <c r="H170" t="s">
        <v>134</v>
      </c>
      <c r="I170" t="s">
        <v>135</v>
      </c>
      <c r="J170" t="s">
        <v>136</v>
      </c>
      <c r="K170" t="s">
        <v>137</v>
      </c>
      <c r="L170" t="s">
        <v>671</v>
      </c>
      <c r="M170" t="s">
        <v>672</v>
      </c>
      <c r="N170">
        <v>1.515833333</v>
      </c>
      <c r="O170">
        <v>0</v>
      </c>
      <c r="P170">
        <v>107</v>
      </c>
      <c r="Q170">
        <v>0</v>
      </c>
      <c r="R170">
        <v>0</v>
      </c>
      <c r="S170">
        <v>0</v>
      </c>
      <c r="T170">
        <v>8</v>
      </c>
      <c r="U170">
        <v>0</v>
      </c>
      <c r="V170">
        <v>0</v>
      </c>
      <c r="W170">
        <v>0</v>
      </c>
      <c r="X170">
        <v>38.807464363877486</v>
      </c>
      <c r="Y170">
        <v>0</v>
      </c>
      <c r="Z170">
        <v>0</v>
      </c>
      <c r="AA170">
        <v>0</v>
      </c>
      <c r="AB170">
        <v>20.764515871112057</v>
      </c>
      <c r="AC170">
        <v>0</v>
      </c>
      <c r="AD170">
        <v>0</v>
      </c>
      <c r="AE170">
        <v>59.571980234989539</v>
      </c>
    </row>
    <row r="171" spans="1:31" x14ac:dyDescent="0.25">
      <c r="A171">
        <v>1717272</v>
      </c>
      <c r="B171">
        <v>1</v>
      </c>
      <c r="C171" t="s">
        <v>80</v>
      </c>
      <c r="D171" t="s">
        <v>93</v>
      </c>
      <c r="E171" t="s">
        <v>131</v>
      </c>
      <c r="F171" t="s">
        <v>673</v>
      </c>
      <c r="G171" t="s">
        <v>269</v>
      </c>
      <c r="H171" t="s">
        <v>134</v>
      </c>
      <c r="I171" t="s">
        <v>135</v>
      </c>
      <c r="J171" t="s">
        <v>136</v>
      </c>
      <c r="K171" t="s">
        <v>137</v>
      </c>
      <c r="L171" t="s">
        <v>674</v>
      </c>
      <c r="M171" t="s">
        <v>675</v>
      </c>
      <c r="N171">
        <v>3.1516666660000001</v>
      </c>
      <c r="O171">
        <v>0</v>
      </c>
      <c r="P171">
        <v>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1.2367301094638234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1.2367301094638234</v>
      </c>
    </row>
    <row r="172" spans="1:31" x14ac:dyDescent="0.25">
      <c r="A172">
        <v>1717415</v>
      </c>
      <c r="B172">
        <v>1</v>
      </c>
      <c r="C172" t="s">
        <v>81</v>
      </c>
      <c r="D172" t="s">
        <v>127</v>
      </c>
      <c r="E172" t="s">
        <v>160</v>
      </c>
      <c r="F172" t="s">
        <v>676</v>
      </c>
      <c r="G172" t="s">
        <v>162</v>
      </c>
      <c r="H172" t="s">
        <v>134</v>
      </c>
      <c r="I172" t="s">
        <v>135</v>
      </c>
      <c r="J172" t="s">
        <v>136</v>
      </c>
      <c r="K172" t="s">
        <v>137</v>
      </c>
      <c r="L172" t="s">
        <v>677</v>
      </c>
      <c r="M172" t="s">
        <v>678</v>
      </c>
      <c r="N172">
        <v>1.557222222</v>
      </c>
      <c r="O172">
        <v>0</v>
      </c>
      <c r="P172">
        <v>1</v>
      </c>
      <c r="Q172">
        <v>0</v>
      </c>
      <c r="R172">
        <v>4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0.14218379215291668</v>
      </c>
      <c r="Y172">
        <v>0</v>
      </c>
      <c r="Z172">
        <v>0.32963484201432891</v>
      </c>
      <c r="AA172">
        <v>0</v>
      </c>
      <c r="AB172">
        <v>0</v>
      </c>
      <c r="AC172">
        <v>0</v>
      </c>
      <c r="AD172">
        <v>0</v>
      </c>
      <c r="AE172">
        <v>0.47181863416724557</v>
      </c>
    </row>
    <row r="173" spans="1:31" x14ac:dyDescent="0.25">
      <c r="A173">
        <v>1717458</v>
      </c>
      <c r="B173">
        <v>1</v>
      </c>
      <c r="C173" t="s">
        <v>81</v>
      </c>
      <c r="D173" t="s">
        <v>128</v>
      </c>
      <c r="E173" t="s">
        <v>131</v>
      </c>
      <c r="F173" t="s">
        <v>679</v>
      </c>
      <c r="G173" t="s">
        <v>242</v>
      </c>
      <c r="H173" t="s">
        <v>134</v>
      </c>
      <c r="I173" t="s">
        <v>135</v>
      </c>
      <c r="J173" t="s">
        <v>136</v>
      </c>
      <c r="K173" t="s">
        <v>137</v>
      </c>
      <c r="L173" t="s">
        <v>680</v>
      </c>
      <c r="M173" t="s">
        <v>681</v>
      </c>
      <c r="N173">
        <v>4.284444444</v>
      </c>
      <c r="O173">
        <v>0</v>
      </c>
      <c r="P173">
        <v>1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1.8809547361180823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1.8809547361180823</v>
      </c>
    </row>
    <row r="174" spans="1:31" x14ac:dyDescent="0.25">
      <c r="A174">
        <v>1717292</v>
      </c>
      <c r="B174">
        <v>1</v>
      </c>
      <c r="C174" t="s">
        <v>81</v>
      </c>
      <c r="D174" t="s">
        <v>120</v>
      </c>
      <c r="E174" t="s">
        <v>131</v>
      </c>
      <c r="F174" t="s">
        <v>682</v>
      </c>
      <c r="G174" t="s">
        <v>133</v>
      </c>
      <c r="H174" t="s">
        <v>134</v>
      </c>
      <c r="I174" t="s">
        <v>135</v>
      </c>
      <c r="J174" t="s">
        <v>136</v>
      </c>
      <c r="K174" t="s">
        <v>137</v>
      </c>
      <c r="L174" t="s">
        <v>683</v>
      </c>
      <c r="M174" t="s">
        <v>684</v>
      </c>
      <c r="N174">
        <v>2.4880555549999999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0.21977858836882361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0.21977858836882361</v>
      </c>
    </row>
    <row r="175" spans="1:31" x14ac:dyDescent="0.25">
      <c r="A175">
        <v>1717266</v>
      </c>
      <c r="B175">
        <v>1</v>
      </c>
      <c r="C175" t="s">
        <v>80</v>
      </c>
      <c r="D175" t="s">
        <v>97</v>
      </c>
      <c r="E175" t="s">
        <v>160</v>
      </c>
      <c r="F175" t="s">
        <v>685</v>
      </c>
      <c r="G175" t="s">
        <v>326</v>
      </c>
      <c r="H175" t="s">
        <v>134</v>
      </c>
      <c r="I175" t="s">
        <v>135</v>
      </c>
      <c r="J175" t="s">
        <v>136</v>
      </c>
      <c r="K175" t="s">
        <v>137</v>
      </c>
      <c r="L175" t="s">
        <v>686</v>
      </c>
      <c r="M175" t="s">
        <v>687</v>
      </c>
      <c r="N175">
        <v>2.5919444440000001</v>
      </c>
      <c r="O175">
        <v>0</v>
      </c>
      <c r="P175">
        <v>63</v>
      </c>
      <c r="Q175">
        <v>0</v>
      </c>
      <c r="R175">
        <v>1</v>
      </c>
      <c r="S175">
        <v>0</v>
      </c>
      <c r="T175">
        <v>7</v>
      </c>
      <c r="U175">
        <v>0</v>
      </c>
      <c r="V175">
        <v>0</v>
      </c>
      <c r="W175">
        <v>0</v>
      </c>
      <c r="X175">
        <v>32.654798723988705</v>
      </c>
      <c r="Y175">
        <v>0</v>
      </c>
      <c r="Z175">
        <v>4.2227854824454999E-2</v>
      </c>
      <c r="AA175">
        <v>0</v>
      </c>
      <c r="AB175">
        <v>4.8701431334863088</v>
      </c>
      <c r="AC175">
        <v>0</v>
      </c>
      <c r="AD175">
        <v>0</v>
      </c>
      <c r="AE175">
        <v>37.567169712299467</v>
      </c>
    </row>
    <row r="176" spans="1:31" x14ac:dyDescent="0.25">
      <c r="A176">
        <v>1717478</v>
      </c>
      <c r="B176">
        <v>1</v>
      </c>
      <c r="C176" t="s">
        <v>81</v>
      </c>
      <c r="D176" t="s">
        <v>120</v>
      </c>
      <c r="E176" t="s">
        <v>189</v>
      </c>
      <c r="F176" t="s">
        <v>688</v>
      </c>
      <c r="G176" t="s">
        <v>147</v>
      </c>
      <c r="H176" t="s">
        <v>143</v>
      </c>
      <c r="I176" t="s">
        <v>135</v>
      </c>
      <c r="J176" t="s">
        <v>136</v>
      </c>
      <c r="K176" t="s">
        <v>137</v>
      </c>
      <c r="L176" t="s">
        <v>689</v>
      </c>
      <c r="M176" t="s">
        <v>690</v>
      </c>
      <c r="N176">
        <v>1.1875</v>
      </c>
      <c r="O176">
        <v>0</v>
      </c>
      <c r="P176">
        <v>283</v>
      </c>
      <c r="Q176">
        <v>18</v>
      </c>
      <c r="R176">
        <v>18</v>
      </c>
      <c r="S176">
        <v>6</v>
      </c>
      <c r="T176">
        <v>32</v>
      </c>
      <c r="U176">
        <v>0</v>
      </c>
      <c r="V176">
        <v>0</v>
      </c>
      <c r="W176">
        <v>0</v>
      </c>
      <c r="X176">
        <v>91.811008101264292</v>
      </c>
      <c r="Y176">
        <v>58.094651302238361</v>
      </c>
      <c r="Z176">
        <v>4.0814784128784174</v>
      </c>
      <c r="AA176">
        <v>13.866252509645086</v>
      </c>
      <c r="AB176">
        <v>6.1925765558899259</v>
      </c>
      <c r="AC176">
        <v>0</v>
      </c>
      <c r="AD176">
        <v>0</v>
      </c>
      <c r="AE176">
        <v>174.04596688191609</v>
      </c>
    </row>
    <row r="177" spans="1:31" x14ac:dyDescent="0.25">
      <c r="A177">
        <v>1720146</v>
      </c>
      <c r="B177">
        <v>1</v>
      </c>
      <c r="C177" t="s">
        <v>81</v>
      </c>
      <c r="D177" t="s">
        <v>128</v>
      </c>
      <c r="E177" t="s">
        <v>189</v>
      </c>
      <c r="F177" t="s">
        <v>691</v>
      </c>
      <c r="G177" t="s">
        <v>147</v>
      </c>
      <c r="H177" t="s">
        <v>143</v>
      </c>
      <c r="I177" t="s">
        <v>135</v>
      </c>
      <c r="J177" t="s">
        <v>136</v>
      </c>
      <c r="K177" t="s">
        <v>137</v>
      </c>
      <c r="L177" t="s">
        <v>692</v>
      </c>
      <c r="M177" t="s">
        <v>693</v>
      </c>
      <c r="N177">
        <v>2.306944444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223.17426655480412</v>
      </c>
      <c r="AD177">
        <v>0</v>
      </c>
      <c r="AE177">
        <v>223.17426655480412</v>
      </c>
    </row>
    <row r="178" spans="1:31" x14ac:dyDescent="0.25">
      <c r="A178">
        <v>1719814</v>
      </c>
      <c r="B178">
        <v>1</v>
      </c>
      <c r="C178" t="s">
        <v>80</v>
      </c>
      <c r="D178" t="s">
        <v>104</v>
      </c>
      <c r="E178" t="s">
        <v>131</v>
      </c>
      <c r="F178" t="s">
        <v>694</v>
      </c>
      <c r="G178" t="s">
        <v>133</v>
      </c>
      <c r="H178" t="s">
        <v>134</v>
      </c>
      <c r="I178" t="s">
        <v>135</v>
      </c>
      <c r="J178" t="s">
        <v>136</v>
      </c>
      <c r="K178" t="s">
        <v>137</v>
      </c>
      <c r="L178" t="s">
        <v>695</v>
      </c>
      <c r="M178" t="s">
        <v>696</v>
      </c>
      <c r="N178">
        <v>2.0661111110000001</v>
      </c>
      <c r="O178">
        <v>0</v>
      </c>
      <c r="P178">
        <v>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0.5090306074316111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0.5090306074316111</v>
      </c>
    </row>
    <row r="179" spans="1:31" x14ac:dyDescent="0.25">
      <c r="A179">
        <v>1720006</v>
      </c>
      <c r="B179">
        <v>1</v>
      </c>
      <c r="C179" t="s">
        <v>80</v>
      </c>
      <c r="D179" t="s">
        <v>90</v>
      </c>
      <c r="E179" t="s">
        <v>131</v>
      </c>
      <c r="F179" t="s">
        <v>697</v>
      </c>
      <c r="G179" t="s">
        <v>242</v>
      </c>
      <c r="H179" t="s">
        <v>134</v>
      </c>
      <c r="I179" t="s">
        <v>135</v>
      </c>
      <c r="J179" t="s">
        <v>136</v>
      </c>
      <c r="K179" t="s">
        <v>137</v>
      </c>
      <c r="L179" t="s">
        <v>698</v>
      </c>
      <c r="M179" t="s">
        <v>699</v>
      </c>
      <c r="N179">
        <v>4.653888888</v>
      </c>
      <c r="O179">
        <v>0</v>
      </c>
      <c r="P179">
        <v>4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8.3711146753455097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8.3711146753455097</v>
      </c>
    </row>
    <row r="180" spans="1:31" x14ac:dyDescent="0.25">
      <c r="A180">
        <v>1720069</v>
      </c>
      <c r="B180">
        <v>1</v>
      </c>
      <c r="C180" t="s">
        <v>80</v>
      </c>
      <c r="D180" t="s">
        <v>108</v>
      </c>
      <c r="E180" t="s">
        <v>160</v>
      </c>
      <c r="F180" t="s">
        <v>700</v>
      </c>
      <c r="G180" t="s">
        <v>162</v>
      </c>
      <c r="H180" t="s">
        <v>134</v>
      </c>
      <c r="I180" t="s">
        <v>135</v>
      </c>
      <c r="J180" t="s">
        <v>136</v>
      </c>
      <c r="K180" t="s">
        <v>137</v>
      </c>
      <c r="L180" t="s">
        <v>701</v>
      </c>
      <c r="M180" t="s">
        <v>702</v>
      </c>
      <c r="N180">
        <v>1.065555555</v>
      </c>
      <c r="O180">
        <v>0</v>
      </c>
      <c r="P180">
        <v>1</v>
      </c>
      <c r="Q180">
        <v>0</v>
      </c>
      <c r="R180">
        <v>6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1.8664783885508334E-3</v>
      </c>
      <c r="Y180">
        <v>0</v>
      </c>
      <c r="Z180">
        <v>2.153440026184525</v>
      </c>
      <c r="AA180">
        <v>0</v>
      </c>
      <c r="AB180">
        <v>0</v>
      </c>
      <c r="AC180">
        <v>0</v>
      </c>
      <c r="AD180">
        <v>0</v>
      </c>
      <c r="AE180">
        <v>2.1553065045730757</v>
      </c>
    </row>
    <row r="181" spans="1:31" x14ac:dyDescent="0.25">
      <c r="A181">
        <v>1719548</v>
      </c>
      <c r="B181">
        <v>1</v>
      </c>
      <c r="C181" t="s">
        <v>81</v>
      </c>
      <c r="D181" t="s">
        <v>118</v>
      </c>
      <c r="E181" t="s">
        <v>314</v>
      </c>
      <c r="F181" t="s">
        <v>703</v>
      </c>
      <c r="G181" t="s">
        <v>233</v>
      </c>
      <c r="H181" t="s">
        <v>234</v>
      </c>
      <c r="I181" t="s">
        <v>135</v>
      </c>
      <c r="J181" t="s">
        <v>136</v>
      </c>
      <c r="K181" t="s">
        <v>153</v>
      </c>
      <c r="L181" t="s">
        <v>704</v>
      </c>
      <c r="M181" t="s">
        <v>705</v>
      </c>
      <c r="N181">
        <v>4.8033333330000003</v>
      </c>
      <c r="O181">
        <v>29</v>
      </c>
      <c r="P181">
        <v>1130</v>
      </c>
      <c r="Q181">
        <v>210</v>
      </c>
      <c r="R181">
        <v>296</v>
      </c>
      <c r="S181">
        <v>64</v>
      </c>
      <c r="T181">
        <v>184</v>
      </c>
      <c r="U181">
        <v>3</v>
      </c>
      <c r="V181">
        <v>3</v>
      </c>
      <c r="W181">
        <v>110.16442600115255</v>
      </c>
      <c r="X181">
        <v>1065.6009638871558</v>
      </c>
      <c r="Y181">
        <v>526.7306899396566</v>
      </c>
      <c r="Z181">
        <v>615.96744050508562</v>
      </c>
      <c r="AA181">
        <v>2597.10504421832</v>
      </c>
      <c r="AB181">
        <v>752.94636213614172</v>
      </c>
      <c r="AC181">
        <v>7406.3660816393885</v>
      </c>
      <c r="AD181">
        <v>214.51430092553701</v>
      </c>
      <c r="AE181">
        <v>13289.395309252439</v>
      </c>
    </row>
    <row r="182" spans="1:31" x14ac:dyDescent="0.25">
      <c r="A182">
        <v>1720046</v>
      </c>
      <c r="B182">
        <v>1</v>
      </c>
      <c r="C182" t="s">
        <v>80</v>
      </c>
      <c r="D182" t="s">
        <v>93</v>
      </c>
      <c r="E182" t="s">
        <v>131</v>
      </c>
      <c r="F182" t="s">
        <v>706</v>
      </c>
      <c r="G182" t="s">
        <v>133</v>
      </c>
      <c r="H182" t="s">
        <v>134</v>
      </c>
      <c r="I182" t="s">
        <v>135</v>
      </c>
      <c r="J182" t="s">
        <v>136</v>
      </c>
      <c r="K182" t="s">
        <v>137</v>
      </c>
      <c r="L182" t="s">
        <v>707</v>
      </c>
      <c r="M182" t="s">
        <v>708</v>
      </c>
      <c r="N182">
        <v>2.0708333329999999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1.2604433105988888E-3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1.2604433105988888E-3</v>
      </c>
    </row>
    <row r="183" spans="1:31" x14ac:dyDescent="0.25">
      <c r="A183">
        <v>1719691</v>
      </c>
      <c r="B183">
        <v>1</v>
      </c>
      <c r="C183" t="s">
        <v>80</v>
      </c>
      <c r="D183" t="s">
        <v>100</v>
      </c>
      <c r="E183" t="s">
        <v>171</v>
      </c>
      <c r="F183" t="s">
        <v>709</v>
      </c>
      <c r="G183" t="s">
        <v>295</v>
      </c>
      <c r="H183" t="s">
        <v>143</v>
      </c>
      <c r="I183" t="s">
        <v>135</v>
      </c>
      <c r="J183" t="s">
        <v>136</v>
      </c>
      <c r="K183" t="s">
        <v>137</v>
      </c>
      <c r="L183" t="s">
        <v>710</v>
      </c>
      <c r="M183" t="s">
        <v>711</v>
      </c>
      <c r="N183">
        <v>2.8144444439999998</v>
      </c>
      <c r="O183">
        <v>0</v>
      </c>
      <c r="P183">
        <v>0</v>
      </c>
      <c r="Q183">
        <v>1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3.8495001972575871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3.8495001972575871</v>
      </c>
    </row>
    <row r="184" spans="1:31" x14ac:dyDescent="0.25">
      <c r="A184">
        <v>1720189</v>
      </c>
      <c r="B184">
        <v>1</v>
      </c>
      <c r="C184" t="s">
        <v>80</v>
      </c>
      <c r="D184" t="s">
        <v>100</v>
      </c>
      <c r="E184" t="s">
        <v>140</v>
      </c>
      <c r="F184" t="s">
        <v>712</v>
      </c>
      <c r="G184" t="s">
        <v>147</v>
      </c>
      <c r="H184" t="s">
        <v>234</v>
      </c>
      <c r="I184" t="s">
        <v>135</v>
      </c>
      <c r="J184" t="s">
        <v>136</v>
      </c>
      <c r="K184" t="s">
        <v>137</v>
      </c>
      <c r="L184" t="s">
        <v>713</v>
      </c>
      <c r="M184" t="s">
        <v>714</v>
      </c>
      <c r="N184">
        <v>1.487777777</v>
      </c>
      <c r="O184">
        <v>13</v>
      </c>
      <c r="P184">
        <v>17807</v>
      </c>
      <c r="Q184">
        <v>37</v>
      </c>
      <c r="R184">
        <v>457</v>
      </c>
      <c r="S184">
        <v>53</v>
      </c>
      <c r="T184">
        <v>3361</v>
      </c>
      <c r="U184">
        <v>39</v>
      </c>
      <c r="V184">
        <v>190</v>
      </c>
      <c r="W184">
        <v>6.0001109489345748</v>
      </c>
      <c r="X184">
        <v>6655.0882265977534</v>
      </c>
      <c r="Y184">
        <v>77.985795988109814</v>
      </c>
      <c r="Z184">
        <v>196.21735014066587</v>
      </c>
      <c r="AA184">
        <v>628.59054040963565</v>
      </c>
      <c r="AB184">
        <v>3855.386248457587</v>
      </c>
      <c r="AC184">
        <v>2463.1579817744928</v>
      </c>
      <c r="AD184">
        <v>2778.4031416283333</v>
      </c>
      <c r="AE184">
        <v>16660.829395945515</v>
      </c>
    </row>
    <row r="185" spans="1:31" x14ac:dyDescent="0.25">
      <c r="A185">
        <v>1719528</v>
      </c>
      <c r="B185">
        <v>1</v>
      </c>
      <c r="C185" t="s">
        <v>81</v>
      </c>
      <c r="D185" t="s">
        <v>118</v>
      </c>
      <c r="E185" t="s">
        <v>189</v>
      </c>
      <c r="F185" t="s">
        <v>715</v>
      </c>
      <c r="G185" t="s">
        <v>147</v>
      </c>
      <c r="H185" t="s">
        <v>143</v>
      </c>
      <c r="I185" t="s">
        <v>135</v>
      </c>
      <c r="J185" t="s">
        <v>136</v>
      </c>
      <c r="K185" t="s">
        <v>137</v>
      </c>
      <c r="L185" t="s">
        <v>716</v>
      </c>
      <c r="M185" t="s">
        <v>717</v>
      </c>
      <c r="N185">
        <v>0.76861111100000001</v>
      </c>
      <c r="O185">
        <v>0</v>
      </c>
      <c r="P185">
        <v>1749</v>
      </c>
      <c r="Q185">
        <v>0</v>
      </c>
      <c r="R185">
        <v>73</v>
      </c>
      <c r="S185">
        <v>0</v>
      </c>
      <c r="T185">
        <v>255</v>
      </c>
      <c r="U185">
        <v>0</v>
      </c>
      <c r="V185">
        <v>1</v>
      </c>
      <c r="W185">
        <v>0</v>
      </c>
      <c r="X185">
        <v>249.49340028335911</v>
      </c>
      <c r="Y185">
        <v>0</v>
      </c>
      <c r="Z185">
        <v>7.0581844567546694</v>
      </c>
      <c r="AA185">
        <v>0</v>
      </c>
      <c r="AB185">
        <v>97.037513626463465</v>
      </c>
      <c r="AC185">
        <v>0</v>
      </c>
      <c r="AD185">
        <v>31.318011476872087</v>
      </c>
      <c r="AE185">
        <v>384.90710984344929</v>
      </c>
    </row>
    <row r="186" spans="1:31" x14ac:dyDescent="0.25">
      <c r="A186">
        <v>1720169</v>
      </c>
      <c r="B186">
        <v>1</v>
      </c>
      <c r="C186" t="s">
        <v>80</v>
      </c>
      <c r="D186" t="s">
        <v>100</v>
      </c>
      <c r="E186" t="s">
        <v>189</v>
      </c>
      <c r="F186" t="s">
        <v>718</v>
      </c>
      <c r="G186" t="s">
        <v>147</v>
      </c>
      <c r="H186" t="s">
        <v>234</v>
      </c>
      <c r="I186" t="s">
        <v>135</v>
      </c>
      <c r="J186" t="s">
        <v>136</v>
      </c>
      <c r="K186" t="s">
        <v>137</v>
      </c>
      <c r="L186" t="s">
        <v>719</v>
      </c>
      <c r="M186" t="s">
        <v>720</v>
      </c>
      <c r="N186">
        <v>3.4055555549999998</v>
      </c>
      <c r="O186">
        <v>1</v>
      </c>
      <c r="P186">
        <v>284</v>
      </c>
      <c r="Q186">
        <v>5</v>
      </c>
      <c r="R186">
        <v>71</v>
      </c>
      <c r="S186">
        <v>3</v>
      </c>
      <c r="T186">
        <v>30</v>
      </c>
      <c r="U186">
        <v>0</v>
      </c>
      <c r="V186">
        <v>0</v>
      </c>
      <c r="W186">
        <v>10.905169847178394</v>
      </c>
      <c r="X186">
        <v>285.94911115458916</v>
      </c>
      <c r="Y186">
        <v>14.228223577293232</v>
      </c>
      <c r="Z186">
        <v>57.781727500827735</v>
      </c>
      <c r="AA186">
        <v>4.1113508994421508</v>
      </c>
      <c r="AB186">
        <v>102.29929805704667</v>
      </c>
      <c r="AC186">
        <v>0</v>
      </c>
      <c r="AD186">
        <v>0</v>
      </c>
      <c r="AE186">
        <v>475.27488103637734</v>
      </c>
    </row>
    <row r="187" spans="1:31" x14ac:dyDescent="0.25">
      <c r="A187">
        <v>1719834</v>
      </c>
      <c r="B187">
        <v>1</v>
      </c>
      <c r="C187" t="s">
        <v>80</v>
      </c>
      <c r="D187" t="s">
        <v>106</v>
      </c>
      <c r="E187" t="s">
        <v>140</v>
      </c>
      <c r="F187" t="s">
        <v>721</v>
      </c>
      <c r="G187" t="s">
        <v>413</v>
      </c>
      <c r="H187" t="s">
        <v>143</v>
      </c>
      <c r="I187" t="s">
        <v>135</v>
      </c>
      <c r="J187" t="s">
        <v>136</v>
      </c>
      <c r="K187" t="s">
        <v>137</v>
      </c>
      <c r="L187" t="s">
        <v>722</v>
      </c>
      <c r="M187" t="s">
        <v>723</v>
      </c>
      <c r="N187">
        <v>0.15666666600000001</v>
      </c>
      <c r="O187">
        <v>0</v>
      </c>
      <c r="P187">
        <v>605</v>
      </c>
      <c r="Q187">
        <v>24</v>
      </c>
      <c r="R187">
        <v>181</v>
      </c>
      <c r="S187">
        <v>10</v>
      </c>
      <c r="T187">
        <v>127</v>
      </c>
      <c r="U187">
        <v>0</v>
      </c>
      <c r="V187">
        <v>0</v>
      </c>
      <c r="W187">
        <v>0</v>
      </c>
      <c r="X187">
        <v>17.522298545926475</v>
      </c>
      <c r="Y187">
        <v>14.65041643867556</v>
      </c>
      <c r="Z187">
        <v>9.5356078503193586</v>
      </c>
      <c r="AA187">
        <v>2.6834991012100202</v>
      </c>
      <c r="AB187">
        <v>13.84265758161466</v>
      </c>
      <c r="AC187">
        <v>0</v>
      </c>
      <c r="AD187">
        <v>0</v>
      </c>
      <c r="AE187">
        <v>58.234479517746074</v>
      </c>
    </row>
    <row r="188" spans="1:31" x14ac:dyDescent="0.25">
      <c r="A188">
        <v>1719817</v>
      </c>
      <c r="B188">
        <v>1</v>
      </c>
      <c r="C188" t="s">
        <v>80</v>
      </c>
      <c r="D188" t="s">
        <v>82</v>
      </c>
      <c r="E188" t="s">
        <v>131</v>
      </c>
      <c r="F188" t="s">
        <v>724</v>
      </c>
      <c r="G188" t="s">
        <v>133</v>
      </c>
      <c r="H188" t="s">
        <v>134</v>
      </c>
      <c r="I188" t="s">
        <v>135</v>
      </c>
      <c r="J188" t="s">
        <v>136</v>
      </c>
      <c r="K188" t="s">
        <v>137</v>
      </c>
      <c r="L188" t="s">
        <v>725</v>
      </c>
      <c r="M188" t="s">
        <v>726</v>
      </c>
      <c r="N188">
        <v>2.8988888880000001</v>
      </c>
      <c r="O188">
        <v>0</v>
      </c>
      <c r="P188">
        <v>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1.2346078852970335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1.2346078852970335</v>
      </c>
    </row>
    <row r="189" spans="1:31" x14ac:dyDescent="0.25">
      <c r="A189">
        <v>1720003</v>
      </c>
      <c r="B189">
        <v>1</v>
      </c>
      <c r="C189" t="s">
        <v>80</v>
      </c>
      <c r="D189" t="s">
        <v>101</v>
      </c>
      <c r="E189" t="s">
        <v>131</v>
      </c>
      <c r="F189" t="s">
        <v>727</v>
      </c>
      <c r="G189" t="s">
        <v>133</v>
      </c>
      <c r="H189" t="s">
        <v>134</v>
      </c>
      <c r="I189" t="s">
        <v>135</v>
      </c>
      <c r="J189" t="s">
        <v>136</v>
      </c>
      <c r="K189" t="s">
        <v>137</v>
      </c>
      <c r="L189" t="s">
        <v>728</v>
      </c>
      <c r="M189" t="s">
        <v>729</v>
      </c>
      <c r="N189">
        <v>5.3224999999999998</v>
      </c>
      <c r="O189">
        <v>0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1.9357047413701707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1.9357047413701707</v>
      </c>
    </row>
    <row r="190" spans="1:31" x14ac:dyDescent="0.25">
      <c r="A190">
        <v>1719671</v>
      </c>
      <c r="B190">
        <v>1</v>
      </c>
      <c r="C190" t="s">
        <v>80</v>
      </c>
      <c r="D190" t="s">
        <v>97</v>
      </c>
      <c r="E190" t="s">
        <v>131</v>
      </c>
      <c r="F190" t="s">
        <v>730</v>
      </c>
      <c r="G190" t="s">
        <v>133</v>
      </c>
      <c r="H190" t="s">
        <v>134</v>
      </c>
      <c r="I190" t="s">
        <v>135</v>
      </c>
      <c r="J190" t="s">
        <v>136</v>
      </c>
      <c r="K190" t="s">
        <v>137</v>
      </c>
      <c r="L190" t="s">
        <v>731</v>
      </c>
      <c r="M190" t="s">
        <v>732</v>
      </c>
      <c r="N190">
        <v>8.2866666660000003</v>
      </c>
      <c r="O190">
        <v>0</v>
      </c>
      <c r="P190">
        <v>1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0.24258738496740254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0.24258738496740254</v>
      </c>
    </row>
    <row r="191" spans="1:31" x14ac:dyDescent="0.25">
      <c r="A191">
        <v>1720109</v>
      </c>
      <c r="B191">
        <v>1</v>
      </c>
      <c r="C191" t="s">
        <v>80</v>
      </c>
      <c r="D191" t="s">
        <v>96</v>
      </c>
      <c r="E191" t="s">
        <v>140</v>
      </c>
      <c r="F191" t="s">
        <v>281</v>
      </c>
      <c r="G191" t="s">
        <v>147</v>
      </c>
      <c r="H191" t="s">
        <v>143</v>
      </c>
      <c r="I191" t="s">
        <v>135</v>
      </c>
      <c r="J191" t="s">
        <v>136</v>
      </c>
      <c r="K191" t="s">
        <v>137</v>
      </c>
      <c r="L191" t="s">
        <v>733</v>
      </c>
      <c r="M191" t="s">
        <v>734</v>
      </c>
      <c r="N191">
        <v>0.06</v>
      </c>
      <c r="O191">
        <v>0</v>
      </c>
      <c r="P191">
        <v>59</v>
      </c>
      <c r="Q191">
        <v>0</v>
      </c>
      <c r="R191">
        <v>3</v>
      </c>
      <c r="S191">
        <v>0</v>
      </c>
      <c r="T191">
        <v>9</v>
      </c>
      <c r="U191">
        <v>0</v>
      </c>
      <c r="V191">
        <v>0</v>
      </c>
      <c r="W191">
        <v>0</v>
      </c>
      <c r="X191">
        <v>0.74005055587313995</v>
      </c>
      <c r="Y191">
        <v>0</v>
      </c>
      <c r="Z191">
        <v>3.4773379361279999E-2</v>
      </c>
      <c r="AA191">
        <v>0</v>
      </c>
      <c r="AB191">
        <v>0.17168431168679998</v>
      </c>
      <c r="AC191">
        <v>0</v>
      </c>
      <c r="AD191">
        <v>0</v>
      </c>
      <c r="AE191">
        <v>0.94650824692121993</v>
      </c>
    </row>
    <row r="192" spans="1:31" x14ac:dyDescent="0.25">
      <c r="A192">
        <v>1720049</v>
      </c>
      <c r="B192">
        <v>1</v>
      </c>
      <c r="C192" t="s">
        <v>80</v>
      </c>
      <c r="D192" t="s">
        <v>96</v>
      </c>
      <c r="E192" t="s">
        <v>131</v>
      </c>
      <c r="F192" t="s">
        <v>735</v>
      </c>
      <c r="G192" t="s">
        <v>133</v>
      </c>
      <c r="H192" t="s">
        <v>134</v>
      </c>
      <c r="I192" t="s">
        <v>135</v>
      </c>
      <c r="J192" t="s">
        <v>136</v>
      </c>
      <c r="K192" t="s">
        <v>137</v>
      </c>
      <c r="L192" t="s">
        <v>736</v>
      </c>
      <c r="M192" t="s">
        <v>737</v>
      </c>
      <c r="N192">
        <v>3.4644444440000002</v>
      </c>
      <c r="O192">
        <v>0</v>
      </c>
      <c r="P192">
        <v>1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6.879808673761489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6.879808673761489</v>
      </c>
    </row>
    <row r="193" spans="1:31" x14ac:dyDescent="0.25">
      <c r="A193">
        <v>1719568</v>
      </c>
      <c r="B193">
        <v>1</v>
      </c>
      <c r="C193" t="s">
        <v>80</v>
      </c>
      <c r="D193" t="s">
        <v>102</v>
      </c>
      <c r="E193" t="s">
        <v>140</v>
      </c>
      <c r="F193" t="s">
        <v>738</v>
      </c>
      <c r="G193" t="s">
        <v>233</v>
      </c>
      <c r="H193" t="s">
        <v>234</v>
      </c>
      <c r="I193" t="s">
        <v>135</v>
      </c>
      <c r="J193" t="s">
        <v>136</v>
      </c>
      <c r="K193" t="s">
        <v>153</v>
      </c>
      <c r="L193" t="s">
        <v>739</v>
      </c>
      <c r="M193" t="s">
        <v>740</v>
      </c>
      <c r="N193">
        <v>6.3061111109999999</v>
      </c>
      <c r="O193">
        <v>1</v>
      </c>
      <c r="P193">
        <v>1029</v>
      </c>
      <c r="Q193">
        <v>2</v>
      </c>
      <c r="R193">
        <v>14</v>
      </c>
      <c r="S193">
        <v>4</v>
      </c>
      <c r="T193">
        <v>71</v>
      </c>
      <c r="U193">
        <v>0</v>
      </c>
      <c r="V193">
        <v>0</v>
      </c>
      <c r="W193">
        <v>2.1175367918440835</v>
      </c>
      <c r="X193">
        <v>818.32861528823298</v>
      </c>
      <c r="Y193">
        <v>5.7570078628881634</v>
      </c>
      <c r="Z193">
        <v>10.195292380313269</v>
      </c>
      <c r="AA193">
        <v>104.3152284297243</v>
      </c>
      <c r="AB193">
        <v>167.91817498021541</v>
      </c>
      <c r="AC193">
        <v>0</v>
      </c>
      <c r="AD193">
        <v>0</v>
      </c>
      <c r="AE193">
        <v>1108.6318557332181</v>
      </c>
    </row>
    <row r="194" spans="1:31" x14ac:dyDescent="0.25">
      <c r="A194">
        <v>1720149</v>
      </c>
      <c r="B194">
        <v>1</v>
      </c>
      <c r="C194" t="s">
        <v>81</v>
      </c>
      <c r="D194" t="s">
        <v>118</v>
      </c>
      <c r="E194" t="s">
        <v>131</v>
      </c>
      <c r="F194" t="s">
        <v>741</v>
      </c>
      <c r="G194" t="s">
        <v>133</v>
      </c>
      <c r="H194" t="s">
        <v>134</v>
      </c>
      <c r="I194" t="s">
        <v>135</v>
      </c>
      <c r="J194" t="s">
        <v>136</v>
      </c>
      <c r="K194" t="s">
        <v>137</v>
      </c>
      <c r="L194" t="s">
        <v>742</v>
      </c>
      <c r="M194" t="s">
        <v>743</v>
      </c>
      <c r="N194">
        <v>2.0083333329999999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3.0464090228000005E-3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3.0464090228000005E-3</v>
      </c>
    </row>
    <row r="195" spans="1:31" x14ac:dyDescent="0.25">
      <c r="A195">
        <v>1719857</v>
      </c>
      <c r="B195">
        <v>1</v>
      </c>
      <c r="C195" t="s">
        <v>81</v>
      </c>
      <c r="D195" t="s">
        <v>122</v>
      </c>
      <c r="E195" t="s">
        <v>131</v>
      </c>
      <c r="F195" t="s">
        <v>744</v>
      </c>
      <c r="G195" t="s">
        <v>133</v>
      </c>
      <c r="H195" t="s">
        <v>134</v>
      </c>
      <c r="I195" t="s">
        <v>135</v>
      </c>
      <c r="J195" t="s">
        <v>136</v>
      </c>
      <c r="K195" t="s">
        <v>137</v>
      </c>
      <c r="L195" t="s">
        <v>745</v>
      </c>
      <c r="M195" t="s">
        <v>746</v>
      </c>
      <c r="N195">
        <v>1.0536111109999999</v>
      </c>
      <c r="O195">
        <v>0</v>
      </c>
      <c r="P195">
        <v>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0.22883161848350442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0.22883161848350442</v>
      </c>
    </row>
    <row r="196" spans="1:31" x14ac:dyDescent="0.25">
      <c r="A196">
        <v>1720023</v>
      </c>
      <c r="B196">
        <v>1</v>
      </c>
      <c r="C196" t="s">
        <v>80</v>
      </c>
      <c r="D196" t="s">
        <v>106</v>
      </c>
      <c r="E196" t="s">
        <v>131</v>
      </c>
      <c r="F196" t="s">
        <v>747</v>
      </c>
      <c r="G196" t="s">
        <v>133</v>
      </c>
      <c r="H196" t="s">
        <v>134</v>
      </c>
      <c r="I196" t="s">
        <v>135</v>
      </c>
      <c r="J196" t="s">
        <v>136</v>
      </c>
      <c r="K196" t="s">
        <v>137</v>
      </c>
      <c r="L196" t="s">
        <v>748</v>
      </c>
      <c r="M196" t="s">
        <v>749</v>
      </c>
      <c r="N196">
        <v>1.170833333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0.85345738819188588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0.85345738819188588</v>
      </c>
    </row>
    <row r="197" spans="1:31" x14ac:dyDescent="0.25">
      <c r="A197">
        <v>1719545</v>
      </c>
      <c r="B197">
        <v>1</v>
      </c>
      <c r="C197" t="s">
        <v>80</v>
      </c>
      <c r="D197" t="s">
        <v>86</v>
      </c>
      <c r="E197" t="s">
        <v>314</v>
      </c>
      <c r="F197" t="s">
        <v>750</v>
      </c>
      <c r="G197" t="s">
        <v>157</v>
      </c>
      <c r="H197" t="s">
        <v>143</v>
      </c>
      <c r="I197" t="s">
        <v>135</v>
      </c>
      <c r="J197" t="s">
        <v>136</v>
      </c>
      <c r="K197" t="s">
        <v>137</v>
      </c>
      <c r="L197" t="s">
        <v>751</v>
      </c>
      <c r="M197" t="s">
        <v>752</v>
      </c>
      <c r="N197">
        <v>1.3177777770000001</v>
      </c>
      <c r="O197">
        <v>1</v>
      </c>
      <c r="P197">
        <v>844</v>
      </c>
      <c r="Q197">
        <v>0</v>
      </c>
      <c r="R197">
        <v>129</v>
      </c>
      <c r="S197">
        <v>1</v>
      </c>
      <c r="T197">
        <v>191</v>
      </c>
      <c r="U197">
        <v>0</v>
      </c>
      <c r="V197">
        <v>1</v>
      </c>
      <c r="W197">
        <v>18.049716976857336</v>
      </c>
      <c r="X197">
        <v>850.17050655286073</v>
      </c>
      <c r="Y197">
        <v>0</v>
      </c>
      <c r="Z197">
        <v>59.935864130009939</v>
      </c>
      <c r="AA197">
        <v>182.69513694190499</v>
      </c>
      <c r="AB197">
        <v>484.53209941388621</v>
      </c>
      <c r="AC197">
        <v>0</v>
      </c>
      <c r="AD197">
        <v>23.640538944066357</v>
      </c>
      <c r="AE197">
        <v>1619.0238629595856</v>
      </c>
    </row>
    <row r="198" spans="1:31" x14ac:dyDescent="0.25">
      <c r="A198">
        <v>1720000</v>
      </c>
      <c r="B198">
        <v>1</v>
      </c>
      <c r="C198" t="s">
        <v>80</v>
      </c>
      <c r="D198" t="s">
        <v>105</v>
      </c>
      <c r="E198" t="s">
        <v>160</v>
      </c>
      <c r="F198" t="s">
        <v>753</v>
      </c>
      <c r="G198" t="s">
        <v>575</v>
      </c>
      <c r="H198" t="s">
        <v>134</v>
      </c>
      <c r="I198" t="s">
        <v>135</v>
      </c>
      <c r="J198" t="s">
        <v>136</v>
      </c>
      <c r="K198" t="s">
        <v>137</v>
      </c>
      <c r="L198" t="s">
        <v>754</v>
      </c>
      <c r="M198" t="s">
        <v>755</v>
      </c>
      <c r="N198">
        <v>8.8038888879999995</v>
      </c>
      <c r="O198">
        <v>0</v>
      </c>
      <c r="P198">
        <v>185</v>
      </c>
      <c r="Q198">
        <v>0</v>
      </c>
      <c r="R198">
        <v>0</v>
      </c>
      <c r="S198">
        <v>0</v>
      </c>
      <c r="T198">
        <v>2</v>
      </c>
      <c r="U198">
        <v>0</v>
      </c>
      <c r="V198">
        <v>0</v>
      </c>
      <c r="W198">
        <v>0</v>
      </c>
      <c r="X198">
        <v>492.14476893249969</v>
      </c>
      <c r="Y198">
        <v>0</v>
      </c>
      <c r="Z198">
        <v>0</v>
      </c>
      <c r="AA198">
        <v>0</v>
      </c>
      <c r="AB198">
        <v>17.88155450578838</v>
      </c>
      <c r="AC198">
        <v>0</v>
      </c>
      <c r="AD198">
        <v>0</v>
      </c>
      <c r="AE198">
        <v>510.02632343828805</v>
      </c>
    </row>
    <row r="199" spans="1:31" x14ac:dyDescent="0.25">
      <c r="A199">
        <v>1719525</v>
      </c>
      <c r="B199">
        <v>1</v>
      </c>
      <c r="C199" t="s">
        <v>80</v>
      </c>
      <c r="D199" t="s">
        <v>93</v>
      </c>
      <c r="E199" t="s">
        <v>140</v>
      </c>
      <c r="F199" t="s">
        <v>756</v>
      </c>
      <c r="G199" t="s">
        <v>147</v>
      </c>
      <c r="H199" t="s">
        <v>143</v>
      </c>
      <c r="I199" t="s">
        <v>135</v>
      </c>
      <c r="J199" t="s">
        <v>136</v>
      </c>
      <c r="K199" t="s">
        <v>137</v>
      </c>
      <c r="L199" t="s">
        <v>757</v>
      </c>
      <c r="M199" t="s">
        <v>758</v>
      </c>
      <c r="N199">
        <v>0.81888888800000004</v>
      </c>
      <c r="O199">
        <v>1</v>
      </c>
      <c r="P199">
        <v>179</v>
      </c>
      <c r="Q199">
        <v>9</v>
      </c>
      <c r="R199">
        <v>8</v>
      </c>
      <c r="S199">
        <v>1</v>
      </c>
      <c r="T199">
        <v>42</v>
      </c>
      <c r="U199">
        <v>1</v>
      </c>
      <c r="V199">
        <v>0</v>
      </c>
      <c r="W199">
        <v>0.21169718930533332</v>
      </c>
      <c r="X199">
        <v>25.718165422680212</v>
      </c>
      <c r="Y199">
        <v>17.566741861485276</v>
      </c>
      <c r="Z199">
        <v>1.1899874472184224</v>
      </c>
      <c r="AA199">
        <v>0.47163409283528673</v>
      </c>
      <c r="AB199">
        <v>9.3939364610880762</v>
      </c>
      <c r="AC199">
        <v>99.148245121559427</v>
      </c>
      <c r="AD199">
        <v>0</v>
      </c>
      <c r="AE199">
        <v>153.70040759617203</v>
      </c>
    </row>
    <row r="200" spans="1:31" x14ac:dyDescent="0.25">
      <c r="A200">
        <v>1720043</v>
      </c>
      <c r="B200">
        <v>1</v>
      </c>
      <c r="C200" t="s">
        <v>80</v>
      </c>
      <c r="D200" t="s">
        <v>94</v>
      </c>
      <c r="E200" t="s">
        <v>140</v>
      </c>
      <c r="F200" t="s">
        <v>759</v>
      </c>
      <c r="G200" t="s">
        <v>147</v>
      </c>
      <c r="H200" t="s">
        <v>143</v>
      </c>
      <c r="I200" t="s">
        <v>135</v>
      </c>
      <c r="J200" t="s">
        <v>136</v>
      </c>
      <c r="K200" t="s">
        <v>137</v>
      </c>
      <c r="L200" t="s">
        <v>760</v>
      </c>
      <c r="M200" t="s">
        <v>761</v>
      </c>
      <c r="N200">
        <v>1.138055555</v>
      </c>
      <c r="O200">
        <v>0</v>
      </c>
      <c r="P200">
        <v>3223</v>
      </c>
      <c r="Q200">
        <v>96</v>
      </c>
      <c r="R200">
        <v>758</v>
      </c>
      <c r="S200">
        <v>19</v>
      </c>
      <c r="T200">
        <v>438</v>
      </c>
      <c r="U200">
        <v>4</v>
      </c>
      <c r="V200">
        <v>2</v>
      </c>
      <c r="W200">
        <v>0</v>
      </c>
      <c r="X200">
        <v>594.20711281809884</v>
      </c>
      <c r="Y200">
        <v>167.80501164767503</v>
      </c>
      <c r="Z200">
        <v>371.89866755467358</v>
      </c>
      <c r="AA200">
        <v>79.750210585237923</v>
      </c>
      <c r="AB200">
        <v>206.82554877165924</v>
      </c>
      <c r="AC200">
        <v>67.938499957376322</v>
      </c>
      <c r="AD200">
        <v>2.417668600563772</v>
      </c>
      <c r="AE200">
        <v>1490.8427199352845</v>
      </c>
    </row>
    <row r="201" spans="1:31" x14ac:dyDescent="0.25">
      <c r="A201">
        <v>1720086</v>
      </c>
      <c r="B201">
        <v>1</v>
      </c>
      <c r="C201" t="s">
        <v>80</v>
      </c>
      <c r="D201" t="s">
        <v>98</v>
      </c>
      <c r="E201" t="s">
        <v>131</v>
      </c>
      <c r="F201" t="s">
        <v>762</v>
      </c>
      <c r="G201" t="s">
        <v>133</v>
      </c>
      <c r="H201" t="s">
        <v>134</v>
      </c>
      <c r="I201" t="s">
        <v>135</v>
      </c>
      <c r="J201" t="s">
        <v>136</v>
      </c>
      <c r="K201" t="s">
        <v>137</v>
      </c>
      <c r="L201" t="s">
        <v>763</v>
      </c>
      <c r="M201" t="s">
        <v>764</v>
      </c>
      <c r="N201">
        <v>2.0922222220000002</v>
      </c>
      <c r="O201">
        <v>0</v>
      </c>
      <c r="P201">
        <v>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0.48613411047313326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0.48613411047313326</v>
      </c>
    </row>
    <row r="202" spans="1:31" x14ac:dyDescent="0.25">
      <c r="A202">
        <v>1719688</v>
      </c>
      <c r="B202">
        <v>1</v>
      </c>
      <c r="C202" t="s">
        <v>80</v>
      </c>
      <c r="D202" t="s">
        <v>96</v>
      </c>
      <c r="E202" t="s">
        <v>131</v>
      </c>
      <c r="F202" t="s">
        <v>765</v>
      </c>
      <c r="G202" t="s">
        <v>242</v>
      </c>
      <c r="H202" t="s">
        <v>134</v>
      </c>
      <c r="I202" t="s">
        <v>135</v>
      </c>
      <c r="J202" t="s">
        <v>136</v>
      </c>
      <c r="K202" t="s">
        <v>137</v>
      </c>
      <c r="L202" t="s">
        <v>766</v>
      </c>
      <c r="M202" t="s">
        <v>767</v>
      </c>
      <c r="N202">
        <v>8.6294444440000007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65.527795802350596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65.527795802350596</v>
      </c>
    </row>
    <row r="203" spans="1:31" x14ac:dyDescent="0.25">
      <c r="A203">
        <v>1720175</v>
      </c>
      <c r="B203">
        <v>1</v>
      </c>
      <c r="C203" t="s">
        <v>80</v>
      </c>
      <c r="D203" t="s">
        <v>89</v>
      </c>
      <c r="E203" t="s">
        <v>131</v>
      </c>
      <c r="F203" t="s">
        <v>768</v>
      </c>
      <c r="G203" t="s">
        <v>133</v>
      </c>
      <c r="H203" t="s">
        <v>134</v>
      </c>
      <c r="I203" t="s">
        <v>135</v>
      </c>
      <c r="J203" t="s">
        <v>136</v>
      </c>
      <c r="K203" t="s">
        <v>137</v>
      </c>
      <c r="L203" t="s">
        <v>769</v>
      </c>
      <c r="M203" t="s">
        <v>770</v>
      </c>
      <c r="N203">
        <v>0.96166666599999995</v>
      </c>
      <c r="O203">
        <v>0</v>
      </c>
      <c r="P203">
        <v>2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0.62724382773440013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0.62724382773440013</v>
      </c>
    </row>
    <row r="204" spans="1:31" x14ac:dyDescent="0.25">
      <c r="A204">
        <v>1719534</v>
      </c>
      <c r="B204">
        <v>1</v>
      </c>
      <c r="C204" t="s">
        <v>81</v>
      </c>
      <c r="D204" t="s">
        <v>127</v>
      </c>
      <c r="E204" t="s">
        <v>150</v>
      </c>
      <c r="F204" t="s">
        <v>771</v>
      </c>
      <c r="G204" t="s">
        <v>186</v>
      </c>
      <c r="H204" t="s">
        <v>134</v>
      </c>
      <c r="I204" t="s">
        <v>135</v>
      </c>
      <c r="J204" t="s">
        <v>136</v>
      </c>
      <c r="K204" t="s">
        <v>137</v>
      </c>
      <c r="L204" t="s">
        <v>772</v>
      </c>
      <c r="M204" t="s">
        <v>773</v>
      </c>
      <c r="N204">
        <v>1.0055555549999999</v>
      </c>
      <c r="O204">
        <v>0</v>
      </c>
      <c r="P204">
        <v>18</v>
      </c>
      <c r="Q204">
        <v>0</v>
      </c>
      <c r="R204">
        <v>3</v>
      </c>
      <c r="S204">
        <v>0</v>
      </c>
      <c r="T204">
        <v>12</v>
      </c>
      <c r="U204">
        <v>0</v>
      </c>
      <c r="V204">
        <v>0</v>
      </c>
      <c r="W204">
        <v>0</v>
      </c>
      <c r="X204">
        <v>5.0915768495894724</v>
      </c>
      <c r="Y204">
        <v>0</v>
      </c>
      <c r="Z204">
        <v>0.5054490033784278</v>
      </c>
      <c r="AA204">
        <v>0</v>
      </c>
      <c r="AB204">
        <v>15.423040731174444</v>
      </c>
      <c r="AC204">
        <v>0</v>
      </c>
      <c r="AD204">
        <v>0</v>
      </c>
      <c r="AE204">
        <v>21.020066584142345</v>
      </c>
    </row>
    <row r="205" spans="1:31" x14ac:dyDescent="0.25">
      <c r="A205">
        <v>1719866</v>
      </c>
      <c r="B205">
        <v>1</v>
      </c>
      <c r="C205" t="s">
        <v>81</v>
      </c>
      <c r="D205" t="s">
        <v>113</v>
      </c>
      <c r="E205" t="s">
        <v>160</v>
      </c>
      <c r="F205" t="s">
        <v>774</v>
      </c>
      <c r="G205" t="s">
        <v>305</v>
      </c>
      <c r="H205" t="s">
        <v>134</v>
      </c>
      <c r="I205" t="s">
        <v>135</v>
      </c>
      <c r="J205" t="s">
        <v>136</v>
      </c>
      <c r="K205" t="s">
        <v>137</v>
      </c>
      <c r="L205" t="s">
        <v>775</v>
      </c>
      <c r="M205" t="s">
        <v>776</v>
      </c>
      <c r="N205">
        <v>1.050277777</v>
      </c>
      <c r="O205">
        <v>0</v>
      </c>
      <c r="P205">
        <v>23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2.1930133088126751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2.1930133088126751</v>
      </c>
    </row>
    <row r="206" spans="1:31" x14ac:dyDescent="0.25">
      <c r="A206">
        <v>1719889</v>
      </c>
      <c r="B206">
        <v>1</v>
      </c>
      <c r="C206" t="s">
        <v>80</v>
      </c>
      <c r="D206" t="s">
        <v>103</v>
      </c>
      <c r="E206" t="s">
        <v>150</v>
      </c>
      <c r="F206" t="s">
        <v>777</v>
      </c>
      <c r="G206" t="s">
        <v>186</v>
      </c>
      <c r="H206" t="s">
        <v>134</v>
      </c>
      <c r="I206" t="s">
        <v>135</v>
      </c>
      <c r="J206" t="s">
        <v>136</v>
      </c>
      <c r="K206" t="s">
        <v>137</v>
      </c>
      <c r="L206" t="s">
        <v>778</v>
      </c>
      <c r="M206" t="s">
        <v>779</v>
      </c>
      <c r="N206">
        <v>0.67111111099999998</v>
      </c>
      <c r="O206">
        <v>0</v>
      </c>
      <c r="P206">
        <v>163</v>
      </c>
      <c r="Q206">
        <v>0</v>
      </c>
      <c r="R206">
        <v>3</v>
      </c>
      <c r="S206">
        <v>0</v>
      </c>
      <c r="T206">
        <v>11</v>
      </c>
      <c r="U206">
        <v>0</v>
      </c>
      <c r="V206">
        <v>0</v>
      </c>
      <c r="W206">
        <v>0</v>
      </c>
      <c r="X206">
        <v>34.341515459710749</v>
      </c>
      <c r="Y206">
        <v>0</v>
      </c>
      <c r="Z206">
        <v>0.3780886583161111</v>
      </c>
      <c r="AA206">
        <v>0</v>
      </c>
      <c r="AB206">
        <v>7.2893414925924898</v>
      </c>
      <c r="AC206">
        <v>0</v>
      </c>
      <c r="AD206">
        <v>0</v>
      </c>
      <c r="AE206">
        <v>42.00894561061935</v>
      </c>
    </row>
    <row r="207" spans="1:31" x14ac:dyDescent="0.25">
      <c r="A207">
        <v>1720012</v>
      </c>
      <c r="B207">
        <v>1</v>
      </c>
      <c r="C207" t="s">
        <v>80</v>
      </c>
      <c r="D207" t="s">
        <v>95</v>
      </c>
      <c r="E207" t="s">
        <v>314</v>
      </c>
      <c r="F207" t="s">
        <v>780</v>
      </c>
      <c r="G207" t="s">
        <v>147</v>
      </c>
      <c r="H207" t="s">
        <v>143</v>
      </c>
      <c r="I207" t="s">
        <v>135</v>
      </c>
      <c r="J207" t="s">
        <v>136</v>
      </c>
      <c r="K207" t="s">
        <v>137</v>
      </c>
      <c r="L207" t="s">
        <v>781</v>
      </c>
      <c r="M207" t="s">
        <v>782</v>
      </c>
      <c r="N207">
        <v>0.32305555499999999</v>
      </c>
      <c r="O207">
        <v>0</v>
      </c>
      <c r="P207">
        <v>2600</v>
      </c>
      <c r="Q207">
        <v>0</v>
      </c>
      <c r="R207">
        <v>0</v>
      </c>
      <c r="S207">
        <v>2</v>
      </c>
      <c r="T207">
        <v>200</v>
      </c>
      <c r="U207">
        <v>0</v>
      </c>
      <c r="V207">
        <v>0</v>
      </c>
      <c r="W207">
        <v>0</v>
      </c>
      <c r="X207">
        <v>203.95972639390564</v>
      </c>
      <c r="Y207">
        <v>0</v>
      </c>
      <c r="Z207">
        <v>0</v>
      </c>
      <c r="AA207">
        <v>18.840603139857706</v>
      </c>
      <c r="AB207">
        <v>58.580106875147649</v>
      </c>
      <c r="AC207">
        <v>0</v>
      </c>
      <c r="AD207">
        <v>0</v>
      </c>
      <c r="AE207">
        <v>281.38043640891101</v>
      </c>
    </row>
    <row r="208" spans="1:31" x14ac:dyDescent="0.25">
      <c r="A208">
        <v>1720052</v>
      </c>
      <c r="B208">
        <v>1</v>
      </c>
      <c r="C208" t="s">
        <v>80</v>
      </c>
      <c r="D208" t="s">
        <v>110</v>
      </c>
      <c r="E208" t="s">
        <v>150</v>
      </c>
      <c r="F208" t="s">
        <v>783</v>
      </c>
      <c r="G208" t="s">
        <v>650</v>
      </c>
      <c r="H208" t="s">
        <v>134</v>
      </c>
      <c r="I208" t="s">
        <v>135</v>
      </c>
      <c r="J208" t="s">
        <v>136</v>
      </c>
      <c r="K208" t="s">
        <v>137</v>
      </c>
      <c r="L208" t="s">
        <v>784</v>
      </c>
      <c r="M208" t="s">
        <v>785</v>
      </c>
      <c r="N208">
        <v>4.6863888879999998</v>
      </c>
      <c r="O208">
        <v>0</v>
      </c>
      <c r="P208">
        <v>355</v>
      </c>
      <c r="Q208">
        <v>0</v>
      </c>
      <c r="R208">
        <v>0</v>
      </c>
      <c r="S208">
        <v>0</v>
      </c>
      <c r="T208">
        <v>77</v>
      </c>
      <c r="U208">
        <v>0</v>
      </c>
      <c r="V208">
        <v>0</v>
      </c>
      <c r="W208">
        <v>0</v>
      </c>
      <c r="X208">
        <v>581.66288875586895</v>
      </c>
      <c r="Y208">
        <v>0</v>
      </c>
      <c r="Z208">
        <v>0</v>
      </c>
      <c r="AA208">
        <v>0</v>
      </c>
      <c r="AB208">
        <v>264.16997509374454</v>
      </c>
      <c r="AC208">
        <v>0</v>
      </c>
      <c r="AD208">
        <v>0</v>
      </c>
      <c r="AE208">
        <v>845.83286384961343</v>
      </c>
    </row>
    <row r="209" spans="1:31" x14ac:dyDescent="0.25">
      <c r="A209">
        <v>1720098</v>
      </c>
      <c r="B209">
        <v>1</v>
      </c>
      <c r="C209" t="s">
        <v>80</v>
      </c>
      <c r="D209" t="s">
        <v>92</v>
      </c>
      <c r="E209" t="s">
        <v>131</v>
      </c>
      <c r="F209" t="s">
        <v>786</v>
      </c>
      <c r="G209" t="s">
        <v>133</v>
      </c>
      <c r="H209" t="s">
        <v>134</v>
      </c>
      <c r="I209" t="s">
        <v>135</v>
      </c>
      <c r="J209" t="s">
        <v>136</v>
      </c>
      <c r="K209" t="s">
        <v>137</v>
      </c>
      <c r="L209" t="s">
        <v>787</v>
      </c>
      <c r="M209" t="s">
        <v>788</v>
      </c>
      <c r="N209">
        <v>2.713055555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0.21406780590668056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0.21406780590668056</v>
      </c>
    </row>
    <row r="210" spans="1:31" x14ac:dyDescent="0.25">
      <c r="A210">
        <v>1719952</v>
      </c>
      <c r="B210">
        <v>1</v>
      </c>
      <c r="C210" t="s">
        <v>80</v>
      </c>
      <c r="D210" t="s">
        <v>85</v>
      </c>
      <c r="E210" t="s">
        <v>160</v>
      </c>
      <c r="F210" t="s">
        <v>789</v>
      </c>
      <c r="G210" t="s">
        <v>575</v>
      </c>
      <c r="H210" t="s">
        <v>134</v>
      </c>
      <c r="I210" t="s">
        <v>135</v>
      </c>
      <c r="J210" t="s">
        <v>136</v>
      </c>
      <c r="K210" t="s">
        <v>137</v>
      </c>
      <c r="L210" t="s">
        <v>790</v>
      </c>
      <c r="M210" t="s">
        <v>791</v>
      </c>
      <c r="N210">
        <v>3.3902777770000001</v>
      </c>
      <c r="O210">
        <v>0</v>
      </c>
      <c r="P210">
        <v>30</v>
      </c>
      <c r="Q210">
        <v>0</v>
      </c>
      <c r="R210">
        <v>0</v>
      </c>
      <c r="S210">
        <v>0</v>
      </c>
      <c r="T210">
        <v>9</v>
      </c>
      <c r="U210">
        <v>0</v>
      </c>
      <c r="V210">
        <v>0</v>
      </c>
      <c r="W210">
        <v>0</v>
      </c>
      <c r="X210">
        <v>21.480474257749925</v>
      </c>
      <c r="Y210">
        <v>0</v>
      </c>
      <c r="Z210">
        <v>0</v>
      </c>
      <c r="AA210">
        <v>0</v>
      </c>
      <c r="AB210">
        <v>25.765159672854004</v>
      </c>
      <c r="AC210">
        <v>0</v>
      </c>
      <c r="AD210">
        <v>0</v>
      </c>
      <c r="AE210">
        <v>47.24563393060393</v>
      </c>
    </row>
    <row r="211" spans="1:31" x14ac:dyDescent="0.25">
      <c r="A211">
        <v>1720138</v>
      </c>
      <c r="B211">
        <v>1</v>
      </c>
      <c r="C211" t="s">
        <v>80</v>
      </c>
      <c r="D211" t="s">
        <v>84</v>
      </c>
      <c r="E211" t="s">
        <v>131</v>
      </c>
      <c r="F211" t="s">
        <v>792</v>
      </c>
      <c r="G211" t="s">
        <v>133</v>
      </c>
      <c r="H211" t="s">
        <v>134</v>
      </c>
      <c r="I211" t="s">
        <v>135</v>
      </c>
      <c r="J211" t="s">
        <v>136</v>
      </c>
      <c r="K211" t="s">
        <v>137</v>
      </c>
      <c r="L211" t="s">
        <v>793</v>
      </c>
      <c r="M211" t="s">
        <v>794</v>
      </c>
      <c r="N211">
        <v>2.6386111109999999</v>
      </c>
      <c r="O211">
        <v>0</v>
      </c>
      <c r="P211">
        <v>4</v>
      </c>
      <c r="Q211">
        <v>0</v>
      </c>
      <c r="R211">
        <v>0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5.5485511582514162</v>
      </c>
      <c r="Y211">
        <v>0</v>
      </c>
      <c r="Z211">
        <v>0</v>
      </c>
      <c r="AA211">
        <v>0</v>
      </c>
      <c r="AB211">
        <v>4.1704331440926516</v>
      </c>
      <c r="AC211">
        <v>0</v>
      </c>
      <c r="AD211">
        <v>0</v>
      </c>
      <c r="AE211">
        <v>9.7189843023440687</v>
      </c>
    </row>
    <row r="212" spans="1:31" x14ac:dyDescent="0.25">
      <c r="A212">
        <v>1720095</v>
      </c>
      <c r="B212">
        <v>1</v>
      </c>
      <c r="C212" t="s">
        <v>80</v>
      </c>
      <c r="D212" t="s">
        <v>101</v>
      </c>
      <c r="E212" t="s">
        <v>160</v>
      </c>
      <c r="F212" t="s">
        <v>795</v>
      </c>
      <c r="G212" t="s">
        <v>796</v>
      </c>
      <c r="H212" t="s">
        <v>134</v>
      </c>
      <c r="I212" t="s">
        <v>135</v>
      </c>
      <c r="J212" t="s">
        <v>136</v>
      </c>
      <c r="K212" t="s">
        <v>137</v>
      </c>
      <c r="L212" t="s">
        <v>797</v>
      </c>
      <c r="M212" t="s">
        <v>798</v>
      </c>
      <c r="N212">
        <v>5.6858333329999997</v>
      </c>
      <c r="O212">
        <v>0</v>
      </c>
      <c r="P212">
        <v>47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49.921632215809133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49.921632215809133</v>
      </c>
    </row>
    <row r="213" spans="1:31" x14ac:dyDescent="0.25">
      <c r="A213">
        <v>1719640</v>
      </c>
      <c r="B213">
        <v>1</v>
      </c>
      <c r="C213" t="s">
        <v>80</v>
      </c>
      <c r="D213" t="s">
        <v>96</v>
      </c>
      <c r="E213" t="s">
        <v>131</v>
      </c>
      <c r="F213" t="s">
        <v>799</v>
      </c>
      <c r="G213" t="s">
        <v>133</v>
      </c>
      <c r="H213" t="s">
        <v>134</v>
      </c>
      <c r="I213" t="s">
        <v>135</v>
      </c>
      <c r="J213" t="s">
        <v>136</v>
      </c>
      <c r="K213" t="s">
        <v>137</v>
      </c>
      <c r="L213" t="s">
        <v>800</v>
      </c>
      <c r="M213" t="s">
        <v>801</v>
      </c>
      <c r="N213">
        <v>4.4305555549999998</v>
      </c>
      <c r="O213">
        <v>0</v>
      </c>
      <c r="P213">
        <v>4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7.4363664299033996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7.4363664299033996</v>
      </c>
    </row>
    <row r="214" spans="1:31" x14ac:dyDescent="0.25">
      <c r="A214">
        <v>1719783</v>
      </c>
      <c r="B214">
        <v>1</v>
      </c>
      <c r="C214" t="s">
        <v>81</v>
      </c>
      <c r="D214" t="s">
        <v>115</v>
      </c>
      <c r="E214" t="s">
        <v>171</v>
      </c>
      <c r="F214" t="s">
        <v>802</v>
      </c>
      <c r="G214" t="s">
        <v>295</v>
      </c>
      <c r="H214" t="s">
        <v>143</v>
      </c>
      <c r="I214" t="s">
        <v>135</v>
      </c>
      <c r="J214" t="s">
        <v>136</v>
      </c>
      <c r="K214" t="s">
        <v>137</v>
      </c>
      <c r="L214" t="s">
        <v>803</v>
      </c>
      <c r="M214" t="s">
        <v>804</v>
      </c>
      <c r="N214">
        <v>4.0755555550000002</v>
      </c>
      <c r="O214">
        <v>0</v>
      </c>
      <c r="P214">
        <v>60</v>
      </c>
      <c r="Q214">
        <v>0</v>
      </c>
      <c r="R214">
        <v>2</v>
      </c>
      <c r="S214">
        <v>0</v>
      </c>
      <c r="T214">
        <v>3</v>
      </c>
      <c r="U214">
        <v>0</v>
      </c>
      <c r="V214">
        <v>0</v>
      </c>
      <c r="W214">
        <v>0</v>
      </c>
      <c r="X214">
        <v>15.571158896639712</v>
      </c>
      <c r="Y214">
        <v>0</v>
      </c>
      <c r="Z214">
        <v>4.6572935374E-2</v>
      </c>
      <c r="AA214">
        <v>0</v>
      </c>
      <c r="AB214">
        <v>1.0668613309766153</v>
      </c>
      <c r="AC214">
        <v>0</v>
      </c>
      <c r="AD214">
        <v>0</v>
      </c>
      <c r="AE214">
        <v>16.684593162990328</v>
      </c>
    </row>
    <row r="215" spans="1:31" x14ac:dyDescent="0.25">
      <c r="A215">
        <v>1719677</v>
      </c>
      <c r="B215">
        <v>1</v>
      </c>
      <c r="C215" t="s">
        <v>81</v>
      </c>
      <c r="D215" t="s">
        <v>113</v>
      </c>
      <c r="E215" t="s">
        <v>171</v>
      </c>
      <c r="F215" t="s">
        <v>805</v>
      </c>
      <c r="G215" t="s">
        <v>806</v>
      </c>
      <c r="H215" t="s">
        <v>143</v>
      </c>
      <c r="I215" t="s">
        <v>135</v>
      </c>
      <c r="J215" t="s">
        <v>136</v>
      </c>
      <c r="K215" t="s">
        <v>137</v>
      </c>
      <c r="L215" t="s">
        <v>807</v>
      </c>
      <c r="M215" t="s">
        <v>808</v>
      </c>
      <c r="N215">
        <v>1.106944444</v>
      </c>
      <c r="O215">
        <v>0</v>
      </c>
      <c r="P215">
        <v>1474</v>
      </c>
      <c r="Q215">
        <v>6</v>
      </c>
      <c r="R215">
        <v>37</v>
      </c>
      <c r="S215">
        <v>5</v>
      </c>
      <c r="T215">
        <v>311</v>
      </c>
      <c r="U215">
        <v>0</v>
      </c>
      <c r="V215">
        <v>0</v>
      </c>
      <c r="W215">
        <v>0</v>
      </c>
      <c r="X215">
        <v>305.95805204596712</v>
      </c>
      <c r="Y215">
        <v>21.310110204729355</v>
      </c>
      <c r="Z215">
        <v>60.280184969405163</v>
      </c>
      <c r="AA215">
        <v>52.842598578790351</v>
      </c>
      <c r="AB215">
        <v>189.11085959888274</v>
      </c>
      <c r="AC215">
        <v>0</v>
      </c>
      <c r="AD215">
        <v>0</v>
      </c>
      <c r="AE215">
        <v>629.50180539777477</v>
      </c>
    </row>
    <row r="216" spans="1:31" x14ac:dyDescent="0.25">
      <c r="A216">
        <v>1719823</v>
      </c>
      <c r="B216">
        <v>1</v>
      </c>
      <c r="C216" t="s">
        <v>80</v>
      </c>
      <c r="D216" t="s">
        <v>103</v>
      </c>
      <c r="E216" t="s">
        <v>160</v>
      </c>
      <c r="F216" t="s">
        <v>809</v>
      </c>
      <c r="G216" t="s">
        <v>162</v>
      </c>
      <c r="H216" t="s">
        <v>134</v>
      </c>
      <c r="I216" t="s">
        <v>135</v>
      </c>
      <c r="J216" t="s">
        <v>136</v>
      </c>
      <c r="K216" t="s">
        <v>137</v>
      </c>
      <c r="L216" t="s">
        <v>810</v>
      </c>
      <c r="M216" t="s">
        <v>811</v>
      </c>
      <c r="N216">
        <v>1.0425</v>
      </c>
      <c r="O216">
        <v>0</v>
      </c>
      <c r="P216">
        <v>1</v>
      </c>
      <c r="Q216">
        <v>0</v>
      </c>
      <c r="R216">
        <v>6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2.5880597895159719E-2</v>
      </c>
      <c r="Y216">
        <v>0</v>
      </c>
      <c r="Z216">
        <v>3.9637596622618823</v>
      </c>
      <c r="AA216">
        <v>0</v>
      </c>
      <c r="AB216">
        <v>0</v>
      </c>
      <c r="AC216">
        <v>0</v>
      </c>
      <c r="AD216">
        <v>0</v>
      </c>
      <c r="AE216">
        <v>3.9896402601570418</v>
      </c>
    </row>
    <row r="217" spans="1:31" x14ac:dyDescent="0.25">
      <c r="A217">
        <v>1719909</v>
      </c>
      <c r="B217">
        <v>1</v>
      </c>
      <c r="C217" t="s">
        <v>80</v>
      </c>
      <c r="D217" t="s">
        <v>105</v>
      </c>
      <c r="E217" t="s">
        <v>160</v>
      </c>
      <c r="F217" t="s">
        <v>812</v>
      </c>
      <c r="G217" t="s">
        <v>162</v>
      </c>
      <c r="H217" t="s">
        <v>134</v>
      </c>
      <c r="I217" t="s">
        <v>135</v>
      </c>
      <c r="J217" t="s">
        <v>136</v>
      </c>
      <c r="K217" t="s">
        <v>137</v>
      </c>
      <c r="L217" t="s">
        <v>813</v>
      </c>
      <c r="M217" t="s">
        <v>814</v>
      </c>
      <c r="N217">
        <v>4.1355555549999998</v>
      </c>
      <c r="O217">
        <v>0</v>
      </c>
      <c r="P217">
        <v>235</v>
      </c>
      <c r="Q217">
        <v>0</v>
      </c>
      <c r="R217">
        <v>0</v>
      </c>
      <c r="S217">
        <v>0</v>
      </c>
      <c r="T217">
        <v>10</v>
      </c>
      <c r="U217">
        <v>0</v>
      </c>
      <c r="V217">
        <v>0</v>
      </c>
      <c r="W217">
        <v>0</v>
      </c>
      <c r="X217">
        <v>263.61132298078297</v>
      </c>
      <c r="Y217">
        <v>0</v>
      </c>
      <c r="Z217">
        <v>0</v>
      </c>
      <c r="AA217">
        <v>0</v>
      </c>
      <c r="AB217">
        <v>37.089917347035353</v>
      </c>
      <c r="AC217">
        <v>0</v>
      </c>
      <c r="AD217">
        <v>0</v>
      </c>
      <c r="AE217">
        <v>300.70124032781831</v>
      </c>
    </row>
    <row r="218" spans="1:31" x14ac:dyDescent="0.25">
      <c r="A218">
        <v>1719554</v>
      </c>
      <c r="B218">
        <v>1</v>
      </c>
      <c r="C218" t="s">
        <v>80</v>
      </c>
      <c r="D218" t="s">
        <v>85</v>
      </c>
      <c r="E218" t="s">
        <v>131</v>
      </c>
      <c r="F218" t="s">
        <v>815</v>
      </c>
      <c r="G218" t="s">
        <v>238</v>
      </c>
      <c r="H218" t="s">
        <v>134</v>
      </c>
      <c r="I218" t="s">
        <v>135</v>
      </c>
      <c r="J218" t="s">
        <v>136</v>
      </c>
      <c r="K218" t="s">
        <v>137</v>
      </c>
      <c r="L218" t="s">
        <v>816</v>
      </c>
      <c r="M218" t="s">
        <v>817</v>
      </c>
      <c r="N218">
        <v>1.025555555</v>
      </c>
      <c r="O218">
        <v>0</v>
      </c>
      <c r="P218">
        <v>6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2.6644177149483199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2.6644177149483199</v>
      </c>
    </row>
    <row r="219" spans="1:31" x14ac:dyDescent="0.25">
      <c r="A219">
        <v>1720155</v>
      </c>
      <c r="B219">
        <v>1</v>
      </c>
      <c r="C219" t="s">
        <v>80</v>
      </c>
      <c r="D219" t="s">
        <v>96</v>
      </c>
      <c r="E219" t="s">
        <v>131</v>
      </c>
      <c r="F219" t="s">
        <v>818</v>
      </c>
      <c r="G219" t="s">
        <v>242</v>
      </c>
      <c r="H219" t="s">
        <v>134</v>
      </c>
      <c r="I219" t="s">
        <v>135</v>
      </c>
      <c r="J219" t="s">
        <v>136</v>
      </c>
      <c r="K219" t="s">
        <v>137</v>
      </c>
      <c r="L219" t="s">
        <v>819</v>
      </c>
      <c r="M219" t="s">
        <v>820</v>
      </c>
      <c r="N219">
        <v>15.798055554999999</v>
      </c>
      <c r="O219">
        <v>0</v>
      </c>
      <c r="P219">
        <v>1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1.5608804539680667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1.5608804539680667</v>
      </c>
    </row>
    <row r="220" spans="1:31" x14ac:dyDescent="0.25">
      <c r="A220">
        <v>1719806</v>
      </c>
      <c r="B220">
        <v>1</v>
      </c>
      <c r="C220" t="s">
        <v>80</v>
      </c>
      <c r="D220" t="s">
        <v>106</v>
      </c>
      <c r="E220" t="s">
        <v>171</v>
      </c>
      <c r="F220" t="s">
        <v>821</v>
      </c>
      <c r="G220" t="s">
        <v>295</v>
      </c>
      <c r="H220" t="s">
        <v>143</v>
      </c>
      <c r="I220" t="s">
        <v>135</v>
      </c>
      <c r="J220" t="s">
        <v>136</v>
      </c>
      <c r="K220" t="s">
        <v>137</v>
      </c>
      <c r="L220" t="s">
        <v>822</v>
      </c>
      <c r="M220" t="s">
        <v>823</v>
      </c>
      <c r="N220">
        <v>0.56999999999999995</v>
      </c>
      <c r="O220">
        <v>0</v>
      </c>
      <c r="P220">
        <v>0</v>
      </c>
      <c r="Q220">
        <v>0</v>
      </c>
      <c r="R220">
        <v>0</v>
      </c>
      <c r="S220">
        <v>1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5.439504155940222</v>
      </c>
      <c r="AB220">
        <v>0</v>
      </c>
      <c r="AC220">
        <v>0</v>
      </c>
      <c r="AD220">
        <v>0</v>
      </c>
      <c r="AE220">
        <v>5.439504155940222</v>
      </c>
    </row>
    <row r="221" spans="1:31" x14ac:dyDescent="0.25">
      <c r="A221">
        <v>1719949</v>
      </c>
      <c r="B221">
        <v>1</v>
      </c>
      <c r="C221" t="s">
        <v>81</v>
      </c>
      <c r="D221" t="s">
        <v>112</v>
      </c>
      <c r="E221" t="s">
        <v>150</v>
      </c>
      <c r="F221" t="s">
        <v>824</v>
      </c>
      <c r="G221" t="s">
        <v>186</v>
      </c>
      <c r="H221" t="s">
        <v>134</v>
      </c>
      <c r="I221" t="s">
        <v>135</v>
      </c>
      <c r="J221" t="s">
        <v>136</v>
      </c>
      <c r="K221" t="s">
        <v>137</v>
      </c>
      <c r="L221" t="s">
        <v>825</v>
      </c>
      <c r="M221" t="s">
        <v>826</v>
      </c>
      <c r="N221">
        <v>1.2561111110000001</v>
      </c>
      <c r="O221">
        <v>0</v>
      </c>
      <c r="P221">
        <v>2</v>
      </c>
      <c r="Q221">
        <v>0</v>
      </c>
      <c r="R221">
        <v>2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3.868571482811111E-2</v>
      </c>
      <c r="Y221">
        <v>0</v>
      </c>
      <c r="Z221">
        <v>3.7435047044395957</v>
      </c>
      <c r="AA221">
        <v>0</v>
      </c>
      <c r="AB221">
        <v>0</v>
      </c>
      <c r="AC221">
        <v>0</v>
      </c>
      <c r="AD221">
        <v>0</v>
      </c>
      <c r="AE221">
        <v>3.7821904192677067</v>
      </c>
    </row>
    <row r="222" spans="1:31" x14ac:dyDescent="0.25">
      <c r="A222">
        <v>1719574</v>
      </c>
      <c r="B222">
        <v>1</v>
      </c>
      <c r="C222" t="s">
        <v>80</v>
      </c>
      <c r="D222" t="s">
        <v>84</v>
      </c>
      <c r="E222" t="s">
        <v>441</v>
      </c>
      <c r="F222" t="s">
        <v>827</v>
      </c>
      <c r="G222" t="s">
        <v>238</v>
      </c>
      <c r="H222" t="s">
        <v>134</v>
      </c>
      <c r="I222" t="s">
        <v>135</v>
      </c>
      <c r="J222" t="s">
        <v>136</v>
      </c>
      <c r="K222" t="s">
        <v>137</v>
      </c>
      <c r="L222" t="s">
        <v>828</v>
      </c>
      <c r="M222" t="s">
        <v>829</v>
      </c>
      <c r="N222">
        <v>0.76888888799999999</v>
      </c>
      <c r="O222">
        <v>0</v>
      </c>
      <c r="P222">
        <v>18</v>
      </c>
      <c r="Q222">
        <v>0</v>
      </c>
      <c r="R222">
        <v>0</v>
      </c>
      <c r="S222">
        <v>0</v>
      </c>
      <c r="T222">
        <v>4</v>
      </c>
      <c r="U222">
        <v>0</v>
      </c>
      <c r="V222">
        <v>0</v>
      </c>
      <c r="W222">
        <v>0</v>
      </c>
      <c r="X222">
        <v>3.7965900054555415</v>
      </c>
      <c r="Y222">
        <v>0</v>
      </c>
      <c r="Z222">
        <v>0</v>
      </c>
      <c r="AA222">
        <v>0</v>
      </c>
      <c r="AB222">
        <v>15.475482555034811</v>
      </c>
      <c r="AC222">
        <v>0</v>
      </c>
      <c r="AD222">
        <v>0</v>
      </c>
      <c r="AE222">
        <v>19.272072560490351</v>
      </c>
    </row>
    <row r="223" spans="1:31" x14ac:dyDescent="0.25">
      <c r="A223">
        <v>1720115</v>
      </c>
      <c r="B223">
        <v>1</v>
      </c>
      <c r="C223" t="s">
        <v>80</v>
      </c>
      <c r="D223" t="s">
        <v>107</v>
      </c>
      <c r="E223" t="s">
        <v>131</v>
      </c>
      <c r="F223" t="s">
        <v>830</v>
      </c>
      <c r="G223" t="s">
        <v>157</v>
      </c>
      <c r="H223" t="s">
        <v>134</v>
      </c>
      <c r="I223" t="s">
        <v>135</v>
      </c>
      <c r="J223" t="s">
        <v>136</v>
      </c>
      <c r="K223" t="s">
        <v>137</v>
      </c>
      <c r="L223" t="s">
        <v>831</v>
      </c>
      <c r="M223" t="s">
        <v>832</v>
      </c>
      <c r="N223">
        <v>1.871111111</v>
      </c>
      <c r="O223">
        <v>0</v>
      </c>
      <c r="P223">
        <v>9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4.2596665082027769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4.2596665082027769</v>
      </c>
    </row>
    <row r="224" spans="1:31" x14ac:dyDescent="0.25">
      <c r="A224">
        <v>1719551</v>
      </c>
      <c r="B224">
        <v>1</v>
      </c>
      <c r="C224" t="s">
        <v>80</v>
      </c>
      <c r="D224" t="s">
        <v>95</v>
      </c>
      <c r="E224" t="s">
        <v>131</v>
      </c>
      <c r="F224" t="s">
        <v>833</v>
      </c>
      <c r="G224" t="s">
        <v>238</v>
      </c>
      <c r="H224" t="s">
        <v>134</v>
      </c>
      <c r="I224" t="s">
        <v>135</v>
      </c>
      <c r="J224" t="s">
        <v>136</v>
      </c>
      <c r="K224" t="s">
        <v>137</v>
      </c>
      <c r="L224" t="s">
        <v>834</v>
      </c>
      <c r="M224" t="s">
        <v>835</v>
      </c>
      <c r="N224">
        <v>0.67527777700000002</v>
      </c>
      <c r="O224">
        <v>0</v>
      </c>
      <c r="P224">
        <v>5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0.92777228350611662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0.92777228350611662</v>
      </c>
    </row>
    <row r="225" spans="1:31" x14ac:dyDescent="0.25">
      <c r="A225">
        <v>1719992</v>
      </c>
      <c r="B225">
        <v>1</v>
      </c>
      <c r="C225" t="s">
        <v>80</v>
      </c>
      <c r="D225" t="s">
        <v>97</v>
      </c>
      <c r="E225" t="s">
        <v>131</v>
      </c>
      <c r="F225" t="s">
        <v>836</v>
      </c>
      <c r="G225" t="s">
        <v>133</v>
      </c>
      <c r="H225" t="s">
        <v>134</v>
      </c>
      <c r="I225" t="s">
        <v>135</v>
      </c>
      <c r="J225" t="s">
        <v>136</v>
      </c>
      <c r="K225" t="s">
        <v>137</v>
      </c>
      <c r="L225" t="s">
        <v>837</v>
      </c>
      <c r="M225" t="s">
        <v>838</v>
      </c>
      <c r="N225">
        <v>3.923888888</v>
      </c>
      <c r="O225">
        <v>0</v>
      </c>
      <c r="P225">
        <v>1</v>
      </c>
      <c r="Q225">
        <v>0</v>
      </c>
      <c r="R225">
        <v>0</v>
      </c>
      <c r="S225">
        <v>0</v>
      </c>
      <c r="T225">
        <v>1</v>
      </c>
      <c r="U225">
        <v>0</v>
      </c>
      <c r="V225">
        <v>0</v>
      </c>
      <c r="W225">
        <v>0</v>
      </c>
      <c r="X225">
        <v>0.71142842133647999</v>
      </c>
      <c r="Y225">
        <v>0</v>
      </c>
      <c r="Z225">
        <v>0</v>
      </c>
      <c r="AA225">
        <v>0</v>
      </c>
      <c r="AB225">
        <v>0.55505325874679168</v>
      </c>
      <c r="AC225">
        <v>0</v>
      </c>
      <c r="AD225">
        <v>0</v>
      </c>
      <c r="AE225">
        <v>1.2664816800832717</v>
      </c>
    </row>
    <row r="226" spans="1:31" x14ac:dyDescent="0.25">
      <c r="A226">
        <v>1719743</v>
      </c>
      <c r="B226">
        <v>1</v>
      </c>
      <c r="C226" t="s">
        <v>81</v>
      </c>
      <c r="D226" t="s">
        <v>115</v>
      </c>
      <c r="E226" t="s">
        <v>441</v>
      </c>
      <c r="F226" t="s">
        <v>839</v>
      </c>
      <c r="G226" t="s">
        <v>238</v>
      </c>
      <c r="H226" t="s">
        <v>134</v>
      </c>
      <c r="I226" t="s">
        <v>135</v>
      </c>
      <c r="J226" t="s">
        <v>136</v>
      </c>
      <c r="K226" t="s">
        <v>137</v>
      </c>
      <c r="L226" t="s">
        <v>840</v>
      </c>
      <c r="M226" t="s">
        <v>841</v>
      </c>
      <c r="N226">
        <v>1.080833333</v>
      </c>
      <c r="O226">
        <v>0</v>
      </c>
      <c r="P226">
        <v>2</v>
      </c>
      <c r="Q226">
        <v>0</v>
      </c>
      <c r="R226">
        <v>0</v>
      </c>
      <c r="S226">
        <v>0</v>
      </c>
      <c r="T226">
        <v>5</v>
      </c>
      <c r="U226">
        <v>0</v>
      </c>
      <c r="V226">
        <v>0</v>
      </c>
      <c r="W226">
        <v>0</v>
      </c>
      <c r="X226">
        <v>0.32251635944412227</v>
      </c>
      <c r="Y226">
        <v>0</v>
      </c>
      <c r="Z226">
        <v>0</v>
      </c>
      <c r="AA226">
        <v>0</v>
      </c>
      <c r="AB226">
        <v>1.4167903235050276</v>
      </c>
      <c r="AC226">
        <v>0</v>
      </c>
      <c r="AD226">
        <v>0</v>
      </c>
      <c r="AE226">
        <v>1.7393066829491499</v>
      </c>
    </row>
    <row r="227" spans="1:31" x14ac:dyDescent="0.25">
      <c r="A227">
        <v>1719531</v>
      </c>
      <c r="B227">
        <v>1</v>
      </c>
      <c r="C227" t="s">
        <v>81</v>
      </c>
      <c r="D227" t="s">
        <v>128</v>
      </c>
      <c r="E227" t="s">
        <v>189</v>
      </c>
      <c r="F227" t="s">
        <v>842</v>
      </c>
      <c r="G227" t="s">
        <v>147</v>
      </c>
      <c r="H227" t="s">
        <v>143</v>
      </c>
      <c r="I227" t="s">
        <v>135</v>
      </c>
      <c r="J227" t="s">
        <v>136</v>
      </c>
      <c r="K227" t="s">
        <v>137</v>
      </c>
      <c r="L227" t="s">
        <v>843</v>
      </c>
      <c r="M227" t="s">
        <v>844</v>
      </c>
      <c r="N227">
        <v>6.8611111000000002E-2</v>
      </c>
      <c r="O227">
        <v>1</v>
      </c>
      <c r="P227">
        <v>579</v>
      </c>
      <c r="Q227">
        <v>3</v>
      </c>
      <c r="R227">
        <v>3</v>
      </c>
      <c r="S227">
        <v>9</v>
      </c>
      <c r="T227">
        <v>49</v>
      </c>
      <c r="U227">
        <v>0</v>
      </c>
      <c r="V227">
        <v>0</v>
      </c>
      <c r="W227">
        <v>1.5858091106000002E-2</v>
      </c>
      <c r="X227">
        <v>3.7472935574210258</v>
      </c>
      <c r="Y227">
        <v>0.15091978357116556</v>
      </c>
      <c r="Z227">
        <v>4.8199382290222232E-3</v>
      </c>
      <c r="AA227">
        <v>3.4868900494049448</v>
      </c>
      <c r="AB227">
        <v>2.029162271465434</v>
      </c>
      <c r="AC227">
        <v>0</v>
      </c>
      <c r="AD227">
        <v>0</v>
      </c>
      <c r="AE227">
        <v>9.4349436911975921</v>
      </c>
    </row>
    <row r="228" spans="1:31" x14ac:dyDescent="0.25">
      <c r="A228">
        <v>1719780</v>
      </c>
      <c r="B228">
        <v>1</v>
      </c>
      <c r="C228" t="s">
        <v>81</v>
      </c>
      <c r="D228" t="s">
        <v>118</v>
      </c>
      <c r="E228" t="s">
        <v>160</v>
      </c>
      <c r="F228" t="s">
        <v>845</v>
      </c>
      <c r="G228" t="s">
        <v>162</v>
      </c>
      <c r="H228" t="s">
        <v>134</v>
      </c>
      <c r="I228" t="s">
        <v>135</v>
      </c>
      <c r="J228" t="s">
        <v>136</v>
      </c>
      <c r="K228" t="s">
        <v>137</v>
      </c>
      <c r="L228" t="s">
        <v>846</v>
      </c>
      <c r="M228" t="s">
        <v>847</v>
      </c>
      <c r="N228">
        <v>1.143888888</v>
      </c>
      <c r="O228">
        <v>0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0.50241311286422341</v>
      </c>
      <c r="AA228">
        <v>0</v>
      </c>
      <c r="AB228">
        <v>0</v>
      </c>
      <c r="AC228">
        <v>0</v>
      </c>
      <c r="AD228">
        <v>0</v>
      </c>
      <c r="AE228">
        <v>0.50241311286422341</v>
      </c>
    </row>
    <row r="229" spans="1:31" x14ac:dyDescent="0.25">
      <c r="A229">
        <v>1720029</v>
      </c>
      <c r="B229">
        <v>1</v>
      </c>
      <c r="C229" t="s">
        <v>80</v>
      </c>
      <c r="D229" t="s">
        <v>90</v>
      </c>
      <c r="E229" t="s">
        <v>131</v>
      </c>
      <c r="F229" t="s">
        <v>848</v>
      </c>
      <c r="G229" t="s">
        <v>269</v>
      </c>
      <c r="H229" t="s">
        <v>134</v>
      </c>
      <c r="I229" t="s">
        <v>135</v>
      </c>
      <c r="J229" t="s">
        <v>136</v>
      </c>
      <c r="K229" t="s">
        <v>137</v>
      </c>
      <c r="L229" t="s">
        <v>849</v>
      </c>
      <c r="M229" t="s">
        <v>850</v>
      </c>
      <c r="N229">
        <v>0.75611111099999995</v>
      </c>
      <c r="O229">
        <v>0</v>
      </c>
      <c r="P229">
        <v>5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0.54545272998252503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0.54545272998252503</v>
      </c>
    </row>
    <row r="230" spans="1:31" x14ac:dyDescent="0.25">
      <c r="A230">
        <v>1720178</v>
      </c>
      <c r="B230">
        <v>1</v>
      </c>
      <c r="C230" t="s">
        <v>80</v>
      </c>
      <c r="D230" t="s">
        <v>84</v>
      </c>
      <c r="E230" t="s">
        <v>131</v>
      </c>
      <c r="F230" t="s">
        <v>851</v>
      </c>
      <c r="G230" t="s">
        <v>133</v>
      </c>
      <c r="H230" t="s">
        <v>134</v>
      </c>
      <c r="I230" t="s">
        <v>135</v>
      </c>
      <c r="J230" t="s">
        <v>136</v>
      </c>
      <c r="K230" t="s">
        <v>137</v>
      </c>
      <c r="L230" t="s">
        <v>852</v>
      </c>
      <c r="M230" t="s">
        <v>853</v>
      </c>
      <c r="N230">
        <v>2.3711111109999998</v>
      </c>
      <c r="O230">
        <v>0</v>
      </c>
      <c r="P230">
        <v>2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1.40041895392678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1.40041895392678</v>
      </c>
    </row>
    <row r="231" spans="1:31" x14ac:dyDescent="0.25">
      <c r="A231">
        <v>1719580</v>
      </c>
      <c r="B231">
        <v>1</v>
      </c>
      <c r="C231" t="s">
        <v>80</v>
      </c>
      <c r="D231" t="s">
        <v>103</v>
      </c>
      <c r="E231" t="s">
        <v>160</v>
      </c>
      <c r="F231" t="s">
        <v>854</v>
      </c>
      <c r="G231" t="s">
        <v>162</v>
      </c>
      <c r="H231" t="s">
        <v>134</v>
      </c>
      <c r="I231" t="s">
        <v>135</v>
      </c>
      <c r="J231" t="s">
        <v>136</v>
      </c>
      <c r="K231" t="s">
        <v>137</v>
      </c>
      <c r="L231" t="s">
        <v>855</v>
      </c>
      <c r="M231" t="s">
        <v>856</v>
      </c>
      <c r="N231">
        <v>0.34638888800000001</v>
      </c>
      <c r="O231">
        <v>0</v>
      </c>
      <c r="P231">
        <v>96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9.7392288915162126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9.7392288915162126</v>
      </c>
    </row>
    <row r="232" spans="1:31" x14ac:dyDescent="0.25">
      <c r="A232">
        <v>1719626</v>
      </c>
      <c r="B232">
        <v>1</v>
      </c>
      <c r="C232" t="s">
        <v>80</v>
      </c>
      <c r="D232" t="s">
        <v>105</v>
      </c>
      <c r="E232" t="s">
        <v>160</v>
      </c>
      <c r="F232" t="s">
        <v>857</v>
      </c>
      <c r="G232" t="s">
        <v>162</v>
      </c>
      <c r="H232" t="s">
        <v>134</v>
      </c>
      <c r="I232" t="s">
        <v>135</v>
      </c>
      <c r="J232" t="s">
        <v>136</v>
      </c>
      <c r="K232" t="s">
        <v>137</v>
      </c>
      <c r="L232" t="s">
        <v>858</v>
      </c>
      <c r="M232" t="s">
        <v>859</v>
      </c>
      <c r="N232">
        <v>0.97138888800000001</v>
      </c>
      <c r="O232">
        <v>0</v>
      </c>
      <c r="P232">
        <v>35</v>
      </c>
      <c r="Q232">
        <v>0</v>
      </c>
      <c r="R232">
        <v>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9.3639182181342697</v>
      </c>
      <c r="Y232">
        <v>0</v>
      </c>
      <c r="Z232">
        <v>1.642794144473136</v>
      </c>
      <c r="AA232">
        <v>0</v>
      </c>
      <c r="AB232">
        <v>0</v>
      </c>
      <c r="AC232">
        <v>0</v>
      </c>
      <c r="AD232">
        <v>0</v>
      </c>
      <c r="AE232">
        <v>11.006712362607406</v>
      </c>
    </row>
    <row r="233" spans="1:31" x14ac:dyDescent="0.25">
      <c r="A233">
        <v>1719849</v>
      </c>
      <c r="B233">
        <v>1</v>
      </c>
      <c r="C233" t="s">
        <v>81</v>
      </c>
      <c r="D233" t="s">
        <v>127</v>
      </c>
      <c r="E233" t="s">
        <v>131</v>
      </c>
      <c r="F233" t="s">
        <v>860</v>
      </c>
      <c r="G233" t="s">
        <v>133</v>
      </c>
      <c r="H233" t="s">
        <v>134</v>
      </c>
      <c r="I233" t="s">
        <v>135</v>
      </c>
      <c r="J233" t="s">
        <v>136</v>
      </c>
      <c r="K233" t="s">
        <v>137</v>
      </c>
      <c r="L233" t="s">
        <v>861</v>
      </c>
      <c r="M233" t="s">
        <v>862</v>
      </c>
      <c r="N233">
        <v>5.9258333329999999</v>
      </c>
      <c r="O233">
        <v>0</v>
      </c>
      <c r="P233">
        <v>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7.8308991578963892E-3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7.8308991578963892E-3</v>
      </c>
    </row>
    <row r="234" spans="1:31" x14ac:dyDescent="0.25">
      <c r="A234">
        <v>1719663</v>
      </c>
      <c r="B234">
        <v>1</v>
      </c>
      <c r="C234" t="s">
        <v>80</v>
      </c>
      <c r="D234" t="s">
        <v>96</v>
      </c>
      <c r="E234" t="s">
        <v>131</v>
      </c>
      <c r="F234" t="s">
        <v>863</v>
      </c>
      <c r="G234" t="s">
        <v>242</v>
      </c>
      <c r="H234" t="s">
        <v>134</v>
      </c>
      <c r="I234" t="s">
        <v>135</v>
      </c>
      <c r="J234" t="s">
        <v>136</v>
      </c>
      <c r="K234" t="s">
        <v>137</v>
      </c>
      <c r="L234" t="s">
        <v>864</v>
      </c>
      <c r="M234" t="s">
        <v>865</v>
      </c>
      <c r="N234">
        <v>3.5924999999999998</v>
      </c>
      <c r="O234">
        <v>0</v>
      </c>
      <c r="P234">
        <v>2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1.9027094736253334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1.9027094736253334</v>
      </c>
    </row>
    <row r="235" spans="1:31" x14ac:dyDescent="0.25">
      <c r="A235">
        <v>1720167</v>
      </c>
      <c r="B235">
        <v>1</v>
      </c>
      <c r="C235" t="s">
        <v>80</v>
      </c>
      <c r="D235" t="s">
        <v>100</v>
      </c>
      <c r="E235" t="s">
        <v>314</v>
      </c>
      <c r="F235" t="s">
        <v>866</v>
      </c>
      <c r="G235" t="s">
        <v>147</v>
      </c>
      <c r="H235" t="s">
        <v>234</v>
      </c>
      <c r="I235" t="s">
        <v>135</v>
      </c>
      <c r="J235" t="s">
        <v>136</v>
      </c>
      <c r="K235" t="s">
        <v>137</v>
      </c>
      <c r="L235" t="s">
        <v>867</v>
      </c>
      <c r="M235" t="s">
        <v>868</v>
      </c>
      <c r="N235">
        <v>0.60444444399999997</v>
      </c>
      <c r="O235">
        <v>13</v>
      </c>
      <c r="P235">
        <v>17808</v>
      </c>
      <c r="Q235">
        <v>53</v>
      </c>
      <c r="R235">
        <v>474</v>
      </c>
      <c r="S235">
        <v>55</v>
      </c>
      <c r="T235">
        <v>3367</v>
      </c>
      <c r="U235">
        <v>39</v>
      </c>
      <c r="V235">
        <v>191</v>
      </c>
      <c r="W235">
        <v>2.7952473759082404</v>
      </c>
      <c r="X235">
        <v>3133.2949752328036</v>
      </c>
      <c r="Y235">
        <v>90.571934265616278</v>
      </c>
      <c r="Z235">
        <v>92.737480775047374</v>
      </c>
      <c r="AA235">
        <v>266.43531827444332</v>
      </c>
      <c r="AB235">
        <v>1683.3865117359505</v>
      </c>
      <c r="AC235">
        <v>1040.4668171415028</v>
      </c>
      <c r="AD235">
        <v>1234.9708046503822</v>
      </c>
      <c r="AE235">
        <v>7544.6590894516539</v>
      </c>
    </row>
    <row r="236" spans="1:31" x14ac:dyDescent="0.25">
      <c r="A236">
        <v>1720161</v>
      </c>
      <c r="B236">
        <v>1</v>
      </c>
      <c r="C236" t="s">
        <v>80</v>
      </c>
      <c r="D236" t="s">
        <v>97</v>
      </c>
      <c r="E236" t="s">
        <v>131</v>
      </c>
      <c r="F236" t="s">
        <v>869</v>
      </c>
      <c r="G236" t="s">
        <v>133</v>
      </c>
      <c r="H236" t="s">
        <v>134</v>
      </c>
      <c r="I236" t="s">
        <v>135</v>
      </c>
      <c r="J236" t="s">
        <v>136</v>
      </c>
      <c r="K236" t="s">
        <v>137</v>
      </c>
      <c r="L236" t="s">
        <v>870</v>
      </c>
      <c r="M236" t="s">
        <v>871</v>
      </c>
      <c r="N236">
        <v>2.4933333329999998</v>
      </c>
      <c r="O236">
        <v>0</v>
      </c>
      <c r="P236">
        <v>1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0.69081437699231252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0.69081437699231252</v>
      </c>
    </row>
    <row r="237" spans="1:31" x14ac:dyDescent="0.25">
      <c r="A237">
        <v>1719981</v>
      </c>
      <c r="B237">
        <v>1</v>
      </c>
      <c r="C237" t="s">
        <v>80</v>
      </c>
      <c r="D237" t="s">
        <v>98</v>
      </c>
      <c r="E237" t="s">
        <v>150</v>
      </c>
      <c r="F237" t="s">
        <v>872</v>
      </c>
      <c r="G237" t="s">
        <v>269</v>
      </c>
      <c r="H237" t="s">
        <v>134</v>
      </c>
      <c r="I237" t="s">
        <v>135</v>
      </c>
      <c r="J237" t="s">
        <v>136</v>
      </c>
      <c r="K237" t="s">
        <v>137</v>
      </c>
      <c r="L237" t="s">
        <v>873</v>
      </c>
      <c r="M237" t="s">
        <v>874</v>
      </c>
      <c r="N237">
        <v>0.25805555499999999</v>
      </c>
      <c r="O237">
        <v>0</v>
      </c>
      <c r="P237">
        <v>14</v>
      </c>
      <c r="Q237">
        <v>0</v>
      </c>
      <c r="R237">
        <v>22</v>
      </c>
      <c r="S237">
        <v>0</v>
      </c>
      <c r="T237">
        <v>6</v>
      </c>
      <c r="U237">
        <v>0</v>
      </c>
      <c r="V237">
        <v>0</v>
      </c>
      <c r="W237">
        <v>0</v>
      </c>
      <c r="X237">
        <v>1.3165450352673951</v>
      </c>
      <c r="Y237">
        <v>0</v>
      </c>
      <c r="Z237">
        <v>1.513074112944137</v>
      </c>
      <c r="AA237">
        <v>0</v>
      </c>
      <c r="AB237">
        <v>1.5205544384108851</v>
      </c>
      <c r="AC237">
        <v>0</v>
      </c>
      <c r="AD237">
        <v>0</v>
      </c>
      <c r="AE237">
        <v>4.3501735866224172</v>
      </c>
    </row>
    <row r="238" spans="1:31" x14ac:dyDescent="0.25">
      <c r="A238">
        <v>1719915</v>
      </c>
      <c r="B238">
        <v>1</v>
      </c>
      <c r="C238" t="s">
        <v>80</v>
      </c>
      <c r="D238" t="s">
        <v>100</v>
      </c>
      <c r="E238" t="s">
        <v>171</v>
      </c>
      <c r="F238" t="s">
        <v>875</v>
      </c>
      <c r="G238" t="s">
        <v>876</v>
      </c>
      <c r="H238" t="s">
        <v>143</v>
      </c>
      <c r="I238" t="s">
        <v>135</v>
      </c>
      <c r="J238" t="s">
        <v>136</v>
      </c>
      <c r="K238" t="s">
        <v>137</v>
      </c>
      <c r="L238" t="s">
        <v>877</v>
      </c>
      <c r="M238" t="s">
        <v>878</v>
      </c>
      <c r="N238">
        <v>1.956388888</v>
      </c>
      <c r="O238">
        <v>0</v>
      </c>
      <c r="P238">
        <v>269</v>
      </c>
      <c r="Q238">
        <v>0</v>
      </c>
      <c r="R238">
        <v>19</v>
      </c>
      <c r="S238">
        <v>0</v>
      </c>
      <c r="T238">
        <v>29</v>
      </c>
      <c r="U238">
        <v>0</v>
      </c>
      <c r="V238">
        <v>0</v>
      </c>
      <c r="W238">
        <v>0</v>
      </c>
      <c r="X238">
        <v>107.92952603880083</v>
      </c>
      <c r="Y238">
        <v>0</v>
      </c>
      <c r="Z238">
        <v>7.1532276337622855</v>
      </c>
      <c r="AA238">
        <v>0</v>
      </c>
      <c r="AB238">
        <v>20.438487365274423</v>
      </c>
      <c r="AC238">
        <v>0</v>
      </c>
      <c r="AD238">
        <v>0</v>
      </c>
      <c r="AE238">
        <v>135.52124103783754</v>
      </c>
    </row>
    <row r="239" spans="1:31" x14ac:dyDescent="0.25">
      <c r="A239">
        <v>1719583</v>
      </c>
      <c r="B239">
        <v>1</v>
      </c>
      <c r="C239" t="s">
        <v>80</v>
      </c>
      <c r="D239" t="s">
        <v>96</v>
      </c>
      <c r="E239" t="s">
        <v>131</v>
      </c>
      <c r="F239" t="s">
        <v>879</v>
      </c>
      <c r="G239" t="s">
        <v>133</v>
      </c>
      <c r="H239" t="s">
        <v>134</v>
      </c>
      <c r="I239" t="s">
        <v>135</v>
      </c>
      <c r="J239" t="s">
        <v>136</v>
      </c>
      <c r="K239" t="s">
        <v>137</v>
      </c>
      <c r="L239" t="s">
        <v>880</v>
      </c>
      <c r="M239" t="s">
        <v>881</v>
      </c>
      <c r="N239">
        <v>9.7311111110000006</v>
      </c>
      <c r="O239">
        <v>0</v>
      </c>
      <c r="P239">
        <v>7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8.4525730318139445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8.4525730318139445</v>
      </c>
    </row>
    <row r="240" spans="1:31" x14ac:dyDescent="0.25">
      <c r="A240">
        <v>1719606</v>
      </c>
      <c r="B240">
        <v>1</v>
      </c>
      <c r="C240" t="s">
        <v>80</v>
      </c>
      <c r="D240" t="s">
        <v>86</v>
      </c>
      <c r="E240" t="s">
        <v>171</v>
      </c>
      <c r="F240" t="s">
        <v>882</v>
      </c>
      <c r="G240" t="s">
        <v>157</v>
      </c>
      <c r="H240" t="s">
        <v>143</v>
      </c>
      <c r="I240" t="s">
        <v>135</v>
      </c>
      <c r="J240" t="s">
        <v>3</v>
      </c>
      <c r="K240" t="s">
        <v>137</v>
      </c>
      <c r="L240" t="s">
        <v>883</v>
      </c>
      <c r="M240" t="s">
        <v>884</v>
      </c>
      <c r="N240">
        <v>0.19888888800000001</v>
      </c>
      <c r="O240">
        <v>0</v>
      </c>
      <c r="P240">
        <v>609</v>
      </c>
      <c r="Q240">
        <v>0</v>
      </c>
      <c r="R240">
        <v>28</v>
      </c>
      <c r="S240">
        <v>0</v>
      </c>
      <c r="T240">
        <v>31</v>
      </c>
      <c r="U240">
        <v>0</v>
      </c>
      <c r="V240">
        <v>0</v>
      </c>
      <c r="W240">
        <v>0</v>
      </c>
      <c r="X240">
        <v>63.157934804058797</v>
      </c>
      <c r="Y240">
        <v>0</v>
      </c>
      <c r="Z240">
        <v>2.1558599758054218</v>
      </c>
      <c r="AA240">
        <v>0</v>
      </c>
      <c r="AB240">
        <v>14.831264360623901</v>
      </c>
      <c r="AC240">
        <v>0</v>
      </c>
      <c r="AD240">
        <v>0</v>
      </c>
      <c r="AE240">
        <v>80.145059140488129</v>
      </c>
    </row>
    <row r="241" spans="1:31" x14ac:dyDescent="0.25">
      <c r="A241">
        <v>1719520</v>
      </c>
      <c r="B241">
        <v>1</v>
      </c>
      <c r="C241" t="s">
        <v>80</v>
      </c>
      <c r="D241" t="s">
        <v>105</v>
      </c>
      <c r="E241" t="s">
        <v>160</v>
      </c>
      <c r="F241" t="s">
        <v>885</v>
      </c>
      <c r="G241" t="s">
        <v>162</v>
      </c>
      <c r="H241" t="s">
        <v>134</v>
      </c>
      <c r="I241" t="s">
        <v>135</v>
      </c>
      <c r="J241" t="s">
        <v>136</v>
      </c>
      <c r="K241" t="s">
        <v>137</v>
      </c>
      <c r="L241" t="s">
        <v>886</v>
      </c>
      <c r="M241" t="s">
        <v>887</v>
      </c>
      <c r="N241">
        <v>0.80472222199999999</v>
      </c>
      <c r="O241">
        <v>0</v>
      </c>
      <c r="P241">
        <v>123</v>
      </c>
      <c r="Q241">
        <v>0</v>
      </c>
      <c r="R241">
        <v>0</v>
      </c>
      <c r="S241">
        <v>0</v>
      </c>
      <c r="T241">
        <v>1</v>
      </c>
      <c r="U241">
        <v>0</v>
      </c>
      <c r="V241">
        <v>0</v>
      </c>
      <c r="W241">
        <v>0</v>
      </c>
      <c r="X241">
        <v>25.918346582822949</v>
      </c>
      <c r="Y241">
        <v>0</v>
      </c>
      <c r="Z241">
        <v>0</v>
      </c>
      <c r="AA241">
        <v>0</v>
      </c>
      <c r="AB241">
        <v>4.7884515259997228E-2</v>
      </c>
      <c r="AC241">
        <v>0</v>
      </c>
      <c r="AD241">
        <v>0</v>
      </c>
      <c r="AE241">
        <v>25.966231098082947</v>
      </c>
    </row>
    <row r="242" spans="1:31" x14ac:dyDescent="0.25">
      <c r="A242">
        <v>1719852</v>
      </c>
      <c r="B242">
        <v>1</v>
      </c>
      <c r="C242" t="s">
        <v>81</v>
      </c>
      <c r="D242" t="s">
        <v>128</v>
      </c>
      <c r="E242" t="s">
        <v>131</v>
      </c>
      <c r="F242" t="s">
        <v>888</v>
      </c>
      <c r="G242" t="s">
        <v>133</v>
      </c>
      <c r="H242" t="s">
        <v>134</v>
      </c>
      <c r="I242" t="s">
        <v>135</v>
      </c>
      <c r="J242" t="s">
        <v>136</v>
      </c>
      <c r="K242" t="s">
        <v>137</v>
      </c>
      <c r="L242" t="s">
        <v>889</v>
      </c>
      <c r="M242" t="s">
        <v>890</v>
      </c>
      <c r="N242">
        <v>1.7649999999999999</v>
      </c>
      <c r="O242">
        <v>0</v>
      </c>
      <c r="P242">
        <v>5</v>
      </c>
      <c r="Q242">
        <v>0</v>
      </c>
      <c r="R242">
        <v>0</v>
      </c>
      <c r="S242">
        <v>0</v>
      </c>
      <c r="T242">
        <v>2</v>
      </c>
      <c r="U242">
        <v>0</v>
      </c>
      <c r="V242">
        <v>0</v>
      </c>
      <c r="W242">
        <v>0</v>
      </c>
      <c r="X242">
        <v>1.8200908484790019</v>
      </c>
      <c r="Y242">
        <v>0</v>
      </c>
      <c r="Z242">
        <v>0</v>
      </c>
      <c r="AA242">
        <v>0</v>
      </c>
      <c r="AB242">
        <v>0.88376245260954456</v>
      </c>
      <c r="AC242">
        <v>0</v>
      </c>
      <c r="AD242">
        <v>0</v>
      </c>
      <c r="AE242">
        <v>2.7038533010885466</v>
      </c>
    </row>
    <row r="243" spans="1:31" x14ac:dyDescent="0.25">
      <c r="A243">
        <v>1719998</v>
      </c>
      <c r="B243">
        <v>1</v>
      </c>
      <c r="C243" t="s">
        <v>81</v>
      </c>
      <c r="D243" t="s">
        <v>122</v>
      </c>
      <c r="E243" t="s">
        <v>131</v>
      </c>
      <c r="F243" t="s">
        <v>891</v>
      </c>
      <c r="G243" t="s">
        <v>133</v>
      </c>
      <c r="H243" t="s">
        <v>134</v>
      </c>
      <c r="I243" t="s">
        <v>135</v>
      </c>
      <c r="J243" t="s">
        <v>136</v>
      </c>
      <c r="K243" t="s">
        <v>137</v>
      </c>
      <c r="L243" t="s">
        <v>892</v>
      </c>
      <c r="M243" t="s">
        <v>893</v>
      </c>
      <c r="N243">
        <v>1.988611111</v>
      </c>
      <c r="O243">
        <v>0</v>
      </c>
      <c r="P243">
        <v>3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1.5562637209960448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1.5562637209960448</v>
      </c>
    </row>
    <row r="244" spans="1:31" x14ac:dyDescent="0.25">
      <c r="A244">
        <v>1720041</v>
      </c>
      <c r="B244">
        <v>1</v>
      </c>
      <c r="C244" t="s">
        <v>80</v>
      </c>
      <c r="D244" t="s">
        <v>97</v>
      </c>
      <c r="E244" t="s">
        <v>131</v>
      </c>
      <c r="F244" t="s">
        <v>894</v>
      </c>
      <c r="G244" t="s">
        <v>133</v>
      </c>
      <c r="H244" t="s">
        <v>134</v>
      </c>
      <c r="I244" t="s">
        <v>135</v>
      </c>
      <c r="J244" t="s">
        <v>136</v>
      </c>
      <c r="K244" t="s">
        <v>137</v>
      </c>
      <c r="L244" t="s">
        <v>895</v>
      </c>
      <c r="M244" t="s">
        <v>896</v>
      </c>
      <c r="N244">
        <v>2.2222222220000001</v>
      </c>
      <c r="O244">
        <v>0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0.40155202754306668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0.40155202754306668</v>
      </c>
    </row>
    <row r="245" spans="1:31" x14ac:dyDescent="0.25">
      <c r="A245">
        <v>1719600</v>
      </c>
      <c r="B245">
        <v>1</v>
      </c>
      <c r="C245" t="s">
        <v>81</v>
      </c>
      <c r="D245" t="s">
        <v>118</v>
      </c>
      <c r="E245" t="s">
        <v>171</v>
      </c>
      <c r="F245" t="s">
        <v>897</v>
      </c>
      <c r="G245" t="s">
        <v>152</v>
      </c>
      <c r="H245" t="s">
        <v>143</v>
      </c>
      <c r="I245" t="s">
        <v>135</v>
      </c>
      <c r="J245" t="s">
        <v>136</v>
      </c>
      <c r="K245" t="s">
        <v>153</v>
      </c>
      <c r="L245" t="s">
        <v>898</v>
      </c>
      <c r="M245" t="s">
        <v>899</v>
      </c>
      <c r="N245">
        <v>4.9827777769999999</v>
      </c>
      <c r="O245">
        <v>0</v>
      </c>
      <c r="P245">
        <v>814</v>
      </c>
      <c r="Q245">
        <v>1</v>
      </c>
      <c r="R245">
        <v>34</v>
      </c>
      <c r="S245">
        <v>1</v>
      </c>
      <c r="T245">
        <v>99</v>
      </c>
      <c r="U245">
        <v>1</v>
      </c>
      <c r="V245">
        <v>1</v>
      </c>
      <c r="W245">
        <v>0</v>
      </c>
      <c r="X245">
        <v>682.34687254953553</v>
      </c>
      <c r="Y245">
        <v>0</v>
      </c>
      <c r="Z245">
        <v>84.017292325536474</v>
      </c>
      <c r="AA245">
        <v>2.6649006261658044</v>
      </c>
      <c r="AB245">
        <v>383.36062445234779</v>
      </c>
      <c r="AC245">
        <v>1.7475081242775721</v>
      </c>
      <c r="AD245">
        <v>102.96588545915637</v>
      </c>
      <c r="AE245">
        <v>1257.1030835370198</v>
      </c>
    </row>
    <row r="246" spans="1:31" x14ac:dyDescent="0.25">
      <c r="A246">
        <v>1719792</v>
      </c>
      <c r="B246">
        <v>1</v>
      </c>
      <c r="C246" t="s">
        <v>80</v>
      </c>
      <c r="D246" t="s">
        <v>110</v>
      </c>
      <c r="E246" t="s">
        <v>441</v>
      </c>
      <c r="F246" t="s">
        <v>900</v>
      </c>
      <c r="G246" t="s">
        <v>162</v>
      </c>
      <c r="H246" t="s">
        <v>134</v>
      </c>
      <c r="I246" t="s">
        <v>135</v>
      </c>
      <c r="J246" t="s">
        <v>136</v>
      </c>
      <c r="K246" t="s">
        <v>137</v>
      </c>
      <c r="L246" t="s">
        <v>901</v>
      </c>
      <c r="M246" t="s">
        <v>902</v>
      </c>
      <c r="N246">
        <v>1.1616666659999999</v>
      </c>
      <c r="O246">
        <v>0</v>
      </c>
      <c r="P246">
        <v>52</v>
      </c>
      <c r="Q246">
        <v>0</v>
      </c>
      <c r="R246">
        <v>0</v>
      </c>
      <c r="S246">
        <v>0</v>
      </c>
      <c r="T246">
        <v>28</v>
      </c>
      <c r="U246">
        <v>0</v>
      </c>
      <c r="V246">
        <v>0</v>
      </c>
      <c r="W246">
        <v>0</v>
      </c>
      <c r="X246">
        <v>17.431526172163071</v>
      </c>
      <c r="Y246">
        <v>0</v>
      </c>
      <c r="Z246">
        <v>0</v>
      </c>
      <c r="AA246">
        <v>0</v>
      </c>
      <c r="AB246">
        <v>24.323668412199829</v>
      </c>
      <c r="AC246">
        <v>0</v>
      </c>
      <c r="AD246">
        <v>0</v>
      </c>
      <c r="AE246">
        <v>41.755194584362897</v>
      </c>
    </row>
    <row r="247" spans="1:31" x14ac:dyDescent="0.25">
      <c r="A247">
        <v>1720184</v>
      </c>
      <c r="B247">
        <v>1</v>
      </c>
      <c r="C247" t="s">
        <v>80</v>
      </c>
      <c r="D247" t="s">
        <v>83</v>
      </c>
      <c r="E247" t="s">
        <v>441</v>
      </c>
      <c r="F247" t="s">
        <v>903</v>
      </c>
      <c r="G247" t="s">
        <v>904</v>
      </c>
      <c r="H247" t="s">
        <v>134</v>
      </c>
      <c r="I247" t="s">
        <v>135</v>
      </c>
      <c r="J247" t="s">
        <v>136</v>
      </c>
      <c r="K247" t="s">
        <v>137</v>
      </c>
      <c r="L247" t="s">
        <v>905</v>
      </c>
      <c r="M247" t="s">
        <v>906</v>
      </c>
      <c r="N247">
        <v>1.7555555549999999</v>
      </c>
      <c r="O247">
        <v>0</v>
      </c>
      <c r="P247">
        <v>2</v>
      </c>
      <c r="Q247">
        <v>0</v>
      </c>
      <c r="R247">
        <v>0</v>
      </c>
      <c r="S247">
        <v>0</v>
      </c>
      <c r="T247">
        <v>29</v>
      </c>
      <c r="U247">
        <v>0</v>
      </c>
      <c r="V247">
        <v>0</v>
      </c>
      <c r="W247">
        <v>0</v>
      </c>
      <c r="X247">
        <v>0.51639728571944166</v>
      </c>
      <c r="Y247">
        <v>0</v>
      </c>
      <c r="Z247">
        <v>0</v>
      </c>
      <c r="AA247">
        <v>0</v>
      </c>
      <c r="AB247">
        <v>71.293929966057306</v>
      </c>
      <c r="AC247">
        <v>0</v>
      </c>
      <c r="AD247">
        <v>0</v>
      </c>
      <c r="AE247">
        <v>71.810327251776741</v>
      </c>
    </row>
    <row r="248" spans="1:31" x14ac:dyDescent="0.25">
      <c r="A248">
        <v>1720078</v>
      </c>
      <c r="B248">
        <v>1</v>
      </c>
      <c r="C248" t="s">
        <v>80</v>
      </c>
      <c r="D248" t="s">
        <v>96</v>
      </c>
      <c r="E248" t="s">
        <v>140</v>
      </c>
      <c r="F248" t="s">
        <v>907</v>
      </c>
      <c r="G248" t="s">
        <v>147</v>
      </c>
      <c r="H248" t="s">
        <v>143</v>
      </c>
      <c r="I248" t="s">
        <v>135</v>
      </c>
      <c r="J248" t="s">
        <v>136</v>
      </c>
      <c r="K248" t="s">
        <v>137</v>
      </c>
      <c r="L248" t="s">
        <v>908</v>
      </c>
      <c r="M248" t="s">
        <v>909</v>
      </c>
      <c r="N248">
        <v>2.1061111110000001</v>
      </c>
      <c r="O248">
        <v>2</v>
      </c>
      <c r="P248">
        <v>124</v>
      </c>
      <c r="Q248">
        <v>0</v>
      </c>
      <c r="R248">
        <v>2</v>
      </c>
      <c r="S248">
        <v>0</v>
      </c>
      <c r="T248">
        <v>8</v>
      </c>
      <c r="U248">
        <v>0</v>
      </c>
      <c r="V248">
        <v>0</v>
      </c>
      <c r="W248">
        <v>26.976280724275558</v>
      </c>
      <c r="X248">
        <v>45.226665517430213</v>
      </c>
      <c r="Y248">
        <v>0</v>
      </c>
      <c r="Z248">
        <v>1.7048555497627667</v>
      </c>
      <c r="AA248">
        <v>0</v>
      </c>
      <c r="AB248">
        <v>12.727329334995908</v>
      </c>
      <c r="AC248">
        <v>0</v>
      </c>
      <c r="AD248">
        <v>0</v>
      </c>
      <c r="AE248">
        <v>86.635131126464444</v>
      </c>
    </row>
    <row r="249" spans="1:31" x14ac:dyDescent="0.25">
      <c r="A249">
        <v>1720958</v>
      </c>
      <c r="B249">
        <v>1</v>
      </c>
      <c r="C249" t="s">
        <v>80</v>
      </c>
      <c r="D249" t="s">
        <v>95</v>
      </c>
      <c r="E249" t="s">
        <v>314</v>
      </c>
      <c r="F249" t="s">
        <v>910</v>
      </c>
      <c r="G249" t="s">
        <v>911</v>
      </c>
      <c r="H249" t="s">
        <v>143</v>
      </c>
      <c r="I249" t="s">
        <v>135</v>
      </c>
      <c r="J249" t="s">
        <v>136</v>
      </c>
      <c r="K249" t="s">
        <v>137</v>
      </c>
      <c r="L249" t="s">
        <v>912</v>
      </c>
      <c r="M249" t="s">
        <v>913</v>
      </c>
      <c r="N249">
        <v>2.0525000000000002</v>
      </c>
      <c r="O249">
        <v>0</v>
      </c>
      <c r="P249">
        <v>488</v>
      </c>
      <c r="Q249">
        <v>0</v>
      </c>
      <c r="R249">
        <v>0</v>
      </c>
      <c r="S249">
        <v>1</v>
      </c>
      <c r="T249">
        <v>86</v>
      </c>
      <c r="U249">
        <v>0</v>
      </c>
      <c r="V249">
        <v>0</v>
      </c>
      <c r="W249">
        <v>0</v>
      </c>
      <c r="X249">
        <v>275.91961102778146</v>
      </c>
      <c r="Y249">
        <v>0</v>
      </c>
      <c r="Z249">
        <v>0</v>
      </c>
      <c r="AA249">
        <v>139.68057423108098</v>
      </c>
      <c r="AB249">
        <v>310.1141981634205</v>
      </c>
      <c r="AC249">
        <v>0</v>
      </c>
      <c r="AD249">
        <v>0</v>
      </c>
      <c r="AE249">
        <v>725.71438342228294</v>
      </c>
    </row>
    <row r="250" spans="1:31" x14ac:dyDescent="0.25">
      <c r="A250">
        <v>1721290</v>
      </c>
      <c r="B250">
        <v>1</v>
      </c>
      <c r="C250" t="s">
        <v>80</v>
      </c>
      <c r="D250" t="s">
        <v>98</v>
      </c>
      <c r="E250" t="s">
        <v>131</v>
      </c>
      <c r="F250" t="s">
        <v>914</v>
      </c>
      <c r="G250" t="s">
        <v>133</v>
      </c>
      <c r="H250" t="s">
        <v>134</v>
      </c>
      <c r="I250" t="s">
        <v>135</v>
      </c>
      <c r="J250" t="s">
        <v>136</v>
      </c>
      <c r="K250" t="s">
        <v>137</v>
      </c>
      <c r="L250" t="s">
        <v>915</v>
      </c>
      <c r="M250" t="s">
        <v>916</v>
      </c>
      <c r="N250">
        <v>0.96833333300000002</v>
      </c>
      <c r="O250">
        <v>0</v>
      </c>
      <c r="P250">
        <v>1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0.2142098039107056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0.2142098039107056</v>
      </c>
    </row>
    <row r="251" spans="1:31" x14ac:dyDescent="0.25">
      <c r="A251">
        <v>1720981</v>
      </c>
      <c r="B251">
        <v>1</v>
      </c>
      <c r="C251" t="s">
        <v>80</v>
      </c>
      <c r="D251" t="s">
        <v>84</v>
      </c>
      <c r="E251" t="s">
        <v>140</v>
      </c>
      <c r="F251" t="s">
        <v>917</v>
      </c>
      <c r="G251" t="s">
        <v>147</v>
      </c>
      <c r="H251" t="s">
        <v>143</v>
      </c>
      <c r="I251" t="s">
        <v>135</v>
      </c>
      <c r="J251" t="s">
        <v>136</v>
      </c>
      <c r="K251" t="s">
        <v>137</v>
      </c>
      <c r="L251" t="s">
        <v>918</v>
      </c>
      <c r="M251" t="s">
        <v>919</v>
      </c>
      <c r="N251">
        <v>1.3347222219999999</v>
      </c>
      <c r="O251">
        <v>0</v>
      </c>
      <c r="P251">
        <v>1795</v>
      </c>
      <c r="Q251">
        <v>0</v>
      </c>
      <c r="R251">
        <v>0</v>
      </c>
      <c r="S251">
        <v>0</v>
      </c>
      <c r="T251">
        <v>1310</v>
      </c>
      <c r="U251">
        <v>0</v>
      </c>
      <c r="V251">
        <v>18</v>
      </c>
      <c r="W251">
        <v>0</v>
      </c>
      <c r="X251">
        <v>660.27224573650653</v>
      </c>
      <c r="Y251">
        <v>0</v>
      </c>
      <c r="Z251">
        <v>0</v>
      </c>
      <c r="AA251">
        <v>0</v>
      </c>
      <c r="AB251">
        <v>923.86169044549115</v>
      </c>
      <c r="AC251">
        <v>0</v>
      </c>
      <c r="AD251">
        <v>80.987089429822902</v>
      </c>
      <c r="AE251">
        <v>1665.1210256118206</v>
      </c>
    </row>
    <row r="252" spans="1:31" x14ac:dyDescent="0.25">
      <c r="A252">
        <v>1721121</v>
      </c>
      <c r="B252">
        <v>1</v>
      </c>
      <c r="C252" t="s">
        <v>80</v>
      </c>
      <c r="D252" t="s">
        <v>100</v>
      </c>
      <c r="E252" t="s">
        <v>160</v>
      </c>
      <c r="F252" t="s">
        <v>920</v>
      </c>
      <c r="G252" t="s">
        <v>326</v>
      </c>
      <c r="H252" t="s">
        <v>134</v>
      </c>
      <c r="I252" t="s">
        <v>135</v>
      </c>
      <c r="J252" t="s">
        <v>136</v>
      </c>
      <c r="K252" t="s">
        <v>137</v>
      </c>
      <c r="L252" t="s">
        <v>921</v>
      </c>
      <c r="M252" t="s">
        <v>922</v>
      </c>
      <c r="N252">
        <v>2.2469444439999999</v>
      </c>
      <c r="O252">
        <v>0</v>
      </c>
      <c r="P252">
        <v>6</v>
      </c>
      <c r="Q252">
        <v>0</v>
      </c>
      <c r="R252">
        <v>15</v>
      </c>
      <c r="S252">
        <v>0</v>
      </c>
      <c r="T252">
        <v>5</v>
      </c>
      <c r="U252">
        <v>0</v>
      </c>
      <c r="V252">
        <v>0</v>
      </c>
      <c r="W252">
        <v>0</v>
      </c>
      <c r="X252">
        <v>9.7400811056978807</v>
      </c>
      <c r="Y252">
        <v>0</v>
      </c>
      <c r="Z252">
        <v>29.062747875123648</v>
      </c>
      <c r="AA252">
        <v>0</v>
      </c>
      <c r="AB252">
        <v>3.2621061959972781</v>
      </c>
      <c r="AC252">
        <v>0</v>
      </c>
      <c r="AD252">
        <v>0</v>
      </c>
      <c r="AE252">
        <v>42.064935176818807</v>
      </c>
    </row>
    <row r="253" spans="1:31" x14ac:dyDescent="0.25">
      <c r="A253">
        <v>1721127</v>
      </c>
      <c r="B253">
        <v>1</v>
      </c>
      <c r="C253" t="s">
        <v>81</v>
      </c>
      <c r="D253" t="s">
        <v>122</v>
      </c>
      <c r="E253" t="s">
        <v>160</v>
      </c>
      <c r="F253" t="s">
        <v>923</v>
      </c>
      <c r="G253" t="s">
        <v>269</v>
      </c>
      <c r="H253" t="s">
        <v>134</v>
      </c>
      <c r="I253" t="s">
        <v>135</v>
      </c>
      <c r="J253" t="s">
        <v>136</v>
      </c>
      <c r="K253" t="s">
        <v>137</v>
      </c>
      <c r="L253" t="s">
        <v>924</v>
      </c>
      <c r="M253" t="s">
        <v>925</v>
      </c>
      <c r="N253">
        <v>4.1624999999999996</v>
      </c>
      <c r="O253">
        <v>0</v>
      </c>
      <c r="P253">
        <v>172</v>
      </c>
      <c r="Q253">
        <v>0</v>
      </c>
      <c r="R253">
        <v>0</v>
      </c>
      <c r="S253">
        <v>0</v>
      </c>
      <c r="T253">
        <v>6</v>
      </c>
      <c r="U253">
        <v>0</v>
      </c>
      <c r="V253">
        <v>0</v>
      </c>
      <c r="W253">
        <v>0</v>
      </c>
      <c r="X253">
        <v>130.67349025589536</v>
      </c>
      <c r="Y253">
        <v>0</v>
      </c>
      <c r="Z253">
        <v>0</v>
      </c>
      <c r="AA253">
        <v>0</v>
      </c>
      <c r="AB253">
        <v>9.4866301380978051</v>
      </c>
      <c r="AC253">
        <v>0</v>
      </c>
      <c r="AD253">
        <v>0</v>
      </c>
      <c r="AE253">
        <v>140.16012039399317</v>
      </c>
    </row>
    <row r="254" spans="1:31" x14ac:dyDescent="0.25">
      <c r="A254">
        <v>1721190</v>
      </c>
      <c r="B254">
        <v>1</v>
      </c>
      <c r="C254" t="s">
        <v>81</v>
      </c>
      <c r="D254" t="s">
        <v>115</v>
      </c>
      <c r="E254" t="s">
        <v>160</v>
      </c>
      <c r="F254" t="s">
        <v>926</v>
      </c>
      <c r="G254" t="s">
        <v>162</v>
      </c>
      <c r="H254" t="s">
        <v>134</v>
      </c>
      <c r="I254" t="s">
        <v>135</v>
      </c>
      <c r="J254" t="s">
        <v>136</v>
      </c>
      <c r="K254" t="s">
        <v>137</v>
      </c>
      <c r="L254" t="s">
        <v>927</v>
      </c>
      <c r="M254" t="s">
        <v>928</v>
      </c>
      <c r="N254">
        <v>1.993055555</v>
      </c>
      <c r="O254">
        <v>0</v>
      </c>
      <c r="P254">
        <v>12</v>
      </c>
      <c r="Q254">
        <v>0</v>
      </c>
      <c r="R254">
        <v>2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0.87635803970508508</v>
      </c>
      <c r="Y254">
        <v>0</v>
      </c>
      <c r="Z254">
        <v>0.28261402155410503</v>
      </c>
      <c r="AA254">
        <v>0</v>
      </c>
      <c r="AB254">
        <v>4.2653695926919415</v>
      </c>
      <c r="AC254">
        <v>0</v>
      </c>
      <c r="AD254">
        <v>0</v>
      </c>
      <c r="AE254">
        <v>5.4243416539511315</v>
      </c>
    </row>
    <row r="255" spans="1:31" x14ac:dyDescent="0.25">
      <c r="A255">
        <v>1720998</v>
      </c>
      <c r="B255">
        <v>1</v>
      </c>
      <c r="C255" t="s">
        <v>81</v>
      </c>
      <c r="D255" t="s">
        <v>112</v>
      </c>
      <c r="E255" t="s">
        <v>131</v>
      </c>
      <c r="F255" t="s">
        <v>929</v>
      </c>
      <c r="G255" t="s">
        <v>133</v>
      </c>
      <c r="H255" t="s">
        <v>134</v>
      </c>
      <c r="I255" t="s">
        <v>135</v>
      </c>
      <c r="J255" t="s">
        <v>136</v>
      </c>
      <c r="K255" t="s">
        <v>137</v>
      </c>
      <c r="L255" t="s">
        <v>930</v>
      </c>
      <c r="M255" t="s">
        <v>931</v>
      </c>
      <c r="N255">
        <v>0.81555555499999999</v>
      </c>
      <c r="O255">
        <v>0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1.8882758147222221E-5</v>
      </c>
      <c r="AA255">
        <v>0</v>
      </c>
      <c r="AB255">
        <v>0</v>
      </c>
      <c r="AC255">
        <v>0</v>
      </c>
      <c r="AD255">
        <v>0</v>
      </c>
      <c r="AE255">
        <v>1.8882758147222221E-5</v>
      </c>
    </row>
    <row r="256" spans="1:31" x14ac:dyDescent="0.25">
      <c r="A256">
        <v>1720895</v>
      </c>
      <c r="B256">
        <v>1</v>
      </c>
      <c r="C256" t="s">
        <v>81</v>
      </c>
      <c r="D256" t="s">
        <v>127</v>
      </c>
      <c r="E256" t="s">
        <v>171</v>
      </c>
      <c r="F256" t="s">
        <v>932</v>
      </c>
      <c r="G256" t="s">
        <v>295</v>
      </c>
      <c r="H256" t="s">
        <v>143</v>
      </c>
      <c r="I256" t="s">
        <v>135</v>
      </c>
      <c r="J256" t="s">
        <v>136</v>
      </c>
      <c r="K256" t="s">
        <v>137</v>
      </c>
      <c r="L256" t="s">
        <v>933</v>
      </c>
      <c r="M256" t="s">
        <v>934</v>
      </c>
      <c r="N256">
        <v>2.27</v>
      </c>
      <c r="O256">
        <v>0</v>
      </c>
      <c r="P256">
        <v>46</v>
      </c>
      <c r="Q256">
        <v>0</v>
      </c>
      <c r="R256">
        <v>24</v>
      </c>
      <c r="S256">
        <v>0</v>
      </c>
      <c r="T256">
        <v>4</v>
      </c>
      <c r="U256">
        <v>0</v>
      </c>
      <c r="V256">
        <v>0</v>
      </c>
      <c r="W256">
        <v>0</v>
      </c>
      <c r="X256">
        <v>20.638314766789424</v>
      </c>
      <c r="Y256">
        <v>0</v>
      </c>
      <c r="Z256">
        <v>11.110998175455219</v>
      </c>
      <c r="AA256">
        <v>0</v>
      </c>
      <c r="AB256">
        <v>2.3906318348160154</v>
      </c>
      <c r="AC256">
        <v>0</v>
      </c>
      <c r="AD256">
        <v>0</v>
      </c>
      <c r="AE256">
        <v>34.139944777060656</v>
      </c>
    </row>
    <row r="257" spans="1:31" x14ac:dyDescent="0.25">
      <c r="A257">
        <v>1721336</v>
      </c>
      <c r="B257">
        <v>1</v>
      </c>
      <c r="C257" t="s">
        <v>80</v>
      </c>
      <c r="D257" t="s">
        <v>83</v>
      </c>
      <c r="E257" t="s">
        <v>150</v>
      </c>
      <c r="F257" t="s">
        <v>935</v>
      </c>
      <c r="G257" t="s">
        <v>269</v>
      </c>
      <c r="H257" t="s">
        <v>134</v>
      </c>
      <c r="I257" t="s">
        <v>135</v>
      </c>
      <c r="J257" t="s">
        <v>136</v>
      </c>
      <c r="K257" t="s">
        <v>137</v>
      </c>
      <c r="L257" t="s">
        <v>936</v>
      </c>
      <c r="M257" t="s">
        <v>937</v>
      </c>
      <c r="N257">
        <v>3.7688888880000002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352</v>
      </c>
      <c r="U257">
        <v>0</v>
      </c>
      <c r="V257">
        <v>4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652.33716686930234</v>
      </c>
      <c r="AC257">
        <v>0</v>
      </c>
      <c r="AD257">
        <v>30.997161982768894</v>
      </c>
      <c r="AE257">
        <v>683.33432885207128</v>
      </c>
    </row>
    <row r="258" spans="1:31" x14ac:dyDescent="0.25">
      <c r="A258">
        <v>1721041</v>
      </c>
      <c r="B258">
        <v>1</v>
      </c>
      <c r="C258" t="s">
        <v>81</v>
      </c>
      <c r="D258" t="s">
        <v>128</v>
      </c>
      <c r="E258" t="s">
        <v>441</v>
      </c>
      <c r="F258" t="s">
        <v>938</v>
      </c>
      <c r="G258" t="s">
        <v>904</v>
      </c>
      <c r="H258" t="s">
        <v>134</v>
      </c>
      <c r="I258" t="s">
        <v>135</v>
      </c>
      <c r="J258" t="s">
        <v>136</v>
      </c>
      <c r="K258" t="s">
        <v>137</v>
      </c>
      <c r="L258" t="s">
        <v>939</v>
      </c>
      <c r="M258" t="s">
        <v>940</v>
      </c>
      <c r="N258">
        <v>2.4583333330000001</v>
      </c>
      <c r="O258">
        <v>0</v>
      </c>
      <c r="P258">
        <v>154</v>
      </c>
      <c r="Q258">
        <v>0</v>
      </c>
      <c r="R258">
        <v>0</v>
      </c>
      <c r="S258">
        <v>0</v>
      </c>
      <c r="T258">
        <v>17</v>
      </c>
      <c r="U258">
        <v>0</v>
      </c>
      <c r="V258">
        <v>0</v>
      </c>
      <c r="W258">
        <v>0</v>
      </c>
      <c r="X258">
        <v>79.408508756378154</v>
      </c>
      <c r="Y258">
        <v>0</v>
      </c>
      <c r="Z258">
        <v>0</v>
      </c>
      <c r="AA258">
        <v>0</v>
      </c>
      <c r="AB258">
        <v>57.169694700230366</v>
      </c>
      <c r="AC258">
        <v>0</v>
      </c>
      <c r="AD258">
        <v>0</v>
      </c>
      <c r="AE258">
        <v>136.57820345660852</v>
      </c>
    </row>
    <row r="259" spans="1:31" x14ac:dyDescent="0.25">
      <c r="A259">
        <v>1720875</v>
      </c>
      <c r="B259">
        <v>1</v>
      </c>
      <c r="C259" t="s">
        <v>80</v>
      </c>
      <c r="D259" t="s">
        <v>95</v>
      </c>
      <c r="E259" t="s">
        <v>160</v>
      </c>
      <c r="F259" t="s">
        <v>941</v>
      </c>
      <c r="G259" t="s">
        <v>429</v>
      </c>
      <c r="H259" t="s">
        <v>134</v>
      </c>
      <c r="I259" t="s">
        <v>135</v>
      </c>
      <c r="J259" t="s">
        <v>136</v>
      </c>
      <c r="K259" t="s">
        <v>137</v>
      </c>
      <c r="L259" t="s">
        <v>942</v>
      </c>
      <c r="M259" t="s">
        <v>943</v>
      </c>
      <c r="N259">
        <v>1.1411111110000001</v>
      </c>
      <c r="O259">
        <v>0</v>
      </c>
      <c r="P259">
        <v>56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11.553499520071275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11.553499520071275</v>
      </c>
    </row>
    <row r="260" spans="1:31" x14ac:dyDescent="0.25">
      <c r="A260">
        <v>1721018</v>
      </c>
      <c r="B260">
        <v>1</v>
      </c>
      <c r="C260" t="s">
        <v>80</v>
      </c>
      <c r="D260" t="s">
        <v>100</v>
      </c>
      <c r="E260" t="s">
        <v>171</v>
      </c>
      <c r="F260" t="s">
        <v>944</v>
      </c>
      <c r="G260" t="s">
        <v>295</v>
      </c>
      <c r="H260" t="s">
        <v>143</v>
      </c>
      <c r="I260" t="s">
        <v>135</v>
      </c>
      <c r="J260" t="s">
        <v>136</v>
      </c>
      <c r="K260" t="s">
        <v>137</v>
      </c>
      <c r="L260" t="s">
        <v>945</v>
      </c>
      <c r="M260" t="s">
        <v>946</v>
      </c>
      <c r="N260">
        <v>1.29</v>
      </c>
      <c r="O260">
        <v>0</v>
      </c>
      <c r="P260">
        <v>142</v>
      </c>
      <c r="Q260">
        <v>0</v>
      </c>
      <c r="R260">
        <v>18</v>
      </c>
      <c r="S260">
        <v>0</v>
      </c>
      <c r="T260">
        <v>15</v>
      </c>
      <c r="U260">
        <v>0</v>
      </c>
      <c r="V260">
        <v>0</v>
      </c>
      <c r="W260">
        <v>0</v>
      </c>
      <c r="X260">
        <v>33.416210556825959</v>
      </c>
      <c r="Y260">
        <v>0</v>
      </c>
      <c r="Z260">
        <v>5.8899427647887181</v>
      </c>
      <c r="AA260">
        <v>0</v>
      </c>
      <c r="AB260">
        <v>3.3244471574239953</v>
      </c>
      <c r="AC260">
        <v>0</v>
      </c>
      <c r="AD260">
        <v>0</v>
      </c>
      <c r="AE260">
        <v>42.630600479038677</v>
      </c>
    </row>
    <row r="261" spans="1:31" x14ac:dyDescent="0.25">
      <c r="A261">
        <v>1720898</v>
      </c>
      <c r="B261">
        <v>1</v>
      </c>
      <c r="C261" t="s">
        <v>80</v>
      </c>
      <c r="D261" t="s">
        <v>95</v>
      </c>
      <c r="E261" t="s">
        <v>140</v>
      </c>
      <c r="F261" t="s">
        <v>947</v>
      </c>
      <c r="G261" t="s">
        <v>147</v>
      </c>
      <c r="H261" t="s">
        <v>143</v>
      </c>
      <c r="I261" t="s">
        <v>135</v>
      </c>
      <c r="J261" t="s">
        <v>136</v>
      </c>
      <c r="K261" t="s">
        <v>137</v>
      </c>
      <c r="L261" t="s">
        <v>948</v>
      </c>
      <c r="M261" t="s">
        <v>949</v>
      </c>
      <c r="N261">
        <v>0.50166666599999998</v>
      </c>
      <c r="O261">
        <v>0</v>
      </c>
      <c r="P261">
        <v>4285</v>
      </c>
      <c r="Q261">
        <v>0</v>
      </c>
      <c r="R261">
        <v>0</v>
      </c>
      <c r="S261">
        <v>0</v>
      </c>
      <c r="T261">
        <v>209</v>
      </c>
      <c r="U261">
        <v>0</v>
      </c>
      <c r="V261">
        <v>0</v>
      </c>
      <c r="W261">
        <v>0</v>
      </c>
      <c r="X261">
        <v>1015.9997938160246</v>
      </c>
      <c r="Y261">
        <v>0</v>
      </c>
      <c r="Z261">
        <v>0</v>
      </c>
      <c r="AA261">
        <v>0</v>
      </c>
      <c r="AB261">
        <v>123.9420243926017</v>
      </c>
      <c r="AC261">
        <v>0</v>
      </c>
      <c r="AD261">
        <v>0</v>
      </c>
      <c r="AE261">
        <v>1139.9418182086263</v>
      </c>
    </row>
    <row r="262" spans="1:31" x14ac:dyDescent="0.25">
      <c r="A262">
        <v>1721210</v>
      </c>
      <c r="B262">
        <v>1</v>
      </c>
      <c r="C262" t="s">
        <v>80</v>
      </c>
      <c r="D262" t="s">
        <v>108</v>
      </c>
      <c r="E262" t="s">
        <v>150</v>
      </c>
      <c r="F262" t="s">
        <v>950</v>
      </c>
      <c r="G262" t="s">
        <v>162</v>
      </c>
      <c r="H262" t="s">
        <v>134</v>
      </c>
      <c r="I262" t="s">
        <v>135</v>
      </c>
      <c r="J262" t="s">
        <v>136</v>
      </c>
      <c r="K262" t="s">
        <v>137</v>
      </c>
      <c r="L262" t="s">
        <v>951</v>
      </c>
      <c r="M262" t="s">
        <v>952</v>
      </c>
      <c r="N262">
        <v>1.8530555550000001</v>
      </c>
      <c r="O262">
        <v>0</v>
      </c>
      <c r="P262">
        <v>15</v>
      </c>
      <c r="Q262">
        <v>0</v>
      </c>
      <c r="R262">
        <v>3</v>
      </c>
      <c r="S262">
        <v>0</v>
      </c>
      <c r="T262">
        <v>1</v>
      </c>
      <c r="U262">
        <v>0</v>
      </c>
      <c r="V262">
        <v>0</v>
      </c>
      <c r="W262">
        <v>0</v>
      </c>
      <c r="X262">
        <v>2.5709348874431837</v>
      </c>
      <c r="Y262">
        <v>0</v>
      </c>
      <c r="Z262">
        <v>0.47058593485668998</v>
      </c>
      <c r="AA262">
        <v>0</v>
      </c>
      <c r="AB262">
        <v>9.2642095236722226E-3</v>
      </c>
      <c r="AC262">
        <v>0</v>
      </c>
      <c r="AD262">
        <v>0</v>
      </c>
      <c r="AE262">
        <v>3.0507850318235459</v>
      </c>
    </row>
    <row r="263" spans="1:31" x14ac:dyDescent="0.25">
      <c r="A263">
        <v>1720961</v>
      </c>
      <c r="B263">
        <v>1</v>
      </c>
      <c r="C263" t="s">
        <v>80</v>
      </c>
      <c r="D263" t="s">
        <v>101</v>
      </c>
      <c r="E263" t="s">
        <v>160</v>
      </c>
      <c r="F263" t="s">
        <v>795</v>
      </c>
      <c r="G263" t="s">
        <v>326</v>
      </c>
      <c r="H263" t="s">
        <v>134</v>
      </c>
      <c r="I263" t="s">
        <v>135</v>
      </c>
      <c r="J263" t="s">
        <v>136</v>
      </c>
      <c r="K263" t="s">
        <v>137</v>
      </c>
      <c r="L263" t="s">
        <v>953</v>
      </c>
      <c r="M263" t="s">
        <v>954</v>
      </c>
      <c r="N263">
        <v>3.2483333330000002</v>
      </c>
      <c r="O263">
        <v>0</v>
      </c>
      <c r="P263">
        <v>47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26.530165387848104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26.530165387848104</v>
      </c>
    </row>
    <row r="264" spans="1:31" x14ac:dyDescent="0.25">
      <c r="A264">
        <v>1721124</v>
      </c>
      <c r="B264">
        <v>1</v>
      </c>
      <c r="C264" t="s">
        <v>80</v>
      </c>
      <c r="D264" t="s">
        <v>97</v>
      </c>
      <c r="E264" t="s">
        <v>131</v>
      </c>
      <c r="F264" t="s">
        <v>955</v>
      </c>
      <c r="G264" t="s">
        <v>157</v>
      </c>
      <c r="H264" t="s">
        <v>134</v>
      </c>
      <c r="I264" t="s">
        <v>135</v>
      </c>
      <c r="J264" t="s">
        <v>136</v>
      </c>
      <c r="K264" t="s">
        <v>137</v>
      </c>
      <c r="L264" t="s">
        <v>956</v>
      </c>
      <c r="M264" t="s">
        <v>957</v>
      </c>
      <c r="N264">
        <v>9.4347222219999995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1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0.57386776133504769</v>
      </c>
      <c r="AC264">
        <v>0</v>
      </c>
      <c r="AD264">
        <v>0</v>
      </c>
      <c r="AE264">
        <v>0.57386776133504769</v>
      </c>
    </row>
    <row r="265" spans="1:31" x14ac:dyDescent="0.25">
      <c r="A265">
        <v>1720955</v>
      </c>
      <c r="B265">
        <v>1</v>
      </c>
      <c r="C265" t="s">
        <v>80</v>
      </c>
      <c r="D265" t="s">
        <v>85</v>
      </c>
      <c r="E265" t="s">
        <v>131</v>
      </c>
      <c r="F265" t="s">
        <v>958</v>
      </c>
      <c r="G265" t="s">
        <v>162</v>
      </c>
      <c r="H265" t="s">
        <v>134</v>
      </c>
      <c r="I265" t="s">
        <v>135</v>
      </c>
      <c r="J265" t="s">
        <v>136</v>
      </c>
      <c r="K265" t="s">
        <v>137</v>
      </c>
      <c r="L265" t="s">
        <v>959</v>
      </c>
      <c r="M265" t="s">
        <v>960</v>
      </c>
      <c r="N265">
        <v>2.2949999999999999</v>
      </c>
      <c r="O265">
        <v>0</v>
      </c>
      <c r="P265">
        <v>9</v>
      </c>
      <c r="Q265">
        <v>0</v>
      </c>
      <c r="R265">
        <v>0</v>
      </c>
      <c r="S265">
        <v>0</v>
      </c>
      <c r="T265">
        <v>3</v>
      </c>
      <c r="U265">
        <v>0</v>
      </c>
      <c r="V265">
        <v>0</v>
      </c>
      <c r="W265">
        <v>0</v>
      </c>
      <c r="X265">
        <v>5.3920983007195193</v>
      </c>
      <c r="Y265">
        <v>0</v>
      </c>
      <c r="Z265">
        <v>0</v>
      </c>
      <c r="AA265">
        <v>0</v>
      </c>
      <c r="AB265">
        <v>0.89138375111354995</v>
      </c>
      <c r="AC265">
        <v>0</v>
      </c>
      <c r="AD265">
        <v>0</v>
      </c>
      <c r="AE265">
        <v>6.2834820518330696</v>
      </c>
    </row>
    <row r="266" spans="1:31" x14ac:dyDescent="0.25">
      <c r="A266">
        <v>1721247</v>
      </c>
      <c r="B266">
        <v>1</v>
      </c>
      <c r="C266" t="s">
        <v>80</v>
      </c>
      <c r="D266" t="s">
        <v>83</v>
      </c>
      <c r="E266" t="s">
        <v>160</v>
      </c>
      <c r="F266" t="s">
        <v>961</v>
      </c>
      <c r="G266" t="s">
        <v>305</v>
      </c>
      <c r="H266" t="s">
        <v>134</v>
      </c>
      <c r="I266" t="s">
        <v>135</v>
      </c>
      <c r="J266" t="s">
        <v>136</v>
      </c>
      <c r="K266" t="s">
        <v>137</v>
      </c>
      <c r="L266" t="s">
        <v>962</v>
      </c>
      <c r="M266" t="s">
        <v>963</v>
      </c>
      <c r="N266">
        <v>0.82361111099999995</v>
      </c>
      <c r="O266">
        <v>0</v>
      </c>
      <c r="P266">
        <v>1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0.48424352071473337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0.48424352071473337</v>
      </c>
    </row>
    <row r="267" spans="1:31" x14ac:dyDescent="0.25">
      <c r="A267">
        <v>1721001</v>
      </c>
      <c r="B267">
        <v>1</v>
      </c>
      <c r="C267" t="s">
        <v>80</v>
      </c>
      <c r="D267" t="s">
        <v>96</v>
      </c>
      <c r="E267" t="s">
        <v>131</v>
      </c>
      <c r="F267" t="s">
        <v>964</v>
      </c>
      <c r="G267" t="s">
        <v>242</v>
      </c>
      <c r="H267" t="s">
        <v>134</v>
      </c>
      <c r="I267" t="s">
        <v>135</v>
      </c>
      <c r="J267" t="s">
        <v>136</v>
      </c>
      <c r="K267" t="s">
        <v>137</v>
      </c>
      <c r="L267" t="s">
        <v>965</v>
      </c>
      <c r="M267" t="s">
        <v>966</v>
      </c>
      <c r="N267">
        <v>5.0066666660000001</v>
      </c>
      <c r="O267">
        <v>0</v>
      </c>
      <c r="P267">
        <v>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5.3366496399039995E-2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5.3366496399039995E-2</v>
      </c>
    </row>
    <row r="268" spans="1:31" x14ac:dyDescent="0.25">
      <c r="A268">
        <v>1720978</v>
      </c>
      <c r="B268">
        <v>1</v>
      </c>
      <c r="C268" t="s">
        <v>80</v>
      </c>
      <c r="D268" t="s">
        <v>105</v>
      </c>
      <c r="E268" t="s">
        <v>171</v>
      </c>
      <c r="F268" t="s">
        <v>967</v>
      </c>
      <c r="G268" t="s">
        <v>152</v>
      </c>
      <c r="H268" t="s">
        <v>143</v>
      </c>
      <c r="I268" t="s">
        <v>135</v>
      </c>
      <c r="J268" t="s">
        <v>136</v>
      </c>
      <c r="K268" t="s">
        <v>153</v>
      </c>
      <c r="L268" t="s">
        <v>968</v>
      </c>
      <c r="M268" t="s">
        <v>969</v>
      </c>
      <c r="N268">
        <v>7.8610183329999996</v>
      </c>
      <c r="O268">
        <v>0</v>
      </c>
      <c r="P268">
        <v>0</v>
      </c>
      <c r="Q268">
        <v>0</v>
      </c>
      <c r="R268">
        <v>39</v>
      </c>
      <c r="S268">
        <v>0</v>
      </c>
      <c r="T268">
        <v>2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56.051750712334048</v>
      </c>
      <c r="AA268">
        <v>0</v>
      </c>
      <c r="AB268">
        <v>32.478415906607609</v>
      </c>
      <c r="AC268">
        <v>0</v>
      </c>
      <c r="AD268">
        <v>0</v>
      </c>
      <c r="AE268">
        <v>88.530166618941649</v>
      </c>
    </row>
    <row r="269" spans="1:31" x14ac:dyDescent="0.25">
      <c r="A269">
        <v>1721101</v>
      </c>
      <c r="B269">
        <v>1</v>
      </c>
      <c r="C269" t="s">
        <v>81</v>
      </c>
      <c r="D269" t="s">
        <v>118</v>
      </c>
      <c r="E269" t="s">
        <v>171</v>
      </c>
      <c r="F269" t="s">
        <v>970</v>
      </c>
      <c r="G269" t="s">
        <v>233</v>
      </c>
      <c r="H269" t="s">
        <v>234</v>
      </c>
      <c r="I269" t="s">
        <v>135</v>
      </c>
      <c r="J269" t="s">
        <v>136</v>
      </c>
      <c r="K269" t="s">
        <v>153</v>
      </c>
      <c r="L269" t="s">
        <v>971</v>
      </c>
      <c r="M269" t="s">
        <v>972</v>
      </c>
      <c r="N269">
        <v>5.1022758330000002</v>
      </c>
      <c r="O269">
        <v>0</v>
      </c>
      <c r="P269">
        <v>0</v>
      </c>
      <c r="Q269">
        <v>1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62.753751528882347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62.753751528882347</v>
      </c>
    </row>
    <row r="270" spans="1:31" x14ac:dyDescent="0.25">
      <c r="A270">
        <v>1721084</v>
      </c>
      <c r="B270">
        <v>1</v>
      </c>
      <c r="C270" t="s">
        <v>80</v>
      </c>
      <c r="D270" t="s">
        <v>103</v>
      </c>
      <c r="E270" t="s">
        <v>160</v>
      </c>
      <c r="F270" t="s">
        <v>809</v>
      </c>
      <c r="G270" t="s">
        <v>162</v>
      </c>
      <c r="H270" t="s">
        <v>134</v>
      </c>
      <c r="I270" t="s">
        <v>135</v>
      </c>
      <c r="J270" t="s">
        <v>136</v>
      </c>
      <c r="K270" t="s">
        <v>137</v>
      </c>
      <c r="L270" t="s">
        <v>973</v>
      </c>
      <c r="M270" t="s">
        <v>974</v>
      </c>
      <c r="N270">
        <v>1.7475000000000001</v>
      </c>
      <c r="O270">
        <v>0</v>
      </c>
      <c r="P270">
        <v>1</v>
      </c>
      <c r="Q270">
        <v>0</v>
      </c>
      <c r="R270">
        <v>6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4.4739620778482779E-2</v>
      </c>
      <c r="Y270">
        <v>0</v>
      </c>
      <c r="Z270">
        <v>6.4551566629179611</v>
      </c>
      <c r="AA270">
        <v>0</v>
      </c>
      <c r="AB270">
        <v>0</v>
      </c>
      <c r="AC270">
        <v>0</v>
      </c>
      <c r="AD270">
        <v>0</v>
      </c>
      <c r="AE270">
        <v>6.4998962836964438</v>
      </c>
    </row>
    <row r="271" spans="1:31" x14ac:dyDescent="0.25">
      <c r="A271">
        <v>1720938</v>
      </c>
      <c r="B271">
        <v>1</v>
      </c>
      <c r="C271" t="s">
        <v>80</v>
      </c>
      <c r="D271" t="s">
        <v>103</v>
      </c>
      <c r="E271" t="s">
        <v>131</v>
      </c>
      <c r="F271" t="s">
        <v>975</v>
      </c>
      <c r="G271" t="s">
        <v>242</v>
      </c>
      <c r="H271" t="s">
        <v>134</v>
      </c>
      <c r="I271" t="s">
        <v>135</v>
      </c>
      <c r="J271" t="s">
        <v>136</v>
      </c>
      <c r="K271" t="s">
        <v>137</v>
      </c>
      <c r="L271" t="s">
        <v>976</v>
      </c>
      <c r="M271" t="s">
        <v>977</v>
      </c>
      <c r="N271">
        <v>7.64</v>
      </c>
      <c r="O271">
        <v>0</v>
      </c>
      <c r="P271">
        <v>11</v>
      </c>
      <c r="Q271">
        <v>0</v>
      </c>
      <c r="R271">
        <v>0</v>
      </c>
      <c r="S271">
        <v>0</v>
      </c>
      <c r="T271">
        <v>3</v>
      </c>
      <c r="U271">
        <v>0</v>
      </c>
      <c r="V271">
        <v>0</v>
      </c>
      <c r="W271">
        <v>0</v>
      </c>
      <c r="X271">
        <v>22.421455764844588</v>
      </c>
      <c r="Y271">
        <v>0</v>
      </c>
      <c r="Z271">
        <v>0</v>
      </c>
      <c r="AA271">
        <v>0</v>
      </c>
      <c r="AB271">
        <v>22.504869778685549</v>
      </c>
      <c r="AC271">
        <v>0</v>
      </c>
      <c r="AD271">
        <v>0</v>
      </c>
      <c r="AE271">
        <v>44.92632554353014</v>
      </c>
    </row>
    <row r="272" spans="1:31" x14ac:dyDescent="0.25">
      <c r="A272">
        <v>1721207</v>
      </c>
      <c r="B272">
        <v>1</v>
      </c>
      <c r="C272" t="s">
        <v>80</v>
      </c>
      <c r="D272" t="s">
        <v>96</v>
      </c>
      <c r="E272" t="s">
        <v>140</v>
      </c>
      <c r="F272" t="s">
        <v>978</v>
      </c>
      <c r="G272" t="s">
        <v>147</v>
      </c>
      <c r="H272" t="s">
        <v>143</v>
      </c>
      <c r="I272" t="s">
        <v>135</v>
      </c>
      <c r="J272" t="s">
        <v>136</v>
      </c>
      <c r="K272" t="s">
        <v>137</v>
      </c>
      <c r="L272" t="s">
        <v>979</v>
      </c>
      <c r="M272" t="s">
        <v>980</v>
      </c>
      <c r="N272">
        <v>3.7022222220000001</v>
      </c>
      <c r="O272">
        <v>0</v>
      </c>
      <c r="P272">
        <v>275</v>
      </c>
      <c r="Q272">
        <v>0</v>
      </c>
      <c r="R272">
        <v>0</v>
      </c>
      <c r="S272">
        <v>10</v>
      </c>
      <c r="T272">
        <v>65</v>
      </c>
      <c r="U272">
        <v>0</v>
      </c>
      <c r="V272">
        <v>0</v>
      </c>
      <c r="W272">
        <v>0</v>
      </c>
      <c r="X272">
        <v>464.143514863723</v>
      </c>
      <c r="Y272">
        <v>0</v>
      </c>
      <c r="Z272">
        <v>0</v>
      </c>
      <c r="AA272">
        <v>1293.9452072468007</v>
      </c>
      <c r="AB272">
        <v>282.10607247932904</v>
      </c>
      <c r="AC272">
        <v>0</v>
      </c>
      <c r="AD272">
        <v>0</v>
      </c>
      <c r="AE272">
        <v>2040.1947945898526</v>
      </c>
    </row>
    <row r="273" spans="1:31" x14ac:dyDescent="0.25">
      <c r="A273">
        <v>1721184</v>
      </c>
      <c r="B273">
        <v>1</v>
      </c>
      <c r="C273" t="s">
        <v>80</v>
      </c>
      <c r="D273" t="s">
        <v>90</v>
      </c>
      <c r="E273" t="s">
        <v>131</v>
      </c>
      <c r="F273" t="s">
        <v>981</v>
      </c>
      <c r="G273" t="s">
        <v>133</v>
      </c>
      <c r="H273" t="s">
        <v>134</v>
      </c>
      <c r="I273" t="s">
        <v>135</v>
      </c>
      <c r="J273" t="s">
        <v>136</v>
      </c>
      <c r="K273" t="s">
        <v>137</v>
      </c>
      <c r="L273" t="s">
        <v>982</v>
      </c>
      <c r="M273" t="s">
        <v>983</v>
      </c>
      <c r="N273">
        <v>0.59305555499999996</v>
      </c>
      <c r="O273">
        <v>0</v>
      </c>
      <c r="P273">
        <v>2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0.40817543485133334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0.40817543485133334</v>
      </c>
    </row>
    <row r="274" spans="1:31" x14ac:dyDescent="0.25">
      <c r="A274">
        <v>1721164</v>
      </c>
      <c r="B274">
        <v>1</v>
      </c>
      <c r="C274" t="s">
        <v>81</v>
      </c>
      <c r="D274" t="s">
        <v>123</v>
      </c>
      <c r="E274" t="s">
        <v>171</v>
      </c>
      <c r="F274" t="s">
        <v>984</v>
      </c>
      <c r="G274" t="s">
        <v>147</v>
      </c>
      <c r="H274" t="s">
        <v>143</v>
      </c>
      <c r="I274" t="s">
        <v>135</v>
      </c>
      <c r="J274" t="s">
        <v>136</v>
      </c>
      <c r="K274" t="s">
        <v>137</v>
      </c>
      <c r="L274" t="s">
        <v>985</v>
      </c>
      <c r="M274" t="s">
        <v>986</v>
      </c>
      <c r="N274">
        <v>1.1702777769999999</v>
      </c>
      <c r="O274">
        <v>0</v>
      </c>
      <c r="P274">
        <v>0</v>
      </c>
      <c r="Q274">
        <v>0</v>
      </c>
      <c r="R274">
        <v>0</v>
      </c>
      <c r="S274">
        <v>4</v>
      </c>
      <c r="T274">
        <v>0</v>
      </c>
      <c r="U274">
        <v>5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10.070222995286906</v>
      </c>
      <c r="AB274">
        <v>0</v>
      </c>
      <c r="AC274">
        <v>155.31458986219008</v>
      </c>
      <c r="AD274">
        <v>0</v>
      </c>
      <c r="AE274">
        <v>165.38481285747699</v>
      </c>
    </row>
    <row r="275" spans="1:31" x14ac:dyDescent="0.25">
      <c r="A275">
        <v>1721064</v>
      </c>
      <c r="B275">
        <v>1</v>
      </c>
      <c r="C275" t="s">
        <v>80</v>
      </c>
      <c r="D275" t="s">
        <v>108</v>
      </c>
      <c r="E275" t="s">
        <v>150</v>
      </c>
      <c r="F275" t="s">
        <v>987</v>
      </c>
      <c r="G275" t="s">
        <v>173</v>
      </c>
      <c r="H275" t="s">
        <v>134</v>
      </c>
      <c r="I275" t="s">
        <v>135</v>
      </c>
      <c r="J275" t="s">
        <v>136</v>
      </c>
      <c r="K275" t="s">
        <v>153</v>
      </c>
      <c r="L275" t="s">
        <v>988</v>
      </c>
      <c r="M275" t="s">
        <v>989</v>
      </c>
      <c r="N275">
        <v>2.1</v>
      </c>
      <c r="O275">
        <v>0</v>
      </c>
      <c r="P275">
        <v>21</v>
      </c>
      <c r="Q275">
        <v>0</v>
      </c>
      <c r="R275">
        <v>0</v>
      </c>
      <c r="S275">
        <v>0</v>
      </c>
      <c r="T275">
        <v>2</v>
      </c>
      <c r="U275">
        <v>0</v>
      </c>
      <c r="V275">
        <v>0</v>
      </c>
      <c r="W275">
        <v>0</v>
      </c>
      <c r="X275">
        <v>6.7316528851558015</v>
      </c>
      <c r="Y275">
        <v>0</v>
      </c>
      <c r="Z275">
        <v>0</v>
      </c>
      <c r="AA275">
        <v>0</v>
      </c>
      <c r="AB275">
        <v>2.7081149951037</v>
      </c>
      <c r="AC275">
        <v>0</v>
      </c>
      <c r="AD275">
        <v>0</v>
      </c>
      <c r="AE275">
        <v>9.4397678802595024</v>
      </c>
    </row>
    <row r="276" spans="1:31" x14ac:dyDescent="0.25">
      <c r="A276">
        <v>1720864</v>
      </c>
      <c r="B276">
        <v>1</v>
      </c>
      <c r="C276" t="s">
        <v>80</v>
      </c>
      <c r="D276" t="s">
        <v>104</v>
      </c>
      <c r="E276" t="s">
        <v>131</v>
      </c>
      <c r="F276" t="s">
        <v>990</v>
      </c>
      <c r="G276" t="s">
        <v>133</v>
      </c>
      <c r="H276" t="s">
        <v>134</v>
      </c>
      <c r="I276" t="s">
        <v>135</v>
      </c>
      <c r="J276" t="s">
        <v>136</v>
      </c>
      <c r="K276" t="s">
        <v>137</v>
      </c>
      <c r="L276" t="s">
        <v>991</v>
      </c>
      <c r="M276" t="s">
        <v>992</v>
      </c>
      <c r="N276">
        <v>1.1469444440000001</v>
      </c>
      <c r="O276">
        <v>0</v>
      </c>
      <c r="P276">
        <v>2</v>
      </c>
      <c r="Q276">
        <v>0</v>
      </c>
      <c r="R276">
        <v>1</v>
      </c>
      <c r="S276">
        <v>0</v>
      </c>
      <c r="T276">
        <v>3</v>
      </c>
      <c r="U276">
        <v>0</v>
      </c>
      <c r="V276">
        <v>0</v>
      </c>
      <c r="W276">
        <v>0</v>
      </c>
      <c r="X276">
        <v>0.1061269882416</v>
      </c>
      <c r="Y276">
        <v>0</v>
      </c>
      <c r="Z276">
        <v>0</v>
      </c>
      <c r="AA276">
        <v>0</v>
      </c>
      <c r="AB276">
        <v>0.15246819212962498</v>
      </c>
      <c r="AC276">
        <v>0</v>
      </c>
      <c r="AD276">
        <v>0</v>
      </c>
      <c r="AE276">
        <v>0.25859518037122498</v>
      </c>
    </row>
    <row r="277" spans="1:31" x14ac:dyDescent="0.25">
      <c r="A277">
        <v>1721050</v>
      </c>
      <c r="B277">
        <v>1</v>
      </c>
      <c r="C277" t="s">
        <v>80</v>
      </c>
      <c r="D277" t="s">
        <v>110</v>
      </c>
      <c r="E277" t="s">
        <v>131</v>
      </c>
      <c r="F277" t="s">
        <v>993</v>
      </c>
      <c r="G277" t="s">
        <v>133</v>
      </c>
      <c r="H277" t="s">
        <v>134</v>
      </c>
      <c r="I277" t="s">
        <v>135</v>
      </c>
      <c r="J277" t="s">
        <v>136</v>
      </c>
      <c r="K277" t="s">
        <v>137</v>
      </c>
      <c r="L277" t="s">
        <v>994</v>
      </c>
      <c r="M277" t="s">
        <v>995</v>
      </c>
      <c r="N277">
        <v>1.2013888880000001</v>
      </c>
      <c r="O277">
        <v>0</v>
      </c>
      <c r="P277">
        <v>2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0.52696283932948473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0.52696283932948473</v>
      </c>
    </row>
    <row r="278" spans="1:31" x14ac:dyDescent="0.25">
      <c r="A278">
        <v>1721073</v>
      </c>
      <c r="B278">
        <v>1</v>
      </c>
      <c r="C278" t="s">
        <v>80</v>
      </c>
      <c r="D278" t="s">
        <v>88</v>
      </c>
      <c r="E278" t="s">
        <v>171</v>
      </c>
      <c r="F278" t="s">
        <v>996</v>
      </c>
      <c r="G278" t="s">
        <v>295</v>
      </c>
      <c r="H278" t="s">
        <v>143</v>
      </c>
      <c r="I278" t="s">
        <v>135</v>
      </c>
      <c r="J278" t="s">
        <v>136</v>
      </c>
      <c r="K278" t="s">
        <v>137</v>
      </c>
      <c r="L278" t="s">
        <v>997</v>
      </c>
      <c r="M278" t="s">
        <v>998</v>
      </c>
      <c r="N278">
        <v>1.0322222219999999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1</v>
      </c>
      <c r="U278">
        <v>3</v>
      </c>
      <c r="V278">
        <v>1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8.3201532969022218E-2</v>
      </c>
      <c r="AC278">
        <v>713.67599804834174</v>
      </c>
      <c r="AD278">
        <v>5.7849898076237771</v>
      </c>
      <c r="AE278">
        <v>719.54418938893457</v>
      </c>
    </row>
    <row r="279" spans="1:31" x14ac:dyDescent="0.25">
      <c r="A279">
        <v>1721173</v>
      </c>
      <c r="B279">
        <v>1</v>
      </c>
      <c r="C279" t="s">
        <v>80</v>
      </c>
      <c r="D279" t="s">
        <v>104</v>
      </c>
      <c r="E279" t="s">
        <v>171</v>
      </c>
      <c r="F279" t="s">
        <v>999</v>
      </c>
      <c r="G279" t="s">
        <v>295</v>
      </c>
      <c r="H279" t="s">
        <v>143</v>
      </c>
      <c r="I279" t="s">
        <v>135</v>
      </c>
      <c r="J279" t="s">
        <v>136</v>
      </c>
      <c r="K279" t="s">
        <v>137</v>
      </c>
      <c r="L279" t="s">
        <v>1000</v>
      </c>
      <c r="M279" t="s">
        <v>1001</v>
      </c>
      <c r="N279">
        <v>2.7997222220000002</v>
      </c>
      <c r="O279">
        <v>0</v>
      </c>
      <c r="P279">
        <v>24</v>
      </c>
      <c r="Q279">
        <v>0</v>
      </c>
      <c r="R279">
        <v>5</v>
      </c>
      <c r="S279">
        <v>0</v>
      </c>
      <c r="T279">
        <v>16</v>
      </c>
      <c r="U279">
        <v>0</v>
      </c>
      <c r="V279">
        <v>0</v>
      </c>
      <c r="W279">
        <v>0</v>
      </c>
      <c r="X279">
        <v>15.913109242851849</v>
      </c>
      <c r="Y279">
        <v>0</v>
      </c>
      <c r="Z279">
        <v>30.545255740009964</v>
      </c>
      <c r="AA279">
        <v>0</v>
      </c>
      <c r="AB279">
        <v>25.583605808587684</v>
      </c>
      <c r="AC279">
        <v>0</v>
      </c>
      <c r="AD279">
        <v>0</v>
      </c>
      <c r="AE279">
        <v>72.041970791449501</v>
      </c>
    </row>
    <row r="280" spans="1:31" x14ac:dyDescent="0.25">
      <c r="A280">
        <v>1721004</v>
      </c>
      <c r="B280">
        <v>1</v>
      </c>
      <c r="C280" t="s">
        <v>80</v>
      </c>
      <c r="D280" t="s">
        <v>83</v>
      </c>
      <c r="E280" t="s">
        <v>131</v>
      </c>
      <c r="F280" t="s">
        <v>1002</v>
      </c>
      <c r="G280" t="s">
        <v>238</v>
      </c>
      <c r="H280" t="s">
        <v>134</v>
      </c>
      <c r="I280" t="s">
        <v>135</v>
      </c>
      <c r="J280" t="s">
        <v>136</v>
      </c>
      <c r="K280" t="s">
        <v>137</v>
      </c>
      <c r="L280" t="s">
        <v>1003</v>
      </c>
      <c r="M280" t="s">
        <v>1004</v>
      </c>
      <c r="N280">
        <v>3.5780555550000002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1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4.407415049892581</v>
      </c>
      <c r="AC280">
        <v>0</v>
      </c>
      <c r="AD280">
        <v>0</v>
      </c>
      <c r="AE280">
        <v>4.407415049892581</v>
      </c>
    </row>
    <row r="281" spans="1:31" x14ac:dyDescent="0.25">
      <c r="A281">
        <v>1721296</v>
      </c>
      <c r="B281">
        <v>1</v>
      </c>
      <c r="C281" t="s">
        <v>80</v>
      </c>
      <c r="D281" t="s">
        <v>88</v>
      </c>
      <c r="E281" t="s">
        <v>160</v>
      </c>
      <c r="F281" t="s">
        <v>1005</v>
      </c>
      <c r="G281" t="s">
        <v>1006</v>
      </c>
      <c r="H281" t="s">
        <v>134</v>
      </c>
      <c r="I281" t="s">
        <v>135</v>
      </c>
      <c r="J281" t="s">
        <v>136</v>
      </c>
      <c r="K281" t="s">
        <v>137</v>
      </c>
      <c r="L281" t="s">
        <v>1007</v>
      </c>
      <c r="M281" t="s">
        <v>1008</v>
      </c>
      <c r="N281">
        <v>0.68694444399999999</v>
      </c>
      <c r="O281">
        <v>0</v>
      </c>
      <c r="P281">
        <v>86</v>
      </c>
      <c r="Q281">
        <v>0</v>
      </c>
      <c r="R281">
        <v>0</v>
      </c>
      <c r="S281">
        <v>0</v>
      </c>
      <c r="T281">
        <v>4</v>
      </c>
      <c r="U281">
        <v>0</v>
      </c>
      <c r="V281">
        <v>0</v>
      </c>
      <c r="W281">
        <v>0</v>
      </c>
      <c r="X281">
        <v>14.761463658649053</v>
      </c>
      <c r="Y281">
        <v>0</v>
      </c>
      <c r="Z281">
        <v>0</v>
      </c>
      <c r="AA281">
        <v>0</v>
      </c>
      <c r="AB281">
        <v>1.1942552729369451</v>
      </c>
      <c r="AC281">
        <v>0</v>
      </c>
      <c r="AD281">
        <v>0</v>
      </c>
      <c r="AE281">
        <v>15.955718931585999</v>
      </c>
    </row>
    <row r="282" spans="1:31" x14ac:dyDescent="0.25">
      <c r="A282">
        <v>1721133</v>
      </c>
      <c r="B282">
        <v>1</v>
      </c>
      <c r="C282" t="s">
        <v>80</v>
      </c>
      <c r="D282" t="s">
        <v>104</v>
      </c>
      <c r="E282" t="s">
        <v>131</v>
      </c>
      <c r="F282" t="s">
        <v>1009</v>
      </c>
      <c r="G282" t="s">
        <v>242</v>
      </c>
      <c r="H282" t="s">
        <v>134</v>
      </c>
      <c r="I282" t="s">
        <v>135</v>
      </c>
      <c r="J282" t="s">
        <v>136</v>
      </c>
      <c r="K282" t="s">
        <v>137</v>
      </c>
      <c r="L282" t="s">
        <v>1010</v>
      </c>
      <c r="M282" t="s">
        <v>1011</v>
      </c>
      <c r="N282">
        <v>5.4861111109999996</v>
      </c>
      <c r="O282">
        <v>0</v>
      </c>
      <c r="P282">
        <v>3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1.8963615796247781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1.8963615796247781</v>
      </c>
    </row>
    <row r="283" spans="1:31" x14ac:dyDescent="0.25">
      <c r="A283">
        <v>1721090</v>
      </c>
      <c r="B283">
        <v>1</v>
      </c>
      <c r="C283" t="s">
        <v>80</v>
      </c>
      <c r="D283" t="s">
        <v>104</v>
      </c>
      <c r="E283" t="s">
        <v>140</v>
      </c>
      <c r="F283" t="s">
        <v>1012</v>
      </c>
      <c r="G283" t="s">
        <v>147</v>
      </c>
      <c r="H283" t="s">
        <v>143</v>
      </c>
      <c r="I283" t="s">
        <v>135</v>
      </c>
      <c r="J283" t="s">
        <v>136</v>
      </c>
      <c r="K283" t="s">
        <v>137</v>
      </c>
      <c r="L283" t="s">
        <v>1013</v>
      </c>
      <c r="M283" t="s">
        <v>1014</v>
      </c>
      <c r="N283">
        <v>0.78611111099999997</v>
      </c>
      <c r="O283">
        <v>3</v>
      </c>
      <c r="P283">
        <v>1031</v>
      </c>
      <c r="Q283">
        <v>26</v>
      </c>
      <c r="R283">
        <v>49</v>
      </c>
      <c r="S283">
        <v>13</v>
      </c>
      <c r="T283">
        <v>238</v>
      </c>
      <c r="U283">
        <v>3</v>
      </c>
      <c r="V283">
        <v>0</v>
      </c>
      <c r="W283">
        <v>2.4781761371821358</v>
      </c>
      <c r="X283">
        <v>200.70166227246474</v>
      </c>
      <c r="Y283">
        <v>57.794732840861975</v>
      </c>
      <c r="Z283">
        <v>20.259477613609391</v>
      </c>
      <c r="AA283">
        <v>60.774307203379578</v>
      </c>
      <c r="AB283">
        <v>112.57176384157087</v>
      </c>
      <c r="AC283">
        <v>76.425557556373633</v>
      </c>
      <c r="AD283">
        <v>0</v>
      </c>
      <c r="AE283">
        <v>531.00567746544232</v>
      </c>
    </row>
    <row r="284" spans="1:31" x14ac:dyDescent="0.25">
      <c r="A284">
        <v>1721236</v>
      </c>
      <c r="B284">
        <v>1</v>
      </c>
      <c r="C284" t="s">
        <v>81</v>
      </c>
      <c r="D284" t="s">
        <v>112</v>
      </c>
      <c r="E284" t="s">
        <v>131</v>
      </c>
      <c r="F284" t="s">
        <v>1015</v>
      </c>
      <c r="G284" t="s">
        <v>133</v>
      </c>
      <c r="H284" t="s">
        <v>134</v>
      </c>
      <c r="I284" t="s">
        <v>135</v>
      </c>
      <c r="J284" t="s">
        <v>136</v>
      </c>
      <c r="K284" t="s">
        <v>137</v>
      </c>
      <c r="L284" t="s">
        <v>1016</v>
      </c>
      <c r="M284" t="s">
        <v>1017</v>
      </c>
      <c r="N284">
        <v>5.0416666660000002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1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1.8793660529352585</v>
      </c>
      <c r="AC284">
        <v>0</v>
      </c>
      <c r="AD284">
        <v>0</v>
      </c>
      <c r="AE284">
        <v>1.8793660529352585</v>
      </c>
    </row>
    <row r="285" spans="1:31" x14ac:dyDescent="0.25">
      <c r="A285">
        <v>1721302</v>
      </c>
      <c r="B285">
        <v>1</v>
      </c>
      <c r="C285" t="s">
        <v>81</v>
      </c>
      <c r="D285" t="s">
        <v>128</v>
      </c>
      <c r="E285" t="s">
        <v>441</v>
      </c>
      <c r="F285" t="s">
        <v>1018</v>
      </c>
      <c r="G285" t="s">
        <v>162</v>
      </c>
      <c r="H285" t="s">
        <v>134</v>
      </c>
      <c r="I285" t="s">
        <v>135</v>
      </c>
      <c r="J285" t="s">
        <v>136</v>
      </c>
      <c r="K285" t="s">
        <v>137</v>
      </c>
      <c r="L285" t="s">
        <v>1019</v>
      </c>
      <c r="M285" t="s">
        <v>1020</v>
      </c>
      <c r="N285">
        <v>2.1147222220000002</v>
      </c>
      <c r="O285">
        <v>0</v>
      </c>
      <c r="P285">
        <v>31</v>
      </c>
      <c r="Q285">
        <v>0</v>
      </c>
      <c r="R285">
        <v>0</v>
      </c>
      <c r="S285">
        <v>0</v>
      </c>
      <c r="T285">
        <v>5</v>
      </c>
      <c r="U285">
        <v>0</v>
      </c>
      <c r="V285">
        <v>0</v>
      </c>
      <c r="W285">
        <v>0</v>
      </c>
      <c r="X285">
        <v>23.508787552614191</v>
      </c>
      <c r="Y285">
        <v>0</v>
      </c>
      <c r="Z285">
        <v>0</v>
      </c>
      <c r="AA285">
        <v>0</v>
      </c>
      <c r="AB285">
        <v>8.9893632128753698</v>
      </c>
      <c r="AC285">
        <v>0</v>
      </c>
      <c r="AD285">
        <v>0</v>
      </c>
      <c r="AE285">
        <v>32.498150765489562</v>
      </c>
    </row>
    <row r="286" spans="1:31" x14ac:dyDescent="0.25">
      <c r="A286">
        <v>1721136</v>
      </c>
      <c r="B286">
        <v>1</v>
      </c>
      <c r="C286" t="s">
        <v>81</v>
      </c>
      <c r="D286" t="s">
        <v>120</v>
      </c>
      <c r="E286" t="s">
        <v>131</v>
      </c>
      <c r="F286" t="s">
        <v>1021</v>
      </c>
      <c r="G286" t="s">
        <v>133</v>
      </c>
      <c r="H286" t="s">
        <v>134</v>
      </c>
      <c r="I286" t="s">
        <v>135</v>
      </c>
      <c r="J286" t="s">
        <v>136</v>
      </c>
      <c r="K286" t="s">
        <v>137</v>
      </c>
      <c r="L286" t="s">
        <v>1022</v>
      </c>
      <c r="M286" t="s">
        <v>1023</v>
      </c>
      <c r="N286">
        <v>1.216111111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8.9052290644588888E-2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8.9052290644588888E-2</v>
      </c>
    </row>
    <row r="287" spans="1:31" x14ac:dyDescent="0.25">
      <c r="A287">
        <v>1720947</v>
      </c>
      <c r="B287">
        <v>1</v>
      </c>
      <c r="C287" t="s">
        <v>81</v>
      </c>
      <c r="D287" t="s">
        <v>118</v>
      </c>
      <c r="E287" t="s">
        <v>189</v>
      </c>
      <c r="F287" t="s">
        <v>1024</v>
      </c>
      <c r="G287" t="s">
        <v>152</v>
      </c>
      <c r="H287" t="s">
        <v>143</v>
      </c>
      <c r="I287" t="s">
        <v>135</v>
      </c>
      <c r="J287" t="s">
        <v>136</v>
      </c>
      <c r="K287" t="s">
        <v>153</v>
      </c>
      <c r="L287" t="s">
        <v>1025</v>
      </c>
      <c r="M287" t="s">
        <v>1026</v>
      </c>
      <c r="N287">
        <v>8.6119877769999995</v>
      </c>
      <c r="O287">
        <v>0</v>
      </c>
      <c r="P287">
        <v>1</v>
      </c>
      <c r="Q287">
        <v>20</v>
      </c>
      <c r="R287">
        <v>8</v>
      </c>
      <c r="S287">
        <v>12</v>
      </c>
      <c r="T287">
        <v>0</v>
      </c>
      <c r="U287">
        <v>11</v>
      </c>
      <c r="V287">
        <v>0</v>
      </c>
      <c r="W287">
        <v>0</v>
      </c>
      <c r="X287">
        <v>2.2357995846911112</v>
      </c>
      <c r="Y287">
        <v>226.13884455598043</v>
      </c>
      <c r="Z287">
        <v>54.021330856893186</v>
      </c>
      <c r="AA287">
        <v>1040.6786841584565</v>
      </c>
      <c r="AB287">
        <v>0</v>
      </c>
      <c r="AC287">
        <v>4737.3915581415913</v>
      </c>
      <c r="AD287">
        <v>0</v>
      </c>
      <c r="AE287">
        <v>6060.4662172976123</v>
      </c>
    </row>
    <row r="288" spans="1:31" x14ac:dyDescent="0.25">
      <c r="A288">
        <v>1721322</v>
      </c>
      <c r="B288">
        <v>1</v>
      </c>
      <c r="C288" t="s">
        <v>80</v>
      </c>
      <c r="D288" t="s">
        <v>106</v>
      </c>
      <c r="E288" t="s">
        <v>150</v>
      </c>
      <c r="F288" t="s">
        <v>1027</v>
      </c>
      <c r="G288" t="s">
        <v>1006</v>
      </c>
      <c r="H288" t="s">
        <v>134</v>
      </c>
      <c r="I288" t="s">
        <v>135</v>
      </c>
      <c r="J288" t="s">
        <v>136</v>
      </c>
      <c r="K288" t="s">
        <v>137</v>
      </c>
      <c r="L288" t="s">
        <v>1028</v>
      </c>
      <c r="M288" t="s">
        <v>1029</v>
      </c>
      <c r="N288">
        <v>0.94666666600000005</v>
      </c>
      <c r="O288">
        <v>0</v>
      </c>
      <c r="P288">
        <v>611</v>
      </c>
      <c r="Q288">
        <v>0</v>
      </c>
      <c r="R288">
        <v>0</v>
      </c>
      <c r="S288">
        <v>0</v>
      </c>
      <c r="T288">
        <v>56</v>
      </c>
      <c r="U288">
        <v>0</v>
      </c>
      <c r="V288">
        <v>1</v>
      </c>
      <c r="W288">
        <v>0</v>
      </c>
      <c r="X288">
        <v>148.86253845465671</v>
      </c>
      <c r="Y288">
        <v>0</v>
      </c>
      <c r="Z288">
        <v>0</v>
      </c>
      <c r="AA288">
        <v>0</v>
      </c>
      <c r="AB288">
        <v>25.686967953444235</v>
      </c>
      <c r="AC288">
        <v>0</v>
      </c>
      <c r="AD288">
        <v>8.9492927480399997E-2</v>
      </c>
      <c r="AE288">
        <v>174.63899933558133</v>
      </c>
    </row>
    <row r="289" spans="1:31" x14ac:dyDescent="0.25">
      <c r="A289">
        <v>1720904</v>
      </c>
      <c r="B289">
        <v>1</v>
      </c>
      <c r="C289" t="s">
        <v>81</v>
      </c>
      <c r="D289" t="s">
        <v>123</v>
      </c>
      <c r="E289" t="s">
        <v>140</v>
      </c>
      <c r="F289" t="s">
        <v>1030</v>
      </c>
      <c r="G289" t="s">
        <v>147</v>
      </c>
      <c r="H289" t="s">
        <v>143</v>
      </c>
      <c r="I289" t="s">
        <v>135</v>
      </c>
      <c r="J289" t="s">
        <v>136</v>
      </c>
      <c r="K289" t="s">
        <v>137</v>
      </c>
      <c r="L289" t="s">
        <v>1031</v>
      </c>
      <c r="M289" t="s">
        <v>1032</v>
      </c>
      <c r="N289">
        <v>1.0108333329999999</v>
      </c>
      <c r="O289">
        <v>3</v>
      </c>
      <c r="P289">
        <v>1</v>
      </c>
      <c r="Q289">
        <v>78</v>
      </c>
      <c r="R289">
        <v>69</v>
      </c>
      <c r="S289">
        <v>13</v>
      </c>
      <c r="T289">
        <v>9</v>
      </c>
      <c r="U289">
        <v>0</v>
      </c>
      <c r="V289">
        <v>0</v>
      </c>
      <c r="W289">
        <v>0.70152009459193998</v>
      </c>
      <c r="X289">
        <v>9.8166918779703627E-2</v>
      </c>
      <c r="Y289">
        <v>27.527094226963822</v>
      </c>
      <c r="Z289">
        <v>25.843923803531123</v>
      </c>
      <c r="AA289">
        <v>29.161065258338194</v>
      </c>
      <c r="AB289">
        <v>8.7949060899164682</v>
      </c>
      <c r="AC289">
        <v>0</v>
      </c>
      <c r="AD289">
        <v>0</v>
      </c>
      <c r="AE289">
        <v>92.126676392121254</v>
      </c>
    </row>
    <row r="290" spans="1:31" x14ac:dyDescent="0.25">
      <c r="A290">
        <v>1721010</v>
      </c>
      <c r="B290">
        <v>1</v>
      </c>
      <c r="C290" t="s">
        <v>81</v>
      </c>
      <c r="D290" t="s">
        <v>118</v>
      </c>
      <c r="E290" t="s">
        <v>160</v>
      </c>
      <c r="F290" t="s">
        <v>1033</v>
      </c>
      <c r="G290" t="s">
        <v>162</v>
      </c>
      <c r="H290" t="s">
        <v>134</v>
      </c>
      <c r="I290" t="s">
        <v>135</v>
      </c>
      <c r="J290" t="s">
        <v>136</v>
      </c>
      <c r="K290" t="s">
        <v>137</v>
      </c>
      <c r="L290" t="s">
        <v>1034</v>
      </c>
      <c r="M290" t="s">
        <v>1035</v>
      </c>
      <c r="N290">
        <v>1.3347222219999999</v>
      </c>
      <c r="O290">
        <v>0</v>
      </c>
      <c r="P290">
        <v>2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0.26944037001799864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0.26944037001799864</v>
      </c>
    </row>
    <row r="291" spans="1:31" x14ac:dyDescent="0.25">
      <c r="A291">
        <v>1721030</v>
      </c>
      <c r="B291">
        <v>1</v>
      </c>
      <c r="C291" t="s">
        <v>80</v>
      </c>
      <c r="D291" t="s">
        <v>110</v>
      </c>
      <c r="E291" t="s">
        <v>131</v>
      </c>
      <c r="F291" t="s">
        <v>1036</v>
      </c>
      <c r="G291" t="s">
        <v>133</v>
      </c>
      <c r="H291" t="s">
        <v>134</v>
      </c>
      <c r="I291" t="s">
        <v>135</v>
      </c>
      <c r="J291" t="s">
        <v>136</v>
      </c>
      <c r="K291" t="s">
        <v>137</v>
      </c>
      <c r="L291" t="s">
        <v>1037</v>
      </c>
      <c r="M291" t="s">
        <v>1038</v>
      </c>
      <c r="N291">
        <v>1.294444444</v>
      </c>
      <c r="O291">
        <v>0</v>
      </c>
      <c r="P291">
        <v>1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0.22405383740178475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0.22405383740178475</v>
      </c>
    </row>
    <row r="292" spans="1:31" x14ac:dyDescent="0.25">
      <c r="A292">
        <v>1721007</v>
      </c>
      <c r="B292">
        <v>1</v>
      </c>
      <c r="C292" t="s">
        <v>80</v>
      </c>
      <c r="D292" t="s">
        <v>104</v>
      </c>
      <c r="E292" t="s">
        <v>140</v>
      </c>
      <c r="F292" t="s">
        <v>1039</v>
      </c>
      <c r="G292" t="s">
        <v>152</v>
      </c>
      <c r="H292" t="s">
        <v>143</v>
      </c>
      <c r="I292" t="s">
        <v>135</v>
      </c>
      <c r="J292" t="s">
        <v>136</v>
      </c>
      <c r="K292" t="s">
        <v>153</v>
      </c>
      <c r="L292" t="s">
        <v>1040</v>
      </c>
      <c r="M292" t="s">
        <v>1041</v>
      </c>
      <c r="N292">
        <v>0.47698333300000001</v>
      </c>
      <c r="O292">
        <v>1</v>
      </c>
      <c r="P292">
        <v>7</v>
      </c>
      <c r="Q292">
        <v>22</v>
      </c>
      <c r="R292">
        <v>47</v>
      </c>
      <c r="S292">
        <v>18</v>
      </c>
      <c r="T292">
        <v>6</v>
      </c>
      <c r="U292">
        <v>7</v>
      </c>
      <c r="V292">
        <v>0</v>
      </c>
      <c r="W292">
        <v>0.12837196409611112</v>
      </c>
      <c r="X292">
        <v>0.40499622999901386</v>
      </c>
      <c r="Y292">
        <v>42.911127738322065</v>
      </c>
      <c r="Z292">
        <v>4.3354755683770945</v>
      </c>
      <c r="AA292">
        <v>58.689810214277514</v>
      </c>
      <c r="AB292">
        <v>1.8056739460109004</v>
      </c>
      <c r="AC292">
        <v>309.89440738490748</v>
      </c>
      <c r="AD292">
        <v>0</v>
      </c>
      <c r="AE292">
        <v>418.16986304599016</v>
      </c>
    </row>
    <row r="293" spans="1:31" x14ac:dyDescent="0.25">
      <c r="A293">
        <v>1721193</v>
      </c>
      <c r="B293">
        <v>1</v>
      </c>
      <c r="C293" t="s">
        <v>81</v>
      </c>
      <c r="D293" t="s">
        <v>116</v>
      </c>
      <c r="E293" t="s">
        <v>160</v>
      </c>
      <c r="F293" t="s">
        <v>1042</v>
      </c>
      <c r="G293" t="s">
        <v>162</v>
      </c>
      <c r="H293" t="s">
        <v>134</v>
      </c>
      <c r="I293" t="s">
        <v>135</v>
      </c>
      <c r="J293" t="s">
        <v>136</v>
      </c>
      <c r="K293" t="s">
        <v>137</v>
      </c>
      <c r="L293" t="s">
        <v>1043</v>
      </c>
      <c r="M293" t="s">
        <v>1044</v>
      </c>
      <c r="N293">
        <v>1.398055555</v>
      </c>
      <c r="O293">
        <v>0</v>
      </c>
      <c r="P293">
        <v>105</v>
      </c>
      <c r="Q293">
        <v>0</v>
      </c>
      <c r="R293">
        <v>2</v>
      </c>
      <c r="S293">
        <v>0</v>
      </c>
      <c r="T293">
        <v>18</v>
      </c>
      <c r="U293">
        <v>0</v>
      </c>
      <c r="V293">
        <v>0</v>
      </c>
      <c r="W293">
        <v>0</v>
      </c>
      <c r="X293">
        <v>18.834036973600558</v>
      </c>
      <c r="Y293">
        <v>0</v>
      </c>
      <c r="Z293">
        <v>5.9365228807486667E-2</v>
      </c>
      <c r="AA293">
        <v>0</v>
      </c>
      <c r="AB293">
        <v>5.9474609727451799</v>
      </c>
      <c r="AC293">
        <v>0</v>
      </c>
      <c r="AD293">
        <v>0</v>
      </c>
      <c r="AE293">
        <v>24.840863175153224</v>
      </c>
    </row>
    <row r="294" spans="1:31" x14ac:dyDescent="0.25">
      <c r="A294">
        <v>1720884</v>
      </c>
      <c r="B294">
        <v>1</v>
      </c>
      <c r="C294" t="s">
        <v>80</v>
      </c>
      <c r="D294" t="s">
        <v>82</v>
      </c>
      <c r="E294" t="s">
        <v>314</v>
      </c>
      <c r="F294" t="s">
        <v>1045</v>
      </c>
      <c r="G294" t="s">
        <v>316</v>
      </c>
      <c r="H294" t="s">
        <v>234</v>
      </c>
      <c r="I294" t="s">
        <v>135</v>
      </c>
      <c r="J294" t="s">
        <v>136</v>
      </c>
      <c r="K294" t="s">
        <v>153</v>
      </c>
      <c r="L294" t="s">
        <v>1046</v>
      </c>
      <c r="M294" t="s">
        <v>1047</v>
      </c>
      <c r="N294">
        <v>9.3333333000000004E-2</v>
      </c>
      <c r="O294">
        <v>7</v>
      </c>
      <c r="P294">
        <v>2933</v>
      </c>
      <c r="Q294">
        <v>0</v>
      </c>
      <c r="R294">
        <v>0</v>
      </c>
      <c r="S294">
        <v>18</v>
      </c>
      <c r="T294">
        <v>3413</v>
      </c>
      <c r="U294">
        <v>1</v>
      </c>
      <c r="V294">
        <v>13</v>
      </c>
      <c r="W294">
        <v>0.17310351254401338</v>
      </c>
      <c r="X294">
        <v>79.675907189721059</v>
      </c>
      <c r="Y294">
        <v>0</v>
      </c>
      <c r="Z294">
        <v>0</v>
      </c>
      <c r="AA294">
        <v>59.435549289336741</v>
      </c>
      <c r="AB294">
        <v>193.47391951467463</v>
      </c>
      <c r="AC294">
        <v>0</v>
      </c>
      <c r="AD294">
        <v>7.8406407535642675</v>
      </c>
      <c r="AE294">
        <v>340.59912025984073</v>
      </c>
    </row>
    <row r="295" spans="1:31" x14ac:dyDescent="0.25">
      <c r="A295">
        <v>1720907</v>
      </c>
      <c r="B295">
        <v>1</v>
      </c>
      <c r="C295" t="s">
        <v>81</v>
      </c>
      <c r="D295" t="s">
        <v>118</v>
      </c>
      <c r="E295" t="s">
        <v>189</v>
      </c>
      <c r="F295" t="s">
        <v>1048</v>
      </c>
      <c r="G295" t="s">
        <v>147</v>
      </c>
      <c r="H295" t="s">
        <v>143</v>
      </c>
      <c r="I295" t="s">
        <v>135</v>
      </c>
      <c r="J295" t="s">
        <v>136</v>
      </c>
      <c r="K295" t="s">
        <v>137</v>
      </c>
      <c r="L295" t="s">
        <v>1049</v>
      </c>
      <c r="M295" t="s">
        <v>1050</v>
      </c>
      <c r="N295">
        <v>1.274444444</v>
      </c>
      <c r="O295">
        <v>3</v>
      </c>
      <c r="P295">
        <v>61</v>
      </c>
      <c r="Q295">
        <v>41</v>
      </c>
      <c r="R295">
        <v>97</v>
      </c>
      <c r="S295">
        <v>2</v>
      </c>
      <c r="T295">
        <v>25</v>
      </c>
      <c r="U295">
        <v>0</v>
      </c>
      <c r="V295">
        <v>0</v>
      </c>
      <c r="W295">
        <v>1.6558177814991182</v>
      </c>
      <c r="X295">
        <v>9.5138863979475214</v>
      </c>
      <c r="Y295">
        <v>29.497111790499389</v>
      </c>
      <c r="Z295">
        <v>71.616214211134263</v>
      </c>
      <c r="AA295">
        <v>3.0244380846488141</v>
      </c>
      <c r="AB295">
        <v>34.712803083824042</v>
      </c>
      <c r="AC295">
        <v>0</v>
      </c>
      <c r="AD295">
        <v>0</v>
      </c>
      <c r="AE295">
        <v>150.02027134955316</v>
      </c>
    </row>
    <row r="296" spans="1:31" x14ac:dyDescent="0.25">
      <c r="A296">
        <v>1721130</v>
      </c>
      <c r="B296">
        <v>1</v>
      </c>
      <c r="C296" t="s">
        <v>81</v>
      </c>
      <c r="D296" t="s">
        <v>122</v>
      </c>
      <c r="E296" t="s">
        <v>160</v>
      </c>
      <c r="F296" t="s">
        <v>1051</v>
      </c>
      <c r="G296" t="s">
        <v>269</v>
      </c>
      <c r="H296" t="s">
        <v>134</v>
      </c>
      <c r="I296" t="s">
        <v>135</v>
      </c>
      <c r="J296" t="s">
        <v>136</v>
      </c>
      <c r="K296" t="s">
        <v>137</v>
      </c>
      <c r="L296" t="s">
        <v>1052</v>
      </c>
      <c r="M296" t="s">
        <v>1053</v>
      </c>
      <c r="N296">
        <v>2.1783333329999999</v>
      </c>
      <c r="O296">
        <v>0</v>
      </c>
      <c r="P296">
        <v>87</v>
      </c>
      <c r="Q296">
        <v>0</v>
      </c>
      <c r="R296">
        <v>0</v>
      </c>
      <c r="S296">
        <v>0</v>
      </c>
      <c r="T296">
        <v>8</v>
      </c>
      <c r="U296">
        <v>0</v>
      </c>
      <c r="V296">
        <v>0</v>
      </c>
      <c r="W296">
        <v>0</v>
      </c>
      <c r="X296">
        <v>42.612624912728776</v>
      </c>
      <c r="Y296">
        <v>0</v>
      </c>
      <c r="Z296">
        <v>0</v>
      </c>
      <c r="AA296">
        <v>0</v>
      </c>
      <c r="AB296">
        <v>20.04195893704987</v>
      </c>
      <c r="AC296">
        <v>0</v>
      </c>
      <c r="AD296">
        <v>0</v>
      </c>
      <c r="AE296">
        <v>62.654583849778646</v>
      </c>
    </row>
    <row r="297" spans="1:31" x14ac:dyDescent="0.25">
      <c r="A297">
        <v>1721047</v>
      </c>
      <c r="B297">
        <v>1</v>
      </c>
      <c r="C297" t="s">
        <v>80</v>
      </c>
      <c r="D297" t="s">
        <v>96</v>
      </c>
      <c r="E297" t="s">
        <v>131</v>
      </c>
      <c r="F297" t="s">
        <v>1054</v>
      </c>
      <c r="G297" t="s">
        <v>133</v>
      </c>
      <c r="H297" t="s">
        <v>134</v>
      </c>
      <c r="I297" t="s">
        <v>135</v>
      </c>
      <c r="J297" t="s">
        <v>136</v>
      </c>
      <c r="K297" t="s">
        <v>137</v>
      </c>
      <c r="L297" t="s">
        <v>1055</v>
      </c>
      <c r="M297" t="s">
        <v>1056</v>
      </c>
      <c r="N297">
        <v>1.6363888879999999</v>
      </c>
      <c r="O297">
        <v>0</v>
      </c>
      <c r="P297">
        <v>3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0.11808007528904334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0.11808007528904334</v>
      </c>
    </row>
    <row r="298" spans="1:31" x14ac:dyDescent="0.25">
      <c r="A298">
        <v>1720944</v>
      </c>
      <c r="B298">
        <v>1</v>
      </c>
      <c r="C298" t="s">
        <v>80</v>
      </c>
      <c r="D298" t="s">
        <v>92</v>
      </c>
      <c r="E298" t="s">
        <v>171</v>
      </c>
      <c r="F298" t="s">
        <v>1057</v>
      </c>
      <c r="G298" t="s">
        <v>152</v>
      </c>
      <c r="H298" t="s">
        <v>143</v>
      </c>
      <c r="I298" t="s">
        <v>135</v>
      </c>
      <c r="J298" t="s">
        <v>136</v>
      </c>
      <c r="K298" t="s">
        <v>153</v>
      </c>
      <c r="L298" t="s">
        <v>1058</v>
      </c>
      <c r="M298" t="s">
        <v>1059</v>
      </c>
      <c r="N298">
        <v>8.6853777769999994</v>
      </c>
      <c r="O298">
        <v>0</v>
      </c>
      <c r="P298">
        <v>103</v>
      </c>
      <c r="Q298">
        <v>0</v>
      </c>
      <c r="R298">
        <v>4</v>
      </c>
      <c r="S298">
        <v>0</v>
      </c>
      <c r="T298">
        <v>10</v>
      </c>
      <c r="U298">
        <v>0</v>
      </c>
      <c r="V298">
        <v>0</v>
      </c>
      <c r="W298">
        <v>0</v>
      </c>
      <c r="X298">
        <v>272.4546934284237</v>
      </c>
      <c r="Y298">
        <v>0</v>
      </c>
      <c r="Z298">
        <v>14.194761843562665</v>
      </c>
      <c r="AA298">
        <v>0</v>
      </c>
      <c r="AB298">
        <v>38.192407228264898</v>
      </c>
      <c r="AC298">
        <v>0</v>
      </c>
      <c r="AD298">
        <v>0</v>
      </c>
      <c r="AE298">
        <v>324.8418625002513</v>
      </c>
    </row>
    <row r="299" spans="1:31" x14ac:dyDescent="0.25">
      <c r="A299">
        <v>1720990</v>
      </c>
      <c r="B299">
        <v>1</v>
      </c>
      <c r="C299" t="s">
        <v>80</v>
      </c>
      <c r="D299" t="s">
        <v>85</v>
      </c>
      <c r="E299" t="s">
        <v>150</v>
      </c>
      <c r="F299" t="s">
        <v>1060</v>
      </c>
      <c r="G299" t="s">
        <v>269</v>
      </c>
      <c r="H299" t="s">
        <v>134</v>
      </c>
      <c r="I299" t="s">
        <v>135</v>
      </c>
      <c r="J299" t="s">
        <v>136</v>
      </c>
      <c r="K299" t="s">
        <v>137</v>
      </c>
      <c r="L299" t="s">
        <v>1061</v>
      </c>
      <c r="M299" t="s">
        <v>1062</v>
      </c>
      <c r="N299">
        <v>1.4966666660000001</v>
      </c>
      <c r="O299">
        <v>0</v>
      </c>
      <c r="P299">
        <v>773</v>
      </c>
      <c r="Q299">
        <v>0</v>
      </c>
      <c r="R299">
        <v>0</v>
      </c>
      <c r="S299">
        <v>0</v>
      </c>
      <c r="T299">
        <v>134</v>
      </c>
      <c r="U299">
        <v>0</v>
      </c>
      <c r="V299">
        <v>1</v>
      </c>
      <c r="W299">
        <v>0</v>
      </c>
      <c r="X299">
        <v>316.44601896983414</v>
      </c>
      <c r="Y299">
        <v>0</v>
      </c>
      <c r="Z299">
        <v>0</v>
      </c>
      <c r="AA299">
        <v>0</v>
      </c>
      <c r="AB299">
        <v>230.1520305355171</v>
      </c>
      <c r="AC299">
        <v>0</v>
      </c>
      <c r="AD299">
        <v>2.8331436710148603</v>
      </c>
      <c r="AE299">
        <v>549.43119317636615</v>
      </c>
    </row>
    <row r="300" spans="1:31" x14ac:dyDescent="0.25">
      <c r="A300">
        <v>1720921</v>
      </c>
      <c r="B300">
        <v>1</v>
      </c>
      <c r="C300" t="s">
        <v>80</v>
      </c>
      <c r="D300" t="s">
        <v>95</v>
      </c>
      <c r="E300" t="s">
        <v>140</v>
      </c>
      <c r="F300" t="s">
        <v>1063</v>
      </c>
      <c r="G300" t="s">
        <v>147</v>
      </c>
      <c r="H300" t="s">
        <v>143</v>
      </c>
      <c r="I300" t="s">
        <v>135</v>
      </c>
      <c r="J300" t="s">
        <v>136</v>
      </c>
      <c r="K300" t="s">
        <v>137</v>
      </c>
      <c r="L300" t="s">
        <v>1064</v>
      </c>
      <c r="M300" t="s">
        <v>1065</v>
      </c>
      <c r="N300">
        <v>7.6388888000000002E-2</v>
      </c>
      <c r="O300">
        <v>6</v>
      </c>
      <c r="P300">
        <v>2297</v>
      </c>
      <c r="Q300">
        <v>26</v>
      </c>
      <c r="R300">
        <v>24</v>
      </c>
      <c r="S300">
        <v>24</v>
      </c>
      <c r="T300">
        <v>152</v>
      </c>
      <c r="U300">
        <v>1</v>
      </c>
      <c r="V300">
        <v>0</v>
      </c>
      <c r="W300">
        <v>0.33363808807602785</v>
      </c>
      <c r="X300">
        <v>32.089547288102843</v>
      </c>
      <c r="Y300">
        <v>5.5485460614756201</v>
      </c>
      <c r="Z300">
        <v>0.54507631980938887</v>
      </c>
      <c r="AA300">
        <v>14.745400453556821</v>
      </c>
      <c r="AB300">
        <v>7.2942985356995376</v>
      </c>
      <c r="AC300">
        <v>7.5041821314625015E-2</v>
      </c>
      <c r="AD300">
        <v>0</v>
      </c>
      <c r="AE300">
        <v>60.631548568034866</v>
      </c>
    </row>
    <row r="301" spans="1:31" x14ac:dyDescent="0.25">
      <c r="A301">
        <v>1721299</v>
      </c>
      <c r="B301">
        <v>1</v>
      </c>
      <c r="C301" t="s">
        <v>80</v>
      </c>
      <c r="D301" t="s">
        <v>100</v>
      </c>
      <c r="E301" t="s">
        <v>131</v>
      </c>
      <c r="F301" t="s">
        <v>1066</v>
      </c>
      <c r="G301" t="s">
        <v>269</v>
      </c>
      <c r="H301" t="s">
        <v>134</v>
      </c>
      <c r="I301" t="s">
        <v>135</v>
      </c>
      <c r="J301" t="s">
        <v>136</v>
      </c>
      <c r="K301" t="s">
        <v>137</v>
      </c>
      <c r="L301" t="s">
        <v>1067</v>
      </c>
      <c r="M301" t="s">
        <v>1068</v>
      </c>
      <c r="N301">
        <v>0.87444444399999999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0.49947629918556374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0.49947629918556374</v>
      </c>
    </row>
    <row r="302" spans="1:31" x14ac:dyDescent="0.25">
      <c r="A302">
        <v>1721276</v>
      </c>
      <c r="B302">
        <v>1</v>
      </c>
      <c r="C302" t="s">
        <v>80</v>
      </c>
      <c r="D302" t="s">
        <v>101</v>
      </c>
      <c r="E302" t="s">
        <v>131</v>
      </c>
      <c r="F302" t="s">
        <v>1069</v>
      </c>
      <c r="G302" t="s">
        <v>242</v>
      </c>
      <c r="H302" t="s">
        <v>134</v>
      </c>
      <c r="I302" t="s">
        <v>135</v>
      </c>
      <c r="J302" t="s">
        <v>136</v>
      </c>
      <c r="K302" t="s">
        <v>137</v>
      </c>
      <c r="L302" t="s">
        <v>1070</v>
      </c>
      <c r="M302" t="s">
        <v>1071</v>
      </c>
      <c r="N302">
        <v>1.579722222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1.0574490527282956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1.0574490527282956</v>
      </c>
    </row>
    <row r="303" spans="1:31" x14ac:dyDescent="0.25">
      <c r="A303">
        <v>1720964</v>
      </c>
      <c r="B303">
        <v>1</v>
      </c>
      <c r="C303" t="s">
        <v>80</v>
      </c>
      <c r="D303" t="s">
        <v>94</v>
      </c>
      <c r="E303" t="s">
        <v>140</v>
      </c>
      <c r="F303" t="s">
        <v>1072</v>
      </c>
      <c r="G303" t="s">
        <v>152</v>
      </c>
      <c r="H303" t="s">
        <v>143</v>
      </c>
      <c r="I303" t="s">
        <v>135</v>
      </c>
      <c r="J303" t="s">
        <v>136</v>
      </c>
      <c r="K303" t="s">
        <v>153</v>
      </c>
      <c r="L303" t="s">
        <v>1073</v>
      </c>
      <c r="M303" t="s">
        <v>1074</v>
      </c>
      <c r="N303">
        <v>6.0988888880000003</v>
      </c>
      <c r="O303">
        <v>0</v>
      </c>
      <c r="P303">
        <v>59</v>
      </c>
      <c r="Q303">
        <v>0</v>
      </c>
      <c r="R303">
        <v>1</v>
      </c>
      <c r="S303">
        <v>3</v>
      </c>
      <c r="T303">
        <v>243</v>
      </c>
      <c r="U303">
        <v>0</v>
      </c>
      <c r="V303">
        <v>6</v>
      </c>
      <c r="W303">
        <v>0</v>
      </c>
      <c r="X303">
        <v>97.485160669251485</v>
      </c>
      <c r="Y303">
        <v>0</v>
      </c>
      <c r="Z303">
        <v>1.5991438470537558</v>
      </c>
      <c r="AA303">
        <v>72.239648330723895</v>
      </c>
      <c r="AB303">
        <v>1219.924143410112</v>
      </c>
      <c r="AC303">
        <v>0</v>
      </c>
      <c r="AD303">
        <v>321.45722797374401</v>
      </c>
      <c r="AE303">
        <v>1712.7053242308853</v>
      </c>
    </row>
    <row r="304" spans="1:31" x14ac:dyDescent="0.25">
      <c r="A304">
        <v>1721213</v>
      </c>
      <c r="B304">
        <v>1</v>
      </c>
      <c r="C304" t="s">
        <v>80</v>
      </c>
      <c r="D304" t="s">
        <v>101</v>
      </c>
      <c r="E304" t="s">
        <v>131</v>
      </c>
      <c r="F304" t="s">
        <v>1075</v>
      </c>
      <c r="G304" t="s">
        <v>269</v>
      </c>
      <c r="H304" t="s">
        <v>134</v>
      </c>
      <c r="I304" t="s">
        <v>135</v>
      </c>
      <c r="J304" t="s">
        <v>136</v>
      </c>
      <c r="K304" t="s">
        <v>137</v>
      </c>
      <c r="L304" t="s">
        <v>1076</v>
      </c>
      <c r="M304" t="s">
        <v>1077</v>
      </c>
      <c r="N304">
        <v>1.8788888880000001</v>
      </c>
      <c r="O304">
        <v>0</v>
      </c>
      <c r="P304">
        <v>1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0.38801270315058412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0.38801270315058412</v>
      </c>
    </row>
    <row r="305" spans="1:31" x14ac:dyDescent="0.25">
      <c r="A305">
        <v>1721319</v>
      </c>
      <c r="B305">
        <v>1</v>
      </c>
      <c r="C305" t="s">
        <v>80</v>
      </c>
      <c r="D305" t="s">
        <v>91</v>
      </c>
      <c r="E305" t="s">
        <v>140</v>
      </c>
      <c r="F305" t="s">
        <v>1078</v>
      </c>
      <c r="G305" t="s">
        <v>295</v>
      </c>
      <c r="H305" t="s">
        <v>143</v>
      </c>
      <c r="I305" t="s">
        <v>135</v>
      </c>
      <c r="J305" t="s">
        <v>136</v>
      </c>
      <c r="K305" t="s">
        <v>137</v>
      </c>
      <c r="L305" t="s">
        <v>1079</v>
      </c>
      <c r="M305" t="s">
        <v>1080</v>
      </c>
      <c r="N305">
        <v>1.0333333330000001</v>
      </c>
      <c r="O305">
        <v>2</v>
      </c>
      <c r="P305">
        <v>0</v>
      </c>
      <c r="Q305">
        <v>51</v>
      </c>
      <c r="R305">
        <v>17</v>
      </c>
      <c r="S305">
        <v>31</v>
      </c>
      <c r="T305">
        <v>10</v>
      </c>
      <c r="U305">
        <v>2</v>
      </c>
      <c r="V305">
        <v>0</v>
      </c>
      <c r="W305">
        <v>1.2530826834136</v>
      </c>
      <c r="X305">
        <v>0</v>
      </c>
      <c r="Y305">
        <v>105.03812428455805</v>
      </c>
      <c r="Z305">
        <v>11.190753253453998</v>
      </c>
      <c r="AA305">
        <v>106.02184203272262</v>
      </c>
      <c r="AB305">
        <v>9.5179979695659949</v>
      </c>
      <c r="AC305">
        <v>1.4771071496305168</v>
      </c>
      <c r="AD305">
        <v>0</v>
      </c>
      <c r="AE305">
        <v>234.49890737334476</v>
      </c>
    </row>
    <row r="306" spans="1:31" x14ac:dyDescent="0.25">
      <c r="A306">
        <v>1720933</v>
      </c>
      <c r="B306">
        <v>1</v>
      </c>
      <c r="C306" t="s">
        <v>80</v>
      </c>
      <c r="D306" t="s">
        <v>91</v>
      </c>
      <c r="E306" t="s">
        <v>171</v>
      </c>
      <c r="F306" t="s">
        <v>1081</v>
      </c>
      <c r="G306" t="s">
        <v>152</v>
      </c>
      <c r="H306" t="s">
        <v>143</v>
      </c>
      <c r="I306" t="s">
        <v>135</v>
      </c>
      <c r="J306" t="s">
        <v>136</v>
      </c>
      <c r="K306" t="s">
        <v>153</v>
      </c>
      <c r="L306" t="s">
        <v>1082</v>
      </c>
      <c r="M306" t="s">
        <v>1083</v>
      </c>
      <c r="N306">
        <v>3.565375</v>
      </c>
      <c r="O306">
        <v>2</v>
      </c>
      <c r="P306">
        <v>0</v>
      </c>
      <c r="Q306">
        <v>15</v>
      </c>
      <c r="R306">
        <v>0</v>
      </c>
      <c r="S306">
        <v>7</v>
      </c>
      <c r="T306">
        <v>0</v>
      </c>
      <c r="U306">
        <v>0</v>
      </c>
      <c r="V306">
        <v>0</v>
      </c>
      <c r="W306">
        <v>1.9043274928482221</v>
      </c>
      <c r="X306">
        <v>0</v>
      </c>
      <c r="Y306">
        <v>12.903923250484114</v>
      </c>
      <c r="Z306">
        <v>0</v>
      </c>
      <c r="AA306">
        <v>124.91181926123542</v>
      </c>
      <c r="AB306">
        <v>0</v>
      </c>
      <c r="AC306">
        <v>0</v>
      </c>
      <c r="AD306">
        <v>0</v>
      </c>
      <c r="AE306">
        <v>139.72007000456776</v>
      </c>
    </row>
    <row r="307" spans="1:31" x14ac:dyDescent="0.25">
      <c r="A307">
        <v>1720910</v>
      </c>
      <c r="B307">
        <v>1</v>
      </c>
      <c r="C307" t="s">
        <v>80</v>
      </c>
      <c r="D307" t="s">
        <v>105</v>
      </c>
      <c r="E307" t="s">
        <v>171</v>
      </c>
      <c r="F307" t="s">
        <v>1084</v>
      </c>
      <c r="G307" t="s">
        <v>1085</v>
      </c>
      <c r="H307" t="s">
        <v>143</v>
      </c>
      <c r="I307" t="s">
        <v>135</v>
      </c>
      <c r="J307" t="s">
        <v>136</v>
      </c>
      <c r="K307" t="s">
        <v>137</v>
      </c>
      <c r="L307" t="s">
        <v>1086</v>
      </c>
      <c r="M307" t="s">
        <v>1087</v>
      </c>
      <c r="N307">
        <v>3.1866666659999998</v>
      </c>
      <c r="O307">
        <v>0</v>
      </c>
      <c r="P307">
        <v>263</v>
      </c>
      <c r="Q307">
        <v>0</v>
      </c>
      <c r="R307">
        <v>1</v>
      </c>
      <c r="S307">
        <v>0</v>
      </c>
      <c r="T307">
        <v>10</v>
      </c>
      <c r="U307">
        <v>0</v>
      </c>
      <c r="V307">
        <v>0</v>
      </c>
      <c r="W307">
        <v>0</v>
      </c>
      <c r="X307">
        <v>226.49895111356494</v>
      </c>
      <c r="Y307">
        <v>0</v>
      </c>
      <c r="Z307">
        <v>0.56350981195842675</v>
      </c>
      <c r="AA307">
        <v>0</v>
      </c>
      <c r="AB307">
        <v>9.6769569169507044</v>
      </c>
      <c r="AC307">
        <v>0</v>
      </c>
      <c r="AD307">
        <v>0</v>
      </c>
      <c r="AE307">
        <v>236.73941784247407</v>
      </c>
    </row>
    <row r="308" spans="1:31" x14ac:dyDescent="0.25">
      <c r="A308">
        <v>1721242</v>
      </c>
      <c r="B308">
        <v>1</v>
      </c>
      <c r="C308" t="s">
        <v>80</v>
      </c>
      <c r="D308" t="s">
        <v>96</v>
      </c>
      <c r="E308" t="s">
        <v>131</v>
      </c>
      <c r="F308" t="s">
        <v>1088</v>
      </c>
      <c r="G308" t="s">
        <v>133</v>
      </c>
      <c r="H308" t="s">
        <v>134</v>
      </c>
      <c r="I308" t="s">
        <v>135</v>
      </c>
      <c r="J308" t="s">
        <v>136</v>
      </c>
      <c r="K308" t="s">
        <v>137</v>
      </c>
      <c r="L308" t="s">
        <v>1089</v>
      </c>
      <c r="M308" t="s">
        <v>1090</v>
      </c>
      <c r="N308">
        <v>3.9544444439999999</v>
      </c>
      <c r="O308">
        <v>0</v>
      </c>
      <c r="P308">
        <v>1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1.2666921860582221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1.2666921860582221</v>
      </c>
    </row>
    <row r="309" spans="1:31" x14ac:dyDescent="0.25">
      <c r="A309">
        <v>1720956</v>
      </c>
      <c r="B309">
        <v>1</v>
      </c>
      <c r="C309" t="s">
        <v>80</v>
      </c>
      <c r="D309" t="s">
        <v>96</v>
      </c>
      <c r="E309" t="s">
        <v>441</v>
      </c>
      <c r="F309" t="s">
        <v>1091</v>
      </c>
      <c r="G309" t="s">
        <v>904</v>
      </c>
      <c r="H309" t="s">
        <v>134</v>
      </c>
      <c r="I309" t="s">
        <v>135</v>
      </c>
      <c r="J309" t="s">
        <v>136</v>
      </c>
      <c r="K309" t="s">
        <v>137</v>
      </c>
      <c r="L309" t="s">
        <v>1092</v>
      </c>
      <c r="M309" t="s">
        <v>1093</v>
      </c>
      <c r="N309">
        <v>8.5975000000000001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2</v>
      </c>
      <c r="U309">
        <v>0</v>
      </c>
      <c r="V309">
        <v>0</v>
      </c>
      <c r="W309">
        <v>0</v>
      </c>
      <c r="X309">
        <v>11.63080458806995</v>
      </c>
      <c r="Y309">
        <v>0</v>
      </c>
      <c r="Z309">
        <v>0</v>
      </c>
      <c r="AA309">
        <v>0</v>
      </c>
      <c r="AB309">
        <v>18.122249998762292</v>
      </c>
      <c r="AC309">
        <v>0</v>
      </c>
      <c r="AD309">
        <v>0</v>
      </c>
      <c r="AE309">
        <v>29.753054586832242</v>
      </c>
    </row>
    <row r="310" spans="1:31" x14ac:dyDescent="0.25">
      <c r="A310">
        <v>1721102</v>
      </c>
      <c r="B310">
        <v>1</v>
      </c>
      <c r="C310" t="s">
        <v>81</v>
      </c>
      <c r="D310" t="s">
        <v>128</v>
      </c>
      <c r="E310" t="s">
        <v>441</v>
      </c>
      <c r="F310" t="s">
        <v>1094</v>
      </c>
      <c r="G310" t="s">
        <v>904</v>
      </c>
      <c r="H310" t="s">
        <v>134</v>
      </c>
      <c r="I310" t="s">
        <v>135</v>
      </c>
      <c r="J310" t="s">
        <v>136</v>
      </c>
      <c r="K310" t="s">
        <v>137</v>
      </c>
      <c r="L310" t="s">
        <v>1095</v>
      </c>
      <c r="M310" t="s">
        <v>1096</v>
      </c>
      <c r="N310">
        <v>1.4622222220000001</v>
      </c>
      <c r="O310">
        <v>0</v>
      </c>
      <c r="P310">
        <v>27</v>
      </c>
      <c r="Q310">
        <v>0</v>
      </c>
      <c r="R310">
        <v>0</v>
      </c>
      <c r="S310">
        <v>0</v>
      </c>
      <c r="T310">
        <v>4</v>
      </c>
      <c r="U310">
        <v>0</v>
      </c>
      <c r="V310">
        <v>0</v>
      </c>
      <c r="W310">
        <v>0</v>
      </c>
      <c r="X310">
        <v>19.819279767682762</v>
      </c>
      <c r="Y310">
        <v>0</v>
      </c>
      <c r="Z310">
        <v>0</v>
      </c>
      <c r="AA310">
        <v>0</v>
      </c>
      <c r="AB310">
        <v>2.5945049206382804</v>
      </c>
      <c r="AC310">
        <v>0</v>
      </c>
      <c r="AD310">
        <v>0</v>
      </c>
      <c r="AE310">
        <v>22.413784688321041</v>
      </c>
    </row>
    <row r="311" spans="1:31" x14ac:dyDescent="0.25">
      <c r="A311">
        <v>1721142</v>
      </c>
      <c r="B311">
        <v>1</v>
      </c>
      <c r="C311" t="s">
        <v>80</v>
      </c>
      <c r="D311" t="s">
        <v>99</v>
      </c>
      <c r="E311" t="s">
        <v>131</v>
      </c>
      <c r="F311" t="s">
        <v>1097</v>
      </c>
      <c r="G311" t="s">
        <v>242</v>
      </c>
      <c r="H311" t="s">
        <v>134</v>
      </c>
      <c r="I311" t="s">
        <v>135</v>
      </c>
      <c r="J311" t="s">
        <v>136</v>
      </c>
      <c r="K311" t="s">
        <v>137</v>
      </c>
      <c r="L311" t="s">
        <v>1098</v>
      </c>
      <c r="M311" t="s">
        <v>1099</v>
      </c>
      <c r="N311">
        <v>4.0613888879999998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1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0.15668122580129779</v>
      </c>
      <c r="AC311">
        <v>0</v>
      </c>
      <c r="AD311">
        <v>0</v>
      </c>
      <c r="AE311">
        <v>0.15668122580129779</v>
      </c>
    </row>
    <row r="312" spans="1:31" x14ac:dyDescent="0.25">
      <c r="A312">
        <v>1720893</v>
      </c>
      <c r="B312">
        <v>1</v>
      </c>
      <c r="C312" t="s">
        <v>80</v>
      </c>
      <c r="D312" t="s">
        <v>106</v>
      </c>
      <c r="E312" t="s">
        <v>171</v>
      </c>
      <c r="F312" t="s">
        <v>1100</v>
      </c>
      <c r="G312" t="s">
        <v>295</v>
      </c>
      <c r="H312" t="s">
        <v>143</v>
      </c>
      <c r="I312" t="s">
        <v>135</v>
      </c>
      <c r="J312" t="s">
        <v>136</v>
      </c>
      <c r="K312" t="s">
        <v>137</v>
      </c>
      <c r="L312" t="s">
        <v>1101</v>
      </c>
      <c r="M312" t="s">
        <v>1102</v>
      </c>
      <c r="N312">
        <v>2.7102777769999999</v>
      </c>
      <c r="O312">
        <v>0</v>
      </c>
      <c r="P312">
        <v>0</v>
      </c>
      <c r="Q312">
        <v>1</v>
      </c>
      <c r="R312">
        <v>0</v>
      </c>
      <c r="S312">
        <v>2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92.576839352861583</v>
      </c>
      <c r="Z312">
        <v>0</v>
      </c>
      <c r="AA312">
        <v>6.2025652706893188</v>
      </c>
      <c r="AB312">
        <v>0</v>
      </c>
      <c r="AC312">
        <v>0</v>
      </c>
      <c r="AD312">
        <v>0</v>
      </c>
      <c r="AE312">
        <v>98.779404623550903</v>
      </c>
    </row>
    <row r="313" spans="1:31" x14ac:dyDescent="0.25">
      <c r="A313">
        <v>1721039</v>
      </c>
      <c r="B313">
        <v>1</v>
      </c>
      <c r="C313" t="s">
        <v>80</v>
      </c>
      <c r="D313" t="s">
        <v>84</v>
      </c>
      <c r="E313" t="s">
        <v>171</v>
      </c>
      <c r="F313" t="s">
        <v>1103</v>
      </c>
      <c r="G313" t="s">
        <v>1104</v>
      </c>
      <c r="H313" t="s">
        <v>143</v>
      </c>
      <c r="I313" t="s">
        <v>135</v>
      </c>
      <c r="J313" t="s">
        <v>136</v>
      </c>
      <c r="K313" t="s">
        <v>137</v>
      </c>
      <c r="L313" t="s">
        <v>1105</v>
      </c>
      <c r="M313" t="s">
        <v>1106</v>
      </c>
      <c r="N313">
        <v>1.1775</v>
      </c>
      <c r="O313">
        <v>0</v>
      </c>
      <c r="P313">
        <v>500</v>
      </c>
      <c r="Q313">
        <v>0</v>
      </c>
      <c r="R313">
        <v>0</v>
      </c>
      <c r="S313">
        <v>0</v>
      </c>
      <c r="T313">
        <v>24</v>
      </c>
      <c r="U313">
        <v>0</v>
      </c>
      <c r="V313">
        <v>0</v>
      </c>
      <c r="W313">
        <v>0</v>
      </c>
      <c r="X313">
        <v>158.54804623094995</v>
      </c>
      <c r="Y313">
        <v>0</v>
      </c>
      <c r="Z313">
        <v>0</v>
      </c>
      <c r="AA313">
        <v>0</v>
      </c>
      <c r="AB313">
        <v>13.900224361778779</v>
      </c>
      <c r="AC313">
        <v>0</v>
      </c>
      <c r="AD313">
        <v>0</v>
      </c>
      <c r="AE313">
        <v>172.44827059272873</v>
      </c>
    </row>
    <row r="314" spans="1:31" x14ac:dyDescent="0.25">
      <c r="A314">
        <v>1721159</v>
      </c>
      <c r="B314">
        <v>1</v>
      </c>
      <c r="C314" t="s">
        <v>80</v>
      </c>
      <c r="D314" t="s">
        <v>107</v>
      </c>
      <c r="E314" t="s">
        <v>160</v>
      </c>
      <c r="F314" t="s">
        <v>1107</v>
      </c>
      <c r="G314" t="s">
        <v>326</v>
      </c>
      <c r="H314" t="s">
        <v>134</v>
      </c>
      <c r="I314" t="s">
        <v>135</v>
      </c>
      <c r="J314" t="s">
        <v>136</v>
      </c>
      <c r="K314" t="s">
        <v>137</v>
      </c>
      <c r="L314" t="s">
        <v>1108</v>
      </c>
      <c r="M314" t="s">
        <v>1109</v>
      </c>
      <c r="N314">
        <v>2.6058333330000001</v>
      </c>
      <c r="O314">
        <v>0</v>
      </c>
      <c r="P314">
        <v>30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4.6444696571840076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4.6444696571840076</v>
      </c>
    </row>
    <row r="315" spans="1:31" x14ac:dyDescent="0.25">
      <c r="A315">
        <v>1721328</v>
      </c>
      <c r="B315">
        <v>1</v>
      </c>
      <c r="C315" t="s">
        <v>80</v>
      </c>
      <c r="D315" t="s">
        <v>84</v>
      </c>
      <c r="E315" t="s">
        <v>131</v>
      </c>
      <c r="F315" t="s">
        <v>1110</v>
      </c>
      <c r="G315" t="s">
        <v>133</v>
      </c>
      <c r="H315" t="s">
        <v>134</v>
      </c>
      <c r="I315" t="s">
        <v>135</v>
      </c>
      <c r="J315" t="s">
        <v>136</v>
      </c>
      <c r="K315" t="s">
        <v>137</v>
      </c>
      <c r="L315" t="s">
        <v>1111</v>
      </c>
      <c r="M315" t="s">
        <v>1112</v>
      </c>
      <c r="N315">
        <v>3.366666666</v>
      </c>
      <c r="O315">
        <v>0</v>
      </c>
      <c r="P315">
        <v>3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2.4628340558062685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2.4628340558062685</v>
      </c>
    </row>
    <row r="316" spans="1:31" x14ac:dyDescent="0.25">
      <c r="A316">
        <v>1720973</v>
      </c>
      <c r="B316">
        <v>1</v>
      </c>
      <c r="C316" t="s">
        <v>80</v>
      </c>
      <c r="D316" t="s">
        <v>96</v>
      </c>
      <c r="E316" t="s">
        <v>131</v>
      </c>
      <c r="F316" t="s">
        <v>1113</v>
      </c>
      <c r="G316" t="s">
        <v>238</v>
      </c>
      <c r="H316" t="s">
        <v>134</v>
      </c>
      <c r="I316" t="s">
        <v>135</v>
      </c>
      <c r="J316" t="s">
        <v>136</v>
      </c>
      <c r="K316" t="s">
        <v>137</v>
      </c>
      <c r="L316" t="s">
        <v>1114</v>
      </c>
      <c r="M316" t="s">
        <v>1115</v>
      </c>
      <c r="N316">
        <v>9.8094444440000004</v>
      </c>
      <c r="O316">
        <v>0</v>
      </c>
      <c r="P316">
        <v>4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28.269224347310985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28.269224347310985</v>
      </c>
    </row>
    <row r="317" spans="1:31" x14ac:dyDescent="0.25">
      <c r="A317">
        <v>1721308</v>
      </c>
      <c r="B317">
        <v>1</v>
      </c>
      <c r="C317" t="s">
        <v>80</v>
      </c>
      <c r="D317" t="s">
        <v>96</v>
      </c>
      <c r="E317" t="s">
        <v>160</v>
      </c>
      <c r="F317" t="s">
        <v>1116</v>
      </c>
      <c r="G317" t="s">
        <v>162</v>
      </c>
      <c r="H317" t="s">
        <v>134</v>
      </c>
      <c r="I317" t="s">
        <v>135</v>
      </c>
      <c r="J317" t="s">
        <v>136</v>
      </c>
      <c r="K317" t="s">
        <v>137</v>
      </c>
      <c r="L317" t="s">
        <v>1117</v>
      </c>
      <c r="M317" t="s">
        <v>1118</v>
      </c>
      <c r="N317">
        <v>3.403611111</v>
      </c>
      <c r="O317">
        <v>0</v>
      </c>
      <c r="P317">
        <v>207</v>
      </c>
      <c r="Q317">
        <v>0</v>
      </c>
      <c r="R317">
        <v>0</v>
      </c>
      <c r="S317">
        <v>0</v>
      </c>
      <c r="T317">
        <v>1</v>
      </c>
      <c r="U317">
        <v>0</v>
      </c>
      <c r="V317">
        <v>0</v>
      </c>
      <c r="W317">
        <v>0</v>
      </c>
      <c r="X317">
        <v>346.9779961656734</v>
      </c>
      <c r="Y317">
        <v>0</v>
      </c>
      <c r="Z317">
        <v>0</v>
      </c>
      <c r="AA317">
        <v>0</v>
      </c>
      <c r="AB317">
        <v>18.345470985031366</v>
      </c>
      <c r="AC317">
        <v>0</v>
      </c>
      <c r="AD317">
        <v>0</v>
      </c>
      <c r="AE317">
        <v>365.32346715070474</v>
      </c>
    </row>
    <row r="318" spans="1:31" x14ac:dyDescent="0.25">
      <c r="A318">
        <v>1721202</v>
      </c>
      <c r="B318">
        <v>1</v>
      </c>
      <c r="C318" t="s">
        <v>80</v>
      </c>
      <c r="D318" t="s">
        <v>96</v>
      </c>
      <c r="E318" t="s">
        <v>131</v>
      </c>
      <c r="F318" t="s">
        <v>1119</v>
      </c>
      <c r="G318" t="s">
        <v>242</v>
      </c>
      <c r="H318" t="s">
        <v>134</v>
      </c>
      <c r="I318" t="s">
        <v>135</v>
      </c>
      <c r="J318" t="s">
        <v>136</v>
      </c>
      <c r="K318" t="s">
        <v>137</v>
      </c>
      <c r="L318" t="s">
        <v>1120</v>
      </c>
      <c r="M318" t="s">
        <v>1121</v>
      </c>
      <c r="N318">
        <v>2.247222222</v>
      </c>
      <c r="O318">
        <v>0</v>
      </c>
      <c r="P318">
        <v>1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0.38394758292338782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0.38394758292338782</v>
      </c>
    </row>
    <row r="319" spans="1:31" x14ac:dyDescent="0.25">
      <c r="A319">
        <v>1721268</v>
      </c>
      <c r="B319">
        <v>1</v>
      </c>
      <c r="C319" t="s">
        <v>80</v>
      </c>
      <c r="D319" t="s">
        <v>82</v>
      </c>
      <c r="E319" t="s">
        <v>131</v>
      </c>
      <c r="F319" t="s">
        <v>1122</v>
      </c>
      <c r="G319" t="s">
        <v>1123</v>
      </c>
      <c r="H319" t="s">
        <v>134</v>
      </c>
      <c r="I319" t="s">
        <v>135</v>
      </c>
      <c r="J319" t="s">
        <v>136</v>
      </c>
      <c r="K319" t="s">
        <v>137</v>
      </c>
      <c r="L319" t="s">
        <v>1124</v>
      </c>
      <c r="M319" t="s">
        <v>1125</v>
      </c>
      <c r="N319">
        <v>0.966388888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51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25.049359741312742</v>
      </c>
      <c r="AC319">
        <v>0</v>
      </c>
      <c r="AD319">
        <v>0</v>
      </c>
      <c r="AE319">
        <v>25.049359741312742</v>
      </c>
    </row>
    <row r="320" spans="1:31" x14ac:dyDescent="0.25">
      <c r="A320">
        <v>1720936</v>
      </c>
      <c r="B320">
        <v>1</v>
      </c>
      <c r="C320" t="s">
        <v>80</v>
      </c>
      <c r="D320" t="s">
        <v>94</v>
      </c>
      <c r="E320" t="s">
        <v>150</v>
      </c>
      <c r="F320" t="s">
        <v>1126</v>
      </c>
      <c r="G320" t="s">
        <v>186</v>
      </c>
      <c r="H320" t="s">
        <v>134</v>
      </c>
      <c r="I320" t="s">
        <v>135</v>
      </c>
      <c r="J320" t="s">
        <v>136</v>
      </c>
      <c r="K320" t="s">
        <v>137</v>
      </c>
      <c r="L320" t="s">
        <v>1127</v>
      </c>
      <c r="M320" t="s">
        <v>1128</v>
      </c>
      <c r="N320">
        <v>5.4941666659999999</v>
      </c>
      <c r="O320">
        <v>0</v>
      </c>
      <c r="P320">
        <v>142</v>
      </c>
      <c r="Q320">
        <v>0</v>
      </c>
      <c r="R320">
        <v>0</v>
      </c>
      <c r="S320">
        <v>0</v>
      </c>
      <c r="T320">
        <v>4</v>
      </c>
      <c r="U320">
        <v>0</v>
      </c>
      <c r="V320">
        <v>0</v>
      </c>
      <c r="W320">
        <v>0</v>
      </c>
      <c r="X320">
        <v>49.30027590971001</v>
      </c>
      <c r="Y320">
        <v>0</v>
      </c>
      <c r="Z320">
        <v>0</v>
      </c>
      <c r="AA320">
        <v>0</v>
      </c>
      <c r="AB320">
        <v>2.4770966422749074</v>
      </c>
      <c r="AC320">
        <v>0</v>
      </c>
      <c r="AD320">
        <v>0</v>
      </c>
      <c r="AE320">
        <v>51.777372551984918</v>
      </c>
    </row>
    <row r="321" spans="1:31" x14ac:dyDescent="0.25">
      <c r="A321">
        <v>1721122</v>
      </c>
      <c r="B321">
        <v>1</v>
      </c>
      <c r="C321" t="s">
        <v>80</v>
      </c>
      <c r="D321" t="s">
        <v>88</v>
      </c>
      <c r="E321" t="s">
        <v>441</v>
      </c>
      <c r="F321" t="s">
        <v>1129</v>
      </c>
      <c r="G321" t="s">
        <v>162</v>
      </c>
      <c r="H321" t="s">
        <v>134</v>
      </c>
      <c r="I321" t="s">
        <v>135</v>
      </c>
      <c r="J321" t="s">
        <v>136</v>
      </c>
      <c r="K321" t="s">
        <v>137</v>
      </c>
      <c r="L321" t="s">
        <v>1130</v>
      </c>
      <c r="M321" t="s">
        <v>1131</v>
      </c>
      <c r="N321">
        <v>1.051666666</v>
      </c>
      <c r="O321">
        <v>0</v>
      </c>
      <c r="P321">
        <v>75</v>
      </c>
      <c r="Q321">
        <v>0</v>
      </c>
      <c r="R321">
        <v>0</v>
      </c>
      <c r="S321">
        <v>0</v>
      </c>
      <c r="T321">
        <v>1</v>
      </c>
      <c r="U321">
        <v>0</v>
      </c>
      <c r="V321">
        <v>0</v>
      </c>
      <c r="W321">
        <v>0</v>
      </c>
      <c r="X321">
        <v>19.646364438463571</v>
      </c>
      <c r="Y321">
        <v>0</v>
      </c>
      <c r="Z321">
        <v>0</v>
      </c>
      <c r="AA321">
        <v>0</v>
      </c>
      <c r="AB321">
        <v>2.7330908127578146</v>
      </c>
      <c r="AC321">
        <v>0</v>
      </c>
      <c r="AD321">
        <v>0</v>
      </c>
      <c r="AE321">
        <v>22.379455251221387</v>
      </c>
    </row>
    <row r="322" spans="1:31" x14ac:dyDescent="0.25">
      <c r="A322">
        <v>1720930</v>
      </c>
      <c r="B322">
        <v>1</v>
      </c>
      <c r="C322" t="s">
        <v>80</v>
      </c>
      <c r="D322" t="s">
        <v>96</v>
      </c>
      <c r="E322" t="s">
        <v>131</v>
      </c>
      <c r="F322" t="s">
        <v>1132</v>
      </c>
      <c r="G322" t="s">
        <v>133</v>
      </c>
      <c r="H322" t="s">
        <v>134</v>
      </c>
      <c r="I322" t="s">
        <v>135</v>
      </c>
      <c r="J322" t="s">
        <v>136</v>
      </c>
      <c r="K322" t="s">
        <v>137</v>
      </c>
      <c r="L322" t="s">
        <v>1133</v>
      </c>
      <c r="M322" t="s">
        <v>1134</v>
      </c>
      <c r="N322">
        <v>5.1044444440000003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1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1.0038287126174223</v>
      </c>
      <c r="AC322">
        <v>0</v>
      </c>
      <c r="AD322">
        <v>0</v>
      </c>
      <c r="AE322">
        <v>1.0038287126174223</v>
      </c>
    </row>
    <row r="323" spans="1:31" x14ac:dyDescent="0.25">
      <c r="A323">
        <v>1720953</v>
      </c>
      <c r="B323">
        <v>1</v>
      </c>
      <c r="C323" t="s">
        <v>80</v>
      </c>
      <c r="D323" t="s">
        <v>95</v>
      </c>
      <c r="E323" t="s">
        <v>171</v>
      </c>
      <c r="F323" t="s">
        <v>1135</v>
      </c>
      <c r="G323" t="s">
        <v>295</v>
      </c>
      <c r="H323" t="s">
        <v>143</v>
      </c>
      <c r="I323" t="s">
        <v>135</v>
      </c>
      <c r="J323" t="s">
        <v>136</v>
      </c>
      <c r="K323" t="s">
        <v>137</v>
      </c>
      <c r="L323" t="s">
        <v>1136</v>
      </c>
      <c r="M323" t="s">
        <v>1137</v>
      </c>
      <c r="N323">
        <v>1.371388888</v>
      </c>
      <c r="O323">
        <v>0</v>
      </c>
      <c r="P323">
        <v>249</v>
      </c>
      <c r="Q323">
        <v>0</v>
      </c>
      <c r="R323">
        <v>0</v>
      </c>
      <c r="S323">
        <v>0</v>
      </c>
      <c r="T323">
        <v>14</v>
      </c>
      <c r="U323">
        <v>0</v>
      </c>
      <c r="V323">
        <v>0</v>
      </c>
      <c r="W323">
        <v>0</v>
      </c>
      <c r="X323">
        <v>58.755846165083426</v>
      </c>
      <c r="Y323">
        <v>0</v>
      </c>
      <c r="Z323">
        <v>0</v>
      </c>
      <c r="AA323">
        <v>0</v>
      </c>
      <c r="AB323">
        <v>4.4064071522214867</v>
      </c>
      <c r="AC323">
        <v>0</v>
      </c>
      <c r="AD323">
        <v>0</v>
      </c>
      <c r="AE323">
        <v>63.162253317304916</v>
      </c>
    </row>
    <row r="324" spans="1:31" x14ac:dyDescent="0.25">
      <c r="A324">
        <v>1721036</v>
      </c>
      <c r="B324">
        <v>1</v>
      </c>
      <c r="C324" t="s">
        <v>80</v>
      </c>
      <c r="D324" t="s">
        <v>82</v>
      </c>
      <c r="E324" t="s">
        <v>441</v>
      </c>
      <c r="F324" t="s">
        <v>1138</v>
      </c>
      <c r="G324" t="s">
        <v>904</v>
      </c>
      <c r="H324" t="s">
        <v>134</v>
      </c>
      <c r="I324" t="s">
        <v>135</v>
      </c>
      <c r="J324" t="s">
        <v>136</v>
      </c>
      <c r="K324" t="s">
        <v>137</v>
      </c>
      <c r="L324" t="s">
        <v>1139</v>
      </c>
      <c r="M324" t="s">
        <v>1140</v>
      </c>
      <c r="N324">
        <v>1.3797222220000001</v>
      </c>
      <c r="O324">
        <v>0</v>
      </c>
      <c r="P324">
        <v>191</v>
      </c>
      <c r="Q324">
        <v>0</v>
      </c>
      <c r="R324">
        <v>0</v>
      </c>
      <c r="S324">
        <v>0</v>
      </c>
      <c r="T324">
        <v>19</v>
      </c>
      <c r="U324">
        <v>0</v>
      </c>
      <c r="V324">
        <v>0</v>
      </c>
      <c r="W324">
        <v>0</v>
      </c>
      <c r="X324">
        <v>69.492414227017548</v>
      </c>
      <c r="Y324">
        <v>0</v>
      </c>
      <c r="Z324">
        <v>0</v>
      </c>
      <c r="AA324">
        <v>0</v>
      </c>
      <c r="AB324">
        <v>10.399809895224585</v>
      </c>
      <c r="AC324">
        <v>0</v>
      </c>
      <c r="AD324">
        <v>0</v>
      </c>
      <c r="AE324">
        <v>79.892224122242141</v>
      </c>
    </row>
    <row r="325" spans="1:31" x14ac:dyDescent="0.25">
      <c r="A325">
        <v>1721331</v>
      </c>
      <c r="B325">
        <v>1</v>
      </c>
      <c r="C325" t="s">
        <v>81</v>
      </c>
      <c r="D325" t="s">
        <v>128</v>
      </c>
      <c r="E325" t="s">
        <v>441</v>
      </c>
      <c r="F325" t="s">
        <v>1141</v>
      </c>
      <c r="G325" t="s">
        <v>575</v>
      </c>
      <c r="H325" t="s">
        <v>134</v>
      </c>
      <c r="I325" t="s">
        <v>135</v>
      </c>
      <c r="J325" t="s">
        <v>136</v>
      </c>
      <c r="K325" t="s">
        <v>137</v>
      </c>
      <c r="L325" t="s">
        <v>1142</v>
      </c>
      <c r="M325" t="s">
        <v>1143</v>
      </c>
      <c r="N325">
        <v>3.715833333</v>
      </c>
      <c r="O325">
        <v>0</v>
      </c>
      <c r="P325">
        <v>374</v>
      </c>
      <c r="Q325">
        <v>0</v>
      </c>
      <c r="R325">
        <v>0</v>
      </c>
      <c r="S325">
        <v>0</v>
      </c>
      <c r="T325">
        <v>30</v>
      </c>
      <c r="U325">
        <v>0</v>
      </c>
      <c r="V325">
        <v>0</v>
      </c>
      <c r="W325">
        <v>0</v>
      </c>
      <c r="X325">
        <v>320.91536247034458</v>
      </c>
      <c r="Y325">
        <v>0</v>
      </c>
      <c r="Z325">
        <v>0</v>
      </c>
      <c r="AA325">
        <v>0</v>
      </c>
      <c r="AB325">
        <v>151.8317296530378</v>
      </c>
      <c r="AC325">
        <v>0</v>
      </c>
      <c r="AD325">
        <v>0</v>
      </c>
      <c r="AE325">
        <v>472.74709212338234</v>
      </c>
    </row>
    <row r="326" spans="1:31" x14ac:dyDescent="0.25">
      <c r="A326">
        <v>1721139</v>
      </c>
      <c r="B326">
        <v>1</v>
      </c>
      <c r="C326" t="s">
        <v>80</v>
      </c>
      <c r="D326" t="s">
        <v>108</v>
      </c>
      <c r="E326" t="s">
        <v>171</v>
      </c>
      <c r="F326" t="s">
        <v>1144</v>
      </c>
      <c r="G326" t="s">
        <v>295</v>
      </c>
      <c r="H326" t="s">
        <v>143</v>
      </c>
      <c r="I326" t="s">
        <v>135</v>
      </c>
      <c r="J326" t="s">
        <v>136</v>
      </c>
      <c r="K326" t="s">
        <v>137</v>
      </c>
      <c r="L326" t="s">
        <v>1145</v>
      </c>
      <c r="M326" t="s">
        <v>1146</v>
      </c>
      <c r="N326">
        <v>3.448611111</v>
      </c>
      <c r="O326">
        <v>0</v>
      </c>
      <c r="P326">
        <v>73</v>
      </c>
      <c r="Q326">
        <v>0</v>
      </c>
      <c r="R326">
        <v>11</v>
      </c>
      <c r="S326">
        <v>0</v>
      </c>
      <c r="T326">
        <v>2</v>
      </c>
      <c r="U326">
        <v>0</v>
      </c>
      <c r="V326">
        <v>0</v>
      </c>
      <c r="W326">
        <v>0</v>
      </c>
      <c r="X326">
        <v>25.807398280142763</v>
      </c>
      <c r="Y326">
        <v>0</v>
      </c>
      <c r="Z326">
        <v>1.4998854763013507</v>
      </c>
      <c r="AA326">
        <v>0</v>
      </c>
      <c r="AB326">
        <v>4.2874484375633992</v>
      </c>
      <c r="AC326">
        <v>0</v>
      </c>
      <c r="AD326">
        <v>0</v>
      </c>
      <c r="AE326">
        <v>31.594732194007513</v>
      </c>
    </row>
    <row r="327" spans="1:31" x14ac:dyDescent="0.25">
      <c r="A327">
        <v>1721185</v>
      </c>
      <c r="B327">
        <v>1</v>
      </c>
      <c r="C327" t="s">
        <v>80</v>
      </c>
      <c r="D327" t="s">
        <v>104</v>
      </c>
      <c r="E327" t="s">
        <v>140</v>
      </c>
      <c r="F327" t="s">
        <v>1147</v>
      </c>
      <c r="G327" t="s">
        <v>147</v>
      </c>
      <c r="H327" t="s">
        <v>143</v>
      </c>
      <c r="I327" t="s">
        <v>135</v>
      </c>
      <c r="J327" t="s">
        <v>136</v>
      </c>
      <c r="K327" t="s">
        <v>137</v>
      </c>
      <c r="L327" t="s">
        <v>1148</v>
      </c>
      <c r="M327" t="s">
        <v>1149</v>
      </c>
      <c r="N327">
        <v>0.94750000000000001</v>
      </c>
      <c r="O327">
        <v>1</v>
      </c>
      <c r="P327">
        <v>465</v>
      </c>
      <c r="Q327">
        <v>23</v>
      </c>
      <c r="R327">
        <v>24</v>
      </c>
      <c r="S327">
        <v>29</v>
      </c>
      <c r="T327">
        <v>69</v>
      </c>
      <c r="U327">
        <v>4</v>
      </c>
      <c r="V327">
        <v>0</v>
      </c>
      <c r="W327">
        <v>1.9863467619294748</v>
      </c>
      <c r="X327">
        <v>91.572139221280622</v>
      </c>
      <c r="Y327">
        <v>17.366319407925889</v>
      </c>
      <c r="Z327">
        <v>4.3455071605130318</v>
      </c>
      <c r="AA327">
        <v>190.18630070462831</v>
      </c>
      <c r="AB327">
        <v>46.038942357232685</v>
      </c>
      <c r="AC327">
        <v>31.600179670459145</v>
      </c>
      <c r="AD327">
        <v>0</v>
      </c>
      <c r="AE327">
        <v>383.09573528396913</v>
      </c>
    </row>
    <row r="328" spans="1:31" x14ac:dyDescent="0.25">
      <c r="A328">
        <v>1720993</v>
      </c>
      <c r="B328">
        <v>1</v>
      </c>
      <c r="C328" t="s">
        <v>80</v>
      </c>
      <c r="D328" t="s">
        <v>89</v>
      </c>
      <c r="E328" t="s">
        <v>441</v>
      </c>
      <c r="F328" t="s">
        <v>1150</v>
      </c>
      <c r="G328" t="s">
        <v>575</v>
      </c>
      <c r="H328" t="s">
        <v>134</v>
      </c>
      <c r="I328" t="s">
        <v>135</v>
      </c>
      <c r="J328" t="s">
        <v>136</v>
      </c>
      <c r="K328" t="s">
        <v>137</v>
      </c>
      <c r="L328" t="s">
        <v>1151</v>
      </c>
      <c r="M328" t="s">
        <v>1152</v>
      </c>
      <c r="N328">
        <v>6.6947222220000002</v>
      </c>
      <c r="O328">
        <v>0</v>
      </c>
      <c r="P328">
        <v>11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24.196610389259448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24.196610389259448</v>
      </c>
    </row>
    <row r="329" spans="1:31" x14ac:dyDescent="0.25">
      <c r="A329">
        <v>1721019</v>
      </c>
      <c r="B329">
        <v>1</v>
      </c>
      <c r="C329" t="s">
        <v>80</v>
      </c>
      <c r="D329" t="s">
        <v>111</v>
      </c>
      <c r="E329" t="s">
        <v>160</v>
      </c>
      <c r="F329" t="s">
        <v>1153</v>
      </c>
      <c r="G329" t="s">
        <v>162</v>
      </c>
      <c r="H329" t="s">
        <v>134</v>
      </c>
      <c r="I329" t="s">
        <v>135</v>
      </c>
      <c r="J329" t="s">
        <v>136</v>
      </c>
      <c r="K329" t="s">
        <v>137</v>
      </c>
      <c r="L329" t="s">
        <v>1154</v>
      </c>
      <c r="M329" t="s">
        <v>1155</v>
      </c>
      <c r="N329">
        <v>0.81055555499999998</v>
      </c>
      <c r="O329">
        <v>0</v>
      </c>
      <c r="P329">
        <v>194</v>
      </c>
      <c r="Q329">
        <v>0</v>
      </c>
      <c r="R329">
        <v>0</v>
      </c>
      <c r="S329">
        <v>0</v>
      </c>
      <c r="T329">
        <v>20</v>
      </c>
      <c r="U329">
        <v>0</v>
      </c>
      <c r="V329">
        <v>0</v>
      </c>
      <c r="W329">
        <v>0</v>
      </c>
      <c r="X329">
        <v>41.271204650003902</v>
      </c>
      <c r="Y329">
        <v>0</v>
      </c>
      <c r="Z329">
        <v>0</v>
      </c>
      <c r="AA329">
        <v>0</v>
      </c>
      <c r="AB329">
        <v>6.1829797269938167</v>
      </c>
      <c r="AC329">
        <v>0</v>
      </c>
      <c r="AD329">
        <v>0</v>
      </c>
      <c r="AE329">
        <v>47.454184376997716</v>
      </c>
    </row>
    <row r="330" spans="1:31" x14ac:dyDescent="0.25">
      <c r="A330">
        <v>1721182</v>
      </c>
      <c r="B330">
        <v>1</v>
      </c>
      <c r="C330" t="s">
        <v>80</v>
      </c>
      <c r="D330" t="s">
        <v>94</v>
      </c>
      <c r="E330" t="s">
        <v>131</v>
      </c>
      <c r="F330" t="s">
        <v>1156</v>
      </c>
      <c r="G330" t="s">
        <v>133</v>
      </c>
      <c r="H330" t="s">
        <v>134</v>
      </c>
      <c r="I330" t="s">
        <v>135</v>
      </c>
      <c r="J330" t="s">
        <v>136</v>
      </c>
      <c r="K330" t="s">
        <v>137</v>
      </c>
      <c r="L330" t="s">
        <v>1157</v>
      </c>
      <c r="M330" t="s">
        <v>1158</v>
      </c>
      <c r="N330">
        <v>3.886666666</v>
      </c>
      <c r="O330">
        <v>0</v>
      </c>
      <c r="P330">
        <v>1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1.1349731092713333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1.1349731092713333</v>
      </c>
    </row>
    <row r="331" spans="1:31" x14ac:dyDescent="0.25">
      <c r="A331">
        <v>1721205</v>
      </c>
      <c r="B331">
        <v>1</v>
      </c>
      <c r="C331" t="s">
        <v>80</v>
      </c>
      <c r="D331" t="s">
        <v>82</v>
      </c>
      <c r="E331" t="s">
        <v>314</v>
      </c>
      <c r="F331" t="s">
        <v>1159</v>
      </c>
      <c r="G331" t="s">
        <v>316</v>
      </c>
      <c r="H331" t="s">
        <v>234</v>
      </c>
      <c r="I331" t="s">
        <v>135</v>
      </c>
      <c r="J331" t="s">
        <v>136</v>
      </c>
      <c r="K331" t="s">
        <v>153</v>
      </c>
      <c r="L331" t="s">
        <v>1160</v>
      </c>
      <c r="M331" t="s">
        <v>1161</v>
      </c>
      <c r="N331">
        <v>0.25527777699999998</v>
      </c>
      <c r="O331">
        <v>0</v>
      </c>
      <c r="P331">
        <v>4855</v>
      </c>
      <c r="Q331">
        <v>0</v>
      </c>
      <c r="R331">
        <v>0</v>
      </c>
      <c r="S331">
        <v>11</v>
      </c>
      <c r="T331">
        <v>1911</v>
      </c>
      <c r="U331">
        <v>1</v>
      </c>
      <c r="V331">
        <v>14</v>
      </c>
      <c r="W331">
        <v>0</v>
      </c>
      <c r="X331">
        <v>408.02905252057673</v>
      </c>
      <c r="Y331">
        <v>0</v>
      </c>
      <c r="Z331">
        <v>0</v>
      </c>
      <c r="AA331">
        <v>222.21657568229989</v>
      </c>
      <c r="AB331">
        <v>369.50464344952951</v>
      </c>
      <c r="AC331">
        <v>1.0671519855969689</v>
      </c>
      <c r="AD331">
        <v>4.4503060767388982</v>
      </c>
      <c r="AE331">
        <v>1005.267729714742</v>
      </c>
    </row>
    <row r="332" spans="1:31" x14ac:dyDescent="0.25">
      <c r="A332">
        <v>1720950</v>
      </c>
      <c r="B332">
        <v>1</v>
      </c>
      <c r="C332" t="s">
        <v>80</v>
      </c>
      <c r="D332" t="s">
        <v>94</v>
      </c>
      <c r="E332" t="s">
        <v>160</v>
      </c>
      <c r="F332" t="s">
        <v>1162</v>
      </c>
      <c r="G332" t="s">
        <v>162</v>
      </c>
      <c r="H332" t="s">
        <v>134</v>
      </c>
      <c r="I332" t="s">
        <v>135</v>
      </c>
      <c r="J332" t="s">
        <v>136</v>
      </c>
      <c r="K332" t="s">
        <v>137</v>
      </c>
      <c r="L332" t="s">
        <v>1163</v>
      </c>
      <c r="M332" t="s">
        <v>1164</v>
      </c>
      <c r="N332">
        <v>0.98805555499999997</v>
      </c>
      <c r="O332">
        <v>0</v>
      </c>
      <c r="P332">
        <v>17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0.90711855957839094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0.90711855957839094</v>
      </c>
    </row>
    <row r="333" spans="1:31" x14ac:dyDescent="0.25">
      <c r="A333">
        <v>1720976</v>
      </c>
      <c r="B333">
        <v>1</v>
      </c>
      <c r="C333" t="s">
        <v>81</v>
      </c>
      <c r="D333" t="s">
        <v>128</v>
      </c>
      <c r="E333" t="s">
        <v>160</v>
      </c>
      <c r="F333" t="s">
        <v>1165</v>
      </c>
      <c r="G333" t="s">
        <v>429</v>
      </c>
      <c r="H333" t="s">
        <v>134</v>
      </c>
      <c r="I333" t="s">
        <v>135</v>
      </c>
      <c r="J333" t="s">
        <v>136</v>
      </c>
      <c r="K333" t="s">
        <v>137</v>
      </c>
      <c r="L333" t="s">
        <v>1102</v>
      </c>
      <c r="M333" t="s">
        <v>1166</v>
      </c>
      <c r="N333">
        <v>2.673888888</v>
      </c>
      <c r="O333">
        <v>0</v>
      </c>
      <c r="P333">
        <v>6</v>
      </c>
      <c r="Q333">
        <v>0</v>
      </c>
      <c r="R333">
        <v>1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2.8347140195889584</v>
      </c>
      <c r="Y333">
        <v>0</v>
      </c>
      <c r="Z333">
        <v>3.2993493509491669E-3</v>
      </c>
      <c r="AA333">
        <v>0</v>
      </c>
      <c r="AB333">
        <v>0</v>
      </c>
      <c r="AC333">
        <v>0</v>
      </c>
      <c r="AD333">
        <v>0</v>
      </c>
      <c r="AE333">
        <v>2.8380133689399076</v>
      </c>
    </row>
    <row r="334" spans="1:31" x14ac:dyDescent="0.25">
      <c r="A334">
        <v>1721305</v>
      </c>
      <c r="B334">
        <v>1</v>
      </c>
      <c r="C334" t="s">
        <v>80</v>
      </c>
      <c r="D334" t="s">
        <v>82</v>
      </c>
      <c r="E334" t="s">
        <v>131</v>
      </c>
      <c r="F334" t="s">
        <v>1167</v>
      </c>
      <c r="G334" t="s">
        <v>238</v>
      </c>
      <c r="H334" t="s">
        <v>134</v>
      </c>
      <c r="I334" t="s">
        <v>135</v>
      </c>
      <c r="J334" t="s">
        <v>136</v>
      </c>
      <c r="K334" t="s">
        <v>137</v>
      </c>
      <c r="L334" t="s">
        <v>1168</v>
      </c>
      <c r="M334" t="s">
        <v>1169</v>
      </c>
      <c r="N334">
        <v>2.2061111109999998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9.5795057355344992E-2</v>
      </c>
      <c r="AC334">
        <v>0</v>
      </c>
      <c r="AD334">
        <v>0</v>
      </c>
      <c r="AE334">
        <v>9.5795057355344992E-2</v>
      </c>
    </row>
    <row r="335" spans="1:31" x14ac:dyDescent="0.25">
      <c r="A335">
        <v>1720913</v>
      </c>
      <c r="B335">
        <v>1</v>
      </c>
      <c r="C335" t="s">
        <v>80</v>
      </c>
      <c r="D335" t="s">
        <v>96</v>
      </c>
      <c r="E335" t="s">
        <v>131</v>
      </c>
      <c r="F335" t="s">
        <v>1170</v>
      </c>
      <c r="G335" t="s">
        <v>238</v>
      </c>
      <c r="H335" t="s">
        <v>134</v>
      </c>
      <c r="I335" t="s">
        <v>135</v>
      </c>
      <c r="J335" t="s">
        <v>136</v>
      </c>
      <c r="K335" t="s">
        <v>137</v>
      </c>
      <c r="L335" t="s">
        <v>1171</v>
      </c>
      <c r="M335" t="s">
        <v>1172</v>
      </c>
      <c r="N335">
        <v>3.1888888880000001</v>
      </c>
      <c r="O335">
        <v>0</v>
      </c>
      <c r="P335">
        <v>2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6.9209836019211268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6.9209836019211268</v>
      </c>
    </row>
    <row r="336" spans="1:31" x14ac:dyDescent="0.25">
      <c r="A336">
        <v>1721013</v>
      </c>
      <c r="B336">
        <v>1</v>
      </c>
      <c r="C336" t="s">
        <v>80</v>
      </c>
      <c r="D336" t="s">
        <v>97</v>
      </c>
      <c r="E336" t="s">
        <v>131</v>
      </c>
      <c r="F336" t="s">
        <v>1173</v>
      </c>
      <c r="G336" t="s">
        <v>242</v>
      </c>
      <c r="H336" t="s">
        <v>134</v>
      </c>
      <c r="I336" t="s">
        <v>135</v>
      </c>
      <c r="J336" t="s">
        <v>136</v>
      </c>
      <c r="K336" t="s">
        <v>137</v>
      </c>
      <c r="L336" t="s">
        <v>1174</v>
      </c>
      <c r="M336" t="s">
        <v>1175</v>
      </c>
      <c r="N336">
        <v>4.4422222219999998</v>
      </c>
      <c r="O336">
        <v>0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0.84088246890386598</v>
      </c>
      <c r="AA336">
        <v>0</v>
      </c>
      <c r="AB336">
        <v>0</v>
      </c>
      <c r="AC336">
        <v>0</v>
      </c>
      <c r="AD336">
        <v>0</v>
      </c>
      <c r="AE336">
        <v>0.84088246890386598</v>
      </c>
    </row>
    <row r="337" spans="1:31" x14ac:dyDescent="0.25">
      <c r="A337">
        <v>1721162</v>
      </c>
      <c r="B337">
        <v>1</v>
      </c>
      <c r="C337" t="s">
        <v>81</v>
      </c>
      <c r="D337" t="s">
        <v>123</v>
      </c>
      <c r="E337" t="s">
        <v>140</v>
      </c>
      <c r="F337" t="s">
        <v>1176</v>
      </c>
      <c r="G337" t="s">
        <v>147</v>
      </c>
      <c r="H337" t="s">
        <v>143</v>
      </c>
      <c r="I337" t="s">
        <v>135</v>
      </c>
      <c r="J337" t="s">
        <v>136</v>
      </c>
      <c r="K337" t="s">
        <v>137</v>
      </c>
      <c r="L337" t="s">
        <v>1177</v>
      </c>
      <c r="M337" t="s">
        <v>1178</v>
      </c>
      <c r="N337">
        <v>0.69</v>
      </c>
      <c r="O337">
        <v>0</v>
      </c>
      <c r="P337">
        <v>1</v>
      </c>
      <c r="Q337">
        <v>1</v>
      </c>
      <c r="R337">
        <v>1</v>
      </c>
      <c r="S337">
        <v>8</v>
      </c>
      <c r="T337">
        <v>142</v>
      </c>
      <c r="U337">
        <v>11</v>
      </c>
      <c r="V337">
        <v>3</v>
      </c>
      <c r="W337">
        <v>0</v>
      </c>
      <c r="X337">
        <v>0.17375487112199997</v>
      </c>
      <c r="Y337">
        <v>0.48921638491637987</v>
      </c>
      <c r="Z337">
        <v>3.8772137475719996E-2</v>
      </c>
      <c r="AA337">
        <v>52.360033634888694</v>
      </c>
      <c r="AB337">
        <v>61.674259748995006</v>
      </c>
      <c r="AC337">
        <v>409.64541289885557</v>
      </c>
      <c r="AD337">
        <v>6.4729349340840905</v>
      </c>
      <c r="AE337">
        <v>530.85438461033743</v>
      </c>
    </row>
    <row r="338" spans="1:31" x14ac:dyDescent="0.25">
      <c r="A338">
        <v>1721148</v>
      </c>
      <c r="B338">
        <v>1</v>
      </c>
      <c r="C338" t="s">
        <v>80</v>
      </c>
      <c r="D338" t="s">
        <v>99</v>
      </c>
      <c r="E338" t="s">
        <v>160</v>
      </c>
      <c r="F338" t="s">
        <v>1179</v>
      </c>
      <c r="G338" t="s">
        <v>326</v>
      </c>
      <c r="H338" t="s">
        <v>134</v>
      </c>
      <c r="I338" t="s">
        <v>135</v>
      </c>
      <c r="J338" t="s">
        <v>136</v>
      </c>
      <c r="K338" t="s">
        <v>137</v>
      </c>
      <c r="L338" t="s">
        <v>1180</v>
      </c>
      <c r="M338" t="s">
        <v>1181</v>
      </c>
      <c r="N338">
        <v>1.1983333329999999</v>
      </c>
      <c r="O338">
        <v>0</v>
      </c>
      <c r="P338">
        <v>10</v>
      </c>
      <c r="Q338">
        <v>0</v>
      </c>
      <c r="R338">
        <v>0</v>
      </c>
      <c r="S338">
        <v>0</v>
      </c>
      <c r="T338">
        <v>1</v>
      </c>
      <c r="U338">
        <v>0</v>
      </c>
      <c r="V338">
        <v>0</v>
      </c>
      <c r="W338">
        <v>0</v>
      </c>
      <c r="X338">
        <v>0.69549516963576674</v>
      </c>
      <c r="Y338">
        <v>0</v>
      </c>
      <c r="Z338">
        <v>0</v>
      </c>
      <c r="AA338">
        <v>0</v>
      </c>
      <c r="AB338">
        <v>5.6093226998433342E-3</v>
      </c>
      <c r="AC338">
        <v>0</v>
      </c>
      <c r="AD338">
        <v>0</v>
      </c>
      <c r="AE338">
        <v>0.70110449233561012</v>
      </c>
    </row>
    <row r="339" spans="1:31" x14ac:dyDescent="0.25">
      <c r="A339">
        <v>1720979</v>
      </c>
      <c r="B339">
        <v>1</v>
      </c>
      <c r="C339" t="s">
        <v>81</v>
      </c>
      <c r="D339" t="s">
        <v>128</v>
      </c>
      <c r="E339" t="s">
        <v>131</v>
      </c>
      <c r="F339" t="s">
        <v>1182</v>
      </c>
      <c r="G339" t="s">
        <v>242</v>
      </c>
      <c r="H339" t="s">
        <v>134</v>
      </c>
      <c r="I339" t="s">
        <v>135</v>
      </c>
      <c r="J339" t="s">
        <v>136</v>
      </c>
      <c r="K339" t="s">
        <v>137</v>
      </c>
      <c r="L339" t="s">
        <v>1183</v>
      </c>
      <c r="M339" t="s">
        <v>1184</v>
      </c>
      <c r="N339">
        <v>2.5591666659999999</v>
      </c>
      <c r="O339">
        <v>0</v>
      </c>
      <c r="P339">
        <v>8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5.4715492236186671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5.4715492236186671</v>
      </c>
    </row>
    <row r="340" spans="1:31" x14ac:dyDescent="0.25">
      <c r="A340">
        <v>1721317</v>
      </c>
      <c r="B340">
        <v>1</v>
      </c>
      <c r="C340" t="s">
        <v>80</v>
      </c>
      <c r="D340" t="s">
        <v>105</v>
      </c>
      <c r="E340" t="s">
        <v>131</v>
      </c>
      <c r="F340" t="s">
        <v>1185</v>
      </c>
      <c r="G340" t="s">
        <v>133</v>
      </c>
      <c r="H340" t="s">
        <v>134</v>
      </c>
      <c r="I340" t="s">
        <v>135</v>
      </c>
      <c r="J340" t="s">
        <v>136</v>
      </c>
      <c r="K340" t="s">
        <v>137</v>
      </c>
      <c r="L340" t="s">
        <v>1186</v>
      </c>
      <c r="M340" t="s">
        <v>1187</v>
      </c>
      <c r="N340">
        <v>1.207777777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0.24420311076520335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0.24420311076520335</v>
      </c>
    </row>
    <row r="341" spans="1:31" x14ac:dyDescent="0.25">
      <c r="A341">
        <v>1721125</v>
      </c>
      <c r="B341">
        <v>1</v>
      </c>
      <c r="C341" t="s">
        <v>81</v>
      </c>
      <c r="D341" t="s">
        <v>122</v>
      </c>
      <c r="E341" t="s">
        <v>131</v>
      </c>
      <c r="F341" t="s">
        <v>1188</v>
      </c>
      <c r="G341" t="s">
        <v>1189</v>
      </c>
      <c r="H341" t="s">
        <v>134</v>
      </c>
      <c r="I341" t="s">
        <v>135</v>
      </c>
      <c r="J341" t="s">
        <v>136</v>
      </c>
      <c r="K341" t="s">
        <v>137</v>
      </c>
      <c r="L341" t="s">
        <v>1190</v>
      </c>
      <c r="M341" t="s">
        <v>1191</v>
      </c>
      <c r="N341">
        <v>2.8691666659999999</v>
      </c>
      <c r="O341">
        <v>0</v>
      </c>
      <c r="P341">
        <v>4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1.8649517707278671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1.8649517707278671</v>
      </c>
    </row>
    <row r="342" spans="1:31" x14ac:dyDescent="0.25">
      <c r="A342">
        <v>1721002</v>
      </c>
      <c r="B342">
        <v>1</v>
      </c>
      <c r="C342" t="s">
        <v>80</v>
      </c>
      <c r="D342" t="s">
        <v>104</v>
      </c>
      <c r="E342" t="s">
        <v>131</v>
      </c>
      <c r="F342" t="s">
        <v>1009</v>
      </c>
      <c r="G342" t="s">
        <v>238</v>
      </c>
      <c r="H342" t="s">
        <v>134</v>
      </c>
      <c r="I342" t="s">
        <v>135</v>
      </c>
      <c r="J342" t="s">
        <v>136</v>
      </c>
      <c r="K342" t="s">
        <v>137</v>
      </c>
      <c r="L342" t="s">
        <v>1192</v>
      </c>
      <c r="M342" t="s">
        <v>1193</v>
      </c>
      <c r="N342">
        <v>3.3433333329999999</v>
      </c>
      <c r="O342">
        <v>0</v>
      </c>
      <c r="P342">
        <v>3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1.0988145087481223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1.0988145087481223</v>
      </c>
    </row>
    <row r="343" spans="1:31" x14ac:dyDescent="0.25">
      <c r="A343">
        <v>1721048</v>
      </c>
      <c r="B343">
        <v>1</v>
      </c>
      <c r="C343" t="s">
        <v>80</v>
      </c>
      <c r="D343" t="s">
        <v>88</v>
      </c>
      <c r="E343" t="s">
        <v>441</v>
      </c>
      <c r="F343" t="s">
        <v>1194</v>
      </c>
      <c r="G343" t="s">
        <v>157</v>
      </c>
      <c r="H343" t="s">
        <v>134</v>
      </c>
      <c r="I343" t="s">
        <v>135</v>
      </c>
      <c r="J343" t="s">
        <v>3</v>
      </c>
      <c r="K343" t="s">
        <v>137</v>
      </c>
      <c r="L343" t="s">
        <v>1195</v>
      </c>
      <c r="M343" t="s">
        <v>1196</v>
      </c>
      <c r="N343">
        <v>7.2547222219999998</v>
      </c>
      <c r="O343">
        <v>0</v>
      </c>
      <c r="P343">
        <v>33</v>
      </c>
      <c r="Q343">
        <v>0</v>
      </c>
      <c r="R343">
        <v>0</v>
      </c>
      <c r="S343">
        <v>0</v>
      </c>
      <c r="T343">
        <v>5</v>
      </c>
      <c r="U343">
        <v>0</v>
      </c>
      <c r="V343">
        <v>0</v>
      </c>
      <c r="W343">
        <v>0</v>
      </c>
      <c r="X343">
        <v>63.71218472767562</v>
      </c>
      <c r="Y343">
        <v>0</v>
      </c>
      <c r="Z343">
        <v>0</v>
      </c>
      <c r="AA343">
        <v>0</v>
      </c>
      <c r="AB343">
        <v>43.605329125981456</v>
      </c>
      <c r="AC343">
        <v>0</v>
      </c>
      <c r="AD343">
        <v>0</v>
      </c>
      <c r="AE343">
        <v>107.31751385365708</v>
      </c>
    </row>
    <row r="344" spans="1:31" x14ac:dyDescent="0.25">
      <c r="A344">
        <v>1720939</v>
      </c>
      <c r="B344">
        <v>1</v>
      </c>
      <c r="C344" t="s">
        <v>81</v>
      </c>
      <c r="D344" t="s">
        <v>118</v>
      </c>
      <c r="E344" t="s">
        <v>160</v>
      </c>
      <c r="F344" t="s">
        <v>1197</v>
      </c>
      <c r="G344" t="s">
        <v>233</v>
      </c>
      <c r="H344" t="s">
        <v>234</v>
      </c>
      <c r="I344" t="s">
        <v>135</v>
      </c>
      <c r="J344" t="s">
        <v>136</v>
      </c>
      <c r="K344" t="s">
        <v>153</v>
      </c>
      <c r="L344" t="s">
        <v>1198</v>
      </c>
      <c r="M344" t="s">
        <v>1199</v>
      </c>
      <c r="N344">
        <v>4.1670008330000003</v>
      </c>
      <c r="O344">
        <v>0</v>
      </c>
      <c r="P344">
        <v>29</v>
      </c>
      <c r="Q344">
        <v>0</v>
      </c>
      <c r="R344">
        <v>0</v>
      </c>
      <c r="S344">
        <v>0</v>
      </c>
      <c r="T344">
        <v>1</v>
      </c>
      <c r="U344">
        <v>0</v>
      </c>
      <c r="V344">
        <v>0</v>
      </c>
      <c r="W344">
        <v>0</v>
      </c>
      <c r="X344">
        <v>23.9288304057084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23.9288304057084</v>
      </c>
    </row>
    <row r="345" spans="1:31" x14ac:dyDescent="0.25">
      <c r="A345">
        <v>1721065</v>
      </c>
      <c r="B345">
        <v>1</v>
      </c>
      <c r="C345" t="s">
        <v>81</v>
      </c>
      <c r="D345" t="s">
        <v>115</v>
      </c>
      <c r="E345" t="s">
        <v>160</v>
      </c>
      <c r="F345" t="s">
        <v>1200</v>
      </c>
      <c r="G345" t="s">
        <v>162</v>
      </c>
      <c r="H345" t="s">
        <v>134</v>
      </c>
      <c r="I345" t="s">
        <v>135</v>
      </c>
      <c r="J345" t="s">
        <v>136</v>
      </c>
      <c r="K345" t="s">
        <v>137</v>
      </c>
      <c r="L345" t="s">
        <v>1201</v>
      </c>
      <c r="M345" t="s">
        <v>1202</v>
      </c>
      <c r="N345">
        <v>2.9361111110000002</v>
      </c>
      <c r="O345">
        <v>0</v>
      </c>
      <c r="P345">
        <v>12</v>
      </c>
      <c r="Q345">
        <v>0</v>
      </c>
      <c r="R345">
        <v>2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0.2496202976939208</v>
      </c>
      <c r="Y345">
        <v>0</v>
      </c>
      <c r="Z345">
        <v>0.20297514037998113</v>
      </c>
      <c r="AA345">
        <v>0</v>
      </c>
      <c r="AB345">
        <v>0</v>
      </c>
      <c r="AC345">
        <v>0</v>
      </c>
      <c r="AD345">
        <v>0</v>
      </c>
      <c r="AE345">
        <v>0.4525954380739019</v>
      </c>
    </row>
    <row r="346" spans="1:31" x14ac:dyDescent="0.25">
      <c r="A346">
        <v>1721208</v>
      </c>
      <c r="B346">
        <v>1</v>
      </c>
      <c r="C346" t="s">
        <v>81</v>
      </c>
      <c r="D346" t="s">
        <v>118</v>
      </c>
      <c r="E346" t="s">
        <v>131</v>
      </c>
      <c r="F346" t="s">
        <v>1203</v>
      </c>
      <c r="G346" t="s">
        <v>133</v>
      </c>
      <c r="H346" t="s">
        <v>134</v>
      </c>
      <c r="I346" t="s">
        <v>135</v>
      </c>
      <c r="J346" t="s">
        <v>136</v>
      </c>
      <c r="K346" t="s">
        <v>137</v>
      </c>
      <c r="L346" t="s">
        <v>1204</v>
      </c>
      <c r="M346" t="s">
        <v>1205</v>
      </c>
      <c r="N346">
        <v>1.487222222</v>
      </c>
      <c r="O346">
        <v>0</v>
      </c>
      <c r="P346">
        <v>2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0.34494018375865887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0.34494018375865887</v>
      </c>
    </row>
    <row r="347" spans="1:31" x14ac:dyDescent="0.25">
      <c r="A347">
        <v>1720922</v>
      </c>
      <c r="B347">
        <v>1</v>
      </c>
      <c r="C347" t="s">
        <v>80</v>
      </c>
      <c r="D347" t="s">
        <v>82</v>
      </c>
      <c r="E347" t="s">
        <v>441</v>
      </c>
      <c r="F347" t="s">
        <v>1206</v>
      </c>
      <c r="G347" t="s">
        <v>575</v>
      </c>
      <c r="H347" t="s">
        <v>134</v>
      </c>
      <c r="I347" t="s">
        <v>135</v>
      </c>
      <c r="J347" t="s">
        <v>136</v>
      </c>
      <c r="K347" t="s">
        <v>137</v>
      </c>
      <c r="L347" t="s">
        <v>1207</v>
      </c>
      <c r="M347" t="s">
        <v>1208</v>
      </c>
      <c r="N347">
        <v>3.5641666660000002</v>
      </c>
      <c r="O347">
        <v>0</v>
      </c>
      <c r="P347">
        <v>89</v>
      </c>
      <c r="Q347">
        <v>0</v>
      </c>
      <c r="R347">
        <v>0</v>
      </c>
      <c r="S347">
        <v>0</v>
      </c>
      <c r="T347">
        <v>6</v>
      </c>
      <c r="U347">
        <v>0</v>
      </c>
      <c r="V347">
        <v>0</v>
      </c>
      <c r="W347">
        <v>0</v>
      </c>
      <c r="X347">
        <v>110.05248722640619</v>
      </c>
      <c r="Y347">
        <v>0</v>
      </c>
      <c r="Z347">
        <v>0</v>
      </c>
      <c r="AA347">
        <v>0</v>
      </c>
      <c r="AB347">
        <v>15.870199587601459</v>
      </c>
      <c r="AC347">
        <v>0</v>
      </c>
      <c r="AD347">
        <v>0</v>
      </c>
      <c r="AE347">
        <v>125.92268681400765</v>
      </c>
    </row>
    <row r="348" spans="1:31" x14ac:dyDescent="0.25">
      <c r="A348">
        <v>1720902</v>
      </c>
      <c r="B348">
        <v>1</v>
      </c>
      <c r="C348" t="s">
        <v>80</v>
      </c>
      <c r="D348" t="s">
        <v>103</v>
      </c>
      <c r="E348" t="s">
        <v>160</v>
      </c>
      <c r="F348" t="s">
        <v>809</v>
      </c>
      <c r="G348" t="s">
        <v>162</v>
      </c>
      <c r="H348" t="s">
        <v>134</v>
      </c>
      <c r="I348" t="s">
        <v>135</v>
      </c>
      <c r="J348" t="s">
        <v>136</v>
      </c>
      <c r="K348" t="s">
        <v>137</v>
      </c>
      <c r="L348" t="s">
        <v>1209</v>
      </c>
      <c r="M348" t="s">
        <v>1210</v>
      </c>
      <c r="N348">
        <v>0.75527777699999998</v>
      </c>
      <c r="O348">
        <v>0</v>
      </c>
      <c r="P348">
        <v>1</v>
      </c>
      <c r="Q348">
        <v>0</v>
      </c>
      <c r="R348">
        <v>6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1.9060143063004721E-2</v>
      </c>
      <c r="Y348">
        <v>0</v>
      </c>
      <c r="Z348">
        <v>3.0971052898687907</v>
      </c>
      <c r="AA348">
        <v>0</v>
      </c>
      <c r="AB348">
        <v>0</v>
      </c>
      <c r="AC348">
        <v>0</v>
      </c>
      <c r="AD348">
        <v>0</v>
      </c>
      <c r="AE348">
        <v>3.1161654329317954</v>
      </c>
    </row>
    <row r="349" spans="1:31" x14ac:dyDescent="0.25">
      <c r="A349">
        <v>1721228</v>
      </c>
      <c r="B349">
        <v>1</v>
      </c>
      <c r="C349" t="s">
        <v>80</v>
      </c>
      <c r="D349" t="s">
        <v>97</v>
      </c>
      <c r="E349" t="s">
        <v>131</v>
      </c>
      <c r="F349" t="s">
        <v>1211</v>
      </c>
      <c r="G349" t="s">
        <v>157</v>
      </c>
      <c r="H349" t="s">
        <v>134</v>
      </c>
      <c r="I349" t="s">
        <v>135</v>
      </c>
      <c r="J349" t="s">
        <v>136</v>
      </c>
      <c r="K349" t="s">
        <v>137</v>
      </c>
      <c r="L349" t="s">
        <v>1212</v>
      </c>
      <c r="M349" t="s">
        <v>1213</v>
      </c>
      <c r="N349">
        <v>4.0033333329999996</v>
      </c>
      <c r="O349">
        <v>0</v>
      </c>
      <c r="P349">
        <v>15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42.599103351621025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42.599103351621025</v>
      </c>
    </row>
    <row r="350" spans="1:31" x14ac:dyDescent="0.25">
      <c r="A350">
        <v>1720879</v>
      </c>
      <c r="B350">
        <v>1</v>
      </c>
      <c r="C350" t="s">
        <v>81</v>
      </c>
      <c r="D350" t="s">
        <v>123</v>
      </c>
      <c r="E350" t="s">
        <v>140</v>
      </c>
      <c r="F350" t="s">
        <v>1030</v>
      </c>
      <c r="G350" t="s">
        <v>147</v>
      </c>
      <c r="H350" t="s">
        <v>143</v>
      </c>
      <c r="I350" t="s">
        <v>135</v>
      </c>
      <c r="J350" t="s">
        <v>136</v>
      </c>
      <c r="K350" t="s">
        <v>137</v>
      </c>
      <c r="L350" t="s">
        <v>1214</v>
      </c>
      <c r="M350" t="s">
        <v>1215</v>
      </c>
      <c r="N350">
        <v>0.75277777700000004</v>
      </c>
      <c r="O350">
        <v>3</v>
      </c>
      <c r="P350">
        <v>1</v>
      </c>
      <c r="Q350">
        <v>78</v>
      </c>
      <c r="R350">
        <v>69</v>
      </c>
      <c r="S350">
        <v>13</v>
      </c>
      <c r="T350">
        <v>9</v>
      </c>
      <c r="U350">
        <v>0</v>
      </c>
      <c r="V350">
        <v>0</v>
      </c>
      <c r="W350">
        <v>0.45536896182180003</v>
      </c>
      <c r="X350">
        <v>6.3721863756391689E-2</v>
      </c>
      <c r="Y350">
        <v>18.388636262512769</v>
      </c>
      <c r="Z350">
        <v>16.007337234044552</v>
      </c>
      <c r="AA350">
        <v>20.026720478518389</v>
      </c>
      <c r="AB350">
        <v>5.0591336138921195</v>
      </c>
      <c r="AC350">
        <v>0</v>
      </c>
      <c r="AD350">
        <v>0</v>
      </c>
      <c r="AE350">
        <v>60.000918414546028</v>
      </c>
    </row>
    <row r="351" spans="1:31" x14ac:dyDescent="0.25">
      <c r="A351">
        <v>1721214</v>
      </c>
      <c r="B351">
        <v>1</v>
      </c>
      <c r="C351" t="s">
        <v>81</v>
      </c>
      <c r="D351" t="s">
        <v>122</v>
      </c>
      <c r="E351" t="s">
        <v>131</v>
      </c>
      <c r="F351" t="s">
        <v>1216</v>
      </c>
      <c r="G351" t="s">
        <v>133</v>
      </c>
      <c r="H351" t="s">
        <v>134</v>
      </c>
      <c r="I351" t="s">
        <v>135</v>
      </c>
      <c r="J351" t="s">
        <v>136</v>
      </c>
      <c r="K351" t="s">
        <v>137</v>
      </c>
      <c r="L351" t="s">
        <v>1217</v>
      </c>
      <c r="M351" t="s">
        <v>1218</v>
      </c>
      <c r="N351">
        <v>4.9005555550000004</v>
      </c>
      <c r="O351">
        <v>0</v>
      </c>
      <c r="P351">
        <v>2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0.35269082412124997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0.35269082412124997</v>
      </c>
    </row>
    <row r="352" spans="1:31" x14ac:dyDescent="0.25">
      <c r="A352">
        <v>1721108</v>
      </c>
      <c r="B352">
        <v>1</v>
      </c>
      <c r="C352" t="s">
        <v>81</v>
      </c>
      <c r="D352" t="s">
        <v>112</v>
      </c>
      <c r="E352" t="s">
        <v>131</v>
      </c>
      <c r="F352" t="s">
        <v>1219</v>
      </c>
      <c r="G352" t="s">
        <v>133</v>
      </c>
      <c r="H352" t="s">
        <v>134</v>
      </c>
      <c r="I352" t="s">
        <v>135</v>
      </c>
      <c r="J352" t="s">
        <v>136</v>
      </c>
      <c r="K352" t="s">
        <v>137</v>
      </c>
      <c r="L352" t="s">
        <v>1220</v>
      </c>
      <c r="M352" t="s">
        <v>1221</v>
      </c>
      <c r="N352">
        <v>4.9619444440000002</v>
      </c>
      <c r="O352">
        <v>0</v>
      </c>
      <c r="P352">
        <v>1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1.1254046784199749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1.1254046784199749</v>
      </c>
    </row>
    <row r="353" spans="1:31" x14ac:dyDescent="0.25">
      <c r="A353">
        <v>1720916</v>
      </c>
      <c r="B353">
        <v>1</v>
      </c>
      <c r="C353" t="s">
        <v>81</v>
      </c>
      <c r="D353" t="s">
        <v>113</v>
      </c>
      <c r="E353" t="s">
        <v>189</v>
      </c>
      <c r="F353" t="s">
        <v>1222</v>
      </c>
      <c r="G353" t="s">
        <v>147</v>
      </c>
      <c r="H353" t="s">
        <v>143</v>
      </c>
      <c r="I353" t="s">
        <v>135</v>
      </c>
      <c r="J353" t="s">
        <v>136</v>
      </c>
      <c r="K353" t="s">
        <v>137</v>
      </c>
      <c r="L353" t="s">
        <v>1223</v>
      </c>
      <c r="M353" t="s">
        <v>1224</v>
      </c>
      <c r="N353">
        <v>1.032777777</v>
      </c>
      <c r="O353">
        <v>0</v>
      </c>
      <c r="P353">
        <v>221</v>
      </c>
      <c r="Q353">
        <v>30</v>
      </c>
      <c r="R353">
        <v>52</v>
      </c>
      <c r="S353">
        <v>0</v>
      </c>
      <c r="T353">
        <v>10</v>
      </c>
      <c r="U353">
        <v>0</v>
      </c>
      <c r="V353">
        <v>0</v>
      </c>
      <c r="W353">
        <v>0</v>
      </c>
      <c r="X353">
        <v>43.945191301598321</v>
      </c>
      <c r="Y353">
        <v>39.083170722104754</v>
      </c>
      <c r="Z353">
        <v>49.541823705499809</v>
      </c>
      <c r="AA353">
        <v>0</v>
      </c>
      <c r="AB353">
        <v>4.2331319816001818</v>
      </c>
      <c r="AC353">
        <v>0</v>
      </c>
      <c r="AD353">
        <v>0</v>
      </c>
      <c r="AE353">
        <v>136.80331771080307</v>
      </c>
    </row>
    <row r="354" spans="1:31" x14ac:dyDescent="0.25">
      <c r="A354">
        <v>1720982</v>
      </c>
      <c r="B354">
        <v>1</v>
      </c>
      <c r="C354" t="s">
        <v>80</v>
      </c>
      <c r="D354" t="s">
        <v>103</v>
      </c>
      <c r="E354" t="s">
        <v>171</v>
      </c>
      <c r="F354" t="s">
        <v>1225</v>
      </c>
      <c r="G354" t="s">
        <v>152</v>
      </c>
      <c r="H354" t="s">
        <v>143</v>
      </c>
      <c r="I354" t="s">
        <v>135</v>
      </c>
      <c r="J354" t="s">
        <v>136</v>
      </c>
      <c r="K354" t="s">
        <v>153</v>
      </c>
      <c r="L354" t="s">
        <v>1226</v>
      </c>
      <c r="M354" t="s">
        <v>1227</v>
      </c>
      <c r="N354">
        <v>0.59932861100000001</v>
      </c>
      <c r="O354">
        <v>0</v>
      </c>
      <c r="P354">
        <v>0</v>
      </c>
      <c r="Q354">
        <v>0</v>
      </c>
      <c r="R354">
        <v>0</v>
      </c>
      <c r="S354">
        <v>2</v>
      </c>
      <c r="T354">
        <v>0</v>
      </c>
      <c r="U354">
        <v>3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0.66982955889236118</v>
      </c>
      <c r="AB354">
        <v>0</v>
      </c>
      <c r="AC354">
        <v>120.38565674814575</v>
      </c>
      <c r="AD354">
        <v>0</v>
      </c>
      <c r="AE354">
        <v>121.05548630703811</v>
      </c>
    </row>
    <row r="355" spans="1:31" x14ac:dyDescent="0.25">
      <c r="A355">
        <v>1721314</v>
      </c>
      <c r="B355">
        <v>1</v>
      </c>
      <c r="C355" t="s">
        <v>80</v>
      </c>
      <c r="D355" t="s">
        <v>84</v>
      </c>
      <c r="E355" t="s">
        <v>131</v>
      </c>
      <c r="F355" t="s">
        <v>1228</v>
      </c>
      <c r="G355" t="s">
        <v>1229</v>
      </c>
      <c r="H355" t="s">
        <v>134</v>
      </c>
      <c r="I355" t="s">
        <v>135</v>
      </c>
      <c r="J355" t="s">
        <v>136</v>
      </c>
      <c r="K355" t="s">
        <v>137</v>
      </c>
      <c r="L355" t="s">
        <v>1230</v>
      </c>
      <c r="M355" t="s">
        <v>1231</v>
      </c>
      <c r="N355">
        <v>1.1525000000000001</v>
      </c>
      <c r="O355">
        <v>0</v>
      </c>
      <c r="P355">
        <v>10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3.0177870047745978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3.0177870047745978</v>
      </c>
    </row>
    <row r="356" spans="1:31" x14ac:dyDescent="0.25">
      <c r="A356">
        <v>1721291</v>
      </c>
      <c r="B356">
        <v>1</v>
      </c>
      <c r="C356" t="s">
        <v>80</v>
      </c>
      <c r="D356" t="s">
        <v>83</v>
      </c>
      <c r="E356" t="s">
        <v>160</v>
      </c>
      <c r="F356" t="s">
        <v>1232</v>
      </c>
      <c r="G356" t="s">
        <v>326</v>
      </c>
      <c r="H356" t="s">
        <v>134</v>
      </c>
      <c r="I356" t="s">
        <v>135</v>
      </c>
      <c r="J356" t="s">
        <v>136</v>
      </c>
      <c r="K356" t="s">
        <v>137</v>
      </c>
      <c r="L356" t="s">
        <v>1233</v>
      </c>
      <c r="M356" t="s">
        <v>1234</v>
      </c>
      <c r="N356">
        <v>1.450555555</v>
      </c>
      <c r="O356">
        <v>0</v>
      </c>
      <c r="P356">
        <v>169</v>
      </c>
      <c r="Q356">
        <v>0</v>
      </c>
      <c r="R356">
        <v>0</v>
      </c>
      <c r="S356">
        <v>0</v>
      </c>
      <c r="T356">
        <v>6</v>
      </c>
      <c r="U356">
        <v>0</v>
      </c>
      <c r="V356">
        <v>0</v>
      </c>
      <c r="W356">
        <v>0</v>
      </c>
      <c r="X356">
        <v>110.67845742814721</v>
      </c>
      <c r="Y356">
        <v>0</v>
      </c>
      <c r="Z356">
        <v>0</v>
      </c>
      <c r="AA356">
        <v>0</v>
      </c>
      <c r="AB356">
        <v>3.2570190789717088</v>
      </c>
      <c r="AC356">
        <v>0</v>
      </c>
      <c r="AD356">
        <v>0</v>
      </c>
      <c r="AE356">
        <v>113.93547650711892</v>
      </c>
    </row>
    <row r="357" spans="1:31" x14ac:dyDescent="0.25">
      <c r="A357">
        <v>1721151</v>
      </c>
      <c r="B357">
        <v>1</v>
      </c>
      <c r="C357" t="s">
        <v>81</v>
      </c>
      <c r="D357" t="s">
        <v>118</v>
      </c>
      <c r="E357" t="s">
        <v>131</v>
      </c>
      <c r="F357" t="s">
        <v>1235</v>
      </c>
      <c r="G357" t="s">
        <v>133</v>
      </c>
      <c r="H357" t="s">
        <v>134</v>
      </c>
      <c r="I357" t="s">
        <v>135</v>
      </c>
      <c r="J357" t="s">
        <v>136</v>
      </c>
      <c r="K357" t="s">
        <v>137</v>
      </c>
      <c r="L357" t="s">
        <v>1236</v>
      </c>
      <c r="M357" t="s">
        <v>1237</v>
      </c>
      <c r="N357">
        <v>0.82750000000000001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3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0.59141505770289016</v>
      </c>
      <c r="AC357">
        <v>0</v>
      </c>
      <c r="AD357">
        <v>0</v>
      </c>
      <c r="AE357">
        <v>0.59141505770289016</v>
      </c>
    </row>
    <row r="358" spans="1:31" x14ac:dyDescent="0.25">
      <c r="A358">
        <v>1721045</v>
      </c>
      <c r="B358">
        <v>1</v>
      </c>
      <c r="C358" t="s">
        <v>80</v>
      </c>
      <c r="D358" t="s">
        <v>103</v>
      </c>
      <c r="E358" t="s">
        <v>189</v>
      </c>
      <c r="F358" t="s">
        <v>1238</v>
      </c>
      <c r="G358" t="s">
        <v>152</v>
      </c>
      <c r="H358" t="s">
        <v>143</v>
      </c>
      <c r="I358" t="s">
        <v>135</v>
      </c>
      <c r="J358" t="s">
        <v>136</v>
      </c>
      <c r="K358" t="s">
        <v>153</v>
      </c>
      <c r="L358" t="s">
        <v>1239</v>
      </c>
      <c r="M358" t="s">
        <v>1240</v>
      </c>
      <c r="N358">
        <v>3.0611111110000002</v>
      </c>
      <c r="O358">
        <v>0</v>
      </c>
      <c r="P358">
        <v>0</v>
      </c>
      <c r="Q358">
        <v>0</v>
      </c>
      <c r="R358">
        <v>0</v>
      </c>
      <c r="S358">
        <v>7</v>
      </c>
      <c r="T358">
        <v>3</v>
      </c>
      <c r="U358">
        <v>16</v>
      </c>
      <c r="V358">
        <v>1</v>
      </c>
      <c r="W358">
        <v>0</v>
      </c>
      <c r="X358">
        <v>0</v>
      </c>
      <c r="Y358">
        <v>0</v>
      </c>
      <c r="Z358">
        <v>0</v>
      </c>
      <c r="AA358">
        <v>51.69020150377915</v>
      </c>
      <c r="AB358">
        <v>70.038418592742332</v>
      </c>
      <c r="AC358">
        <v>2422.8183275928418</v>
      </c>
      <c r="AD358">
        <v>36.856763248305363</v>
      </c>
      <c r="AE358">
        <v>2581.4037109376686</v>
      </c>
    </row>
    <row r="359" spans="1:31" x14ac:dyDescent="0.25">
      <c r="A359">
        <v>1720896</v>
      </c>
      <c r="B359">
        <v>1</v>
      </c>
      <c r="C359" t="s">
        <v>80</v>
      </c>
      <c r="D359" t="s">
        <v>103</v>
      </c>
      <c r="E359" t="s">
        <v>441</v>
      </c>
      <c r="F359" t="s">
        <v>1241</v>
      </c>
      <c r="G359" t="s">
        <v>904</v>
      </c>
      <c r="H359" t="s">
        <v>134</v>
      </c>
      <c r="I359" t="s">
        <v>135</v>
      </c>
      <c r="J359" t="s">
        <v>136</v>
      </c>
      <c r="K359" t="s">
        <v>137</v>
      </c>
      <c r="L359" t="s">
        <v>1242</v>
      </c>
      <c r="M359" t="s">
        <v>1243</v>
      </c>
      <c r="N359">
        <v>1.6247222219999999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2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1.8455470252931006</v>
      </c>
      <c r="AC359">
        <v>0</v>
      </c>
      <c r="AD359">
        <v>0</v>
      </c>
      <c r="AE359">
        <v>1.8455470252931006</v>
      </c>
    </row>
    <row r="360" spans="1:31" x14ac:dyDescent="0.25">
      <c r="A360">
        <v>1720899</v>
      </c>
      <c r="B360">
        <v>1</v>
      </c>
      <c r="C360" t="s">
        <v>80</v>
      </c>
      <c r="D360" t="s">
        <v>105</v>
      </c>
      <c r="E360" t="s">
        <v>189</v>
      </c>
      <c r="F360" t="s">
        <v>1244</v>
      </c>
      <c r="G360" t="s">
        <v>147</v>
      </c>
      <c r="H360" t="s">
        <v>143</v>
      </c>
      <c r="I360" t="s">
        <v>135</v>
      </c>
      <c r="J360" t="s">
        <v>136</v>
      </c>
      <c r="K360" t="s">
        <v>137</v>
      </c>
      <c r="L360" t="s">
        <v>1245</v>
      </c>
      <c r="M360" t="s">
        <v>1246</v>
      </c>
      <c r="N360">
        <v>3.1094444440000002</v>
      </c>
      <c r="O360">
        <v>0</v>
      </c>
      <c r="P360">
        <v>3886</v>
      </c>
      <c r="Q360">
        <v>0</v>
      </c>
      <c r="R360">
        <v>0</v>
      </c>
      <c r="S360">
        <v>1</v>
      </c>
      <c r="T360">
        <v>183</v>
      </c>
      <c r="U360">
        <v>0</v>
      </c>
      <c r="V360">
        <v>2</v>
      </c>
      <c r="W360">
        <v>0</v>
      </c>
      <c r="X360">
        <v>2931.7946316827483</v>
      </c>
      <c r="Y360">
        <v>0</v>
      </c>
      <c r="Z360">
        <v>0</v>
      </c>
      <c r="AA360">
        <v>107.32856660290585</v>
      </c>
      <c r="AB360">
        <v>561.27128161582516</v>
      </c>
      <c r="AC360">
        <v>0</v>
      </c>
      <c r="AD360">
        <v>4.4011337807386237</v>
      </c>
      <c r="AE360">
        <v>3604.7956136822181</v>
      </c>
    </row>
    <row r="361" spans="1:31" x14ac:dyDescent="0.25">
      <c r="A361">
        <v>1721231</v>
      </c>
      <c r="B361">
        <v>1</v>
      </c>
      <c r="C361" t="s">
        <v>81</v>
      </c>
      <c r="D361" t="s">
        <v>118</v>
      </c>
      <c r="E361" t="s">
        <v>140</v>
      </c>
      <c r="F361" t="s">
        <v>1247</v>
      </c>
      <c r="G361" t="s">
        <v>147</v>
      </c>
      <c r="H361" t="s">
        <v>143</v>
      </c>
      <c r="I361" t="s">
        <v>135</v>
      </c>
      <c r="J361" t="s">
        <v>136</v>
      </c>
      <c r="K361" t="s">
        <v>137</v>
      </c>
      <c r="L361" t="s">
        <v>1248</v>
      </c>
      <c r="M361" t="s">
        <v>1249</v>
      </c>
      <c r="N361">
        <v>0.41249999999999998</v>
      </c>
      <c r="O361">
        <v>0</v>
      </c>
      <c r="P361">
        <v>9000</v>
      </c>
      <c r="Q361">
        <v>0</v>
      </c>
      <c r="R361">
        <v>4</v>
      </c>
      <c r="S361">
        <v>8</v>
      </c>
      <c r="T361">
        <v>586</v>
      </c>
      <c r="U361">
        <v>0</v>
      </c>
      <c r="V361">
        <v>1</v>
      </c>
      <c r="W361">
        <v>0</v>
      </c>
      <c r="X361">
        <v>890.8216841192592</v>
      </c>
      <c r="Y361">
        <v>0</v>
      </c>
      <c r="Z361">
        <v>0.29703880157343554</v>
      </c>
      <c r="AA361">
        <v>59.264598174305625</v>
      </c>
      <c r="AB361">
        <v>146.50205626670189</v>
      </c>
      <c r="AC361">
        <v>0</v>
      </c>
      <c r="AD361">
        <v>1.0377117648721932</v>
      </c>
      <c r="AE361">
        <v>1097.9230891267125</v>
      </c>
    </row>
    <row r="362" spans="1:31" x14ac:dyDescent="0.25">
      <c r="A362">
        <v>1721168</v>
      </c>
      <c r="B362">
        <v>1</v>
      </c>
      <c r="C362" t="s">
        <v>80</v>
      </c>
      <c r="D362" t="s">
        <v>84</v>
      </c>
      <c r="E362" t="s">
        <v>160</v>
      </c>
      <c r="F362" t="s">
        <v>1250</v>
      </c>
      <c r="G362" t="s">
        <v>162</v>
      </c>
      <c r="H362" t="s">
        <v>134</v>
      </c>
      <c r="I362" t="s">
        <v>135</v>
      </c>
      <c r="J362" t="s">
        <v>136</v>
      </c>
      <c r="K362" t="s">
        <v>137</v>
      </c>
      <c r="L362" t="s">
        <v>1251</v>
      </c>
      <c r="M362" t="s">
        <v>1252</v>
      </c>
      <c r="N362">
        <v>1.49</v>
      </c>
      <c r="O362">
        <v>0</v>
      </c>
      <c r="P362">
        <v>217</v>
      </c>
      <c r="Q362">
        <v>0</v>
      </c>
      <c r="R362">
        <v>0</v>
      </c>
      <c r="S362">
        <v>0</v>
      </c>
      <c r="T362">
        <v>11</v>
      </c>
      <c r="U362">
        <v>0</v>
      </c>
      <c r="V362">
        <v>0</v>
      </c>
      <c r="W362">
        <v>0</v>
      </c>
      <c r="X362">
        <v>86.149182331863685</v>
      </c>
      <c r="Y362">
        <v>0</v>
      </c>
      <c r="Z362">
        <v>0</v>
      </c>
      <c r="AA362">
        <v>0</v>
      </c>
      <c r="AB362">
        <v>8.4481170836969977</v>
      </c>
      <c r="AC362">
        <v>0</v>
      </c>
      <c r="AD362">
        <v>0</v>
      </c>
      <c r="AE362">
        <v>94.597299415560684</v>
      </c>
    </row>
    <row r="363" spans="1:31" x14ac:dyDescent="0.25">
      <c r="A363">
        <v>1721062</v>
      </c>
      <c r="B363">
        <v>1</v>
      </c>
      <c r="C363" t="s">
        <v>80</v>
      </c>
      <c r="D363" t="s">
        <v>93</v>
      </c>
      <c r="E363" t="s">
        <v>160</v>
      </c>
      <c r="F363" t="s">
        <v>1253</v>
      </c>
      <c r="G363" t="s">
        <v>326</v>
      </c>
      <c r="H363" t="s">
        <v>134</v>
      </c>
      <c r="I363" t="s">
        <v>135</v>
      </c>
      <c r="J363" t="s">
        <v>136</v>
      </c>
      <c r="K363" t="s">
        <v>137</v>
      </c>
      <c r="L363" t="s">
        <v>1254</v>
      </c>
      <c r="M363" t="s">
        <v>1255</v>
      </c>
      <c r="N363">
        <v>1.906111111</v>
      </c>
      <c r="O363">
        <v>0</v>
      </c>
      <c r="P363">
        <v>21</v>
      </c>
      <c r="Q363">
        <v>0</v>
      </c>
      <c r="R363">
        <v>11</v>
      </c>
      <c r="S363">
        <v>0</v>
      </c>
      <c r="T363">
        <v>6</v>
      </c>
      <c r="U363">
        <v>0</v>
      </c>
      <c r="V363">
        <v>0</v>
      </c>
      <c r="W363">
        <v>0</v>
      </c>
      <c r="X363">
        <v>0.84364130506960688</v>
      </c>
      <c r="Y363">
        <v>0</v>
      </c>
      <c r="Z363">
        <v>1.1989352184106721</v>
      </c>
      <c r="AA363">
        <v>0</v>
      </c>
      <c r="AB363">
        <v>4.788376167417729</v>
      </c>
      <c r="AC363">
        <v>0</v>
      </c>
      <c r="AD363">
        <v>0</v>
      </c>
      <c r="AE363">
        <v>6.8309526908980081</v>
      </c>
    </row>
    <row r="364" spans="1:31" x14ac:dyDescent="0.25">
      <c r="A364">
        <v>1721068</v>
      </c>
      <c r="B364">
        <v>1</v>
      </c>
      <c r="C364" t="s">
        <v>80</v>
      </c>
      <c r="D364" t="s">
        <v>96</v>
      </c>
      <c r="E364" t="s">
        <v>441</v>
      </c>
      <c r="F364" t="s">
        <v>1256</v>
      </c>
      <c r="G364" t="s">
        <v>575</v>
      </c>
      <c r="H364" t="s">
        <v>134</v>
      </c>
      <c r="I364" t="s">
        <v>135</v>
      </c>
      <c r="J364" t="s">
        <v>136</v>
      </c>
      <c r="K364" t="s">
        <v>137</v>
      </c>
      <c r="L364" t="s">
        <v>1257</v>
      </c>
      <c r="M364" t="s">
        <v>1258</v>
      </c>
      <c r="N364">
        <v>7.9952777770000001</v>
      </c>
      <c r="O364">
        <v>0</v>
      </c>
      <c r="P364">
        <v>10</v>
      </c>
      <c r="Q364">
        <v>0</v>
      </c>
      <c r="R364">
        <v>0</v>
      </c>
      <c r="S364">
        <v>0</v>
      </c>
      <c r="T364">
        <v>4</v>
      </c>
      <c r="U364">
        <v>0</v>
      </c>
      <c r="V364">
        <v>0</v>
      </c>
      <c r="W364">
        <v>0</v>
      </c>
      <c r="X364">
        <v>36.529783837018279</v>
      </c>
      <c r="Y364">
        <v>0</v>
      </c>
      <c r="Z364">
        <v>0</v>
      </c>
      <c r="AA364">
        <v>0</v>
      </c>
      <c r="AB364">
        <v>44.429592149007988</v>
      </c>
      <c r="AC364">
        <v>0</v>
      </c>
      <c r="AD364">
        <v>0</v>
      </c>
      <c r="AE364">
        <v>80.959375986026259</v>
      </c>
    </row>
    <row r="365" spans="1:31" x14ac:dyDescent="0.25">
      <c r="A365">
        <v>1721311</v>
      </c>
      <c r="B365">
        <v>1</v>
      </c>
      <c r="C365" t="s">
        <v>80</v>
      </c>
      <c r="D365" t="s">
        <v>107</v>
      </c>
      <c r="E365" t="s">
        <v>131</v>
      </c>
      <c r="F365" t="s">
        <v>1259</v>
      </c>
      <c r="G365" t="s">
        <v>238</v>
      </c>
      <c r="H365" t="s">
        <v>134</v>
      </c>
      <c r="I365" t="s">
        <v>135</v>
      </c>
      <c r="J365" t="s">
        <v>136</v>
      </c>
      <c r="K365" t="s">
        <v>137</v>
      </c>
      <c r="L365" t="s">
        <v>1260</v>
      </c>
      <c r="M365" t="s">
        <v>1261</v>
      </c>
      <c r="N365">
        <v>2.0763888879999999</v>
      </c>
      <c r="O365">
        <v>0</v>
      </c>
      <c r="P365">
        <v>1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0.40898686849762089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0.40898686849762089</v>
      </c>
    </row>
    <row r="366" spans="1:31" x14ac:dyDescent="0.25">
      <c r="A366">
        <v>1721211</v>
      </c>
      <c r="B366">
        <v>1</v>
      </c>
      <c r="C366" t="s">
        <v>80</v>
      </c>
      <c r="D366" t="s">
        <v>96</v>
      </c>
      <c r="E366" t="s">
        <v>131</v>
      </c>
      <c r="F366" t="s">
        <v>1262</v>
      </c>
      <c r="G366" t="s">
        <v>238</v>
      </c>
      <c r="H366" t="s">
        <v>134</v>
      </c>
      <c r="I366" t="s">
        <v>135</v>
      </c>
      <c r="J366" t="s">
        <v>136</v>
      </c>
      <c r="K366" t="s">
        <v>137</v>
      </c>
      <c r="L366" t="s">
        <v>1263</v>
      </c>
      <c r="M366" t="s">
        <v>1264</v>
      </c>
      <c r="N366">
        <v>2.2347222219999998</v>
      </c>
      <c r="O366">
        <v>0</v>
      </c>
      <c r="P366">
        <v>2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0.11499581082316834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0.11499581082316834</v>
      </c>
    </row>
    <row r="367" spans="1:31" x14ac:dyDescent="0.25">
      <c r="A367">
        <v>1721054</v>
      </c>
      <c r="B367">
        <v>1</v>
      </c>
      <c r="C367" t="s">
        <v>80</v>
      </c>
      <c r="D367" t="s">
        <v>94</v>
      </c>
      <c r="E367" t="s">
        <v>140</v>
      </c>
      <c r="F367" t="s">
        <v>1265</v>
      </c>
      <c r="G367" t="s">
        <v>152</v>
      </c>
      <c r="H367" t="s">
        <v>143</v>
      </c>
      <c r="I367" t="s">
        <v>135</v>
      </c>
      <c r="J367" t="s">
        <v>136</v>
      </c>
      <c r="K367" t="s">
        <v>153</v>
      </c>
      <c r="L367" t="s">
        <v>1266</v>
      </c>
      <c r="M367" t="s">
        <v>1267</v>
      </c>
      <c r="N367">
        <v>2.5154805549999999</v>
      </c>
      <c r="O367">
        <v>0</v>
      </c>
      <c r="P367">
        <v>0</v>
      </c>
      <c r="Q367">
        <v>22</v>
      </c>
      <c r="R367">
        <v>5</v>
      </c>
      <c r="S367">
        <v>9</v>
      </c>
      <c r="T367">
        <v>1</v>
      </c>
      <c r="U367">
        <v>5</v>
      </c>
      <c r="V367">
        <v>0</v>
      </c>
      <c r="W367">
        <v>0</v>
      </c>
      <c r="X367">
        <v>0</v>
      </c>
      <c r="Y367">
        <v>992.50607436814755</v>
      </c>
      <c r="Z367">
        <v>5.7379903037911602</v>
      </c>
      <c r="AA367">
        <v>101.07212488027562</v>
      </c>
      <c r="AB367">
        <v>0</v>
      </c>
      <c r="AC367">
        <v>759.72448519005388</v>
      </c>
      <c r="AD367">
        <v>0</v>
      </c>
      <c r="AE367">
        <v>1859.0406747422683</v>
      </c>
    </row>
    <row r="368" spans="1:31" x14ac:dyDescent="0.25">
      <c r="A368">
        <v>1721194</v>
      </c>
      <c r="B368">
        <v>1</v>
      </c>
      <c r="C368" t="s">
        <v>80</v>
      </c>
      <c r="D368" t="s">
        <v>93</v>
      </c>
      <c r="E368" t="s">
        <v>131</v>
      </c>
      <c r="F368" t="s">
        <v>1268</v>
      </c>
      <c r="G368" t="s">
        <v>133</v>
      </c>
      <c r="H368" t="s">
        <v>134</v>
      </c>
      <c r="I368" t="s">
        <v>135</v>
      </c>
      <c r="J368" t="s">
        <v>136</v>
      </c>
      <c r="K368" t="s">
        <v>137</v>
      </c>
      <c r="L368" t="s">
        <v>1269</v>
      </c>
      <c r="M368" t="s">
        <v>1270</v>
      </c>
      <c r="N368">
        <v>2.1363888879999999</v>
      </c>
      <c r="O368">
        <v>0</v>
      </c>
      <c r="P368">
        <v>1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0.59697592088894436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0.59697592088894436</v>
      </c>
    </row>
    <row r="369" spans="1:31" x14ac:dyDescent="0.25">
      <c r="A369">
        <v>1721008</v>
      </c>
      <c r="B369">
        <v>1</v>
      </c>
      <c r="C369" t="s">
        <v>80</v>
      </c>
      <c r="D369" t="s">
        <v>107</v>
      </c>
      <c r="E369" t="s">
        <v>160</v>
      </c>
      <c r="F369" t="s">
        <v>1271</v>
      </c>
      <c r="G369" t="s">
        <v>152</v>
      </c>
      <c r="H369" t="s">
        <v>134</v>
      </c>
      <c r="I369" t="s">
        <v>135</v>
      </c>
      <c r="J369" t="s">
        <v>136</v>
      </c>
      <c r="K369" t="s">
        <v>137</v>
      </c>
      <c r="L369" t="s">
        <v>1272</v>
      </c>
      <c r="M369" t="s">
        <v>1273</v>
      </c>
      <c r="N369">
        <v>7.1052777770000004</v>
      </c>
      <c r="O369">
        <v>0</v>
      </c>
      <c r="P369">
        <v>76</v>
      </c>
      <c r="Q369">
        <v>0</v>
      </c>
      <c r="R369">
        <v>0</v>
      </c>
      <c r="S369">
        <v>0</v>
      </c>
      <c r="T369">
        <v>2</v>
      </c>
      <c r="U369">
        <v>0</v>
      </c>
      <c r="V369">
        <v>0</v>
      </c>
      <c r="W369">
        <v>0</v>
      </c>
      <c r="X369">
        <v>97.366918866614469</v>
      </c>
      <c r="Y369">
        <v>0</v>
      </c>
      <c r="Z369">
        <v>0</v>
      </c>
      <c r="AA369">
        <v>0</v>
      </c>
      <c r="AB369">
        <v>69.250043413615671</v>
      </c>
      <c r="AC369">
        <v>0</v>
      </c>
      <c r="AD369">
        <v>0</v>
      </c>
      <c r="AE369">
        <v>166.61696228023015</v>
      </c>
    </row>
    <row r="370" spans="1:31" x14ac:dyDescent="0.25">
      <c r="A370">
        <v>1720908</v>
      </c>
      <c r="B370">
        <v>1</v>
      </c>
      <c r="C370" t="s">
        <v>81</v>
      </c>
      <c r="D370" t="s">
        <v>127</v>
      </c>
      <c r="E370" t="s">
        <v>189</v>
      </c>
      <c r="F370" t="s">
        <v>1274</v>
      </c>
      <c r="G370" t="s">
        <v>147</v>
      </c>
      <c r="H370" t="s">
        <v>143</v>
      </c>
      <c r="I370" t="s">
        <v>135</v>
      </c>
      <c r="J370" t="s">
        <v>136</v>
      </c>
      <c r="K370" t="s">
        <v>137</v>
      </c>
      <c r="L370" t="s">
        <v>1275</v>
      </c>
      <c r="M370" t="s">
        <v>1276</v>
      </c>
      <c r="N370">
        <v>2.2799999999999998</v>
      </c>
      <c r="O370">
        <v>2</v>
      </c>
      <c r="P370">
        <v>3</v>
      </c>
      <c r="Q370">
        <v>45</v>
      </c>
      <c r="R370">
        <v>21</v>
      </c>
      <c r="S370">
        <v>2</v>
      </c>
      <c r="T370">
        <v>1</v>
      </c>
      <c r="U370">
        <v>0</v>
      </c>
      <c r="V370">
        <v>0</v>
      </c>
      <c r="W370">
        <v>0.60269712090311112</v>
      </c>
      <c r="X370">
        <v>5.9717692787886003</v>
      </c>
      <c r="Y370">
        <v>37.65209978309538</v>
      </c>
      <c r="Z370">
        <v>64.791969851231627</v>
      </c>
      <c r="AA370">
        <v>2.4769453888442774</v>
      </c>
      <c r="AB370">
        <v>3.5585404899061506</v>
      </c>
      <c r="AC370">
        <v>0</v>
      </c>
      <c r="AD370">
        <v>0</v>
      </c>
      <c r="AE370">
        <v>115.05402191276914</v>
      </c>
    </row>
    <row r="371" spans="1:31" x14ac:dyDescent="0.25">
      <c r="A371">
        <v>1721200</v>
      </c>
      <c r="B371">
        <v>1</v>
      </c>
      <c r="C371" t="s">
        <v>80</v>
      </c>
      <c r="D371" t="s">
        <v>97</v>
      </c>
      <c r="E371" t="s">
        <v>441</v>
      </c>
      <c r="F371" t="s">
        <v>1277</v>
      </c>
      <c r="G371" t="s">
        <v>904</v>
      </c>
      <c r="H371" t="s">
        <v>134</v>
      </c>
      <c r="I371" t="s">
        <v>135</v>
      </c>
      <c r="J371" t="s">
        <v>136</v>
      </c>
      <c r="K371" t="s">
        <v>137</v>
      </c>
      <c r="L371" t="s">
        <v>1278</v>
      </c>
      <c r="M371" t="s">
        <v>1279</v>
      </c>
      <c r="N371">
        <v>1.5802777770000001</v>
      </c>
      <c r="O371">
        <v>0</v>
      </c>
      <c r="P371">
        <v>94</v>
      </c>
      <c r="Q371">
        <v>0</v>
      </c>
      <c r="R371">
        <v>0</v>
      </c>
      <c r="S371">
        <v>0</v>
      </c>
      <c r="T371">
        <v>7</v>
      </c>
      <c r="U371">
        <v>0</v>
      </c>
      <c r="V371">
        <v>0</v>
      </c>
      <c r="W371">
        <v>0</v>
      </c>
      <c r="X371">
        <v>70.338964074104439</v>
      </c>
      <c r="Y371">
        <v>0</v>
      </c>
      <c r="Z371">
        <v>0</v>
      </c>
      <c r="AA371">
        <v>0</v>
      </c>
      <c r="AB371">
        <v>12.823935369830666</v>
      </c>
      <c r="AC371">
        <v>0</v>
      </c>
      <c r="AD371">
        <v>0</v>
      </c>
      <c r="AE371">
        <v>83.162899443935103</v>
      </c>
    </row>
    <row r="372" spans="1:31" x14ac:dyDescent="0.25">
      <c r="A372">
        <v>1721094</v>
      </c>
      <c r="B372">
        <v>1</v>
      </c>
      <c r="C372" t="s">
        <v>80</v>
      </c>
      <c r="D372" t="s">
        <v>82</v>
      </c>
      <c r="E372" t="s">
        <v>160</v>
      </c>
      <c r="F372" t="s">
        <v>1280</v>
      </c>
      <c r="G372" t="s">
        <v>162</v>
      </c>
      <c r="H372" t="s">
        <v>134</v>
      </c>
      <c r="I372" t="s">
        <v>135</v>
      </c>
      <c r="J372" t="s">
        <v>136</v>
      </c>
      <c r="K372" t="s">
        <v>137</v>
      </c>
      <c r="L372" t="s">
        <v>1281</v>
      </c>
      <c r="M372" t="s">
        <v>1282</v>
      </c>
      <c r="N372">
        <v>1.885555555</v>
      </c>
      <c r="O372">
        <v>0</v>
      </c>
      <c r="P372">
        <v>55</v>
      </c>
      <c r="Q372">
        <v>0</v>
      </c>
      <c r="R372">
        <v>0</v>
      </c>
      <c r="S372">
        <v>0</v>
      </c>
      <c r="T372">
        <v>5</v>
      </c>
      <c r="U372">
        <v>0</v>
      </c>
      <c r="V372">
        <v>0</v>
      </c>
      <c r="W372">
        <v>0</v>
      </c>
      <c r="X372">
        <v>26.013990678406916</v>
      </c>
      <c r="Y372">
        <v>0</v>
      </c>
      <c r="Z372">
        <v>0</v>
      </c>
      <c r="AA372">
        <v>0</v>
      </c>
      <c r="AB372">
        <v>211.36485603027438</v>
      </c>
      <c r="AC372">
        <v>0</v>
      </c>
      <c r="AD372">
        <v>0</v>
      </c>
      <c r="AE372">
        <v>237.37884670868129</v>
      </c>
    </row>
    <row r="373" spans="1:31" x14ac:dyDescent="0.25">
      <c r="A373">
        <v>1720991</v>
      </c>
      <c r="B373">
        <v>1</v>
      </c>
      <c r="C373" t="s">
        <v>81</v>
      </c>
      <c r="D373" t="s">
        <v>118</v>
      </c>
      <c r="E373" t="s">
        <v>171</v>
      </c>
      <c r="F373" t="s">
        <v>1283</v>
      </c>
      <c r="G373" t="s">
        <v>173</v>
      </c>
      <c r="H373" t="s">
        <v>143</v>
      </c>
      <c r="I373" t="s">
        <v>135</v>
      </c>
      <c r="J373" t="s">
        <v>136</v>
      </c>
      <c r="K373" t="s">
        <v>153</v>
      </c>
      <c r="L373" t="s">
        <v>1284</v>
      </c>
      <c r="M373" t="s">
        <v>1285</v>
      </c>
      <c r="N373">
        <v>1.321111111</v>
      </c>
      <c r="O373">
        <v>0</v>
      </c>
      <c r="P373">
        <v>172</v>
      </c>
      <c r="Q373">
        <v>0</v>
      </c>
      <c r="R373">
        <v>11</v>
      </c>
      <c r="S373">
        <v>0</v>
      </c>
      <c r="T373">
        <v>218</v>
      </c>
      <c r="U373">
        <v>0</v>
      </c>
      <c r="V373">
        <v>4</v>
      </c>
      <c r="W373">
        <v>0</v>
      </c>
      <c r="X373">
        <v>47.083873580731748</v>
      </c>
      <c r="Y373">
        <v>0</v>
      </c>
      <c r="Z373">
        <v>1.123081236548072</v>
      </c>
      <c r="AA373">
        <v>0</v>
      </c>
      <c r="AB373">
        <v>124.22288174699051</v>
      </c>
      <c r="AC373">
        <v>0</v>
      </c>
      <c r="AD373">
        <v>60.234660900105659</v>
      </c>
      <c r="AE373">
        <v>232.66449746437598</v>
      </c>
    </row>
    <row r="374" spans="1:31" x14ac:dyDescent="0.25">
      <c r="A374">
        <v>1721240</v>
      </c>
      <c r="B374">
        <v>1</v>
      </c>
      <c r="C374" t="s">
        <v>81</v>
      </c>
      <c r="D374" t="s">
        <v>128</v>
      </c>
      <c r="E374" t="s">
        <v>140</v>
      </c>
      <c r="F374" t="s">
        <v>1286</v>
      </c>
      <c r="G374" t="s">
        <v>147</v>
      </c>
      <c r="H374" t="s">
        <v>143</v>
      </c>
      <c r="I374" t="s">
        <v>135</v>
      </c>
      <c r="J374" t="s">
        <v>136</v>
      </c>
      <c r="K374" t="s">
        <v>137</v>
      </c>
      <c r="L374" t="s">
        <v>1287</v>
      </c>
      <c r="M374" t="s">
        <v>1288</v>
      </c>
      <c r="N374">
        <v>1.3716666660000001</v>
      </c>
      <c r="O374">
        <v>0</v>
      </c>
      <c r="P374">
        <v>185</v>
      </c>
      <c r="Q374">
        <v>0</v>
      </c>
      <c r="R374">
        <v>19</v>
      </c>
      <c r="S374">
        <v>1</v>
      </c>
      <c r="T374">
        <v>16</v>
      </c>
      <c r="U374">
        <v>0</v>
      </c>
      <c r="V374">
        <v>0</v>
      </c>
      <c r="W374">
        <v>0</v>
      </c>
      <c r="X374">
        <v>56.970239899414516</v>
      </c>
      <c r="Y374">
        <v>0</v>
      </c>
      <c r="Z374">
        <v>5.2712552384815892</v>
      </c>
      <c r="AA374">
        <v>28.968806275637874</v>
      </c>
      <c r="AB374">
        <v>15.398712932954878</v>
      </c>
      <c r="AC374">
        <v>0</v>
      </c>
      <c r="AD374">
        <v>0</v>
      </c>
      <c r="AE374">
        <v>106.60901434648886</v>
      </c>
    </row>
    <row r="375" spans="1:31" x14ac:dyDescent="0.25">
      <c r="A375">
        <v>1720945</v>
      </c>
      <c r="B375">
        <v>1</v>
      </c>
      <c r="C375" t="s">
        <v>80</v>
      </c>
      <c r="D375" t="s">
        <v>85</v>
      </c>
      <c r="E375" t="s">
        <v>441</v>
      </c>
      <c r="F375" t="s">
        <v>1289</v>
      </c>
      <c r="G375" t="s">
        <v>575</v>
      </c>
      <c r="H375" t="s">
        <v>134</v>
      </c>
      <c r="I375" t="s">
        <v>135</v>
      </c>
      <c r="J375" t="s">
        <v>136</v>
      </c>
      <c r="K375" t="s">
        <v>137</v>
      </c>
      <c r="L375" t="s">
        <v>1290</v>
      </c>
      <c r="M375" t="s">
        <v>1291</v>
      </c>
      <c r="N375">
        <v>3.4822222219999999</v>
      </c>
      <c r="O375">
        <v>0</v>
      </c>
      <c r="P375">
        <v>73</v>
      </c>
      <c r="Q375">
        <v>0</v>
      </c>
      <c r="R375">
        <v>0</v>
      </c>
      <c r="S375">
        <v>0</v>
      </c>
      <c r="T375">
        <v>18</v>
      </c>
      <c r="U375">
        <v>0</v>
      </c>
      <c r="V375">
        <v>0</v>
      </c>
      <c r="W375">
        <v>0</v>
      </c>
      <c r="X375">
        <v>76.876984605710433</v>
      </c>
      <c r="Y375">
        <v>0</v>
      </c>
      <c r="Z375">
        <v>0</v>
      </c>
      <c r="AA375">
        <v>0</v>
      </c>
      <c r="AB375">
        <v>75.774388965126349</v>
      </c>
      <c r="AC375">
        <v>0</v>
      </c>
      <c r="AD375">
        <v>0</v>
      </c>
      <c r="AE375">
        <v>152.65137357083677</v>
      </c>
    </row>
    <row r="376" spans="1:31" x14ac:dyDescent="0.25">
      <c r="A376">
        <v>1720971</v>
      </c>
      <c r="B376">
        <v>1</v>
      </c>
      <c r="C376" t="s">
        <v>80</v>
      </c>
      <c r="D376" t="s">
        <v>83</v>
      </c>
      <c r="E376" t="s">
        <v>131</v>
      </c>
      <c r="F376" t="s">
        <v>1292</v>
      </c>
      <c r="G376" t="s">
        <v>242</v>
      </c>
      <c r="H376" t="s">
        <v>134</v>
      </c>
      <c r="I376" t="s">
        <v>135</v>
      </c>
      <c r="J376" t="s">
        <v>136</v>
      </c>
      <c r="K376" t="s">
        <v>137</v>
      </c>
      <c r="L376" t="s">
        <v>1293</v>
      </c>
      <c r="M376" t="s">
        <v>1294</v>
      </c>
      <c r="N376">
        <v>9.1805555549999998</v>
      </c>
      <c r="O376">
        <v>0</v>
      </c>
      <c r="P376">
        <v>1</v>
      </c>
      <c r="Q376">
        <v>0</v>
      </c>
      <c r="R376">
        <v>0</v>
      </c>
      <c r="S376">
        <v>0</v>
      </c>
      <c r="T376">
        <v>2</v>
      </c>
      <c r="U376">
        <v>0</v>
      </c>
      <c r="V376">
        <v>0</v>
      </c>
      <c r="W376">
        <v>0</v>
      </c>
      <c r="X376">
        <v>2.0743440441821255</v>
      </c>
      <c r="Y376">
        <v>0</v>
      </c>
      <c r="Z376">
        <v>0</v>
      </c>
      <c r="AA376">
        <v>0</v>
      </c>
      <c r="AB376">
        <v>22.185080699049447</v>
      </c>
      <c r="AC376">
        <v>0</v>
      </c>
      <c r="AD376">
        <v>0</v>
      </c>
      <c r="AE376">
        <v>24.259424743231573</v>
      </c>
    </row>
    <row r="377" spans="1:31" x14ac:dyDescent="0.25">
      <c r="A377">
        <v>1720951</v>
      </c>
      <c r="B377">
        <v>1</v>
      </c>
      <c r="C377" t="s">
        <v>80</v>
      </c>
      <c r="D377" t="s">
        <v>84</v>
      </c>
      <c r="E377" t="s">
        <v>441</v>
      </c>
      <c r="F377" t="s">
        <v>1295</v>
      </c>
      <c r="G377" t="s">
        <v>904</v>
      </c>
      <c r="H377" t="s">
        <v>134</v>
      </c>
      <c r="I377" t="s">
        <v>135</v>
      </c>
      <c r="J377" t="s">
        <v>136</v>
      </c>
      <c r="K377" t="s">
        <v>137</v>
      </c>
      <c r="L377" t="s">
        <v>1296</v>
      </c>
      <c r="M377" t="s">
        <v>1297</v>
      </c>
      <c r="N377">
        <v>7.3616666659999996</v>
      </c>
      <c r="O377">
        <v>0</v>
      </c>
      <c r="P377">
        <v>56</v>
      </c>
      <c r="Q377">
        <v>0</v>
      </c>
      <c r="R377">
        <v>0</v>
      </c>
      <c r="S377">
        <v>0</v>
      </c>
      <c r="T377">
        <v>140</v>
      </c>
      <c r="U377">
        <v>0</v>
      </c>
      <c r="V377">
        <v>0</v>
      </c>
      <c r="W377">
        <v>0</v>
      </c>
      <c r="X377">
        <v>85.22015435741821</v>
      </c>
      <c r="Y377">
        <v>0</v>
      </c>
      <c r="Z377">
        <v>0</v>
      </c>
      <c r="AA377">
        <v>0</v>
      </c>
      <c r="AB377">
        <v>595.50839187285237</v>
      </c>
      <c r="AC377">
        <v>0</v>
      </c>
      <c r="AD377">
        <v>0</v>
      </c>
      <c r="AE377">
        <v>680.72854623027058</v>
      </c>
    </row>
    <row r="378" spans="1:31" x14ac:dyDescent="0.25">
      <c r="A378">
        <v>1720928</v>
      </c>
      <c r="B378">
        <v>1</v>
      </c>
      <c r="C378" t="s">
        <v>80</v>
      </c>
      <c r="D378" t="s">
        <v>83</v>
      </c>
      <c r="E378" t="s">
        <v>171</v>
      </c>
      <c r="F378" t="s">
        <v>1298</v>
      </c>
      <c r="G378" t="s">
        <v>152</v>
      </c>
      <c r="H378" t="s">
        <v>143</v>
      </c>
      <c r="I378" t="s">
        <v>135</v>
      </c>
      <c r="J378" t="s">
        <v>136</v>
      </c>
      <c r="K378" t="s">
        <v>153</v>
      </c>
      <c r="L378" t="s">
        <v>1299</v>
      </c>
      <c r="M378" t="s">
        <v>1300</v>
      </c>
      <c r="N378">
        <v>9.2830555550000007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43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297.25069913070985</v>
      </c>
      <c r="AC378">
        <v>0</v>
      </c>
      <c r="AD378">
        <v>0</v>
      </c>
      <c r="AE378">
        <v>297.25069913070985</v>
      </c>
    </row>
    <row r="379" spans="1:31" x14ac:dyDescent="0.25">
      <c r="A379">
        <v>1721320</v>
      </c>
      <c r="B379">
        <v>1</v>
      </c>
      <c r="C379" t="s">
        <v>80</v>
      </c>
      <c r="D379" t="s">
        <v>103</v>
      </c>
      <c r="E379" t="s">
        <v>160</v>
      </c>
      <c r="F379" t="s">
        <v>1301</v>
      </c>
      <c r="G379" t="s">
        <v>269</v>
      </c>
      <c r="H379" t="s">
        <v>134</v>
      </c>
      <c r="I379" t="s">
        <v>135</v>
      </c>
      <c r="J379" t="s">
        <v>136</v>
      </c>
      <c r="K379" t="s">
        <v>137</v>
      </c>
      <c r="L379" t="s">
        <v>1302</v>
      </c>
      <c r="M379" t="s">
        <v>1303</v>
      </c>
      <c r="N379">
        <v>1.9583333329999999</v>
      </c>
      <c r="O379">
        <v>0</v>
      </c>
      <c r="P379">
        <v>53</v>
      </c>
      <c r="Q379">
        <v>0</v>
      </c>
      <c r="R379">
        <v>2</v>
      </c>
      <c r="S379">
        <v>0</v>
      </c>
      <c r="T379">
        <v>4</v>
      </c>
      <c r="U379">
        <v>0</v>
      </c>
      <c r="V379">
        <v>0</v>
      </c>
      <c r="W379">
        <v>0</v>
      </c>
      <c r="X379">
        <v>29.70286507112958</v>
      </c>
      <c r="Y379">
        <v>0</v>
      </c>
      <c r="Z379">
        <v>0.58195684324889219</v>
      </c>
      <c r="AA379">
        <v>0</v>
      </c>
      <c r="AB379">
        <v>4.4628384288858598</v>
      </c>
      <c r="AC379">
        <v>0</v>
      </c>
      <c r="AD379">
        <v>0</v>
      </c>
      <c r="AE379">
        <v>34.747660343264329</v>
      </c>
    </row>
    <row r="380" spans="1:31" x14ac:dyDescent="0.25">
      <c r="A380">
        <v>1721071</v>
      </c>
      <c r="B380">
        <v>1</v>
      </c>
      <c r="C380" t="s">
        <v>80</v>
      </c>
      <c r="D380" t="s">
        <v>105</v>
      </c>
      <c r="E380" t="s">
        <v>131</v>
      </c>
      <c r="F380" t="s">
        <v>1304</v>
      </c>
      <c r="G380" t="s">
        <v>242</v>
      </c>
      <c r="H380" t="s">
        <v>134</v>
      </c>
      <c r="I380" t="s">
        <v>135</v>
      </c>
      <c r="J380" t="s">
        <v>136</v>
      </c>
      <c r="K380" t="s">
        <v>137</v>
      </c>
      <c r="L380" t="s">
        <v>1305</v>
      </c>
      <c r="M380" t="s">
        <v>1306</v>
      </c>
      <c r="N380">
        <v>8.3550000000000004</v>
      </c>
      <c r="O380">
        <v>0</v>
      </c>
      <c r="P380">
        <v>25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38.333774213572568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38.333774213572568</v>
      </c>
    </row>
    <row r="381" spans="1:31" x14ac:dyDescent="0.25">
      <c r="A381">
        <v>1721157</v>
      </c>
      <c r="B381">
        <v>1</v>
      </c>
      <c r="C381" t="s">
        <v>80</v>
      </c>
      <c r="D381" t="s">
        <v>82</v>
      </c>
      <c r="E381" t="s">
        <v>441</v>
      </c>
      <c r="F381" t="s">
        <v>1307</v>
      </c>
      <c r="G381" t="s">
        <v>904</v>
      </c>
      <c r="H381" t="s">
        <v>134</v>
      </c>
      <c r="I381" t="s">
        <v>135</v>
      </c>
      <c r="J381" t="s">
        <v>136</v>
      </c>
      <c r="K381" t="s">
        <v>137</v>
      </c>
      <c r="L381" t="s">
        <v>1308</v>
      </c>
      <c r="M381" t="s">
        <v>1309</v>
      </c>
      <c r="N381">
        <v>1.5036111109999999</v>
      </c>
      <c r="O381">
        <v>0</v>
      </c>
      <c r="P381">
        <v>92</v>
      </c>
      <c r="Q381">
        <v>0</v>
      </c>
      <c r="R381">
        <v>0</v>
      </c>
      <c r="S381">
        <v>0</v>
      </c>
      <c r="T381">
        <v>21</v>
      </c>
      <c r="U381">
        <v>0</v>
      </c>
      <c r="V381">
        <v>0</v>
      </c>
      <c r="W381">
        <v>0</v>
      </c>
      <c r="X381">
        <v>30.533359370972416</v>
      </c>
      <c r="Y381">
        <v>0</v>
      </c>
      <c r="Z381">
        <v>0</v>
      </c>
      <c r="AA381">
        <v>0</v>
      </c>
      <c r="AB381">
        <v>21.178447215731925</v>
      </c>
      <c r="AC381">
        <v>0</v>
      </c>
      <c r="AD381">
        <v>0</v>
      </c>
      <c r="AE381">
        <v>51.711806586704341</v>
      </c>
    </row>
    <row r="382" spans="1:31" x14ac:dyDescent="0.25">
      <c r="A382">
        <v>1721263</v>
      </c>
      <c r="B382">
        <v>1</v>
      </c>
      <c r="C382" t="s">
        <v>81</v>
      </c>
      <c r="D382" t="s">
        <v>118</v>
      </c>
      <c r="E382" t="s">
        <v>189</v>
      </c>
      <c r="F382" t="s">
        <v>1024</v>
      </c>
      <c r="G382" t="s">
        <v>147</v>
      </c>
      <c r="H382" t="s">
        <v>143</v>
      </c>
      <c r="I382" t="s">
        <v>135</v>
      </c>
      <c r="J382" t="s">
        <v>136</v>
      </c>
      <c r="K382" t="s">
        <v>137</v>
      </c>
      <c r="L382" t="s">
        <v>1310</v>
      </c>
      <c r="M382" t="s">
        <v>1311</v>
      </c>
      <c r="N382">
        <v>3.3113888880000002</v>
      </c>
      <c r="O382">
        <v>0</v>
      </c>
      <c r="P382">
        <v>1</v>
      </c>
      <c r="Q382">
        <v>20</v>
      </c>
      <c r="R382">
        <v>8</v>
      </c>
      <c r="S382">
        <v>12</v>
      </c>
      <c r="T382">
        <v>0</v>
      </c>
      <c r="U382">
        <v>11</v>
      </c>
      <c r="V382">
        <v>0</v>
      </c>
      <c r="W382">
        <v>0</v>
      </c>
      <c r="X382">
        <v>1.0640516374967222</v>
      </c>
      <c r="Y382">
        <v>85.38676805350903</v>
      </c>
      <c r="Z382">
        <v>18.350448519964608</v>
      </c>
      <c r="AA382">
        <v>396.60588510880297</v>
      </c>
      <c r="AB382">
        <v>0</v>
      </c>
      <c r="AC382">
        <v>1117.6385572035801</v>
      </c>
      <c r="AD382">
        <v>0</v>
      </c>
      <c r="AE382">
        <v>1619.0457105233536</v>
      </c>
    </row>
    <row r="383" spans="1:31" x14ac:dyDescent="0.25">
      <c r="A383">
        <v>1721257</v>
      </c>
      <c r="B383">
        <v>1</v>
      </c>
      <c r="C383" t="s">
        <v>81</v>
      </c>
      <c r="D383" t="s">
        <v>115</v>
      </c>
      <c r="E383" t="s">
        <v>131</v>
      </c>
      <c r="F383" t="s">
        <v>1312</v>
      </c>
      <c r="G383" t="s">
        <v>238</v>
      </c>
      <c r="H383" t="s">
        <v>134</v>
      </c>
      <c r="I383" t="s">
        <v>135</v>
      </c>
      <c r="J383" t="s">
        <v>136</v>
      </c>
      <c r="K383" t="s">
        <v>137</v>
      </c>
      <c r="L383" t="s">
        <v>1313</v>
      </c>
      <c r="M383" t="s">
        <v>1314</v>
      </c>
      <c r="N383">
        <v>1.541666666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1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1.6611854091000002E-4</v>
      </c>
      <c r="AC383">
        <v>0</v>
      </c>
      <c r="AD383">
        <v>0</v>
      </c>
      <c r="AE383">
        <v>1.6611854091000002E-4</v>
      </c>
    </row>
    <row r="384" spans="1:31" x14ac:dyDescent="0.25">
      <c r="A384">
        <v>1720865</v>
      </c>
      <c r="B384">
        <v>1</v>
      </c>
      <c r="C384" t="s">
        <v>80</v>
      </c>
      <c r="D384" t="s">
        <v>90</v>
      </c>
      <c r="E384" t="s">
        <v>160</v>
      </c>
      <c r="F384" t="s">
        <v>1315</v>
      </c>
      <c r="G384" t="s">
        <v>326</v>
      </c>
      <c r="H384" t="s">
        <v>134</v>
      </c>
      <c r="I384" t="s">
        <v>135</v>
      </c>
      <c r="J384" t="s">
        <v>136</v>
      </c>
      <c r="K384" t="s">
        <v>137</v>
      </c>
      <c r="L384" t="s">
        <v>1316</v>
      </c>
      <c r="M384" t="s">
        <v>1317</v>
      </c>
      <c r="N384">
        <v>1.1555555550000001</v>
      </c>
      <c r="O384">
        <v>0</v>
      </c>
      <c r="P384">
        <v>173</v>
      </c>
      <c r="Q384">
        <v>0</v>
      </c>
      <c r="R384">
        <v>0</v>
      </c>
      <c r="S384">
        <v>0</v>
      </c>
      <c r="T384">
        <v>18</v>
      </c>
      <c r="U384">
        <v>0</v>
      </c>
      <c r="V384">
        <v>0</v>
      </c>
      <c r="W384">
        <v>0</v>
      </c>
      <c r="X384">
        <v>63.377944223849973</v>
      </c>
      <c r="Y384">
        <v>0</v>
      </c>
      <c r="Z384">
        <v>0</v>
      </c>
      <c r="AA384">
        <v>0</v>
      </c>
      <c r="AB384">
        <v>12.719801761028334</v>
      </c>
      <c r="AC384">
        <v>0</v>
      </c>
      <c r="AD384">
        <v>0</v>
      </c>
      <c r="AE384">
        <v>76.097745984878301</v>
      </c>
    </row>
    <row r="385" spans="1:31" x14ac:dyDescent="0.25">
      <c r="A385">
        <v>1721114</v>
      </c>
      <c r="B385">
        <v>1</v>
      </c>
      <c r="C385" t="s">
        <v>80</v>
      </c>
      <c r="D385" t="s">
        <v>97</v>
      </c>
      <c r="E385" t="s">
        <v>131</v>
      </c>
      <c r="F385" t="s">
        <v>1318</v>
      </c>
      <c r="G385" t="s">
        <v>269</v>
      </c>
      <c r="H385" t="s">
        <v>134</v>
      </c>
      <c r="I385" t="s">
        <v>135</v>
      </c>
      <c r="J385" t="s">
        <v>136</v>
      </c>
      <c r="K385" t="s">
        <v>137</v>
      </c>
      <c r="L385" t="s">
        <v>1319</v>
      </c>
      <c r="M385" t="s">
        <v>1320</v>
      </c>
      <c r="N385">
        <v>3.8277777770000001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1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2.0170183701973778</v>
      </c>
      <c r="AC385">
        <v>0</v>
      </c>
      <c r="AD385">
        <v>0</v>
      </c>
      <c r="AE385">
        <v>2.0170183701973778</v>
      </c>
    </row>
    <row r="386" spans="1:31" x14ac:dyDescent="0.25">
      <c r="A386">
        <v>1721097</v>
      </c>
      <c r="B386">
        <v>1</v>
      </c>
      <c r="C386" t="s">
        <v>80</v>
      </c>
      <c r="D386" t="s">
        <v>104</v>
      </c>
      <c r="E386" t="s">
        <v>189</v>
      </c>
      <c r="F386" t="s">
        <v>1321</v>
      </c>
      <c r="G386" t="s">
        <v>147</v>
      </c>
      <c r="H386" t="s">
        <v>143</v>
      </c>
      <c r="I386" t="s">
        <v>135</v>
      </c>
      <c r="J386" t="s">
        <v>136</v>
      </c>
      <c r="K386" t="s">
        <v>137</v>
      </c>
      <c r="L386" t="s">
        <v>1322</v>
      </c>
      <c r="M386" t="s">
        <v>1323</v>
      </c>
      <c r="N386">
        <v>4.2125000000000004</v>
      </c>
      <c r="O386">
        <v>0</v>
      </c>
      <c r="P386">
        <v>0</v>
      </c>
      <c r="Q386">
        <v>1</v>
      </c>
      <c r="R386">
        <v>0</v>
      </c>
      <c r="S386">
        <v>3</v>
      </c>
      <c r="T386">
        <v>0</v>
      </c>
      <c r="U386">
        <v>2</v>
      </c>
      <c r="V386">
        <v>0</v>
      </c>
      <c r="W386">
        <v>0</v>
      </c>
      <c r="X386">
        <v>0</v>
      </c>
      <c r="Y386">
        <v>8.2281212692783736</v>
      </c>
      <c r="Z386">
        <v>0</v>
      </c>
      <c r="AA386">
        <v>58.770760608925968</v>
      </c>
      <c r="AB386">
        <v>0</v>
      </c>
      <c r="AC386">
        <v>452.2692298141759</v>
      </c>
      <c r="AD386">
        <v>0</v>
      </c>
      <c r="AE386">
        <v>519.26811169238022</v>
      </c>
    </row>
    <row r="387" spans="1:31" x14ac:dyDescent="0.25">
      <c r="A387">
        <v>1721197</v>
      </c>
      <c r="B387">
        <v>1</v>
      </c>
      <c r="C387" t="s">
        <v>80</v>
      </c>
      <c r="D387" t="s">
        <v>83</v>
      </c>
      <c r="E387" t="s">
        <v>189</v>
      </c>
      <c r="F387" t="s">
        <v>1324</v>
      </c>
      <c r="G387" t="s">
        <v>147</v>
      </c>
      <c r="H387" t="s">
        <v>143</v>
      </c>
      <c r="I387" t="s">
        <v>135</v>
      </c>
      <c r="J387" t="s">
        <v>136</v>
      </c>
      <c r="K387" t="s">
        <v>137</v>
      </c>
      <c r="L387" t="s">
        <v>1325</v>
      </c>
      <c r="M387" t="s">
        <v>1326</v>
      </c>
      <c r="N387">
        <v>0.20138888799999999</v>
      </c>
      <c r="O387">
        <v>0</v>
      </c>
      <c r="P387">
        <v>2</v>
      </c>
      <c r="Q387">
        <v>0</v>
      </c>
      <c r="R387">
        <v>4</v>
      </c>
      <c r="S387">
        <v>4</v>
      </c>
      <c r="T387">
        <v>30</v>
      </c>
      <c r="U387">
        <v>4</v>
      </c>
      <c r="V387">
        <v>4</v>
      </c>
      <c r="W387">
        <v>0</v>
      </c>
      <c r="X387">
        <v>0.87860662588458338</v>
      </c>
      <c r="Y387">
        <v>0</v>
      </c>
      <c r="Z387">
        <v>0.23046728586891665</v>
      </c>
      <c r="AA387">
        <v>4.9592400388201394</v>
      </c>
      <c r="AB387">
        <v>10.840010486234917</v>
      </c>
      <c r="AC387">
        <v>32.421997208613462</v>
      </c>
      <c r="AD387">
        <v>4.6735088234239583</v>
      </c>
      <c r="AE387">
        <v>54.003830468845976</v>
      </c>
    </row>
    <row r="388" spans="1:31" x14ac:dyDescent="0.25">
      <c r="A388">
        <v>1721028</v>
      </c>
      <c r="B388">
        <v>1</v>
      </c>
      <c r="C388" t="s">
        <v>81</v>
      </c>
      <c r="D388" t="s">
        <v>117</v>
      </c>
      <c r="E388" t="s">
        <v>160</v>
      </c>
      <c r="F388" t="s">
        <v>1327</v>
      </c>
      <c r="G388" t="s">
        <v>1328</v>
      </c>
      <c r="H388" t="s">
        <v>134</v>
      </c>
      <c r="I388" t="s">
        <v>135</v>
      </c>
      <c r="J388" t="s">
        <v>136</v>
      </c>
      <c r="K388" t="s">
        <v>137</v>
      </c>
      <c r="L388" t="s">
        <v>1329</v>
      </c>
      <c r="M388" t="s">
        <v>1330</v>
      </c>
      <c r="N388">
        <v>1.639444444</v>
      </c>
      <c r="O388">
        <v>0</v>
      </c>
      <c r="P388">
        <v>107</v>
      </c>
      <c r="Q388">
        <v>0</v>
      </c>
      <c r="R388">
        <v>0</v>
      </c>
      <c r="S388">
        <v>0</v>
      </c>
      <c r="T388">
        <v>3</v>
      </c>
      <c r="U388">
        <v>0</v>
      </c>
      <c r="V388">
        <v>0</v>
      </c>
      <c r="W388">
        <v>0</v>
      </c>
      <c r="X388">
        <v>35.2266633357006</v>
      </c>
      <c r="Y388">
        <v>0</v>
      </c>
      <c r="Z388">
        <v>0</v>
      </c>
      <c r="AA388">
        <v>0</v>
      </c>
      <c r="AB388">
        <v>0.53908712531980585</v>
      </c>
      <c r="AC388">
        <v>0</v>
      </c>
      <c r="AD388">
        <v>0</v>
      </c>
      <c r="AE388">
        <v>35.765750461020403</v>
      </c>
    </row>
    <row r="389" spans="1:31" x14ac:dyDescent="0.25">
      <c r="A389">
        <v>1721051</v>
      </c>
      <c r="B389">
        <v>1</v>
      </c>
      <c r="C389" t="s">
        <v>80</v>
      </c>
      <c r="D389" t="s">
        <v>83</v>
      </c>
      <c r="E389" t="s">
        <v>160</v>
      </c>
      <c r="F389" t="s">
        <v>1331</v>
      </c>
      <c r="G389" t="s">
        <v>575</v>
      </c>
      <c r="H389" t="s">
        <v>134</v>
      </c>
      <c r="I389" t="s">
        <v>135</v>
      </c>
      <c r="J389" t="s">
        <v>136</v>
      </c>
      <c r="K389" t="s">
        <v>137</v>
      </c>
      <c r="L389" t="s">
        <v>1332</v>
      </c>
      <c r="M389" t="s">
        <v>1333</v>
      </c>
      <c r="N389">
        <v>9.5819444439999995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14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40.359779278312381</v>
      </c>
      <c r="AC389">
        <v>0</v>
      </c>
      <c r="AD389">
        <v>0</v>
      </c>
      <c r="AE389">
        <v>40.359779278312381</v>
      </c>
    </row>
    <row r="390" spans="1:31" x14ac:dyDescent="0.25">
      <c r="A390">
        <v>1721174</v>
      </c>
      <c r="B390">
        <v>1</v>
      </c>
      <c r="C390" t="s">
        <v>80</v>
      </c>
      <c r="D390" t="s">
        <v>107</v>
      </c>
      <c r="E390" t="s">
        <v>131</v>
      </c>
      <c r="F390" t="s">
        <v>1334</v>
      </c>
      <c r="G390" t="s">
        <v>238</v>
      </c>
      <c r="H390" t="s">
        <v>134</v>
      </c>
      <c r="I390" t="s">
        <v>135</v>
      </c>
      <c r="J390" t="s">
        <v>136</v>
      </c>
      <c r="K390" t="s">
        <v>137</v>
      </c>
      <c r="L390" t="s">
        <v>1335</v>
      </c>
      <c r="M390" t="s">
        <v>1336</v>
      </c>
      <c r="N390">
        <v>1.345</v>
      </c>
      <c r="O390">
        <v>0</v>
      </c>
      <c r="P390">
        <v>6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3.1806598842861158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3.1806598842861158</v>
      </c>
    </row>
    <row r="391" spans="1:31" x14ac:dyDescent="0.25">
      <c r="A391">
        <v>1721237</v>
      </c>
      <c r="B391">
        <v>1</v>
      </c>
      <c r="C391" t="s">
        <v>81</v>
      </c>
      <c r="D391" t="s">
        <v>127</v>
      </c>
      <c r="E391" t="s">
        <v>160</v>
      </c>
      <c r="F391" t="s">
        <v>1337</v>
      </c>
      <c r="G391" t="s">
        <v>162</v>
      </c>
      <c r="H391" t="s">
        <v>134</v>
      </c>
      <c r="I391" t="s">
        <v>135</v>
      </c>
      <c r="J391" t="s">
        <v>136</v>
      </c>
      <c r="K391" t="s">
        <v>137</v>
      </c>
      <c r="L391" t="s">
        <v>1338</v>
      </c>
      <c r="M391" t="s">
        <v>1339</v>
      </c>
      <c r="N391">
        <v>2.4883333329999999</v>
      </c>
      <c r="O391">
        <v>0</v>
      </c>
      <c r="P391">
        <v>47</v>
      </c>
      <c r="Q391">
        <v>0</v>
      </c>
      <c r="R391">
        <v>5</v>
      </c>
      <c r="S391">
        <v>0</v>
      </c>
      <c r="T391">
        <v>13</v>
      </c>
      <c r="U391">
        <v>0</v>
      </c>
      <c r="V391">
        <v>0</v>
      </c>
      <c r="W391">
        <v>0</v>
      </c>
      <c r="X391">
        <v>27.0287450658547</v>
      </c>
      <c r="Y391">
        <v>0</v>
      </c>
      <c r="Z391">
        <v>2.309147047517623</v>
      </c>
      <c r="AA391">
        <v>0</v>
      </c>
      <c r="AB391">
        <v>7.073316726767013</v>
      </c>
      <c r="AC391">
        <v>0</v>
      </c>
      <c r="AD391">
        <v>0</v>
      </c>
      <c r="AE391">
        <v>36.411208840139338</v>
      </c>
    </row>
    <row r="392" spans="1:31" x14ac:dyDescent="0.25">
      <c r="A392">
        <v>1720988</v>
      </c>
      <c r="B392">
        <v>1</v>
      </c>
      <c r="C392" t="s">
        <v>81</v>
      </c>
      <c r="D392" t="s">
        <v>128</v>
      </c>
      <c r="E392" t="s">
        <v>189</v>
      </c>
      <c r="F392" t="s">
        <v>1340</v>
      </c>
      <c r="G392" t="s">
        <v>173</v>
      </c>
      <c r="H392" t="s">
        <v>143</v>
      </c>
      <c r="I392" t="s">
        <v>135</v>
      </c>
      <c r="J392" t="s">
        <v>136</v>
      </c>
      <c r="K392" t="s">
        <v>153</v>
      </c>
      <c r="L392" t="s">
        <v>1341</v>
      </c>
      <c r="M392" t="s">
        <v>1342</v>
      </c>
      <c r="N392">
        <v>6.3564999999999996</v>
      </c>
      <c r="O392">
        <v>0</v>
      </c>
      <c r="P392">
        <v>0</v>
      </c>
      <c r="Q392">
        <v>0</v>
      </c>
      <c r="R392">
        <v>0</v>
      </c>
      <c r="S392">
        <v>2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34.222195076521174</v>
      </c>
      <c r="AB392">
        <v>0</v>
      </c>
      <c r="AC392">
        <v>0</v>
      </c>
      <c r="AD392">
        <v>0</v>
      </c>
      <c r="AE392">
        <v>34.222195076521174</v>
      </c>
    </row>
    <row r="393" spans="1:31" x14ac:dyDescent="0.25">
      <c r="A393">
        <v>1720882</v>
      </c>
      <c r="B393">
        <v>1</v>
      </c>
      <c r="C393" t="s">
        <v>80</v>
      </c>
      <c r="D393" t="s">
        <v>82</v>
      </c>
      <c r="E393" t="s">
        <v>314</v>
      </c>
      <c r="F393" t="s">
        <v>1159</v>
      </c>
      <c r="G393" t="s">
        <v>316</v>
      </c>
      <c r="H393" t="s">
        <v>234</v>
      </c>
      <c r="I393" t="s">
        <v>135</v>
      </c>
      <c r="J393" t="s">
        <v>136</v>
      </c>
      <c r="K393" t="s">
        <v>153</v>
      </c>
      <c r="L393" t="s">
        <v>1343</v>
      </c>
      <c r="M393" t="s">
        <v>1344</v>
      </c>
      <c r="N393">
        <v>0.133333333</v>
      </c>
      <c r="O393">
        <v>0</v>
      </c>
      <c r="P393">
        <v>4855</v>
      </c>
      <c r="Q393">
        <v>0</v>
      </c>
      <c r="R393">
        <v>0</v>
      </c>
      <c r="S393">
        <v>11</v>
      </c>
      <c r="T393">
        <v>1911</v>
      </c>
      <c r="U393">
        <v>1</v>
      </c>
      <c r="V393">
        <v>14</v>
      </c>
      <c r="W393">
        <v>0</v>
      </c>
      <c r="X393">
        <v>175.09384224363208</v>
      </c>
      <c r="Y393">
        <v>0</v>
      </c>
      <c r="Z393">
        <v>0</v>
      </c>
      <c r="AA393">
        <v>106.67378224367053</v>
      </c>
      <c r="AB393">
        <v>142.90250814304221</v>
      </c>
      <c r="AC393">
        <v>38.723373206637866</v>
      </c>
      <c r="AD393">
        <v>2.9800722581418673</v>
      </c>
      <c r="AE393">
        <v>466.37357809512457</v>
      </c>
    </row>
    <row r="394" spans="1:31" x14ac:dyDescent="0.25">
      <c r="A394">
        <v>1721034</v>
      </c>
      <c r="B394">
        <v>1</v>
      </c>
      <c r="C394" t="s">
        <v>80</v>
      </c>
      <c r="D394" t="s">
        <v>103</v>
      </c>
      <c r="E394" t="s">
        <v>189</v>
      </c>
      <c r="F394" t="s">
        <v>1345</v>
      </c>
      <c r="G394" t="s">
        <v>147</v>
      </c>
      <c r="H394" t="s">
        <v>143</v>
      </c>
      <c r="I394" t="s">
        <v>135</v>
      </c>
      <c r="J394" t="s">
        <v>136</v>
      </c>
      <c r="K394" t="s">
        <v>137</v>
      </c>
      <c r="L394" t="s">
        <v>1346</v>
      </c>
      <c r="M394" t="s">
        <v>1347</v>
      </c>
      <c r="N394">
        <v>0.66</v>
      </c>
      <c r="O394">
        <v>0</v>
      </c>
      <c r="P394">
        <v>213</v>
      </c>
      <c r="Q394">
        <v>0</v>
      </c>
      <c r="R394">
        <v>14</v>
      </c>
      <c r="S394">
        <v>1</v>
      </c>
      <c r="T394">
        <v>52</v>
      </c>
      <c r="U394">
        <v>0</v>
      </c>
      <c r="V394">
        <v>0</v>
      </c>
      <c r="W394">
        <v>0</v>
      </c>
      <c r="X394">
        <v>29.370810059728495</v>
      </c>
      <c r="Y394">
        <v>0</v>
      </c>
      <c r="Z394">
        <v>2.4692989790983804</v>
      </c>
      <c r="AA394">
        <v>6.1369589588630395</v>
      </c>
      <c r="AB394">
        <v>6.4201318977279014</v>
      </c>
      <c r="AC394">
        <v>0</v>
      </c>
      <c r="AD394">
        <v>0</v>
      </c>
      <c r="AE394">
        <v>44.397199895417813</v>
      </c>
    </row>
    <row r="395" spans="1:31" x14ac:dyDescent="0.25">
      <c r="A395">
        <v>1721134</v>
      </c>
      <c r="B395">
        <v>1</v>
      </c>
      <c r="C395" t="s">
        <v>81</v>
      </c>
      <c r="D395" t="s">
        <v>121</v>
      </c>
      <c r="E395" t="s">
        <v>160</v>
      </c>
      <c r="F395" t="s">
        <v>1348</v>
      </c>
      <c r="G395" t="s">
        <v>162</v>
      </c>
      <c r="H395" t="s">
        <v>134</v>
      </c>
      <c r="I395" t="s">
        <v>135</v>
      </c>
      <c r="J395" t="s">
        <v>136</v>
      </c>
      <c r="K395" t="s">
        <v>137</v>
      </c>
      <c r="L395" t="s">
        <v>1349</v>
      </c>
      <c r="M395" t="s">
        <v>1350</v>
      </c>
      <c r="N395">
        <v>0.64222222200000001</v>
      </c>
      <c r="O395">
        <v>0</v>
      </c>
      <c r="P395">
        <v>2</v>
      </c>
      <c r="Q395">
        <v>0</v>
      </c>
      <c r="R395">
        <v>10</v>
      </c>
      <c r="S395">
        <v>0</v>
      </c>
      <c r="T395">
        <v>2</v>
      </c>
      <c r="U395">
        <v>0</v>
      </c>
      <c r="V395">
        <v>0</v>
      </c>
      <c r="W395">
        <v>0</v>
      </c>
      <c r="X395">
        <v>0.15950987838722219</v>
      </c>
      <c r="Y395">
        <v>0</v>
      </c>
      <c r="Z395">
        <v>0.30139678848014673</v>
      </c>
      <c r="AA395">
        <v>0</v>
      </c>
      <c r="AB395">
        <v>6.7891050518080004E-2</v>
      </c>
      <c r="AC395">
        <v>0</v>
      </c>
      <c r="AD395">
        <v>0</v>
      </c>
      <c r="AE395">
        <v>0.5287977173854489</v>
      </c>
    </row>
    <row r="396" spans="1:31" x14ac:dyDescent="0.25">
      <c r="A396">
        <v>1721137</v>
      </c>
      <c r="B396">
        <v>1</v>
      </c>
      <c r="C396" t="s">
        <v>81</v>
      </c>
      <c r="D396" t="s">
        <v>128</v>
      </c>
      <c r="E396" t="s">
        <v>441</v>
      </c>
      <c r="F396" t="s">
        <v>938</v>
      </c>
      <c r="G396" t="s">
        <v>575</v>
      </c>
      <c r="H396" t="s">
        <v>134</v>
      </c>
      <c r="I396" t="s">
        <v>135</v>
      </c>
      <c r="J396" t="s">
        <v>136</v>
      </c>
      <c r="K396" t="s">
        <v>137</v>
      </c>
      <c r="L396" t="s">
        <v>1351</v>
      </c>
      <c r="M396" t="s">
        <v>1352</v>
      </c>
      <c r="N396">
        <v>1.0661111109999999</v>
      </c>
      <c r="O396">
        <v>0</v>
      </c>
      <c r="P396">
        <v>154</v>
      </c>
      <c r="Q396">
        <v>0</v>
      </c>
      <c r="R396">
        <v>0</v>
      </c>
      <c r="S396">
        <v>0</v>
      </c>
      <c r="T396">
        <v>17</v>
      </c>
      <c r="U396">
        <v>0</v>
      </c>
      <c r="V396">
        <v>0</v>
      </c>
      <c r="W396">
        <v>0</v>
      </c>
      <c r="X396">
        <v>33.212904329445273</v>
      </c>
      <c r="Y396">
        <v>0</v>
      </c>
      <c r="Z396">
        <v>0</v>
      </c>
      <c r="AA396">
        <v>0</v>
      </c>
      <c r="AB396">
        <v>24.176432852469873</v>
      </c>
      <c r="AC396">
        <v>0</v>
      </c>
      <c r="AD396">
        <v>0</v>
      </c>
      <c r="AE396">
        <v>57.389337181915145</v>
      </c>
    </row>
    <row r="397" spans="1:31" x14ac:dyDescent="0.25">
      <c r="A397">
        <v>1721303</v>
      </c>
      <c r="B397">
        <v>1</v>
      </c>
      <c r="C397" t="s">
        <v>81</v>
      </c>
      <c r="D397" t="s">
        <v>120</v>
      </c>
      <c r="E397" t="s">
        <v>131</v>
      </c>
      <c r="F397" t="s">
        <v>1353</v>
      </c>
      <c r="G397" t="s">
        <v>133</v>
      </c>
      <c r="H397" t="s">
        <v>134</v>
      </c>
      <c r="I397" t="s">
        <v>135</v>
      </c>
      <c r="J397" t="s">
        <v>136</v>
      </c>
      <c r="K397" t="s">
        <v>137</v>
      </c>
      <c r="L397" t="s">
        <v>1354</v>
      </c>
      <c r="M397" t="s">
        <v>1355</v>
      </c>
      <c r="N397">
        <v>1.496111111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0.13186381786612694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0.13186381786612694</v>
      </c>
    </row>
    <row r="398" spans="1:31" x14ac:dyDescent="0.25">
      <c r="A398">
        <v>1721323</v>
      </c>
      <c r="B398">
        <v>1</v>
      </c>
      <c r="C398" t="s">
        <v>81</v>
      </c>
      <c r="D398" t="s">
        <v>128</v>
      </c>
      <c r="E398" t="s">
        <v>131</v>
      </c>
      <c r="F398" t="s">
        <v>1356</v>
      </c>
      <c r="G398" t="s">
        <v>242</v>
      </c>
      <c r="H398" t="s">
        <v>134</v>
      </c>
      <c r="I398" t="s">
        <v>135</v>
      </c>
      <c r="J398" t="s">
        <v>136</v>
      </c>
      <c r="K398" t="s">
        <v>137</v>
      </c>
      <c r="L398" t="s">
        <v>1357</v>
      </c>
      <c r="M398" t="s">
        <v>1358</v>
      </c>
      <c r="N398">
        <v>1.9869444439999999</v>
      </c>
      <c r="O398">
        <v>0</v>
      </c>
      <c r="P398">
        <v>5</v>
      </c>
      <c r="Q398">
        <v>0</v>
      </c>
      <c r="R398">
        <v>0</v>
      </c>
      <c r="S398">
        <v>0</v>
      </c>
      <c r="T398">
        <v>1</v>
      </c>
      <c r="U398">
        <v>0</v>
      </c>
      <c r="V398">
        <v>0</v>
      </c>
      <c r="W398">
        <v>0</v>
      </c>
      <c r="X398">
        <v>2.3768508267488042</v>
      </c>
      <c r="Y398">
        <v>0</v>
      </c>
      <c r="Z398">
        <v>0</v>
      </c>
      <c r="AA398">
        <v>0</v>
      </c>
      <c r="AB398">
        <v>1.8167524387829803</v>
      </c>
      <c r="AC398">
        <v>0</v>
      </c>
      <c r="AD398">
        <v>0</v>
      </c>
      <c r="AE398">
        <v>4.1936032655317845</v>
      </c>
    </row>
    <row r="399" spans="1:31" x14ac:dyDescent="0.25">
      <c r="A399">
        <v>1720925</v>
      </c>
      <c r="B399">
        <v>1</v>
      </c>
      <c r="C399" t="s">
        <v>81</v>
      </c>
      <c r="D399" t="s">
        <v>128</v>
      </c>
      <c r="E399" t="s">
        <v>160</v>
      </c>
      <c r="F399" t="s">
        <v>1359</v>
      </c>
      <c r="G399" t="s">
        <v>326</v>
      </c>
      <c r="H399" t="s">
        <v>134</v>
      </c>
      <c r="I399" t="s">
        <v>135</v>
      </c>
      <c r="J399" t="s">
        <v>136</v>
      </c>
      <c r="K399" t="s">
        <v>137</v>
      </c>
      <c r="L399" t="s">
        <v>1360</v>
      </c>
      <c r="M399" t="s">
        <v>1361</v>
      </c>
      <c r="N399">
        <v>6.903888888</v>
      </c>
      <c r="O399">
        <v>0</v>
      </c>
      <c r="P399">
        <v>19</v>
      </c>
      <c r="Q399">
        <v>0</v>
      </c>
      <c r="R399">
        <v>0</v>
      </c>
      <c r="S399">
        <v>0</v>
      </c>
      <c r="T399">
        <v>3</v>
      </c>
      <c r="U399">
        <v>0</v>
      </c>
      <c r="V399">
        <v>0</v>
      </c>
      <c r="W399">
        <v>0</v>
      </c>
      <c r="X399">
        <v>11.877131101591129</v>
      </c>
      <c r="Y399">
        <v>0</v>
      </c>
      <c r="Z399">
        <v>0</v>
      </c>
      <c r="AA399">
        <v>0</v>
      </c>
      <c r="AB399">
        <v>1.93312712307338</v>
      </c>
      <c r="AC399">
        <v>0</v>
      </c>
      <c r="AD399">
        <v>0</v>
      </c>
      <c r="AE399">
        <v>13.810258224664508</v>
      </c>
    </row>
    <row r="400" spans="1:31" x14ac:dyDescent="0.25">
      <c r="A400">
        <v>1721011</v>
      </c>
      <c r="B400">
        <v>1</v>
      </c>
      <c r="C400" t="s">
        <v>81</v>
      </c>
      <c r="D400" t="s">
        <v>123</v>
      </c>
      <c r="E400" t="s">
        <v>131</v>
      </c>
      <c r="F400" t="s">
        <v>1362</v>
      </c>
      <c r="G400" t="s">
        <v>133</v>
      </c>
      <c r="H400" t="s">
        <v>134</v>
      </c>
      <c r="I400" t="s">
        <v>135</v>
      </c>
      <c r="J400" t="s">
        <v>136</v>
      </c>
      <c r="K400" t="s">
        <v>137</v>
      </c>
      <c r="L400" t="s">
        <v>1363</v>
      </c>
      <c r="M400" t="s">
        <v>1364</v>
      </c>
      <c r="N400">
        <v>1.5241666659999999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9.7736959850053332E-2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9.7736959850053332E-2</v>
      </c>
    </row>
    <row r="401" spans="1:31" x14ac:dyDescent="0.25">
      <c r="A401">
        <v>1720868</v>
      </c>
      <c r="B401">
        <v>1</v>
      </c>
      <c r="C401" t="s">
        <v>80</v>
      </c>
      <c r="D401" t="s">
        <v>90</v>
      </c>
      <c r="E401" t="s">
        <v>150</v>
      </c>
      <c r="F401" t="s">
        <v>1365</v>
      </c>
      <c r="G401" t="s">
        <v>269</v>
      </c>
      <c r="H401" t="s">
        <v>134</v>
      </c>
      <c r="I401" t="s">
        <v>135</v>
      </c>
      <c r="J401" t="s">
        <v>136</v>
      </c>
      <c r="K401" t="s">
        <v>137</v>
      </c>
      <c r="L401" t="s">
        <v>1366</v>
      </c>
      <c r="M401" t="s">
        <v>1367</v>
      </c>
      <c r="N401">
        <v>0.87055555500000004</v>
      </c>
      <c r="O401">
        <v>0</v>
      </c>
      <c r="P401">
        <v>576</v>
      </c>
      <c r="Q401">
        <v>0</v>
      </c>
      <c r="R401">
        <v>0</v>
      </c>
      <c r="S401">
        <v>0</v>
      </c>
      <c r="T401">
        <v>45</v>
      </c>
      <c r="U401">
        <v>0</v>
      </c>
      <c r="V401">
        <v>1</v>
      </c>
      <c r="W401">
        <v>0</v>
      </c>
      <c r="X401">
        <v>141.94134096627747</v>
      </c>
      <c r="Y401">
        <v>0</v>
      </c>
      <c r="Z401">
        <v>0</v>
      </c>
      <c r="AA401">
        <v>0</v>
      </c>
      <c r="AB401">
        <v>15.666275849033896</v>
      </c>
      <c r="AC401">
        <v>0</v>
      </c>
      <c r="AD401">
        <v>2.9575894169194763</v>
      </c>
      <c r="AE401">
        <v>160.56520623223085</v>
      </c>
    </row>
    <row r="402" spans="1:31" x14ac:dyDescent="0.25">
      <c r="A402">
        <v>1721111</v>
      </c>
      <c r="B402">
        <v>1</v>
      </c>
      <c r="C402" t="s">
        <v>81</v>
      </c>
      <c r="D402" t="s">
        <v>128</v>
      </c>
      <c r="E402" t="s">
        <v>441</v>
      </c>
      <c r="F402" t="s">
        <v>1018</v>
      </c>
      <c r="G402" t="s">
        <v>162</v>
      </c>
      <c r="H402" t="s">
        <v>134</v>
      </c>
      <c r="I402" t="s">
        <v>135</v>
      </c>
      <c r="J402" t="s">
        <v>136</v>
      </c>
      <c r="K402" t="s">
        <v>137</v>
      </c>
      <c r="L402" t="s">
        <v>1368</v>
      </c>
      <c r="M402" t="s">
        <v>1369</v>
      </c>
      <c r="N402">
        <v>1.7991666660000001</v>
      </c>
      <c r="O402">
        <v>0</v>
      </c>
      <c r="P402">
        <v>31</v>
      </c>
      <c r="Q402">
        <v>0</v>
      </c>
      <c r="R402">
        <v>0</v>
      </c>
      <c r="S402">
        <v>0</v>
      </c>
      <c r="T402">
        <v>5</v>
      </c>
      <c r="U402">
        <v>0</v>
      </c>
      <c r="V402">
        <v>0</v>
      </c>
      <c r="W402">
        <v>0</v>
      </c>
      <c r="X402">
        <v>15.926073015074833</v>
      </c>
      <c r="Y402">
        <v>0</v>
      </c>
      <c r="Z402">
        <v>0</v>
      </c>
      <c r="AA402">
        <v>0</v>
      </c>
      <c r="AB402">
        <v>9.1934381324445287</v>
      </c>
      <c r="AC402">
        <v>0</v>
      </c>
      <c r="AD402">
        <v>0</v>
      </c>
      <c r="AE402">
        <v>25.119511147519361</v>
      </c>
    </row>
    <row r="403" spans="1:31" x14ac:dyDescent="0.25">
      <c r="A403">
        <v>1721246</v>
      </c>
      <c r="B403">
        <v>1</v>
      </c>
      <c r="C403" t="s">
        <v>81</v>
      </c>
      <c r="D403" t="s">
        <v>118</v>
      </c>
      <c r="E403" t="s">
        <v>131</v>
      </c>
      <c r="F403" t="s">
        <v>1370</v>
      </c>
      <c r="G403" t="s">
        <v>133</v>
      </c>
      <c r="H403" t="s">
        <v>134</v>
      </c>
      <c r="I403" t="s">
        <v>135</v>
      </c>
      <c r="J403" t="s">
        <v>136</v>
      </c>
      <c r="K403" t="s">
        <v>137</v>
      </c>
      <c r="L403" t="s">
        <v>1371</v>
      </c>
      <c r="M403" t="s">
        <v>1372</v>
      </c>
      <c r="N403">
        <v>0.67527777700000002</v>
      </c>
      <c r="O403">
        <v>0</v>
      </c>
      <c r="P403">
        <v>3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0.17512789006371557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0.17512789006371557</v>
      </c>
    </row>
    <row r="404" spans="1:31" x14ac:dyDescent="0.25">
      <c r="A404">
        <v>1720931</v>
      </c>
      <c r="B404">
        <v>1</v>
      </c>
      <c r="C404" t="s">
        <v>80</v>
      </c>
      <c r="D404" t="s">
        <v>90</v>
      </c>
      <c r="E404" t="s">
        <v>150</v>
      </c>
      <c r="F404" t="s">
        <v>1373</v>
      </c>
      <c r="G404" t="s">
        <v>173</v>
      </c>
      <c r="H404" t="s">
        <v>134</v>
      </c>
      <c r="I404" t="s">
        <v>135</v>
      </c>
      <c r="J404" t="s">
        <v>136</v>
      </c>
      <c r="K404" t="s">
        <v>153</v>
      </c>
      <c r="L404" t="s">
        <v>1374</v>
      </c>
      <c r="M404" t="s">
        <v>1375</v>
      </c>
      <c r="N404">
        <v>3.0988055550000002</v>
      </c>
      <c r="O404">
        <v>0</v>
      </c>
      <c r="P404">
        <v>263</v>
      </c>
      <c r="Q404">
        <v>0</v>
      </c>
      <c r="R404">
        <v>0</v>
      </c>
      <c r="S404">
        <v>0</v>
      </c>
      <c r="T404">
        <v>181</v>
      </c>
      <c r="U404">
        <v>0</v>
      </c>
      <c r="V404">
        <v>3</v>
      </c>
      <c r="W404">
        <v>0</v>
      </c>
      <c r="X404">
        <v>236.79260317223736</v>
      </c>
      <c r="Y404">
        <v>0</v>
      </c>
      <c r="Z404">
        <v>0</v>
      </c>
      <c r="AA404">
        <v>0</v>
      </c>
      <c r="AB404">
        <v>625.67222775173877</v>
      </c>
      <c r="AC404">
        <v>0</v>
      </c>
      <c r="AD404">
        <v>59.279880918118444</v>
      </c>
      <c r="AE404">
        <v>921.7447118420946</v>
      </c>
    </row>
    <row r="405" spans="1:31" x14ac:dyDescent="0.25">
      <c r="A405">
        <v>1721146</v>
      </c>
      <c r="B405">
        <v>1</v>
      </c>
      <c r="C405" t="s">
        <v>80</v>
      </c>
      <c r="D405" t="s">
        <v>83</v>
      </c>
      <c r="E405" t="s">
        <v>131</v>
      </c>
      <c r="F405" t="s">
        <v>1376</v>
      </c>
      <c r="G405" t="s">
        <v>133</v>
      </c>
      <c r="H405" t="s">
        <v>134</v>
      </c>
      <c r="I405" t="s">
        <v>135</v>
      </c>
      <c r="J405" t="s">
        <v>136</v>
      </c>
      <c r="K405" t="s">
        <v>137</v>
      </c>
      <c r="L405" t="s">
        <v>1377</v>
      </c>
      <c r="M405" t="s">
        <v>1378</v>
      </c>
      <c r="N405">
        <v>4.1844444440000004</v>
      </c>
      <c r="O405">
        <v>0</v>
      </c>
      <c r="P405">
        <v>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1.1267498621951111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1.1267498621951111</v>
      </c>
    </row>
    <row r="406" spans="1:31" x14ac:dyDescent="0.25">
      <c r="A406">
        <v>1720954</v>
      </c>
      <c r="B406">
        <v>1</v>
      </c>
      <c r="C406" t="s">
        <v>80</v>
      </c>
      <c r="D406" t="s">
        <v>83</v>
      </c>
      <c r="E406" t="s">
        <v>171</v>
      </c>
      <c r="F406" t="s">
        <v>1379</v>
      </c>
      <c r="G406" t="s">
        <v>152</v>
      </c>
      <c r="H406" t="s">
        <v>143</v>
      </c>
      <c r="I406" t="s">
        <v>135</v>
      </c>
      <c r="J406" t="s">
        <v>136</v>
      </c>
      <c r="K406" t="s">
        <v>153</v>
      </c>
      <c r="L406" t="s">
        <v>1380</v>
      </c>
      <c r="M406" t="s">
        <v>1381</v>
      </c>
      <c r="N406">
        <v>4.3616666659999996</v>
      </c>
      <c r="O406">
        <v>0</v>
      </c>
      <c r="P406">
        <v>1604</v>
      </c>
      <c r="Q406">
        <v>0</v>
      </c>
      <c r="R406">
        <v>0</v>
      </c>
      <c r="S406">
        <v>4</v>
      </c>
      <c r="T406">
        <v>262</v>
      </c>
      <c r="U406">
        <v>1</v>
      </c>
      <c r="V406">
        <v>8</v>
      </c>
      <c r="W406">
        <v>0</v>
      </c>
      <c r="X406">
        <v>2328.3864449513862</v>
      </c>
      <c r="Y406">
        <v>0</v>
      </c>
      <c r="Z406">
        <v>0</v>
      </c>
      <c r="AA406">
        <v>206.33493926238754</v>
      </c>
      <c r="AB406">
        <v>2051.4171356046304</v>
      </c>
      <c r="AC406">
        <v>30.138089510014158</v>
      </c>
      <c r="AD406">
        <v>197.89047004912024</v>
      </c>
      <c r="AE406">
        <v>4814.1670793775384</v>
      </c>
    </row>
    <row r="407" spans="1:31" x14ac:dyDescent="0.25">
      <c r="A407">
        <v>1720977</v>
      </c>
      <c r="B407">
        <v>1</v>
      </c>
      <c r="C407" t="s">
        <v>80</v>
      </c>
      <c r="D407" t="s">
        <v>104</v>
      </c>
      <c r="E407" t="s">
        <v>171</v>
      </c>
      <c r="F407" t="s">
        <v>1382</v>
      </c>
      <c r="G407" t="s">
        <v>295</v>
      </c>
      <c r="H407" t="s">
        <v>143</v>
      </c>
      <c r="I407" t="s">
        <v>135</v>
      </c>
      <c r="J407" t="s">
        <v>136</v>
      </c>
      <c r="K407" t="s">
        <v>137</v>
      </c>
      <c r="L407" t="s">
        <v>1383</v>
      </c>
      <c r="M407" t="s">
        <v>1384</v>
      </c>
      <c r="N407">
        <v>2.8230555549999998</v>
      </c>
      <c r="O407">
        <v>0</v>
      </c>
      <c r="P407">
        <v>112</v>
      </c>
      <c r="Q407">
        <v>0</v>
      </c>
      <c r="R407">
        <v>2</v>
      </c>
      <c r="S407">
        <v>0</v>
      </c>
      <c r="T407">
        <v>13</v>
      </c>
      <c r="U407">
        <v>0</v>
      </c>
      <c r="V407">
        <v>0</v>
      </c>
      <c r="W407">
        <v>0</v>
      </c>
      <c r="X407">
        <v>66.818300795351163</v>
      </c>
      <c r="Y407">
        <v>0</v>
      </c>
      <c r="Z407">
        <v>0.40345231683885274</v>
      </c>
      <c r="AA407">
        <v>0</v>
      </c>
      <c r="AB407">
        <v>6.8673897738956207</v>
      </c>
      <c r="AC407">
        <v>0</v>
      </c>
      <c r="AD407">
        <v>0</v>
      </c>
      <c r="AE407">
        <v>74.089142886085639</v>
      </c>
    </row>
    <row r="408" spans="1:31" x14ac:dyDescent="0.25">
      <c r="A408">
        <v>1721223</v>
      </c>
      <c r="B408">
        <v>1</v>
      </c>
      <c r="C408" t="s">
        <v>80</v>
      </c>
      <c r="D408" t="s">
        <v>111</v>
      </c>
      <c r="E408" t="s">
        <v>441</v>
      </c>
      <c r="F408" t="s">
        <v>1385</v>
      </c>
      <c r="G408" t="s">
        <v>904</v>
      </c>
      <c r="H408" t="s">
        <v>134</v>
      </c>
      <c r="I408" t="s">
        <v>135</v>
      </c>
      <c r="J408" t="s">
        <v>136</v>
      </c>
      <c r="K408" t="s">
        <v>137</v>
      </c>
      <c r="L408" t="s">
        <v>1386</v>
      </c>
      <c r="M408" t="s">
        <v>1387</v>
      </c>
      <c r="N408">
        <v>1.764444444</v>
      </c>
      <c r="O408">
        <v>0</v>
      </c>
      <c r="P408">
        <v>204</v>
      </c>
      <c r="Q408">
        <v>0</v>
      </c>
      <c r="R408">
        <v>0</v>
      </c>
      <c r="S408">
        <v>2</v>
      </c>
      <c r="T408">
        <v>23</v>
      </c>
      <c r="U408">
        <v>0</v>
      </c>
      <c r="V408">
        <v>0</v>
      </c>
      <c r="W408">
        <v>0</v>
      </c>
      <c r="X408">
        <v>121.41165513652329</v>
      </c>
      <c r="Y408">
        <v>0</v>
      </c>
      <c r="Z408">
        <v>0</v>
      </c>
      <c r="AA408">
        <v>30.822652909733947</v>
      </c>
      <c r="AB408">
        <v>9.6529366657231321</v>
      </c>
      <c r="AC408">
        <v>0</v>
      </c>
      <c r="AD408">
        <v>0</v>
      </c>
      <c r="AE408">
        <v>161.88724471198037</v>
      </c>
    </row>
    <row r="409" spans="1:31" x14ac:dyDescent="0.25">
      <c r="A409">
        <v>1721332</v>
      </c>
      <c r="B409">
        <v>1</v>
      </c>
      <c r="C409" t="s">
        <v>81</v>
      </c>
      <c r="D409" t="s">
        <v>116</v>
      </c>
      <c r="E409" t="s">
        <v>171</v>
      </c>
      <c r="F409" t="s">
        <v>1388</v>
      </c>
      <c r="G409" t="s">
        <v>246</v>
      </c>
      <c r="H409" t="s">
        <v>143</v>
      </c>
      <c r="I409" t="s">
        <v>135</v>
      </c>
      <c r="J409" t="s">
        <v>136</v>
      </c>
      <c r="K409" t="s">
        <v>137</v>
      </c>
      <c r="L409" t="s">
        <v>1389</v>
      </c>
      <c r="M409" t="s">
        <v>1390</v>
      </c>
      <c r="N409">
        <v>2.4102777770000001</v>
      </c>
      <c r="O409">
        <v>0</v>
      </c>
      <c r="P409">
        <v>72</v>
      </c>
      <c r="Q409">
        <v>0</v>
      </c>
      <c r="R409">
        <v>0</v>
      </c>
      <c r="S409">
        <v>0</v>
      </c>
      <c r="T409">
        <v>6</v>
      </c>
      <c r="U409">
        <v>0</v>
      </c>
      <c r="V409">
        <v>0</v>
      </c>
      <c r="W409">
        <v>0</v>
      </c>
      <c r="X409">
        <v>27.154629618049324</v>
      </c>
      <c r="Y409">
        <v>0</v>
      </c>
      <c r="Z409">
        <v>0</v>
      </c>
      <c r="AA409">
        <v>0</v>
      </c>
      <c r="AB409">
        <v>1.2547965354027364</v>
      </c>
      <c r="AC409">
        <v>0</v>
      </c>
      <c r="AD409">
        <v>0</v>
      </c>
      <c r="AE409">
        <v>28.40942615345206</v>
      </c>
    </row>
    <row r="410" spans="1:31" x14ac:dyDescent="0.25">
      <c r="A410">
        <v>1720937</v>
      </c>
      <c r="B410">
        <v>1</v>
      </c>
      <c r="C410" t="s">
        <v>80</v>
      </c>
      <c r="D410" t="s">
        <v>98</v>
      </c>
      <c r="E410" t="s">
        <v>171</v>
      </c>
      <c r="F410" t="s">
        <v>1391</v>
      </c>
      <c r="G410" t="s">
        <v>152</v>
      </c>
      <c r="H410" t="s">
        <v>143</v>
      </c>
      <c r="I410" t="s">
        <v>135</v>
      </c>
      <c r="J410" t="s">
        <v>136</v>
      </c>
      <c r="K410" t="s">
        <v>153</v>
      </c>
      <c r="L410" t="s">
        <v>1392</v>
      </c>
      <c r="M410" t="s">
        <v>1393</v>
      </c>
      <c r="N410">
        <v>8.5486111109999996</v>
      </c>
      <c r="O410">
        <v>0</v>
      </c>
      <c r="P410">
        <v>25</v>
      </c>
      <c r="Q410">
        <v>0</v>
      </c>
      <c r="R410">
        <v>45</v>
      </c>
      <c r="S410">
        <v>0</v>
      </c>
      <c r="T410">
        <v>19</v>
      </c>
      <c r="U410">
        <v>0</v>
      </c>
      <c r="V410">
        <v>0</v>
      </c>
      <c r="W410">
        <v>0</v>
      </c>
      <c r="X410">
        <v>49.832351157126723</v>
      </c>
      <c r="Y410">
        <v>0</v>
      </c>
      <c r="Z410">
        <v>142.07324846333728</v>
      </c>
      <c r="AA410">
        <v>0</v>
      </c>
      <c r="AB410">
        <v>166.71632140733658</v>
      </c>
      <c r="AC410">
        <v>0</v>
      </c>
      <c r="AD410">
        <v>0</v>
      </c>
      <c r="AE410">
        <v>358.62192102780057</v>
      </c>
    </row>
    <row r="411" spans="1:31" x14ac:dyDescent="0.25">
      <c r="A411">
        <v>1721140</v>
      </c>
      <c r="B411">
        <v>1</v>
      </c>
      <c r="C411" t="s">
        <v>80</v>
      </c>
      <c r="D411" t="s">
        <v>96</v>
      </c>
      <c r="E411" t="s">
        <v>131</v>
      </c>
      <c r="F411" t="s">
        <v>1394</v>
      </c>
      <c r="G411" t="s">
        <v>242</v>
      </c>
      <c r="H411" t="s">
        <v>134</v>
      </c>
      <c r="I411" t="s">
        <v>135</v>
      </c>
      <c r="J411" t="s">
        <v>136</v>
      </c>
      <c r="K411" t="s">
        <v>137</v>
      </c>
      <c r="L411" t="s">
        <v>1395</v>
      </c>
      <c r="M411" t="s">
        <v>1396</v>
      </c>
      <c r="N411">
        <v>1.392222222</v>
      </c>
      <c r="O411">
        <v>0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0.8527699261075935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0.8527699261075935</v>
      </c>
    </row>
    <row r="412" spans="1:31" x14ac:dyDescent="0.25">
      <c r="A412">
        <v>1721037</v>
      </c>
      <c r="B412">
        <v>1</v>
      </c>
      <c r="C412" t="s">
        <v>80</v>
      </c>
      <c r="D412" t="s">
        <v>93</v>
      </c>
      <c r="E412" t="s">
        <v>171</v>
      </c>
      <c r="F412" t="s">
        <v>1397</v>
      </c>
      <c r="G412" t="s">
        <v>147</v>
      </c>
      <c r="H412" t="s">
        <v>143</v>
      </c>
      <c r="I412" t="s">
        <v>135</v>
      </c>
      <c r="J412" t="s">
        <v>136</v>
      </c>
      <c r="K412" t="s">
        <v>137</v>
      </c>
      <c r="L412" t="s">
        <v>1398</v>
      </c>
      <c r="M412" t="s">
        <v>1399</v>
      </c>
      <c r="N412">
        <v>0.75083333299999999</v>
      </c>
      <c r="O412">
        <v>0</v>
      </c>
      <c r="P412">
        <v>2</v>
      </c>
      <c r="Q412">
        <v>0</v>
      </c>
      <c r="R412">
        <v>0</v>
      </c>
      <c r="S412">
        <v>7</v>
      </c>
      <c r="T412">
        <v>473</v>
      </c>
      <c r="U412">
        <v>1</v>
      </c>
      <c r="V412">
        <v>8</v>
      </c>
      <c r="W412">
        <v>0</v>
      </c>
      <c r="X412">
        <v>4.5475362251865006E-2</v>
      </c>
      <c r="Y412">
        <v>0</v>
      </c>
      <c r="Z412">
        <v>0</v>
      </c>
      <c r="AA412">
        <v>26.023320696473832</v>
      </c>
      <c r="AB412">
        <v>249.92758718490413</v>
      </c>
      <c r="AC412">
        <v>2.0737720503960202</v>
      </c>
      <c r="AD412">
        <v>37.927777986262399</v>
      </c>
      <c r="AE412">
        <v>315.99793328028824</v>
      </c>
    </row>
    <row r="413" spans="1:31" x14ac:dyDescent="0.25">
      <c r="A413">
        <v>1721286</v>
      </c>
      <c r="B413">
        <v>1</v>
      </c>
      <c r="C413" t="s">
        <v>80</v>
      </c>
      <c r="D413" t="s">
        <v>93</v>
      </c>
      <c r="E413" t="s">
        <v>171</v>
      </c>
      <c r="F413" t="s">
        <v>1400</v>
      </c>
      <c r="G413" t="s">
        <v>295</v>
      </c>
      <c r="H413" t="s">
        <v>143</v>
      </c>
      <c r="I413" t="s">
        <v>135</v>
      </c>
      <c r="J413" t="s">
        <v>136</v>
      </c>
      <c r="K413" t="s">
        <v>137</v>
      </c>
      <c r="L413" t="s">
        <v>1401</v>
      </c>
      <c r="M413" t="s">
        <v>1402</v>
      </c>
      <c r="N413">
        <v>1.5858333330000001</v>
      </c>
      <c r="O413">
        <v>0</v>
      </c>
      <c r="P413">
        <v>77</v>
      </c>
      <c r="Q413">
        <v>0</v>
      </c>
      <c r="R413">
        <v>2</v>
      </c>
      <c r="S413">
        <v>0</v>
      </c>
      <c r="T413">
        <v>13</v>
      </c>
      <c r="U413">
        <v>0</v>
      </c>
      <c r="V413">
        <v>0</v>
      </c>
      <c r="W413">
        <v>0</v>
      </c>
      <c r="X413">
        <v>30.317032707334587</v>
      </c>
      <c r="Y413">
        <v>0</v>
      </c>
      <c r="Z413">
        <v>6.7271617107805604</v>
      </c>
      <c r="AA413">
        <v>0</v>
      </c>
      <c r="AB413">
        <v>5.4471170992655491</v>
      </c>
      <c r="AC413">
        <v>0</v>
      </c>
      <c r="AD413">
        <v>0</v>
      </c>
      <c r="AE413">
        <v>42.491311517380694</v>
      </c>
    </row>
    <row r="414" spans="1:31" x14ac:dyDescent="0.25">
      <c r="A414">
        <v>1721186</v>
      </c>
      <c r="B414">
        <v>1</v>
      </c>
      <c r="C414" t="s">
        <v>80</v>
      </c>
      <c r="D414" t="s">
        <v>99</v>
      </c>
      <c r="E414" t="s">
        <v>131</v>
      </c>
      <c r="F414" t="s">
        <v>1403</v>
      </c>
      <c r="G414" t="s">
        <v>133</v>
      </c>
      <c r="H414" t="s">
        <v>134</v>
      </c>
      <c r="I414" t="s">
        <v>135</v>
      </c>
      <c r="J414" t="s">
        <v>136</v>
      </c>
      <c r="K414" t="s">
        <v>137</v>
      </c>
      <c r="L414" t="s">
        <v>1404</v>
      </c>
      <c r="M414" t="s">
        <v>1405</v>
      </c>
      <c r="N414">
        <v>1.6813888880000001</v>
      </c>
      <c r="O414">
        <v>0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0.1092674807629925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0.1092674807629925</v>
      </c>
    </row>
    <row r="415" spans="1:31" x14ac:dyDescent="0.25">
      <c r="A415">
        <v>1720891</v>
      </c>
      <c r="B415">
        <v>1</v>
      </c>
      <c r="C415" t="s">
        <v>80</v>
      </c>
      <c r="D415" t="s">
        <v>94</v>
      </c>
      <c r="E415" t="s">
        <v>171</v>
      </c>
      <c r="F415" t="s">
        <v>1406</v>
      </c>
      <c r="G415" t="s">
        <v>246</v>
      </c>
      <c r="H415" t="s">
        <v>143</v>
      </c>
      <c r="I415" t="s">
        <v>135</v>
      </c>
      <c r="J415" t="s">
        <v>136</v>
      </c>
      <c r="K415" t="s">
        <v>137</v>
      </c>
      <c r="L415" t="s">
        <v>1407</v>
      </c>
      <c r="M415" t="s">
        <v>1408</v>
      </c>
      <c r="N415">
        <v>1.4527777770000001</v>
      </c>
      <c r="O415">
        <v>0</v>
      </c>
      <c r="P415">
        <v>160</v>
      </c>
      <c r="Q415">
        <v>0</v>
      </c>
      <c r="R415">
        <v>3</v>
      </c>
      <c r="S415">
        <v>0</v>
      </c>
      <c r="T415">
        <v>23</v>
      </c>
      <c r="U415">
        <v>0</v>
      </c>
      <c r="V415">
        <v>0</v>
      </c>
      <c r="W415">
        <v>0</v>
      </c>
      <c r="X415">
        <v>24.982746096553946</v>
      </c>
      <c r="Y415">
        <v>0</v>
      </c>
      <c r="Z415">
        <v>0.25321915096057224</v>
      </c>
      <c r="AA415">
        <v>0</v>
      </c>
      <c r="AB415">
        <v>6.1096524335752287</v>
      </c>
      <c r="AC415">
        <v>0</v>
      </c>
      <c r="AD415">
        <v>0</v>
      </c>
      <c r="AE415">
        <v>31.345617681089745</v>
      </c>
    </row>
    <row r="416" spans="1:31" x14ac:dyDescent="0.25">
      <c r="A416">
        <v>1721206</v>
      </c>
      <c r="B416">
        <v>1</v>
      </c>
      <c r="C416" t="s">
        <v>80</v>
      </c>
      <c r="D416" t="s">
        <v>106</v>
      </c>
      <c r="E416" t="s">
        <v>150</v>
      </c>
      <c r="F416" t="s">
        <v>1409</v>
      </c>
      <c r="G416" t="s">
        <v>269</v>
      </c>
      <c r="H416" t="s">
        <v>134</v>
      </c>
      <c r="I416" t="s">
        <v>135</v>
      </c>
      <c r="J416" t="s">
        <v>136</v>
      </c>
      <c r="K416" t="s">
        <v>137</v>
      </c>
      <c r="L416" t="s">
        <v>1410</v>
      </c>
      <c r="M416" t="s">
        <v>1411</v>
      </c>
      <c r="N416">
        <v>1.535555555</v>
      </c>
      <c r="O416">
        <v>0</v>
      </c>
      <c r="P416">
        <v>12</v>
      </c>
      <c r="Q416">
        <v>0</v>
      </c>
      <c r="R416">
        <v>2</v>
      </c>
      <c r="S416">
        <v>0</v>
      </c>
      <c r="T416">
        <v>4</v>
      </c>
      <c r="U416">
        <v>0</v>
      </c>
      <c r="V416">
        <v>0</v>
      </c>
      <c r="W416">
        <v>0</v>
      </c>
      <c r="X416">
        <v>8.5693774255390132</v>
      </c>
      <c r="Y416">
        <v>0</v>
      </c>
      <c r="Z416">
        <v>0.91049494379039997</v>
      </c>
      <c r="AA416">
        <v>0</v>
      </c>
      <c r="AB416">
        <v>5.0563363310688665</v>
      </c>
      <c r="AC416">
        <v>0</v>
      </c>
      <c r="AD416">
        <v>0</v>
      </c>
      <c r="AE416">
        <v>14.53620870039828</v>
      </c>
    </row>
    <row r="417" spans="1:31" x14ac:dyDescent="0.25">
      <c r="A417">
        <v>1721020</v>
      </c>
      <c r="B417">
        <v>1</v>
      </c>
      <c r="C417" t="s">
        <v>80</v>
      </c>
      <c r="D417" t="s">
        <v>107</v>
      </c>
      <c r="E417" t="s">
        <v>160</v>
      </c>
      <c r="F417" t="s">
        <v>1412</v>
      </c>
      <c r="G417" t="s">
        <v>152</v>
      </c>
      <c r="H417" t="s">
        <v>134</v>
      </c>
      <c r="I417" t="s">
        <v>135</v>
      </c>
      <c r="J417" t="s">
        <v>136</v>
      </c>
      <c r="K417" t="s">
        <v>137</v>
      </c>
      <c r="L417" t="s">
        <v>1413</v>
      </c>
      <c r="M417" t="s">
        <v>1414</v>
      </c>
      <c r="N417">
        <v>5.0758333330000003</v>
      </c>
      <c r="O417">
        <v>0</v>
      </c>
      <c r="P417">
        <v>70</v>
      </c>
      <c r="Q417">
        <v>0</v>
      </c>
      <c r="R417">
        <v>0</v>
      </c>
      <c r="S417">
        <v>0</v>
      </c>
      <c r="T417">
        <v>7</v>
      </c>
      <c r="U417">
        <v>0</v>
      </c>
      <c r="V417">
        <v>0</v>
      </c>
      <c r="W417">
        <v>0</v>
      </c>
      <c r="X417">
        <v>92.602063077388209</v>
      </c>
      <c r="Y417">
        <v>0</v>
      </c>
      <c r="Z417">
        <v>0</v>
      </c>
      <c r="AA417">
        <v>0</v>
      </c>
      <c r="AB417">
        <v>46.090787217909671</v>
      </c>
      <c r="AC417">
        <v>0</v>
      </c>
      <c r="AD417">
        <v>0</v>
      </c>
      <c r="AE417">
        <v>138.69285029529789</v>
      </c>
    </row>
    <row r="418" spans="1:31" x14ac:dyDescent="0.25">
      <c r="A418">
        <v>1721249</v>
      </c>
      <c r="B418">
        <v>1</v>
      </c>
      <c r="C418" t="s">
        <v>80</v>
      </c>
      <c r="D418" t="s">
        <v>110</v>
      </c>
      <c r="E418" t="s">
        <v>131</v>
      </c>
      <c r="F418" t="s">
        <v>1415</v>
      </c>
      <c r="G418" t="s">
        <v>133</v>
      </c>
      <c r="H418" t="s">
        <v>134</v>
      </c>
      <c r="I418" t="s">
        <v>135</v>
      </c>
      <c r="J418" t="s">
        <v>136</v>
      </c>
      <c r="K418" t="s">
        <v>137</v>
      </c>
      <c r="L418" t="s">
        <v>1416</v>
      </c>
      <c r="M418" t="s">
        <v>1417</v>
      </c>
      <c r="N418">
        <v>1.4</v>
      </c>
      <c r="O418">
        <v>0</v>
      </c>
      <c r="P418">
        <v>2</v>
      </c>
      <c r="Q418">
        <v>0</v>
      </c>
      <c r="R418">
        <v>0</v>
      </c>
      <c r="S418">
        <v>0</v>
      </c>
      <c r="T418">
        <v>1</v>
      </c>
      <c r="U418">
        <v>0</v>
      </c>
      <c r="V418">
        <v>0</v>
      </c>
      <c r="W418">
        <v>0</v>
      </c>
      <c r="X418">
        <v>0.97673183259091001</v>
      </c>
      <c r="Y418">
        <v>0</v>
      </c>
      <c r="Z418">
        <v>0</v>
      </c>
      <c r="AA418">
        <v>0</v>
      </c>
      <c r="AB418">
        <v>0.33342853750026891</v>
      </c>
      <c r="AC418">
        <v>0</v>
      </c>
      <c r="AD418">
        <v>0</v>
      </c>
      <c r="AE418">
        <v>1.3101603700911788</v>
      </c>
    </row>
    <row r="419" spans="1:31" x14ac:dyDescent="0.25">
      <c r="A419">
        <v>1721120</v>
      </c>
      <c r="B419">
        <v>1</v>
      </c>
      <c r="C419" t="s">
        <v>80</v>
      </c>
      <c r="D419" t="s">
        <v>83</v>
      </c>
      <c r="E419" t="s">
        <v>131</v>
      </c>
      <c r="F419" t="s">
        <v>1418</v>
      </c>
      <c r="G419" t="s">
        <v>157</v>
      </c>
      <c r="H419" t="s">
        <v>134</v>
      </c>
      <c r="I419" t="s">
        <v>135</v>
      </c>
      <c r="J419" t="s">
        <v>136</v>
      </c>
      <c r="K419" t="s">
        <v>137</v>
      </c>
      <c r="L419" t="s">
        <v>1419</v>
      </c>
      <c r="M419" t="s">
        <v>1420</v>
      </c>
      <c r="N419">
        <v>6.795555555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1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280.74341192329996</v>
      </c>
      <c r="AC419">
        <v>0</v>
      </c>
      <c r="AD419">
        <v>0</v>
      </c>
      <c r="AE419">
        <v>280.74341192329996</v>
      </c>
    </row>
    <row r="420" spans="1:31" x14ac:dyDescent="0.25">
      <c r="A420">
        <v>1721057</v>
      </c>
      <c r="B420">
        <v>1</v>
      </c>
      <c r="C420" t="s">
        <v>80</v>
      </c>
      <c r="D420" t="s">
        <v>95</v>
      </c>
      <c r="E420" t="s">
        <v>160</v>
      </c>
      <c r="F420" t="s">
        <v>1421</v>
      </c>
      <c r="G420" t="s">
        <v>157</v>
      </c>
      <c r="H420" t="s">
        <v>134</v>
      </c>
      <c r="I420" t="s">
        <v>135</v>
      </c>
      <c r="J420" t="s">
        <v>3</v>
      </c>
      <c r="K420" t="s">
        <v>137</v>
      </c>
      <c r="L420" t="s">
        <v>1422</v>
      </c>
      <c r="M420" t="s">
        <v>1423</v>
      </c>
      <c r="N420">
        <v>3.9375</v>
      </c>
      <c r="O420">
        <v>0</v>
      </c>
      <c r="P420">
        <v>32</v>
      </c>
      <c r="Q420">
        <v>0</v>
      </c>
      <c r="R420">
        <v>0</v>
      </c>
      <c r="S420">
        <v>0</v>
      </c>
      <c r="T420">
        <v>2</v>
      </c>
      <c r="U420">
        <v>0</v>
      </c>
      <c r="V420">
        <v>0</v>
      </c>
      <c r="W420">
        <v>0</v>
      </c>
      <c r="X420">
        <v>17.31450811980287</v>
      </c>
      <c r="Y420">
        <v>0</v>
      </c>
      <c r="Z420">
        <v>0</v>
      </c>
      <c r="AA420">
        <v>0</v>
      </c>
      <c r="AB420">
        <v>5.8429019156273467</v>
      </c>
      <c r="AC420">
        <v>0</v>
      </c>
      <c r="AD420">
        <v>0</v>
      </c>
      <c r="AE420">
        <v>23.157410035430217</v>
      </c>
    </row>
    <row r="421" spans="1:31" x14ac:dyDescent="0.25">
      <c r="A421">
        <v>1721306</v>
      </c>
      <c r="B421">
        <v>1</v>
      </c>
      <c r="C421" t="s">
        <v>80</v>
      </c>
      <c r="D421" t="s">
        <v>82</v>
      </c>
      <c r="E421" t="s">
        <v>131</v>
      </c>
      <c r="F421" t="s">
        <v>1424</v>
      </c>
      <c r="G421" t="s">
        <v>133</v>
      </c>
      <c r="H421" t="s">
        <v>134</v>
      </c>
      <c r="I421" t="s">
        <v>135</v>
      </c>
      <c r="J421" t="s">
        <v>136</v>
      </c>
      <c r="K421" t="s">
        <v>137</v>
      </c>
      <c r="L421" t="s">
        <v>1425</v>
      </c>
      <c r="M421" t="s">
        <v>1426</v>
      </c>
      <c r="N421">
        <v>1.1775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1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7.5643862047605828E-2</v>
      </c>
      <c r="AC421">
        <v>0</v>
      </c>
      <c r="AD421">
        <v>0</v>
      </c>
      <c r="AE421">
        <v>7.5643862047605828E-2</v>
      </c>
    </row>
    <row r="422" spans="1:31" x14ac:dyDescent="0.25">
      <c r="A422">
        <v>1721289</v>
      </c>
      <c r="B422">
        <v>1</v>
      </c>
      <c r="C422" t="s">
        <v>80</v>
      </c>
      <c r="D422" t="s">
        <v>85</v>
      </c>
      <c r="E422" t="s">
        <v>131</v>
      </c>
      <c r="F422" t="s">
        <v>1427</v>
      </c>
      <c r="G422" t="s">
        <v>238</v>
      </c>
      <c r="H422" t="s">
        <v>134</v>
      </c>
      <c r="I422" t="s">
        <v>135</v>
      </c>
      <c r="J422" t="s">
        <v>136</v>
      </c>
      <c r="K422" t="s">
        <v>137</v>
      </c>
      <c r="L422" t="s">
        <v>1428</v>
      </c>
      <c r="M422" t="s">
        <v>1429</v>
      </c>
      <c r="N422">
        <v>1.919444444</v>
      </c>
      <c r="O422">
        <v>0</v>
      </c>
      <c r="P422">
        <v>2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2.3327040516477995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2.3327040516477995</v>
      </c>
    </row>
    <row r="423" spans="1:31" x14ac:dyDescent="0.25">
      <c r="A423">
        <v>1720894</v>
      </c>
      <c r="B423">
        <v>1</v>
      </c>
      <c r="C423" t="s">
        <v>80</v>
      </c>
      <c r="D423" t="s">
        <v>82</v>
      </c>
      <c r="E423" t="s">
        <v>441</v>
      </c>
      <c r="F423" t="s">
        <v>1206</v>
      </c>
      <c r="G423" t="s">
        <v>162</v>
      </c>
      <c r="H423" t="s">
        <v>134</v>
      </c>
      <c r="I423" t="s">
        <v>135</v>
      </c>
      <c r="J423" t="s">
        <v>136</v>
      </c>
      <c r="K423" t="s">
        <v>137</v>
      </c>
      <c r="L423" t="s">
        <v>1430</v>
      </c>
      <c r="M423" t="s">
        <v>1431</v>
      </c>
      <c r="N423">
        <v>1.233055555</v>
      </c>
      <c r="O423">
        <v>0</v>
      </c>
      <c r="P423">
        <v>89</v>
      </c>
      <c r="Q423">
        <v>0</v>
      </c>
      <c r="R423">
        <v>0</v>
      </c>
      <c r="S423">
        <v>0</v>
      </c>
      <c r="T423">
        <v>6</v>
      </c>
      <c r="U423">
        <v>0</v>
      </c>
      <c r="V423">
        <v>0</v>
      </c>
      <c r="W423">
        <v>0</v>
      </c>
      <c r="X423">
        <v>34.512195817725221</v>
      </c>
      <c r="Y423">
        <v>0</v>
      </c>
      <c r="Z423">
        <v>0</v>
      </c>
      <c r="AA423">
        <v>0</v>
      </c>
      <c r="AB423">
        <v>4.809723472039269</v>
      </c>
      <c r="AC423">
        <v>0</v>
      </c>
      <c r="AD423">
        <v>0</v>
      </c>
      <c r="AE423">
        <v>39.321919289764487</v>
      </c>
    </row>
    <row r="424" spans="1:31" x14ac:dyDescent="0.25">
      <c r="A424">
        <v>1721143</v>
      </c>
      <c r="B424">
        <v>1</v>
      </c>
      <c r="C424" t="s">
        <v>80</v>
      </c>
      <c r="D424" t="s">
        <v>105</v>
      </c>
      <c r="E424" t="s">
        <v>131</v>
      </c>
      <c r="F424" t="s">
        <v>1432</v>
      </c>
      <c r="G424" t="s">
        <v>133</v>
      </c>
      <c r="H424" t="s">
        <v>134</v>
      </c>
      <c r="I424" t="s">
        <v>135</v>
      </c>
      <c r="J424" t="s">
        <v>136</v>
      </c>
      <c r="K424" t="s">
        <v>137</v>
      </c>
      <c r="L424" t="s">
        <v>1433</v>
      </c>
      <c r="M424" t="s">
        <v>1434</v>
      </c>
      <c r="N424">
        <v>1.660555555</v>
      </c>
      <c r="O424">
        <v>0</v>
      </c>
      <c r="P424">
        <v>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0.41763117822011109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0.41763117822011109</v>
      </c>
    </row>
    <row r="425" spans="1:31" x14ac:dyDescent="0.25">
      <c r="A425">
        <v>1721329</v>
      </c>
      <c r="B425">
        <v>1</v>
      </c>
      <c r="C425" t="s">
        <v>81</v>
      </c>
      <c r="D425" t="s">
        <v>114</v>
      </c>
      <c r="E425" t="s">
        <v>131</v>
      </c>
      <c r="F425" t="s">
        <v>1435</v>
      </c>
      <c r="G425" t="s">
        <v>238</v>
      </c>
      <c r="H425" t="s">
        <v>134</v>
      </c>
      <c r="I425" t="s">
        <v>135</v>
      </c>
      <c r="J425" t="s">
        <v>136</v>
      </c>
      <c r="K425" t="s">
        <v>137</v>
      </c>
      <c r="L425" t="s">
        <v>1436</v>
      </c>
      <c r="M425" t="s">
        <v>1437</v>
      </c>
      <c r="N425">
        <v>1.497222222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0.59958357480448787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0.59958357480448787</v>
      </c>
    </row>
    <row r="426" spans="1:31" x14ac:dyDescent="0.25">
      <c r="A426">
        <v>1721040</v>
      </c>
      <c r="B426">
        <v>1</v>
      </c>
      <c r="C426" t="s">
        <v>80</v>
      </c>
      <c r="D426" t="s">
        <v>96</v>
      </c>
      <c r="E426" t="s">
        <v>131</v>
      </c>
      <c r="F426" t="s">
        <v>1438</v>
      </c>
      <c r="G426" t="s">
        <v>242</v>
      </c>
      <c r="H426" t="s">
        <v>134</v>
      </c>
      <c r="I426" t="s">
        <v>135</v>
      </c>
      <c r="J426" t="s">
        <v>136</v>
      </c>
      <c r="K426" t="s">
        <v>137</v>
      </c>
      <c r="L426" t="s">
        <v>939</v>
      </c>
      <c r="M426" t="s">
        <v>1439</v>
      </c>
      <c r="N426">
        <v>4.4155555550000001</v>
      </c>
      <c r="O426">
        <v>0</v>
      </c>
      <c r="P426">
        <v>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0.46697991316404897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0.46697991316404897</v>
      </c>
    </row>
    <row r="427" spans="1:31" x14ac:dyDescent="0.25">
      <c r="A427">
        <v>1721017</v>
      </c>
      <c r="B427">
        <v>1</v>
      </c>
      <c r="C427" t="s">
        <v>80</v>
      </c>
      <c r="D427" t="s">
        <v>96</v>
      </c>
      <c r="E427" t="s">
        <v>131</v>
      </c>
      <c r="F427" t="s">
        <v>1440</v>
      </c>
      <c r="G427" t="s">
        <v>133</v>
      </c>
      <c r="H427" t="s">
        <v>134</v>
      </c>
      <c r="I427" t="s">
        <v>135</v>
      </c>
      <c r="J427" t="s">
        <v>136</v>
      </c>
      <c r="K427" t="s">
        <v>137</v>
      </c>
      <c r="L427" t="s">
        <v>1441</v>
      </c>
      <c r="M427" t="s">
        <v>1442</v>
      </c>
      <c r="N427">
        <v>3.1158333329999999</v>
      </c>
      <c r="O427">
        <v>0</v>
      </c>
      <c r="P427">
        <v>1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1.6000239896840837E-2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1.6000239896840837E-2</v>
      </c>
    </row>
    <row r="428" spans="1:31" x14ac:dyDescent="0.25">
      <c r="A428">
        <v>1720874</v>
      </c>
      <c r="B428">
        <v>1</v>
      </c>
      <c r="C428" t="s">
        <v>80</v>
      </c>
      <c r="D428" t="s">
        <v>96</v>
      </c>
      <c r="E428" t="s">
        <v>131</v>
      </c>
      <c r="F428" t="s">
        <v>1443</v>
      </c>
      <c r="G428" t="s">
        <v>238</v>
      </c>
      <c r="H428" t="s">
        <v>134</v>
      </c>
      <c r="I428" t="s">
        <v>135</v>
      </c>
      <c r="J428" t="s">
        <v>136</v>
      </c>
      <c r="K428" t="s">
        <v>137</v>
      </c>
      <c r="L428" t="s">
        <v>1444</v>
      </c>
      <c r="M428" t="s">
        <v>1445</v>
      </c>
      <c r="N428">
        <v>1.148055555</v>
      </c>
      <c r="O428">
        <v>0</v>
      </c>
      <c r="P428">
        <v>11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0.43028020434182163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0.43028020434182163</v>
      </c>
    </row>
    <row r="429" spans="1:31" x14ac:dyDescent="0.25">
      <c r="A429">
        <v>1721229</v>
      </c>
      <c r="B429">
        <v>1</v>
      </c>
      <c r="C429" t="s">
        <v>80</v>
      </c>
      <c r="D429" t="s">
        <v>103</v>
      </c>
      <c r="E429" t="s">
        <v>131</v>
      </c>
      <c r="F429" t="s">
        <v>1446</v>
      </c>
      <c r="G429" t="s">
        <v>133</v>
      </c>
      <c r="H429" t="s">
        <v>134</v>
      </c>
      <c r="I429" t="s">
        <v>135</v>
      </c>
      <c r="J429" t="s">
        <v>136</v>
      </c>
      <c r="K429" t="s">
        <v>137</v>
      </c>
      <c r="L429" t="s">
        <v>1447</v>
      </c>
      <c r="M429" t="s">
        <v>1448</v>
      </c>
      <c r="N429">
        <v>1.5872222220000001</v>
      </c>
      <c r="O429">
        <v>0</v>
      </c>
      <c r="P429">
        <v>6</v>
      </c>
      <c r="Q429">
        <v>0</v>
      </c>
      <c r="R429">
        <v>0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2.5764821316619289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2.5764821316619289</v>
      </c>
    </row>
    <row r="430" spans="1:31" x14ac:dyDescent="0.25">
      <c r="A430">
        <v>1720897</v>
      </c>
      <c r="B430">
        <v>1</v>
      </c>
      <c r="C430" t="s">
        <v>80</v>
      </c>
      <c r="D430" t="s">
        <v>105</v>
      </c>
      <c r="E430" t="s">
        <v>140</v>
      </c>
      <c r="F430" t="s">
        <v>1449</v>
      </c>
      <c r="G430" t="s">
        <v>147</v>
      </c>
      <c r="H430" t="s">
        <v>143</v>
      </c>
      <c r="I430" t="s">
        <v>135</v>
      </c>
      <c r="J430" t="s">
        <v>136</v>
      </c>
      <c r="K430" t="s">
        <v>137</v>
      </c>
      <c r="L430" t="s">
        <v>1450</v>
      </c>
      <c r="M430" t="s">
        <v>1451</v>
      </c>
      <c r="N430">
        <v>4.3180555549999999</v>
      </c>
      <c r="O430">
        <v>4</v>
      </c>
      <c r="P430">
        <v>8</v>
      </c>
      <c r="Q430">
        <v>6</v>
      </c>
      <c r="R430">
        <v>4</v>
      </c>
      <c r="S430">
        <v>17</v>
      </c>
      <c r="T430">
        <v>16</v>
      </c>
      <c r="U430">
        <v>5</v>
      </c>
      <c r="V430">
        <v>2</v>
      </c>
      <c r="W430">
        <v>32.497804045779844</v>
      </c>
      <c r="X430">
        <v>29.022077623191542</v>
      </c>
      <c r="Y430">
        <v>14.924976285055584</v>
      </c>
      <c r="Z430">
        <v>65.798804513835989</v>
      </c>
      <c r="AA430">
        <v>299.02514871385318</v>
      </c>
      <c r="AB430">
        <v>66.163567068228431</v>
      </c>
      <c r="AC430">
        <v>537.57548868552396</v>
      </c>
      <c r="AD430">
        <v>34.901387145015271</v>
      </c>
      <c r="AE430">
        <v>1079.9092540804836</v>
      </c>
    </row>
    <row r="431" spans="1:31" x14ac:dyDescent="0.25">
      <c r="A431">
        <v>1720997</v>
      </c>
      <c r="B431">
        <v>1</v>
      </c>
      <c r="C431" t="s">
        <v>80</v>
      </c>
      <c r="D431" t="s">
        <v>93</v>
      </c>
      <c r="E431" t="s">
        <v>160</v>
      </c>
      <c r="F431" t="s">
        <v>1452</v>
      </c>
      <c r="G431" t="s">
        <v>162</v>
      </c>
      <c r="H431" t="s">
        <v>134</v>
      </c>
      <c r="I431" t="s">
        <v>135</v>
      </c>
      <c r="J431" t="s">
        <v>136</v>
      </c>
      <c r="K431" t="s">
        <v>137</v>
      </c>
      <c r="L431" t="s">
        <v>1453</v>
      </c>
      <c r="M431" t="s">
        <v>1454</v>
      </c>
      <c r="N431">
        <v>4.824166666</v>
      </c>
      <c r="O431">
        <v>0</v>
      </c>
      <c r="P431">
        <v>4</v>
      </c>
      <c r="Q431">
        <v>0</v>
      </c>
      <c r="R431">
        <v>2</v>
      </c>
      <c r="S431">
        <v>0</v>
      </c>
      <c r="T431">
        <v>1</v>
      </c>
      <c r="U431">
        <v>0</v>
      </c>
      <c r="V431">
        <v>0</v>
      </c>
      <c r="W431">
        <v>0</v>
      </c>
      <c r="X431">
        <v>3.0838083473096676</v>
      </c>
      <c r="Y431">
        <v>0</v>
      </c>
      <c r="Z431">
        <v>7.8200919449657658</v>
      </c>
      <c r="AA431">
        <v>0</v>
      </c>
      <c r="AB431">
        <v>0</v>
      </c>
      <c r="AC431">
        <v>0</v>
      </c>
      <c r="AD431">
        <v>0</v>
      </c>
      <c r="AE431">
        <v>10.903900292275434</v>
      </c>
    </row>
    <row r="432" spans="1:31" x14ac:dyDescent="0.25">
      <c r="A432">
        <v>1720974</v>
      </c>
      <c r="B432">
        <v>1</v>
      </c>
      <c r="C432" t="s">
        <v>81</v>
      </c>
      <c r="D432" t="s">
        <v>118</v>
      </c>
      <c r="E432" t="s">
        <v>171</v>
      </c>
      <c r="F432" t="s">
        <v>1455</v>
      </c>
      <c r="G432" t="s">
        <v>152</v>
      </c>
      <c r="H432" t="s">
        <v>143</v>
      </c>
      <c r="I432" t="s">
        <v>135</v>
      </c>
      <c r="J432" t="s">
        <v>136</v>
      </c>
      <c r="K432" t="s">
        <v>153</v>
      </c>
      <c r="L432" t="s">
        <v>1456</v>
      </c>
      <c r="M432" t="s">
        <v>1457</v>
      </c>
      <c r="N432">
        <v>7.8494147219999997</v>
      </c>
      <c r="O432">
        <v>0</v>
      </c>
      <c r="P432">
        <v>0</v>
      </c>
      <c r="Q432">
        <v>0</v>
      </c>
      <c r="R432">
        <v>0</v>
      </c>
      <c r="S432">
        <v>2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21.581093140171991</v>
      </c>
      <c r="AB432">
        <v>0</v>
      </c>
      <c r="AC432">
        <v>0</v>
      </c>
      <c r="AD432">
        <v>0</v>
      </c>
      <c r="AE432">
        <v>21.581093140171991</v>
      </c>
    </row>
    <row r="433" spans="1:31" x14ac:dyDescent="0.25">
      <c r="A433">
        <v>1721029</v>
      </c>
      <c r="B433">
        <v>1</v>
      </c>
      <c r="C433" t="s">
        <v>80</v>
      </c>
      <c r="D433" t="s">
        <v>105</v>
      </c>
      <c r="E433" t="s">
        <v>171</v>
      </c>
      <c r="F433" t="s">
        <v>1458</v>
      </c>
      <c r="G433" t="s">
        <v>316</v>
      </c>
      <c r="H433" t="s">
        <v>143</v>
      </c>
      <c r="I433" t="s">
        <v>135</v>
      </c>
      <c r="J433" t="s">
        <v>136</v>
      </c>
      <c r="K433" t="s">
        <v>137</v>
      </c>
      <c r="L433" t="s">
        <v>1459</v>
      </c>
      <c r="M433" t="s">
        <v>1460</v>
      </c>
      <c r="N433">
        <v>0.32138888799999998</v>
      </c>
      <c r="O433">
        <v>0</v>
      </c>
      <c r="P433">
        <v>3386</v>
      </c>
      <c r="Q433">
        <v>0</v>
      </c>
      <c r="R433">
        <v>0</v>
      </c>
      <c r="S433">
        <v>0</v>
      </c>
      <c r="T433">
        <v>173</v>
      </c>
      <c r="U433">
        <v>0</v>
      </c>
      <c r="V433">
        <v>2</v>
      </c>
      <c r="W433">
        <v>0</v>
      </c>
      <c r="X433">
        <v>271.85492583267887</v>
      </c>
      <c r="Y433">
        <v>0</v>
      </c>
      <c r="Z433">
        <v>0</v>
      </c>
      <c r="AA433">
        <v>0</v>
      </c>
      <c r="AB433">
        <v>58.965872440025109</v>
      </c>
      <c r="AC433">
        <v>0</v>
      </c>
      <c r="AD433">
        <v>0.44430435949566699</v>
      </c>
      <c r="AE433">
        <v>331.26510263219967</v>
      </c>
    </row>
    <row r="434" spans="1:31" x14ac:dyDescent="0.25">
      <c r="A434">
        <v>1720960</v>
      </c>
      <c r="B434">
        <v>1</v>
      </c>
      <c r="C434" t="s">
        <v>80</v>
      </c>
      <c r="D434" t="s">
        <v>100</v>
      </c>
      <c r="E434" t="s">
        <v>140</v>
      </c>
      <c r="F434" t="s">
        <v>1461</v>
      </c>
      <c r="G434" t="s">
        <v>147</v>
      </c>
      <c r="H434" t="s">
        <v>143</v>
      </c>
      <c r="I434" t="s">
        <v>135</v>
      </c>
      <c r="J434" t="s">
        <v>136</v>
      </c>
      <c r="K434" t="s">
        <v>137</v>
      </c>
      <c r="L434" t="s">
        <v>1462</v>
      </c>
      <c r="M434" t="s">
        <v>1463</v>
      </c>
      <c r="N434">
        <v>0.79861111100000004</v>
      </c>
      <c r="O434">
        <v>3</v>
      </c>
      <c r="P434">
        <v>1436</v>
      </c>
      <c r="Q434">
        <v>0</v>
      </c>
      <c r="R434">
        <v>3</v>
      </c>
      <c r="S434">
        <v>0</v>
      </c>
      <c r="T434">
        <v>104</v>
      </c>
      <c r="U434">
        <v>0</v>
      </c>
      <c r="V434">
        <v>0</v>
      </c>
      <c r="W434">
        <v>13.928099866178956</v>
      </c>
      <c r="X434">
        <v>206.3102038629865</v>
      </c>
      <c r="Y434">
        <v>0</v>
      </c>
      <c r="Z434">
        <v>1.2562492630540278</v>
      </c>
      <c r="AA434">
        <v>0</v>
      </c>
      <c r="AB434">
        <v>66.883912495379874</v>
      </c>
      <c r="AC434">
        <v>0</v>
      </c>
      <c r="AD434">
        <v>0</v>
      </c>
      <c r="AE434">
        <v>288.37846548759939</v>
      </c>
    </row>
    <row r="435" spans="1:31" x14ac:dyDescent="0.25">
      <c r="A435">
        <v>1720983</v>
      </c>
      <c r="B435">
        <v>1</v>
      </c>
      <c r="C435" t="s">
        <v>80</v>
      </c>
      <c r="D435" t="s">
        <v>109</v>
      </c>
      <c r="E435" t="s">
        <v>140</v>
      </c>
      <c r="F435" t="s">
        <v>1464</v>
      </c>
      <c r="G435" t="s">
        <v>173</v>
      </c>
      <c r="H435" t="s">
        <v>143</v>
      </c>
      <c r="I435" t="s">
        <v>135</v>
      </c>
      <c r="J435" t="s">
        <v>136</v>
      </c>
      <c r="K435" t="s">
        <v>153</v>
      </c>
      <c r="L435" t="s">
        <v>1465</v>
      </c>
      <c r="M435" t="s">
        <v>1466</v>
      </c>
      <c r="N435">
        <v>1.903333333</v>
      </c>
      <c r="O435">
        <v>0</v>
      </c>
      <c r="P435">
        <v>709</v>
      </c>
      <c r="Q435">
        <v>2</v>
      </c>
      <c r="R435">
        <v>130</v>
      </c>
      <c r="S435">
        <v>11</v>
      </c>
      <c r="T435">
        <v>160</v>
      </c>
      <c r="U435">
        <v>0</v>
      </c>
      <c r="V435">
        <v>0</v>
      </c>
      <c r="W435">
        <v>0</v>
      </c>
      <c r="X435">
        <v>189.81854743811664</v>
      </c>
      <c r="Y435">
        <v>0.41848599935209668</v>
      </c>
      <c r="Z435">
        <v>81.457884421980438</v>
      </c>
      <c r="AA435">
        <v>97.318039889043291</v>
      </c>
      <c r="AB435">
        <v>113.63960149748213</v>
      </c>
      <c r="AC435">
        <v>0</v>
      </c>
      <c r="AD435">
        <v>0</v>
      </c>
      <c r="AE435">
        <v>482.6525592459746</v>
      </c>
    </row>
    <row r="436" spans="1:31" x14ac:dyDescent="0.25">
      <c r="A436">
        <v>1721169</v>
      </c>
      <c r="B436">
        <v>1</v>
      </c>
      <c r="C436" t="s">
        <v>81</v>
      </c>
      <c r="D436" t="s">
        <v>113</v>
      </c>
      <c r="E436" t="s">
        <v>160</v>
      </c>
      <c r="F436" t="s">
        <v>1467</v>
      </c>
      <c r="G436" t="s">
        <v>162</v>
      </c>
      <c r="H436" t="s">
        <v>134</v>
      </c>
      <c r="I436" t="s">
        <v>135</v>
      </c>
      <c r="J436" t="s">
        <v>136</v>
      </c>
      <c r="K436" t="s">
        <v>137</v>
      </c>
      <c r="L436" t="s">
        <v>1468</v>
      </c>
      <c r="M436" t="s">
        <v>1469</v>
      </c>
      <c r="N436">
        <v>1.4908333330000001</v>
      </c>
      <c r="O436">
        <v>0</v>
      </c>
      <c r="P436">
        <v>25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0</v>
      </c>
      <c r="X436">
        <v>9.2927944884131222</v>
      </c>
      <c r="Y436">
        <v>0</v>
      </c>
      <c r="Z436">
        <v>0.21501807269193002</v>
      </c>
      <c r="AA436">
        <v>0</v>
      </c>
      <c r="AB436">
        <v>0</v>
      </c>
      <c r="AC436">
        <v>0</v>
      </c>
      <c r="AD436">
        <v>0</v>
      </c>
      <c r="AE436">
        <v>9.5078125611050517</v>
      </c>
    </row>
    <row r="437" spans="1:31" x14ac:dyDescent="0.25">
      <c r="A437">
        <v>1721175</v>
      </c>
      <c r="B437">
        <v>1</v>
      </c>
      <c r="C437" t="s">
        <v>80</v>
      </c>
      <c r="D437" t="s">
        <v>104</v>
      </c>
      <c r="E437" t="s">
        <v>131</v>
      </c>
      <c r="F437" t="s">
        <v>1470</v>
      </c>
      <c r="G437" t="s">
        <v>133</v>
      </c>
      <c r="H437" t="s">
        <v>134</v>
      </c>
      <c r="I437" t="s">
        <v>135</v>
      </c>
      <c r="J437" t="s">
        <v>136</v>
      </c>
      <c r="K437" t="s">
        <v>137</v>
      </c>
      <c r="L437" t="s">
        <v>1471</v>
      </c>
      <c r="M437" t="s">
        <v>1472</v>
      </c>
      <c r="N437">
        <v>3.3736111110000002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1.9681015360233332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1.9681015360233332</v>
      </c>
    </row>
    <row r="438" spans="1:31" x14ac:dyDescent="0.25">
      <c r="A438">
        <v>1721152</v>
      </c>
      <c r="B438">
        <v>1</v>
      </c>
      <c r="C438" t="s">
        <v>80</v>
      </c>
      <c r="D438" t="s">
        <v>101</v>
      </c>
      <c r="E438" t="s">
        <v>189</v>
      </c>
      <c r="F438" t="s">
        <v>1473</v>
      </c>
      <c r="G438" t="s">
        <v>413</v>
      </c>
      <c r="H438" t="s">
        <v>143</v>
      </c>
      <c r="I438" t="s">
        <v>135</v>
      </c>
      <c r="J438" t="s">
        <v>136</v>
      </c>
      <c r="K438" t="s">
        <v>137</v>
      </c>
      <c r="L438" t="s">
        <v>1474</v>
      </c>
      <c r="M438" t="s">
        <v>1475</v>
      </c>
      <c r="N438">
        <v>3.5308333329999999</v>
      </c>
      <c r="O438">
        <v>17</v>
      </c>
      <c r="P438">
        <v>1</v>
      </c>
      <c r="Q438">
        <v>38</v>
      </c>
      <c r="R438">
        <v>2</v>
      </c>
      <c r="S438">
        <v>26</v>
      </c>
      <c r="T438">
        <v>0</v>
      </c>
      <c r="U438">
        <v>4</v>
      </c>
      <c r="V438">
        <v>0</v>
      </c>
      <c r="W438">
        <v>50.439370305957709</v>
      </c>
      <c r="X438">
        <v>0.29530443731110584</v>
      </c>
      <c r="Y438">
        <v>361.47656645497329</v>
      </c>
      <c r="Z438">
        <v>0.28902788387599887</v>
      </c>
      <c r="AA438">
        <v>205.6241545333659</v>
      </c>
      <c r="AB438">
        <v>0</v>
      </c>
      <c r="AC438">
        <v>134.51527242320554</v>
      </c>
      <c r="AD438">
        <v>0</v>
      </c>
      <c r="AE438">
        <v>752.63969603868941</v>
      </c>
    </row>
    <row r="439" spans="1:31" x14ac:dyDescent="0.25">
      <c r="A439">
        <v>1721046</v>
      </c>
      <c r="B439">
        <v>1</v>
      </c>
      <c r="C439" t="s">
        <v>81</v>
      </c>
      <c r="D439" t="s">
        <v>123</v>
      </c>
      <c r="E439" t="s">
        <v>131</v>
      </c>
      <c r="F439" t="s">
        <v>1476</v>
      </c>
      <c r="G439" t="s">
        <v>133</v>
      </c>
      <c r="H439" t="s">
        <v>134</v>
      </c>
      <c r="I439" t="s">
        <v>135</v>
      </c>
      <c r="J439" t="s">
        <v>136</v>
      </c>
      <c r="K439" t="s">
        <v>137</v>
      </c>
      <c r="L439" t="s">
        <v>1477</v>
      </c>
      <c r="M439" t="s">
        <v>1478</v>
      </c>
      <c r="N439">
        <v>1.1172222220000001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7.8754740461956116E-2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7.8754740461956116E-2</v>
      </c>
    </row>
    <row r="440" spans="1:31" x14ac:dyDescent="0.25">
      <c r="A440">
        <v>1721092</v>
      </c>
      <c r="B440">
        <v>1</v>
      </c>
      <c r="C440" t="s">
        <v>81</v>
      </c>
      <c r="D440" t="s">
        <v>128</v>
      </c>
      <c r="E440" t="s">
        <v>160</v>
      </c>
      <c r="F440" t="s">
        <v>1479</v>
      </c>
      <c r="G440" t="s">
        <v>429</v>
      </c>
      <c r="H440" t="s">
        <v>134</v>
      </c>
      <c r="I440" t="s">
        <v>135</v>
      </c>
      <c r="J440" t="s">
        <v>136</v>
      </c>
      <c r="K440" t="s">
        <v>137</v>
      </c>
      <c r="L440" t="s">
        <v>1480</v>
      </c>
      <c r="M440" t="s">
        <v>1481</v>
      </c>
      <c r="N440">
        <v>2.7916666659999998</v>
      </c>
      <c r="O440">
        <v>0</v>
      </c>
      <c r="P440">
        <v>11</v>
      </c>
      <c r="Q440">
        <v>0</v>
      </c>
      <c r="R440">
        <v>0</v>
      </c>
      <c r="S440">
        <v>0</v>
      </c>
      <c r="T440">
        <v>2</v>
      </c>
      <c r="U440">
        <v>0</v>
      </c>
      <c r="V440">
        <v>0</v>
      </c>
      <c r="W440">
        <v>0</v>
      </c>
      <c r="X440">
        <v>4.5437327715473588</v>
      </c>
      <c r="Y440">
        <v>0</v>
      </c>
      <c r="Z440">
        <v>0</v>
      </c>
      <c r="AA440">
        <v>0</v>
      </c>
      <c r="AB440">
        <v>3.3773342883492505</v>
      </c>
      <c r="AC440">
        <v>0</v>
      </c>
      <c r="AD440">
        <v>0</v>
      </c>
      <c r="AE440">
        <v>7.9210670598966093</v>
      </c>
    </row>
    <row r="441" spans="1:31" x14ac:dyDescent="0.25">
      <c r="A441">
        <v>1720943</v>
      </c>
      <c r="B441">
        <v>1</v>
      </c>
      <c r="C441" t="s">
        <v>80</v>
      </c>
      <c r="D441" t="s">
        <v>92</v>
      </c>
      <c r="E441" t="s">
        <v>140</v>
      </c>
      <c r="F441" t="s">
        <v>1482</v>
      </c>
      <c r="G441" t="s">
        <v>152</v>
      </c>
      <c r="H441" t="s">
        <v>143</v>
      </c>
      <c r="I441" t="s">
        <v>135</v>
      </c>
      <c r="J441" t="s">
        <v>136</v>
      </c>
      <c r="K441" t="s">
        <v>153</v>
      </c>
      <c r="L441" t="s">
        <v>1483</v>
      </c>
      <c r="M441" t="s">
        <v>1484</v>
      </c>
      <c r="N441">
        <v>0.40166666600000001</v>
      </c>
      <c r="O441">
        <v>8</v>
      </c>
      <c r="P441">
        <v>3289</v>
      </c>
      <c r="Q441">
        <v>16</v>
      </c>
      <c r="R441">
        <v>497</v>
      </c>
      <c r="S441">
        <v>33</v>
      </c>
      <c r="T441">
        <v>400</v>
      </c>
      <c r="U441">
        <v>1</v>
      </c>
      <c r="V441">
        <v>5</v>
      </c>
      <c r="W441">
        <v>99.701486897027308</v>
      </c>
      <c r="X441">
        <v>518.37494018925906</v>
      </c>
      <c r="Y441">
        <v>5.4419845456808655</v>
      </c>
      <c r="Z441">
        <v>75.934491162019327</v>
      </c>
      <c r="AA441">
        <v>51.366273154306526</v>
      </c>
      <c r="AB441">
        <v>130.91480871698852</v>
      </c>
      <c r="AC441">
        <v>15.320563400168325</v>
      </c>
      <c r="AD441">
        <v>2.2307632693226203</v>
      </c>
      <c r="AE441">
        <v>899.28531133477259</v>
      </c>
    </row>
    <row r="442" spans="1:31" x14ac:dyDescent="0.25">
      <c r="A442">
        <v>1721255</v>
      </c>
      <c r="B442">
        <v>1</v>
      </c>
      <c r="C442" t="s">
        <v>80</v>
      </c>
      <c r="D442" t="s">
        <v>92</v>
      </c>
      <c r="E442" t="s">
        <v>160</v>
      </c>
      <c r="F442" t="s">
        <v>1485</v>
      </c>
      <c r="G442" t="s">
        <v>429</v>
      </c>
      <c r="H442" t="s">
        <v>134</v>
      </c>
      <c r="I442" t="s">
        <v>135</v>
      </c>
      <c r="J442" t="s">
        <v>136</v>
      </c>
      <c r="K442" t="s">
        <v>137</v>
      </c>
      <c r="L442" t="s">
        <v>1486</v>
      </c>
      <c r="M442" t="s">
        <v>1487</v>
      </c>
      <c r="N442">
        <v>1.395</v>
      </c>
      <c r="O442">
        <v>0</v>
      </c>
      <c r="P442">
        <v>33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14.965874461919745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14.965874461919745</v>
      </c>
    </row>
    <row r="443" spans="1:31" x14ac:dyDescent="0.25">
      <c r="A443">
        <v>1721043</v>
      </c>
      <c r="B443">
        <v>1</v>
      </c>
      <c r="C443" t="s">
        <v>81</v>
      </c>
      <c r="D443" t="s">
        <v>127</v>
      </c>
      <c r="E443" t="s">
        <v>131</v>
      </c>
      <c r="F443" t="s">
        <v>1488</v>
      </c>
      <c r="G443" t="s">
        <v>133</v>
      </c>
      <c r="H443" t="s">
        <v>134</v>
      </c>
      <c r="I443" t="s">
        <v>135</v>
      </c>
      <c r="J443" t="s">
        <v>136</v>
      </c>
      <c r="K443" t="s">
        <v>137</v>
      </c>
      <c r="L443" t="s">
        <v>1489</v>
      </c>
      <c r="M443" t="s">
        <v>1490</v>
      </c>
      <c r="N443">
        <v>3.6297222219999998</v>
      </c>
      <c r="O443">
        <v>0</v>
      </c>
      <c r="P443">
        <v>1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1.3735906249110732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1.3735906249110732</v>
      </c>
    </row>
    <row r="444" spans="1:31" x14ac:dyDescent="0.25">
      <c r="A444">
        <v>1721298</v>
      </c>
      <c r="B444">
        <v>1</v>
      </c>
      <c r="C444" t="s">
        <v>81</v>
      </c>
      <c r="D444" t="s">
        <v>117</v>
      </c>
      <c r="E444" t="s">
        <v>131</v>
      </c>
      <c r="F444" t="s">
        <v>1491</v>
      </c>
      <c r="G444" t="s">
        <v>133</v>
      </c>
      <c r="H444" t="s">
        <v>134</v>
      </c>
      <c r="I444" t="s">
        <v>135</v>
      </c>
      <c r="J444" t="s">
        <v>136</v>
      </c>
      <c r="K444" t="s">
        <v>137</v>
      </c>
      <c r="L444" t="s">
        <v>1492</v>
      </c>
      <c r="M444" t="s">
        <v>1493</v>
      </c>
      <c r="N444">
        <v>1.225833333</v>
      </c>
      <c r="O444">
        <v>0</v>
      </c>
      <c r="P444">
        <v>1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0.14488164212847471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0.14488164212847471</v>
      </c>
    </row>
    <row r="445" spans="1:31" x14ac:dyDescent="0.25">
      <c r="A445">
        <v>1721106</v>
      </c>
      <c r="B445">
        <v>1</v>
      </c>
      <c r="C445" t="s">
        <v>81</v>
      </c>
      <c r="D445" t="s">
        <v>115</v>
      </c>
      <c r="E445" t="s">
        <v>171</v>
      </c>
      <c r="F445" t="s">
        <v>1494</v>
      </c>
      <c r="G445" t="s">
        <v>147</v>
      </c>
      <c r="H445" t="s">
        <v>143</v>
      </c>
      <c r="I445" t="s">
        <v>135</v>
      </c>
      <c r="J445" t="s">
        <v>136</v>
      </c>
      <c r="K445" t="s">
        <v>137</v>
      </c>
      <c r="L445" t="s">
        <v>1495</v>
      </c>
      <c r="M445" t="s">
        <v>1496</v>
      </c>
      <c r="N445">
        <v>0.87638888800000003</v>
      </c>
      <c r="O445">
        <v>0</v>
      </c>
      <c r="P445">
        <v>69</v>
      </c>
      <c r="Q445">
        <v>0</v>
      </c>
      <c r="R445">
        <v>14</v>
      </c>
      <c r="S445">
        <v>1</v>
      </c>
      <c r="T445">
        <v>5</v>
      </c>
      <c r="U445">
        <v>0</v>
      </c>
      <c r="V445">
        <v>0</v>
      </c>
      <c r="W445">
        <v>0</v>
      </c>
      <c r="X445">
        <v>2.3477403276196149</v>
      </c>
      <c r="Y445">
        <v>0</v>
      </c>
      <c r="Z445">
        <v>2.2754287878299735</v>
      </c>
      <c r="AA445">
        <v>1.6583767979376751</v>
      </c>
      <c r="AB445">
        <v>4.4983105968167436</v>
      </c>
      <c r="AC445">
        <v>0</v>
      </c>
      <c r="AD445">
        <v>0</v>
      </c>
      <c r="AE445">
        <v>10.779856510204008</v>
      </c>
    </row>
    <row r="446" spans="1:31" x14ac:dyDescent="0.25">
      <c r="A446">
        <v>1720920</v>
      </c>
      <c r="B446">
        <v>1</v>
      </c>
      <c r="C446" t="s">
        <v>81</v>
      </c>
      <c r="D446" t="s">
        <v>123</v>
      </c>
      <c r="E446" t="s">
        <v>160</v>
      </c>
      <c r="F446" t="s">
        <v>1497</v>
      </c>
      <c r="G446" t="s">
        <v>162</v>
      </c>
      <c r="H446" t="s">
        <v>134</v>
      </c>
      <c r="I446" t="s">
        <v>135</v>
      </c>
      <c r="J446" t="s">
        <v>136</v>
      </c>
      <c r="K446" t="s">
        <v>137</v>
      </c>
      <c r="L446" t="s">
        <v>1498</v>
      </c>
      <c r="M446" t="s">
        <v>1499</v>
      </c>
      <c r="N446">
        <v>1.714444444</v>
      </c>
      <c r="O446">
        <v>0</v>
      </c>
      <c r="P446">
        <v>0</v>
      </c>
      <c r="Q446">
        <v>0</v>
      </c>
      <c r="R446">
        <v>4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0.32765326214651752</v>
      </c>
      <c r="AA446">
        <v>0</v>
      </c>
      <c r="AB446">
        <v>0</v>
      </c>
      <c r="AC446">
        <v>0</v>
      </c>
      <c r="AD446">
        <v>0</v>
      </c>
      <c r="AE446">
        <v>0.32765326214651752</v>
      </c>
    </row>
    <row r="447" spans="1:31" x14ac:dyDescent="0.25">
      <c r="A447">
        <v>1721212</v>
      </c>
      <c r="B447">
        <v>1</v>
      </c>
      <c r="C447" t="s">
        <v>80</v>
      </c>
      <c r="D447" t="s">
        <v>93</v>
      </c>
      <c r="E447" t="s">
        <v>140</v>
      </c>
      <c r="F447" t="s">
        <v>1500</v>
      </c>
      <c r="G447" t="s">
        <v>147</v>
      </c>
      <c r="H447" t="s">
        <v>143</v>
      </c>
      <c r="I447" t="s">
        <v>135</v>
      </c>
      <c r="J447" t="s">
        <v>136</v>
      </c>
      <c r="K447" t="s">
        <v>137</v>
      </c>
      <c r="L447" t="s">
        <v>1501</v>
      </c>
      <c r="M447" t="s">
        <v>1502</v>
      </c>
      <c r="N447">
        <v>2.4674999999999998</v>
      </c>
      <c r="O447">
        <v>0</v>
      </c>
      <c r="P447">
        <v>12</v>
      </c>
      <c r="Q447">
        <v>6</v>
      </c>
      <c r="R447">
        <v>58</v>
      </c>
      <c r="S447">
        <v>0</v>
      </c>
      <c r="T447">
        <v>32</v>
      </c>
      <c r="U447">
        <v>0</v>
      </c>
      <c r="V447">
        <v>0</v>
      </c>
      <c r="W447">
        <v>0</v>
      </c>
      <c r="X447">
        <v>9.5934508757340851</v>
      </c>
      <c r="Y447">
        <v>4.562168550089674</v>
      </c>
      <c r="Z447">
        <v>86.165523459986304</v>
      </c>
      <c r="AA447">
        <v>0</v>
      </c>
      <c r="AB447">
        <v>31.802605676431806</v>
      </c>
      <c r="AC447">
        <v>0</v>
      </c>
      <c r="AD447">
        <v>0</v>
      </c>
      <c r="AE447">
        <v>132.12374856224187</v>
      </c>
    </row>
    <row r="448" spans="1:31" x14ac:dyDescent="0.25">
      <c r="A448">
        <v>1720963</v>
      </c>
      <c r="B448">
        <v>1</v>
      </c>
      <c r="C448" t="s">
        <v>80</v>
      </c>
      <c r="D448" t="s">
        <v>84</v>
      </c>
      <c r="E448" t="s">
        <v>160</v>
      </c>
      <c r="F448" t="s">
        <v>1503</v>
      </c>
      <c r="G448" t="s">
        <v>173</v>
      </c>
      <c r="H448" t="s">
        <v>134</v>
      </c>
      <c r="I448" t="s">
        <v>135</v>
      </c>
      <c r="J448" t="s">
        <v>136</v>
      </c>
      <c r="K448" t="s">
        <v>153</v>
      </c>
      <c r="L448" t="s">
        <v>1504</v>
      </c>
      <c r="M448" t="s">
        <v>1505</v>
      </c>
      <c r="N448">
        <v>3.031111111</v>
      </c>
      <c r="O448">
        <v>0</v>
      </c>
      <c r="P448">
        <v>5</v>
      </c>
      <c r="Q448">
        <v>0</v>
      </c>
      <c r="R448">
        <v>0</v>
      </c>
      <c r="S448">
        <v>0</v>
      </c>
      <c r="T448">
        <v>27</v>
      </c>
      <c r="U448">
        <v>0</v>
      </c>
      <c r="V448">
        <v>0</v>
      </c>
      <c r="W448">
        <v>0</v>
      </c>
      <c r="X448">
        <v>4.972086215104353</v>
      </c>
      <c r="Y448">
        <v>0</v>
      </c>
      <c r="Z448">
        <v>0</v>
      </c>
      <c r="AA448">
        <v>0</v>
      </c>
      <c r="AB448">
        <v>56.214362972228471</v>
      </c>
      <c r="AC448">
        <v>0</v>
      </c>
      <c r="AD448">
        <v>0</v>
      </c>
      <c r="AE448">
        <v>61.186449187332826</v>
      </c>
    </row>
    <row r="449" spans="1:31" x14ac:dyDescent="0.25">
      <c r="A449">
        <v>1721112</v>
      </c>
      <c r="B449">
        <v>1</v>
      </c>
      <c r="C449" t="s">
        <v>80</v>
      </c>
      <c r="D449" t="s">
        <v>95</v>
      </c>
      <c r="E449" t="s">
        <v>131</v>
      </c>
      <c r="F449" t="s">
        <v>1506</v>
      </c>
      <c r="G449" t="s">
        <v>238</v>
      </c>
      <c r="H449" t="s">
        <v>134</v>
      </c>
      <c r="I449" t="s">
        <v>135</v>
      </c>
      <c r="J449" t="s">
        <v>136</v>
      </c>
      <c r="K449" t="s">
        <v>137</v>
      </c>
      <c r="L449" t="s">
        <v>1507</v>
      </c>
      <c r="M449" t="s">
        <v>1508</v>
      </c>
      <c r="N449">
        <v>0.78305555500000001</v>
      </c>
      <c r="O449">
        <v>0</v>
      </c>
      <c r="P449">
        <v>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0.3109354165751731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0.3109354165751731</v>
      </c>
    </row>
    <row r="450" spans="1:31" x14ac:dyDescent="0.25">
      <c r="A450">
        <v>1721195</v>
      </c>
      <c r="B450">
        <v>1</v>
      </c>
      <c r="C450" t="s">
        <v>80</v>
      </c>
      <c r="D450" t="s">
        <v>108</v>
      </c>
      <c r="E450" t="s">
        <v>131</v>
      </c>
      <c r="F450" t="s">
        <v>1509</v>
      </c>
      <c r="G450" t="s">
        <v>133</v>
      </c>
      <c r="H450" t="s">
        <v>134</v>
      </c>
      <c r="I450" t="s">
        <v>135</v>
      </c>
      <c r="J450" t="s">
        <v>136</v>
      </c>
      <c r="K450" t="s">
        <v>137</v>
      </c>
      <c r="L450" t="s">
        <v>1510</v>
      </c>
      <c r="M450" t="s">
        <v>1511</v>
      </c>
      <c r="N450">
        <v>3.792777777</v>
      </c>
      <c r="O450">
        <v>0</v>
      </c>
      <c r="P450">
        <v>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1.14226017711095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1.14226017711095</v>
      </c>
    </row>
    <row r="451" spans="1:31" x14ac:dyDescent="0.25">
      <c r="A451">
        <v>1721003</v>
      </c>
      <c r="B451">
        <v>1</v>
      </c>
      <c r="C451" t="s">
        <v>80</v>
      </c>
      <c r="D451" t="s">
        <v>103</v>
      </c>
      <c r="E451" t="s">
        <v>441</v>
      </c>
      <c r="F451" t="s">
        <v>1241</v>
      </c>
      <c r="G451" t="s">
        <v>904</v>
      </c>
      <c r="H451" t="s">
        <v>134</v>
      </c>
      <c r="I451" t="s">
        <v>135</v>
      </c>
      <c r="J451" t="s">
        <v>136</v>
      </c>
      <c r="K451" t="s">
        <v>137</v>
      </c>
      <c r="L451" t="s">
        <v>1512</v>
      </c>
      <c r="M451" t="s">
        <v>1513</v>
      </c>
      <c r="N451">
        <v>1.059722222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2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1.381298530759774</v>
      </c>
      <c r="AC451">
        <v>0</v>
      </c>
      <c r="AD451">
        <v>0</v>
      </c>
      <c r="AE451">
        <v>1.381298530759774</v>
      </c>
    </row>
    <row r="452" spans="1:31" x14ac:dyDescent="0.25">
      <c r="A452">
        <v>1721318</v>
      </c>
      <c r="B452">
        <v>1</v>
      </c>
      <c r="C452" t="s">
        <v>80</v>
      </c>
      <c r="D452" t="s">
        <v>85</v>
      </c>
      <c r="E452" t="s">
        <v>131</v>
      </c>
      <c r="F452" t="s">
        <v>1514</v>
      </c>
      <c r="G452" t="s">
        <v>133</v>
      </c>
      <c r="H452" t="s">
        <v>134</v>
      </c>
      <c r="I452" t="s">
        <v>135</v>
      </c>
      <c r="J452" t="s">
        <v>136</v>
      </c>
      <c r="K452" t="s">
        <v>137</v>
      </c>
      <c r="L452" t="s">
        <v>1515</v>
      </c>
      <c r="M452" t="s">
        <v>1516</v>
      </c>
      <c r="N452">
        <v>0.52138888800000005</v>
      </c>
      <c r="O452">
        <v>0</v>
      </c>
      <c r="P452">
        <v>4</v>
      </c>
      <c r="Q452">
        <v>0</v>
      </c>
      <c r="R452">
        <v>0</v>
      </c>
      <c r="S452">
        <v>0</v>
      </c>
      <c r="T452">
        <v>1</v>
      </c>
      <c r="U452">
        <v>0</v>
      </c>
      <c r="V452">
        <v>0</v>
      </c>
      <c r="W452">
        <v>0</v>
      </c>
      <c r="X452">
        <v>1.1763818852519807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1.1763818852519807</v>
      </c>
    </row>
    <row r="453" spans="1:31" x14ac:dyDescent="0.25">
      <c r="A453">
        <v>1721049</v>
      </c>
      <c r="B453">
        <v>1</v>
      </c>
      <c r="C453" t="s">
        <v>80</v>
      </c>
      <c r="D453" t="s">
        <v>94</v>
      </c>
      <c r="E453" t="s">
        <v>131</v>
      </c>
      <c r="F453" t="s">
        <v>1517</v>
      </c>
      <c r="G453" t="s">
        <v>238</v>
      </c>
      <c r="H453" t="s">
        <v>134</v>
      </c>
      <c r="I453" t="s">
        <v>135</v>
      </c>
      <c r="J453" t="s">
        <v>136</v>
      </c>
      <c r="K453" t="s">
        <v>137</v>
      </c>
      <c r="L453" t="s">
        <v>1518</v>
      </c>
      <c r="M453" t="s">
        <v>1519</v>
      </c>
      <c r="N453">
        <v>4.0022222220000003</v>
      </c>
      <c r="O453">
        <v>0</v>
      </c>
      <c r="P453">
        <v>15</v>
      </c>
      <c r="Q453">
        <v>0</v>
      </c>
      <c r="R453">
        <v>0</v>
      </c>
      <c r="S453">
        <v>0</v>
      </c>
      <c r="T453">
        <v>5</v>
      </c>
      <c r="U453">
        <v>0</v>
      </c>
      <c r="V453">
        <v>0</v>
      </c>
      <c r="W453">
        <v>0</v>
      </c>
      <c r="X453">
        <v>16.716680896001574</v>
      </c>
      <c r="Y453">
        <v>0</v>
      </c>
      <c r="Z453">
        <v>0</v>
      </c>
      <c r="AA453">
        <v>0</v>
      </c>
      <c r="AB453">
        <v>1.324593435107678</v>
      </c>
      <c r="AC453">
        <v>0</v>
      </c>
      <c r="AD453">
        <v>0</v>
      </c>
      <c r="AE453">
        <v>18.04127433110925</v>
      </c>
    </row>
    <row r="454" spans="1:31" x14ac:dyDescent="0.25">
      <c r="A454">
        <v>1721149</v>
      </c>
      <c r="B454">
        <v>1</v>
      </c>
      <c r="C454" t="s">
        <v>80</v>
      </c>
      <c r="D454" t="s">
        <v>85</v>
      </c>
      <c r="E454" t="s">
        <v>131</v>
      </c>
      <c r="F454" t="s">
        <v>1520</v>
      </c>
      <c r="G454" t="s">
        <v>133</v>
      </c>
      <c r="H454" t="s">
        <v>134</v>
      </c>
      <c r="I454" t="s">
        <v>135</v>
      </c>
      <c r="J454" t="s">
        <v>136</v>
      </c>
      <c r="K454" t="s">
        <v>137</v>
      </c>
      <c r="L454" t="s">
        <v>1521</v>
      </c>
      <c r="M454" t="s">
        <v>1522</v>
      </c>
      <c r="N454">
        <v>0.47861111099999998</v>
      </c>
      <c r="O454">
        <v>0</v>
      </c>
      <c r="P454">
        <v>2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0.55582413896430749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0.55582413896430749</v>
      </c>
    </row>
    <row r="455" spans="1:31" x14ac:dyDescent="0.25">
      <c r="A455">
        <v>1721026</v>
      </c>
      <c r="B455">
        <v>1</v>
      </c>
      <c r="C455" t="s">
        <v>81</v>
      </c>
      <c r="D455" t="s">
        <v>118</v>
      </c>
      <c r="E455" t="s">
        <v>160</v>
      </c>
      <c r="F455" t="s">
        <v>1523</v>
      </c>
      <c r="G455" t="s">
        <v>152</v>
      </c>
      <c r="H455" t="s">
        <v>134</v>
      </c>
      <c r="I455" t="s">
        <v>135</v>
      </c>
      <c r="J455" t="s">
        <v>136</v>
      </c>
      <c r="K455" t="s">
        <v>153</v>
      </c>
      <c r="L455" t="s">
        <v>1524</v>
      </c>
      <c r="M455" t="s">
        <v>1525</v>
      </c>
      <c r="N455">
        <v>4.1134813880000003</v>
      </c>
      <c r="O455">
        <v>0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1.1908973339816665E-3</v>
      </c>
      <c r="AA455">
        <v>0</v>
      </c>
      <c r="AB455">
        <v>0</v>
      </c>
      <c r="AC455">
        <v>0</v>
      </c>
      <c r="AD455">
        <v>0</v>
      </c>
      <c r="AE455">
        <v>1.1908973339816665E-3</v>
      </c>
    </row>
    <row r="456" spans="1:31" x14ac:dyDescent="0.25">
      <c r="A456">
        <v>1721189</v>
      </c>
      <c r="B456">
        <v>1</v>
      </c>
      <c r="C456" t="s">
        <v>80</v>
      </c>
      <c r="D456" t="s">
        <v>99</v>
      </c>
      <c r="E456" t="s">
        <v>131</v>
      </c>
      <c r="F456" t="s">
        <v>1526</v>
      </c>
      <c r="G456" t="s">
        <v>133</v>
      </c>
      <c r="H456" t="s">
        <v>134</v>
      </c>
      <c r="I456" t="s">
        <v>135</v>
      </c>
      <c r="J456" t="s">
        <v>136</v>
      </c>
      <c r="K456" t="s">
        <v>137</v>
      </c>
      <c r="L456" t="s">
        <v>1527</v>
      </c>
      <c r="M456" t="s">
        <v>1528</v>
      </c>
      <c r="N456">
        <v>4.7736111110000001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1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0.57002289600844447</v>
      </c>
      <c r="AC456">
        <v>0</v>
      </c>
      <c r="AD456">
        <v>0</v>
      </c>
      <c r="AE456">
        <v>0.57002289600844447</v>
      </c>
    </row>
    <row r="457" spans="1:31" x14ac:dyDescent="0.25">
      <c r="A457">
        <v>1721086</v>
      </c>
      <c r="B457">
        <v>1</v>
      </c>
      <c r="C457" t="s">
        <v>80</v>
      </c>
      <c r="D457" t="s">
        <v>106</v>
      </c>
      <c r="E457" t="s">
        <v>160</v>
      </c>
      <c r="F457" t="s">
        <v>1529</v>
      </c>
      <c r="G457" t="s">
        <v>326</v>
      </c>
      <c r="H457" t="s">
        <v>134</v>
      </c>
      <c r="I457" t="s">
        <v>135</v>
      </c>
      <c r="J457" t="s">
        <v>136</v>
      </c>
      <c r="K457" t="s">
        <v>137</v>
      </c>
      <c r="L457" t="s">
        <v>1530</v>
      </c>
      <c r="M457" t="s">
        <v>1531</v>
      </c>
      <c r="N457">
        <v>2.4783333330000001</v>
      </c>
      <c r="O457">
        <v>0</v>
      </c>
      <c r="P457">
        <v>1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4.0256838906666677E-5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4.0256838906666677E-5</v>
      </c>
    </row>
    <row r="458" spans="1:31" x14ac:dyDescent="0.25">
      <c r="A458">
        <v>1720986</v>
      </c>
      <c r="B458">
        <v>1</v>
      </c>
      <c r="C458" t="s">
        <v>81</v>
      </c>
      <c r="D458" t="s">
        <v>114</v>
      </c>
      <c r="E458" t="s">
        <v>189</v>
      </c>
      <c r="F458" t="s">
        <v>1532</v>
      </c>
      <c r="G458" t="s">
        <v>152</v>
      </c>
      <c r="H458" t="s">
        <v>143</v>
      </c>
      <c r="I458" t="s">
        <v>135</v>
      </c>
      <c r="J458" t="s">
        <v>136</v>
      </c>
      <c r="K458" t="s">
        <v>153</v>
      </c>
      <c r="L458" t="s">
        <v>1533</v>
      </c>
      <c r="M458" t="s">
        <v>1534</v>
      </c>
      <c r="N458">
        <v>6.6268055549999998</v>
      </c>
      <c r="O458">
        <v>0</v>
      </c>
      <c r="P458">
        <v>653</v>
      </c>
      <c r="Q458">
        <v>0</v>
      </c>
      <c r="R458">
        <v>32</v>
      </c>
      <c r="S458">
        <v>1</v>
      </c>
      <c r="T458">
        <v>48</v>
      </c>
      <c r="U458">
        <v>0</v>
      </c>
      <c r="V458">
        <v>1</v>
      </c>
      <c r="W458">
        <v>0</v>
      </c>
      <c r="X458">
        <v>314.72073974330169</v>
      </c>
      <c r="Y458">
        <v>0</v>
      </c>
      <c r="Z458">
        <v>7.8095117960008498</v>
      </c>
      <c r="AA458">
        <v>7.269912274468286</v>
      </c>
      <c r="AB458">
        <v>50.129011450628454</v>
      </c>
      <c r="AC458">
        <v>0</v>
      </c>
      <c r="AD458">
        <v>0</v>
      </c>
      <c r="AE458">
        <v>379.9291752643993</v>
      </c>
    </row>
    <row r="459" spans="1:31" x14ac:dyDescent="0.25">
      <c r="A459">
        <v>1720940</v>
      </c>
      <c r="B459">
        <v>1</v>
      </c>
      <c r="C459" t="s">
        <v>80</v>
      </c>
      <c r="D459" t="s">
        <v>88</v>
      </c>
      <c r="E459" t="s">
        <v>171</v>
      </c>
      <c r="F459" t="s">
        <v>996</v>
      </c>
      <c r="G459" t="s">
        <v>147</v>
      </c>
      <c r="H459" t="s">
        <v>143</v>
      </c>
      <c r="I459" t="s">
        <v>135</v>
      </c>
      <c r="J459" t="s">
        <v>136</v>
      </c>
      <c r="K459" t="s">
        <v>137</v>
      </c>
      <c r="L459" t="s">
        <v>1535</v>
      </c>
      <c r="M459" t="s">
        <v>1536</v>
      </c>
      <c r="N459">
        <v>0.79305555500000002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</v>
      </c>
      <c r="U459">
        <v>3</v>
      </c>
      <c r="V459">
        <v>1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6.2010879610769454E-2</v>
      </c>
      <c r="AC459">
        <v>558.41151553082489</v>
      </c>
      <c r="AD459">
        <v>4.7917075513018164</v>
      </c>
      <c r="AE459">
        <v>563.26523396173741</v>
      </c>
    </row>
    <row r="460" spans="1:31" x14ac:dyDescent="0.25">
      <c r="A460">
        <v>1721089</v>
      </c>
      <c r="B460">
        <v>1</v>
      </c>
      <c r="C460" t="s">
        <v>80</v>
      </c>
      <c r="D460" t="s">
        <v>106</v>
      </c>
      <c r="E460" t="s">
        <v>171</v>
      </c>
      <c r="F460" t="s">
        <v>1100</v>
      </c>
      <c r="G460" t="s">
        <v>295</v>
      </c>
      <c r="H460" t="s">
        <v>143</v>
      </c>
      <c r="I460" t="s">
        <v>135</v>
      </c>
      <c r="J460" t="s">
        <v>136</v>
      </c>
      <c r="K460" t="s">
        <v>137</v>
      </c>
      <c r="L460" t="s">
        <v>1537</v>
      </c>
      <c r="M460" t="s">
        <v>1538</v>
      </c>
      <c r="N460">
        <v>1.914722222</v>
      </c>
      <c r="O460">
        <v>0</v>
      </c>
      <c r="P460">
        <v>0</v>
      </c>
      <c r="Q460">
        <v>1</v>
      </c>
      <c r="R460">
        <v>0</v>
      </c>
      <c r="S460">
        <v>2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59.38675264980877</v>
      </c>
      <c r="Z460">
        <v>0</v>
      </c>
      <c r="AA460">
        <v>4.6052484603390198</v>
      </c>
      <c r="AB460">
        <v>0</v>
      </c>
      <c r="AC460">
        <v>0</v>
      </c>
      <c r="AD460">
        <v>0</v>
      </c>
      <c r="AE460">
        <v>63.99200111014779</v>
      </c>
    </row>
    <row r="461" spans="1:31" x14ac:dyDescent="0.25">
      <c r="A461">
        <v>1721066</v>
      </c>
      <c r="B461">
        <v>1</v>
      </c>
      <c r="C461" t="s">
        <v>80</v>
      </c>
      <c r="D461" t="s">
        <v>83</v>
      </c>
      <c r="E461" t="s">
        <v>160</v>
      </c>
      <c r="F461" t="s">
        <v>1539</v>
      </c>
      <c r="G461" t="s">
        <v>152</v>
      </c>
      <c r="H461" t="s">
        <v>134</v>
      </c>
      <c r="I461" t="s">
        <v>135</v>
      </c>
      <c r="J461" t="s">
        <v>136</v>
      </c>
      <c r="K461" t="s">
        <v>153</v>
      </c>
      <c r="L461" t="s">
        <v>1540</v>
      </c>
      <c r="M461" t="s">
        <v>1541</v>
      </c>
      <c r="N461">
        <v>2.2959277770000002</v>
      </c>
      <c r="O461">
        <v>0</v>
      </c>
      <c r="P461">
        <v>75</v>
      </c>
      <c r="Q461">
        <v>0</v>
      </c>
      <c r="R461">
        <v>0</v>
      </c>
      <c r="S461">
        <v>0</v>
      </c>
      <c r="T461">
        <v>21</v>
      </c>
      <c r="U461">
        <v>0</v>
      </c>
      <c r="V461">
        <v>0</v>
      </c>
      <c r="W461">
        <v>0</v>
      </c>
      <c r="X461">
        <v>53.743207456694691</v>
      </c>
      <c r="Y461">
        <v>0</v>
      </c>
      <c r="Z461">
        <v>0</v>
      </c>
      <c r="AA461">
        <v>0</v>
      </c>
      <c r="AB461">
        <v>21.878469823540552</v>
      </c>
      <c r="AC461">
        <v>0</v>
      </c>
      <c r="AD461">
        <v>0</v>
      </c>
      <c r="AE461">
        <v>75.621677280235247</v>
      </c>
    </row>
    <row r="462" spans="1:31" x14ac:dyDescent="0.25">
      <c r="A462">
        <v>1721252</v>
      </c>
      <c r="B462">
        <v>1</v>
      </c>
      <c r="C462" t="s">
        <v>81</v>
      </c>
      <c r="D462" t="s">
        <v>127</v>
      </c>
      <c r="E462" t="s">
        <v>171</v>
      </c>
      <c r="F462" t="s">
        <v>1542</v>
      </c>
      <c r="G462" t="s">
        <v>295</v>
      </c>
      <c r="H462" t="s">
        <v>143</v>
      </c>
      <c r="I462" t="s">
        <v>135</v>
      </c>
      <c r="J462" t="s">
        <v>136</v>
      </c>
      <c r="K462" t="s">
        <v>137</v>
      </c>
      <c r="L462" t="s">
        <v>1543</v>
      </c>
      <c r="M462" t="s">
        <v>1544</v>
      </c>
      <c r="N462">
        <v>1.676666666</v>
      </c>
      <c r="O462">
        <v>0</v>
      </c>
      <c r="P462">
        <v>0</v>
      </c>
      <c r="Q462">
        <v>0</v>
      </c>
      <c r="R462">
        <v>0</v>
      </c>
      <c r="S462">
        <v>1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25.801741614881507</v>
      </c>
      <c r="AB462">
        <v>0</v>
      </c>
      <c r="AC462">
        <v>0</v>
      </c>
      <c r="AD462">
        <v>0</v>
      </c>
      <c r="AE462">
        <v>25.801741614881507</v>
      </c>
    </row>
    <row r="463" spans="1:31" x14ac:dyDescent="0.25">
      <c r="A463">
        <v>1721109</v>
      </c>
      <c r="B463">
        <v>1</v>
      </c>
      <c r="C463" t="s">
        <v>81</v>
      </c>
      <c r="D463" t="s">
        <v>112</v>
      </c>
      <c r="E463" t="s">
        <v>150</v>
      </c>
      <c r="F463" t="s">
        <v>1545</v>
      </c>
      <c r="G463" t="s">
        <v>1546</v>
      </c>
      <c r="H463" t="s">
        <v>134</v>
      </c>
      <c r="I463" t="s">
        <v>135</v>
      </c>
      <c r="J463" t="s">
        <v>136</v>
      </c>
      <c r="K463" t="s">
        <v>137</v>
      </c>
      <c r="L463" t="s">
        <v>1547</v>
      </c>
      <c r="M463" t="s">
        <v>1548</v>
      </c>
      <c r="N463">
        <v>2.8819444440000002</v>
      </c>
      <c r="O463">
        <v>0</v>
      </c>
      <c r="P463">
        <v>0</v>
      </c>
      <c r="Q463">
        <v>0</v>
      </c>
      <c r="R463">
        <v>5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2.507966310670831</v>
      </c>
      <c r="AA463">
        <v>0</v>
      </c>
      <c r="AB463">
        <v>0</v>
      </c>
      <c r="AC463">
        <v>0</v>
      </c>
      <c r="AD463">
        <v>0</v>
      </c>
      <c r="AE463">
        <v>2.507966310670831</v>
      </c>
    </row>
    <row r="464" spans="1:31" x14ac:dyDescent="0.25">
      <c r="A464">
        <v>1720966</v>
      </c>
      <c r="B464">
        <v>1</v>
      </c>
      <c r="C464" t="s">
        <v>81</v>
      </c>
      <c r="D464" t="s">
        <v>118</v>
      </c>
      <c r="E464" t="s">
        <v>171</v>
      </c>
      <c r="F464" t="s">
        <v>1549</v>
      </c>
      <c r="G464" t="s">
        <v>147</v>
      </c>
      <c r="H464" t="s">
        <v>143</v>
      </c>
      <c r="I464" t="s">
        <v>455</v>
      </c>
      <c r="J464" t="s">
        <v>136</v>
      </c>
      <c r="K464" t="s">
        <v>137</v>
      </c>
      <c r="L464" t="s">
        <v>1550</v>
      </c>
      <c r="M464" t="s">
        <v>1551</v>
      </c>
      <c r="N464">
        <v>1.3888888E-2</v>
      </c>
      <c r="O464">
        <v>0</v>
      </c>
      <c r="P464">
        <v>357</v>
      </c>
      <c r="Q464">
        <v>2</v>
      </c>
      <c r="R464">
        <v>77</v>
      </c>
      <c r="S464">
        <v>0</v>
      </c>
      <c r="T464">
        <v>12</v>
      </c>
      <c r="U464">
        <v>0</v>
      </c>
      <c r="V464">
        <v>0</v>
      </c>
      <c r="W464">
        <v>0</v>
      </c>
      <c r="X464">
        <v>0.43216697566662499</v>
      </c>
      <c r="Y464">
        <v>1.4898732240833334E-2</v>
      </c>
      <c r="Z464">
        <v>0.2369897303653056</v>
      </c>
      <c r="AA464">
        <v>0</v>
      </c>
      <c r="AB464">
        <v>2.783492668883333E-2</v>
      </c>
      <c r="AC464">
        <v>0</v>
      </c>
      <c r="AD464">
        <v>0</v>
      </c>
      <c r="AE464">
        <v>0.7118903649615973</v>
      </c>
    </row>
    <row r="465" spans="1:31" x14ac:dyDescent="0.25">
      <c r="A465">
        <v>1720912</v>
      </c>
      <c r="B465">
        <v>1</v>
      </c>
      <c r="C465" t="s">
        <v>81</v>
      </c>
      <c r="D465" t="s">
        <v>118</v>
      </c>
      <c r="E465" t="s">
        <v>171</v>
      </c>
      <c r="F465" t="s">
        <v>970</v>
      </c>
      <c r="G465" t="s">
        <v>233</v>
      </c>
      <c r="H465" t="s">
        <v>234</v>
      </c>
      <c r="I465" t="s">
        <v>135</v>
      </c>
      <c r="J465" t="s">
        <v>136</v>
      </c>
      <c r="K465" t="s">
        <v>153</v>
      </c>
      <c r="L465" t="s">
        <v>1552</v>
      </c>
      <c r="M465" t="s">
        <v>1553</v>
      </c>
      <c r="N465">
        <v>4.9291666660000004</v>
      </c>
      <c r="O465">
        <v>0</v>
      </c>
      <c r="P465">
        <v>0</v>
      </c>
      <c r="Q465">
        <v>1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63.349070848652282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63.349070848652282</v>
      </c>
    </row>
    <row r="466" spans="1:31" x14ac:dyDescent="0.25">
      <c r="A466">
        <v>1721098</v>
      </c>
      <c r="B466">
        <v>1</v>
      </c>
      <c r="C466" t="s">
        <v>81</v>
      </c>
      <c r="D466" t="s">
        <v>118</v>
      </c>
      <c r="E466" t="s">
        <v>160</v>
      </c>
      <c r="F466" t="s">
        <v>1554</v>
      </c>
      <c r="G466" t="s">
        <v>233</v>
      </c>
      <c r="H466" t="s">
        <v>234</v>
      </c>
      <c r="I466" t="s">
        <v>135</v>
      </c>
      <c r="J466" t="s">
        <v>136</v>
      </c>
      <c r="K466" t="s">
        <v>153</v>
      </c>
      <c r="L466" t="s">
        <v>1555</v>
      </c>
      <c r="M466" t="s">
        <v>1556</v>
      </c>
      <c r="N466">
        <v>5.4110805549999998</v>
      </c>
      <c r="O466">
        <v>0</v>
      </c>
      <c r="P466">
        <v>15</v>
      </c>
      <c r="Q466">
        <v>0</v>
      </c>
      <c r="R466">
        <v>1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18.120876530589737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18.120876530589737</v>
      </c>
    </row>
    <row r="467" spans="1:31" x14ac:dyDescent="0.25">
      <c r="A467">
        <v>1721052</v>
      </c>
      <c r="B467">
        <v>1</v>
      </c>
      <c r="C467" t="s">
        <v>80</v>
      </c>
      <c r="D467" t="s">
        <v>100</v>
      </c>
      <c r="E467" t="s">
        <v>189</v>
      </c>
      <c r="F467" t="s">
        <v>1557</v>
      </c>
      <c r="G467" t="s">
        <v>413</v>
      </c>
      <c r="H467" t="s">
        <v>143</v>
      </c>
      <c r="I467" t="s">
        <v>135</v>
      </c>
      <c r="J467" t="s">
        <v>136</v>
      </c>
      <c r="K467" t="s">
        <v>137</v>
      </c>
      <c r="L467" t="s">
        <v>1558</v>
      </c>
      <c r="M467" t="s">
        <v>1559</v>
      </c>
      <c r="N467">
        <v>3.2197222220000001</v>
      </c>
      <c r="O467">
        <v>5</v>
      </c>
      <c r="P467">
        <v>158</v>
      </c>
      <c r="Q467">
        <v>8</v>
      </c>
      <c r="R467">
        <v>76</v>
      </c>
      <c r="S467">
        <v>15</v>
      </c>
      <c r="T467">
        <v>67</v>
      </c>
      <c r="U467">
        <v>6</v>
      </c>
      <c r="V467">
        <v>0</v>
      </c>
      <c r="W467">
        <v>3.5034798330598753</v>
      </c>
      <c r="X467">
        <v>122.07006065638487</v>
      </c>
      <c r="Y467">
        <v>68.175422163673829</v>
      </c>
      <c r="Z467">
        <v>42.304668082620083</v>
      </c>
      <c r="AA467">
        <v>207.31570447234594</v>
      </c>
      <c r="AB467">
        <v>106.4093184742681</v>
      </c>
      <c r="AC467">
        <v>409.17330695032564</v>
      </c>
      <c r="AD467">
        <v>0</v>
      </c>
      <c r="AE467">
        <v>958.95196063267827</v>
      </c>
    </row>
    <row r="468" spans="1:31" x14ac:dyDescent="0.25">
      <c r="A468">
        <v>1721198</v>
      </c>
      <c r="B468">
        <v>1</v>
      </c>
      <c r="C468" t="s">
        <v>80</v>
      </c>
      <c r="D468" t="s">
        <v>84</v>
      </c>
      <c r="E468" t="s">
        <v>131</v>
      </c>
      <c r="F468" t="s">
        <v>1560</v>
      </c>
      <c r="G468" t="s">
        <v>133</v>
      </c>
      <c r="H468" t="s">
        <v>134</v>
      </c>
      <c r="I468" t="s">
        <v>135</v>
      </c>
      <c r="J468" t="s">
        <v>136</v>
      </c>
      <c r="K468" t="s">
        <v>137</v>
      </c>
      <c r="L468" t="s">
        <v>1561</v>
      </c>
      <c r="M468" t="s">
        <v>1562</v>
      </c>
      <c r="N468">
        <v>3.4055555549999998</v>
      </c>
      <c r="O468">
        <v>0</v>
      </c>
      <c r="P468">
        <v>1</v>
      </c>
      <c r="Q468">
        <v>0</v>
      </c>
      <c r="R468">
        <v>1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0.24690462484296502</v>
      </c>
      <c r="Y468">
        <v>0</v>
      </c>
      <c r="Z468">
        <v>0.19071671444548668</v>
      </c>
      <c r="AA468">
        <v>0</v>
      </c>
      <c r="AB468">
        <v>0</v>
      </c>
      <c r="AC468">
        <v>0</v>
      </c>
      <c r="AD468">
        <v>0</v>
      </c>
      <c r="AE468">
        <v>0.43762133928845171</v>
      </c>
    </row>
    <row r="469" spans="1:31" x14ac:dyDescent="0.25">
      <c r="A469">
        <v>1721075</v>
      </c>
      <c r="B469">
        <v>1</v>
      </c>
      <c r="C469" t="s">
        <v>81</v>
      </c>
      <c r="D469" t="s">
        <v>127</v>
      </c>
      <c r="E469" t="s">
        <v>131</v>
      </c>
      <c r="F469" t="s">
        <v>1563</v>
      </c>
      <c r="G469" t="s">
        <v>242</v>
      </c>
      <c r="H469" t="s">
        <v>134</v>
      </c>
      <c r="I469" t="s">
        <v>135</v>
      </c>
      <c r="J469" t="s">
        <v>136</v>
      </c>
      <c r="K469" t="s">
        <v>137</v>
      </c>
      <c r="L469" t="s">
        <v>1564</v>
      </c>
      <c r="M469" t="s">
        <v>1565</v>
      </c>
      <c r="N469">
        <v>0.959166666</v>
      </c>
      <c r="O469">
        <v>0</v>
      </c>
      <c r="P469">
        <v>5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1.1164261472620776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1.1164261472620776</v>
      </c>
    </row>
    <row r="470" spans="1:31" x14ac:dyDescent="0.25">
      <c r="A470">
        <v>1720929</v>
      </c>
      <c r="B470">
        <v>1</v>
      </c>
      <c r="C470" t="s">
        <v>81</v>
      </c>
      <c r="D470" t="s">
        <v>115</v>
      </c>
      <c r="E470" t="s">
        <v>150</v>
      </c>
      <c r="F470" t="s">
        <v>1566</v>
      </c>
      <c r="G470" t="s">
        <v>152</v>
      </c>
      <c r="H470" t="s">
        <v>134</v>
      </c>
      <c r="I470" t="s">
        <v>135</v>
      </c>
      <c r="J470" t="s">
        <v>136</v>
      </c>
      <c r="K470" t="s">
        <v>153</v>
      </c>
      <c r="L470" t="s">
        <v>1567</v>
      </c>
      <c r="M470" t="s">
        <v>1568</v>
      </c>
      <c r="N470">
        <v>7.2633444440000003</v>
      </c>
      <c r="O470">
        <v>0</v>
      </c>
      <c r="P470">
        <v>257</v>
      </c>
      <c r="Q470">
        <v>0</v>
      </c>
      <c r="R470">
        <v>0</v>
      </c>
      <c r="S470">
        <v>0</v>
      </c>
      <c r="T470">
        <v>3</v>
      </c>
      <c r="U470">
        <v>0</v>
      </c>
      <c r="V470">
        <v>0</v>
      </c>
      <c r="W470">
        <v>0</v>
      </c>
      <c r="X470">
        <v>253.02721927431051</v>
      </c>
      <c r="Y470">
        <v>0</v>
      </c>
      <c r="Z470">
        <v>0</v>
      </c>
      <c r="AA470">
        <v>0</v>
      </c>
      <c r="AB470">
        <v>2.4735730420702606</v>
      </c>
      <c r="AC470">
        <v>0</v>
      </c>
      <c r="AD470">
        <v>0</v>
      </c>
      <c r="AE470">
        <v>255.50079231638077</v>
      </c>
    </row>
    <row r="471" spans="1:31" x14ac:dyDescent="0.25">
      <c r="A471">
        <v>1721181</v>
      </c>
      <c r="B471">
        <v>1</v>
      </c>
      <c r="C471" t="s">
        <v>81</v>
      </c>
      <c r="D471" t="s">
        <v>121</v>
      </c>
      <c r="E471" t="s">
        <v>160</v>
      </c>
      <c r="F471" t="s">
        <v>1569</v>
      </c>
      <c r="G471" t="s">
        <v>162</v>
      </c>
      <c r="H471" t="s">
        <v>134</v>
      </c>
      <c r="I471" t="s">
        <v>135</v>
      </c>
      <c r="J471" t="s">
        <v>136</v>
      </c>
      <c r="K471" t="s">
        <v>137</v>
      </c>
      <c r="L471" t="s">
        <v>1570</v>
      </c>
      <c r="M471" t="s">
        <v>1571</v>
      </c>
      <c r="N471">
        <v>1.5122222219999999</v>
      </c>
      <c r="O471">
        <v>0</v>
      </c>
      <c r="P471">
        <v>1</v>
      </c>
      <c r="Q471">
        <v>0</v>
      </c>
      <c r="R471">
        <v>1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3.8071943275226665E-2</v>
      </c>
      <c r="Y471">
        <v>0</v>
      </c>
      <c r="Z471">
        <v>0.19140661142950668</v>
      </c>
      <c r="AA471">
        <v>0</v>
      </c>
      <c r="AB471">
        <v>0</v>
      </c>
      <c r="AC471">
        <v>0</v>
      </c>
      <c r="AD471">
        <v>0</v>
      </c>
      <c r="AE471">
        <v>0.22947855470473336</v>
      </c>
    </row>
    <row r="472" spans="1:31" x14ac:dyDescent="0.25">
      <c r="A472">
        <v>1721135</v>
      </c>
      <c r="B472">
        <v>1</v>
      </c>
      <c r="C472" t="s">
        <v>80</v>
      </c>
      <c r="D472" t="s">
        <v>103</v>
      </c>
      <c r="E472" t="s">
        <v>441</v>
      </c>
      <c r="F472" t="s">
        <v>1572</v>
      </c>
      <c r="G472" t="s">
        <v>904</v>
      </c>
      <c r="H472" t="s">
        <v>134</v>
      </c>
      <c r="I472" t="s">
        <v>135</v>
      </c>
      <c r="J472" t="s">
        <v>136</v>
      </c>
      <c r="K472" t="s">
        <v>137</v>
      </c>
      <c r="L472" t="s">
        <v>1573</v>
      </c>
      <c r="M472" t="s">
        <v>1574</v>
      </c>
      <c r="N472">
        <v>0.60194444400000002</v>
      </c>
      <c r="O472">
        <v>0</v>
      </c>
      <c r="P472">
        <v>15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1.6331499805743497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1.6331499805743497</v>
      </c>
    </row>
    <row r="473" spans="1:31" x14ac:dyDescent="0.25">
      <c r="A473">
        <v>1721138</v>
      </c>
      <c r="B473">
        <v>1</v>
      </c>
      <c r="C473" t="s">
        <v>80</v>
      </c>
      <c r="D473" t="s">
        <v>104</v>
      </c>
      <c r="E473" t="s">
        <v>131</v>
      </c>
      <c r="F473" t="s">
        <v>1575</v>
      </c>
      <c r="G473" t="s">
        <v>133</v>
      </c>
      <c r="H473" t="s">
        <v>134</v>
      </c>
      <c r="I473" t="s">
        <v>135</v>
      </c>
      <c r="J473" t="s">
        <v>136</v>
      </c>
      <c r="K473" t="s">
        <v>137</v>
      </c>
      <c r="L473" t="s">
        <v>1576</v>
      </c>
      <c r="M473" t="s">
        <v>1577</v>
      </c>
      <c r="N473">
        <v>1.758888888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1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4.5018984549239999E-2</v>
      </c>
      <c r="AC473">
        <v>0</v>
      </c>
      <c r="AD473">
        <v>0</v>
      </c>
      <c r="AE473">
        <v>4.5018984549239999E-2</v>
      </c>
    </row>
    <row r="474" spans="1:31" x14ac:dyDescent="0.25">
      <c r="A474">
        <v>1720969</v>
      </c>
      <c r="B474">
        <v>1</v>
      </c>
      <c r="C474" t="s">
        <v>80</v>
      </c>
      <c r="D474" t="s">
        <v>93</v>
      </c>
      <c r="E474" t="s">
        <v>131</v>
      </c>
      <c r="F474" t="s">
        <v>1578</v>
      </c>
      <c r="G474" t="s">
        <v>242</v>
      </c>
      <c r="H474" t="s">
        <v>134</v>
      </c>
      <c r="I474" t="s">
        <v>135</v>
      </c>
      <c r="J474" t="s">
        <v>136</v>
      </c>
      <c r="K474" t="s">
        <v>137</v>
      </c>
      <c r="L474" t="s">
        <v>1579</v>
      </c>
      <c r="M474" t="s">
        <v>1580</v>
      </c>
      <c r="N474">
        <v>2.1008333330000002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1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0.66692191584401672</v>
      </c>
      <c r="AC474">
        <v>0</v>
      </c>
      <c r="AD474">
        <v>0</v>
      </c>
      <c r="AE474">
        <v>0.66692191584401672</v>
      </c>
    </row>
    <row r="475" spans="1:31" x14ac:dyDescent="0.25">
      <c r="A475">
        <v>1720926</v>
      </c>
      <c r="B475">
        <v>1</v>
      </c>
      <c r="C475" t="s">
        <v>80</v>
      </c>
      <c r="D475" t="s">
        <v>82</v>
      </c>
      <c r="E475" t="s">
        <v>150</v>
      </c>
      <c r="F475" t="s">
        <v>1581</v>
      </c>
      <c r="G475" t="s">
        <v>152</v>
      </c>
      <c r="H475" t="s">
        <v>134</v>
      </c>
      <c r="I475" t="s">
        <v>135</v>
      </c>
      <c r="J475" t="s">
        <v>136</v>
      </c>
      <c r="K475" t="s">
        <v>153</v>
      </c>
      <c r="L475" t="s">
        <v>1582</v>
      </c>
      <c r="M475" t="s">
        <v>1583</v>
      </c>
      <c r="N475">
        <v>3.3828572220000002</v>
      </c>
      <c r="O475">
        <v>0</v>
      </c>
      <c r="P475">
        <v>1</v>
      </c>
      <c r="Q475">
        <v>0</v>
      </c>
      <c r="R475">
        <v>0</v>
      </c>
      <c r="S475">
        <v>0</v>
      </c>
      <c r="T475">
        <v>339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434.21260611691196</v>
      </c>
      <c r="AC475">
        <v>0</v>
      </c>
      <c r="AD475">
        <v>0</v>
      </c>
      <c r="AE475">
        <v>434.21260611691196</v>
      </c>
    </row>
    <row r="476" spans="1:31" x14ac:dyDescent="0.25">
      <c r="A476">
        <v>1720949</v>
      </c>
      <c r="B476">
        <v>1</v>
      </c>
      <c r="C476" t="s">
        <v>80</v>
      </c>
      <c r="D476" t="s">
        <v>84</v>
      </c>
      <c r="E476" t="s">
        <v>150</v>
      </c>
      <c r="F476" t="s">
        <v>1584</v>
      </c>
      <c r="G476" t="s">
        <v>152</v>
      </c>
      <c r="H476" t="s">
        <v>134</v>
      </c>
      <c r="I476" t="s">
        <v>135</v>
      </c>
      <c r="J476" t="s">
        <v>136</v>
      </c>
      <c r="K476" t="s">
        <v>153</v>
      </c>
      <c r="L476" t="s">
        <v>1585</v>
      </c>
      <c r="M476" t="s">
        <v>1586</v>
      </c>
      <c r="N476">
        <v>8.0838888880000006</v>
      </c>
      <c r="O476">
        <v>0</v>
      </c>
      <c r="P476">
        <v>39</v>
      </c>
      <c r="Q476">
        <v>0</v>
      </c>
      <c r="R476">
        <v>0</v>
      </c>
      <c r="S476">
        <v>0</v>
      </c>
      <c r="T476">
        <v>205</v>
      </c>
      <c r="U476">
        <v>0</v>
      </c>
      <c r="V476">
        <v>0</v>
      </c>
      <c r="W476">
        <v>0</v>
      </c>
      <c r="X476">
        <v>142.20285670766071</v>
      </c>
      <c r="Y476">
        <v>0</v>
      </c>
      <c r="Z476">
        <v>0</v>
      </c>
      <c r="AA476">
        <v>0</v>
      </c>
      <c r="AB476">
        <v>1172.334561283272</v>
      </c>
      <c r="AC476">
        <v>0</v>
      </c>
      <c r="AD476">
        <v>0</v>
      </c>
      <c r="AE476">
        <v>1314.5374179909327</v>
      </c>
    </row>
    <row r="477" spans="1:31" x14ac:dyDescent="0.25">
      <c r="A477">
        <v>1721324</v>
      </c>
      <c r="B477">
        <v>1</v>
      </c>
      <c r="C477" t="s">
        <v>80</v>
      </c>
      <c r="D477" t="s">
        <v>82</v>
      </c>
      <c r="E477" t="s">
        <v>150</v>
      </c>
      <c r="F477" t="s">
        <v>1587</v>
      </c>
      <c r="G477" t="s">
        <v>269</v>
      </c>
      <c r="H477" t="s">
        <v>134</v>
      </c>
      <c r="I477" t="s">
        <v>135</v>
      </c>
      <c r="J477" t="s">
        <v>136</v>
      </c>
      <c r="K477" t="s">
        <v>137</v>
      </c>
      <c r="L477" t="s">
        <v>1588</v>
      </c>
      <c r="M477" t="s">
        <v>1589</v>
      </c>
      <c r="N477">
        <v>0.225833333</v>
      </c>
      <c r="O477">
        <v>0</v>
      </c>
      <c r="P477">
        <v>621</v>
      </c>
      <c r="Q477">
        <v>0</v>
      </c>
      <c r="R477">
        <v>0</v>
      </c>
      <c r="S477">
        <v>0</v>
      </c>
      <c r="T477">
        <v>19</v>
      </c>
      <c r="U477">
        <v>0</v>
      </c>
      <c r="V477">
        <v>0</v>
      </c>
      <c r="W477">
        <v>0</v>
      </c>
      <c r="X477">
        <v>49.645146160586897</v>
      </c>
      <c r="Y477">
        <v>0</v>
      </c>
      <c r="Z477">
        <v>0</v>
      </c>
      <c r="AA477">
        <v>0</v>
      </c>
      <c r="AB477">
        <v>2.2655613788434827</v>
      </c>
      <c r="AC477">
        <v>0</v>
      </c>
      <c r="AD477">
        <v>0</v>
      </c>
      <c r="AE477">
        <v>51.910707539430376</v>
      </c>
    </row>
    <row r="478" spans="1:31" x14ac:dyDescent="0.25">
      <c r="A478">
        <v>1720869</v>
      </c>
      <c r="B478">
        <v>1</v>
      </c>
      <c r="C478" t="s">
        <v>80</v>
      </c>
      <c r="D478" t="s">
        <v>82</v>
      </c>
      <c r="E478" t="s">
        <v>150</v>
      </c>
      <c r="F478" t="s">
        <v>1590</v>
      </c>
      <c r="G478" t="s">
        <v>269</v>
      </c>
      <c r="H478" t="s">
        <v>134</v>
      </c>
      <c r="I478" t="s">
        <v>135</v>
      </c>
      <c r="J478" t="s">
        <v>136</v>
      </c>
      <c r="K478" t="s">
        <v>137</v>
      </c>
      <c r="L478" t="s">
        <v>1591</v>
      </c>
      <c r="M478" t="s">
        <v>1592</v>
      </c>
      <c r="N478">
        <v>0.18555555500000001</v>
      </c>
      <c r="O478">
        <v>0</v>
      </c>
      <c r="P478">
        <v>890</v>
      </c>
      <c r="Q478">
        <v>0</v>
      </c>
      <c r="R478">
        <v>0</v>
      </c>
      <c r="S478">
        <v>0</v>
      </c>
      <c r="T478">
        <v>83</v>
      </c>
      <c r="U478">
        <v>0</v>
      </c>
      <c r="V478">
        <v>0</v>
      </c>
      <c r="W478">
        <v>0</v>
      </c>
      <c r="X478">
        <v>52.312602559515668</v>
      </c>
      <c r="Y478">
        <v>0</v>
      </c>
      <c r="Z478">
        <v>0</v>
      </c>
      <c r="AA478">
        <v>0</v>
      </c>
      <c r="AB478">
        <v>5.3348642623138982</v>
      </c>
      <c r="AC478">
        <v>0</v>
      </c>
      <c r="AD478">
        <v>0</v>
      </c>
      <c r="AE478">
        <v>57.647466821829568</v>
      </c>
    </row>
    <row r="479" spans="1:31" x14ac:dyDescent="0.25">
      <c r="A479">
        <v>1721155</v>
      </c>
      <c r="B479">
        <v>1</v>
      </c>
      <c r="C479" t="s">
        <v>80</v>
      </c>
      <c r="D479" t="s">
        <v>87</v>
      </c>
      <c r="E479" t="s">
        <v>171</v>
      </c>
      <c r="F479" t="s">
        <v>1593</v>
      </c>
      <c r="G479" t="s">
        <v>147</v>
      </c>
      <c r="H479" t="s">
        <v>143</v>
      </c>
      <c r="I479" t="s">
        <v>135</v>
      </c>
      <c r="J479" t="s">
        <v>136</v>
      </c>
      <c r="K479" t="s">
        <v>137</v>
      </c>
      <c r="L479" t="s">
        <v>1594</v>
      </c>
      <c r="M479" t="s">
        <v>1595</v>
      </c>
      <c r="N479">
        <v>1.5552777769999999</v>
      </c>
      <c r="O479">
        <v>1</v>
      </c>
      <c r="P479">
        <v>0</v>
      </c>
      <c r="Q479">
        <v>0</v>
      </c>
      <c r="R479">
        <v>0</v>
      </c>
      <c r="S479">
        <v>14</v>
      </c>
      <c r="T479">
        <v>2</v>
      </c>
      <c r="U479">
        <v>1</v>
      </c>
      <c r="V479">
        <v>0</v>
      </c>
      <c r="W479">
        <v>0.81216060273890145</v>
      </c>
      <c r="X479">
        <v>0</v>
      </c>
      <c r="Y479">
        <v>0</v>
      </c>
      <c r="Z479">
        <v>0</v>
      </c>
      <c r="AA479">
        <v>352.5591559492479</v>
      </c>
      <c r="AB479">
        <v>1.8373784308775249</v>
      </c>
      <c r="AC479">
        <v>7.6071019435095</v>
      </c>
      <c r="AD479">
        <v>0</v>
      </c>
      <c r="AE479">
        <v>362.81579692637388</v>
      </c>
    </row>
    <row r="480" spans="1:31" x14ac:dyDescent="0.25">
      <c r="A480">
        <v>1721204</v>
      </c>
      <c r="B480">
        <v>1</v>
      </c>
      <c r="C480" t="s">
        <v>80</v>
      </c>
      <c r="D480" t="s">
        <v>92</v>
      </c>
      <c r="E480" t="s">
        <v>131</v>
      </c>
      <c r="F480" t="s">
        <v>1596</v>
      </c>
      <c r="G480" t="s">
        <v>133</v>
      </c>
      <c r="H480" t="s">
        <v>134</v>
      </c>
      <c r="I480" t="s">
        <v>135</v>
      </c>
      <c r="J480" t="s">
        <v>136</v>
      </c>
      <c r="K480" t="s">
        <v>137</v>
      </c>
      <c r="L480" t="s">
        <v>1597</v>
      </c>
      <c r="M480" t="s">
        <v>1598</v>
      </c>
      <c r="N480">
        <v>1.9030555549999999</v>
      </c>
      <c r="O480">
        <v>0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0.53745002714159562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0.53745002714159562</v>
      </c>
    </row>
    <row r="481" spans="1:31" x14ac:dyDescent="0.25">
      <c r="A481">
        <v>1721078</v>
      </c>
      <c r="B481">
        <v>1</v>
      </c>
      <c r="C481" t="s">
        <v>81</v>
      </c>
      <c r="D481" t="s">
        <v>118</v>
      </c>
      <c r="E481" t="s">
        <v>131</v>
      </c>
      <c r="F481" t="s">
        <v>1599</v>
      </c>
      <c r="G481" t="s">
        <v>238</v>
      </c>
      <c r="H481" t="s">
        <v>134</v>
      </c>
      <c r="I481" t="s">
        <v>135</v>
      </c>
      <c r="J481" t="s">
        <v>136</v>
      </c>
      <c r="K481" t="s">
        <v>137</v>
      </c>
      <c r="L481" t="s">
        <v>1600</v>
      </c>
      <c r="M481" t="s">
        <v>1601</v>
      </c>
      <c r="N481">
        <v>1.4213888880000001</v>
      </c>
      <c r="O481">
        <v>0</v>
      </c>
      <c r="P481">
        <v>0</v>
      </c>
      <c r="Q481">
        <v>0</v>
      </c>
      <c r="R481">
        <v>7</v>
      </c>
      <c r="S481">
        <v>0</v>
      </c>
      <c r="T481">
        <v>1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3.8697783117173792</v>
      </c>
      <c r="AA481">
        <v>0</v>
      </c>
      <c r="AB481">
        <v>0.40369646826290828</v>
      </c>
      <c r="AC481">
        <v>0</v>
      </c>
      <c r="AD481">
        <v>0</v>
      </c>
      <c r="AE481">
        <v>4.2734747799802877</v>
      </c>
    </row>
    <row r="482" spans="1:31" x14ac:dyDescent="0.25">
      <c r="A482">
        <v>1720886</v>
      </c>
      <c r="B482">
        <v>1</v>
      </c>
      <c r="C482" t="s">
        <v>80</v>
      </c>
      <c r="D482" t="s">
        <v>105</v>
      </c>
      <c r="E482" t="s">
        <v>140</v>
      </c>
      <c r="F482" t="s">
        <v>1602</v>
      </c>
      <c r="G482" t="s">
        <v>147</v>
      </c>
      <c r="H482" t="s">
        <v>143</v>
      </c>
      <c r="I482" t="s">
        <v>135</v>
      </c>
      <c r="J482" t="s">
        <v>136</v>
      </c>
      <c r="K482" t="s">
        <v>137</v>
      </c>
      <c r="L482" t="s">
        <v>1603</v>
      </c>
      <c r="M482" t="s">
        <v>1604</v>
      </c>
      <c r="N482">
        <v>1.3658333330000001</v>
      </c>
      <c r="O482">
        <v>1</v>
      </c>
      <c r="P482">
        <v>6735</v>
      </c>
      <c r="Q482">
        <v>0</v>
      </c>
      <c r="R482">
        <v>58</v>
      </c>
      <c r="S482">
        <v>2</v>
      </c>
      <c r="T482">
        <v>1988</v>
      </c>
      <c r="U482">
        <v>2</v>
      </c>
      <c r="V482">
        <v>2</v>
      </c>
      <c r="W482">
        <v>1.71009411220775</v>
      </c>
      <c r="X482">
        <v>1989.9640732297512</v>
      </c>
      <c r="Y482">
        <v>0</v>
      </c>
      <c r="Z482">
        <v>12.863129548951534</v>
      </c>
      <c r="AA482">
        <v>111.12095553834011</v>
      </c>
      <c r="AB482">
        <v>1758.1275418350253</v>
      </c>
      <c r="AC482">
        <v>199.10405554084457</v>
      </c>
      <c r="AD482">
        <v>3.8018850365272514</v>
      </c>
      <c r="AE482">
        <v>4076.6917348416478</v>
      </c>
    </row>
    <row r="483" spans="1:31" x14ac:dyDescent="0.25">
      <c r="A483">
        <v>1721241</v>
      </c>
      <c r="B483">
        <v>1</v>
      </c>
      <c r="C483" t="s">
        <v>81</v>
      </c>
      <c r="D483" t="s">
        <v>121</v>
      </c>
      <c r="E483" t="s">
        <v>160</v>
      </c>
      <c r="F483" t="s">
        <v>1605</v>
      </c>
      <c r="G483" t="s">
        <v>162</v>
      </c>
      <c r="H483" t="s">
        <v>134</v>
      </c>
      <c r="I483" t="s">
        <v>135</v>
      </c>
      <c r="J483" t="s">
        <v>136</v>
      </c>
      <c r="K483" t="s">
        <v>137</v>
      </c>
      <c r="L483" t="s">
        <v>1606</v>
      </c>
      <c r="M483" t="s">
        <v>1607</v>
      </c>
      <c r="N483">
        <v>1.024444444</v>
      </c>
      <c r="O483">
        <v>0</v>
      </c>
      <c r="P483">
        <v>47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4.8772336800917282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4.8772336800917282</v>
      </c>
    </row>
    <row r="484" spans="1:31" x14ac:dyDescent="0.25">
      <c r="A484">
        <v>1720932</v>
      </c>
      <c r="B484">
        <v>1</v>
      </c>
      <c r="C484" t="s">
        <v>81</v>
      </c>
      <c r="D484" t="s">
        <v>118</v>
      </c>
      <c r="E484" t="s">
        <v>160</v>
      </c>
      <c r="F484" t="s">
        <v>1608</v>
      </c>
      <c r="G484" t="s">
        <v>152</v>
      </c>
      <c r="H484" t="s">
        <v>134</v>
      </c>
      <c r="I484" t="s">
        <v>135</v>
      </c>
      <c r="J484" t="s">
        <v>136</v>
      </c>
      <c r="K484" t="s">
        <v>153</v>
      </c>
      <c r="L484" t="s">
        <v>1609</v>
      </c>
      <c r="M484" t="s">
        <v>1610</v>
      </c>
      <c r="N484">
        <v>7.559300833</v>
      </c>
      <c r="O484">
        <v>0</v>
      </c>
      <c r="P484">
        <v>38</v>
      </c>
      <c r="Q484">
        <v>0</v>
      </c>
      <c r="R484">
        <v>28</v>
      </c>
      <c r="S484">
        <v>0</v>
      </c>
      <c r="T484">
        <v>11</v>
      </c>
      <c r="U484">
        <v>0</v>
      </c>
      <c r="V484">
        <v>0</v>
      </c>
      <c r="W484">
        <v>0</v>
      </c>
      <c r="X484">
        <v>50.900068183766741</v>
      </c>
      <c r="Y484">
        <v>0</v>
      </c>
      <c r="Z484">
        <v>32.959589201504457</v>
      </c>
      <c r="AA484">
        <v>0</v>
      </c>
      <c r="AB484">
        <v>46.291374274140331</v>
      </c>
      <c r="AC484">
        <v>0</v>
      </c>
      <c r="AD484">
        <v>0</v>
      </c>
      <c r="AE484">
        <v>130.15103165941153</v>
      </c>
    </row>
    <row r="485" spans="1:31" x14ac:dyDescent="0.25">
      <c r="A485">
        <v>1721095</v>
      </c>
      <c r="B485">
        <v>1</v>
      </c>
      <c r="C485" t="s">
        <v>80</v>
      </c>
      <c r="D485" t="s">
        <v>87</v>
      </c>
      <c r="E485" t="s">
        <v>171</v>
      </c>
      <c r="F485" t="s">
        <v>1611</v>
      </c>
      <c r="G485" t="s">
        <v>147</v>
      </c>
      <c r="H485" t="s">
        <v>143</v>
      </c>
      <c r="I485" t="s">
        <v>135</v>
      </c>
      <c r="J485" t="s">
        <v>136</v>
      </c>
      <c r="K485" t="s">
        <v>137</v>
      </c>
      <c r="L485" t="s">
        <v>1612</v>
      </c>
      <c r="M485" t="s">
        <v>1613</v>
      </c>
      <c r="N485">
        <v>1.5361111110000001</v>
      </c>
      <c r="O485">
        <v>0</v>
      </c>
      <c r="P485">
        <v>333</v>
      </c>
      <c r="Q485">
        <v>0</v>
      </c>
      <c r="R485">
        <v>0</v>
      </c>
      <c r="S485">
        <v>0</v>
      </c>
      <c r="T485">
        <v>6</v>
      </c>
      <c r="U485">
        <v>0</v>
      </c>
      <c r="V485">
        <v>0</v>
      </c>
      <c r="W485">
        <v>0</v>
      </c>
      <c r="X485">
        <v>102.27702827953058</v>
      </c>
      <c r="Y485">
        <v>0</v>
      </c>
      <c r="Z485">
        <v>0</v>
      </c>
      <c r="AA485">
        <v>0</v>
      </c>
      <c r="AB485">
        <v>16.162125932147465</v>
      </c>
      <c r="AC485">
        <v>0</v>
      </c>
      <c r="AD485">
        <v>0</v>
      </c>
      <c r="AE485">
        <v>118.43915421167804</v>
      </c>
    </row>
    <row r="486" spans="1:31" x14ac:dyDescent="0.25">
      <c r="A486">
        <v>1721178</v>
      </c>
      <c r="B486">
        <v>1</v>
      </c>
      <c r="C486" t="s">
        <v>81</v>
      </c>
      <c r="D486" t="s">
        <v>128</v>
      </c>
      <c r="E486" t="s">
        <v>131</v>
      </c>
      <c r="F486" t="s">
        <v>1356</v>
      </c>
      <c r="G486" t="s">
        <v>242</v>
      </c>
      <c r="H486" t="s">
        <v>134</v>
      </c>
      <c r="I486" t="s">
        <v>135</v>
      </c>
      <c r="J486" t="s">
        <v>136</v>
      </c>
      <c r="K486" t="s">
        <v>137</v>
      </c>
      <c r="L486" t="s">
        <v>1614</v>
      </c>
      <c r="M486" t="s">
        <v>1615</v>
      </c>
      <c r="N486">
        <v>2.8438888879999999</v>
      </c>
      <c r="O486">
        <v>0</v>
      </c>
      <c r="P486">
        <v>5</v>
      </c>
      <c r="Q486">
        <v>0</v>
      </c>
      <c r="R486">
        <v>0</v>
      </c>
      <c r="S486">
        <v>0</v>
      </c>
      <c r="T486">
        <v>1</v>
      </c>
      <c r="U486">
        <v>0</v>
      </c>
      <c r="V486">
        <v>0</v>
      </c>
      <c r="W486">
        <v>0</v>
      </c>
      <c r="X486">
        <v>3.3069304320632185</v>
      </c>
      <c r="Y486">
        <v>0</v>
      </c>
      <c r="Z486">
        <v>0</v>
      </c>
      <c r="AA486">
        <v>0</v>
      </c>
      <c r="AB486">
        <v>3.361304041154753</v>
      </c>
      <c r="AC486">
        <v>0</v>
      </c>
      <c r="AD486">
        <v>0</v>
      </c>
      <c r="AE486">
        <v>6.6682344732179715</v>
      </c>
    </row>
    <row r="487" spans="1:31" x14ac:dyDescent="0.25">
      <c r="A487">
        <v>1721287</v>
      </c>
      <c r="B487">
        <v>1</v>
      </c>
      <c r="C487" t="s">
        <v>80</v>
      </c>
      <c r="D487" t="s">
        <v>88</v>
      </c>
      <c r="E487" t="s">
        <v>131</v>
      </c>
      <c r="F487" t="s">
        <v>1616</v>
      </c>
      <c r="G487" t="s">
        <v>238</v>
      </c>
      <c r="H487" t="s">
        <v>134</v>
      </c>
      <c r="I487" t="s">
        <v>135</v>
      </c>
      <c r="J487" t="s">
        <v>136</v>
      </c>
      <c r="K487" t="s">
        <v>137</v>
      </c>
      <c r="L487" t="s">
        <v>1617</v>
      </c>
      <c r="M487" t="s">
        <v>1618</v>
      </c>
      <c r="N487">
        <v>1.8625</v>
      </c>
      <c r="O487">
        <v>0</v>
      </c>
      <c r="P487">
        <v>2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3.5308866529382197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3.5308866529382197</v>
      </c>
    </row>
    <row r="488" spans="1:31" x14ac:dyDescent="0.25">
      <c r="A488">
        <v>1720995</v>
      </c>
      <c r="B488">
        <v>1</v>
      </c>
      <c r="C488" t="s">
        <v>81</v>
      </c>
      <c r="D488" t="s">
        <v>122</v>
      </c>
      <c r="E488" t="s">
        <v>160</v>
      </c>
      <c r="F488" t="s">
        <v>1619</v>
      </c>
      <c r="G488" t="s">
        <v>162</v>
      </c>
      <c r="H488" t="s">
        <v>134</v>
      </c>
      <c r="I488" t="s">
        <v>135</v>
      </c>
      <c r="J488" t="s">
        <v>136</v>
      </c>
      <c r="K488" t="s">
        <v>137</v>
      </c>
      <c r="L488" t="s">
        <v>1620</v>
      </c>
      <c r="M488" t="s">
        <v>1621</v>
      </c>
      <c r="N488">
        <v>1.703333333</v>
      </c>
      <c r="O488">
        <v>0</v>
      </c>
      <c r="P488">
        <v>70</v>
      </c>
      <c r="Q488">
        <v>0</v>
      </c>
      <c r="R488">
        <v>0</v>
      </c>
      <c r="S488">
        <v>0</v>
      </c>
      <c r="T488">
        <v>6</v>
      </c>
      <c r="U488">
        <v>0</v>
      </c>
      <c r="V488">
        <v>0</v>
      </c>
      <c r="W488">
        <v>0</v>
      </c>
      <c r="X488">
        <v>12.174382201198167</v>
      </c>
      <c r="Y488">
        <v>0</v>
      </c>
      <c r="Z488">
        <v>0</v>
      </c>
      <c r="AA488">
        <v>0</v>
      </c>
      <c r="AB488">
        <v>0.69280530618513669</v>
      </c>
      <c r="AC488">
        <v>0</v>
      </c>
      <c r="AD488">
        <v>0</v>
      </c>
      <c r="AE488">
        <v>12.867187507383303</v>
      </c>
    </row>
    <row r="489" spans="1:31" x14ac:dyDescent="0.25">
      <c r="A489">
        <v>1720952</v>
      </c>
      <c r="B489">
        <v>1</v>
      </c>
      <c r="C489" t="s">
        <v>80</v>
      </c>
      <c r="D489" t="s">
        <v>97</v>
      </c>
      <c r="E489" t="s">
        <v>150</v>
      </c>
      <c r="F489" t="s">
        <v>1622</v>
      </c>
      <c r="G489" t="s">
        <v>152</v>
      </c>
      <c r="H489" t="s">
        <v>134</v>
      </c>
      <c r="I489" t="s">
        <v>135</v>
      </c>
      <c r="J489" t="s">
        <v>136</v>
      </c>
      <c r="K489" t="s">
        <v>153</v>
      </c>
      <c r="L489" t="s">
        <v>1623</v>
      </c>
      <c r="M489" t="s">
        <v>1624</v>
      </c>
      <c r="N489">
        <v>9.6015925000000006</v>
      </c>
      <c r="O489">
        <v>0</v>
      </c>
      <c r="P489">
        <v>264</v>
      </c>
      <c r="Q489">
        <v>0</v>
      </c>
      <c r="R489">
        <v>17</v>
      </c>
      <c r="S489">
        <v>0</v>
      </c>
      <c r="T489">
        <v>51</v>
      </c>
      <c r="U489">
        <v>0</v>
      </c>
      <c r="V489">
        <v>0</v>
      </c>
      <c r="W489">
        <v>0</v>
      </c>
      <c r="X489">
        <v>622.7796057914602</v>
      </c>
      <c r="Y489">
        <v>0</v>
      </c>
      <c r="Z489">
        <v>25.251573256248886</v>
      </c>
      <c r="AA489">
        <v>0</v>
      </c>
      <c r="AB489">
        <v>341.03389092019722</v>
      </c>
      <c r="AC489">
        <v>0</v>
      </c>
      <c r="AD489">
        <v>0</v>
      </c>
      <c r="AE489">
        <v>989.06506996790631</v>
      </c>
    </row>
    <row r="490" spans="1:31" x14ac:dyDescent="0.25">
      <c r="A490">
        <v>1721307</v>
      </c>
      <c r="B490">
        <v>1</v>
      </c>
      <c r="C490" t="s">
        <v>81</v>
      </c>
      <c r="D490" t="s">
        <v>118</v>
      </c>
      <c r="E490" t="s">
        <v>131</v>
      </c>
      <c r="F490" t="s">
        <v>1625</v>
      </c>
      <c r="G490" t="s">
        <v>133</v>
      </c>
      <c r="H490" t="s">
        <v>134</v>
      </c>
      <c r="I490" t="s">
        <v>135</v>
      </c>
      <c r="J490" t="s">
        <v>136</v>
      </c>
      <c r="K490" t="s">
        <v>137</v>
      </c>
      <c r="L490" t="s">
        <v>1626</v>
      </c>
      <c r="M490" t="s">
        <v>1627</v>
      </c>
      <c r="N490">
        <v>2.9211111110000001</v>
      </c>
      <c r="O490">
        <v>0</v>
      </c>
      <c r="P490">
        <v>1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0.24040129640863583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0.24040129640863583</v>
      </c>
    </row>
    <row r="491" spans="1:31" x14ac:dyDescent="0.25">
      <c r="A491">
        <v>1721622</v>
      </c>
      <c r="B491">
        <v>1</v>
      </c>
      <c r="C491" t="s">
        <v>80</v>
      </c>
      <c r="D491" t="s">
        <v>93</v>
      </c>
      <c r="E491" t="s">
        <v>150</v>
      </c>
      <c r="F491" t="s">
        <v>1628</v>
      </c>
      <c r="G491" t="s">
        <v>186</v>
      </c>
      <c r="H491" t="s">
        <v>134</v>
      </c>
      <c r="I491" t="s">
        <v>135</v>
      </c>
      <c r="J491" t="s">
        <v>136</v>
      </c>
      <c r="K491" t="s">
        <v>137</v>
      </c>
      <c r="L491" t="s">
        <v>1629</v>
      </c>
      <c r="M491" t="s">
        <v>1630</v>
      </c>
      <c r="N491">
        <v>1.7669444439999999</v>
      </c>
      <c r="O491">
        <v>0</v>
      </c>
      <c r="P491">
        <v>112</v>
      </c>
      <c r="Q491">
        <v>0</v>
      </c>
      <c r="R491">
        <v>2</v>
      </c>
      <c r="S491">
        <v>0</v>
      </c>
      <c r="T491">
        <v>12</v>
      </c>
      <c r="U491">
        <v>0</v>
      </c>
      <c r="V491">
        <v>0</v>
      </c>
      <c r="W491">
        <v>0</v>
      </c>
      <c r="X491">
        <v>27.722977758239253</v>
      </c>
      <c r="Y491">
        <v>0</v>
      </c>
      <c r="Z491">
        <v>1.0983239727374252</v>
      </c>
      <c r="AA491">
        <v>0</v>
      </c>
      <c r="AB491">
        <v>25.364284476888116</v>
      </c>
      <c r="AC491">
        <v>0</v>
      </c>
      <c r="AD491">
        <v>0</v>
      </c>
      <c r="AE491">
        <v>54.185586207864795</v>
      </c>
    </row>
    <row r="492" spans="1:31" x14ac:dyDescent="0.25">
      <c r="A492">
        <v>1721954</v>
      </c>
      <c r="B492">
        <v>1</v>
      </c>
      <c r="C492" t="s">
        <v>80</v>
      </c>
      <c r="D492" t="s">
        <v>83</v>
      </c>
      <c r="E492" t="s">
        <v>131</v>
      </c>
      <c r="F492" t="s">
        <v>1631</v>
      </c>
      <c r="G492" t="s">
        <v>242</v>
      </c>
      <c r="H492" t="s">
        <v>134</v>
      </c>
      <c r="I492" t="s">
        <v>135</v>
      </c>
      <c r="J492" t="s">
        <v>136</v>
      </c>
      <c r="K492" t="s">
        <v>137</v>
      </c>
      <c r="L492" t="s">
        <v>1632</v>
      </c>
      <c r="M492" t="s">
        <v>1633</v>
      </c>
      <c r="N492">
        <v>1.7825</v>
      </c>
      <c r="O492">
        <v>0</v>
      </c>
      <c r="P492">
        <v>1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1.6984727382047708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1.6984727382047708</v>
      </c>
    </row>
    <row r="493" spans="1:31" x14ac:dyDescent="0.25">
      <c r="A493">
        <v>1721645</v>
      </c>
      <c r="B493">
        <v>1</v>
      </c>
      <c r="C493" t="s">
        <v>81</v>
      </c>
      <c r="D493" t="s">
        <v>125</v>
      </c>
      <c r="E493" t="s">
        <v>171</v>
      </c>
      <c r="F493" t="s">
        <v>1634</v>
      </c>
      <c r="G493" t="s">
        <v>295</v>
      </c>
      <c r="H493" t="s">
        <v>143</v>
      </c>
      <c r="I493" t="s">
        <v>135</v>
      </c>
      <c r="J493" t="s">
        <v>136</v>
      </c>
      <c r="K493" t="s">
        <v>137</v>
      </c>
      <c r="L493" t="s">
        <v>1635</v>
      </c>
      <c r="M493" t="s">
        <v>1636</v>
      </c>
      <c r="N493">
        <v>2.3508333330000002</v>
      </c>
      <c r="O493">
        <v>0</v>
      </c>
      <c r="P493">
        <v>0</v>
      </c>
      <c r="Q493">
        <v>11</v>
      </c>
      <c r="R493">
        <v>36</v>
      </c>
      <c r="S493">
        <v>2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5.9737226107763579</v>
      </c>
      <c r="Z493">
        <v>67.000864451577471</v>
      </c>
      <c r="AA493">
        <v>3.5191206586749169</v>
      </c>
      <c r="AB493">
        <v>0</v>
      </c>
      <c r="AC493">
        <v>105.39862876972089</v>
      </c>
      <c r="AD493">
        <v>0</v>
      </c>
      <c r="AE493">
        <v>181.89233649074964</v>
      </c>
    </row>
    <row r="494" spans="1:31" x14ac:dyDescent="0.25">
      <c r="A494">
        <v>1721791</v>
      </c>
      <c r="B494">
        <v>1</v>
      </c>
      <c r="C494" t="s">
        <v>81</v>
      </c>
      <c r="D494" t="s">
        <v>123</v>
      </c>
      <c r="E494" t="s">
        <v>189</v>
      </c>
      <c r="F494" t="s">
        <v>1637</v>
      </c>
      <c r="G494" t="s">
        <v>147</v>
      </c>
      <c r="H494" t="s">
        <v>143</v>
      </c>
      <c r="I494" t="s">
        <v>135</v>
      </c>
      <c r="J494" t="s">
        <v>136</v>
      </c>
      <c r="K494" t="s">
        <v>137</v>
      </c>
      <c r="L494" t="s">
        <v>1638</v>
      </c>
      <c r="M494" t="s">
        <v>1639</v>
      </c>
      <c r="N494">
        <v>2.5433333330000001</v>
      </c>
      <c r="O494">
        <v>0</v>
      </c>
      <c r="P494">
        <v>714</v>
      </c>
      <c r="Q494">
        <v>5</v>
      </c>
      <c r="R494">
        <v>32</v>
      </c>
      <c r="S494">
        <v>4</v>
      </c>
      <c r="T494">
        <v>50</v>
      </c>
      <c r="U494">
        <v>1</v>
      </c>
      <c r="V494">
        <v>1</v>
      </c>
      <c r="W494">
        <v>0</v>
      </c>
      <c r="X494">
        <v>230.36365498822164</v>
      </c>
      <c r="Y494">
        <v>6.1345946811851828</v>
      </c>
      <c r="Z494">
        <v>4.1655073632712112</v>
      </c>
      <c r="AA494">
        <v>19.825941006129824</v>
      </c>
      <c r="AB494">
        <v>45.446195674182825</v>
      </c>
      <c r="AC494">
        <v>107.15280107093911</v>
      </c>
      <c r="AD494">
        <v>7.7303251602753171</v>
      </c>
      <c r="AE494">
        <v>420.81901994420514</v>
      </c>
    </row>
    <row r="495" spans="1:31" x14ac:dyDescent="0.25">
      <c r="A495">
        <v>1721768</v>
      </c>
      <c r="B495">
        <v>1</v>
      </c>
      <c r="C495" t="s">
        <v>81</v>
      </c>
      <c r="D495" t="s">
        <v>123</v>
      </c>
      <c r="E495" t="s">
        <v>160</v>
      </c>
      <c r="F495" t="s">
        <v>1640</v>
      </c>
      <c r="G495" t="s">
        <v>162</v>
      </c>
      <c r="H495" t="s">
        <v>134</v>
      </c>
      <c r="I495" t="s">
        <v>135</v>
      </c>
      <c r="J495" t="s">
        <v>136</v>
      </c>
      <c r="K495" t="s">
        <v>137</v>
      </c>
      <c r="L495" t="s">
        <v>1641</v>
      </c>
      <c r="M495" t="s">
        <v>1642</v>
      </c>
      <c r="N495">
        <v>5.5997222219999996</v>
      </c>
      <c r="O495">
        <v>0</v>
      </c>
      <c r="P495">
        <v>68</v>
      </c>
      <c r="Q495">
        <v>0</v>
      </c>
      <c r="R495">
        <v>0</v>
      </c>
      <c r="S495">
        <v>0</v>
      </c>
      <c r="T495">
        <v>6</v>
      </c>
      <c r="U495">
        <v>0</v>
      </c>
      <c r="V495">
        <v>0</v>
      </c>
      <c r="W495">
        <v>0</v>
      </c>
      <c r="X495">
        <v>61.93307050566478</v>
      </c>
      <c r="Y495">
        <v>0</v>
      </c>
      <c r="Z495">
        <v>0</v>
      </c>
      <c r="AA495">
        <v>0</v>
      </c>
      <c r="AB495">
        <v>19.596899984885706</v>
      </c>
      <c r="AC495">
        <v>0</v>
      </c>
      <c r="AD495">
        <v>0</v>
      </c>
      <c r="AE495">
        <v>81.529970490550483</v>
      </c>
    </row>
    <row r="496" spans="1:31" x14ac:dyDescent="0.25">
      <c r="A496">
        <v>1721668</v>
      </c>
      <c r="B496">
        <v>1</v>
      </c>
      <c r="C496" t="s">
        <v>81</v>
      </c>
      <c r="D496" t="s">
        <v>113</v>
      </c>
      <c r="E496" t="s">
        <v>171</v>
      </c>
      <c r="F496" t="s">
        <v>1643</v>
      </c>
      <c r="G496" t="s">
        <v>147</v>
      </c>
      <c r="H496" t="s">
        <v>143</v>
      </c>
      <c r="I496" t="s">
        <v>455</v>
      </c>
      <c r="J496" t="s">
        <v>136</v>
      </c>
      <c r="K496" t="s">
        <v>137</v>
      </c>
      <c r="L496" t="s">
        <v>1644</v>
      </c>
      <c r="M496" t="s">
        <v>1645</v>
      </c>
      <c r="N496">
        <v>1.1111111E-2</v>
      </c>
      <c r="O496">
        <v>0</v>
      </c>
      <c r="P496">
        <v>384</v>
      </c>
      <c r="Q496">
        <v>1</v>
      </c>
      <c r="R496">
        <v>20</v>
      </c>
      <c r="S496">
        <v>1</v>
      </c>
      <c r="T496">
        <v>15</v>
      </c>
      <c r="U496">
        <v>1</v>
      </c>
      <c r="V496">
        <v>0</v>
      </c>
      <c r="W496">
        <v>0</v>
      </c>
      <c r="X496">
        <v>0.37597168609431098</v>
      </c>
      <c r="Y496">
        <v>2.72805208E-3</v>
      </c>
      <c r="Z496">
        <v>4.2821695899355562E-2</v>
      </c>
      <c r="AA496">
        <v>0.17614028055744449</v>
      </c>
      <c r="AB496">
        <v>0.13429080310377778</v>
      </c>
      <c r="AC496">
        <v>1.6879715114332001</v>
      </c>
      <c r="AD496">
        <v>0</v>
      </c>
      <c r="AE496">
        <v>2.4199240291680892</v>
      </c>
    </row>
    <row r="497" spans="1:31" x14ac:dyDescent="0.25">
      <c r="A497">
        <v>1721814</v>
      </c>
      <c r="B497">
        <v>1</v>
      </c>
      <c r="C497" t="s">
        <v>80</v>
      </c>
      <c r="D497" t="s">
        <v>82</v>
      </c>
      <c r="E497" t="s">
        <v>160</v>
      </c>
      <c r="F497" t="s">
        <v>1646</v>
      </c>
      <c r="G497" t="s">
        <v>429</v>
      </c>
      <c r="H497" t="s">
        <v>134</v>
      </c>
      <c r="I497" t="s">
        <v>135</v>
      </c>
      <c r="J497" t="s">
        <v>136</v>
      </c>
      <c r="K497" t="s">
        <v>137</v>
      </c>
      <c r="L497" t="s">
        <v>1647</v>
      </c>
      <c r="M497" t="s">
        <v>1648</v>
      </c>
      <c r="N497">
        <v>4.0791666659999999</v>
      </c>
      <c r="O497">
        <v>0</v>
      </c>
      <c r="P497">
        <v>113</v>
      </c>
      <c r="Q497">
        <v>0</v>
      </c>
      <c r="R497">
        <v>0</v>
      </c>
      <c r="S497">
        <v>0</v>
      </c>
      <c r="T497">
        <v>24</v>
      </c>
      <c r="U497">
        <v>0</v>
      </c>
      <c r="V497">
        <v>0</v>
      </c>
      <c r="W497">
        <v>0</v>
      </c>
      <c r="X497">
        <v>156.75611675558693</v>
      </c>
      <c r="Y497">
        <v>0</v>
      </c>
      <c r="Z497">
        <v>0</v>
      </c>
      <c r="AA497">
        <v>0</v>
      </c>
      <c r="AB497">
        <v>70.781390877479652</v>
      </c>
      <c r="AC497">
        <v>0</v>
      </c>
      <c r="AD497">
        <v>0</v>
      </c>
      <c r="AE497">
        <v>227.53750763306658</v>
      </c>
    </row>
    <row r="498" spans="1:31" x14ac:dyDescent="0.25">
      <c r="A498">
        <v>1721628</v>
      </c>
      <c r="B498">
        <v>1</v>
      </c>
      <c r="C498" t="s">
        <v>81</v>
      </c>
      <c r="D498" t="s">
        <v>118</v>
      </c>
      <c r="E498" t="s">
        <v>189</v>
      </c>
      <c r="F498" t="s">
        <v>1649</v>
      </c>
      <c r="G498" t="s">
        <v>233</v>
      </c>
      <c r="H498" t="s">
        <v>234</v>
      </c>
      <c r="I498" t="s">
        <v>135</v>
      </c>
      <c r="J498" t="s">
        <v>136</v>
      </c>
      <c r="K498" t="s">
        <v>153</v>
      </c>
      <c r="L498" t="s">
        <v>1650</v>
      </c>
      <c r="M498" t="s">
        <v>1651</v>
      </c>
      <c r="N498">
        <v>5.648491666</v>
      </c>
      <c r="O498">
        <v>1</v>
      </c>
      <c r="P498">
        <v>320</v>
      </c>
      <c r="Q498">
        <v>77</v>
      </c>
      <c r="R498">
        <v>54</v>
      </c>
      <c r="S498">
        <v>5</v>
      </c>
      <c r="T498">
        <v>52</v>
      </c>
      <c r="U498">
        <v>1</v>
      </c>
      <c r="V498">
        <v>0</v>
      </c>
      <c r="W498">
        <v>1.0766558133555899</v>
      </c>
      <c r="X498">
        <v>407.58228743108015</v>
      </c>
      <c r="Y498">
        <v>1612.5479811145626</v>
      </c>
      <c r="Z498">
        <v>73.184653071717491</v>
      </c>
      <c r="AA498">
        <v>21.097443199747403</v>
      </c>
      <c r="AB498">
        <v>100.71503679490402</v>
      </c>
      <c r="AC498">
        <v>671.59232045831664</v>
      </c>
      <c r="AD498">
        <v>0</v>
      </c>
      <c r="AE498">
        <v>2887.7963778836838</v>
      </c>
    </row>
    <row r="499" spans="1:31" x14ac:dyDescent="0.25">
      <c r="A499">
        <v>1721522</v>
      </c>
      <c r="B499">
        <v>1</v>
      </c>
      <c r="C499" t="s">
        <v>80</v>
      </c>
      <c r="D499" t="s">
        <v>83</v>
      </c>
      <c r="E499" t="s">
        <v>150</v>
      </c>
      <c r="F499" t="s">
        <v>1652</v>
      </c>
      <c r="G499" t="s">
        <v>152</v>
      </c>
      <c r="H499" t="s">
        <v>134</v>
      </c>
      <c r="I499" t="s">
        <v>135</v>
      </c>
      <c r="J499" t="s">
        <v>136</v>
      </c>
      <c r="K499" t="s">
        <v>153</v>
      </c>
      <c r="L499" t="s">
        <v>1653</v>
      </c>
      <c r="M499" t="s">
        <v>1654</v>
      </c>
      <c r="N499">
        <v>0.7</v>
      </c>
      <c r="O499">
        <v>0</v>
      </c>
      <c r="P499">
        <v>123</v>
      </c>
      <c r="Q499">
        <v>0</v>
      </c>
      <c r="R499">
        <v>0</v>
      </c>
      <c r="S499">
        <v>0</v>
      </c>
      <c r="T499">
        <v>63</v>
      </c>
      <c r="U499">
        <v>0</v>
      </c>
      <c r="V499">
        <v>0</v>
      </c>
      <c r="W499">
        <v>0</v>
      </c>
      <c r="X499">
        <v>23.092610358653499</v>
      </c>
      <c r="Y499">
        <v>0</v>
      </c>
      <c r="Z499">
        <v>0</v>
      </c>
      <c r="AA499">
        <v>0</v>
      </c>
      <c r="AB499">
        <v>56.937699557742512</v>
      </c>
      <c r="AC499">
        <v>0</v>
      </c>
      <c r="AD499">
        <v>0</v>
      </c>
      <c r="AE499">
        <v>80.030309916396007</v>
      </c>
    </row>
    <row r="500" spans="1:31" x14ac:dyDescent="0.25">
      <c r="A500">
        <v>1722017</v>
      </c>
      <c r="B500">
        <v>1</v>
      </c>
      <c r="C500" t="s">
        <v>81</v>
      </c>
      <c r="D500" t="s">
        <v>120</v>
      </c>
      <c r="E500" t="s">
        <v>131</v>
      </c>
      <c r="F500" t="s">
        <v>1655</v>
      </c>
      <c r="G500" t="s">
        <v>133</v>
      </c>
      <c r="H500" t="s">
        <v>134</v>
      </c>
      <c r="I500" t="s">
        <v>135</v>
      </c>
      <c r="J500" t="s">
        <v>136</v>
      </c>
      <c r="K500" t="s">
        <v>137</v>
      </c>
      <c r="L500" t="s">
        <v>1656</v>
      </c>
      <c r="M500" t="s">
        <v>1657</v>
      </c>
      <c r="N500">
        <v>2.508611111</v>
      </c>
      <c r="O500">
        <v>0</v>
      </c>
      <c r="P500">
        <v>1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0.58447522244996997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0.58447522244996997</v>
      </c>
    </row>
    <row r="501" spans="1:31" x14ac:dyDescent="0.25">
      <c r="A501">
        <v>1721436</v>
      </c>
      <c r="B501">
        <v>1</v>
      </c>
      <c r="C501" t="s">
        <v>80</v>
      </c>
      <c r="D501" t="s">
        <v>91</v>
      </c>
      <c r="E501" t="s">
        <v>140</v>
      </c>
      <c r="F501" t="s">
        <v>1658</v>
      </c>
      <c r="G501" t="s">
        <v>152</v>
      </c>
      <c r="H501" t="s">
        <v>143</v>
      </c>
      <c r="I501" t="s">
        <v>135</v>
      </c>
      <c r="J501" t="s">
        <v>136</v>
      </c>
      <c r="K501" t="s">
        <v>153</v>
      </c>
      <c r="L501" t="s">
        <v>1659</v>
      </c>
      <c r="M501" t="s">
        <v>1660</v>
      </c>
      <c r="N501">
        <v>6.9054722220000002</v>
      </c>
      <c r="O501">
        <v>29</v>
      </c>
      <c r="P501">
        <v>701</v>
      </c>
      <c r="Q501">
        <v>58</v>
      </c>
      <c r="R501">
        <v>92</v>
      </c>
      <c r="S501">
        <v>26</v>
      </c>
      <c r="T501">
        <v>121</v>
      </c>
      <c r="U501">
        <v>6</v>
      </c>
      <c r="V501">
        <v>1</v>
      </c>
      <c r="W501">
        <v>105.1831097795766</v>
      </c>
      <c r="X501">
        <v>1130.3018417246574</v>
      </c>
      <c r="Y501">
        <v>312.35514993344702</v>
      </c>
      <c r="Z501">
        <v>153.67633063693629</v>
      </c>
      <c r="AA501">
        <v>771.63922348700419</v>
      </c>
      <c r="AB501">
        <v>798.60873968255669</v>
      </c>
      <c r="AC501">
        <v>716.41701053541169</v>
      </c>
      <c r="AD501">
        <v>383.49987037122628</v>
      </c>
      <c r="AE501">
        <v>4371.6812761508154</v>
      </c>
    </row>
    <row r="502" spans="1:31" x14ac:dyDescent="0.25">
      <c r="A502">
        <v>1721731</v>
      </c>
      <c r="B502">
        <v>1</v>
      </c>
      <c r="C502" t="s">
        <v>81</v>
      </c>
      <c r="D502" t="s">
        <v>123</v>
      </c>
      <c r="E502" t="s">
        <v>160</v>
      </c>
      <c r="F502" t="s">
        <v>1661</v>
      </c>
      <c r="G502" t="s">
        <v>326</v>
      </c>
      <c r="H502" t="s">
        <v>134</v>
      </c>
      <c r="I502" t="s">
        <v>135</v>
      </c>
      <c r="J502" t="s">
        <v>136</v>
      </c>
      <c r="K502" t="s">
        <v>137</v>
      </c>
      <c r="L502" t="s">
        <v>1662</v>
      </c>
      <c r="M502" t="s">
        <v>1663</v>
      </c>
      <c r="N502">
        <v>7.3116666659999998</v>
      </c>
      <c r="O502">
        <v>0</v>
      </c>
      <c r="P502">
        <v>22</v>
      </c>
      <c r="Q502">
        <v>0</v>
      </c>
      <c r="R502">
        <v>2</v>
      </c>
      <c r="S502">
        <v>0</v>
      </c>
      <c r="T502">
        <v>1</v>
      </c>
      <c r="U502">
        <v>0</v>
      </c>
      <c r="V502">
        <v>0</v>
      </c>
      <c r="W502">
        <v>0</v>
      </c>
      <c r="X502">
        <v>24.426223225098624</v>
      </c>
      <c r="Y502">
        <v>0</v>
      </c>
      <c r="Z502">
        <v>2.2298137936255782</v>
      </c>
      <c r="AA502">
        <v>0</v>
      </c>
      <c r="AB502">
        <v>0</v>
      </c>
      <c r="AC502">
        <v>0</v>
      </c>
      <c r="AD502">
        <v>0</v>
      </c>
      <c r="AE502">
        <v>26.656037018724202</v>
      </c>
    </row>
    <row r="503" spans="1:31" x14ac:dyDescent="0.25">
      <c r="A503">
        <v>1721482</v>
      </c>
      <c r="B503">
        <v>1</v>
      </c>
      <c r="C503" t="s">
        <v>81</v>
      </c>
      <c r="D503" t="s">
        <v>123</v>
      </c>
      <c r="E503" t="s">
        <v>160</v>
      </c>
      <c r="F503" t="s">
        <v>1664</v>
      </c>
      <c r="G503" t="s">
        <v>162</v>
      </c>
      <c r="H503" t="s">
        <v>134</v>
      </c>
      <c r="I503" t="s">
        <v>135</v>
      </c>
      <c r="J503" t="s">
        <v>136</v>
      </c>
      <c r="K503" t="s">
        <v>137</v>
      </c>
      <c r="L503" t="s">
        <v>1665</v>
      </c>
      <c r="M503" t="s">
        <v>1666</v>
      </c>
      <c r="N503">
        <v>0.74527777699999997</v>
      </c>
      <c r="O503">
        <v>0</v>
      </c>
      <c r="P503">
        <v>1</v>
      </c>
      <c r="Q503">
        <v>0</v>
      </c>
      <c r="R503">
        <v>0</v>
      </c>
      <c r="S503">
        <v>0</v>
      </c>
      <c r="T503">
        <v>8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11.156105921625359</v>
      </c>
      <c r="AC503">
        <v>0</v>
      </c>
      <c r="AD503">
        <v>0</v>
      </c>
      <c r="AE503">
        <v>11.156105921625359</v>
      </c>
    </row>
    <row r="504" spans="1:31" x14ac:dyDescent="0.25">
      <c r="A504">
        <v>1721871</v>
      </c>
      <c r="B504">
        <v>1</v>
      </c>
      <c r="C504" t="s">
        <v>80</v>
      </c>
      <c r="D504" t="s">
        <v>106</v>
      </c>
      <c r="E504" t="s">
        <v>171</v>
      </c>
      <c r="F504" t="s">
        <v>1667</v>
      </c>
      <c r="G504" t="s">
        <v>295</v>
      </c>
      <c r="H504" t="s">
        <v>143</v>
      </c>
      <c r="I504" t="s">
        <v>135</v>
      </c>
      <c r="J504" t="s">
        <v>136</v>
      </c>
      <c r="K504" t="s">
        <v>137</v>
      </c>
      <c r="L504" t="s">
        <v>1668</v>
      </c>
      <c r="M504" t="s">
        <v>1669</v>
      </c>
      <c r="N504">
        <v>3.0674999999999999</v>
      </c>
      <c r="O504">
        <v>0</v>
      </c>
      <c r="P504">
        <v>97</v>
      </c>
      <c r="Q504">
        <v>0</v>
      </c>
      <c r="R504">
        <v>1</v>
      </c>
      <c r="S504">
        <v>0</v>
      </c>
      <c r="T504">
        <v>10</v>
      </c>
      <c r="U504">
        <v>0</v>
      </c>
      <c r="V504">
        <v>0</v>
      </c>
      <c r="W504">
        <v>0</v>
      </c>
      <c r="X504">
        <v>39.567701578287505</v>
      </c>
      <c r="Y504">
        <v>0</v>
      </c>
      <c r="Z504">
        <v>1.8415729536456944E-2</v>
      </c>
      <c r="AA504">
        <v>0</v>
      </c>
      <c r="AB504">
        <v>16.375517635169995</v>
      </c>
      <c r="AC504">
        <v>0</v>
      </c>
      <c r="AD504">
        <v>0</v>
      </c>
      <c r="AE504">
        <v>55.961634942993953</v>
      </c>
    </row>
    <row r="505" spans="1:31" x14ac:dyDescent="0.25">
      <c r="A505">
        <v>1722063</v>
      </c>
      <c r="B505">
        <v>1</v>
      </c>
      <c r="C505" t="s">
        <v>80</v>
      </c>
      <c r="D505" t="s">
        <v>101</v>
      </c>
      <c r="E505" t="s">
        <v>160</v>
      </c>
      <c r="F505" t="s">
        <v>1670</v>
      </c>
      <c r="G505" t="s">
        <v>269</v>
      </c>
      <c r="H505" t="s">
        <v>134</v>
      </c>
      <c r="I505" t="s">
        <v>135</v>
      </c>
      <c r="J505" t="s">
        <v>136</v>
      </c>
      <c r="K505" t="s">
        <v>137</v>
      </c>
      <c r="L505" t="s">
        <v>1671</v>
      </c>
      <c r="M505" t="s">
        <v>1672</v>
      </c>
      <c r="N505">
        <v>0.26027777699999999</v>
      </c>
      <c r="O505">
        <v>0</v>
      </c>
      <c r="P505">
        <v>5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0.71136677308122231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0.71136677308122231</v>
      </c>
    </row>
    <row r="506" spans="1:31" x14ac:dyDescent="0.25">
      <c r="A506">
        <v>1721565</v>
      </c>
      <c r="B506">
        <v>1</v>
      </c>
      <c r="C506" t="s">
        <v>80</v>
      </c>
      <c r="D506" t="s">
        <v>101</v>
      </c>
      <c r="E506" t="s">
        <v>160</v>
      </c>
      <c r="F506" t="s">
        <v>1673</v>
      </c>
      <c r="G506" t="s">
        <v>157</v>
      </c>
      <c r="H506" t="s">
        <v>134</v>
      </c>
      <c r="I506" t="s">
        <v>135</v>
      </c>
      <c r="J506" t="s">
        <v>136</v>
      </c>
      <c r="K506" t="s">
        <v>137</v>
      </c>
      <c r="L506" t="s">
        <v>1674</v>
      </c>
      <c r="M506" t="s">
        <v>1675</v>
      </c>
      <c r="N506">
        <v>4.8911111109999998</v>
      </c>
      <c r="O506">
        <v>0</v>
      </c>
      <c r="P506">
        <v>90</v>
      </c>
      <c r="Q506">
        <v>0</v>
      </c>
      <c r="R506">
        <v>0</v>
      </c>
      <c r="S506">
        <v>0</v>
      </c>
      <c r="T506">
        <v>1</v>
      </c>
      <c r="U506">
        <v>0</v>
      </c>
      <c r="V506">
        <v>0</v>
      </c>
      <c r="W506">
        <v>0</v>
      </c>
      <c r="X506">
        <v>43.585716311810259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43.585716311810259</v>
      </c>
    </row>
    <row r="507" spans="1:31" x14ac:dyDescent="0.25">
      <c r="A507">
        <v>1721496</v>
      </c>
      <c r="B507">
        <v>1</v>
      </c>
      <c r="C507" t="s">
        <v>80</v>
      </c>
      <c r="D507" t="s">
        <v>85</v>
      </c>
      <c r="E507" t="s">
        <v>131</v>
      </c>
      <c r="F507" t="s">
        <v>1676</v>
      </c>
      <c r="G507" t="s">
        <v>157</v>
      </c>
      <c r="H507" t="s">
        <v>134</v>
      </c>
      <c r="I507" t="s">
        <v>135</v>
      </c>
      <c r="J507" t="s">
        <v>3</v>
      </c>
      <c r="K507" t="s">
        <v>137</v>
      </c>
      <c r="L507" t="s">
        <v>1677</v>
      </c>
      <c r="M507" t="s">
        <v>1678</v>
      </c>
      <c r="N507">
        <v>4.4349999999999996</v>
      </c>
      <c r="O507">
        <v>0</v>
      </c>
      <c r="P507">
        <v>8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6.7223166574720121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6.7223166574720121</v>
      </c>
    </row>
    <row r="508" spans="1:31" x14ac:dyDescent="0.25">
      <c r="A508">
        <v>1721396</v>
      </c>
      <c r="B508">
        <v>1</v>
      </c>
      <c r="C508" t="s">
        <v>81</v>
      </c>
      <c r="D508" t="s">
        <v>123</v>
      </c>
      <c r="E508" t="s">
        <v>160</v>
      </c>
      <c r="F508" t="s">
        <v>1679</v>
      </c>
      <c r="G508" t="s">
        <v>1680</v>
      </c>
      <c r="H508" t="s">
        <v>134</v>
      </c>
      <c r="I508" t="s">
        <v>135</v>
      </c>
      <c r="J508" t="s">
        <v>136</v>
      </c>
      <c r="K508" t="s">
        <v>137</v>
      </c>
      <c r="L508" t="s">
        <v>1681</v>
      </c>
      <c r="M508" t="s">
        <v>1682</v>
      </c>
      <c r="N508">
        <v>2.1974999999999998</v>
      </c>
      <c r="O508">
        <v>0</v>
      </c>
      <c r="P508">
        <v>1</v>
      </c>
      <c r="Q508">
        <v>0</v>
      </c>
      <c r="R508">
        <v>15</v>
      </c>
      <c r="S508">
        <v>0</v>
      </c>
      <c r="T508">
        <v>3</v>
      </c>
      <c r="U508">
        <v>0</v>
      </c>
      <c r="V508">
        <v>0</v>
      </c>
      <c r="W508">
        <v>0</v>
      </c>
      <c r="X508">
        <v>0.10921854913891443</v>
      </c>
      <c r="Y508">
        <v>0</v>
      </c>
      <c r="Z508">
        <v>13.429448629869938</v>
      </c>
      <c r="AA508">
        <v>0</v>
      </c>
      <c r="AB508">
        <v>4.760776868393414</v>
      </c>
      <c r="AC508">
        <v>0</v>
      </c>
      <c r="AD508">
        <v>0</v>
      </c>
      <c r="AE508">
        <v>18.299444047402268</v>
      </c>
    </row>
    <row r="509" spans="1:31" x14ac:dyDescent="0.25">
      <c r="A509">
        <v>1721416</v>
      </c>
      <c r="B509">
        <v>1</v>
      </c>
      <c r="C509" t="s">
        <v>80</v>
      </c>
      <c r="D509" t="s">
        <v>97</v>
      </c>
      <c r="E509" t="s">
        <v>171</v>
      </c>
      <c r="F509" t="s">
        <v>1683</v>
      </c>
      <c r="G509" t="s">
        <v>152</v>
      </c>
      <c r="H509" t="s">
        <v>143</v>
      </c>
      <c r="I509" t="s">
        <v>135</v>
      </c>
      <c r="J509" t="s">
        <v>136</v>
      </c>
      <c r="K509" t="s">
        <v>153</v>
      </c>
      <c r="L509" t="s">
        <v>1684</v>
      </c>
      <c r="M509" t="s">
        <v>1685</v>
      </c>
      <c r="N509">
        <v>8.8848111109999994</v>
      </c>
      <c r="O509">
        <v>0</v>
      </c>
      <c r="P509">
        <v>252</v>
      </c>
      <c r="Q509">
        <v>0</v>
      </c>
      <c r="R509">
        <v>3</v>
      </c>
      <c r="S509">
        <v>0</v>
      </c>
      <c r="T509">
        <v>14</v>
      </c>
      <c r="U509">
        <v>0</v>
      </c>
      <c r="V509">
        <v>0</v>
      </c>
      <c r="W509">
        <v>0</v>
      </c>
      <c r="X509">
        <v>353.70712413661374</v>
      </c>
      <c r="Y509">
        <v>0</v>
      </c>
      <c r="Z509">
        <v>3.4949668782303212</v>
      </c>
      <c r="AA509">
        <v>0</v>
      </c>
      <c r="AB509">
        <v>67.400157352339662</v>
      </c>
      <c r="AC509">
        <v>0</v>
      </c>
      <c r="AD509">
        <v>0</v>
      </c>
      <c r="AE509">
        <v>424.60224836718373</v>
      </c>
    </row>
    <row r="510" spans="1:31" x14ac:dyDescent="0.25">
      <c r="A510">
        <v>1721808</v>
      </c>
      <c r="B510">
        <v>1</v>
      </c>
      <c r="C510" t="s">
        <v>81</v>
      </c>
      <c r="D510" t="s">
        <v>113</v>
      </c>
      <c r="E510" t="s">
        <v>171</v>
      </c>
      <c r="F510" t="s">
        <v>1686</v>
      </c>
      <c r="G510" t="s">
        <v>147</v>
      </c>
      <c r="H510" t="s">
        <v>143</v>
      </c>
      <c r="I510" t="s">
        <v>135</v>
      </c>
      <c r="J510" t="s">
        <v>136</v>
      </c>
      <c r="K510" t="s">
        <v>137</v>
      </c>
      <c r="L510" t="s">
        <v>1687</v>
      </c>
      <c r="M510" t="s">
        <v>1688</v>
      </c>
      <c r="N510">
        <v>2.193888888</v>
      </c>
      <c r="O510">
        <v>4</v>
      </c>
      <c r="P510">
        <v>66</v>
      </c>
      <c r="Q510">
        <v>17</v>
      </c>
      <c r="R510">
        <v>38</v>
      </c>
      <c r="S510">
        <v>2</v>
      </c>
      <c r="T510">
        <v>46</v>
      </c>
      <c r="U510">
        <v>1</v>
      </c>
      <c r="V510">
        <v>0</v>
      </c>
      <c r="W510">
        <v>11.736402713647792</v>
      </c>
      <c r="X510">
        <v>19.164634876684197</v>
      </c>
      <c r="Y510">
        <v>32.991198948304387</v>
      </c>
      <c r="Z510">
        <v>14.333050062060302</v>
      </c>
      <c r="AA510">
        <v>7.4878232445119384</v>
      </c>
      <c r="AB510">
        <v>54.287546342279882</v>
      </c>
      <c r="AC510">
        <v>5.1117968689258042</v>
      </c>
      <c r="AD510">
        <v>0</v>
      </c>
      <c r="AE510">
        <v>145.11245305641432</v>
      </c>
    </row>
    <row r="511" spans="1:31" x14ac:dyDescent="0.25">
      <c r="A511">
        <v>1721353</v>
      </c>
      <c r="B511">
        <v>1</v>
      </c>
      <c r="C511" t="s">
        <v>81</v>
      </c>
      <c r="D511" t="s">
        <v>114</v>
      </c>
      <c r="E511" t="s">
        <v>160</v>
      </c>
      <c r="F511" t="s">
        <v>1689</v>
      </c>
      <c r="G511" t="s">
        <v>162</v>
      </c>
      <c r="H511" t="s">
        <v>134</v>
      </c>
      <c r="I511" t="s">
        <v>135</v>
      </c>
      <c r="J511" t="s">
        <v>136</v>
      </c>
      <c r="K511" t="s">
        <v>137</v>
      </c>
      <c r="L511" t="s">
        <v>1690</v>
      </c>
      <c r="M511" t="s">
        <v>1691</v>
      </c>
      <c r="N511">
        <v>1.068888888</v>
      </c>
      <c r="O511">
        <v>0</v>
      </c>
      <c r="P511">
        <v>25</v>
      </c>
      <c r="Q511">
        <v>0</v>
      </c>
      <c r="R511">
        <v>0</v>
      </c>
      <c r="S511">
        <v>0</v>
      </c>
      <c r="T511">
        <v>2</v>
      </c>
      <c r="U511">
        <v>0</v>
      </c>
      <c r="V511">
        <v>0</v>
      </c>
      <c r="W511">
        <v>0</v>
      </c>
      <c r="X511">
        <v>1.2071921013836853</v>
      </c>
      <c r="Y511">
        <v>0</v>
      </c>
      <c r="Z511">
        <v>0</v>
      </c>
      <c r="AA511">
        <v>0</v>
      </c>
      <c r="AB511">
        <v>1.2574099228391665E-2</v>
      </c>
      <c r="AC511">
        <v>0</v>
      </c>
      <c r="AD511">
        <v>0</v>
      </c>
      <c r="AE511">
        <v>1.2197662006120769</v>
      </c>
    </row>
    <row r="512" spans="1:31" x14ac:dyDescent="0.25">
      <c r="A512">
        <v>1721708</v>
      </c>
      <c r="B512">
        <v>1</v>
      </c>
      <c r="C512" t="s">
        <v>80</v>
      </c>
      <c r="D512" t="s">
        <v>100</v>
      </c>
      <c r="E512" t="s">
        <v>131</v>
      </c>
      <c r="F512" t="s">
        <v>1692</v>
      </c>
      <c r="G512" t="s">
        <v>157</v>
      </c>
      <c r="H512" t="s">
        <v>134</v>
      </c>
      <c r="I512" t="s">
        <v>135</v>
      </c>
      <c r="J512" t="s">
        <v>136</v>
      </c>
      <c r="K512" t="s">
        <v>137</v>
      </c>
      <c r="L512" t="s">
        <v>1693</v>
      </c>
      <c r="M512" t="s">
        <v>1694</v>
      </c>
      <c r="N512">
        <v>10.075555554999999</v>
      </c>
      <c r="O512">
        <v>0</v>
      </c>
      <c r="P512">
        <v>2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5.5934909531984438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5.5934909531984438</v>
      </c>
    </row>
    <row r="513" spans="1:31" x14ac:dyDescent="0.25">
      <c r="A513">
        <v>1722000</v>
      </c>
      <c r="B513">
        <v>1</v>
      </c>
      <c r="C513" t="s">
        <v>80</v>
      </c>
      <c r="D513" t="s">
        <v>109</v>
      </c>
      <c r="E513" t="s">
        <v>160</v>
      </c>
      <c r="F513" t="s">
        <v>1695</v>
      </c>
      <c r="G513" t="s">
        <v>162</v>
      </c>
      <c r="H513" t="s">
        <v>134</v>
      </c>
      <c r="I513" t="s">
        <v>135</v>
      </c>
      <c r="J513" t="s">
        <v>136</v>
      </c>
      <c r="K513" t="s">
        <v>137</v>
      </c>
      <c r="L513" t="s">
        <v>1696</v>
      </c>
      <c r="M513" t="s">
        <v>1697</v>
      </c>
      <c r="N513">
        <v>1.349444444</v>
      </c>
      <c r="O513">
        <v>0</v>
      </c>
      <c r="P513">
        <v>1</v>
      </c>
      <c r="Q513">
        <v>0</v>
      </c>
      <c r="R513">
        <v>0</v>
      </c>
      <c r="S513">
        <v>0</v>
      </c>
      <c r="T513">
        <v>1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0.20384521305002168</v>
      </c>
      <c r="AC513">
        <v>0</v>
      </c>
      <c r="AD513">
        <v>0</v>
      </c>
      <c r="AE513">
        <v>0.20384521305002168</v>
      </c>
    </row>
    <row r="514" spans="1:31" x14ac:dyDescent="0.25">
      <c r="A514">
        <v>1721851</v>
      </c>
      <c r="B514">
        <v>1</v>
      </c>
      <c r="C514" t="s">
        <v>80</v>
      </c>
      <c r="D514" t="s">
        <v>103</v>
      </c>
      <c r="E514" t="s">
        <v>189</v>
      </c>
      <c r="F514" t="s">
        <v>1698</v>
      </c>
      <c r="G514" t="s">
        <v>413</v>
      </c>
      <c r="H514" t="s">
        <v>143</v>
      </c>
      <c r="I514" t="s">
        <v>135</v>
      </c>
      <c r="J514" t="s">
        <v>136</v>
      </c>
      <c r="K514" t="s">
        <v>137</v>
      </c>
      <c r="L514" t="s">
        <v>1699</v>
      </c>
      <c r="M514" t="s">
        <v>1700</v>
      </c>
      <c r="N514">
        <v>2.048888888</v>
      </c>
      <c r="O514">
        <v>0</v>
      </c>
      <c r="P514">
        <v>294</v>
      </c>
      <c r="Q514">
        <v>40</v>
      </c>
      <c r="R514">
        <v>5</v>
      </c>
      <c r="S514">
        <v>7</v>
      </c>
      <c r="T514">
        <v>16</v>
      </c>
      <c r="U514">
        <v>0</v>
      </c>
      <c r="V514">
        <v>0</v>
      </c>
      <c r="W514">
        <v>0</v>
      </c>
      <c r="X514">
        <v>87.420478105419775</v>
      </c>
      <c r="Y514">
        <v>177.10830300828877</v>
      </c>
      <c r="Z514">
        <v>11.356524620177169</v>
      </c>
      <c r="AA514">
        <v>74.310662592412996</v>
      </c>
      <c r="AB514">
        <v>17.884898726040447</v>
      </c>
      <c r="AC514">
        <v>0</v>
      </c>
      <c r="AD514">
        <v>0</v>
      </c>
      <c r="AE514">
        <v>368.08086705233916</v>
      </c>
    </row>
    <row r="515" spans="1:31" x14ac:dyDescent="0.25">
      <c r="A515">
        <v>1722120</v>
      </c>
      <c r="B515">
        <v>1</v>
      </c>
      <c r="C515" t="s">
        <v>81</v>
      </c>
      <c r="D515" t="s">
        <v>118</v>
      </c>
      <c r="E515" t="s">
        <v>160</v>
      </c>
      <c r="F515" t="s">
        <v>1701</v>
      </c>
      <c r="G515" t="s">
        <v>162</v>
      </c>
      <c r="H515" t="s">
        <v>134</v>
      </c>
      <c r="I515" t="s">
        <v>135</v>
      </c>
      <c r="J515" t="s">
        <v>136</v>
      </c>
      <c r="K515" t="s">
        <v>137</v>
      </c>
      <c r="L515" t="s">
        <v>1702</v>
      </c>
      <c r="M515" t="s">
        <v>1703</v>
      </c>
      <c r="N515">
        <v>1.9794444440000001</v>
      </c>
      <c r="O515">
        <v>0</v>
      </c>
      <c r="P515">
        <v>37</v>
      </c>
      <c r="Q515">
        <v>0</v>
      </c>
      <c r="R515">
        <v>1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7.8057265573132923</v>
      </c>
      <c r="Y515">
        <v>0</v>
      </c>
      <c r="Z515">
        <v>0.28159007255534163</v>
      </c>
      <c r="AA515">
        <v>0</v>
      </c>
      <c r="AB515">
        <v>0</v>
      </c>
      <c r="AC515">
        <v>0</v>
      </c>
      <c r="AD515">
        <v>0</v>
      </c>
      <c r="AE515">
        <v>8.0873166298686332</v>
      </c>
    </row>
    <row r="516" spans="1:31" x14ac:dyDescent="0.25">
      <c r="A516">
        <v>1721456</v>
      </c>
      <c r="B516">
        <v>1</v>
      </c>
      <c r="C516" t="s">
        <v>80</v>
      </c>
      <c r="D516" t="s">
        <v>109</v>
      </c>
      <c r="E516" t="s">
        <v>150</v>
      </c>
      <c r="F516" t="s">
        <v>1704</v>
      </c>
      <c r="G516" t="s">
        <v>173</v>
      </c>
      <c r="H516" t="s">
        <v>134</v>
      </c>
      <c r="I516" t="s">
        <v>135</v>
      </c>
      <c r="J516" t="s">
        <v>136</v>
      </c>
      <c r="K516" t="s">
        <v>153</v>
      </c>
      <c r="L516" t="s">
        <v>1705</v>
      </c>
      <c r="M516" t="s">
        <v>1706</v>
      </c>
      <c r="N516">
        <v>3.7409750000000002</v>
      </c>
      <c r="O516">
        <v>0</v>
      </c>
      <c r="P516">
        <v>44</v>
      </c>
      <c r="Q516">
        <v>0</v>
      </c>
      <c r="R516">
        <v>0</v>
      </c>
      <c r="S516">
        <v>0</v>
      </c>
      <c r="T516">
        <v>2</v>
      </c>
      <c r="U516">
        <v>0</v>
      </c>
      <c r="V516">
        <v>0</v>
      </c>
      <c r="W516">
        <v>0</v>
      </c>
      <c r="X516">
        <v>14.470604163051133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14.470604163051133</v>
      </c>
    </row>
    <row r="517" spans="1:31" x14ac:dyDescent="0.25">
      <c r="A517">
        <v>1721811</v>
      </c>
      <c r="B517">
        <v>1</v>
      </c>
      <c r="C517" t="s">
        <v>80</v>
      </c>
      <c r="D517" t="s">
        <v>91</v>
      </c>
      <c r="E517" t="s">
        <v>140</v>
      </c>
      <c r="F517" t="s">
        <v>1078</v>
      </c>
      <c r="G517" t="s">
        <v>295</v>
      </c>
      <c r="H517" t="s">
        <v>143</v>
      </c>
      <c r="I517" t="s">
        <v>135</v>
      </c>
      <c r="J517" t="s">
        <v>136</v>
      </c>
      <c r="K517" t="s">
        <v>137</v>
      </c>
      <c r="L517" t="s">
        <v>1707</v>
      </c>
      <c r="M517" t="s">
        <v>1708</v>
      </c>
      <c r="N517">
        <v>4.6825000000000001</v>
      </c>
      <c r="O517">
        <v>2</v>
      </c>
      <c r="P517">
        <v>0</v>
      </c>
      <c r="Q517">
        <v>51</v>
      </c>
      <c r="R517">
        <v>17</v>
      </c>
      <c r="S517">
        <v>31</v>
      </c>
      <c r="T517">
        <v>10</v>
      </c>
      <c r="U517">
        <v>2</v>
      </c>
      <c r="V517">
        <v>0</v>
      </c>
      <c r="W517">
        <v>4.8989039436034796</v>
      </c>
      <c r="X517">
        <v>0</v>
      </c>
      <c r="Y517">
        <v>504.45338769521999</v>
      </c>
      <c r="Z517">
        <v>61.476477480891667</v>
      </c>
      <c r="AA517">
        <v>597.26329985207042</v>
      </c>
      <c r="AB517">
        <v>59.603823625088282</v>
      </c>
      <c r="AC517">
        <v>15.482394760037778</v>
      </c>
      <c r="AD517">
        <v>0</v>
      </c>
      <c r="AE517">
        <v>1243.1782873569116</v>
      </c>
    </row>
    <row r="518" spans="1:31" x14ac:dyDescent="0.25">
      <c r="A518">
        <v>1721479</v>
      </c>
      <c r="B518">
        <v>1</v>
      </c>
      <c r="C518" t="s">
        <v>80</v>
      </c>
      <c r="D518" t="s">
        <v>100</v>
      </c>
      <c r="E518" t="s">
        <v>160</v>
      </c>
      <c r="F518" t="s">
        <v>1709</v>
      </c>
      <c r="G518" t="s">
        <v>162</v>
      </c>
      <c r="H518" t="s">
        <v>134</v>
      </c>
      <c r="I518" t="s">
        <v>135</v>
      </c>
      <c r="J518" t="s">
        <v>136</v>
      </c>
      <c r="K518" t="s">
        <v>137</v>
      </c>
      <c r="L518" t="s">
        <v>1710</v>
      </c>
      <c r="M518" t="s">
        <v>1711</v>
      </c>
      <c r="N518">
        <v>2.636111111</v>
      </c>
      <c r="O518">
        <v>0</v>
      </c>
      <c r="P518">
        <v>31</v>
      </c>
      <c r="Q518">
        <v>0</v>
      </c>
      <c r="R518">
        <v>1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37.27294332739686</v>
      </c>
      <c r="Y518">
        <v>0</v>
      </c>
      <c r="Z518">
        <v>1.4305041244779999</v>
      </c>
      <c r="AA518">
        <v>0</v>
      </c>
      <c r="AB518">
        <v>0</v>
      </c>
      <c r="AC518">
        <v>0</v>
      </c>
      <c r="AD518">
        <v>0</v>
      </c>
      <c r="AE518">
        <v>38.703447451874858</v>
      </c>
    </row>
    <row r="519" spans="1:31" x14ac:dyDescent="0.25">
      <c r="A519">
        <v>1721834</v>
      </c>
      <c r="B519">
        <v>1</v>
      </c>
      <c r="C519" t="s">
        <v>81</v>
      </c>
      <c r="D519" t="s">
        <v>118</v>
      </c>
      <c r="E519" t="s">
        <v>150</v>
      </c>
      <c r="F519" t="s">
        <v>1712</v>
      </c>
      <c r="G519" t="s">
        <v>162</v>
      </c>
      <c r="H519" t="s">
        <v>134</v>
      </c>
      <c r="I519" t="s">
        <v>135</v>
      </c>
      <c r="J519" t="s">
        <v>136</v>
      </c>
      <c r="K519" t="s">
        <v>137</v>
      </c>
      <c r="L519" t="s">
        <v>1713</v>
      </c>
      <c r="M519" t="s">
        <v>1714</v>
      </c>
      <c r="N519">
        <v>2.8391666660000001</v>
      </c>
      <c r="O519">
        <v>0</v>
      </c>
      <c r="P519">
        <v>4</v>
      </c>
      <c r="Q519">
        <v>0</v>
      </c>
      <c r="R519">
        <v>8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1.6169385369590659</v>
      </c>
      <c r="Y519">
        <v>0</v>
      </c>
      <c r="Z519">
        <v>2.8382994362030907</v>
      </c>
      <c r="AA519">
        <v>0</v>
      </c>
      <c r="AB519">
        <v>0</v>
      </c>
      <c r="AC519">
        <v>0</v>
      </c>
      <c r="AD519">
        <v>0</v>
      </c>
      <c r="AE519">
        <v>4.4552379731621565</v>
      </c>
    </row>
    <row r="520" spans="1:31" x14ac:dyDescent="0.25">
      <c r="A520">
        <v>1721857</v>
      </c>
      <c r="B520">
        <v>1</v>
      </c>
      <c r="C520" t="s">
        <v>81</v>
      </c>
      <c r="D520" t="s">
        <v>127</v>
      </c>
      <c r="E520" t="s">
        <v>171</v>
      </c>
      <c r="F520" t="s">
        <v>1715</v>
      </c>
      <c r="G520" t="s">
        <v>147</v>
      </c>
      <c r="H520" t="s">
        <v>143</v>
      </c>
      <c r="I520" t="s">
        <v>135</v>
      </c>
      <c r="J520" t="s">
        <v>136</v>
      </c>
      <c r="K520" t="s">
        <v>137</v>
      </c>
      <c r="L520" t="s">
        <v>1716</v>
      </c>
      <c r="M520" t="s">
        <v>1717</v>
      </c>
      <c r="N520">
        <v>4.4297222219999997</v>
      </c>
      <c r="O520">
        <v>4</v>
      </c>
      <c r="P520">
        <v>0</v>
      </c>
      <c r="Q520">
        <v>155</v>
      </c>
      <c r="R520">
        <v>6</v>
      </c>
      <c r="S520">
        <v>7</v>
      </c>
      <c r="T520">
        <v>0</v>
      </c>
      <c r="U520">
        <v>0</v>
      </c>
      <c r="V520">
        <v>0</v>
      </c>
      <c r="W520">
        <v>2.3999092813752911</v>
      </c>
      <c r="X520">
        <v>0</v>
      </c>
      <c r="Y520">
        <v>199.40298926639935</v>
      </c>
      <c r="Z520">
        <v>5.0372197263412337</v>
      </c>
      <c r="AA520">
        <v>60.342067076636589</v>
      </c>
      <c r="AB520">
        <v>0</v>
      </c>
      <c r="AC520">
        <v>0</v>
      </c>
      <c r="AD520">
        <v>0</v>
      </c>
      <c r="AE520">
        <v>267.18218535075243</v>
      </c>
    </row>
    <row r="521" spans="1:31" x14ac:dyDescent="0.25">
      <c r="A521">
        <v>1721980</v>
      </c>
      <c r="B521">
        <v>1</v>
      </c>
      <c r="C521" t="s">
        <v>80</v>
      </c>
      <c r="D521" t="s">
        <v>101</v>
      </c>
      <c r="E521" t="s">
        <v>131</v>
      </c>
      <c r="F521" t="s">
        <v>1718</v>
      </c>
      <c r="G521" t="s">
        <v>157</v>
      </c>
      <c r="H521" t="s">
        <v>134</v>
      </c>
      <c r="I521" t="s">
        <v>135</v>
      </c>
      <c r="J521" t="s">
        <v>136</v>
      </c>
      <c r="K521" t="s">
        <v>137</v>
      </c>
      <c r="L521" t="s">
        <v>1719</v>
      </c>
      <c r="M521" t="s">
        <v>1720</v>
      </c>
      <c r="N521">
        <v>3.1544444440000001</v>
      </c>
      <c r="O521">
        <v>0</v>
      </c>
      <c r="P521">
        <v>1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0.63824745168852337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0.63824745168852337</v>
      </c>
    </row>
    <row r="522" spans="1:31" x14ac:dyDescent="0.25">
      <c r="A522">
        <v>1721934</v>
      </c>
      <c r="B522">
        <v>1</v>
      </c>
      <c r="C522" t="s">
        <v>81</v>
      </c>
      <c r="D522" t="s">
        <v>117</v>
      </c>
      <c r="E522" t="s">
        <v>160</v>
      </c>
      <c r="F522" t="s">
        <v>1721</v>
      </c>
      <c r="G522" t="s">
        <v>162</v>
      </c>
      <c r="H522" t="s">
        <v>134</v>
      </c>
      <c r="I522" t="s">
        <v>135</v>
      </c>
      <c r="J522" t="s">
        <v>136</v>
      </c>
      <c r="K522" t="s">
        <v>137</v>
      </c>
      <c r="L522" t="s">
        <v>1722</v>
      </c>
      <c r="M522" t="s">
        <v>1723</v>
      </c>
      <c r="N522">
        <v>0.66861111100000004</v>
      </c>
      <c r="O522">
        <v>0</v>
      </c>
      <c r="P522">
        <v>7</v>
      </c>
      <c r="Q522">
        <v>0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1.0387618155776275</v>
      </c>
      <c r="Y522">
        <v>0</v>
      </c>
      <c r="Z522">
        <v>0.41119587666583335</v>
      </c>
      <c r="AA522">
        <v>0</v>
      </c>
      <c r="AB522">
        <v>0</v>
      </c>
      <c r="AC522">
        <v>0</v>
      </c>
      <c r="AD522">
        <v>0</v>
      </c>
      <c r="AE522">
        <v>1.4499576922434607</v>
      </c>
    </row>
    <row r="523" spans="1:31" x14ac:dyDescent="0.25">
      <c r="A523">
        <v>1721665</v>
      </c>
      <c r="B523">
        <v>1</v>
      </c>
      <c r="C523" t="s">
        <v>81</v>
      </c>
      <c r="D523" t="s">
        <v>122</v>
      </c>
      <c r="E523" t="s">
        <v>150</v>
      </c>
      <c r="F523" t="s">
        <v>1724</v>
      </c>
      <c r="G523" t="s">
        <v>186</v>
      </c>
      <c r="H523" t="s">
        <v>134</v>
      </c>
      <c r="I523" t="s">
        <v>135</v>
      </c>
      <c r="J523" t="s">
        <v>136</v>
      </c>
      <c r="K523" t="s">
        <v>137</v>
      </c>
      <c r="L523" t="s">
        <v>1725</v>
      </c>
      <c r="M523" t="s">
        <v>1726</v>
      </c>
      <c r="N523">
        <v>1.3047222220000001</v>
      </c>
      <c r="O523">
        <v>0</v>
      </c>
      <c r="P523">
        <v>3</v>
      </c>
      <c r="Q523">
        <v>0</v>
      </c>
      <c r="R523">
        <v>5</v>
      </c>
      <c r="S523">
        <v>0</v>
      </c>
      <c r="T523">
        <v>2</v>
      </c>
      <c r="U523">
        <v>0</v>
      </c>
      <c r="V523">
        <v>0</v>
      </c>
      <c r="W523">
        <v>0</v>
      </c>
      <c r="X523">
        <v>9.6944721077516671E-2</v>
      </c>
      <c r="Y523">
        <v>0</v>
      </c>
      <c r="Z523">
        <v>23.303341020289697</v>
      </c>
      <c r="AA523">
        <v>0</v>
      </c>
      <c r="AB523">
        <v>3.1200509555115685</v>
      </c>
      <c r="AC523">
        <v>0</v>
      </c>
      <c r="AD523">
        <v>0</v>
      </c>
      <c r="AE523">
        <v>26.520336696878783</v>
      </c>
    </row>
    <row r="524" spans="1:31" x14ac:dyDescent="0.25">
      <c r="A524">
        <v>1722126</v>
      </c>
      <c r="B524">
        <v>1</v>
      </c>
      <c r="C524" t="s">
        <v>80</v>
      </c>
      <c r="D524" t="s">
        <v>82</v>
      </c>
      <c r="E524" t="s">
        <v>131</v>
      </c>
      <c r="F524" t="s">
        <v>1727</v>
      </c>
      <c r="G524" t="s">
        <v>133</v>
      </c>
      <c r="H524" t="s">
        <v>134</v>
      </c>
      <c r="I524" t="s">
        <v>135</v>
      </c>
      <c r="J524" t="s">
        <v>136</v>
      </c>
      <c r="K524" t="s">
        <v>137</v>
      </c>
      <c r="L524" t="s">
        <v>1728</v>
      </c>
      <c r="M524" t="s">
        <v>1729</v>
      </c>
      <c r="N524">
        <v>0.57972222200000001</v>
      </c>
      <c r="O524">
        <v>0</v>
      </c>
      <c r="P524">
        <v>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0.32481064799970005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0.32481064799970005</v>
      </c>
    </row>
    <row r="525" spans="1:31" x14ac:dyDescent="0.25">
      <c r="A525">
        <v>1722020</v>
      </c>
      <c r="B525">
        <v>1</v>
      </c>
      <c r="C525" t="s">
        <v>80</v>
      </c>
      <c r="D525" t="s">
        <v>100</v>
      </c>
      <c r="E525" t="s">
        <v>131</v>
      </c>
      <c r="F525" t="s">
        <v>1730</v>
      </c>
      <c r="G525" t="s">
        <v>157</v>
      </c>
      <c r="H525" t="s">
        <v>134</v>
      </c>
      <c r="I525" t="s">
        <v>135</v>
      </c>
      <c r="J525" t="s">
        <v>136</v>
      </c>
      <c r="K525" t="s">
        <v>137</v>
      </c>
      <c r="L525" t="s">
        <v>1731</v>
      </c>
      <c r="M525" t="s">
        <v>1732</v>
      </c>
      <c r="N525">
        <v>4.295555555</v>
      </c>
      <c r="O525">
        <v>0</v>
      </c>
      <c r="P525">
        <v>1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1.723973972022375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1.723973972022375</v>
      </c>
    </row>
    <row r="526" spans="1:31" x14ac:dyDescent="0.25">
      <c r="A526">
        <v>1722080</v>
      </c>
      <c r="B526">
        <v>1</v>
      </c>
      <c r="C526" t="s">
        <v>81</v>
      </c>
      <c r="D526" t="s">
        <v>128</v>
      </c>
      <c r="E526" t="s">
        <v>131</v>
      </c>
      <c r="F526" t="s">
        <v>1733</v>
      </c>
      <c r="G526" t="s">
        <v>1189</v>
      </c>
      <c r="H526" t="s">
        <v>134</v>
      </c>
      <c r="I526" t="s">
        <v>135</v>
      </c>
      <c r="J526" t="s">
        <v>136</v>
      </c>
      <c r="K526" t="s">
        <v>137</v>
      </c>
      <c r="L526" t="s">
        <v>1734</v>
      </c>
      <c r="M526" t="s">
        <v>1735</v>
      </c>
      <c r="N526">
        <v>1.886111111</v>
      </c>
      <c r="O526">
        <v>0</v>
      </c>
      <c r="P526">
        <v>3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2.647782493810086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2.647782493810086</v>
      </c>
    </row>
    <row r="527" spans="1:31" x14ac:dyDescent="0.25">
      <c r="A527">
        <v>1721771</v>
      </c>
      <c r="B527">
        <v>1</v>
      </c>
      <c r="C527" t="s">
        <v>80</v>
      </c>
      <c r="D527" t="s">
        <v>103</v>
      </c>
      <c r="E527" t="s">
        <v>131</v>
      </c>
      <c r="F527" t="s">
        <v>1736</v>
      </c>
      <c r="G527" t="s">
        <v>242</v>
      </c>
      <c r="H527" t="s">
        <v>134</v>
      </c>
      <c r="I527" t="s">
        <v>135</v>
      </c>
      <c r="J527" t="s">
        <v>136</v>
      </c>
      <c r="K527" t="s">
        <v>137</v>
      </c>
      <c r="L527" t="s">
        <v>1737</v>
      </c>
      <c r="M527" t="s">
        <v>1738</v>
      </c>
      <c r="N527">
        <v>4.9483333329999999</v>
      </c>
      <c r="O527">
        <v>0</v>
      </c>
      <c r="P527">
        <v>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1.2576529105710998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1.2576529105710998</v>
      </c>
    </row>
    <row r="528" spans="1:31" x14ac:dyDescent="0.25">
      <c r="A528">
        <v>1721874</v>
      </c>
      <c r="B528">
        <v>1</v>
      </c>
      <c r="C528" t="s">
        <v>81</v>
      </c>
      <c r="D528" t="s">
        <v>124</v>
      </c>
      <c r="E528" t="s">
        <v>160</v>
      </c>
      <c r="F528" t="s">
        <v>1739</v>
      </c>
      <c r="G528" t="s">
        <v>162</v>
      </c>
      <c r="H528" t="s">
        <v>134</v>
      </c>
      <c r="I528" t="s">
        <v>135</v>
      </c>
      <c r="J528" t="s">
        <v>136</v>
      </c>
      <c r="K528" t="s">
        <v>137</v>
      </c>
      <c r="L528" t="s">
        <v>1740</v>
      </c>
      <c r="M528" t="s">
        <v>1741</v>
      </c>
      <c r="N528">
        <v>0.63055555500000005</v>
      </c>
      <c r="O528">
        <v>0</v>
      </c>
      <c r="P528">
        <v>130</v>
      </c>
      <c r="Q528">
        <v>0</v>
      </c>
      <c r="R528">
        <v>1</v>
      </c>
      <c r="S528">
        <v>0</v>
      </c>
      <c r="T528">
        <v>6</v>
      </c>
      <c r="U528">
        <v>0</v>
      </c>
      <c r="V528">
        <v>0</v>
      </c>
      <c r="W528">
        <v>0</v>
      </c>
      <c r="X528">
        <v>8.3929542260118417</v>
      </c>
      <c r="Y528">
        <v>0</v>
      </c>
      <c r="Z528">
        <v>0.3923292173031111</v>
      </c>
      <c r="AA528">
        <v>0</v>
      </c>
      <c r="AB528">
        <v>2.4041606662688744</v>
      </c>
      <c r="AC528">
        <v>0</v>
      </c>
      <c r="AD528">
        <v>0</v>
      </c>
      <c r="AE528">
        <v>11.189444109583826</v>
      </c>
    </row>
    <row r="529" spans="1:31" x14ac:dyDescent="0.25">
      <c r="A529">
        <v>1721725</v>
      </c>
      <c r="B529">
        <v>1</v>
      </c>
      <c r="C529" t="s">
        <v>80</v>
      </c>
      <c r="D529" t="s">
        <v>84</v>
      </c>
      <c r="E529" t="s">
        <v>441</v>
      </c>
      <c r="F529" t="s">
        <v>1742</v>
      </c>
      <c r="G529" t="s">
        <v>904</v>
      </c>
      <c r="H529" t="s">
        <v>134</v>
      </c>
      <c r="I529" t="s">
        <v>135</v>
      </c>
      <c r="J529" t="s">
        <v>136</v>
      </c>
      <c r="K529" t="s">
        <v>137</v>
      </c>
      <c r="L529" t="s">
        <v>1743</v>
      </c>
      <c r="M529" t="s">
        <v>1744</v>
      </c>
      <c r="N529">
        <v>3.0177777770000001</v>
      </c>
      <c r="O529">
        <v>0</v>
      </c>
      <c r="P529">
        <v>86</v>
      </c>
      <c r="Q529">
        <v>0</v>
      </c>
      <c r="R529">
        <v>0</v>
      </c>
      <c r="S529">
        <v>0</v>
      </c>
      <c r="T529">
        <v>3</v>
      </c>
      <c r="U529">
        <v>0</v>
      </c>
      <c r="V529">
        <v>0</v>
      </c>
      <c r="W529">
        <v>0</v>
      </c>
      <c r="X529">
        <v>56.668410209426682</v>
      </c>
      <c r="Y529">
        <v>0</v>
      </c>
      <c r="Z529">
        <v>0</v>
      </c>
      <c r="AA529">
        <v>0</v>
      </c>
      <c r="AB529">
        <v>5.6411671687185603</v>
      </c>
      <c r="AC529">
        <v>0</v>
      </c>
      <c r="AD529">
        <v>0</v>
      </c>
      <c r="AE529">
        <v>62.309577378145242</v>
      </c>
    </row>
    <row r="530" spans="1:31" x14ac:dyDescent="0.25">
      <c r="A530">
        <v>1721579</v>
      </c>
      <c r="B530">
        <v>1</v>
      </c>
      <c r="C530" t="s">
        <v>81</v>
      </c>
      <c r="D530" t="s">
        <v>113</v>
      </c>
      <c r="E530" t="s">
        <v>140</v>
      </c>
      <c r="F530" t="s">
        <v>1745</v>
      </c>
      <c r="G530" t="s">
        <v>147</v>
      </c>
      <c r="H530" t="s">
        <v>143</v>
      </c>
      <c r="I530" t="s">
        <v>135</v>
      </c>
      <c r="J530" t="s">
        <v>136</v>
      </c>
      <c r="K530" t="s">
        <v>137</v>
      </c>
      <c r="L530" t="s">
        <v>1746</v>
      </c>
      <c r="M530" t="s">
        <v>1747</v>
      </c>
      <c r="N530">
        <v>7.1666666000000004E-2</v>
      </c>
      <c r="O530">
        <v>2</v>
      </c>
      <c r="P530">
        <v>2717</v>
      </c>
      <c r="Q530">
        <v>46</v>
      </c>
      <c r="R530">
        <v>805</v>
      </c>
      <c r="S530">
        <v>23</v>
      </c>
      <c r="T530">
        <v>191</v>
      </c>
      <c r="U530">
        <v>0</v>
      </c>
      <c r="V530">
        <v>2</v>
      </c>
      <c r="W530">
        <v>6.3919286035870007E-2</v>
      </c>
      <c r="X530">
        <v>29.191180941746445</v>
      </c>
      <c r="Y530">
        <v>4.2940471324516869</v>
      </c>
      <c r="Z530">
        <v>14.028497410988264</v>
      </c>
      <c r="AA530">
        <v>71.45011054581272</v>
      </c>
      <c r="AB530">
        <v>16.245289496678971</v>
      </c>
      <c r="AC530">
        <v>0</v>
      </c>
      <c r="AD530">
        <v>0.10396303598613336</v>
      </c>
      <c r="AE530">
        <v>135.37700784970011</v>
      </c>
    </row>
    <row r="531" spans="1:31" x14ac:dyDescent="0.25">
      <c r="A531">
        <v>1721705</v>
      </c>
      <c r="B531">
        <v>1</v>
      </c>
      <c r="C531" t="s">
        <v>80</v>
      </c>
      <c r="D531" t="s">
        <v>83</v>
      </c>
      <c r="E531" t="s">
        <v>131</v>
      </c>
      <c r="F531" t="s">
        <v>1748</v>
      </c>
      <c r="G531" t="s">
        <v>133</v>
      </c>
      <c r="H531" t="s">
        <v>134</v>
      </c>
      <c r="I531" t="s">
        <v>135</v>
      </c>
      <c r="J531" t="s">
        <v>136</v>
      </c>
      <c r="K531" t="s">
        <v>137</v>
      </c>
      <c r="L531" t="s">
        <v>1749</v>
      </c>
      <c r="M531" t="s">
        <v>1750</v>
      </c>
      <c r="N531">
        <v>4.6322222220000002</v>
      </c>
      <c r="O531">
        <v>0</v>
      </c>
      <c r="P531">
        <v>1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2.240348537838889E-3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2.240348537838889E-3</v>
      </c>
    </row>
    <row r="532" spans="1:31" x14ac:dyDescent="0.25">
      <c r="A532">
        <v>1721350</v>
      </c>
      <c r="B532">
        <v>1</v>
      </c>
      <c r="C532" t="s">
        <v>80</v>
      </c>
      <c r="D532" t="s">
        <v>92</v>
      </c>
      <c r="E532" t="s">
        <v>131</v>
      </c>
      <c r="F532" t="s">
        <v>1751</v>
      </c>
      <c r="G532" t="s">
        <v>238</v>
      </c>
      <c r="H532" t="s">
        <v>134</v>
      </c>
      <c r="I532" t="s">
        <v>135</v>
      </c>
      <c r="J532" t="s">
        <v>136</v>
      </c>
      <c r="K532" t="s">
        <v>137</v>
      </c>
      <c r="L532" t="s">
        <v>1752</v>
      </c>
      <c r="M532" t="s">
        <v>1753</v>
      </c>
      <c r="N532">
        <v>1.1527777770000001</v>
      </c>
      <c r="O532">
        <v>0</v>
      </c>
      <c r="P532">
        <v>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2.0973523447500003E-4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2.0973523447500003E-4</v>
      </c>
    </row>
    <row r="533" spans="1:31" x14ac:dyDescent="0.25">
      <c r="A533">
        <v>1721562</v>
      </c>
      <c r="B533">
        <v>1</v>
      </c>
      <c r="C533" t="s">
        <v>81</v>
      </c>
      <c r="D533" t="s">
        <v>113</v>
      </c>
      <c r="E533" t="s">
        <v>171</v>
      </c>
      <c r="F533" t="s">
        <v>1754</v>
      </c>
      <c r="G533" t="s">
        <v>295</v>
      </c>
      <c r="H533" t="s">
        <v>143</v>
      </c>
      <c r="I533" t="s">
        <v>135</v>
      </c>
      <c r="J533" t="s">
        <v>136</v>
      </c>
      <c r="K533" t="s">
        <v>137</v>
      </c>
      <c r="L533" t="s">
        <v>1755</v>
      </c>
      <c r="M533" t="s">
        <v>1756</v>
      </c>
      <c r="N533">
        <v>2.34</v>
      </c>
      <c r="O533">
        <v>0</v>
      </c>
      <c r="P533">
        <v>158</v>
      </c>
      <c r="Q533">
        <v>10</v>
      </c>
      <c r="R533">
        <v>158</v>
      </c>
      <c r="S533">
        <v>3</v>
      </c>
      <c r="T533">
        <v>16</v>
      </c>
      <c r="U533">
        <v>0</v>
      </c>
      <c r="V533">
        <v>0</v>
      </c>
      <c r="W533">
        <v>0</v>
      </c>
      <c r="X533">
        <v>46.731097450431662</v>
      </c>
      <c r="Y533">
        <v>34.453247304860213</v>
      </c>
      <c r="Z533">
        <v>138.06505717303801</v>
      </c>
      <c r="AA533">
        <v>4.2077956751205265</v>
      </c>
      <c r="AB533">
        <v>26.793940937398748</v>
      </c>
      <c r="AC533">
        <v>0</v>
      </c>
      <c r="AD533">
        <v>0</v>
      </c>
      <c r="AE533">
        <v>250.25113854084918</v>
      </c>
    </row>
    <row r="534" spans="1:31" x14ac:dyDescent="0.25">
      <c r="A534">
        <v>1721376</v>
      </c>
      <c r="B534">
        <v>1</v>
      </c>
      <c r="C534" t="s">
        <v>80</v>
      </c>
      <c r="D534" t="s">
        <v>106</v>
      </c>
      <c r="E534" t="s">
        <v>171</v>
      </c>
      <c r="F534" t="s">
        <v>1757</v>
      </c>
      <c r="G534" t="s">
        <v>246</v>
      </c>
      <c r="H534" t="s">
        <v>143</v>
      </c>
      <c r="I534" t="s">
        <v>135</v>
      </c>
      <c r="J534" t="s">
        <v>136</v>
      </c>
      <c r="K534" t="s">
        <v>137</v>
      </c>
      <c r="L534" t="s">
        <v>1758</v>
      </c>
      <c r="M534" t="s">
        <v>1759</v>
      </c>
      <c r="N534">
        <v>1.6916666659999999</v>
      </c>
      <c r="O534">
        <v>0</v>
      </c>
      <c r="P534">
        <v>96</v>
      </c>
      <c r="Q534">
        <v>0</v>
      </c>
      <c r="R534">
        <v>4</v>
      </c>
      <c r="S534">
        <v>0</v>
      </c>
      <c r="T534">
        <v>18</v>
      </c>
      <c r="U534">
        <v>0</v>
      </c>
      <c r="V534">
        <v>0</v>
      </c>
      <c r="W534">
        <v>0</v>
      </c>
      <c r="X534">
        <v>20.709839698818975</v>
      </c>
      <c r="Y534">
        <v>0</v>
      </c>
      <c r="Z534">
        <v>3.6068959306199995</v>
      </c>
      <c r="AA534">
        <v>0</v>
      </c>
      <c r="AB534">
        <v>10.059336458879633</v>
      </c>
      <c r="AC534">
        <v>0</v>
      </c>
      <c r="AD534">
        <v>0</v>
      </c>
      <c r="AE534">
        <v>34.376072088318608</v>
      </c>
    </row>
    <row r="535" spans="1:31" x14ac:dyDescent="0.25">
      <c r="A535">
        <v>1722040</v>
      </c>
      <c r="B535">
        <v>1</v>
      </c>
      <c r="C535" t="s">
        <v>80</v>
      </c>
      <c r="D535" t="s">
        <v>83</v>
      </c>
      <c r="E535" t="s">
        <v>131</v>
      </c>
      <c r="F535" t="s">
        <v>1760</v>
      </c>
      <c r="G535" t="s">
        <v>238</v>
      </c>
      <c r="H535" t="s">
        <v>134</v>
      </c>
      <c r="I535" t="s">
        <v>135</v>
      </c>
      <c r="J535" t="s">
        <v>136</v>
      </c>
      <c r="K535" t="s">
        <v>137</v>
      </c>
      <c r="L535" t="s">
        <v>1761</v>
      </c>
      <c r="M535" t="s">
        <v>1762</v>
      </c>
      <c r="N535">
        <v>2.5330555549999998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3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7.1814582908942226</v>
      </c>
      <c r="AE535">
        <v>7.1814582908942226</v>
      </c>
    </row>
    <row r="536" spans="1:31" x14ac:dyDescent="0.25">
      <c r="A536">
        <v>1721399</v>
      </c>
      <c r="B536">
        <v>1</v>
      </c>
      <c r="C536" t="s">
        <v>80</v>
      </c>
      <c r="D536" t="s">
        <v>94</v>
      </c>
      <c r="E536" t="s">
        <v>150</v>
      </c>
      <c r="F536" t="s">
        <v>1763</v>
      </c>
      <c r="G536" t="s">
        <v>152</v>
      </c>
      <c r="H536" t="s">
        <v>134</v>
      </c>
      <c r="I536" t="s">
        <v>135</v>
      </c>
      <c r="J536" t="s">
        <v>136</v>
      </c>
      <c r="K536" t="s">
        <v>153</v>
      </c>
      <c r="L536" t="s">
        <v>1764</v>
      </c>
      <c r="M536" t="s">
        <v>1765</v>
      </c>
      <c r="N536">
        <v>7.4628924999999997</v>
      </c>
      <c r="O536">
        <v>0</v>
      </c>
      <c r="P536">
        <v>548</v>
      </c>
      <c r="Q536">
        <v>0</v>
      </c>
      <c r="R536">
        <v>0</v>
      </c>
      <c r="S536">
        <v>0</v>
      </c>
      <c r="T536">
        <v>24</v>
      </c>
      <c r="U536">
        <v>0</v>
      </c>
      <c r="V536">
        <v>0</v>
      </c>
      <c r="W536">
        <v>0</v>
      </c>
      <c r="X536">
        <v>1023.3538609070417</v>
      </c>
      <c r="Y536">
        <v>0</v>
      </c>
      <c r="Z536">
        <v>0</v>
      </c>
      <c r="AA536">
        <v>0</v>
      </c>
      <c r="AB536">
        <v>88.891607227651591</v>
      </c>
      <c r="AC536">
        <v>0</v>
      </c>
      <c r="AD536">
        <v>0</v>
      </c>
      <c r="AE536">
        <v>1112.2454681346933</v>
      </c>
    </row>
    <row r="537" spans="1:31" x14ac:dyDescent="0.25">
      <c r="A537">
        <v>1721393</v>
      </c>
      <c r="B537">
        <v>1</v>
      </c>
      <c r="C537" t="s">
        <v>80</v>
      </c>
      <c r="D537" t="s">
        <v>97</v>
      </c>
      <c r="E537" t="s">
        <v>140</v>
      </c>
      <c r="F537" t="s">
        <v>1766</v>
      </c>
      <c r="G537" t="s">
        <v>147</v>
      </c>
      <c r="H537" t="s">
        <v>143</v>
      </c>
      <c r="I537" t="s">
        <v>135</v>
      </c>
      <c r="J537" t="s">
        <v>136</v>
      </c>
      <c r="K537" t="s">
        <v>137</v>
      </c>
      <c r="L537" t="s">
        <v>1767</v>
      </c>
      <c r="M537" t="s">
        <v>1768</v>
      </c>
      <c r="N537">
        <v>0.89638888800000005</v>
      </c>
      <c r="O537">
        <v>7</v>
      </c>
      <c r="P537">
        <v>883</v>
      </c>
      <c r="Q537">
        <v>13</v>
      </c>
      <c r="R537">
        <v>709</v>
      </c>
      <c r="S537">
        <v>21</v>
      </c>
      <c r="T537">
        <v>266</v>
      </c>
      <c r="U537">
        <v>3</v>
      </c>
      <c r="V537">
        <v>1</v>
      </c>
      <c r="W537">
        <v>75.718586207851345</v>
      </c>
      <c r="X537">
        <v>391.0705169397549</v>
      </c>
      <c r="Y537">
        <v>39.684505281796724</v>
      </c>
      <c r="Z537">
        <v>267.24656718400155</v>
      </c>
      <c r="AA537">
        <v>177.66473977657691</v>
      </c>
      <c r="AB537">
        <v>261.4621007318907</v>
      </c>
      <c r="AC537">
        <v>48.98580983246498</v>
      </c>
      <c r="AD537">
        <v>3.4219276559346157</v>
      </c>
      <c r="AE537">
        <v>1265.2547536102718</v>
      </c>
    </row>
    <row r="538" spans="1:31" x14ac:dyDescent="0.25">
      <c r="A538">
        <v>1721891</v>
      </c>
      <c r="B538">
        <v>1</v>
      </c>
      <c r="C538" t="s">
        <v>80</v>
      </c>
      <c r="D538" t="s">
        <v>97</v>
      </c>
      <c r="E538" t="s">
        <v>131</v>
      </c>
      <c r="F538" t="s">
        <v>1769</v>
      </c>
      <c r="G538" t="s">
        <v>133</v>
      </c>
      <c r="H538" t="s">
        <v>134</v>
      </c>
      <c r="I538" t="s">
        <v>135</v>
      </c>
      <c r="J538" t="s">
        <v>136</v>
      </c>
      <c r="K538" t="s">
        <v>137</v>
      </c>
      <c r="L538" t="s">
        <v>1770</v>
      </c>
      <c r="M538" t="s">
        <v>1771</v>
      </c>
      <c r="N538">
        <v>5.2430555549999998</v>
      </c>
      <c r="O538">
        <v>0</v>
      </c>
      <c r="P538">
        <v>3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3.18688285069052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3.18688285069052</v>
      </c>
    </row>
    <row r="539" spans="1:31" x14ac:dyDescent="0.25">
      <c r="A539">
        <v>1721519</v>
      </c>
      <c r="B539">
        <v>1</v>
      </c>
      <c r="C539" t="s">
        <v>80</v>
      </c>
      <c r="D539" t="s">
        <v>101</v>
      </c>
      <c r="E539" t="s">
        <v>171</v>
      </c>
      <c r="F539" t="s">
        <v>1772</v>
      </c>
      <c r="G539" t="s">
        <v>295</v>
      </c>
      <c r="H539" t="s">
        <v>143</v>
      </c>
      <c r="I539" t="s">
        <v>135</v>
      </c>
      <c r="J539" t="s">
        <v>136</v>
      </c>
      <c r="K539" t="s">
        <v>137</v>
      </c>
      <c r="L539" t="s">
        <v>1773</v>
      </c>
      <c r="M539" t="s">
        <v>1774</v>
      </c>
      <c r="N539">
        <v>5.4769444439999999</v>
      </c>
      <c r="O539">
        <v>7</v>
      </c>
      <c r="P539">
        <v>0</v>
      </c>
      <c r="Q539">
        <v>2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9.0532949657804416</v>
      </c>
      <c r="X539">
        <v>0</v>
      </c>
      <c r="Y539">
        <v>1.9951084102489145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11.048403376029356</v>
      </c>
    </row>
    <row r="540" spans="1:31" x14ac:dyDescent="0.25">
      <c r="A540">
        <v>1721711</v>
      </c>
      <c r="B540">
        <v>1</v>
      </c>
      <c r="C540" t="s">
        <v>81</v>
      </c>
      <c r="D540" t="s">
        <v>117</v>
      </c>
      <c r="E540" t="s">
        <v>171</v>
      </c>
      <c r="F540" t="s">
        <v>1775</v>
      </c>
      <c r="G540" t="s">
        <v>295</v>
      </c>
      <c r="H540" t="s">
        <v>143</v>
      </c>
      <c r="I540" t="s">
        <v>135</v>
      </c>
      <c r="J540" t="s">
        <v>136</v>
      </c>
      <c r="K540" t="s">
        <v>137</v>
      </c>
      <c r="L540" t="s">
        <v>1776</v>
      </c>
      <c r="M540" t="s">
        <v>1777</v>
      </c>
      <c r="N540">
        <v>2.9477777770000002</v>
      </c>
      <c r="O540">
        <v>0</v>
      </c>
      <c r="P540">
        <v>2</v>
      </c>
      <c r="Q540">
        <v>0</v>
      </c>
      <c r="R540">
        <v>0</v>
      </c>
      <c r="S540">
        <v>0</v>
      </c>
      <c r="T540">
        <v>72</v>
      </c>
      <c r="U540">
        <v>0</v>
      </c>
      <c r="V540">
        <v>2</v>
      </c>
      <c r="W540">
        <v>0</v>
      </c>
      <c r="X540">
        <v>1.3470165852744109</v>
      </c>
      <c r="Y540">
        <v>0</v>
      </c>
      <c r="Z540">
        <v>0</v>
      </c>
      <c r="AA540">
        <v>0</v>
      </c>
      <c r="AB540">
        <v>111.40289731894848</v>
      </c>
      <c r="AC540">
        <v>0</v>
      </c>
      <c r="AD540">
        <v>52.783379114374327</v>
      </c>
      <c r="AE540">
        <v>165.53329301859722</v>
      </c>
    </row>
    <row r="541" spans="1:31" x14ac:dyDescent="0.25">
      <c r="A541">
        <v>1721356</v>
      </c>
      <c r="B541">
        <v>1</v>
      </c>
      <c r="C541" t="s">
        <v>81</v>
      </c>
      <c r="D541" t="s">
        <v>128</v>
      </c>
      <c r="E541" t="s">
        <v>441</v>
      </c>
      <c r="F541" t="s">
        <v>1778</v>
      </c>
      <c r="G541" t="s">
        <v>904</v>
      </c>
      <c r="H541" t="s">
        <v>134</v>
      </c>
      <c r="I541" t="s">
        <v>135</v>
      </c>
      <c r="J541" t="s">
        <v>136</v>
      </c>
      <c r="K541" t="s">
        <v>137</v>
      </c>
      <c r="L541" t="s">
        <v>1779</v>
      </c>
      <c r="M541" t="s">
        <v>1780</v>
      </c>
      <c r="N541">
        <v>1.1775</v>
      </c>
      <c r="O541">
        <v>0</v>
      </c>
      <c r="P541">
        <v>341</v>
      </c>
      <c r="Q541">
        <v>0</v>
      </c>
      <c r="R541">
        <v>0</v>
      </c>
      <c r="S541">
        <v>0</v>
      </c>
      <c r="T541">
        <v>30</v>
      </c>
      <c r="U541">
        <v>0</v>
      </c>
      <c r="V541">
        <v>0</v>
      </c>
      <c r="W541">
        <v>0</v>
      </c>
      <c r="X541">
        <v>82.382957987476033</v>
      </c>
      <c r="Y541">
        <v>0</v>
      </c>
      <c r="Z541">
        <v>0</v>
      </c>
      <c r="AA541">
        <v>0</v>
      </c>
      <c r="AB541">
        <v>48.460678338197077</v>
      </c>
      <c r="AC541">
        <v>0</v>
      </c>
      <c r="AD541">
        <v>0</v>
      </c>
      <c r="AE541">
        <v>130.84363632567312</v>
      </c>
    </row>
    <row r="542" spans="1:31" x14ac:dyDescent="0.25">
      <c r="A542">
        <v>1721413</v>
      </c>
      <c r="B542">
        <v>1</v>
      </c>
      <c r="C542" t="s">
        <v>81</v>
      </c>
      <c r="D542" t="s">
        <v>119</v>
      </c>
      <c r="E542" t="s">
        <v>140</v>
      </c>
      <c r="F542" t="s">
        <v>1781</v>
      </c>
      <c r="G542" t="s">
        <v>152</v>
      </c>
      <c r="H542" t="s">
        <v>143</v>
      </c>
      <c r="I542" t="s">
        <v>135</v>
      </c>
      <c r="J542" t="s">
        <v>136</v>
      </c>
      <c r="K542" t="s">
        <v>153</v>
      </c>
      <c r="L542" t="s">
        <v>1782</v>
      </c>
      <c r="M542" t="s">
        <v>1783</v>
      </c>
      <c r="N542">
        <v>7.7369444439999997</v>
      </c>
      <c r="O542">
        <v>0</v>
      </c>
      <c r="P542">
        <v>2606</v>
      </c>
      <c r="Q542">
        <v>156</v>
      </c>
      <c r="R542">
        <v>321</v>
      </c>
      <c r="S542">
        <v>9</v>
      </c>
      <c r="T542">
        <v>205</v>
      </c>
      <c r="U542">
        <v>0</v>
      </c>
      <c r="V542">
        <v>2</v>
      </c>
      <c r="W542">
        <v>0</v>
      </c>
      <c r="X542">
        <v>3620.3024379522476</v>
      </c>
      <c r="Y542">
        <v>3032.452220711571</v>
      </c>
      <c r="Z542">
        <v>1956.9927178709484</v>
      </c>
      <c r="AA542">
        <v>378.68101342874758</v>
      </c>
      <c r="AB542">
        <v>632.16757957271238</v>
      </c>
      <c r="AC542">
        <v>0</v>
      </c>
      <c r="AD542">
        <v>349.34558409870522</v>
      </c>
      <c r="AE542">
        <v>9969.9415536349297</v>
      </c>
    </row>
    <row r="543" spans="1:31" x14ac:dyDescent="0.25">
      <c r="A543">
        <v>1721662</v>
      </c>
      <c r="B543">
        <v>1</v>
      </c>
      <c r="C543" t="s">
        <v>81</v>
      </c>
      <c r="D543" t="s">
        <v>118</v>
      </c>
      <c r="E543" t="s">
        <v>189</v>
      </c>
      <c r="F543" t="s">
        <v>1784</v>
      </c>
      <c r="G543" t="s">
        <v>147</v>
      </c>
      <c r="H543" t="s">
        <v>143</v>
      </c>
      <c r="I543" t="s">
        <v>135</v>
      </c>
      <c r="J543" t="s">
        <v>136</v>
      </c>
      <c r="K543" t="s">
        <v>137</v>
      </c>
      <c r="L543" t="s">
        <v>1785</v>
      </c>
      <c r="M543" t="s">
        <v>1786</v>
      </c>
      <c r="N543">
        <v>2.3005555549999999</v>
      </c>
      <c r="O543">
        <v>1</v>
      </c>
      <c r="P543">
        <v>891</v>
      </c>
      <c r="Q543">
        <v>59</v>
      </c>
      <c r="R543">
        <v>142</v>
      </c>
      <c r="S543">
        <v>7</v>
      </c>
      <c r="T543">
        <v>73</v>
      </c>
      <c r="U543">
        <v>0</v>
      </c>
      <c r="V543">
        <v>0</v>
      </c>
      <c r="W543">
        <v>0</v>
      </c>
      <c r="X543">
        <v>171.58798957829731</v>
      </c>
      <c r="Y543">
        <v>46.561010275929057</v>
      </c>
      <c r="Z543">
        <v>35.472647310822637</v>
      </c>
      <c r="AA543">
        <v>131.28349096984888</v>
      </c>
      <c r="AB543">
        <v>50.826639948735043</v>
      </c>
      <c r="AC543">
        <v>0</v>
      </c>
      <c r="AD543">
        <v>0</v>
      </c>
      <c r="AE543">
        <v>435.73177808363295</v>
      </c>
    </row>
    <row r="544" spans="1:31" x14ac:dyDescent="0.25">
      <c r="A544">
        <v>1721883</v>
      </c>
      <c r="B544">
        <v>1</v>
      </c>
      <c r="C544" t="s">
        <v>80</v>
      </c>
      <c r="D544" t="s">
        <v>96</v>
      </c>
      <c r="E544" t="s">
        <v>131</v>
      </c>
      <c r="F544" t="s">
        <v>1787</v>
      </c>
      <c r="G544" t="s">
        <v>238</v>
      </c>
      <c r="H544" t="s">
        <v>134</v>
      </c>
      <c r="I544" t="s">
        <v>135</v>
      </c>
      <c r="J544" t="s">
        <v>136</v>
      </c>
      <c r="K544" t="s">
        <v>137</v>
      </c>
      <c r="L544" t="s">
        <v>1788</v>
      </c>
      <c r="M544" t="s">
        <v>1789</v>
      </c>
      <c r="N544">
        <v>8.6508333329999996</v>
      </c>
      <c r="O544">
        <v>0</v>
      </c>
      <c r="P544">
        <v>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0.78543761736777784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0.78543761736777784</v>
      </c>
    </row>
    <row r="545" spans="1:31" x14ac:dyDescent="0.25">
      <c r="A545">
        <v>1721860</v>
      </c>
      <c r="B545">
        <v>1</v>
      </c>
      <c r="C545" t="s">
        <v>81</v>
      </c>
      <c r="D545" t="s">
        <v>118</v>
      </c>
      <c r="E545" t="s">
        <v>171</v>
      </c>
      <c r="F545" t="s">
        <v>1790</v>
      </c>
      <c r="G545" t="s">
        <v>147</v>
      </c>
      <c r="H545" t="s">
        <v>143</v>
      </c>
      <c r="I545" t="s">
        <v>455</v>
      </c>
      <c r="J545" t="s">
        <v>136</v>
      </c>
      <c r="K545" t="s">
        <v>137</v>
      </c>
      <c r="L545" t="s">
        <v>1791</v>
      </c>
      <c r="M545" t="s">
        <v>1792</v>
      </c>
      <c r="N545">
        <v>1.0277777E-2</v>
      </c>
      <c r="O545">
        <v>3</v>
      </c>
      <c r="P545">
        <v>255</v>
      </c>
      <c r="Q545">
        <v>83</v>
      </c>
      <c r="R545">
        <v>104</v>
      </c>
      <c r="S545">
        <v>3</v>
      </c>
      <c r="T545">
        <v>22</v>
      </c>
      <c r="U545">
        <v>1</v>
      </c>
      <c r="V545">
        <v>0</v>
      </c>
      <c r="W545">
        <v>5.3698376963500004E-4</v>
      </c>
      <c r="X545">
        <v>0.30288618739511086</v>
      </c>
      <c r="Y545">
        <v>1.3182102828138962</v>
      </c>
      <c r="Z545">
        <v>0.58050575614421462</v>
      </c>
      <c r="AA545">
        <v>3.2465418671919724E-2</v>
      </c>
      <c r="AB545">
        <v>9.0204999730879462E-2</v>
      </c>
      <c r="AC545">
        <v>0.28677163464581723</v>
      </c>
      <c r="AD545">
        <v>0</v>
      </c>
      <c r="AE545">
        <v>2.6115812631714728</v>
      </c>
    </row>
    <row r="546" spans="1:31" x14ac:dyDescent="0.25">
      <c r="A546">
        <v>1721714</v>
      </c>
      <c r="B546">
        <v>1</v>
      </c>
      <c r="C546" t="s">
        <v>81</v>
      </c>
      <c r="D546" t="s">
        <v>112</v>
      </c>
      <c r="E546" t="s">
        <v>140</v>
      </c>
      <c r="F546" t="s">
        <v>1793</v>
      </c>
      <c r="G546" t="s">
        <v>147</v>
      </c>
      <c r="H546" t="s">
        <v>143</v>
      </c>
      <c r="I546" t="s">
        <v>135</v>
      </c>
      <c r="J546" t="s">
        <v>136</v>
      </c>
      <c r="K546" t="s">
        <v>137</v>
      </c>
      <c r="L546" t="s">
        <v>1794</v>
      </c>
      <c r="M546" t="s">
        <v>1795</v>
      </c>
      <c r="N546">
        <v>0.34527777700000001</v>
      </c>
      <c r="O546">
        <v>0</v>
      </c>
      <c r="P546">
        <v>743</v>
      </c>
      <c r="Q546">
        <v>17</v>
      </c>
      <c r="R546">
        <v>107</v>
      </c>
      <c r="S546">
        <v>27</v>
      </c>
      <c r="T546">
        <v>299</v>
      </c>
      <c r="U546">
        <v>4</v>
      </c>
      <c r="V546">
        <v>0</v>
      </c>
      <c r="W546">
        <v>0</v>
      </c>
      <c r="X546">
        <v>42.072716612720384</v>
      </c>
      <c r="Y546">
        <v>3.1045788231218108</v>
      </c>
      <c r="Z546">
        <v>10.767727536481669</v>
      </c>
      <c r="AA546">
        <v>135.87142241305392</v>
      </c>
      <c r="AB546">
        <v>101.25543282684602</v>
      </c>
      <c r="AC546">
        <v>367.03942545351293</v>
      </c>
      <c r="AD546">
        <v>0</v>
      </c>
      <c r="AE546">
        <v>660.11130366573673</v>
      </c>
    </row>
    <row r="547" spans="1:31" x14ac:dyDescent="0.25">
      <c r="A547">
        <v>1721737</v>
      </c>
      <c r="B547">
        <v>1</v>
      </c>
      <c r="C547" t="s">
        <v>81</v>
      </c>
      <c r="D547" t="s">
        <v>112</v>
      </c>
      <c r="E547" t="s">
        <v>150</v>
      </c>
      <c r="F547" t="s">
        <v>1796</v>
      </c>
      <c r="G547" t="s">
        <v>326</v>
      </c>
      <c r="H547" t="s">
        <v>134</v>
      </c>
      <c r="I547" t="s">
        <v>135</v>
      </c>
      <c r="J547" t="s">
        <v>136</v>
      </c>
      <c r="K547" t="s">
        <v>137</v>
      </c>
      <c r="L547" t="s">
        <v>1797</v>
      </c>
      <c r="M547" t="s">
        <v>1798</v>
      </c>
      <c r="N547">
        <v>1.2949999999999999</v>
      </c>
      <c r="O547">
        <v>0</v>
      </c>
      <c r="P547">
        <v>73</v>
      </c>
      <c r="Q547">
        <v>0</v>
      </c>
      <c r="R547">
        <v>31</v>
      </c>
      <c r="S547">
        <v>0</v>
      </c>
      <c r="T547">
        <v>9</v>
      </c>
      <c r="U547">
        <v>0</v>
      </c>
      <c r="V547">
        <v>0</v>
      </c>
      <c r="W547">
        <v>0</v>
      </c>
      <c r="X547">
        <v>17.814497762944775</v>
      </c>
      <c r="Y547">
        <v>0</v>
      </c>
      <c r="Z547">
        <v>2.3567855254777403</v>
      </c>
      <c r="AA547">
        <v>0</v>
      </c>
      <c r="AB547">
        <v>5.4165301387541565</v>
      </c>
      <c r="AC547">
        <v>0</v>
      </c>
      <c r="AD547">
        <v>0</v>
      </c>
      <c r="AE547">
        <v>25.58781342717667</v>
      </c>
    </row>
    <row r="548" spans="1:31" x14ac:dyDescent="0.25">
      <c r="A548">
        <v>1721837</v>
      </c>
      <c r="B548">
        <v>1</v>
      </c>
      <c r="C548" t="s">
        <v>81</v>
      </c>
      <c r="D548" t="s">
        <v>112</v>
      </c>
      <c r="E548" t="s">
        <v>160</v>
      </c>
      <c r="F548" t="s">
        <v>1799</v>
      </c>
      <c r="G548" t="s">
        <v>162</v>
      </c>
      <c r="H548" t="s">
        <v>134</v>
      </c>
      <c r="I548" t="s">
        <v>135</v>
      </c>
      <c r="J548" t="s">
        <v>136</v>
      </c>
      <c r="K548" t="s">
        <v>137</v>
      </c>
      <c r="L548" t="s">
        <v>1800</v>
      </c>
      <c r="M548" t="s">
        <v>1801</v>
      </c>
      <c r="N548">
        <v>3.9169444439999999</v>
      </c>
      <c r="O548">
        <v>0</v>
      </c>
      <c r="P548">
        <v>4</v>
      </c>
      <c r="Q548">
        <v>0</v>
      </c>
      <c r="R548">
        <v>1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0.35904886170775313</v>
      </c>
      <c r="Y548">
        <v>0</v>
      </c>
      <c r="Z548">
        <v>0.20689537619660556</v>
      </c>
      <c r="AA548">
        <v>0</v>
      </c>
      <c r="AB548">
        <v>0</v>
      </c>
      <c r="AC548">
        <v>0</v>
      </c>
      <c r="AD548">
        <v>0</v>
      </c>
      <c r="AE548">
        <v>0.56594423790435866</v>
      </c>
    </row>
    <row r="549" spans="1:31" x14ac:dyDescent="0.25">
      <c r="A549">
        <v>1721691</v>
      </c>
      <c r="B549">
        <v>1</v>
      </c>
      <c r="C549" t="s">
        <v>81</v>
      </c>
      <c r="D549" t="s">
        <v>127</v>
      </c>
      <c r="E549" t="s">
        <v>160</v>
      </c>
      <c r="F549" t="s">
        <v>1802</v>
      </c>
      <c r="G549" t="s">
        <v>162</v>
      </c>
      <c r="H549" t="s">
        <v>134</v>
      </c>
      <c r="I549" t="s">
        <v>135</v>
      </c>
      <c r="J549" t="s">
        <v>136</v>
      </c>
      <c r="K549" t="s">
        <v>137</v>
      </c>
      <c r="L549" t="s">
        <v>1803</v>
      </c>
      <c r="M549" t="s">
        <v>1804</v>
      </c>
      <c r="N549">
        <v>3.6758333329999999</v>
      </c>
      <c r="O549">
        <v>0</v>
      </c>
      <c r="P549">
        <v>16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16.234974672681371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16.234974672681371</v>
      </c>
    </row>
    <row r="550" spans="1:31" x14ac:dyDescent="0.25">
      <c r="A550">
        <v>1721674</v>
      </c>
      <c r="B550">
        <v>1</v>
      </c>
      <c r="C550" t="s">
        <v>80</v>
      </c>
      <c r="D550" t="s">
        <v>106</v>
      </c>
      <c r="E550" t="s">
        <v>189</v>
      </c>
      <c r="F550" t="s">
        <v>1805</v>
      </c>
      <c r="G550" t="s">
        <v>147</v>
      </c>
      <c r="H550" t="s">
        <v>143</v>
      </c>
      <c r="I550" t="s">
        <v>455</v>
      </c>
      <c r="J550" t="s">
        <v>136</v>
      </c>
      <c r="K550" t="s">
        <v>137</v>
      </c>
      <c r="L550" t="s">
        <v>1806</v>
      </c>
      <c r="M550" t="s">
        <v>1807</v>
      </c>
      <c r="N550">
        <v>7.2222220000000004E-3</v>
      </c>
      <c r="O550">
        <v>1</v>
      </c>
      <c r="P550">
        <v>763</v>
      </c>
      <c r="Q550">
        <v>75</v>
      </c>
      <c r="R550">
        <v>145</v>
      </c>
      <c r="S550">
        <v>14</v>
      </c>
      <c r="T550">
        <v>103</v>
      </c>
      <c r="U550">
        <v>2</v>
      </c>
      <c r="V550">
        <v>0</v>
      </c>
      <c r="W550">
        <v>2.9324111554400005E-3</v>
      </c>
      <c r="X550">
        <v>0.74017687946228039</v>
      </c>
      <c r="Y550">
        <v>0.55183268765611992</v>
      </c>
      <c r="Z550">
        <v>0.55767510321209568</v>
      </c>
      <c r="AA550">
        <v>0.48726195405991996</v>
      </c>
      <c r="AB550">
        <v>0.50116296975400509</v>
      </c>
      <c r="AC550">
        <v>0.11364489894489334</v>
      </c>
      <c r="AD550">
        <v>0</v>
      </c>
      <c r="AE550">
        <v>2.9546869042447543</v>
      </c>
    </row>
    <row r="551" spans="1:31" x14ac:dyDescent="0.25">
      <c r="A551">
        <v>1721488</v>
      </c>
      <c r="B551">
        <v>1</v>
      </c>
      <c r="C551" t="s">
        <v>80</v>
      </c>
      <c r="D551" t="s">
        <v>99</v>
      </c>
      <c r="E551" t="s">
        <v>131</v>
      </c>
      <c r="F551" t="s">
        <v>1808</v>
      </c>
      <c r="G551" t="s">
        <v>242</v>
      </c>
      <c r="H551" t="s">
        <v>134</v>
      </c>
      <c r="I551" t="s">
        <v>135</v>
      </c>
      <c r="J551" t="s">
        <v>136</v>
      </c>
      <c r="K551" t="s">
        <v>137</v>
      </c>
      <c r="L551" t="s">
        <v>1809</v>
      </c>
      <c r="M551" t="s">
        <v>1810</v>
      </c>
      <c r="N551">
        <v>7.3949999999999996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1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</row>
    <row r="552" spans="1:31" x14ac:dyDescent="0.25">
      <c r="A552">
        <v>1721820</v>
      </c>
      <c r="B552">
        <v>1</v>
      </c>
      <c r="C552" t="s">
        <v>80</v>
      </c>
      <c r="D552" t="s">
        <v>84</v>
      </c>
      <c r="E552" t="s">
        <v>160</v>
      </c>
      <c r="F552" t="s">
        <v>1811</v>
      </c>
      <c r="G552" t="s">
        <v>259</v>
      </c>
      <c r="H552" t="s">
        <v>134</v>
      </c>
      <c r="I552" t="s">
        <v>135</v>
      </c>
      <c r="J552" t="s">
        <v>136</v>
      </c>
      <c r="K552" t="s">
        <v>137</v>
      </c>
      <c r="L552" t="s">
        <v>1812</v>
      </c>
      <c r="M552" t="s">
        <v>1813</v>
      </c>
      <c r="N552">
        <v>0.76249999999999996</v>
      </c>
      <c r="O552">
        <v>0</v>
      </c>
      <c r="P552">
        <v>74</v>
      </c>
      <c r="Q552">
        <v>0</v>
      </c>
      <c r="R552">
        <v>0</v>
      </c>
      <c r="S552">
        <v>0</v>
      </c>
      <c r="T552">
        <v>12</v>
      </c>
      <c r="U552">
        <v>0</v>
      </c>
      <c r="V552">
        <v>0</v>
      </c>
      <c r="W552">
        <v>0</v>
      </c>
      <c r="X552">
        <v>12.598399765694786</v>
      </c>
      <c r="Y552">
        <v>0</v>
      </c>
      <c r="Z552">
        <v>0</v>
      </c>
      <c r="AA552">
        <v>0</v>
      </c>
      <c r="AB552">
        <v>14.052366373136449</v>
      </c>
      <c r="AC552">
        <v>0</v>
      </c>
      <c r="AD552">
        <v>0</v>
      </c>
      <c r="AE552">
        <v>26.650766138831237</v>
      </c>
    </row>
    <row r="553" spans="1:31" x14ac:dyDescent="0.25">
      <c r="A553">
        <v>1722029</v>
      </c>
      <c r="B553">
        <v>1</v>
      </c>
      <c r="C553" t="s">
        <v>80</v>
      </c>
      <c r="D553" t="s">
        <v>97</v>
      </c>
      <c r="E553" t="s">
        <v>131</v>
      </c>
      <c r="F553" t="s">
        <v>1814</v>
      </c>
      <c r="G553" t="s">
        <v>133</v>
      </c>
      <c r="H553" t="s">
        <v>134</v>
      </c>
      <c r="I553" t="s">
        <v>135</v>
      </c>
      <c r="J553" t="s">
        <v>136</v>
      </c>
      <c r="K553" t="s">
        <v>137</v>
      </c>
      <c r="L553" t="s">
        <v>1815</v>
      </c>
      <c r="M553" t="s">
        <v>1816</v>
      </c>
      <c r="N553">
        <v>2.8061111109999999</v>
      </c>
      <c r="O553">
        <v>0</v>
      </c>
      <c r="P553">
        <v>1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0.92104306766317889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0.92104306766317889</v>
      </c>
    </row>
    <row r="554" spans="1:31" x14ac:dyDescent="0.25">
      <c r="A554">
        <v>1721923</v>
      </c>
      <c r="B554">
        <v>1</v>
      </c>
      <c r="C554" t="s">
        <v>80</v>
      </c>
      <c r="D554" t="s">
        <v>99</v>
      </c>
      <c r="E554" t="s">
        <v>131</v>
      </c>
      <c r="F554" t="s">
        <v>1097</v>
      </c>
      <c r="G554" t="s">
        <v>242</v>
      </c>
      <c r="H554" t="s">
        <v>134</v>
      </c>
      <c r="I554" t="s">
        <v>135</v>
      </c>
      <c r="J554" t="s">
        <v>136</v>
      </c>
      <c r="K554" t="s">
        <v>137</v>
      </c>
      <c r="L554" t="s">
        <v>1817</v>
      </c>
      <c r="M554" t="s">
        <v>1818</v>
      </c>
      <c r="N554">
        <v>7.9894444440000001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1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0.28256108633213278</v>
      </c>
      <c r="AC554">
        <v>0</v>
      </c>
      <c r="AD554">
        <v>0</v>
      </c>
      <c r="AE554">
        <v>0.28256108633213278</v>
      </c>
    </row>
    <row r="555" spans="1:31" x14ac:dyDescent="0.25">
      <c r="A555">
        <v>1721777</v>
      </c>
      <c r="B555">
        <v>1</v>
      </c>
      <c r="C555" t="s">
        <v>81</v>
      </c>
      <c r="D555" t="s">
        <v>123</v>
      </c>
      <c r="E555" t="s">
        <v>160</v>
      </c>
      <c r="F555" t="s">
        <v>1819</v>
      </c>
      <c r="G555" t="s">
        <v>162</v>
      </c>
      <c r="H555" t="s">
        <v>134</v>
      </c>
      <c r="I555" t="s">
        <v>135</v>
      </c>
      <c r="J555" t="s">
        <v>136</v>
      </c>
      <c r="K555" t="s">
        <v>137</v>
      </c>
      <c r="L555" t="s">
        <v>1820</v>
      </c>
      <c r="M555" t="s">
        <v>1821</v>
      </c>
      <c r="N555">
        <v>1.9583333329999999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2.9776493542769447</v>
      </c>
      <c r="AC555">
        <v>0</v>
      </c>
      <c r="AD555">
        <v>0</v>
      </c>
      <c r="AE555">
        <v>2.9776493542769447</v>
      </c>
    </row>
    <row r="556" spans="1:31" x14ac:dyDescent="0.25">
      <c r="A556">
        <v>1721800</v>
      </c>
      <c r="B556">
        <v>1</v>
      </c>
      <c r="C556" t="s">
        <v>80</v>
      </c>
      <c r="D556" t="s">
        <v>89</v>
      </c>
      <c r="E556" t="s">
        <v>131</v>
      </c>
      <c r="F556" t="s">
        <v>1822</v>
      </c>
      <c r="G556" t="s">
        <v>133</v>
      </c>
      <c r="H556" t="s">
        <v>134</v>
      </c>
      <c r="I556" t="s">
        <v>135</v>
      </c>
      <c r="J556" t="s">
        <v>136</v>
      </c>
      <c r="K556" t="s">
        <v>137</v>
      </c>
      <c r="L556" t="s">
        <v>1823</v>
      </c>
      <c r="M556" t="s">
        <v>1824</v>
      </c>
      <c r="N556">
        <v>2.003333333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1.7007508319218281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1.7007508319218281</v>
      </c>
    </row>
    <row r="557" spans="1:31" x14ac:dyDescent="0.25">
      <c r="A557">
        <v>1721920</v>
      </c>
      <c r="B557">
        <v>1</v>
      </c>
      <c r="C557" t="s">
        <v>80</v>
      </c>
      <c r="D557" t="s">
        <v>97</v>
      </c>
      <c r="E557" t="s">
        <v>160</v>
      </c>
      <c r="F557" t="s">
        <v>1825</v>
      </c>
      <c r="G557" t="s">
        <v>162</v>
      </c>
      <c r="H557" t="s">
        <v>134</v>
      </c>
      <c r="I557" t="s">
        <v>135</v>
      </c>
      <c r="J557" t="s">
        <v>136</v>
      </c>
      <c r="K557" t="s">
        <v>137</v>
      </c>
      <c r="L557" t="s">
        <v>1826</v>
      </c>
      <c r="M557" t="s">
        <v>1827</v>
      </c>
      <c r="N557">
        <v>3.39</v>
      </c>
      <c r="O557">
        <v>0</v>
      </c>
      <c r="P557">
        <v>27</v>
      </c>
      <c r="Q557">
        <v>0</v>
      </c>
      <c r="R557">
        <v>5</v>
      </c>
      <c r="S557">
        <v>0</v>
      </c>
      <c r="T557">
        <v>5</v>
      </c>
      <c r="U557">
        <v>0</v>
      </c>
      <c r="V557">
        <v>0</v>
      </c>
      <c r="W557">
        <v>0</v>
      </c>
      <c r="X557">
        <v>75.181611605141086</v>
      </c>
      <c r="Y557">
        <v>0</v>
      </c>
      <c r="Z557">
        <v>2.7729747715638036</v>
      </c>
      <c r="AA557">
        <v>0</v>
      </c>
      <c r="AB557">
        <v>17.610082516239203</v>
      </c>
      <c r="AC557">
        <v>0</v>
      </c>
      <c r="AD557">
        <v>0</v>
      </c>
      <c r="AE557">
        <v>95.564668892944098</v>
      </c>
    </row>
    <row r="558" spans="1:31" x14ac:dyDescent="0.25">
      <c r="A558">
        <v>1721422</v>
      </c>
      <c r="B558">
        <v>1</v>
      </c>
      <c r="C558" t="s">
        <v>80</v>
      </c>
      <c r="D558" t="s">
        <v>96</v>
      </c>
      <c r="E558" t="s">
        <v>140</v>
      </c>
      <c r="F558" t="s">
        <v>1828</v>
      </c>
      <c r="G558" t="s">
        <v>173</v>
      </c>
      <c r="H558" t="s">
        <v>143</v>
      </c>
      <c r="I558" t="s">
        <v>135</v>
      </c>
      <c r="J558" t="s">
        <v>136</v>
      </c>
      <c r="K558" t="s">
        <v>153</v>
      </c>
      <c r="L558" t="s">
        <v>1829</v>
      </c>
      <c r="M558" t="s">
        <v>1830</v>
      </c>
      <c r="N558">
        <v>8.3366666659999993</v>
      </c>
      <c r="O558">
        <v>1</v>
      </c>
      <c r="P558">
        <v>1356</v>
      </c>
      <c r="Q558">
        <v>0</v>
      </c>
      <c r="R558">
        <v>0</v>
      </c>
      <c r="S558">
        <v>7</v>
      </c>
      <c r="T558">
        <v>39</v>
      </c>
      <c r="U558">
        <v>0</v>
      </c>
      <c r="V558">
        <v>1</v>
      </c>
      <c r="W558">
        <v>55.265519818062366</v>
      </c>
      <c r="X558">
        <v>1601.7156308968922</v>
      </c>
      <c r="Y558">
        <v>0</v>
      </c>
      <c r="Z558">
        <v>0</v>
      </c>
      <c r="AA558">
        <v>316.88218443382351</v>
      </c>
      <c r="AB558">
        <v>211.15012558032035</v>
      </c>
      <c r="AC558">
        <v>0</v>
      </c>
      <c r="AD558">
        <v>0.46027167010396003</v>
      </c>
      <c r="AE558">
        <v>2185.4737323992022</v>
      </c>
    </row>
    <row r="559" spans="1:31" x14ac:dyDescent="0.25">
      <c r="A559">
        <v>1722086</v>
      </c>
      <c r="B559">
        <v>1</v>
      </c>
      <c r="C559" t="s">
        <v>81</v>
      </c>
      <c r="D559" t="s">
        <v>118</v>
      </c>
      <c r="E559" t="s">
        <v>150</v>
      </c>
      <c r="F559" t="s">
        <v>1831</v>
      </c>
      <c r="G559" t="s">
        <v>186</v>
      </c>
      <c r="H559" t="s">
        <v>134</v>
      </c>
      <c r="I559" t="s">
        <v>135</v>
      </c>
      <c r="J559" t="s">
        <v>136</v>
      </c>
      <c r="K559" t="s">
        <v>137</v>
      </c>
      <c r="L559" t="s">
        <v>1832</v>
      </c>
      <c r="M559" t="s">
        <v>1833</v>
      </c>
      <c r="N559">
        <v>0.88749999999999996</v>
      </c>
      <c r="O559">
        <v>0</v>
      </c>
      <c r="P559">
        <v>567</v>
      </c>
      <c r="Q559">
        <v>0</v>
      </c>
      <c r="R559">
        <v>0</v>
      </c>
      <c r="S559">
        <v>0</v>
      </c>
      <c r="T559">
        <v>51</v>
      </c>
      <c r="U559">
        <v>0</v>
      </c>
      <c r="V559">
        <v>0</v>
      </c>
      <c r="W559">
        <v>0</v>
      </c>
      <c r="X559">
        <v>120.48243466318627</v>
      </c>
      <c r="Y559">
        <v>0</v>
      </c>
      <c r="Z559">
        <v>0</v>
      </c>
      <c r="AA559">
        <v>0</v>
      </c>
      <c r="AB559">
        <v>13.601709189969391</v>
      </c>
      <c r="AC559">
        <v>0</v>
      </c>
      <c r="AD559">
        <v>0</v>
      </c>
      <c r="AE559">
        <v>134.08414385315567</v>
      </c>
    </row>
    <row r="560" spans="1:31" x14ac:dyDescent="0.25">
      <c r="A560">
        <v>1721445</v>
      </c>
      <c r="B560">
        <v>1</v>
      </c>
      <c r="C560" t="s">
        <v>80</v>
      </c>
      <c r="D560" t="s">
        <v>82</v>
      </c>
      <c r="E560" t="s">
        <v>131</v>
      </c>
      <c r="F560" t="s">
        <v>1834</v>
      </c>
      <c r="G560" t="s">
        <v>238</v>
      </c>
      <c r="H560" t="s">
        <v>134</v>
      </c>
      <c r="I560" t="s">
        <v>135</v>
      </c>
      <c r="J560" t="s">
        <v>136</v>
      </c>
      <c r="K560" t="s">
        <v>137</v>
      </c>
      <c r="L560" t="s">
        <v>1835</v>
      </c>
      <c r="M560" t="s">
        <v>1836</v>
      </c>
      <c r="N560">
        <v>2.0744444440000001</v>
      </c>
      <c r="O560">
        <v>0</v>
      </c>
      <c r="P560">
        <v>7</v>
      </c>
      <c r="Q560">
        <v>0</v>
      </c>
      <c r="R560">
        <v>0</v>
      </c>
      <c r="S560">
        <v>0</v>
      </c>
      <c r="T560">
        <v>4</v>
      </c>
      <c r="U560">
        <v>0</v>
      </c>
      <c r="V560">
        <v>0</v>
      </c>
      <c r="W560">
        <v>0</v>
      </c>
      <c r="X560">
        <v>6.9725150727933158</v>
      </c>
      <c r="Y560">
        <v>0</v>
      </c>
      <c r="Z560">
        <v>0</v>
      </c>
      <c r="AA560">
        <v>0</v>
      </c>
      <c r="AB560">
        <v>12.818643886413719</v>
      </c>
      <c r="AC560">
        <v>0</v>
      </c>
      <c r="AD560">
        <v>0</v>
      </c>
      <c r="AE560">
        <v>19.791158959207035</v>
      </c>
    </row>
    <row r="561" spans="1:31" x14ac:dyDescent="0.25">
      <c r="A561">
        <v>1722006</v>
      </c>
      <c r="B561">
        <v>1</v>
      </c>
      <c r="C561" t="s">
        <v>80</v>
      </c>
      <c r="D561" t="s">
        <v>106</v>
      </c>
      <c r="E561" t="s">
        <v>160</v>
      </c>
      <c r="F561" t="s">
        <v>1837</v>
      </c>
      <c r="G561" t="s">
        <v>162</v>
      </c>
      <c r="H561" t="s">
        <v>134</v>
      </c>
      <c r="I561" t="s">
        <v>135</v>
      </c>
      <c r="J561" t="s">
        <v>136</v>
      </c>
      <c r="K561" t="s">
        <v>137</v>
      </c>
      <c r="L561" t="s">
        <v>1838</v>
      </c>
      <c r="M561" t="s">
        <v>1839</v>
      </c>
      <c r="N561">
        <v>1.7513888879999999</v>
      </c>
      <c r="O561">
        <v>0</v>
      </c>
      <c r="P561">
        <v>0</v>
      </c>
      <c r="Q561">
        <v>0</v>
      </c>
      <c r="R561">
        <v>6</v>
      </c>
      <c r="S561">
        <v>0</v>
      </c>
      <c r="T561">
        <v>2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5.3929315870418657</v>
      </c>
      <c r="AA561">
        <v>0</v>
      </c>
      <c r="AB561">
        <v>1.5866496830105501</v>
      </c>
      <c r="AC561">
        <v>0</v>
      </c>
      <c r="AD561">
        <v>0</v>
      </c>
      <c r="AE561">
        <v>6.9795812700524156</v>
      </c>
    </row>
    <row r="562" spans="1:31" x14ac:dyDescent="0.25">
      <c r="A562">
        <v>1722092</v>
      </c>
      <c r="B562">
        <v>1</v>
      </c>
      <c r="C562" t="s">
        <v>80</v>
      </c>
      <c r="D562" t="s">
        <v>90</v>
      </c>
      <c r="E562" t="s">
        <v>150</v>
      </c>
      <c r="F562" t="s">
        <v>1840</v>
      </c>
      <c r="G562" t="s">
        <v>269</v>
      </c>
      <c r="H562" t="s">
        <v>134</v>
      </c>
      <c r="I562" t="s">
        <v>135</v>
      </c>
      <c r="J562" t="s">
        <v>136</v>
      </c>
      <c r="K562" t="s">
        <v>137</v>
      </c>
      <c r="L562" t="s">
        <v>1841</v>
      </c>
      <c r="M562" t="s">
        <v>1842</v>
      </c>
      <c r="N562">
        <v>0.78805555500000002</v>
      </c>
      <c r="O562">
        <v>0</v>
      </c>
      <c r="P562">
        <v>704</v>
      </c>
      <c r="Q562">
        <v>0</v>
      </c>
      <c r="R562">
        <v>0</v>
      </c>
      <c r="S562">
        <v>0</v>
      </c>
      <c r="T562">
        <v>79</v>
      </c>
      <c r="U562">
        <v>0</v>
      </c>
      <c r="V562">
        <v>0</v>
      </c>
      <c r="W562">
        <v>0</v>
      </c>
      <c r="X562">
        <v>182.04988376847464</v>
      </c>
      <c r="Y562">
        <v>0</v>
      </c>
      <c r="Z562">
        <v>0</v>
      </c>
      <c r="AA562">
        <v>0</v>
      </c>
      <c r="AB562">
        <v>40.391850492372114</v>
      </c>
      <c r="AC562">
        <v>0</v>
      </c>
      <c r="AD562">
        <v>0</v>
      </c>
      <c r="AE562">
        <v>222.44173426084677</v>
      </c>
    </row>
    <row r="563" spans="1:31" x14ac:dyDescent="0.25">
      <c r="A563">
        <v>1721757</v>
      </c>
      <c r="B563">
        <v>1</v>
      </c>
      <c r="C563" t="s">
        <v>80</v>
      </c>
      <c r="D563" t="s">
        <v>110</v>
      </c>
      <c r="E563" t="s">
        <v>131</v>
      </c>
      <c r="F563" t="s">
        <v>1843</v>
      </c>
      <c r="G563" t="s">
        <v>133</v>
      </c>
      <c r="H563" t="s">
        <v>134</v>
      </c>
      <c r="I563" t="s">
        <v>135</v>
      </c>
      <c r="J563" t="s">
        <v>136</v>
      </c>
      <c r="K563" t="s">
        <v>137</v>
      </c>
      <c r="L563" t="s">
        <v>1844</v>
      </c>
      <c r="M563" t="s">
        <v>1791</v>
      </c>
      <c r="N563">
        <v>2.125555555</v>
      </c>
      <c r="O563">
        <v>0</v>
      </c>
      <c r="P563">
        <v>1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0.43824784859916666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0.43824784859916666</v>
      </c>
    </row>
    <row r="564" spans="1:31" x14ac:dyDescent="0.25">
      <c r="A564">
        <v>1721365</v>
      </c>
      <c r="B564">
        <v>1</v>
      </c>
      <c r="C564" t="s">
        <v>80</v>
      </c>
      <c r="D564" t="s">
        <v>100</v>
      </c>
      <c r="E564" t="s">
        <v>171</v>
      </c>
      <c r="F564" t="s">
        <v>1845</v>
      </c>
      <c r="G564" t="s">
        <v>295</v>
      </c>
      <c r="H564" t="s">
        <v>143</v>
      </c>
      <c r="I564" t="s">
        <v>135</v>
      </c>
      <c r="J564" t="s">
        <v>136</v>
      </c>
      <c r="K564" t="s">
        <v>137</v>
      </c>
      <c r="L564" t="s">
        <v>1846</v>
      </c>
      <c r="M564" t="s">
        <v>1847</v>
      </c>
      <c r="N564">
        <v>3.0333333329999999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2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841.38724873626256</v>
      </c>
      <c r="AD564">
        <v>0</v>
      </c>
      <c r="AE564">
        <v>841.38724873626256</v>
      </c>
    </row>
    <row r="565" spans="1:31" x14ac:dyDescent="0.25">
      <c r="A565">
        <v>1721508</v>
      </c>
      <c r="B565">
        <v>1</v>
      </c>
      <c r="C565" t="s">
        <v>80</v>
      </c>
      <c r="D565" t="s">
        <v>95</v>
      </c>
      <c r="E565" t="s">
        <v>160</v>
      </c>
      <c r="F565" t="s">
        <v>1848</v>
      </c>
      <c r="G565" t="s">
        <v>1849</v>
      </c>
      <c r="H565" t="s">
        <v>134</v>
      </c>
      <c r="I565" t="s">
        <v>135</v>
      </c>
      <c r="J565" t="s">
        <v>136</v>
      </c>
      <c r="K565" t="s">
        <v>137</v>
      </c>
      <c r="L565" t="s">
        <v>1850</v>
      </c>
      <c r="M565" t="s">
        <v>1851</v>
      </c>
      <c r="N565">
        <v>2.0352777770000001</v>
      </c>
      <c r="O565">
        <v>0</v>
      </c>
      <c r="P565">
        <v>68</v>
      </c>
      <c r="Q565">
        <v>0</v>
      </c>
      <c r="R565">
        <v>0</v>
      </c>
      <c r="S565">
        <v>0</v>
      </c>
      <c r="T565">
        <v>3</v>
      </c>
      <c r="U565">
        <v>0</v>
      </c>
      <c r="V565">
        <v>0</v>
      </c>
      <c r="W565">
        <v>0</v>
      </c>
      <c r="X565">
        <v>36.978061227479856</v>
      </c>
      <c r="Y565">
        <v>0</v>
      </c>
      <c r="Z565">
        <v>0</v>
      </c>
      <c r="AA565">
        <v>0</v>
      </c>
      <c r="AB565">
        <v>0.65693249429514777</v>
      </c>
      <c r="AC565">
        <v>0</v>
      </c>
      <c r="AD565">
        <v>0</v>
      </c>
      <c r="AE565">
        <v>37.634993721775004</v>
      </c>
    </row>
    <row r="566" spans="1:31" x14ac:dyDescent="0.25">
      <c r="A566">
        <v>1721359</v>
      </c>
      <c r="B566">
        <v>1</v>
      </c>
      <c r="C566" t="s">
        <v>80</v>
      </c>
      <c r="D566" t="s">
        <v>84</v>
      </c>
      <c r="E566" t="s">
        <v>441</v>
      </c>
      <c r="F566" t="s">
        <v>1852</v>
      </c>
      <c r="G566" t="s">
        <v>162</v>
      </c>
      <c r="H566" t="s">
        <v>134</v>
      </c>
      <c r="I566" t="s">
        <v>135</v>
      </c>
      <c r="J566" t="s">
        <v>136</v>
      </c>
      <c r="K566" t="s">
        <v>137</v>
      </c>
      <c r="L566" t="s">
        <v>1853</v>
      </c>
      <c r="M566" t="s">
        <v>1854</v>
      </c>
      <c r="N566">
        <v>8.0894444439999997</v>
      </c>
      <c r="O566">
        <v>0</v>
      </c>
      <c r="P566">
        <v>12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28.26718831474977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28.26718831474977</v>
      </c>
    </row>
    <row r="567" spans="1:31" x14ac:dyDescent="0.25">
      <c r="A567">
        <v>1722049</v>
      </c>
      <c r="B567">
        <v>1</v>
      </c>
      <c r="C567" t="s">
        <v>80</v>
      </c>
      <c r="D567" t="s">
        <v>101</v>
      </c>
      <c r="E567" t="s">
        <v>160</v>
      </c>
      <c r="F567" t="s">
        <v>1855</v>
      </c>
      <c r="G567" t="s">
        <v>269</v>
      </c>
      <c r="H567" t="s">
        <v>134</v>
      </c>
      <c r="I567" t="s">
        <v>135</v>
      </c>
      <c r="J567" t="s">
        <v>136</v>
      </c>
      <c r="K567" t="s">
        <v>137</v>
      </c>
      <c r="L567" t="s">
        <v>1856</v>
      </c>
      <c r="M567" t="s">
        <v>1857</v>
      </c>
      <c r="N567">
        <v>1.3091666660000001</v>
      </c>
      <c r="O567">
        <v>0</v>
      </c>
      <c r="P567">
        <v>64</v>
      </c>
      <c r="Q567">
        <v>0</v>
      </c>
      <c r="R567">
        <v>0</v>
      </c>
      <c r="S567">
        <v>0</v>
      </c>
      <c r="T567">
        <v>2</v>
      </c>
      <c r="U567">
        <v>0</v>
      </c>
      <c r="V567">
        <v>0</v>
      </c>
      <c r="W567">
        <v>0</v>
      </c>
      <c r="X567">
        <v>16.274854494879062</v>
      </c>
      <c r="Y567">
        <v>0</v>
      </c>
      <c r="Z567">
        <v>0</v>
      </c>
      <c r="AA567">
        <v>0</v>
      </c>
      <c r="AB567">
        <v>0.15733759885329751</v>
      </c>
      <c r="AC567">
        <v>0</v>
      </c>
      <c r="AD567">
        <v>0</v>
      </c>
      <c r="AE567">
        <v>16.432192093732358</v>
      </c>
    </row>
    <row r="568" spans="1:31" x14ac:dyDescent="0.25">
      <c r="A568">
        <v>1721717</v>
      </c>
      <c r="B568">
        <v>1</v>
      </c>
      <c r="C568" t="s">
        <v>81</v>
      </c>
      <c r="D568" t="s">
        <v>118</v>
      </c>
      <c r="E568" t="s">
        <v>150</v>
      </c>
      <c r="F568" t="s">
        <v>1858</v>
      </c>
      <c r="G568" t="s">
        <v>186</v>
      </c>
      <c r="H568" t="s">
        <v>134</v>
      </c>
      <c r="I568" t="s">
        <v>135</v>
      </c>
      <c r="J568" t="s">
        <v>136</v>
      </c>
      <c r="K568" t="s">
        <v>137</v>
      </c>
      <c r="L568" t="s">
        <v>1859</v>
      </c>
      <c r="M568" t="s">
        <v>1860</v>
      </c>
      <c r="N568">
        <v>1.5977777769999999</v>
      </c>
      <c r="O568">
        <v>0</v>
      </c>
      <c r="P568">
        <v>135</v>
      </c>
      <c r="Q568">
        <v>0</v>
      </c>
      <c r="R568">
        <v>6</v>
      </c>
      <c r="S568">
        <v>0</v>
      </c>
      <c r="T568">
        <v>4</v>
      </c>
      <c r="U568">
        <v>0</v>
      </c>
      <c r="V568">
        <v>0</v>
      </c>
      <c r="W568">
        <v>0</v>
      </c>
      <c r="X568">
        <v>42.812331573011051</v>
      </c>
      <c r="Y568">
        <v>0</v>
      </c>
      <c r="Z568">
        <v>1.4866074129479889</v>
      </c>
      <c r="AA568">
        <v>0</v>
      </c>
      <c r="AB568">
        <v>2.8373504216345999</v>
      </c>
      <c r="AC568">
        <v>0</v>
      </c>
      <c r="AD568">
        <v>0</v>
      </c>
      <c r="AE568">
        <v>47.136289407593637</v>
      </c>
    </row>
    <row r="569" spans="1:31" x14ac:dyDescent="0.25">
      <c r="A569">
        <v>1721671</v>
      </c>
      <c r="B569">
        <v>1</v>
      </c>
      <c r="C569" t="s">
        <v>81</v>
      </c>
      <c r="D569" t="s">
        <v>128</v>
      </c>
      <c r="E569" t="s">
        <v>131</v>
      </c>
      <c r="F569" t="s">
        <v>1861</v>
      </c>
      <c r="G569" t="s">
        <v>242</v>
      </c>
      <c r="H569" t="s">
        <v>134</v>
      </c>
      <c r="I569" t="s">
        <v>135</v>
      </c>
      <c r="J569" t="s">
        <v>136</v>
      </c>
      <c r="K569" t="s">
        <v>137</v>
      </c>
      <c r="L569" t="s">
        <v>1862</v>
      </c>
      <c r="M569" t="s">
        <v>1863</v>
      </c>
      <c r="N569">
        <v>3.2011111109999999</v>
      </c>
      <c r="O569">
        <v>0</v>
      </c>
      <c r="P569">
        <v>9</v>
      </c>
      <c r="Q569">
        <v>0</v>
      </c>
      <c r="R569">
        <v>0</v>
      </c>
      <c r="S569">
        <v>0</v>
      </c>
      <c r="T569">
        <v>1</v>
      </c>
      <c r="U569">
        <v>0</v>
      </c>
      <c r="V569">
        <v>0</v>
      </c>
      <c r="W569">
        <v>0</v>
      </c>
      <c r="X569">
        <v>3.7850001968017066</v>
      </c>
      <c r="Y569">
        <v>0</v>
      </c>
      <c r="Z569">
        <v>0</v>
      </c>
      <c r="AA569">
        <v>0</v>
      </c>
      <c r="AB569">
        <v>0.86239745047117788</v>
      </c>
      <c r="AC569">
        <v>0</v>
      </c>
      <c r="AD569">
        <v>0</v>
      </c>
      <c r="AE569">
        <v>4.6473976472728848</v>
      </c>
    </row>
    <row r="570" spans="1:31" x14ac:dyDescent="0.25">
      <c r="A570">
        <v>1721339</v>
      </c>
      <c r="B570">
        <v>1</v>
      </c>
      <c r="C570" t="s">
        <v>80</v>
      </c>
      <c r="D570" t="s">
        <v>107</v>
      </c>
      <c r="E570" t="s">
        <v>131</v>
      </c>
      <c r="F570" t="s">
        <v>1864</v>
      </c>
      <c r="G570" t="s">
        <v>242</v>
      </c>
      <c r="H570" t="s">
        <v>134</v>
      </c>
      <c r="I570" t="s">
        <v>135</v>
      </c>
      <c r="J570" t="s">
        <v>136</v>
      </c>
      <c r="K570" t="s">
        <v>137</v>
      </c>
      <c r="L570" t="s">
        <v>1865</v>
      </c>
      <c r="M570" t="s">
        <v>1866</v>
      </c>
      <c r="N570">
        <v>1.370833333</v>
      </c>
      <c r="O570">
        <v>0</v>
      </c>
      <c r="P570">
        <v>24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1.2109597761536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1.2109597761536</v>
      </c>
    </row>
    <row r="571" spans="1:31" x14ac:dyDescent="0.25">
      <c r="A571">
        <v>1722003</v>
      </c>
      <c r="B571">
        <v>1</v>
      </c>
      <c r="C571" t="s">
        <v>80</v>
      </c>
      <c r="D571" t="s">
        <v>83</v>
      </c>
      <c r="E571" t="s">
        <v>131</v>
      </c>
      <c r="F571" t="s">
        <v>1867</v>
      </c>
      <c r="G571" t="s">
        <v>133</v>
      </c>
      <c r="H571" t="s">
        <v>134</v>
      </c>
      <c r="I571" t="s">
        <v>135</v>
      </c>
      <c r="J571" t="s">
        <v>136</v>
      </c>
      <c r="K571" t="s">
        <v>137</v>
      </c>
      <c r="L571" t="s">
        <v>1868</v>
      </c>
      <c r="M571" t="s">
        <v>1869</v>
      </c>
      <c r="N571">
        <v>1.653888888</v>
      </c>
      <c r="O571">
        <v>0</v>
      </c>
      <c r="P571">
        <v>1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0.58742376422595832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0.58742376422595832</v>
      </c>
    </row>
    <row r="572" spans="1:31" x14ac:dyDescent="0.25">
      <c r="A572">
        <v>1721525</v>
      </c>
      <c r="B572">
        <v>1</v>
      </c>
      <c r="C572" t="s">
        <v>80</v>
      </c>
      <c r="D572" t="s">
        <v>96</v>
      </c>
      <c r="E572" t="s">
        <v>131</v>
      </c>
      <c r="F572" t="s">
        <v>1870</v>
      </c>
      <c r="G572" t="s">
        <v>133</v>
      </c>
      <c r="H572" t="s">
        <v>134</v>
      </c>
      <c r="I572" t="s">
        <v>135</v>
      </c>
      <c r="J572" t="s">
        <v>136</v>
      </c>
      <c r="K572" t="s">
        <v>137</v>
      </c>
      <c r="L572" t="s">
        <v>1871</v>
      </c>
      <c r="M572" t="s">
        <v>1872</v>
      </c>
      <c r="N572">
        <v>7.0836111109999997</v>
      </c>
      <c r="O572">
        <v>0</v>
      </c>
      <c r="P572">
        <v>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1.7426917696552775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1.7426917696552775</v>
      </c>
    </row>
    <row r="573" spans="1:31" x14ac:dyDescent="0.25">
      <c r="A573">
        <v>1721571</v>
      </c>
      <c r="B573">
        <v>1</v>
      </c>
      <c r="C573" t="s">
        <v>81</v>
      </c>
      <c r="D573" t="s">
        <v>113</v>
      </c>
      <c r="E573" t="s">
        <v>189</v>
      </c>
      <c r="F573" t="s">
        <v>1873</v>
      </c>
      <c r="G573" t="s">
        <v>147</v>
      </c>
      <c r="H573" t="s">
        <v>143</v>
      </c>
      <c r="I573" t="s">
        <v>135</v>
      </c>
      <c r="J573" t="s">
        <v>136</v>
      </c>
      <c r="K573" t="s">
        <v>137</v>
      </c>
      <c r="L573" t="s">
        <v>1874</v>
      </c>
      <c r="M573" t="s">
        <v>1875</v>
      </c>
      <c r="N573">
        <v>1.855</v>
      </c>
      <c r="O573">
        <v>0</v>
      </c>
      <c r="P573">
        <v>238</v>
      </c>
      <c r="Q573">
        <v>30</v>
      </c>
      <c r="R573">
        <v>59</v>
      </c>
      <c r="S573">
        <v>0</v>
      </c>
      <c r="T573">
        <v>12</v>
      </c>
      <c r="U573">
        <v>0</v>
      </c>
      <c r="V573">
        <v>0</v>
      </c>
      <c r="W573">
        <v>0</v>
      </c>
      <c r="X573">
        <v>79.571488926487234</v>
      </c>
      <c r="Y573">
        <v>69.843534220824054</v>
      </c>
      <c r="Z573">
        <v>91.558123355495511</v>
      </c>
      <c r="AA573">
        <v>0</v>
      </c>
      <c r="AB573">
        <v>11.413204583680615</v>
      </c>
      <c r="AC573">
        <v>0</v>
      </c>
      <c r="AD573">
        <v>0</v>
      </c>
      <c r="AE573">
        <v>252.38635108648742</v>
      </c>
    </row>
    <row r="574" spans="1:31" x14ac:dyDescent="0.25">
      <c r="A574">
        <v>1721594</v>
      </c>
      <c r="B574">
        <v>1</v>
      </c>
      <c r="C574" t="s">
        <v>81</v>
      </c>
      <c r="D574" t="s">
        <v>114</v>
      </c>
      <c r="E574" t="s">
        <v>160</v>
      </c>
      <c r="F574" t="s">
        <v>1876</v>
      </c>
      <c r="G574" t="s">
        <v>429</v>
      </c>
      <c r="H574" t="s">
        <v>134</v>
      </c>
      <c r="I574" t="s">
        <v>135</v>
      </c>
      <c r="J574" t="s">
        <v>136</v>
      </c>
      <c r="K574" t="s">
        <v>137</v>
      </c>
      <c r="L574" t="s">
        <v>1877</v>
      </c>
      <c r="M574" t="s">
        <v>1878</v>
      </c>
      <c r="N574">
        <v>1.335555555</v>
      </c>
      <c r="O574">
        <v>0</v>
      </c>
      <c r="P574">
        <v>19</v>
      </c>
      <c r="Q574">
        <v>0</v>
      </c>
      <c r="R574">
        <v>0</v>
      </c>
      <c r="S574">
        <v>0</v>
      </c>
      <c r="T574">
        <v>2</v>
      </c>
      <c r="U574">
        <v>0</v>
      </c>
      <c r="V574">
        <v>0</v>
      </c>
      <c r="W574">
        <v>0</v>
      </c>
      <c r="X574">
        <v>2.3883591830597735</v>
      </c>
      <c r="Y574">
        <v>0</v>
      </c>
      <c r="Z574">
        <v>0</v>
      </c>
      <c r="AA574">
        <v>0</v>
      </c>
      <c r="AB574">
        <v>0.30855767515274923</v>
      </c>
      <c r="AC574">
        <v>0</v>
      </c>
      <c r="AD574">
        <v>0</v>
      </c>
      <c r="AE574">
        <v>2.6969168582125227</v>
      </c>
    </row>
    <row r="575" spans="1:31" x14ac:dyDescent="0.25">
      <c r="A575">
        <v>1721379</v>
      </c>
      <c r="B575">
        <v>1</v>
      </c>
      <c r="C575" t="s">
        <v>81</v>
      </c>
      <c r="D575" t="s">
        <v>121</v>
      </c>
      <c r="E575" t="s">
        <v>171</v>
      </c>
      <c r="F575" t="s">
        <v>1879</v>
      </c>
      <c r="G575" t="s">
        <v>147</v>
      </c>
      <c r="H575" t="s">
        <v>143</v>
      </c>
      <c r="I575" t="s">
        <v>135</v>
      </c>
      <c r="J575" t="s">
        <v>136</v>
      </c>
      <c r="K575" t="s">
        <v>137</v>
      </c>
      <c r="L575" t="s">
        <v>1880</v>
      </c>
      <c r="M575" t="s">
        <v>1881</v>
      </c>
      <c r="N575">
        <v>0.59805555499999996</v>
      </c>
      <c r="O575">
        <v>0</v>
      </c>
      <c r="P575">
        <v>1642</v>
      </c>
      <c r="Q575">
        <v>0</v>
      </c>
      <c r="R575">
        <v>21</v>
      </c>
      <c r="S575">
        <v>6</v>
      </c>
      <c r="T575">
        <v>337</v>
      </c>
      <c r="U575">
        <v>0</v>
      </c>
      <c r="V575">
        <v>1</v>
      </c>
      <c r="W575">
        <v>0</v>
      </c>
      <c r="X575">
        <v>169.9135427658799</v>
      </c>
      <c r="Y575">
        <v>0</v>
      </c>
      <c r="Z575">
        <v>1.4367249517090832</v>
      </c>
      <c r="AA575">
        <v>79.431107016309824</v>
      </c>
      <c r="AB575">
        <v>100.83304160411781</v>
      </c>
      <c r="AC575">
        <v>0</v>
      </c>
      <c r="AD575">
        <v>8.1731779869722221E-5</v>
      </c>
      <c r="AE575">
        <v>351.61449806979647</v>
      </c>
    </row>
    <row r="576" spans="1:31" x14ac:dyDescent="0.25">
      <c r="A576">
        <v>1721485</v>
      </c>
      <c r="B576">
        <v>1</v>
      </c>
      <c r="C576" t="s">
        <v>80</v>
      </c>
      <c r="D576" t="s">
        <v>94</v>
      </c>
      <c r="E576" t="s">
        <v>150</v>
      </c>
      <c r="F576" t="s">
        <v>1882</v>
      </c>
      <c r="G576" t="s">
        <v>152</v>
      </c>
      <c r="H576" t="s">
        <v>134</v>
      </c>
      <c r="I576" t="s">
        <v>135</v>
      </c>
      <c r="J576" t="s">
        <v>136</v>
      </c>
      <c r="K576" t="s">
        <v>153</v>
      </c>
      <c r="L576" t="s">
        <v>1883</v>
      </c>
      <c r="M576" t="s">
        <v>1884</v>
      </c>
      <c r="N576">
        <v>5.8449694440000002</v>
      </c>
      <c r="O576">
        <v>0</v>
      </c>
      <c r="P576">
        <v>302</v>
      </c>
      <c r="Q576">
        <v>0</v>
      </c>
      <c r="R576">
        <v>1</v>
      </c>
      <c r="S576">
        <v>0</v>
      </c>
      <c r="T576">
        <v>22</v>
      </c>
      <c r="U576">
        <v>0</v>
      </c>
      <c r="V576">
        <v>0</v>
      </c>
      <c r="W576">
        <v>0</v>
      </c>
      <c r="X576">
        <v>411.31371848871481</v>
      </c>
      <c r="Y576">
        <v>0</v>
      </c>
      <c r="Z576">
        <v>1.6091123777708334E-2</v>
      </c>
      <c r="AA576">
        <v>0</v>
      </c>
      <c r="AB576">
        <v>67.712639008212292</v>
      </c>
      <c r="AC576">
        <v>0</v>
      </c>
      <c r="AD576">
        <v>0</v>
      </c>
      <c r="AE576">
        <v>479.04244862070482</v>
      </c>
    </row>
    <row r="577" spans="1:31" x14ac:dyDescent="0.25">
      <c r="A577">
        <v>1721817</v>
      </c>
      <c r="B577">
        <v>1</v>
      </c>
      <c r="C577" t="s">
        <v>80</v>
      </c>
      <c r="D577" t="s">
        <v>97</v>
      </c>
      <c r="E577" t="s">
        <v>150</v>
      </c>
      <c r="F577" t="s">
        <v>1885</v>
      </c>
      <c r="G577" t="s">
        <v>1006</v>
      </c>
      <c r="H577" t="s">
        <v>134</v>
      </c>
      <c r="I577" t="s">
        <v>135</v>
      </c>
      <c r="J577" t="s">
        <v>136</v>
      </c>
      <c r="K577" t="s">
        <v>137</v>
      </c>
      <c r="L577" t="s">
        <v>1886</v>
      </c>
      <c r="M577" t="s">
        <v>1887</v>
      </c>
      <c r="N577">
        <v>3.5141666659999999</v>
      </c>
      <c r="O577">
        <v>0</v>
      </c>
      <c r="P577">
        <v>463</v>
      </c>
      <c r="Q577">
        <v>0</v>
      </c>
      <c r="R577">
        <v>9</v>
      </c>
      <c r="S577">
        <v>0</v>
      </c>
      <c r="T577">
        <v>44</v>
      </c>
      <c r="U577">
        <v>0</v>
      </c>
      <c r="V577">
        <v>0</v>
      </c>
      <c r="W577">
        <v>0</v>
      </c>
      <c r="X577">
        <v>556.18668715028173</v>
      </c>
      <c r="Y577">
        <v>0</v>
      </c>
      <c r="Z577">
        <v>5.1556571964636699</v>
      </c>
      <c r="AA577">
        <v>0</v>
      </c>
      <c r="AB577">
        <v>174.23691033414192</v>
      </c>
      <c r="AC577">
        <v>0</v>
      </c>
      <c r="AD577">
        <v>0</v>
      </c>
      <c r="AE577">
        <v>735.5792546808874</v>
      </c>
    </row>
    <row r="578" spans="1:31" x14ac:dyDescent="0.25">
      <c r="A578">
        <v>1722066</v>
      </c>
      <c r="B578">
        <v>1</v>
      </c>
      <c r="C578" t="s">
        <v>81</v>
      </c>
      <c r="D578" t="s">
        <v>118</v>
      </c>
      <c r="E578" t="s">
        <v>150</v>
      </c>
      <c r="F578" t="s">
        <v>1888</v>
      </c>
      <c r="G578" t="s">
        <v>186</v>
      </c>
      <c r="H578" t="s">
        <v>134</v>
      </c>
      <c r="I578" t="s">
        <v>135</v>
      </c>
      <c r="J578" t="s">
        <v>136</v>
      </c>
      <c r="K578" t="s">
        <v>137</v>
      </c>
      <c r="L578" t="s">
        <v>1889</v>
      </c>
      <c r="M578" t="s">
        <v>1890</v>
      </c>
      <c r="N578">
        <v>0.96027777700000005</v>
      </c>
      <c r="O578">
        <v>0</v>
      </c>
      <c r="P578">
        <v>19</v>
      </c>
      <c r="Q578">
        <v>0</v>
      </c>
      <c r="R578">
        <v>1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1.6719362020250643</v>
      </c>
      <c r="Y578">
        <v>0</v>
      </c>
      <c r="Z578">
        <v>0</v>
      </c>
      <c r="AA578">
        <v>0</v>
      </c>
      <c r="AB578">
        <v>2.3123267143505557E-3</v>
      </c>
      <c r="AC578">
        <v>0</v>
      </c>
      <c r="AD578">
        <v>0</v>
      </c>
      <c r="AE578">
        <v>1.6742485287394149</v>
      </c>
    </row>
    <row r="579" spans="1:31" x14ac:dyDescent="0.25">
      <c r="A579">
        <v>1721734</v>
      </c>
      <c r="B579">
        <v>1</v>
      </c>
      <c r="C579" t="s">
        <v>80</v>
      </c>
      <c r="D579" t="s">
        <v>85</v>
      </c>
      <c r="E579" t="s">
        <v>131</v>
      </c>
      <c r="F579" t="s">
        <v>1891</v>
      </c>
      <c r="G579" t="s">
        <v>242</v>
      </c>
      <c r="H579" t="s">
        <v>134</v>
      </c>
      <c r="I579" t="s">
        <v>135</v>
      </c>
      <c r="J579" t="s">
        <v>136</v>
      </c>
      <c r="K579" t="s">
        <v>137</v>
      </c>
      <c r="L579" t="s">
        <v>1892</v>
      </c>
      <c r="M579" t="s">
        <v>1893</v>
      </c>
      <c r="N579">
        <v>1.443333333</v>
      </c>
      <c r="O579">
        <v>0</v>
      </c>
      <c r="P579">
        <v>12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3.7482346968609006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3.7482346968609006</v>
      </c>
    </row>
    <row r="580" spans="1:31" x14ac:dyDescent="0.25">
      <c r="A580">
        <v>1721926</v>
      </c>
      <c r="B580">
        <v>1</v>
      </c>
      <c r="C580" t="s">
        <v>81</v>
      </c>
      <c r="D580" t="s">
        <v>119</v>
      </c>
      <c r="E580" t="s">
        <v>171</v>
      </c>
      <c r="F580" t="s">
        <v>1894</v>
      </c>
      <c r="G580" t="s">
        <v>295</v>
      </c>
      <c r="H580" t="s">
        <v>143</v>
      </c>
      <c r="I580" t="s">
        <v>135</v>
      </c>
      <c r="J580" t="s">
        <v>136</v>
      </c>
      <c r="K580" t="s">
        <v>137</v>
      </c>
      <c r="L580" t="s">
        <v>1895</v>
      </c>
      <c r="M580" t="s">
        <v>1896</v>
      </c>
      <c r="N580">
        <v>2.2405555549999998</v>
      </c>
      <c r="O580">
        <v>0</v>
      </c>
      <c r="P580">
        <v>312</v>
      </c>
      <c r="Q580">
        <v>0</v>
      </c>
      <c r="R580">
        <v>40</v>
      </c>
      <c r="S580">
        <v>3</v>
      </c>
      <c r="T580">
        <v>9</v>
      </c>
      <c r="U580">
        <v>0</v>
      </c>
      <c r="V580">
        <v>0</v>
      </c>
      <c r="W580">
        <v>0</v>
      </c>
      <c r="X580">
        <v>42.818446134807544</v>
      </c>
      <c r="Y580">
        <v>0</v>
      </c>
      <c r="Z580">
        <v>12.276710704278297</v>
      </c>
      <c r="AA580">
        <v>26.559779396957513</v>
      </c>
      <c r="AB580">
        <v>2.2963479254765007</v>
      </c>
      <c r="AC580">
        <v>0</v>
      </c>
      <c r="AD580">
        <v>0</v>
      </c>
      <c r="AE580">
        <v>83.951284161519851</v>
      </c>
    </row>
    <row r="581" spans="1:31" x14ac:dyDescent="0.25">
      <c r="A581">
        <v>1721677</v>
      </c>
      <c r="B581">
        <v>1</v>
      </c>
      <c r="C581" t="s">
        <v>81</v>
      </c>
      <c r="D581" t="s">
        <v>118</v>
      </c>
      <c r="E581" t="s">
        <v>160</v>
      </c>
      <c r="F581" t="s">
        <v>1897</v>
      </c>
      <c r="G581" t="s">
        <v>1898</v>
      </c>
      <c r="H581" t="s">
        <v>134</v>
      </c>
      <c r="I581" t="s">
        <v>135</v>
      </c>
      <c r="J581" t="s">
        <v>136</v>
      </c>
      <c r="K581" t="s">
        <v>137</v>
      </c>
      <c r="L581" t="s">
        <v>1899</v>
      </c>
      <c r="M581" t="s">
        <v>1900</v>
      </c>
      <c r="N581">
        <v>4.1388888880000003</v>
      </c>
      <c r="O581">
        <v>0</v>
      </c>
      <c r="P581">
        <v>4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3.7017393061499244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3.7017393061499244</v>
      </c>
    </row>
    <row r="582" spans="1:31" x14ac:dyDescent="0.25">
      <c r="A582">
        <v>1721966</v>
      </c>
      <c r="B582">
        <v>1</v>
      </c>
      <c r="C582" t="s">
        <v>81</v>
      </c>
      <c r="D582" t="s">
        <v>118</v>
      </c>
      <c r="E582" t="s">
        <v>150</v>
      </c>
      <c r="F582" t="s">
        <v>1901</v>
      </c>
      <c r="G582" t="s">
        <v>186</v>
      </c>
      <c r="H582" t="s">
        <v>134</v>
      </c>
      <c r="I582" t="s">
        <v>135</v>
      </c>
      <c r="J582" t="s">
        <v>136</v>
      </c>
      <c r="K582" t="s">
        <v>137</v>
      </c>
      <c r="L582" t="s">
        <v>1902</v>
      </c>
      <c r="M582" t="s">
        <v>1903</v>
      </c>
      <c r="N582">
        <v>2.6175000000000002</v>
      </c>
      <c r="O582">
        <v>0</v>
      </c>
      <c r="P582">
        <v>75</v>
      </c>
      <c r="Q582">
        <v>0</v>
      </c>
      <c r="R582">
        <v>5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27.048417739509983</v>
      </c>
      <c r="Y582">
        <v>0</v>
      </c>
      <c r="Z582">
        <v>0.90361360185840001</v>
      </c>
      <c r="AA582">
        <v>0</v>
      </c>
      <c r="AB582">
        <v>0</v>
      </c>
      <c r="AC582">
        <v>0</v>
      </c>
      <c r="AD582">
        <v>0</v>
      </c>
      <c r="AE582">
        <v>27.952031341368382</v>
      </c>
    </row>
    <row r="583" spans="1:31" x14ac:dyDescent="0.25">
      <c r="A583">
        <v>1721468</v>
      </c>
      <c r="B583">
        <v>1</v>
      </c>
      <c r="C583" t="s">
        <v>80</v>
      </c>
      <c r="D583" t="s">
        <v>104</v>
      </c>
      <c r="E583" t="s">
        <v>160</v>
      </c>
      <c r="F583" t="s">
        <v>1904</v>
      </c>
      <c r="G583" t="s">
        <v>305</v>
      </c>
      <c r="H583" t="s">
        <v>134</v>
      </c>
      <c r="I583" t="s">
        <v>135</v>
      </c>
      <c r="J583" t="s">
        <v>136</v>
      </c>
      <c r="K583" t="s">
        <v>137</v>
      </c>
      <c r="L583" t="s">
        <v>1905</v>
      </c>
      <c r="M583" t="s">
        <v>1906</v>
      </c>
      <c r="N583">
        <v>5.2733333330000001</v>
      </c>
      <c r="O583">
        <v>0</v>
      </c>
      <c r="P583">
        <v>0</v>
      </c>
      <c r="Q583">
        <v>0</v>
      </c>
      <c r="R583">
        <v>2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3.4170159782873335</v>
      </c>
      <c r="AA583">
        <v>0</v>
      </c>
      <c r="AB583">
        <v>0</v>
      </c>
      <c r="AC583">
        <v>0</v>
      </c>
      <c r="AD583">
        <v>0</v>
      </c>
      <c r="AE583">
        <v>3.4170159782873335</v>
      </c>
    </row>
    <row r="584" spans="1:31" x14ac:dyDescent="0.25">
      <c r="A584">
        <v>1721634</v>
      </c>
      <c r="B584">
        <v>1</v>
      </c>
      <c r="C584" t="s">
        <v>80</v>
      </c>
      <c r="D584" t="s">
        <v>83</v>
      </c>
      <c r="E584" t="s">
        <v>131</v>
      </c>
      <c r="F584" t="s">
        <v>1907</v>
      </c>
      <c r="G584" t="s">
        <v>133</v>
      </c>
      <c r="H584" t="s">
        <v>134</v>
      </c>
      <c r="I584" t="s">
        <v>135</v>
      </c>
      <c r="J584" t="s">
        <v>136</v>
      </c>
      <c r="K584" t="s">
        <v>137</v>
      </c>
      <c r="L584" t="s">
        <v>1908</v>
      </c>
      <c r="M584" t="s">
        <v>1909</v>
      </c>
      <c r="N584">
        <v>1.993055555</v>
      </c>
      <c r="O584">
        <v>0</v>
      </c>
      <c r="P584">
        <v>3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1.8247204657383556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1.8247204657383556</v>
      </c>
    </row>
    <row r="585" spans="1:31" x14ac:dyDescent="0.25">
      <c r="A585">
        <v>1721989</v>
      </c>
      <c r="B585">
        <v>1</v>
      </c>
      <c r="C585" t="s">
        <v>81</v>
      </c>
      <c r="D585" t="s">
        <v>118</v>
      </c>
      <c r="E585" t="s">
        <v>171</v>
      </c>
      <c r="F585" t="s">
        <v>1910</v>
      </c>
      <c r="G585" t="s">
        <v>295</v>
      </c>
      <c r="H585" t="s">
        <v>143</v>
      </c>
      <c r="I585" t="s">
        <v>135</v>
      </c>
      <c r="J585" t="s">
        <v>136</v>
      </c>
      <c r="K585" t="s">
        <v>137</v>
      </c>
      <c r="L585" t="s">
        <v>1911</v>
      </c>
      <c r="M585" t="s">
        <v>1912</v>
      </c>
      <c r="N585">
        <v>4.3555555549999996</v>
      </c>
      <c r="O585">
        <v>1</v>
      </c>
      <c r="P585">
        <v>6</v>
      </c>
      <c r="Q585">
        <v>11</v>
      </c>
      <c r="R585">
        <v>40</v>
      </c>
      <c r="S585">
        <v>0</v>
      </c>
      <c r="T585">
        <v>4</v>
      </c>
      <c r="U585">
        <v>1</v>
      </c>
      <c r="V585">
        <v>0</v>
      </c>
      <c r="W585">
        <v>0</v>
      </c>
      <c r="X585">
        <v>4.6220299652770906</v>
      </c>
      <c r="Y585">
        <v>91.590676855262771</v>
      </c>
      <c r="Z585">
        <v>125.0919507621326</v>
      </c>
      <c r="AA585">
        <v>0</v>
      </c>
      <c r="AB585">
        <v>8.9719102339524532</v>
      </c>
      <c r="AC585">
        <v>80.46094343872295</v>
      </c>
      <c r="AD585">
        <v>0</v>
      </c>
      <c r="AE585">
        <v>310.73751125534784</v>
      </c>
    </row>
    <row r="586" spans="1:31" x14ac:dyDescent="0.25">
      <c r="A586">
        <v>1721448</v>
      </c>
      <c r="B586">
        <v>1</v>
      </c>
      <c r="C586" t="s">
        <v>80</v>
      </c>
      <c r="D586" t="s">
        <v>93</v>
      </c>
      <c r="E586" t="s">
        <v>131</v>
      </c>
      <c r="F586" t="s">
        <v>1913</v>
      </c>
      <c r="G586" t="s">
        <v>238</v>
      </c>
      <c r="H586" t="s">
        <v>134</v>
      </c>
      <c r="I586" t="s">
        <v>135</v>
      </c>
      <c r="J586" t="s">
        <v>136</v>
      </c>
      <c r="K586" t="s">
        <v>137</v>
      </c>
      <c r="L586" t="s">
        <v>1914</v>
      </c>
      <c r="M586" t="s">
        <v>1915</v>
      </c>
      <c r="N586">
        <v>1.9169444440000001</v>
      </c>
      <c r="O586">
        <v>0</v>
      </c>
      <c r="P586">
        <v>3</v>
      </c>
      <c r="Q586">
        <v>0</v>
      </c>
      <c r="R586">
        <v>0</v>
      </c>
      <c r="S586">
        <v>0</v>
      </c>
      <c r="T586">
        <v>3</v>
      </c>
      <c r="U586">
        <v>0</v>
      </c>
      <c r="V586">
        <v>0</v>
      </c>
      <c r="W586">
        <v>0</v>
      </c>
      <c r="X586">
        <v>1.441054785981007</v>
      </c>
      <c r="Y586">
        <v>0</v>
      </c>
      <c r="Z586">
        <v>0</v>
      </c>
      <c r="AA586">
        <v>0</v>
      </c>
      <c r="AB586">
        <v>19.87318860536903</v>
      </c>
      <c r="AC586">
        <v>0</v>
      </c>
      <c r="AD586">
        <v>0</v>
      </c>
      <c r="AE586">
        <v>21.314243391350036</v>
      </c>
    </row>
    <row r="587" spans="1:31" x14ac:dyDescent="0.25">
      <c r="A587">
        <v>1722009</v>
      </c>
      <c r="B587">
        <v>1</v>
      </c>
      <c r="C587" t="s">
        <v>80</v>
      </c>
      <c r="D587" t="s">
        <v>108</v>
      </c>
      <c r="E587" t="s">
        <v>150</v>
      </c>
      <c r="F587" t="s">
        <v>1916</v>
      </c>
      <c r="G587" t="s">
        <v>162</v>
      </c>
      <c r="H587" t="s">
        <v>134</v>
      </c>
      <c r="I587" t="s">
        <v>135</v>
      </c>
      <c r="J587" t="s">
        <v>136</v>
      </c>
      <c r="K587" t="s">
        <v>137</v>
      </c>
      <c r="L587" t="s">
        <v>1917</v>
      </c>
      <c r="M587" t="s">
        <v>1918</v>
      </c>
      <c r="N587">
        <v>2.554444444</v>
      </c>
      <c r="O587">
        <v>0</v>
      </c>
      <c r="P587">
        <v>14</v>
      </c>
      <c r="Q587">
        <v>0</v>
      </c>
      <c r="R587">
        <v>5</v>
      </c>
      <c r="S587">
        <v>0</v>
      </c>
      <c r="T587">
        <v>3</v>
      </c>
      <c r="U587">
        <v>0</v>
      </c>
      <c r="V587">
        <v>0</v>
      </c>
      <c r="W587">
        <v>0</v>
      </c>
      <c r="X587">
        <v>5.5782581265573041</v>
      </c>
      <c r="Y587">
        <v>0</v>
      </c>
      <c r="Z587">
        <v>0.57736884793674648</v>
      </c>
      <c r="AA587">
        <v>0</v>
      </c>
      <c r="AB587">
        <v>3.1812331495963626</v>
      </c>
      <c r="AC587">
        <v>0</v>
      </c>
      <c r="AD587">
        <v>0</v>
      </c>
      <c r="AE587">
        <v>9.3368601240904141</v>
      </c>
    </row>
    <row r="588" spans="1:31" x14ac:dyDescent="0.25">
      <c r="A588">
        <v>1721591</v>
      </c>
      <c r="B588">
        <v>1</v>
      </c>
      <c r="C588" t="s">
        <v>80</v>
      </c>
      <c r="D588" t="s">
        <v>103</v>
      </c>
      <c r="E588" t="s">
        <v>131</v>
      </c>
      <c r="F588" t="s">
        <v>1919</v>
      </c>
      <c r="G588" t="s">
        <v>242</v>
      </c>
      <c r="H588" t="s">
        <v>134</v>
      </c>
      <c r="I588" t="s">
        <v>135</v>
      </c>
      <c r="J588" t="s">
        <v>136</v>
      </c>
      <c r="K588" t="s">
        <v>137</v>
      </c>
      <c r="L588" t="s">
        <v>1920</v>
      </c>
      <c r="M588" t="s">
        <v>1921</v>
      </c>
      <c r="N588">
        <v>3.415277777</v>
      </c>
      <c r="O588">
        <v>0</v>
      </c>
      <c r="P588">
        <v>3</v>
      </c>
      <c r="Q588">
        <v>0</v>
      </c>
      <c r="R588">
        <v>0</v>
      </c>
      <c r="S588">
        <v>0</v>
      </c>
      <c r="T588">
        <v>1</v>
      </c>
      <c r="U588">
        <v>0</v>
      </c>
      <c r="V588">
        <v>0</v>
      </c>
      <c r="W588">
        <v>0</v>
      </c>
      <c r="X588">
        <v>1.2146582934304042</v>
      </c>
      <c r="Y588">
        <v>0</v>
      </c>
      <c r="Z588">
        <v>0</v>
      </c>
      <c r="AA588">
        <v>0</v>
      </c>
      <c r="AB588">
        <v>6.1893259782198706</v>
      </c>
      <c r="AC588">
        <v>0</v>
      </c>
      <c r="AD588">
        <v>0</v>
      </c>
      <c r="AE588">
        <v>7.4039842716502751</v>
      </c>
    </row>
    <row r="589" spans="1:31" x14ac:dyDescent="0.25">
      <c r="A589">
        <v>1721568</v>
      </c>
      <c r="B589">
        <v>1</v>
      </c>
      <c r="C589" t="s">
        <v>81</v>
      </c>
      <c r="D589" t="s">
        <v>120</v>
      </c>
      <c r="E589" t="s">
        <v>160</v>
      </c>
      <c r="F589" t="s">
        <v>1922</v>
      </c>
      <c r="G589" t="s">
        <v>162</v>
      </c>
      <c r="H589" t="s">
        <v>134</v>
      </c>
      <c r="I589" t="s">
        <v>135</v>
      </c>
      <c r="J589" t="s">
        <v>136</v>
      </c>
      <c r="K589" t="s">
        <v>137</v>
      </c>
      <c r="L589" t="s">
        <v>1923</v>
      </c>
      <c r="M589" t="s">
        <v>1924</v>
      </c>
      <c r="N589">
        <v>4.0324999999999998</v>
      </c>
      <c r="O589">
        <v>0</v>
      </c>
      <c r="P589">
        <v>67</v>
      </c>
      <c r="Q589">
        <v>0</v>
      </c>
      <c r="R589">
        <v>6</v>
      </c>
      <c r="S589">
        <v>0</v>
      </c>
      <c r="T589">
        <v>7</v>
      </c>
      <c r="U589">
        <v>0</v>
      </c>
      <c r="V589">
        <v>0</v>
      </c>
      <c r="W589">
        <v>0</v>
      </c>
      <c r="X589">
        <v>56.096538400736456</v>
      </c>
      <c r="Y589">
        <v>0</v>
      </c>
      <c r="Z589">
        <v>5.9964397126786674E-2</v>
      </c>
      <c r="AA589">
        <v>0</v>
      </c>
      <c r="AB589">
        <v>8.4537525306511423</v>
      </c>
      <c r="AC589">
        <v>0</v>
      </c>
      <c r="AD589">
        <v>0</v>
      </c>
      <c r="AE589">
        <v>64.610255328514384</v>
      </c>
    </row>
    <row r="590" spans="1:31" x14ac:dyDescent="0.25">
      <c r="A590">
        <v>1722109</v>
      </c>
      <c r="B590">
        <v>1</v>
      </c>
      <c r="C590" t="s">
        <v>81</v>
      </c>
      <c r="D590" t="s">
        <v>118</v>
      </c>
      <c r="E590" t="s">
        <v>189</v>
      </c>
      <c r="F590" t="s">
        <v>1925</v>
      </c>
      <c r="G590" t="s">
        <v>147</v>
      </c>
      <c r="H590" t="s">
        <v>143</v>
      </c>
      <c r="I590" t="s">
        <v>135</v>
      </c>
      <c r="J590" t="s">
        <v>136</v>
      </c>
      <c r="K590" t="s">
        <v>137</v>
      </c>
      <c r="L590" t="s">
        <v>1926</v>
      </c>
      <c r="M590" t="s">
        <v>1927</v>
      </c>
      <c r="N590">
        <v>0.56305555500000004</v>
      </c>
      <c r="O590">
        <v>0</v>
      </c>
      <c r="P590">
        <v>445</v>
      </c>
      <c r="Q590">
        <v>0</v>
      </c>
      <c r="R590">
        <v>24</v>
      </c>
      <c r="S590">
        <v>1</v>
      </c>
      <c r="T590">
        <v>14</v>
      </c>
      <c r="U590">
        <v>0</v>
      </c>
      <c r="V590">
        <v>0</v>
      </c>
      <c r="W590">
        <v>0</v>
      </c>
      <c r="X590">
        <v>43.105120390198849</v>
      </c>
      <c r="Y590">
        <v>0</v>
      </c>
      <c r="Z590">
        <v>1.087123173386829</v>
      </c>
      <c r="AA590">
        <v>2.66420768057485</v>
      </c>
      <c r="AB590">
        <v>5.4464251571186022</v>
      </c>
      <c r="AC590">
        <v>0</v>
      </c>
      <c r="AD590">
        <v>0</v>
      </c>
      <c r="AE590">
        <v>52.302876401279129</v>
      </c>
    </row>
    <row r="591" spans="1:31" x14ac:dyDescent="0.25">
      <c r="A591">
        <v>1721462</v>
      </c>
      <c r="B591">
        <v>1</v>
      </c>
      <c r="C591" t="s">
        <v>80</v>
      </c>
      <c r="D591" t="s">
        <v>94</v>
      </c>
      <c r="E591" t="s">
        <v>171</v>
      </c>
      <c r="F591" t="s">
        <v>1928</v>
      </c>
      <c r="G591" t="s">
        <v>152</v>
      </c>
      <c r="H591" t="s">
        <v>143</v>
      </c>
      <c r="I591" t="s">
        <v>135</v>
      </c>
      <c r="J591" t="s">
        <v>136</v>
      </c>
      <c r="K591" t="s">
        <v>153</v>
      </c>
      <c r="L591" t="s">
        <v>1929</v>
      </c>
      <c r="M591" t="s">
        <v>1930</v>
      </c>
      <c r="N591">
        <v>3.636081388</v>
      </c>
      <c r="O591">
        <v>0</v>
      </c>
      <c r="P591">
        <v>1</v>
      </c>
      <c r="Q591">
        <v>0</v>
      </c>
      <c r="R591">
        <v>10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6.9794263889916654E-4</v>
      </c>
      <c r="Y591">
        <v>0</v>
      </c>
      <c r="Z591">
        <v>12.387165577478756</v>
      </c>
      <c r="AA591">
        <v>0</v>
      </c>
      <c r="AB591">
        <v>0</v>
      </c>
      <c r="AC591">
        <v>0</v>
      </c>
      <c r="AD591">
        <v>0</v>
      </c>
      <c r="AE591">
        <v>12.387863520117655</v>
      </c>
    </row>
    <row r="592" spans="1:31" x14ac:dyDescent="0.25">
      <c r="A592">
        <v>1722089</v>
      </c>
      <c r="B592">
        <v>1</v>
      </c>
      <c r="C592" t="s">
        <v>81</v>
      </c>
      <c r="D592" t="s">
        <v>113</v>
      </c>
      <c r="E592" t="s">
        <v>160</v>
      </c>
      <c r="F592" t="s">
        <v>1931</v>
      </c>
      <c r="G592" t="s">
        <v>162</v>
      </c>
      <c r="H592" t="s">
        <v>134</v>
      </c>
      <c r="I592" t="s">
        <v>135</v>
      </c>
      <c r="J592" t="s">
        <v>136</v>
      </c>
      <c r="K592" t="s">
        <v>137</v>
      </c>
      <c r="L592" t="s">
        <v>1932</v>
      </c>
      <c r="M592" t="s">
        <v>1933</v>
      </c>
      <c r="N592">
        <v>5.3880555550000002</v>
      </c>
      <c r="O592">
        <v>0</v>
      </c>
      <c r="P592">
        <v>6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2.4698504462805064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2.4698504462805064</v>
      </c>
    </row>
    <row r="593" spans="1:31" x14ac:dyDescent="0.25">
      <c r="A593">
        <v>1721697</v>
      </c>
      <c r="B593">
        <v>1</v>
      </c>
      <c r="C593" t="s">
        <v>80</v>
      </c>
      <c r="D593" t="s">
        <v>90</v>
      </c>
      <c r="E593" t="s">
        <v>160</v>
      </c>
      <c r="F593" t="s">
        <v>1934</v>
      </c>
      <c r="G593" t="s">
        <v>162</v>
      </c>
      <c r="H593" t="s">
        <v>134</v>
      </c>
      <c r="I593" t="s">
        <v>135</v>
      </c>
      <c r="J593" t="s">
        <v>136</v>
      </c>
      <c r="K593" t="s">
        <v>137</v>
      </c>
      <c r="L593" t="s">
        <v>1935</v>
      </c>
      <c r="M593" t="s">
        <v>1936</v>
      </c>
      <c r="N593">
        <v>2.5825</v>
      </c>
      <c r="O593">
        <v>0</v>
      </c>
      <c r="P593">
        <v>242</v>
      </c>
      <c r="Q593">
        <v>0</v>
      </c>
      <c r="R593">
        <v>0</v>
      </c>
      <c r="S593">
        <v>0</v>
      </c>
      <c r="T593">
        <v>8</v>
      </c>
      <c r="U593">
        <v>0</v>
      </c>
      <c r="V593">
        <v>0</v>
      </c>
      <c r="W593">
        <v>0</v>
      </c>
      <c r="X593">
        <v>214.44642055774221</v>
      </c>
      <c r="Y593">
        <v>0</v>
      </c>
      <c r="Z593">
        <v>0</v>
      </c>
      <c r="AA593">
        <v>0</v>
      </c>
      <c r="AB593">
        <v>4.1289097034455171</v>
      </c>
      <c r="AC593">
        <v>0</v>
      </c>
      <c r="AD593">
        <v>0</v>
      </c>
      <c r="AE593">
        <v>218.57533026118773</v>
      </c>
    </row>
    <row r="594" spans="1:31" x14ac:dyDescent="0.25">
      <c r="A594">
        <v>1722052</v>
      </c>
      <c r="B594">
        <v>1</v>
      </c>
      <c r="C594" t="s">
        <v>81</v>
      </c>
      <c r="D594" t="s">
        <v>117</v>
      </c>
      <c r="E594" t="s">
        <v>171</v>
      </c>
      <c r="F594" t="s">
        <v>1937</v>
      </c>
      <c r="G594" t="s">
        <v>295</v>
      </c>
      <c r="H594" t="s">
        <v>143</v>
      </c>
      <c r="I594" t="s">
        <v>135</v>
      </c>
      <c r="J594" t="s">
        <v>136</v>
      </c>
      <c r="K594" t="s">
        <v>137</v>
      </c>
      <c r="L594" t="s">
        <v>1938</v>
      </c>
      <c r="M594" t="s">
        <v>1939</v>
      </c>
      <c r="N594">
        <v>2.9874999999999998</v>
      </c>
      <c r="O594">
        <v>0</v>
      </c>
      <c r="P594">
        <v>162</v>
      </c>
      <c r="Q594">
        <v>0</v>
      </c>
      <c r="R594">
        <v>2</v>
      </c>
      <c r="S594">
        <v>2</v>
      </c>
      <c r="T594">
        <v>1</v>
      </c>
      <c r="U594">
        <v>0</v>
      </c>
      <c r="V594">
        <v>0</v>
      </c>
      <c r="W594">
        <v>0</v>
      </c>
      <c r="X594">
        <v>62.002162965110259</v>
      </c>
      <c r="Y594">
        <v>0</v>
      </c>
      <c r="Z594">
        <v>0.2488429071410625</v>
      </c>
      <c r="AA594">
        <v>13.324160008718106</v>
      </c>
      <c r="AB594">
        <v>0</v>
      </c>
      <c r="AC594">
        <v>0</v>
      </c>
      <c r="AD594">
        <v>0</v>
      </c>
      <c r="AE594">
        <v>75.575165880969422</v>
      </c>
    </row>
    <row r="595" spans="1:31" x14ac:dyDescent="0.25">
      <c r="A595">
        <v>1722046</v>
      </c>
      <c r="B595">
        <v>1</v>
      </c>
      <c r="C595" t="s">
        <v>80</v>
      </c>
      <c r="D595" t="s">
        <v>99</v>
      </c>
      <c r="E595" t="s">
        <v>131</v>
      </c>
      <c r="F595" t="s">
        <v>1940</v>
      </c>
      <c r="G595" t="s">
        <v>133</v>
      </c>
      <c r="H595" t="s">
        <v>134</v>
      </c>
      <c r="I595" t="s">
        <v>135</v>
      </c>
      <c r="J595" t="s">
        <v>136</v>
      </c>
      <c r="K595" t="s">
        <v>137</v>
      </c>
      <c r="L595" t="s">
        <v>1941</v>
      </c>
      <c r="M595" t="s">
        <v>1942</v>
      </c>
      <c r="N595">
        <v>5.8780555550000004</v>
      </c>
      <c r="O595">
        <v>0</v>
      </c>
      <c r="P595">
        <v>2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</row>
    <row r="596" spans="1:31" x14ac:dyDescent="0.25">
      <c r="A596">
        <v>1721946</v>
      </c>
      <c r="B596">
        <v>1</v>
      </c>
      <c r="C596" t="s">
        <v>80</v>
      </c>
      <c r="D596" t="s">
        <v>82</v>
      </c>
      <c r="E596" t="s">
        <v>150</v>
      </c>
      <c r="F596" t="s">
        <v>1943</v>
      </c>
      <c r="G596" t="s">
        <v>269</v>
      </c>
      <c r="H596" t="s">
        <v>134</v>
      </c>
      <c r="I596" t="s">
        <v>135</v>
      </c>
      <c r="J596" t="s">
        <v>136</v>
      </c>
      <c r="K596" t="s">
        <v>137</v>
      </c>
      <c r="L596" t="s">
        <v>1944</v>
      </c>
      <c r="M596" t="s">
        <v>1945</v>
      </c>
      <c r="N596">
        <v>1.600833333</v>
      </c>
      <c r="O596">
        <v>0</v>
      </c>
      <c r="P596">
        <v>215</v>
      </c>
      <c r="Q596">
        <v>0</v>
      </c>
      <c r="R596">
        <v>0</v>
      </c>
      <c r="S596">
        <v>0</v>
      </c>
      <c r="T596">
        <v>10</v>
      </c>
      <c r="U596">
        <v>0</v>
      </c>
      <c r="V596">
        <v>0</v>
      </c>
      <c r="W596">
        <v>0</v>
      </c>
      <c r="X596">
        <v>103.68934506248658</v>
      </c>
      <c r="Y596">
        <v>0</v>
      </c>
      <c r="Z596">
        <v>0</v>
      </c>
      <c r="AA596">
        <v>0</v>
      </c>
      <c r="AB596">
        <v>5.5428995023368488</v>
      </c>
      <c r="AC596">
        <v>0</v>
      </c>
      <c r="AD596">
        <v>0</v>
      </c>
      <c r="AE596">
        <v>109.23224456482343</v>
      </c>
    </row>
    <row r="597" spans="1:31" x14ac:dyDescent="0.25">
      <c r="A597">
        <v>1721903</v>
      </c>
      <c r="B597">
        <v>1</v>
      </c>
      <c r="C597" t="s">
        <v>80</v>
      </c>
      <c r="D597" t="s">
        <v>84</v>
      </c>
      <c r="E597" t="s">
        <v>131</v>
      </c>
      <c r="F597" t="s">
        <v>1946</v>
      </c>
      <c r="G597" t="s">
        <v>242</v>
      </c>
      <c r="H597" t="s">
        <v>134</v>
      </c>
      <c r="I597" t="s">
        <v>135</v>
      </c>
      <c r="J597" t="s">
        <v>136</v>
      </c>
      <c r="K597" t="s">
        <v>137</v>
      </c>
      <c r="L597" t="s">
        <v>1947</v>
      </c>
      <c r="M597" t="s">
        <v>1948</v>
      </c>
      <c r="N597">
        <v>4.693888888</v>
      </c>
      <c r="O597">
        <v>0</v>
      </c>
      <c r="P597">
        <v>4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2.9130264152422054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2.9130264152422054</v>
      </c>
    </row>
    <row r="598" spans="1:31" x14ac:dyDescent="0.25">
      <c r="A598">
        <v>1721929</v>
      </c>
      <c r="B598">
        <v>1</v>
      </c>
      <c r="C598" t="s">
        <v>80</v>
      </c>
      <c r="D598" t="s">
        <v>90</v>
      </c>
      <c r="E598" t="s">
        <v>160</v>
      </c>
      <c r="F598" t="s">
        <v>1949</v>
      </c>
      <c r="G598" t="s">
        <v>162</v>
      </c>
      <c r="H598" t="s">
        <v>134</v>
      </c>
      <c r="I598" t="s">
        <v>135</v>
      </c>
      <c r="J598" t="s">
        <v>136</v>
      </c>
      <c r="K598" t="s">
        <v>137</v>
      </c>
      <c r="L598" t="s">
        <v>1950</v>
      </c>
      <c r="M598" t="s">
        <v>1951</v>
      </c>
      <c r="N598">
        <v>4.8444444439999996</v>
      </c>
      <c r="O598">
        <v>0</v>
      </c>
      <c r="P598">
        <v>173</v>
      </c>
      <c r="Q598">
        <v>0</v>
      </c>
      <c r="R598">
        <v>0</v>
      </c>
      <c r="S598">
        <v>0</v>
      </c>
      <c r="T598">
        <v>21</v>
      </c>
      <c r="U598">
        <v>0</v>
      </c>
      <c r="V598">
        <v>0</v>
      </c>
      <c r="W598">
        <v>0</v>
      </c>
      <c r="X598">
        <v>264.85379259796269</v>
      </c>
      <c r="Y598">
        <v>0</v>
      </c>
      <c r="Z598">
        <v>0</v>
      </c>
      <c r="AA598">
        <v>0</v>
      </c>
      <c r="AB598">
        <v>81.680325058658426</v>
      </c>
      <c r="AC598">
        <v>0</v>
      </c>
      <c r="AD598">
        <v>0</v>
      </c>
      <c r="AE598">
        <v>346.53411765662111</v>
      </c>
    </row>
    <row r="599" spans="1:31" x14ac:dyDescent="0.25">
      <c r="A599">
        <v>1721643</v>
      </c>
      <c r="B599">
        <v>1</v>
      </c>
      <c r="C599" t="s">
        <v>80</v>
      </c>
      <c r="D599" t="s">
        <v>93</v>
      </c>
      <c r="E599" t="s">
        <v>189</v>
      </c>
      <c r="F599" t="s">
        <v>1952</v>
      </c>
      <c r="G599" t="s">
        <v>147</v>
      </c>
      <c r="H599" t="s">
        <v>143</v>
      </c>
      <c r="I599" t="s">
        <v>135</v>
      </c>
      <c r="J599" t="s">
        <v>136</v>
      </c>
      <c r="K599" t="s">
        <v>137</v>
      </c>
      <c r="L599" t="s">
        <v>1953</v>
      </c>
      <c r="M599" t="s">
        <v>1954</v>
      </c>
      <c r="N599">
        <v>2.4877777769999998</v>
      </c>
      <c r="O599">
        <v>0</v>
      </c>
      <c r="P599">
        <v>207</v>
      </c>
      <c r="Q599">
        <v>16</v>
      </c>
      <c r="R599">
        <v>79</v>
      </c>
      <c r="S599">
        <v>4</v>
      </c>
      <c r="T599">
        <v>25</v>
      </c>
      <c r="U599">
        <v>0</v>
      </c>
      <c r="V599">
        <v>0</v>
      </c>
      <c r="W599">
        <v>0</v>
      </c>
      <c r="X599">
        <v>29.769208684568856</v>
      </c>
      <c r="Y599">
        <v>6.9702769295233091</v>
      </c>
      <c r="Z599">
        <v>12.683916216305516</v>
      </c>
      <c r="AA599">
        <v>39.109989890850891</v>
      </c>
      <c r="AB599">
        <v>21.920076019335262</v>
      </c>
      <c r="AC599">
        <v>0</v>
      </c>
      <c r="AD599">
        <v>0</v>
      </c>
      <c r="AE599">
        <v>110.45346774058382</v>
      </c>
    </row>
    <row r="600" spans="1:31" x14ac:dyDescent="0.25">
      <c r="A600">
        <v>1721620</v>
      </c>
      <c r="B600">
        <v>1</v>
      </c>
      <c r="C600" t="s">
        <v>80</v>
      </c>
      <c r="D600" t="s">
        <v>96</v>
      </c>
      <c r="E600" t="s">
        <v>140</v>
      </c>
      <c r="F600" t="s">
        <v>1955</v>
      </c>
      <c r="G600" t="s">
        <v>147</v>
      </c>
      <c r="H600" t="s">
        <v>143</v>
      </c>
      <c r="I600" t="s">
        <v>135</v>
      </c>
      <c r="J600" t="s">
        <v>136</v>
      </c>
      <c r="K600" t="s">
        <v>137</v>
      </c>
      <c r="L600" t="s">
        <v>1956</v>
      </c>
      <c r="M600" t="s">
        <v>1957</v>
      </c>
      <c r="N600">
        <v>3.622222222</v>
      </c>
      <c r="O600">
        <v>9</v>
      </c>
      <c r="P600">
        <v>6011</v>
      </c>
      <c r="Q600">
        <v>6</v>
      </c>
      <c r="R600">
        <v>15</v>
      </c>
      <c r="S600">
        <v>16</v>
      </c>
      <c r="T600">
        <v>488</v>
      </c>
      <c r="U600">
        <v>1</v>
      </c>
      <c r="V600">
        <v>1</v>
      </c>
      <c r="W600">
        <v>124.55881950948731</v>
      </c>
      <c r="X600">
        <v>4921.8333044769752</v>
      </c>
      <c r="Y600">
        <v>9.8130240344247994</v>
      </c>
      <c r="Z600">
        <v>21.80402944906951</v>
      </c>
      <c r="AA600">
        <v>358.96529815381251</v>
      </c>
      <c r="AB600">
        <v>1493.8831775308618</v>
      </c>
      <c r="AC600">
        <v>112.69369015701359</v>
      </c>
      <c r="AD600">
        <v>2.514458768533844</v>
      </c>
      <c r="AE600">
        <v>7046.0658020801775</v>
      </c>
    </row>
    <row r="601" spans="1:31" x14ac:dyDescent="0.25">
      <c r="A601">
        <v>1721789</v>
      </c>
      <c r="B601">
        <v>1</v>
      </c>
      <c r="C601" t="s">
        <v>80</v>
      </c>
      <c r="D601" t="s">
        <v>94</v>
      </c>
      <c r="E601" t="s">
        <v>140</v>
      </c>
      <c r="F601" t="s">
        <v>1958</v>
      </c>
      <c r="G601" t="s">
        <v>147</v>
      </c>
      <c r="H601" t="s">
        <v>143</v>
      </c>
      <c r="I601" t="s">
        <v>135</v>
      </c>
      <c r="J601" t="s">
        <v>136</v>
      </c>
      <c r="K601" t="s">
        <v>137</v>
      </c>
      <c r="L601" t="s">
        <v>1959</v>
      </c>
      <c r="M601" t="s">
        <v>1960</v>
      </c>
      <c r="N601">
        <v>1.9580555550000001</v>
      </c>
      <c r="O601">
        <v>0</v>
      </c>
      <c r="P601">
        <v>0</v>
      </c>
      <c r="Q601">
        <v>1</v>
      </c>
      <c r="R601">
        <v>127</v>
      </c>
      <c r="S601">
        <v>0</v>
      </c>
      <c r="T601">
        <v>6</v>
      </c>
      <c r="U601">
        <v>0</v>
      </c>
      <c r="V601">
        <v>0</v>
      </c>
      <c r="W601">
        <v>0</v>
      </c>
      <c r="X601">
        <v>0</v>
      </c>
      <c r="Y601">
        <v>0.53160839848948993</v>
      </c>
      <c r="Z601">
        <v>283.04843240449935</v>
      </c>
      <c r="AA601">
        <v>0</v>
      </c>
      <c r="AB601">
        <v>7.4793522228672327</v>
      </c>
      <c r="AC601">
        <v>0</v>
      </c>
      <c r="AD601">
        <v>0</v>
      </c>
      <c r="AE601">
        <v>291.05939302585608</v>
      </c>
    </row>
    <row r="602" spans="1:31" x14ac:dyDescent="0.25">
      <c r="A602">
        <v>1721866</v>
      </c>
      <c r="B602">
        <v>1</v>
      </c>
      <c r="C602" t="s">
        <v>80</v>
      </c>
      <c r="D602" t="s">
        <v>103</v>
      </c>
      <c r="E602" t="s">
        <v>150</v>
      </c>
      <c r="F602" t="s">
        <v>1961</v>
      </c>
      <c r="G602" t="s">
        <v>269</v>
      </c>
      <c r="H602" t="s">
        <v>134</v>
      </c>
      <c r="I602" t="s">
        <v>135</v>
      </c>
      <c r="J602" t="s">
        <v>136</v>
      </c>
      <c r="K602" t="s">
        <v>137</v>
      </c>
      <c r="L602" t="s">
        <v>1962</v>
      </c>
      <c r="M602" t="s">
        <v>1963</v>
      </c>
      <c r="N602">
        <v>0.68027777700000003</v>
      </c>
      <c r="O602">
        <v>0</v>
      </c>
      <c r="P602">
        <v>18</v>
      </c>
      <c r="Q602">
        <v>0</v>
      </c>
      <c r="R602">
        <v>3</v>
      </c>
      <c r="S602">
        <v>0</v>
      </c>
      <c r="T602">
        <v>11</v>
      </c>
      <c r="U602">
        <v>0</v>
      </c>
      <c r="V602">
        <v>0</v>
      </c>
      <c r="W602">
        <v>0</v>
      </c>
      <c r="X602">
        <v>4.817918057900255</v>
      </c>
      <c r="Y602">
        <v>0</v>
      </c>
      <c r="Z602">
        <v>1.0146067645276333</v>
      </c>
      <c r="AA602">
        <v>0</v>
      </c>
      <c r="AB602">
        <v>9.8690578950911423</v>
      </c>
      <c r="AC602">
        <v>0</v>
      </c>
      <c r="AD602">
        <v>0</v>
      </c>
      <c r="AE602">
        <v>15.701582717519031</v>
      </c>
    </row>
    <row r="603" spans="1:31" x14ac:dyDescent="0.25">
      <c r="A603">
        <v>1721534</v>
      </c>
      <c r="B603">
        <v>1</v>
      </c>
      <c r="C603" t="s">
        <v>80</v>
      </c>
      <c r="D603" t="s">
        <v>102</v>
      </c>
      <c r="E603" t="s">
        <v>131</v>
      </c>
      <c r="F603" t="s">
        <v>1964</v>
      </c>
      <c r="G603" t="s">
        <v>133</v>
      </c>
      <c r="H603" t="s">
        <v>134</v>
      </c>
      <c r="I603" t="s">
        <v>135</v>
      </c>
      <c r="J603" t="s">
        <v>136</v>
      </c>
      <c r="K603" t="s">
        <v>137</v>
      </c>
      <c r="L603" t="s">
        <v>1965</v>
      </c>
      <c r="M603" t="s">
        <v>1966</v>
      </c>
      <c r="N603">
        <v>7.8177777769999999</v>
      </c>
      <c r="O603">
        <v>0</v>
      </c>
      <c r="P603">
        <v>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2.9354620152356166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2.9354620152356166</v>
      </c>
    </row>
    <row r="604" spans="1:31" x14ac:dyDescent="0.25">
      <c r="A604">
        <v>1721428</v>
      </c>
      <c r="B604">
        <v>1</v>
      </c>
      <c r="C604" t="s">
        <v>80</v>
      </c>
      <c r="D604" t="s">
        <v>83</v>
      </c>
      <c r="E604" t="s">
        <v>160</v>
      </c>
      <c r="F604" t="s">
        <v>1967</v>
      </c>
      <c r="G604" t="s">
        <v>152</v>
      </c>
      <c r="H604" t="s">
        <v>134</v>
      </c>
      <c r="I604" t="s">
        <v>135</v>
      </c>
      <c r="J604" t="s">
        <v>136</v>
      </c>
      <c r="K604" t="s">
        <v>153</v>
      </c>
      <c r="L604" t="s">
        <v>1968</v>
      </c>
      <c r="M604" t="s">
        <v>1969</v>
      </c>
      <c r="N604">
        <v>3.5444805549999998</v>
      </c>
      <c r="O604">
        <v>0</v>
      </c>
      <c r="P604">
        <v>146</v>
      </c>
      <c r="Q604">
        <v>0</v>
      </c>
      <c r="R604">
        <v>0</v>
      </c>
      <c r="S604">
        <v>0</v>
      </c>
      <c r="T604">
        <v>1</v>
      </c>
      <c r="U604">
        <v>0</v>
      </c>
      <c r="V604">
        <v>0</v>
      </c>
      <c r="W604">
        <v>0</v>
      </c>
      <c r="X604">
        <v>133.45670866656047</v>
      </c>
      <c r="Y604">
        <v>0</v>
      </c>
      <c r="Z604">
        <v>0</v>
      </c>
      <c r="AA604">
        <v>0</v>
      </c>
      <c r="AB604">
        <v>10.510594753113111</v>
      </c>
      <c r="AC604">
        <v>0</v>
      </c>
      <c r="AD604">
        <v>0</v>
      </c>
      <c r="AE604">
        <v>143.96730341967358</v>
      </c>
    </row>
    <row r="605" spans="1:31" x14ac:dyDescent="0.25">
      <c r="A605">
        <v>1721969</v>
      </c>
      <c r="B605">
        <v>1</v>
      </c>
      <c r="C605" t="s">
        <v>81</v>
      </c>
      <c r="D605" t="s">
        <v>118</v>
      </c>
      <c r="E605" t="s">
        <v>171</v>
      </c>
      <c r="F605" t="s">
        <v>1970</v>
      </c>
      <c r="G605" t="s">
        <v>911</v>
      </c>
      <c r="H605" t="s">
        <v>143</v>
      </c>
      <c r="I605" t="s">
        <v>135</v>
      </c>
      <c r="J605" t="s">
        <v>136</v>
      </c>
      <c r="K605" t="s">
        <v>137</v>
      </c>
      <c r="L605" t="s">
        <v>1971</v>
      </c>
      <c r="M605" t="s">
        <v>1972</v>
      </c>
      <c r="N605">
        <v>4.6494444440000002</v>
      </c>
      <c r="O605">
        <v>0</v>
      </c>
      <c r="P605">
        <v>189</v>
      </c>
      <c r="Q605">
        <v>0</v>
      </c>
      <c r="R605">
        <v>19</v>
      </c>
      <c r="S605">
        <v>0</v>
      </c>
      <c r="T605">
        <v>7</v>
      </c>
      <c r="U605">
        <v>0</v>
      </c>
      <c r="V605">
        <v>0</v>
      </c>
      <c r="W605">
        <v>0</v>
      </c>
      <c r="X605">
        <v>125.02755913206174</v>
      </c>
      <c r="Y605">
        <v>0</v>
      </c>
      <c r="Z605">
        <v>5.468167255857157</v>
      </c>
      <c r="AA605">
        <v>0</v>
      </c>
      <c r="AB605">
        <v>33.07421275309494</v>
      </c>
      <c r="AC605">
        <v>0</v>
      </c>
      <c r="AD605">
        <v>0</v>
      </c>
      <c r="AE605">
        <v>163.56993914101383</v>
      </c>
    </row>
    <row r="606" spans="1:31" x14ac:dyDescent="0.25">
      <c r="A606">
        <v>1721388</v>
      </c>
      <c r="B606">
        <v>1</v>
      </c>
      <c r="C606" t="s">
        <v>81</v>
      </c>
      <c r="D606" t="s">
        <v>128</v>
      </c>
      <c r="E606" t="s">
        <v>131</v>
      </c>
      <c r="F606" t="s">
        <v>1973</v>
      </c>
      <c r="G606" t="s">
        <v>242</v>
      </c>
      <c r="H606" t="s">
        <v>134</v>
      </c>
      <c r="I606" t="s">
        <v>135</v>
      </c>
      <c r="J606" t="s">
        <v>136</v>
      </c>
      <c r="K606" t="s">
        <v>137</v>
      </c>
      <c r="L606" t="s">
        <v>1974</v>
      </c>
      <c r="M606" t="s">
        <v>1975</v>
      </c>
      <c r="N606">
        <v>2.8005555549999999</v>
      </c>
      <c r="O606">
        <v>0</v>
      </c>
      <c r="P606">
        <v>19</v>
      </c>
      <c r="Q606">
        <v>0</v>
      </c>
      <c r="R606">
        <v>0</v>
      </c>
      <c r="S606">
        <v>0</v>
      </c>
      <c r="T606">
        <v>2</v>
      </c>
      <c r="U606">
        <v>0</v>
      </c>
      <c r="V606">
        <v>0</v>
      </c>
      <c r="W606">
        <v>0</v>
      </c>
      <c r="X606">
        <v>13.896757189522782</v>
      </c>
      <c r="Y606">
        <v>0</v>
      </c>
      <c r="Z606">
        <v>0</v>
      </c>
      <c r="AA606">
        <v>0</v>
      </c>
      <c r="AB606">
        <v>4.8900748709184727</v>
      </c>
      <c r="AC606">
        <v>0</v>
      </c>
      <c r="AD606">
        <v>0</v>
      </c>
      <c r="AE606">
        <v>18.786832060441256</v>
      </c>
    </row>
    <row r="607" spans="1:31" x14ac:dyDescent="0.25">
      <c r="A607">
        <v>1721726</v>
      </c>
      <c r="B607">
        <v>1</v>
      </c>
      <c r="C607" t="s">
        <v>81</v>
      </c>
      <c r="D607" t="s">
        <v>114</v>
      </c>
      <c r="E607" t="s">
        <v>171</v>
      </c>
      <c r="F607" t="s">
        <v>1976</v>
      </c>
      <c r="G607" t="s">
        <v>295</v>
      </c>
      <c r="H607" t="s">
        <v>143</v>
      </c>
      <c r="I607" t="s">
        <v>135</v>
      </c>
      <c r="J607" t="s">
        <v>136</v>
      </c>
      <c r="K607" t="s">
        <v>137</v>
      </c>
      <c r="L607" t="s">
        <v>1977</v>
      </c>
      <c r="M607" t="s">
        <v>1978</v>
      </c>
      <c r="N607">
        <v>0.93888888800000003</v>
      </c>
      <c r="O607">
        <v>0</v>
      </c>
      <c r="P607">
        <v>266</v>
      </c>
      <c r="Q607">
        <v>0</v>
      </c>
      <c r="R607">
        <v>1</v>
      </c>
      <c r="S607">
        <v>0</v>
      </c>
      <c r="T607">
        <v>23</v>
      </c>
      <c r="U607">
        <v>0</v>
      </c>
      <c r="V607">
        <v>0</v>
      </c>
      <c r="W607">
        <v>0</v>
      </c>
      <c r="X607">
        <v>25.986639080985896</v>
      </c>
      <c r="Y607">
        <v>0</v>
      </c>
      <c r="Z607">
        <v>0.59465625834911107</v>
      </c>
      <c r="AA607">
        <v>0</v>
      </c>
      <c r="AB607">
        <v>5.6591964430770814</v>
      </c>
      <c r="AC607">
        <v>0</v>
      </c>
      <c r="AD607">
        <v>0</v>
      </c>
      <c r="AE607">
        <v>32.240491782412086</v>
      </c>
    </row>
    <row r="608" spans="1:31" x14ac:dyDescent="0.25">
      <c r="A608">
        <v>1721975</v>
      </c>
      <c r="B608">
        <v>1</v>
      </c>
      <c r="C608" t="s">
        <v>80</v>
      </c>
      <c r="D608" t="s">
        <v>84</v>
      </c>
      <c r="E608" t="s">
        <v>131</v>
      </c>
      <c r="F608" t="s">
        <v>1979</v>
      </c>
      <c r="G608" t="s">
        <v>133</v>
      </c>
      <c r="H608" t="s">
        <v>134</v>
      </c>
      <c r="I608" t="s">
        <v>135</v>
      </c>
      <c r="J608" t="s">
        <v>136</v>
      </c>
      <c r="K608" t="s">
        <v>137</v>
      </c>
      <c r="L608" t="s">
        <v>1980</v>
      </c>
      <c r="M608" t="s">
        <v>1981</v>
      </c>
      <c r="N608">
        <v>5.9419444439999998</v>
      </c>
      <c r="O608">
        <v>0</v>
      </c>
      <c r="P608">
        <v>4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7.5064245964359646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7.5064245964359646</v>
      </c>
    </row>
    <row r="609" spans="1:31" x14ac:dyDescent="0.25">
      <c r="A609">
        <v>1721434</v>
      </c>
      <c r="B609">
        <v>1</v>
      </c>
      <c r="C609" t="s">
        <v>80</v>
      </c>
      <c r="D609" t="s">
        <v>97</v>
      </c>
      <c r="E609" t="s">
        <v>140</v>
      </c>
      <c r="F609" t="s">
        <v>1982</v>
      </c>
      <c r="G609" t="s">
        <v>152</v>
      </c>
      <c r="H609" t="s">
        <v>143</v>
      </c>
      <c r="I609" t="s">
        <v>135</v>
      </c>
      <c r="J609" t="s">
        <v>136</v>
      </c>
      <c r="K609" t="s">
        <v>153</v>
      </c>
      <c r="L609" t="s">
        <v>1983</v>
      </c>
      <c r="M609" t="s">
        <v>1984</v>
      </c>
      <c r="N609">
        <v>0.78388888800000001</v>
      </c>
      <c r="O609">
        <v>0</v>
      </c>
      <c r="P609">
        <v>3883</v>
      </c>
      <c r="Q609">
        <v>0</v>
      </c>
      <c r="R609">
        <v>150</v>
      </c>
      <c r="S609">
        <v>4</v>
      </c>
      <c r="T609">
        <v>438</v>
      </c>
      <c r="U609">
        <v>1</v>
      </c>
      <c r="V609">
        <v>0</v>
      </c>
      <c r="W609">
        <v>0</v>
      </c>
      <c r="X609">
        <v>773.70481401866311</v>
      </c>
      <c r="Y609">
        <v>0</v>
      </c>
      <c r="Z609">
        <v>23.395549385570742</v>
      </c>
      <c r="AA609">
        <v>51.148425913381665</v>
      </c>
      <c r="AB609">
        <v>310.1064255500346</v>
      </c>
      <c r="AC609">
        <v>42.941098687003489</v>
      </c>
      <c r="AD609">
        <v>0</v>
      </c>
      <c r="AE609">
        <v>1201.2963135546534</v>
      </c>
    </row>
    <row r="610" spans="1:31" x14ac:dyDescent="0.25">
      <c r="A610">
        <v>1721680</v>
      </c>
      <c r="B610">
        <v>1</v>
      </c>
      <c r="C610" t="s">
        <v>80</v>
      </c>
      <c r="D610" t="s">
        <v>99</v>
      </c>
      <c r="E610" t="s">
        <v>160</v>
      </c>
      <c r="F610" t="s">
        <v>1985</v>
      </c>
      <c r="G610" t="s">
        <v>162</v>
      </c>
      <c r="H610" t="s">
        <v>134</v>
      </c>
      <c r="I610" t="s">
        <v>135</v>
      </c>
      <c r="J610" t="s">
        <v>136</v>
      </c>
      <c r="K610" t="s">
        <v>137</v>
      </c>
      <c r="L610" t="s">
        <v>1986</v>
      </c>
      <c r="M610" t="s">
        <v>1987</v>
      </c>
      <c r="N610">
        <v>6.454722222</v>
      </c>
      <c r="O610">
        <v>0</v>
      </c>
      <c r="P610">
        <v>2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15.368626015182688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15.368626015182688</v>
      </c>
    </row>
    <row r="611" spans="1:31" x14ac:dyDescent="0.25">
      <c r="A611">
        <v>1721580</v>
      </c>
      <c r="B611">
        <v>1</v>
      </c>
      <c r="C611" t="s">
        <v>80</v>
      </c>
      <c r="D611" t="s">
        <v>108</v>
      </c>
      <c r="E611" t="s">
        <v>131</v>
      </c>
      <c r="F611" t="s">
        <v>1988</v>
      </c>
      <c r="G611" t="s">
        <v>133</v>
      </c>
      <c r="H611" t="s">
        <v>134</v>
      </c>
      <c r="I611" t="s">
        <v>135</v>
      </c>
      <c r="J611" t="s">
        <v>136</v>
      </c>
      <c r="K611" t="s">
        <v>137</v>
      </c>
      <c r="L611" t="s">
        <v>1989</v>
      </c>
      <c r="M611" t="s">
        <v>1990</v>
      </c>
      <c r="N611">
        <v>1.828333333</v>
      </c>
      <c r="O611">
        <v>0</v>
      </c>
      <c r="P611">
        <v>1</v>
      </c>
      <c r="Q611">
        <v>0</v>
      </c>
      <c r="R611">
        <v>1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0.44800736821583331</v>
      </c>
      <c r="Y611">
        <v>0</v>
      </c>
      <c r="Z611">
        <v>1.518449526498611E-3</v>
      </c>
      <c r="AA611">
        <v>0</v>
      </c>
      <c r="AB611">
        <v>0</v>
      </c>
      <c r="AC611">
        <v>0</v>
      </c>
      <c r="AD611">
        <v>0</v>
      </c>
      <c r="AE611">
        <v>0.44952581774233191</v>
      </c>
    </row>
    <row r="612" spans="1:31" x14ac:dyDescent="0.25">
      <c r="A612">
        <v>1721706</v>
      </c>
      <c r="B612">
        <v>1</v>
      </c>
      <c r="C612" t="s">
        <v>80</v>
      </c>
      <c r="D612" t="s">
        <v>92</v>
      </c>
      <c r="E612" t="s">
        <v>131</v>
      </c>
      <c r="F612" t="s">
        <v>1991</v>
      </c>
      <c r="G612" t="s">
        <v>133</v>
      </c>
      <c r="H612" t="s">
        <v>134</v>
      </c>
      <c r="I612" t="s">
        <v>135</v>
      </c>
      <c r="J612" t="s">
        <v>136</v>
      </c>
      <c r="K612" t="s">
        <v>137</v>
      </c>
      <c r="L612" t="s">
        <v>1992</v>
      </c>
      <c r="M612" t="s">
        <v>1993</v>
      </c>
      <c r="N612">
        <v>1.5141666659999999</v>
      </c>
      <c r="O612">
        <v>0</v>
      </c>
      <c r="P612">
        <v>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1.4837662479240555E-2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1.4837662479240555E-2</v>
      </c>
    </row>
    <row r="613" spans="1:31" x14ac:dyDescent="0.25">
      <c r="A613">
        <v>1721351</v>
      </c>
      <c r="B613">
        <v>1</v>
      </c>
      <c r="C613" t="s">
        <v>81</v>
      </c>
      <c r="D613" t="s">
        <v>128</v>
      </c>
      <c r="E613" t="s">
        <v>131</v>
      </c>
      <c r="F613" t="s">
        <v>1994</v>
      </c>
      <c r="G613" t="s">
        <v>238</v>
      </c>
      <c r="H613" t="s">
        <v>134</v>
      </c>
      <c r="I613" t="s">
        <v>135</v>
      </c>
      <c r="J613" t="s">
        <v>136</v>
      </c>
      <c r="K613" t="s">
        <v>137</v>
      </c>
      <c r="L613" t="s">
        <v>1995</v>
      </c>
      <c r="M613" t="s">
        <v>1996</v>
      </c>
      <c r="N613">
        <v>0.88277777700000004</v>
      </c>
      <c r="O613">
        <v>0</v>
      </c>
      <c r="P613">
        <v>11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1.8121600424280382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1.8121600424280382</v>
      </c>
    </row>
    <row r="614" spans="1:31" x14ac:dyDescent="0.25">
      <c r="A614">
        <v>1721869</v>
      </c>
      <c r="B614">
        <v>1</v>
      </c>
      <c r="C614" t="s">
        <v>80</v>
      </c>
      <c r="D614" t="s">
        <v>100</v>
      </c>
      <c r="E614" t="s">
        <v>140</v>
      </c>
      <c r="F614" t="s">
        <v>1997</v>
      </c>
      <c r="G614" t="s">
        <v>147</v>
      </c>
      <c r="H614" t="s">
        <v>143</v>
      </c>
      <c r="I614" t="s">
        <v>135</v>
      </c>
      <c r="J614" t="s">
        <v>136</v>
      </c>
      <c r="K614" t="s">
        <v>137</v>
      </c>
      <c r="L614" t="s">
        <v>1821</v>
      </c>
      <c r="M614" t="s">
        <v>1998</v>
      </c>
      <c r="N614">
        <v>0.58805555499999995</v>
      </c>
      <c r="O614">
        <v>5</v>
      </c>
      <c r="P614">
        <v>1572</v>
      </c>
      <c r="Q614">
        <v>32</v>
      </c>
      <c r="R614">
        <v>336</v>
      </c>
      <c r="S614">
        <v>18</v>
      </c>
      <c r="T614">
        <v>289</v>
      </c>
      <c r="U614">
        <v>0</v>
      </c>
      <c r="V614">
        <v>0</v>
      </c>
      <c r="W614">
        <v>8.5487961676506199</v>
      </c>
      <c r="X614">
        <v>162.98043062154952</v>
      </c>
      <c r="Y614">
        <v>74.441992471403225</v>
      </c>
      <c r="Z614">
        <v>65.260993173492338</v>
      </c>
      <c r="AA614">
        <v>18.469353149446849</v>
      </c>
      <c r="AB614">
        <v>128.2031800568202</v>
      </c>
      <c r="AC614">
        <v>0</v>
      </c>
      <c r="AD614">
        <v>0</v>
      </c>
      <c r="AE614">
        <v>457.90474564036276</v>
      </c>
    </row>
    <row r="615" spans="1:31" x14ac:dyDescent="0.25">
      <c r="A615">
        <v>1721494</v>
      </c>
      <c r="B615">
        <v>1</v>
      </c>
      <c r="C615" t="s">
        <v>80</v>
      </c>
      <c r="D615" t="s">
        <v>85</v>
      </c>
      <c r="E615" t="s">
        <v>160</v>
      </c>
      <c r="F615" t="s">
        <v>1999</v>
      </c>
      <c r="G615" t="s">
        <v>162</v>
      </c>
      <c r="H615" t="s">
        <v>134</v>
      </c>
      <c r="I615" t="s">
        <v>135</v>
      </c>
      <c r="J615" t="s">
        <v>136</v>
      </c>
      <c r="K615" t="s">
        <v>137</v>
      </c>
      <c r="L615" t="s">
        <v>2000</v>
      </c>
      <c r="M615" t="s">
        <v>2001</v>
      </c>
      <c r="N615">
        <v>1.9488888879999999</v>
      </c>
      <c r="O615">
        <v>0</v>
      </c>
      <c r="P615">
        <v>102</v>
      </c>
      <c r="Q615">
        <v>0</v>
      </c>
      <c r="R615">
        <v>0</v>
      </c>
      <c r="S615">
        <v>0</v>
      </c>
      <c r="T615">
        <v>10</v>
      </c>
      <c r="U615">
        <v>0</v>
      </c>
      <c r="V615">
        <v>0</v>
      </c>
      <c r="W615">
        <v>0</v>
      </c>
      <c r="X615">
        <v>61.87908806555145</v>
      </c>
      <c r="Y615">
        <v>0</v>
      </c>
      <c r="Z615">
        <v>0</v>
      </c>
      <c r="AA615">
        <v>0</v>
      </c>
      <c r="AB615">
        <v>9.5534646161577594</v>
      </c>
      <c r="AC615">
        <v>0</v>
      </c>
      <c r="AD615">
        <v>0</v>
      </c>
      <c r="AE615">
        <v>71.432552681709211</v>
      </c>
    </row>
    <row r="616" spans="1:31" x14ac:dyDescent="0.25">
      <c r="A616">
        <v>1721806</v>
      </c>
      <c r="B616">
        <v>1</v>
      </c>
      <c r="C616" t="s">
        <v>81</v>
      </c>
      <c r="D616" t="s">
        <v>123</v>
      </c>
      <c r="E616" t="s">
        <v>160</v>
      </c>
      <c r="F616" t="s">
        <v>2002</v>
      </c>
      <c r="G616" t="s">
        <v>162</v>
      </c>
      <c r="H616" t="s">
        <v>134</v>
      </c>
      <c r="I616" t="s">
        <v>135</v>
      </c>
      <c r="J616" t="s">
        <v>136</v>
      </c>
      <c r="K616" t="s">
        <v>137</v>
      </c>
      <c r="L616" t="s">
        <v>2003</v>
      </c>
      <c r="M616" t="s">
        <v>2004</v>
      </c>
      <c r="N616">
        <v>3.4797222219999999</v>
      </c>
      <c r="O616">
        <v>0</v>
      </c>
      <c r="P616">
        <v>66</v>
      </c>
      <c r="Q616">
        <v>0</v>
      </c>
      <c r="R616">
        <v>0</v>
      </c>
      <c r="S616">
        <v>0</v>
      </c>
      <c r="T616">
        <v>11</v>
      </c>
      <c r="U616">
        <v>0</v>
      </c>
      <c r="V616">
        <v>0</v>
      </c>
      <c r="W616">
        <v>0</v>
      </c>
      <c r="X616">
        <v>64.324955622421285</v>
      </c>
      <c r="Y616">
        <v>0</v>
      </c>
      <c r="Z616">
        <v>0</v>
      </c>
      <c r="AA616">
        <v>0</v>
      </c>
      <c r="AB616">
        <v>56.603663467499942</v>
      </c>
      <c r="AC616">
        <v>0</v>
      </c>
      <c r="AD616">
        <v>0</v>
      </c>
      <c r="AE616">
        <v>120.92861908992123</v>
      </c>
    </row>
    <row r="617" spans="1:31" x14ac:dyDescent="0.25">
      <c r="A617">
        <v>1722055</v>
      </c>
      <c r="B617">
        <v>1</v>
      </c>
      <c r="C617" t="s">
        <v>80</v>
      </c>
      <c r="D617" t="s">
        <v>94</v>
      </c>
      <c r="E617" t="s">
        <v>160</v>
      </c>
      <c r="F617" t="s">
        <v>2005</v>
      </c>
      <c r="G617" t="s">
        <v>162</v>
      </c>
      <c r="H617" t="s">
        <v>134</v>
      </c>
      <c r="I617" t="s">
        <v>135</v>
      </c>
      <c r="J617" t="s">
        <v>136</v>
      </c>
      <c r="K617" t="s">
        <v>137</v>
      </c>
      <c r="L617" t="s">
        <v>2006</v>
      </c>
      <c r="M617" t="s">
        <v>2007</v>
      </c>
      <c r="N617">
        <v>0.77694444399999996</v>
      </c>
      <c r="O617">
        <v>0</v>
      </c>
      <c r="P617">
        <v>47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9.4392507921302506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9.4392507921302506</v>
      </c>
    </row>
    <row r="618" spans="1:31" x14ac:dyDescent="0.25">
      <c r="A618">
        <v>1721700</v>
      </c>
      <c r="B618">
        <v>1</v>
      </c>
      <c r="C618" t="s">
        <v>80</v>
      </c>
      <c r="D618" t="s">
        <v>102</v>
      </c>
      <c r="E618" t="s">
        <v>171</v>
      </c>
      <c r="F618" t="s">
        <v>2008</v>
      </c>
      <c r="G618" t="s">
        <v>2009</v>
      </c>
      <c r="H618" t="s">
        <v>143</v>
      </c>
      <c r="I618" t="s">
        <v>135</v>
      </c>
      <c r="J618" t="s">
        <v>136</v>
      </c>
      <c r="K618" t="s">
        <v>153</v>
      </c>
      <c r="L618" t="s">
        <v>2010</v>
      </c>
      <c r="M618" t="s">
        <v>2011</v>
      </c>
      <c r="N618">
        <v>1.5067999999999999</v>
      </c>
      <c r="O618">
        <v>0</v>
      </c>
      <c r="P618">
        <v>0</v>
      </c>
      <c r="Q618">
        <v>1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0.88146511438349995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0.88146511438349995</v>
      </c>
    </row>
    <row r="619" spans="1:31" x14ac:dyDescent="0.25">
      <c r="A619">
        <v>1721414</v>
      </c>
      <c r="B619">
        <v>1</v>
      </c>
      <c r="C619" t="s">
        <v>81</v>
      </c>
      <c r="D619" t="s">
        <v>117</v>
      </c>
      <c r="E619" t="s">
        <v>160</v>
      </c>
      <c r="F619" t="s">
        <v>2012</v>
      </c>
      <c r="G619" t="s">
        <v>1680</v>
      </c>
      <c r="H619" t="s">
        <v>134</v>
      </c>
      <c r="I619" t="s">
        <v>135</v>
      </c>
      <c r="J619" t="s">
        <v>136</v>
      </c>
      <c r="K619" t="s">
        <v>137</v>
      </c>
      <c r="L619" t="s">
        <v>2013</v>
      </c>
      <c r="M619" t="s">
        <v>2014</v>
      </c>
      <c r="N619">
        <v>7.0636111110000002</v>
      </c>
      <c r="O619">
        <v>0</v>
      </c>
      <c r="P619">
        <v>8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11.025268216750689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11.025268216750689</v>
      </c>
    </row>
    <row r="620" spans="1:31" x14ac:dyDescent="0.25">
      <c r="A620">
        <v>1722098</v>
      </c>
      <c r="B620">
        <v>1</v>
      </c>
      <c r="C620" t="s">
        <v>81</v>
      </c>
      <c r="D620" t="s">
        <v>117</v>
      </c>
      <c r="E620" t="s">
        <v>189</v>
      </c>
      <c r="F620" t="s">
        <v>2015</v>
      </c>
      <c r="G620" t="s">
        <v>147</v>
      </c>
      <c r="H620" t="s">
        <v>143</v>
      </c>
      <c r="I620" t="s">
        <v>455</v>
      </c>
      <c r="J620" t="s">
        <v>136</v>
      </c>
      <c r="K620" t="s">
        <v>137</v>
      </c>
      <c r="L620" t="s">
        <v>2016</v>
      </c>
      <c r="M620" t="s">
        <v>2017</v>
      </c>
      <c r="N620">
        <v>8.3333330000000001E-3</v>
      </c>
      <c r="O620">
        <v>1</v>
      </c>
      <c r="P620">
        <v>784</v>
      </c>
      <c r="Q620">
        <v>2</v>
      </c>
      <c r="R620">
        <v>18</v>
      </c>
      <c r="S620">
        <v>8</v>
      </c>
      <c r="T620">
        <v>25</v>
      </c>
      <c r="U620">
        <v>0</v>
      </c>
      <c r="V620">
        <v>0</v>
      </c>
      <c r="W620">
        <v>1.5556087122000001E-3</v>
      </c>
      <c r="X620">
        <v>0.61979251504838351</v>
      </c>
      <c r="Y620">
        <v>6.7183119464583347E-3</v>
      </c>
      <c r="Z620">
        <v>1.3214695980133334E-2</v>
      </c>
      <c r="AA620">
        <v>0.33056457863743338</v>
      </c>
      <c r="AB620">
        <v>9.4387833307075009E-2</v>
      </c>
      <c r="AC620">
        <v>0</v>
      </c>
      <c r="AD620">
        <v>0</v>
      </c>
      <c r="AE620">
        <v>1.0662335436316837</v>
      </c>
    </row>
    <row r="621" spans="1:31" x14ac:dyDescent="0.25">
      <c r="A621">
        <v>1721949</v>
      </c>
      <c r="B621">
        <v>1</v>
      </c>
      <c r="C621" t="s">
        <v>80</v>
      </c>
      <c r="D621" t="s">
        <v>106</v>
      </c>
      <c r="E621" t="s">
        <v>189</v>
      </c>
      <c r="F621" t="s">
        <v>2018</v>
      </c>
      <c r="G621" t="s">
        <v>316</v>
      </c>
      <c r="H621" t="s">
        <v>143</v>
      </c>
      <c r="I621" t="s">
        <v>135</v>
      </c>
      <c r="J621" t="s">
        <v>136</v>
      </c>
      <c r="K621" t="s">
        <v>137</v>
      </c>
      <c r="L621" t="s">
        <v>2019</v>
      </c>
      <c r="M621" t="s">
        <v>2020</v>
      </c>
      <c r="N621">
        <v>0.14861111099999999</v>
      </c>
      <c r="O621">
        <v>0</v>
      </c>
      <c r="P621">
        <v>589</v>
      </c>
      <c r="Q621">
        <v>0</v>
      </c>
      <c r="R621">
        <v>15</v>
      </c>
      <c r="S621">
        <v>3</v>
      </c>
      <c r="T621">
        <v>62</v>
      </c>
      <c r="U621">
        <v>0</v>
      </c>
      <c r="V621">
        <v>0</v>
      </c>
      <c r="W621">
        <v>0</v>
      </c>
      <c r="X621">
        <v>10.088278348967568</v>
      </c>
      <c r="Y621">
        <v>0</v>
      </c>
      <c r="Z621">
        <v>0.23040829589503339</v>
      </c>
      <c r="AA621">
        <v>1.9288525905891183</v>
      </c>
      <c r="AB621">
        <v>2.8418601361602889</v>
      </c>
      <c r="AC621">
        <v>0</v>
      </c>
      <c r="AD621">
        <v>0</v>
      </c>
      <c r="AE621">
        <v>15.089399371612009</v>
      </c>
    </row>
    <row r="622" spans="1:31" x14ac:dyDescent="0.25">
      <c r="A622">
        <v>1721886</v>
      </c>
      <c r="B622">
        <v>1</v>
      </c>
      <c r="C622" t="s">
        <v>80</v>
      </c>
      <c r="D622" t="s">
        <v>105</v>
      </c>
      <c r="E622" t="s">
        <v>131</v>
      </c>
      <c r="F622" t="s">
        <v>2021</v>
      </c>
      <c r="G622" t="s">
        <v>238</v>
      </c>
      <c r="H622" t="s">
        <v>134</v>
      </c>
      <c r="I622" t="s">
        <v>135</v>
      </c>
      <c r="J622" t="s">
        <v>136</v>
      </c>
      <c r="K622" t="s">
        <v>137</v>
      </c>
      <c r="L622" t="s">
        <v>2022</v>
      </c>
      <c r="M622" t="s">
        <v>2023</v>
      </c>
      <c r="N622">
        <v>3.6683333330000001</v>
      </c>
      <c r="O622">
        <v>0</v>
      </c>
      <c r="P622">
        <v>13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11.29272122160237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11.29272122160237</v>
      </c>
    </row>
    <row r="623" spans="1:31" x14ac:dyDescent="0.25">
      <c r="A623">
        <v>1721809</v>
      </c>
      <c r="B623">
        <v>1</v>
      </c>
      <c r="C623" t="s">
        <v>81</v>
      </c>
      <c r="D623" t="s">
        <v>113</v>
      </c>
      <c r="E623" t="s">
        <v>131</v>
      </c>
      <c r="F623" t="s">
        <v>2024</v>
      </c>
      <c r="G623" t="s">
        <v>133</v>
      </c>
      <c r="H623" t="s">
        <v>134</v>
      </c>
      <c r="I623" t="s">
        <v>135</v>
      </c>
      <c r="J623" t="s">
        <v>136</v>
      </c>
      <c r="K623" t="s">
        <v>137</v>
      </c>
      <c r="L623" t="s">
        <v>2025</v>
      </c>
      <c r="M623" t="s">
        <v>2026</v>
      </c>
      <c r="N623">
        <v>3.7847222220000001</v>
      </c>
      <c r="O623">
        <v>0</v>
      </c>
      <c r="P623">
        <v>2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0.89217111502294533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0.89217111502294533</v>
      </c>
    </row>
    <row r="624" spans="1:31" x14ac:dyDescent="0.25">
      <c r="A624">
        <v>1721763</v>
      </c>
      <c r="B624">
        <v>1</v>
      </c>
      <c r="C624" t="s">
        <v>80</v>
      </c>
      <c r="D624" t="s">
        <v>92</v>
      </c>
      <c r="E624" t="s">
        <v>150</v>
      </c>
      <c r="F624" t="s">
        <v>2027</v>
      </c>
      <c r="G624" t="s">
        <v>326</v>
      </c>
      <c r="H624" t="s">
        <v>134</v>
      </c>
      <c r="I624" t="s">
        <v>135</v>
      </c>
      <c r="J624" t="s">
        <v>136</v>
      </c>
      <c r="K624" t="s">
        <v>137</v>
      </c>
      <c r="L624" t="s">
        <v>2028</v>
      </c>
      <c r="M624" t="s">
        <v>2029</v>
      </c>
      <c r="N624">
        <v>0.92611111099999999</v>
      </c>
      <c r="O624">
        <v>0</v>
      </c>
      <c r="P624">
        <v>10</v>
      </c>
      <c r="Q624">
        <v>0</v>
      </c>
      <c r="R624">
        <v>14</v>
      </c>
      <c r="S624">
        <v>0</v>
      </c>
      <c r="T624">
        <v>1</v>
      </c>
      <c r="U624">
        <v>0</v>
      </c>
      <c r="V624">
        <v>0</v>
      </c>
      <c r="W624">
        <v>0</v>
      </c>
      <c r="X624">
        <v>0.68129925290351434</v>
      </c>
      <c r="Y624">
        <v>0</v>
      </c>
      <c r="Z624">
        <v>1.2359746192559742</v>
      </c>
      <c r="AA624">
        <v>0</v>
      </c>
      <c r="AB624">
        <v>1.4566334909395502</v>
      </c>
      <c r="AC624">
        <v>0</v>
      </c>
      <c r="AD624">
        <v>0</v>
      </c>
      <c r="AE624">
        <v>3.3739073630990388</v>
      </c>
    </row>
    <row r="625" spans="1:31" x14ac:dyDescent="0.25">
      <c r="A625">
        <v>1721617</v>
      </c>
      <c r="B625">
        <v>1</v>
      </c>
      <c r="C625" t="s">
        <v>81</v>
      </c>
      <c r="D625" t="s">
        <v>127</v>
      </c>
      <c r="E625" t="s">
        <v>171</v>
      </c>
      <c r="F625" t="s">
        <v>2030</v>
      </c>
      <c r="G625" t="s">
        <v>147</v>
      </c>
      <c r="H625" t="s">
        <v>143</v>
      </c>
      <c r="I625" t="s">
        <v>455</v>
      </c>
      <c r="J625" t="s">
        <v>136</v>
      </c>
      <c r="K625" t="s">
        <v>137</v>
      </c>
      <c r="L625" t="s">
        <v>2031</v>
      </c>
      <c r="M625" t="s">
        <v>2032</v>
      </c>
      <c r="N625">
        <v>6.6666659999999999E-3</v>
      </c>
      <c r="O625">
        <v>0</v>
      </c>
      <c r="P625">
        <v>689</v>
      </c>
      <c r="Q625">
        <v>27</v>
      </c>
      <c r="R625">
        <v>22</v>
      </c>
      <c r="S625">
        <v>4</v>
      </c>
      <c r="T625">
        <v>77</v>
      </c>
      <c r="U625">
        <v>2</v>
      </c>
      <c r="V625">
        <v>1</v>
      </c>
      <c r="W625">
        <v>0</v>
      </c>
      <c r="X625">
        <v>0.8572624935863945</v>
      </c>
      <c r="Y625">
        <v>9.7335578100480005E-2</v>
      </c>
      <c r="Z625">
        <v>0.16161987642108006</v>
      </c>
      <c r="AA625">
        <v>2.9067851814166667E-2</v>
      </c>
      <c r="AB625">
        <v>0.54714321993685988</v>
      </c>
      <c r="AC625">
        <v>1.1189084050859002</v>
      </c>
      <c r="AD625">
        <v>3.5894418413760003E-2</v>
      </c>
      <c r="AE625">
        <v>2.8472318433586414</v>
      </c>
    </row>
    <row r="626" spans="1:31" x14ac:dyDescent="0.25">
      <c r="A626">
        <v>1721740</v>
      </c>
      <c r="B626">
        <v>1</v>
      </c>
      <c r="C626" t="s">
        <v>80</v>
      </c>
      <c r="D626" t="s">
        <v>84</v>
      </c>
      <c r="E626" t="s">
        <v>150</v>
      </c>
      <c r="F626" t="s">
        <v>2033</v>
      </c>
      <c r="G626" t="s">
        <v>650</v>
      </c>
      <c r="H626" t="s">
        <v>134</v>
      </c>
      <c r="I626" t="s">
        <v>135</v>
      </c>
      <c r="J626" t="s">
        <v>136</v>
      </c>
      <c r="K626" t="s">
        <v>137</v>
      </c>
      <c r="L626" t="s">
        <v>2034</v>
      </c>
      <c r="M626" t="s">
        <v>2035</v>
      </c>
      <c r="N626">
        <v>1.1419444439999999</v>
      </c>
      <c r="O626">
        <v>0</v>
      </c>
      <c r="P626">
        <v>1478</v>
      </c>
      <c r="Q626">
        <v>0</v>
      </c>
      <c r="R626">
        <v>0</v>
      </c>
      <c r="S626">
        <v>0</v>
      </c>
      <c r="T626">
        <v>77</v>
      </c>
      <c r="U626">
        <v>0</v>
      </c>
      <c r="V626">
        <v>0</v>
      </c>
      <c r="W626">
        <v>0</v>
      </c>
      <c r="X626">
        <v>437.08592445611214</v>
      </c>
      <c r="Y626">
        <v>0</v>
      </c>
      <c r="Z626">
        <v>0</v>
      </c>
      <c r="AA626">
        <v>0</v>
      </c>
      <c r="AB626">
        <v>50.886728115646747</v>
      </c>
      <c r="AC626">
        <v>0</v>
      </c>
      <c r="AD626">
        <v>0</v>
      </c>
      <c r="AE626">
        <v>487.97265257175889</v>
      </c>
    </row>
    <row r="627" spans="1:31" x14ac:dyDescent="0.25">
      <c r="A627">
        <v>1721391</v>
      </c>
      <c r="B627">
        <v>1</v>
      </c>
      <c r="C627" t="s">
        <v>80</v>
      </c>
      <c r="D627" t="s">
        <v>82</v>
      </c>
      <c r="E627" t="s">
        <v>160</v>
      </c>
      <c r="F627" t="s">
        <v>2036</v>
      </c>
      <c r="G627" t="s">
        <v>796</v>
      </c>
      <c r="H627" t="s">
        <v>134</v>
      </c>
      <c r="I627" t="s">
        <v>135</v>
      </c>
      <c r="J627" t="s">
        <v>136</v>
      </c>
      <c r="K627" t="s">
        <v>137</v>
      </c>
      <c r="L627" t="s">
        <v>2037</v>
      </c>
      <c r="M627" t="s">
        <v>2038</v>
      </c>
      <c r="N627">
        <v>1.581388888</v>
      </c>
      <c r="O627">
        <v>0</v>
      </c>
      <c r="P627">
        <v>188</v>
      </c>
      <c r="Q627">
        <v>0</v>
      </c>
      <c r="R627">
        <v>0</v>
      </c>
      <c r="S627">
        <v>0</v>
      </c>
      <c r="T627">
        <v>20</v>
      </c>
      <c r="U627">
        <v>0</v>
      </c>
      <c r="V627">
        <v>0</v>
      </c>
      <c r="W627">
        <v>0</v>
      </c>
      <c r="X627">
        <v>81.884079588717313</v>
      </c>
      <c r="Y627">
        <v>0</v>
      </c>
      <c r="Z627">
        <v>0</v>
      </c>
      <c r="AA627">
        <v>0</v>
      </c>
      <c r="AB627">
        <v>16.483460862079326</v>
      </c>
      <c r="AC627">
        <v>0</v>
      </c>
      <c r="AD627">
        <v>0</v>
      </c>
      <c r="AE627">
        <v>98.367540450796639</v>
      </c>
    </row>
    <row r="628" spans="1:31" x14ac:dyDescent="0.25">
      <c r="A628">
        <v>1721972</v>
      </c>
      <c r="B628">
        <v>1</v>
      </c>
      <c r="C628" t="s">
        <v>81</v>
      </c>
      <c r="D628" t="s">
        <v>115</v>
      </c>
      <c r="E628" t="s">
        <v>160</v>
      </c>
      <c r="F628" t="s">
        <v>2039</v>
      </c>
      <c r="G628" t="s">
        <v>162</v>
      </c>
      <c r="H628" t="s">
        <v>134</v>
      </c>
      <c r="I628" t="s">
        <v>135</v>
      </c>
      <c r="J628" t="s">
        <v>136</v>
      </c>
      <c r="K628" t="s">
        <v>137</v>
      </c>
      <c r="L628" t="s">
        <v>2040</v>
      </c>
      <c r="M628" t="s">
        <v>1839</v>
      </c>
      <c r="N628">
        <v>2.0272222219999998</v>
      </c>
      <c r="O628">
        <v>0</v>
      </c>
      <c r="P628">
        <v>17</v>
      </c>
      <c r="Q628">
        <v>0</v>
      </c>
      <c r="R628">
        <v>1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4.2994310286217612</v>
      </c>
      <c r="Y628">
        <v>0</v>
      </c>
      <c r="Z628">
        <v>1.2079189027166666</v>
      </c>
      <c r="AA628">
        <v>0</v>
      </c>
      <c r="AB628">
        <v>0</v>
      </c>
      <c r="AC628">
        <v>0</v>
      </c>
      <c r="AD628">
        <v>0</v>
      </c>
      <c r="AE628">
        <v>5.5073499313384282</v>
      </c>
    </row>
    <row r="629" spans="1:31" x14ac:dyDescent="0.25">
      <c r="A629">
        <v>1722032</v>
      </c>
      <c r="B629">
        <v>1</v>
      </c>
      <c r="C629" t="s">
        <v>80</v>
      </c>
      <c r="D629" t="s">
        <v>103</v>
      </c>
      <c r="E629" t="s">
        <v>189</v>
      </c>
      <c r="F629" t="s">
        <v>2041</v>
      </c>
      <c r="G629" t="s">
        <v>147</v>
      </c>
      <c r="H629" t="s">
        <v>143</v>
      </c>
      <c r="I629" t="s">
        <v>135</v>
      </c>
      <c r="J629" t="s">
        <v>136</v>
      </c>
      <c r="K629" t="s">
        <v>137</v>
      </c>
      <c r="L629" t="s">
        <v>2042</v>
      </c>
      <c r="M629" t="s">
        <v>2043</v>
      </c>
      <c r="N629">
        <v>0.88861111100000001</v>
      </c>
      <c r="O629">
        <v>0</v>
      </c>
      <c r="P629">
        <v>0</v>
      </c>
      <c r="Q629">
        <v>0</v>
      </c>
      <c r="R629">
        <v>0</v>
      </c>
      <c r="S629">
        <v>2</v>
      </c>
      <c r="T629">
        <v>0</v>
      </c>
      <c r="U629">
        <v>2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20.697417931444832</v>
      </c>
      <c r="AB629">
        <v>0</v>
      </c>
      <c r="AC629">
        <v>39.234455900173216</v>
      </c>
      <c r="AD629">
        <v>0</v>
      </c>
      <c r="AE629">
        <v>59.931873831618049</v>
      </c>
    </row>
    <row r="630" spans="1:31" x14ac:dyDescent="0.25">
      <c r="A630">
        <v>1722018</v>
      </c>
      <c r="B630">
        <v>1</v>
      </c>
      <c r="C630" t="s">
        <v>81</v>
      </c>
      <c r="D630" t="s">
        <v>119</v>
      </c>
      <c r="E630" t="s">
        <v>140</v>
      </c>
      <c r="F630" t="s">
        <v>2044</v>
      </c>
      <c r="G630" t="s">
        <v>316</v>
      </c>
      <c r="H630" t="s">
        <v>143</v>
      </c>
      <c r="I630" t="s">
        <v>135</v>
      </c>
      <c r="J630" t="s">
        <v>136</v>
      </c>
      <c r="K630" t="s">
        <v>137</v>
      </c>
      <c r="L630" t="s">
        <v>2045</v>
      </c>
      <c r="M630" t="s">
        <v>2046</v>
      </c>
      <c r="N630">
        <v>0.48749999999999999</v>
      </c>
      <c r="O630">
        <v>0</v>
      </c>
      <c r="P630">
        <v>1650</v>
      </c>
      <c r="Q630">
        <v>103</v>
      </c>
      <c r="R630">
        <v>363</v>
      </c>
      <c r="S630">
        <v>7</v>
      </c>
      <c r="T630">
        <v>91</v>
      </c>
      <c r="U630">
        <v>0</v>
      </c>
      <c r="V630">
        <v>0</v>
      </c>
      <c r="W630">
        <v>0</v>
      </c>
      <c r="X630">
        <v>144.33778014660007</v>
      </c>
      <c r="Y630">
        <v>29.267215259057583</v>
      </c>
      <c r="Z630">
        <v>75.347450042417904</v>
      </c>
      <c r="AA630">
        <v>17.809293780771188</v>
      </c>
      <c r="AB630">
        <v>22.479693350129438</v>
      </c>
      <c r="AC630">
        <v>0</v>
      </c>
      <c r="AD630">
        <v>0</v>
      </c>
      <c r="AE630">
        <v>289.24143257897617</v>
      </c>
    </row>
    <row r="631" spans="1:31" x14ac:dyDescent="0.25">
      <c r="A631">
        <v>1721477</v>
      </c>
      <c r="B631">
        <v>1</v>
      </c>
      <c r="C631" t="s">
        <v>80</v>
      </c>
      <c r="D631" t="s">
        <v>90</v>
      </c>
      <c r="E631" t="s">
        <v>160</v>
      </c>
      <c r="F631" t="s">
        <v>2047</v>
      </c>
      <c r="G631" t="s">
        <v>162</v>
      </c>
      <c r="H631" t="s">
        <v>134</v>
      </c>
      <c r="I631" t="s">
        <v>135</v>
      </c>
      <c r="J631" t="s">
        <v>136</v>
      </c>
      <c r="K631" t="s">
        <v>137</v>
      </c>
      <c r="L631" t="s">
        <v>2048</v>
      </c>
      <c r="M631" t="s">
        <v>2049</v>
      </c>
      <c r="N631">
        <v>2.190833333</v>
      </c>
      <c r="O631">
        <v>0</v>
      </c>
      <c r="P631">
        <v>111</v>
      </c>
      <c r="Q631">
        <v>0</v>
      </c>
      <c r="R631">
        <v>0</v>
      </c>
      <c r="S631">
        <v>0</v>
      </c>
      <c r="T631">
        <v>1</v>
      </c>
      <c r="U631">
        <v>0</v>
      </c>
      <c r="V631">
        <v>0</v>
      </c>
      <c r="W631">
        <v>0</v>
      </c>
      <c r="X631">
        <v>59.873171332753095</v>
      </c>
      <c r="Y631">
        <v>0</v>
      </c>
      <c r="Z631">
        <v>0</v>
      </c>
      <c r="AA631">
        <v>0</v>
      </c>
      <c r="AB631">
        <v>1.87235140154025</v>
      </c>
      <c r="AC631">
        <v>0</v>
      </c>
      <c r="AD631">
        <v>0</v>
      </c>
      <c r="AE631">
        <v>61.745522734293345</v>
      </c>
    </row>
    <row r="632" spans="1:31" x14ac:dyDescent="0.25">
      <c r="A632">
        <v>1721431</v>
      </c>
      <c r="B632">
        <v>1</v>
      </c>
      <c r="C632" t="s">
        <v>81</v>
      </c>
      <c r="D632" t="s">
        <v>114</v>
      </c>
      <c r="E632" t="s">
        <v>150</v>
      </c>
      <c r="F632" t="s">
        <v>2050</v>
      </c>
      <c r="G632" t="s">
        <v>152</v>
      </c>
      <c r="H632" t="s">
        <v>134</v>
      </c>
      <c r="I632" t="s">
        <v>135</v>
      </c>
      <c r="J632" t="s">
        <v>136</v>
      </c>
      <c r="K632" t="s">
        <v>153</v>
      </c>
      <c r="L632" t="s">
        <v>2051</v>
      </c>
      <c r="M632" t="s">
        <v>2052</v>
      </c>
      <c r="N632">
        <v>6.9482249999999999</v>
      </c>
      <c r="O632">
        <v>0</v>
      </c>
      <c r="P632">
        <v>23</v>
      </c>
      <c r="Q632">
        <v>0</v>
      </c>
      <c r="R632">
        <v>2</v>
      </c>
      <c r="S632">
        <v>0</v>
      </c>
      <c r="T632">
        <v>1</v>
      </c>
      <c r="U632">
        <v>0</v>
      </c>
      <c r="V632">
        <v>0</v>
      </c>
      <c r="W632">
        <v>0</v>
      </c>
      <c r="X632">
        <v>20.811726175709765</v>
      </c>
      <c r="Y632">
        <v>0</v>
      </c>
      <c r="Z632">
        <v>2.196025350326487</v>
      </c>
      <c r="AA632">
        <v>0</v>
      </c>
      <c r="AB632">
        <v>2.8373217070800005</v>
      </c>
      <c r="AC632">
        <v>0</v>
      </c>
      <c r="AD632">
        <v>0</v>
      </c>
      <c r="AE632">
        <v>25.845073233116253</v>
      </c>
    </row>
    <row r="633" spans="1:31" x14ac:dyDescent="0.25">
      <c r="A633">
        <v>1721491</v>
      </c>
      <c r="B633">
        <v>1</v>
      </c>
      <c r="C633" t="s">
        <v>80</v>
      </c>
      <c r="D633" t="s">
        <v>96</v>
      </c>
      <c r="E633" t="s">
        <v>189</v>
      </c>
      <c r="F633" t="s">
        <v>2053</v>
      </c>
      <c r="G633" t="s">
        <v>152</v>
      </c>
      <c r="H633" t="s">
        <v>143</v>
      </c>
      <c r="I633" t="s">
        <v>135</v>
      </c>
      <c r="J633" t="s">
        <v>136</v>
      </c>
      <c r="K633" t="s">
        <v>153</v>
      </c>
      <c r="L633" t="s">
        <v>2054</v>
      </c>
      <c r="M633" t="s">
        <v>2055</v>
      </c>
      <c r="N633">
        <v>0.77249999999999996</v>
      </c>
      <c r="O633">
        <v>0</v>
      </c>
      <c r="P633">
        <v>19</v>
      </c>
      <c r="Q633">
        <v>0</v>
      </c>
      <c r="R633">
        <v>0</v>
      </c>
      <c r="S633">
        <v>4</v>
      </c>
      <c r="T633">
        <v>28</v>
      </c>
      <c r="U633">
        <v>0</v>
      </c>
      <c r="V633">
        <v>0</v>
      </c>
      <c r="W633">
        <v>0</v>
      </c>
      <c r="X633">
        <v>8.5416890358108244</v>
      </c>
      <c r="Y633">
        <v>0</v>
      </c>
      <c r="Z633">
        <v>0</v>
      </c>
      <c r="AA633">
        <v>52.929666159566153</v>
      </c>
      <c r="AB633">
        <v>56.435983591220435</v>
      </c>
      <c r="AC633">
        <v>0</v>
      </c>
      <c r="AD633">
        <v>0</v>
      </c>
      <c r="AE633">
        <v>117.90733878659742</v>
      </c>
    </row>
    <row r="634" spans="1:31" x14ac:dyDescent="0.25">
      <c r="A634">
        <v>1722015</v>
      </c>
      <c r="B634">
        <v>1</v>
      </c>
      <c r="C634" t="s">
        <v>80</v>
      </c>
      <c r="D634" t="s">
        <v>103</v>
      </c>
      <c r="E634" t="s">
        <v>171</v>
      </c>
      <c r="F634" t="s">
        <v>2056</v>
      </c>
      <c r="G634" t="s">
        <v>147</v>
      </c>
      <c r="H634" t="s">
        <v>143</v>
      </c>
      <c r="I634" t="s">
        <v>135</v>
      </c>
      <c r="J634" t="s">
        <v>136</v>
      </c>
      <c r="K634" t="s">
        <v>137</v>
      </c>
      <c r="L634" t="s">
        <v>2057</v>
      </c>
      <c r="M634" t="s">
        <v>2058</v>
      </c>
      <c r="N634">
        <v>0.442222222</v>
      </c>
      <c r="O634">
        <v>0</v>
      </c>
      <c r="P634">
        <v>418</v>
      </c>
      <c r="Q634">
        <v>0</v>
      </c>
      <c r="R634">
        <v>0</v>
      </c>
      <c r="S634">
        <v>0</v>
      </c>
      <c r="T634">
        <v>47</v>
      </c>
      <c r="U634">
        <v>0</v>
      </c>
      <c r="V634">
        <v>0</v>
      </c>
      <c r="W634">
        <v>0</v>
      </c>
      <c r="X634">
        <v>53.325908249228036</v>
      </c>
      <c r="Y634">
        <v>0</v>
      </c>
      <c r="Z634">
        <v>0</v>
      </c>
      <c r="AA634">
        <v>0</v>
      </c>
      <c r="AB634">
        <v>12.188679624180669</v>
      </c>
      <c r="AC634">
        <v>0</v>
      </c>
      <c r="AD634">
        <v>0</v>
      </c>
      <c r="AE634">
        <v>65.514587873408701</v>
      </c>
    </row>
    <row r="635" spans="1:31" x14ac:dyDescent="0.25">
      <c r="A635">
        <v>1721683</v>
      </c>
      <c r="B635">
        <v>1</v>
      </c>
      <c r="C635" t="s">
        <v>81</v>
      </c>
      <c r="D635" t="s">
        <v>123</v>
      </c>
      <c r="E635" t="s">
        <v>131</v>
      </c>
      <c r="F635" t="s">
        <v>2059</v>
      </c>
      <c r="G635" t="s">
        <v>133</v>
      </c>
      <c r="H635" t="s">
        <v>134</v>
      </c>
      <c r="I635" t="s">
        <v>135</v>
      </c>
      <c r="J635" t="s">
        <v>136</v>
      </c>
      <c r="K635" t="s">
        <v>137</v>
      </c>
      <c r="L635" t="s">
        <v>2060</v>
      </c>
      <c r="M635" t="s">
        <v>2061</v>
      </c>
      <c r="N635">
        <v>2.2547222219999998</v>
      </c>
      <c r="O635">
        <v>0</v>
      </c>
      <c r="P635">
        <v>1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1.887730603283972E-2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1.887730603283972E-2</v>
      </c>
    </row>
    <row r="636" spans="1:31" x14ac:dyDescent="0.25">
      <c r="A636">
        <v>1721660</v>
      </c>
      <c r="B636">
        <v>1</v>
      </c>
      <c r="C636" t="s">
        <v>81</v>
      </c>
      <c r="D636" t="s">
        <v>123</v>
      </c>
      <c r="E636" t="s">
        <v>171</v>
      </c>
      <c r="F636" t="s">
        <v>2062</v>
      </c>
      <c r="G636" t="s">
        <v>147</v>
      </c>
      <c r="H636" t="s">
        <v>143</v>
      </c>
      <c r="I636" t="s">
        <v>135</v>
      </c>
      <c r="J636" t="s">
        <v>136</v>
      </c>
      <c r="K636" t="s">
        <v>137</v>
      </c>
      <c r="L636" t="s">
        <v>2063</v>
      </c>
      <c r="M636" t="s">
        <v>2064</v>
      </c>
      <c r="N636">
        <v>0.59</v>
      </c>
      <c r="O636">
        <v>0</v>
      </c>
      <c r="P636">
        <v>216</v>
      </c>
      <c r="Q636">
        <v>0</v>
      </c>
      <c r="R636">
        <v>2</v>
      </c>
      <c r="S636">
        <v>0</v>
      </c>
      <c r="T636">
        <v>332</v>
      </c>
      <c r="U636">
        <v>0</v>
      </c>
      <c r="V636">
        <v>23</v>
      </c>
      <c r="W636">
        <v>0</v>
      </c>
      <c r="X636">
        <v>28.409573678715706</v>
      </c>
      <c r="Y636">
        <v>0</v>
      </c>
      <c r="Z636">
        <v>3.265925604625556E-2</v>
      </c>
      <c r="AA636">
        <v>0</v>
      </c>
      <c r="AB636">
        <v>147.33692900098268</v>
      </c>
      <c r="AC636">
        <v>0</v>
      </c>
      <c r="AD636">
        <v>324.44236069875353</v>
      </c>
      <c r="AE636">
        <v>500.22152263449817</v>
      </c>
    </row>
    <row r="637" spans="1:31" x14ac:dyDescent="0.25">
      <c r="A637">
        <v>1722058</v>
      </c>
      <c r="B637">
        <v>1</v>
      </c>
      <c r="C637" t="s">
        <v>81</v>
      </c>
      <c r="D637" t="s">
        <v>113</v>
      </c>
      <c r="E637" t="s">
        <v>131</v>
      </c>
      <c r="F637" t="s">
        <v>2065</v>
      </c>
      <c r="G637" t="s">
        <v>133</v>
      </c>
      <c r="H637" t="s">
        <v>134</v>
      </c>
      <c r="I637" t="s">
        <v>135</v>
      </c>
      <c r="J637" t="s">
        <v>136</v>
      </c>
      <c r="K637" t="s">
        <v>137</v>
      </c>
      <c r="L637" t="s">
        <v>2066</v>
      </c>
      <c r="M637" t="s">
        <v>2067</v>
      </c>
      <c r="N637">
        <v>2.8525</v>
      </c>
      <c r="O637">
        <v>0</v>
      </c>
      <c r="P637">
        <v>1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0.28243514930800001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0.28243514930800001</v>
      </c>
    </row>
    <row r="638" spans="1:31" x14ac:dyDescent="0.25">
      <c r="A638">
        <v>1721889</v>
      </c>
      <c r="B638">
        <v>1</v>
      </c>
      <c r="C638" t="s">
        <v>81</v>
      </c>
      <c r="D638" t="s">
        <v>126</v>
      </c>
      <c r="E638" t="s">
        <v>160</v>
      </c>
      <c r="F638" t="s">
        <v>2068</v>
      </c>
      <c r="G638" t="s">
        <v>162</v>
      </c>
      <c r="H638" t="s">
        <v>134</v>
      </c>
      <c r="I638" t="s">
        <v>135</v>
      </c>
      <c r="J638" t="s">
        <v>136</v>
      </c>
      <c r="K638" t="s">
        <v>137</v>
      </c>
      <c r="L638" t="s">
        <v>2069</v>
      </c>
      <c r="M638" t="s">
        <v>2070</v>
      </c>
      <c r="N638">
        <v>1.488888888</v>
      </c>
      <c r="O638">
        <v>0</v>
      </c>
      <c r="P638">
        <v>26</v>
      </c>
      <c r="Q638">
        <v>0</v>
      </c>
      <c r="R638">
        <v>1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3.5655074980134125</v>
      </c>
      <c r="Y638">
        <v>0</v>
      </c>
      <c r="Z638">
        <v>8.6529281242177777E-2</v>
      </c>
      <c r="AA638">
        <v>0</v>
      </c>
      <c r="AB638">
        <v>0</v>
      </c>
      <c r="AC638">
        <v>0</v>
      </c>
      <c r="AD638">
        <v>0</v>
      </c>
      <c r="AE638">
        <v>3.6520367792555901</v>
      </c>
    </row>
    <row r="639" spans="1:31" x14ac:dyDescent="0.25">
      <c r="A639">
        <v>1721368</v>
      </c>
      <c r="B639">
        <v>1</v>
      </c>
      <c r="C639" t="s">
        <v>80</v>
      </c>
      <c r="D639" t="s">
        <v>105</v>
      </c>
      <c r="E639" t="s">
        <v>171</v>
      </c>
      <c r="F639" t="s">
        <v>2071</v>
      </c>
      <c r="G639" t="s">
        <v>295</v>
      </c>
      <c r="H639" t="s">
        <v>143</v>
      </c>
      <c r="I639" t="s">
        <v>135</v>
      </c>
      <c r="J639" t="s">
        <v>136</v>
      </c>
      <c r="K639" t="s">
        <v>137</v>
      </c>
      <c r="L639" t="s">
        <v>2072</v>
      </c>
      <c r="M639" t="s">
        <v>2073</v>
      </c>
      <c r="N639">
        <v>2.2819444440000001</v>
      </c>
      <c r="O639">
        <v>0</v>
      </c>
      <c r="P639">
        <v>151</v>
      </c>
      <c r="Q639">
        <v>0</v>
      </c>
      <c r="R639">
        <v>0</v>
      </c>
      <c r="S639">
        <v>0</v>
      </c>
      <c r="T639">
        <v>13</v>
      </c>
      <c r="U639">
        <v>0</v>
      </c>
      <c r="V639">
        <v>0</v>
      </c>
      <c r="W639">
        <v>0</v>
      </c>
      <c r="X639">
        <v>90.979810428309364</v>
      </c>
      <c r="Y639">
        <v>0</v>
      </c>
      <c r="Z639">
        <v>0</v>
      </c>
      <c r="AA639">
        <v>0</v>
      </c>
      <c r="AB639">
        <v>39.539083300469514</v>
      </c>
      <c r="AC639">
        <v>0</v>
      </c>
      <c r="AD639">
        <v>0</v>
      </c>
      <c r="AE639">
        <v>130.51889372877889</v>
      </c>
    </row>
    <row r="640" spans="1:31" x14ac:dyDescent="0.25">
      <c r="A640">
        <v>1721995</v>
      </c>
      <c r="B640">
        <v>1</v>
      </c>
      <c r="C640" t="s">
        <v>80</v>
      </c>
      <c r="D640" t="s">
        <v>96</v>
      </c>
      <c r="E640" t="s">
        <v>131</v>
      </c>
      <c r="F640" t="s">
        <v>2074</v>
      </c>
      <c r="G640" t="s">
        <v>133</v>
      </c>
      <c r="H640" t="s">
        <v>134</v>
      </c>
      <c r="I640" t="s">
        <v>135</v>
      </c>
      <c r="J640" t="s">
        <v>136</v>
      </c>
      <c r="K640" t="s">
        <v>137</v>
      </c>
      <c r="L640" t="s">
        <v>2075</v>
      </c>
      <c r="M640" t="s">
        <v>2076</v>
      </c>
      <c r="N640">
        <v>2.6105555549999999</v>
      </c>
      <c r="O640">
        <v>0</v>
      </c>
      <c r="P640">
        <v>6</v>
      </c>
      <c r="Q640">
        <v>0</v>
      </c>
      <c r="R640">
        <v>0</v>
      </c>
      <c r="S640">
        <v>0</v>
      </c>
      <c r="T640">
        <v>3</v>
      </c>
      <c r="U640">
        <v>0</v>
      </c>
      <c r="V640">
        <v>0</v>
      </c>
      <c r="W640">
        <v>0</v>
      </c>
      <c r="X640">
        <v>11.866539803363796</v>
      </c>
      <c r="Y640">
        <v>0</v>
      </c>
      <c r="Z640">
        <v>0</v>
      </c>
      <c r="AA640">
        <v>0</v>
      </c>
      <c r="AB640">
        <v>4.2671697508693347</v>
      </c>
      <c r="AC640">
        <v>0</v>
      </c>
      <c r="AD640">
        <v>0</v>
      </c>
      <c r="AE640">
        <v>16.133709554233132</v>
      </c>
    </row>
    <row r="641" spans="1:31" x14ac:dyDescent="0.25">
      <c r="A641">
        <v>1722101</v>
      </c>
      <c r="B641">
        <v>1</v>
      </c>
      <c r="C641" t="s">
        <v>81</v>
      </c>
      <c r="D641" t="s">
        <v>121</v>
      </c>
      <c r="E641" t="s">
        <v>160</v>
      </c>
      <c r="F641" t="s">
        <v>1348</v>
      </c>
      <c r="G641" t="s">
        <v>305</v>
      </c>
      <c r="H641" t="s">
        <v>134</v>
      </c>
      <c r="I641" t="s">
        <v>135</v>
      </c>
      <c r="J641" t="s">
        <v>136</v>
      </c>
      <c r="K641" t="s">
        <v>137</v>
      </c>
      <c r="L641" t="s">
        <v>2077</v>
      </c>
      <c r="M641" t="s">
        <v>2078</v>
      </c>
      <c r="N641">
        <v>1.638055555</v>
      </c>
      <c r="O641">
        <v>0</v>
      </c>
      <c r="P641">
        <v>2</v>
      </c>
      <c r="Q641">
        <v>0</v>
      </c>
      <c r="R641">
        <v>10</v>
      </c>
      <c r="S641">
        <v>0</v>
      </c>
      <c r="T641">
        <v>2</v>
      </c>
      <c r="U641">
        <v>0</v>
      </c>
      <c r="V641">
        <v>0</v>
      </c>
      <c r="W641">
        <v>0</v>
      </c>
      <c r="X641">
        <v>0.45993159776611109</v>
      </c>
      <c r="Y641">
        <v>0</v>
      </c>
      <c r="Z641">
        <v>0.64361952588028659</v>
      </c>
      <c r="AA641">
        <v>0</v>
      </c>
      <c r="AB641">
        <v>0.13303507474314752</v>
      </c>
      <c r="AC641">
        <v>0</v>
      </c>
      <c r="AD641">
        <v>0</v>
      </c>
      <c r="AE641">
        <v>1.2365861983895452</v>
      </c>
    </row>
    <row r="642" spans="1:31" x14ac:dyDescent="0.25">
      <c r="A642">
        <v>1721554</v>
      </c>
      <c r="B642">
        <v>1</v>
      </c>
      <c r="C642" t="s">
        <v>80</v>
      </c>
      <c r="D642" t="s">
        <v>97</v>
      </c>
      <c r="E642" t="s">
        <v>160</v>
      </c>
      <c r="F642" t="s">
        <v>2079</v>
      </c>
      <c r="G642" t="s">
        <v>162</v>
      </c>
      <c r="H642" t="s">
        <v>134</v>
      </c>
      <c r="I642" t="s">
        <v>135</v>
      </c>
      <c r="J642" t="s">
        <v>136</v>
      </c>
      <c r="K642" t="s">
        <v>137</v>
      </c>
      <c r="L642" t="s">
        <v>2080</v>
      </c>
      <c r="M642" t="s">
        <v>2081</v>
      </c>
      <c r="N642">
        <v>1.419444444</v>
      </c>
      <c r="O642">
        <v>0</v>
      </c>
      <c r="P642">
        <v>10</v>
      </c>
      <c r="Q642">
        <v>0</v>
      </c>
      <c r="R642">
        <v>15</v>
      </c>
      <c r="S642">
        <v>0</v>
      </c>
      <c r="T642">
        <v>3</v>
      </c>
      <c r="U642">
        <v>0</v>
      </c>
      <c r="V642">
        <v>0</v>
      </c>
      <c r="W642">
        <v>0</v>
      </c>
      <c r="X642">
        <v>6.0992671323493983</v>
      </c>
      <c r="Y642">
        <v>0</v>
      </c>
      <c r="Z642">
        <v>7.5682191707643156</v>
      </c>
      <c r="AA642">
        <v>0</v>
      </c>
      <c r="AB642">
        <v>10.568727859433801</v>
      </c>
      <c r="AC642">
        <v>0</v>
      </c>
      <c r="AD642">
        <v>0</v>
      </c>
      <c r="AE642">
        <v>24.236214162547515</v>
      </c>
    </row>
    <row r="643" spans="1:31" x14ac:dyDescent="0.25">
      <c r="A643">
        <v>1721803</v>
      </c>
      <c r="B643">
        <v>1</v>
      </c>
      <c r="C643" t="s">
        <v>80</v>
      </c>
      <c r="D643" t="s">
        <v>93</v>
      </c>
      <c r="E643" t="s">
        <v>160</v>
      </c>
      <c r="F643" t="s">
        <v>2082</v>
      </c>
      <c r="G643" t="s">
        <v>305</v>
      </c>
      <c r="H643" t="s">
        <v>134</v>
      </c>
      <c r="I643" t="s">
        <v>135</v>
      </c>
      <c r="J643" t="s">
        <v>136</v>
      </c>
      <c r="K643" t="s">
        <v>137</v>
      </c>
      <c r="L643" t="s">
        <v>2083</v>
      </c>
      <c r="M643" t="s">
        <v>2084</v>
      </c>
      <c r="N643">
        <v>4.1775000000000002</v>
      </c>
      <c r="O643">
        <v>0</v>
      </c>
      <c r="P643">
        <v>18</v>
      </c>
      <c r="Q643">
        <v>0</v>
      </c>
      <c r="R643">
        <v>12</v>
      </c>
      <c r="S643">
        <v>0</v>
      </c>
      <c r="T643">
        <v>9</v>
      </c>
      <c r="U643">
        <v>0</v>
      </c>
      <c r="V643">
        <v>0</v>
      </c>
      <c r="W643">
        <v>0</v>
      </c>
      <c r="X643">
        <v>3.2698588581419812</v>
      </c>
      <c r="Y643">
        <v>0</v>
      </c>
      <c r="Z643">
        <v>5.7475325609715844</v>
      </c>
      <c r="AA643">
        <v>0</v>
      </c>
      <c r="AB643">
        <v>18.891765611743867</v>
      </c>
      <c r="AC643">
        <v>0</v>
      </c>
      <c r="AD643">
        <v>0</v>
      </c>
      <c r="AE643">
        <v>27.909157030857433</v>
      </c>
    </row>
    <row r="644" spans="1:31" x14ac:dyDescent="0.25">
      <c r="A644">
        <v>1721560</v>
      </c>
      <c r="B644">
        <v>1</v>
      </c>
      <c r="C644" t="s">
        <v>80</v>
      </c>
      <c r="D644" t="s">
        <v>88</v>
      </c>
      <c r="E644" t="s">
        <v>131</v>
      </c>
      <c r="F644" t="s">
        <v>2085</v>
      </c>
      <c r="G644" t="s">
        <v>238</v>
      </c>
      <c r="H644" t="s">
        <v>134</v>
      </c>
      <c r="I644" t="s">
        <v>135</v>
      </c>
      <c r="J644" t="s">
        <v>136</v>
      </c>
      <c r="K644" t="s">
        <v>137</v>
      </c>
      <c r="L644" t="s">
        <v>2086</v>
      </c>
      <c r="M644" t="s">
        <v>2087</v>
      </c>
      <c r="N644">
        <v>2.8250000000000002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15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31.611831654319051</v>
      </c>
      <c r="AC644">
        <v>0</v>
      </c>
      <c r="AD644">
        <v>0</v>
      </c>
      <c r="AE644">
        <v>31.611831654319051</v>
      </c>
    </row>
    <row r="645" spans="1:31" x14ac:dyDescent="0.25">
      <c r="A645">
        <v>1721952</v>
      </c>
      <c r="B645">
        <v>1</v>
      </c>
      <c r="C645" t="s">
        <v>80</v>
      </c>
      <c r="D645" t="s">
        <v>105</v>
      </c>
      <c r="E645" t="s">
        <v>131</v>
      </c>
      <c r="F645" t="s">
        <v>2088</v>
      </c>
      <c r="G645" t="s">
        <v>133</v>
      </c>
      <c r="H645" t="s">
        <v>134</v>
      </c>
      <c r="I645" t="s">
        <v>135</v>
      </c>
      <c r="J645" t="s">
        <v>136</v>
      </c>
      <c r="K645" t="s">
        <v>137</v>
      </c>
      <c r="L645" t="s">
        <v>1944</v>
      </c>
      <c r="M645" t="s">
        <v>2089</v>
      </c>
      <c r="N645">
        <v>3.5461111110000001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1.5590620831976398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1.5590620831976398</v>
      </c>
    </row>
    <row r="646" spans="1:31" x14ac:dyDescent="0.25">
      <c r="A646">
        <v>1722095</v>
      </c>
      <c r="B646">
        <v>1</v>
      </c>
      <c r="C646" t="s">
        <v>80</v>
      </c>
      <c r="D646" t="s">
        <v>96</v>
      </c>
      <c r="E646" t="s">
        <v>131</v>
      </c>
      <c r="F646" t="s">
        <v>2090</v>
      </c>
      <c r="G646" t="s">
        <v>238</v>
      </c>
      <c r="H646" t="s">
        <v>134</v>
      </c>
      <c r="I646" t="s">
        <v>135</v>
      </c>
      <c r="J646" t="s">
        <v>136</v>
      </c>
      <c r="K646" t="s">
        <v>137</v>
      </c>
      <c r="L646" t="s">
        <v>2091</v>
      </c>
      <c r="M646" t="s">
        <v>2092</v>
      </c>
      <c r="N646">
        <v>3.8438888879999999</v>
      </c>
      <c r="O646">
        <v>0</v>
      </c>
      <c r="P646">
        <v>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3.9986042805566667E-3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3.9986042805566667E-3</v>
      </c>
    </row>
    <row r="647" spans="1:31" x14ac:dyDescent="0.25">
      <c r="A647">
        <v>1721703</v>
      </c>
      <c r="B647">
        <v>1</v>
      </c>
      <c r="C647" t="s">
        <v>80</v>
      </c>
      <c r="D647" t="s">
        <v>90</v>
      </c>
      <c r="E647" t="s">
        <v>160</v>
      </c>
      <c r="F647" t="s">
        <v>2093</v>
      </c>
      <c r="G647" t="s">
        <v>259</v>
      </c>
      <c r="H647" t="s">
        <v>134</v>
      </c>
      <c r="I647" t="s">
        <v>135</v>
      </c>
      <c r="J647" t="s">
        <v>136</v>
      </c>
      <c r="K647" t="s">
        <v>137</v>
      </c>
      <c r="L647" t="s">
        <v>2094</v>
      </c>
      <c r="M647" t="s">
        <v>2095</v>
      </c>
      <c r="N647">
        <v>1.9186111109999999</v>
      </c>
      <c r="O647">
        <v>0</v>
      </c>
      <c r="P647">
        <v>155</v>
      </c>
      <c r="Q647">
        <v>0</v>
      </c>
      <c r="R647">
        <v>0</v>
      </c>
      <c r="S647">
        <v>0</v>
      </c>
      <c r="T647">
        <v>2</v>
      </c>
      <c r="U647">
        <v>0</v>
      </c>
      <c r="V647">
        <v>0</v>
      </c>
      <c r="W647">
        <v>0</v>
      </c>
      <c r="X647">
        <v>87.940904073474073</v>
      </c>
      <c r="Y647">
        <v>0</v>
      </c>
      <c r="Z647">
        <v>0</v>
      </c>
      <c r="AA647">
        <v>0</v>
      </c>
      <c r="AB647">
        <v>0.14644624990025248</v>
      </c>
      <c r="AC647">
        <v>0</v>
      </c>
      <c r="AD647">
        <v>0</v>
      </c>
      <c r="AE647">
        <v>88.087350323374324</v>
      </c>
    </row>
    <row r="648" spans="1:31" x14ac:dyDescent="0.25">
      <c r="A648">
        <v>1721480</v>
      </c>
      <c r="B648">
        <v>1</v>
      </c>
      <c r="C648" t="s">
        <v>80</v>
      </c>
      <c r="D648" t="s">
        <v>103</v>
      </c>
      <c r="E648" t="s">
        <v>131</v>
      </c>
      <c r="F648" t="s">
        <v>2096</v>
      </c>
      <c r="G648" t="s">
        <v>133</v>
      </c>
      <c r="H648" t="s">
        <v>134</v>
      </c>
      <c r="I648" t="s">
        <v>135</v>
      </c>
      <c r="J648" t="s">
        <v>136</v>
      </c>
      <c r="K648" t="s">
        <v>137</v>
      </c>
      <c r="L648" t="s">
        <v>2097</v>
      </c>
      <c r="M648" t="s">
        <v>2098</v>
      </c>
      <c r="N648">
        <v>1.333611111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1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0.34063521551995835</v>
      </c>
      <c r="AC648">
        <v>0</v>
      </c>
      <c r="AD648">
        <v>0</v>
      </c>
      <c r="AE648">
        <v>0.34063521551995835</v>
      </c>
    </row>
    <row r="649" spans="1:31" x14ac:dyDescent="0.25">
      <c r="A649">
        <v>1721858</v>
      </c>
      <c r="B649">
        <v>1</v>
      </c>
      <c r="C649" t="s">
        <v>81</v>
      </c>
      <c r="D649" t="s">
        <v>127</v>
      </c>
      <c r="E649" t="s">
        <v>189</v>
      </c>
      <c r="F649" t="s">
        <v>2099</v>
      </c>
      <c r="G649" t="s">
        <v>147</v>
      </c>
      <c r="H649" t="s">
        <v>143</v>
      </c>
      <c r="I649" t="s">
        <v>135</v>
      </c>
      <c r="J649" t="s">
        <v>136</v>
      </c>
      <c r="K649" t="s">
        <v>137</v>
      </c>
      <c r="L649" t="s">
        <v>2100</v>
      </c>
      <c r="M649" t="s">
        <v>2101</v>
      </c>
      <c r="N649">
        <v>3.5463888880000001</v>
      </c>
      <c r="O649">
        <v>0</v>
      </c>
      <c r="P649">
        <v>0</v>
      </c>
      <c r="Q649">
        <v>31</v>
      </c>
      <c r="R649">
        <v>0</v>
      </c>
      <c r="S649">
        <v>5</v>
      </c>
      <c r="T649">
        <v>1</v>
      </c>
      <c r="U649">
        <v>1</v>
      </c>
      <c r="V649">
        <v>0</v>
      </c>
      <c r="W649">
        <v>0</v>
      </c>
      <c r="X649">
        <v>0</v>
      </c>
      <c r="Y649">
        <v>31.537083875829005</v>
      </c>
      <c r="Z649">
        <v>0</v>
      </c>
      <c r="AA649">
        <v>167.77658266240596</v>
      </c>
      <c r="AB649">
        <v>0</v>
      </c>
      <c r="AC649">
        <v>61.929366318429565</v>
      </c>
      <c r="AD649">
        <v>0</v>
      </c>
      <c r="AE649">
        <v>261.24303285666451</v>
      </c>
    </row>
    <row r="650" spans="1:31" x14ac:dyDescent="0.25">
      <c r="A650">
        <v>1722004</v>
      </c>
      <c r="B650">
        <v>1</v>
      </c>
      <c r="C650" t="s">
        <v>81</v>
      </c>
      <c r="D650" t="s">
        <v>123</v>
      </c>
      <c r="E650" t="s">
        <v>140</v>
      </c>
      <c r="F650" t="s">
        <v>2102</v>
      </c>
      <c r="G650" t="s">
        <v>147</v>
      </c>
      <c r="H650" t="s">
        <v>143</v>
      </c>
      <c r="I650" t="s">
        <v>135</v>
      </c>
      <c r="J650" t="s">
        <v>136</v>
      </c>
      <c r="K650" t="s">
        <v>137</v>
      </c>
      <c r="L650" t="s">
        <v>2103</v>
      </c>
      <c r="M650" t="s">
        <v>2104</v>
      </c>
      <c r="N650">
        <v>2.9172222219999999</v>
      </c>
      <c r="O650">
        <v>3</v>
      </c>
      <c r="P650">
        <v>27</v>
      </c>
      <c r="Q650">
        <v>285</v>
      </c>
      <c r="R650">
        <v>302</v>
      </c>
      <c r="S650">
        <v>37</v>
      </c>
      <c r="T650">
        <v>64</v>
      </c>
      <c r="U650">
        <v>0</v>
      </c>
      <c r="V650">
        <v>0</v>
      </c>
      <c r="W650">
        <v>2.0297626305247287</v>
      </c>
      <c r="X650">
        <v>13.970392445139213</v>
      </c>
      <c r="Y650">
        <v>205.13994861334234</v>
      </c>
      <c r="Z650">
        <v>186.10453499829168</v>
      </c>
      <c r="AA650">
        <v>70.274875942928745</v>
      </c>
      <c r="AB650">
        <v>122.88994372661841</v>
      </c>
      <c r="AC650">
        <v>0</v>
      </c>
      <c r="AD650">
        <v>0</v>
      </c>
      <c r="AE650">
        <v>600.40945835684511</v>
      </c>
    </row>
    <row r="651" spans="1:31" x14ac:dyDescent="0.25">
      <c r="A651">
        <v>1721672</v>
      </c>
      <c r="B651">
        <v>1</v>
      </c>
      <c r="C651" t="s">
        <v>80</v>
      </c>
      <c r="D651" t="s">
        <v>102</v>
      </c>
      <c r="E651" t="s">
        <v>171</v>
      </c>
      <c r="F651" t="s">
        <v>2105</v>
      </c>
      <c r="G651" t="s">
        <v>152</v>
      </c>
      <c r="H651" t="s">
        <v>143</v>
      </c>
      <c r="I651" t="s">
        <v>135</v>
      </c>
      <c r="J651" t="s">
        <v>136</v>
      </c>
      <c r="K651" t="s">
        <v>153</v>
      </c>
      <c r="L651" t="s">
        <v>2106</v>
      </c>
      <c r="M651" t="s">
        <v>2107</v>
      </c>
      <c r="N651">
        <v>4.2852777770000001</v>
      </c>
      <c r="O651">
        <v>0</v>
      </c>
      <c r="P651">
        <v>14</v>
      </c>
      <c r="Q651">
        <v>3</v>
      </c>
      <c r="R651">
        <v>144</v>
      </c>
      <c r="S651">
        <v>0</v>
      </c>
      <c r="T651">
        <v>27</v>
      </c>
      <c r="U651">
        <v>0</v>
      </c>
      <c r="V651">
        <v>0</v>
      </c>
      <c r="W651">
        <v>0</v>
      </c>
      <c r="X651">
        <v>6.7062593630938023</v>
      </c>
      <c r="Y651">
        <v>3.5622866747298825</v>
      </c>
      <c r="Z651">
        <v>274.00437124500525</v>
      </c>
      <c r="AA651">
        <v>0</v>
      </c>
      <c r="AB651">
        <v>49.130960110707733</v>
      </c>
      <c r="AC651">
        <v>0</v>
      </c>
      <c r="AD651">
        <v>0</v>
      </c>
      <c r="AE651">
        <v>333.40387739353667</v>
      </c>
    </row>
    <row r="652" spans="1:31" x14ac:dyDescent="0.25">
      <c r="A652">
        <v>1721981</v>
      </c>
      <c r="B652">
        <v>1</v>
      </c>
      <c r="C652" t="s">
        <v>81</v>
      </c>
      <c r="D652" t="s">
        <v>121</v>
      </c>
      <c r="E652" t="s">
        <v>160</v>
      </c>
      <c r="F652" t="s">
        <v>2108</v>
      </c>
      <c r="G652" t="s">
        <v>162</v>
      </c>
      <c r="H652" t="s">
        <v>134</v>
      </c>
      <c r="I652" t="s">
        <v>135</v>
      </c>
      <c r="J652" t="s">
        <v>136</v>
      </c>
      <c r="K652" t="s">
        <v>137</v>
      </c>
      <c r="L652" t="s">
        <v>2109</v>
      </c>
      <c r="M652" t="s">
        <v>2110</v>
      </c>
      <c r="N652">
        <v>1.093611111</v>
      </c>
      <c r="O652">
        <v>0</v>
      </c>
      <c r="P652">
        <v>28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3.4632126870995141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3.4632126870995141</v>
      </c>
    </row>
    <row r="653" spans="1:31" x14ac:dyDescent="0.25">
      <c r="A653">
        <v>1721440</v>
      </c>
      <c r="B653">
        <v>1</v>
      </c>
      <c r="C653" t="s">
        <v>81</v>
      </c>
      <c r="D653" t="s">
        <v>113</v>
      </c>
      <c r="E653" t="s">
        <v>171</v>
      </c>
      <c r="F653" t="s">
        <v>2111</v>
      </c>
      <c r="G653" t="s">
        <v>295</v>
      </c>
      <c r="H653" t="s">
        <v>143</v>
      </c>
      <c r="I653" t="s">
        <v>135</v>
      </c>
      <c r="J653" t="s">
        <v>136</v>
      </c>
      <c r="K653" t="s">
        <v>137</v>
      </c>
      <c r="L653" t="s">
        <v>2112</v>
      </c>
      <c r="M653" t="s">
        <v>2113</v>
      </c>
      <c r="N653">
        <v>1.4669444439999999</v>
      </c>
      <c r="O653">
        <v>0</v>
      </c>
      <c r="P653">
        <v>52</v>
      </c>
      <c r="Q653">
        <v>0</v>
      </c>
      <c r="R653">
        <v>29</v>
      </c>
      <c r="S653">
        <v>0</v>
      </c>
      <c r="T653">
        <v>1</v>
      </c>
      <c r="U653">
        <v>0</v>
      </c>
      <c r="V653">
        <v>0</v>
      </c>
      <c r="W653">
        <v>0</v>
      </c>
      <c r="X653">
        <v>10.361414288956498</v>
      </c>
      <c r="Y653">
        <v>0</v>
      </c>
      <c r="Z653">
        <v>10.938794753098886</v>
      </c>
      <c r="AA653">
        <v>0</v>
      </c>
      <c r="AB653">
        <v>0</v>
      </c>
      <c r="AC653">
        <v>0</v>
      </c>
      <c r="AD653">
        <v>0</v>
      </c>
      <c r="AE653">
        <v>21.300209042055386</v>
      </c>
    </row>
    <row r="654" spans="1:31" x14ac:dyDescent="0.25">
      <c r="A654">
        <v>1721626</v>
      </c>
      <c r="B654">
        <v>1</v>
      </c>
      <c r="C654" t="s">
        <v>80</v>
      </c>
      <c r="D654" t="s">
        <v>96</v>
      </c>
      <c r="E654" t="s">
        <v>140</v>
      </c>
      <c r="F654" t="s">
        <v>2114</v>
      </c>
      <c r="G654" t="s">
        <v>147</v>
      </c>
      <c r="H654" t="s">
        <v>143</v>
      </c>
      <c r="I654" t="s">
        <v>135</v>
      </c>
      <c r="J654" t="s">
        <v>136</v>
      </c>
      <c r="K654" t="s">
        <v>137</v>
      </c>
      <c r="L654" t="s">
        <v>2115</v>
      </c>
      <c r="M654" t="s">
        <v>2116</v>
      </c>
      <c r="N654">
        <v>0.70250000000000001</v>
      </c>
      <c r="O654">
        <v>0</v>
      </c>
      <c r="P654">
        <v>439</v>
      </c>
      <c r="Q654">
        <v>4</v>
      </c>
      <c r="R654">
        <v>0</v>
      </c>
      <c r="S654">
        <v>0</v>
      </c>
      <c r="T654">
        <v>9</v>
      </c>
      <c r="U654">
        <v>0</v>
      </c>
      <c r="V654">
        <v>0</v>
      </c>
      <c r="W654">
        <v>0</v>
      </c>
      <c r="X654">
        <v>19.399562751030896</v>
      </c>
      <c r="Y654">
        <v>430.29406365975672</v>
      </c>
      <c r="Z654">
        <v>0</v>
      </c>
      <c r="AA654">
        <v>0</v>
      </c>
      <c r="AB654">
        <v>10.1007094962191</v>
      </c>
      <c r="AC654">
        <v>0</v>
      </c>
      <c r="AD654">
        <v>0</v>
      </c>
      <c r="AE654">
        <v>459.79433590700671</v>
      </c>
    </row>
    <row r="655" spans="1:31" x14ac:dyDescent="0.25">
      <c r="A655">
        <v>1721921</v>
      </c>
      <c r="B655">
        <v>1</v>
      </c>
      <c r="C655" t="s">
        <v>80</v>
      </c>
      <c r="D655" t="s">
        <v>106</v>
      </c>
      <c r="E655" t="s">
        <v>160</v>
      </c>
      <c r="F655" t="s">
        <v>2117</v>
      </c>
      <c r="G655" t="s">
        <v>326</v>
      </c>
      <c r="H655" t="s">
        <v>134</v>
      </c>
      <c r="I655" t="s">
        <v>135</v>
      </c>
      <c r="J655" t="s">
        <v>136</v>
      </c>
      <c r="K655" t="s">
        <v>137</v>
      </c>
      <c r="L655" t="s">
        <v>2118</v>
      </c>
      <c r="M655" t="s">
        <v>2119</v>
      </c>
      <c r="N655">
        <v>3.2605555549999998</v>
      </c>
      <c r="O655">
        <v>0</v>
      </c>
      <c r="P655">
        <v>4</v>
      </c>
      <c r="Q655">
        <v>0</v>
      </c>
      <c r="R655">
        <v>1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0.47957125540768897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0.47957125540768897</v>
      </c>
    </row>
    <row r="656" spans="1:31" x14ac:dyDescent="0.25">
      <c r="A656">
        <v>1722021</v>
      </c>
      <c r="B656">
        <v>1</v>
      </c>
      <c r="C656" t="s">
        <v>81</v>
      </c>
      <c r="D656" t="s">
        <v>112</v>
      </c>
      <c r="E656" t="s">
        <v>160</v>
      </c>
      <c r="F656" t="s">
        <v>2120</v>
      </c>
      <c r="G656" t="s">
        <v>162</v>
      </c>
      <c r="H656" t="s">
        <v>134</v>
      </c>
      <c r="I656" t="s">
        <v>135</v>
      </c>
      <c r="J656" t="s">
        <v>136</v>
      </c>
      <c r="K656" t="s">
        <v>137</v>
      </c>
      <c r="L656" t="s">
        <v>2121</v>
      </c>
      <c r="M656" t="s">
        <v>2122</v>
      </c>
      <c r="N656">
        <v>3.5477777769999999</v>
      </c>
      <c r="O656">
        <v>0</v>
      </c>
      <c r="P656">
        <v>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0.47047343853415996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0.47047343853415996</v>
      </c>
    </row>
    <row r="657" spans="1:31" x14ac:dyDescent="0.25">
      <c r="A657">
        <v>1721875</v>
      </c>
      <c r="B657">
        <v>1</v>
      </c>
      <c r="C657" t="s">
        <v>80</v>
      </c>
      <c r="D657" t="s">
        <v>82</v>
      </c>
      <c r="E657" t="s">
        <v>131</v>
      </c>
      <c r="F657" t="s">
        <v>2123</v>
      </c>
      <c r="G657" t="s">
        <v>133</v>
      </c>
      <c r="H657" t="s">
        <v>134</v>
      </c>
      <c r="I657" t="s">
        <v>135</v>
      </c>
      <c r="J657" t="s">
        <v>136</v>
      </c>
      <c r="K657" t="s">
        <v>137</v>
      </c>
      <c r="L657" t="s">
        <v>2124</v>
      </c>
      <c r="M657" t="s">
        <v>2125</v>
      </c>
      <c r="N657">
        <v>3.1247222219999999</v>
      </c>
      <c r="O657">
        <v>0</v>
      </c>
      <c r="P657">
        <v>2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0.74289431039656251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0.74289431039656251</v>
      </c>
    </row>
    <row r="658" spans="1:31" x14ac:dyDescent="0.25">
      <c r="A658">
        <v>1721941</v>
      </c>
      <c r="B658">
        <v>1</v>
      </c>
      <c r="C658" t="s">
        <v>81</v>
      </c>
      <c r="D658" t="s">
        <v>123</v>
      </c>
      <c r="E658" t="s">
        <v>160</v>
      </c>
      <c r="F658" t="s">
        <v>2126</v>
      </c>
      <c r="G658" t="s">
        <v>162</v>
      </c>
      <c r="H658" t="s">
        <v>134</v>
      </c>
      <c r="I658" t="s">
        <v>135</v>
      </c>
      <c r="J658" t="s">
        <v>136</v>
      </c>
      <c r="K658" t="s">
        <v>137</v>
      </c>
      <c r="L658" t="s">
        <v>2127</v>
      </c>
      <c r="M658" t="s">
        <v>2128</v>
      </c>
      <c r="N658">
        <v>2.2380555549999999</v>
      </c>
      <c r="O658">
        <v>0</v>
      </c>
      <c r="P658">
        <v>121</v>
      </c>
      <c r="Q658">
        <v>0</v>
      </c>
      <c r="R658">
        <v>0</v>
      </c>
      <c r="S658">
        <v>0</v>
      </c>
      <c r="T658">
        <v>2</v>
      </c>
      <c r="U658">
        <v>0</v>
      </c>
      <c r="V658">
        <v>0</v>
      </c>
      <c r="W658">
        <v>0</v>
      </c>
      <c r="X658">
        <v>91.590351812726183</v>
      </c>
      <c r="Y658">
        <v>0</v>
      </c>
      <c r="Z658">
        <v>0</v>
      </c>
      <c r="AA658">
        <v>0</v>
      </c>
      <c r="AB658">
        <v>11.25847751716082</v>
      </c>
      <c r="AC658">
        <v>0</v>
      </c>
      <c r="AD658">
        <v>0</v>
      </c>
      <c r="AE658">
        <v>102.848829329887</v>
      </c>
    </row>
    <row r="659" spans="1:31" x14ac:dyDescent="0.25">
      <c r="A659">
        <v>1721400</v>
      </c>
      <c r="B659">
        <v>1</v>
      </c>
      <c r="C659" t="s">
        <v>80</v>
      </c>
      <c r="D659" t="s">
        <v>105</v>
      </c>
      <c r="E659" t="s">
        <v>189</v>
      </c>
      <c r="F659" t="s">
        <v>2129</v>
      </c>
      <c r="G659" t="s">
        <v>2130</v>
      </c>
      <c r="H659" t="s">
        <v>143</v>
      </c>
      <c r="I659" t="s">
        <v>135</v>
      </c>
      <c r="J659" t="s">
        <v>136</v>
      </c>
      <c r="K659" t="s">
        <v>153</v>
      </c>
      <c r="L659" t="s">
        <v>2131</v>
      </c>
      <c r="M659" t="s">
        <v>2132</v>
      </c>
      <c r="N659">
        <v>1.4683333329999999</v>
      </c>
      <c r="O659">
        <v>4</v>
      </c>
      <c r="P659">
        <v>43</v>
      </c>
      <c r="Q659">
        <v>1</v>
      </c>
      <c r="R659">
        <v>8</v>
      </c>
      <c r="S659">
        <v>11</v>
      </c>
      <c r="T659">
        <v>38</v>
      </c>
      <c r="U659">
        <v>1</v>
      </c>
      <c r="V659">
        <v>0</v>
      </c>
      <c r="W659">
        <v>12.125034571595485</v>
      </c>
      <c r="X659">
        <v>13.983493573965427</v>
      </c>
      <c r="Y659">
        <v>16.88039007181731</v>
      </c>
      <c r="Z659">
        <v>6.8941115666056003</v>
      </c>
      <c r="AA659">
        <v>116.59964986914076</v>
      </c>
      <c r="AB659">
        <v>67.94308114411578</v>
      </c>
      <c r="AC659">
        <v>394.66272301818179</v>
      </c>
      <c r="AD659">
        <v>0</v>
      </c>
      <c r="AE659">
        <v>629.08848381542214</v>
      </c>
    </row>
    <row r="660" spans="1:31" x14ac:dyDescent="0.25">
      <c r="A660">
        <v>1721394</v>
      </c>
      <c r="B660">
        <v>1</v>
      </c>
      <c r="C660" t="s">
        <v>81</v>
      </c>
      <c r="D660" t="s">
        <v>122</v>
      </c>
      <c r="E660" t="s">
        <v>131</v>
      </c>
      <c r="F660" t="s">
        <v>2133</v>
      </c>
      <c r="G660" t="s">
        <v>133</v>
      </c>
      <c r="H660" t="s">
        <v>134</v>
      </c>
      <c r="I660" t="s">
        <v>135</v>
      </c>
      <c r="J660" t="s">
        <v>136</v>
      </c>
      <c r="K660" t="s">
        <v>137</v>
      </c>
      <c r="L660" t="s">
        <v>2134</v>
      </c>
      <c r="M660" t="s">
        <v>2135</v>
      </c>
      <c r="N660">
        <v>4.2480555549999997</v>
      </c>
      <c r="O660">
        <v>0</v>
      </c>
      <c r="P660">
        <v>1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0.58130384342473562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0.58130384342473562</v>
      </c>
    </row>
    <row r="661" spans="1:31" x14ac:dyDescent="0.25">
      <c r="A661">
        <v>1721520</v>
      </c>
      <c r="B661">
        <v>1</v>
      </c>
      <c r="C661" t="s">
        <v>80</v>
      </c>
      <c r="D661" t="s">
        <v>90</v>
      </c>
      <c r="E661" t="s">
        <v>160</v>
      </c>
      <c r="F661" t="s">
        <v>1949</v>
      </c>
      <c r="G661" t="s">
        <v>162</v>
      </c>
      <c r="H661" t="s">
        <v>134</v>
      </c>
      <c r="I661" t="s">
        <v>135</v>
      </c>
      <c r="J661" t="s">
        <v>136</v>
      </c>
      <c r="K661" t="s">
        <v>137</v>
      </c>
      <c r="L661" t="s">
        <v>2136</v>
      </c>
      <c r="M661" t="s">
        <v>2137</v>
      </c>
      <c r="N661">
        <v>3.3991666660000002</v>
      </c>
      <c r="O661">
        <v>0</v>
      </c>
      <c r="P661">
        <v>173</v>
      </c>
      <c r="Q661">
        <v>0</v>
      </c>
      <c r="R661">
        <v>0</v>
      </c>
      <c r="S661">
        <v>0</v>
      </c>
      <c r="T661">
        <v>21</v>
      </c>
      <c r="U661">
        <v>0</v>
      </c>
      <c r="V661">
        <v>0</v>
      </c>
      <c r="W661">
        <v>0</v>
      </c>
      <c r="X661">
        <v>145.05187994968432</v>
      </c>
      <c r="Y661">
        <v>0</v>
      </c>
      <c r="Z661">
        <v>0</v>
      </c>
      <c r="AA661">
        <v>0</v>
      </c>
      <c r="AB661">
        <v>83.58169571097298</v>
      </c>
      <c r="AC661">
        <v>0</v>
      </c>
      <c r="AD661">
        <v>0</v>
      </c>
      <c r="AE661">
        <v>228.6335756606573</v>
      </c>
    </row>
    <row r="662" spans="1:31" x14ac:dyDescent="0.25">
      <c r="A662">
        <v>1721443</v>
      </c>
      <c r="B662">
        <v>1</v>
      </c>
      <c r="C662" t="s">
        <v>80</v>
      </c>
      <c r="D662" t="s">
        <v>96</v>
      </c>
      <c r="E662" t="s">
        <v>160</v>
      </c>
      <c r="F662" t="s">
        <v>2138</v>
      </c>
      <c r="G662" t="s">
        <v>152</v>
      </c>
      <c r="H662" t="s">
        <v>134</v>
      </c>
      <c r="I662" t="s">
        <v>135</v>
      </c>
      <c r="J662" t="s">
        <v>136</v>
      </c>
      <c r="K662" t="s">
        <v>153</v>
      </c>
      <c r="L662" t="s">
        <v>2139</v>
      </c>
      <c r="M662" t="s">
        <v>2140</v>
      </c>
      <c r="N662">
        <v>8.3666666660000004</v>
      </c>
      <c r="O662">
        <v>0</v>
      </c>
      <c r="P662">
        <v>152</v>
      </c>
      <c r="Q662">
        <v>0</v>
      </c>
      <c r="R662">
        <v>2</v>
      </c>
      <c r="S662">
        <v>0</v>
      </c>
      <c r="T662">
        <v>2</v>
      </c>
      <c r="U662">
        <v>0</v>
      </c>
      <c r="V662">
        <v>0</v>
      </c>
      <c r="W662">
        <v>0</v>
      </c>
      <c r="X662">
        <v>582.72260077679391</v>
      </c>
      <c r="Y662">
        <v>0</v>
      </c>
      <c r="Z662">
        <v>0.38835353034958336</v>
      </c>
      <c r="AA662">
        <v>0</v>
      </c>
      <c r="AB662">
        <v>4.0657517517001578</v>
      </c>
      <c r="AC662">
        <v>0</v>
      </c>
      <c r="AD662">
        <v>0</v>
      </c>
      <c r="AE662">
        <v>587.17670605884371</v>
      </c>
    </row>
    <row r="663" spans="1:31" x14ac:dyDescent="0.25">
      <c r="A663">
        <v>1722084</v>
      </c>
      <c r="B663">
        <v>1</v>
      </c>
      <c r="C663" t="s">
        <v>81</v>
      </c>
      <c r="D663" t="s">
        <v>127</v>
      </c>
      <c r="E663" t="s">
        <v>171</v>
      </c>
      <c r="F663" t="s">
        <v>2141</v>
      </c>
      <c r="G663" t="s">
        <v>147</v>
      </c>
      <c r="H663" t="s">
        <v>143</v>
      </c>
      <c r="I663" t="s">
        <v>135</v>
      </c>
      <c r="J663" t="s">
        <v>136</v>
      </c>
      <c r="K663" t="s">
        <v>137</v>
      </c>
      <c r="L663" t="s">
        <v>2142</v>
      </c>
      <c r="M663" t="s">
        <v>2143</v>
      </c>
      <c r="N663">
        <v>0.77416666599999995</v>
      </c>
      <c r="O663">
        <v>0</v>
      </c>
      <c r="P663">
        <v>372</v>
      </c>
      <c r="Q663">
        <v>1</v>
      </c>
      <c r="R663">
        <v>36</v>
      </c>
      <c r="S663">
        <v>1</v>
      </c>
      <c r="T663">
        <v>59</v>
      </c>
      <c r="U663">
        <v>0</v>
      </c>
      <c r="V663">
        <v>0</v>
      </c>
      <c r="W663">
        <v>0</v>
      </c>
      <c r="X663">
        <v>57.858352237687669</v>
      </c>
      <c r="Y663">
        <v>0.20003784101645086</v>
      </c>
      <c r="Z663">
        <v>2.44605438963077</v>
      </c>
      <c r="AA663">
        <v>0.66760985116147009</v>
      </c>
      <c r="AB663">
        <v>20.440584138301862</v>
      </c>
      <c r="AC663">
        <v>0</v>
      </c>
      <c r="AD663">
        <v>0</v>
      </c>
      <c r="AE663">
        <v>81.612638457798226</v>
      </c>
    </row>
    <row r="664" spans="1:31" x14ac:dyDescent="0.25">
      <c r="A664">
        <v>1721543</v>
      </c>
      <c r="B664">
        <v>1</v>
      </c>
      <c r="C664" t="s">
        <v>80</v>
      </c>
      <c r="D664" t="s">
        <v>96</v>
      </c>
      <c r="E664" t="s">
        <v>160</v>
      </c>
      <c r="F664" t="s">
        <v>2144</v>
      </c>
      <c r="G664" t="s">
        <v>152</v>
      </c>
      <c r="H664" t="s">
        <v>134</v>
      </c>
      <c r="I664" t="s">
        <v>135</v>
      </c>
      <c r="J664" t="s">
        <v>136</v>
      </c>
      <c r="K664" t="s">
        <v>153</v>
      </c>
      <c r="L664" t="s">
        <v>2145</v>
      </c>
      <c r="M664" t="s">
        <v>2146</v>
      </c>
      <c r="N664">
        <v>7.1741666659999996</v>
      </c>
      <c r="O664">
        <v>0</v>
      </c>
      <c r="P664">
        <v>23</v>
      </c>
      <c r="Q664">
        <v>0</v>
      </c>
      <c r="R664">
        <v>1</v>
      </c>
      <c r="S664">
        <v>0</v>
      </c>
      <c r="T664">
        <v>3</v>
      </c>
      <c r="U664">
        <v>0</v>
      </c>
      <c r="V664">
        <v>0</v>
      </c>
      <c r="W664">
        <v>0</v>
      </c>
      <c r="X664">
        <v>63.123220768953743</v>
      </c>
      <c r="Y664">
        <v>0</v>
      </c>
      <c r="Z664">
        <v>0.67774186541565995</v>
      </c>
      <c r="AA664">
        <v>0</v>
      </c>
      <c r="AB664">
        <v>26.634989205886978</v>
      </c>
      <c r="AC664">
        <v>0</v>
      </c>
      <c r="AD664">
        <v>0</v>
      </c>
      <c r="AE664">
        <v>90.435951840256379</v>
      </c>
    </row>
    <row r="665" spans="1:31" x14ac:dyDescent="0.25">
      <c r="A665">
        <v>1721855</v>
      </c>
      <c r="B665">
        <v>1</v>
      </c>
      <c r="C665" t="s">
        <v>81</v>
      </c>
      <c r="D665" t="s">
        <v>113</v>
      </c>
      <c r="E665" t="s">
        <v>150</v>
      </c>
      <c r="F665" t="s">
        <v>2147</v>
      </c>
      <c r="G665" t="s">
        <v>1006</v>
      </c>
      <c r="H665" t="s">
        <v>134</v>
      </c>
      <c r="I665" t="s">
        <v>135</v>
      </c>
      <c r="J665" t="s">
        <v>136</v>
      </c>
      <c r="K665" t="s">
        <v>137</v>
      </c>
      <c r="L665" t="s">
        <v>2148</v>
      </c>
      <c r="M665" t="s">
        <v>2149</v>
      </c>
      <c r="N665">
        <v>2.6605555550000002</v>
      </c>
      <c r="O665">
        <v>0</v>
      </c>
      <c r="P665">
        <v>19</v>
      </c>
      <c r="Q665">
        <v>0</v>
      </c>
      <c r="R665">
        <v>33</v>
      </c>
      <c r="S665">
        <v>0</v>
      </c>
      <c r="T665">
        <v>3</v>
      </c>
      <c r="U665">
        <v>0</v>
      </c>
      <c r="V665">
        <v>0</v>
      </c>
      <c r="W665">
        <v>0</v>
      </c>
      <c r="X665">
        <v>5.2202224545837321</v>
      </c>
      <c r="Y665">
        <v>0</v>
      </c>
      <c r="Z665">
        <v>21.749806080666762</v>
      </c>
      <c r="AA665">
        <v>0</v>
      </c>
      <c r="AB665">
        <v>8.35404432228842</v>
      </c>
      <c r="AC665">
        <v>0</v>
      </c>
      <c r="AD665">
        <v>0</v>
      </c>
      <c r="AE665">
        <v>35.324072857538908</v>
      </c>
    </row>
    <row r="666" spans="1:31" x14ac:dyDescent="0.25">
      <c r="A666">
        <v>1722041</v>
      </c>
      <c r="B666">
        <v>1</v>
      </c>
      <c r="C666" t="s">
        <v>81</v>
      </c>
      <c r="D666" t="s">
        <v>127</v>
      </c>
      <c r="E666" t="s">
        <v>189</v>
      </c>
      <c r="F666" t="s">
        <v>2150</v>
      </c>
      <c r="G666" t="s">
        <v>147</v>
      </c>
      <c r="H666" t="s">
        <v>143</v>
      </c>
      <c r="I666" t="s">
        <v>135</v>
      </c>
      <c r="J666" t="s">
        <v>136</v>
      </c>
      <c r="K666" t="s">
        <v>137</v>
      </c>
      <c r="L666" t="s">
        <v>2151</v>
      </c>
      <c r="M666" t="s">
        <v>2152</v>
      </c>
      <c r="N666">
        <v>3.6969444440000001</v>
      </c>
      <c r="O666">
        <v>0</v>
      </c>
      <c r="P666">
        <v>0</v>
      </c>
      <c r="Q666">
        <v>0</v>
      </c>
      <c r="R666">
        <v>10</v>
      </c>
      <c r="S666">
        <v>0</v>
      </c>
      <c r="T666">
        <v>1</v>
      </c>
      <c r="U666">
        <v>1</v>
      </c>
      <c r="V666">
        <v>0</v>
      </c>
      <c r="W666">
        <v>0</v>
      </c>
      <c r="X666">
        <v>0</v>
      </c>
      <c r="Y666">
        <v>0</v>
      </c>
      <c r="Z666">
        <v>10.589056128898855</v>
      </c>
      <c r="AA666">
        <v>0</v>
      </c>
      <c r="AB666">
        <v>5.2552399080000006E-4</v>
      </c>
      <c r="AC666">
        <v>8.3891497756411013</v>
      </c>
      <c r="AD666">
        <v>0</v>
      </c>
      <c r="AE666">
        <v>18.978731428530757</v>
      </c>
    </row>
    <row r="667" spans="1:31" x14ac:dyDescent="0.25">
      <c r="A667">
        <v>1721898</v>
      </c>
      <c r="B667">
        <v>1</v>
      </c>
      <c r="C667" t="s">
        <v>81</v>
      </c>
      <c r="D667" t="s">
        <v>115</v>
      </c>
      <c r="E667" t="s">
        <v>160</v>
      </c>
      <c r="F667" t="s">
        <v>2153</v>
      </c>
      <c r="G667" t="s">
        <v>1898</v>
      </c>
      <c r="H667" t="s">
        <v>134</v>
      </c>
      <c r="I667" t="s">
        <v>135</v>
      </c>
      <c r="J667" t="s">
        <v>136</v>
      </c>
      <c r="K667" t="s">
        <v>137</v>
      </c>
      <c r="L667" t="s">
        <v>2154</v>
      </c>
      <c r="M667" t="s">
        <v>2155</v>
      </c>
      <c r="N667">
        <v>2.4694444440000001</v>
      </c>
      <c r="O667">
        <v>0</v>
      </c>
      <c r="P667">
        <v>136</v>
      </c>
      <c r="Q667">
        <v>0</v>
      </c>
      <c r="R667">
        <v>0</v>
      </c>
      <c r="S667">
        <v>0</v>
      </c>
      <c r="T667">
        <v>3</v>
      </c>
      <c r="U667">
        <v>0</v>
      </c>
      <c r="V667">
        <v>0</v>
      </c>
      <c r="W667">
        <v>0</v>
      </c>
      <c r="X667">
        <v>47.185144891474899</v>
      </c>
      <c r="Y667">
        <v>0</v>
      </c>
      <c r="Z667">
        <v>0</v>
      </c>
      <c r="AA667">
        <v>0</v>
      </c>
      <c r="AB667">
        <v>9.7794053189270862</v>
      </c>
      <c r="AC667">
        <v>0</v>
      </c>
      <c r="AD667">
        <v>0</v>
      </c>
      <c r="AE667">
        <v>56.964550210401981</v>
      </c>
    </row>
    <row r="668" spans="1:31" x14ac:dyDescent="0.25">
      <c r="A668">
        <v>1721649</v>
      </c>
      <c r="B668">
        <v>1</v>
      </c>
      <c r="C668" t="s">
        <v>80</v>
      </c>
      <c r="D668" t="s">
        <v>97</v>
      </c>
      <c r="E668" t="s">
        <v>131</v>
      </c>
      <c r="F668" t="s">
        <v>2156</v>
      </c>
      <c r="G668" t="s">
        <v>133</v>
      </c>
      <c r="H668" t="s">
        <v>134</v>
      </c>
      <c r="I668" t="s">
        <v>135</v>
      </c>
      <c r="J668" t="s">
        <v>136</v>
      </c>
      <c r="K668" t="s">
        <v>137</v>
      </c>
      <c r="L668" t="s">
        <v>2157</v>
      </c>
      <c r="M668" t="s">
        <v>2158</v>
      </c>
      <c r="N668">
        <v>7.5758333330000003</v>
      </c>
      <c r="O668">
        <v>0</v>
      </c>
      <c r="P668">
        <v>1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2.0359811820913332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2.0359811820913332</v>
      </c>
    </row>
    <row r="669" spans="1:31" x14ac:dyDescent="0.25">
      <c r="A669">
        <v>1721606</v>
      </c>
      <c r="B669">
        <v>1</v>
      </c>
      <c r="C669" t="s">
        <v>81</v>
      </c>
      <c r="D669" t="s">
        <v>115</v>
      </c>
      <c r="E669" t="s">
        <v>189</v>
      </c>
      <c r="F669" t="s">
        <v>2159</v>
      </c>
      <c r="G669" t="s">
        <v>147</v>
      </c>
      <c r="H669" t="s">
        <v>143</v>
      </c>
      <c r="I669" t="s">
        <v>135</v>
      </c>
      <c r="J669" t="s">
        <v>136</v>
      </c>
      <c r="K669" t="s">
        <v>137</v>
      </c>
      <c r="L669" t="s">
        <v>2160</v>
      </c>
      <c r="M669" t="s">
        <v>2161</v>
      </c>
      <c r="N669">
        <v>3.0955555549999998</v>
      </c>
      <c r="O669">
        <v>0</v>
      </c>
      <c r="P669">
        <v>808</v>
      </c>
      <c r="Q669">
        <v>1</v>
      </c>
      <c r="R669">
        <v>39</v>
      </c>
      <c r="S669">
        <v>2</v>
      </c>
      <c r="T669">
        <v>35</v>
      </c>
      <c r="U669">
        <v>1</v>
      </c>
      <c r="V669">
        <v>0</v>
      </c>
      <c r="W669">
        <v>0</v>
      </c>
      <c r="X669">
        <v>155.87544488037904</v>
      </c>
      <c r="Y669">
        <v>10.894700476374801</v>
      </c>
      <c r="Z669">
        <v>39.997655110681364</v>
      </c>
      <c r="AA669">
        <v>12.132897326442333</v>
      </c>
      <c r="AB669">
        <v>35.389333667755473</v>
      </c>
      <c r="AC669">
        <v>18.41529868114689</v>
      </c>
      <c r="AD669">
        <v>0</v>
      </c>
      <c r="AE669">
        <v>272.70533014277987</v>
      </c>
    </row>
    <row r="670" spans="1:31" x14ac:dyDescent="0.25">
      <c r="A670">
        <v>1721457</v>
      </c>
      <c r="B670">
        <v>1</v>
      </c>
      <c r="C670" t="s">
        <v>81</v>
      </c>
      <c r="D670" t="s">
        <v>122</v>
      </c>
      <c r="E670" t="s">
        <v>150</v>
      </c>
      <c r="F670" t="s">
        <v>2162</v>
      </c>
      <c r="G670" t="s">
        <v>186</v>
      </c>
      <c r="H670" t="s">
        <v>134</v>
      </c>
      <c r="I670" t="s">
        <v>135</v>
      </c>
      <c r="J670" t="s">
        <v>136</v>
      </c>
      <c r="K670" t="s">
        <v>137</v>
      </c>
      <c r="L670" t="s">
        <v>2163</v>
      </c>
      <c r="M670" t="s">
        <v>2164</v>
      </c>
      <c r="N670">
        <v>0.47249999999999998</v>
      </c>
      <c r="O670">
        <v>0</v>
      </c>
      <c r="P670">
        <v>47</v>
      </c>
      <c r="Q670">
        <v>0</v>
      </c>
      <c r="R670">
        <v>0</v>
      </c>
      <c r="S670">
        <v>0</v>
      </c>
      <c r="T670">
        <v>3</v>
      </c>
      <c r="U670">
        <v>0</v>
      </c>
      <c r="V670">
        <v>0</v>
      </c>
      <c r="W670">
        <v>0</v>
      </c>
      <c r="X670">
        <v>4.1855796762177304</v>
      </c>
      <c r="Y670">
        <v>0</v>
      </c>
      <c r="Z670">
        <v>0</v>
      </c>
      <c r="AA670">
        <v>0</v>
      </c>
      <c r="AB670">
        <v>6.1299572842525336</v>
      </c>
      <c r="AC670">
        <v>0</v>
      </c>
      <c r="AD670">
        <v>0</v>
      </c>
      <c r="AE670">
        <v>10.315536960470265</v>
      </c>
    </row>
    <row r="671" spans="1:31" x14ac:dyDescent="0.25">
      <c r="A671">
        <v>1721978</v>
      </c>
      <c r="B671">
        <v>1</v>
      </c>
      <c r="C671" t="s">
        <v>80</v>
      </c>
      <c r="D671" t="s">
        <v>96</v>
      </c>
      <c r="E671" t="s">
        <v>131</v>
      </c>
      <c r="F671" t="s">
        <v>2165</v>
      </c>
      <c r="G671" t="s">
        <v>238</v>
      </c>
      <c r="H671" t="s">
        <v>134</v>
      </c>
      <c r="I671" t="s">
        <v>135</v>
      </c>
      <c r="J671" t="s">
        <v>136</v>
      </c>
      <c r="K671" t="s">
        <v>137</v>
      </c>
      <c r="L671" t="s">
        <v>2166</v>
      </c>
      <c r="M671" t="s">
        <v>2167</v>
      </c>
      <c r="N671">
        <v>7.1825000000000001</v>
      </c>
      <c r="O671">
        <v>0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6.4042124334361106E-4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6.4042124334361106E-4</v>
      </c>
    </row>
    <row r="672" spans="1:31" x14ac:dyDescent="0.25">
      <c r="A672">
        <v>1721669</v>
      </c>
      <c r="B672">
        <v>1</v>
      </c>
      <c r="C672" t="s">
        <v>80</v>
      </c>
      <c r="D672" t="s">
        <v>99</v>
      </c>
      <c r="E672" t="s">
        <v>160</v>
      </c>
      <c r="F672" t="s">
        <v>2168</v>
      </c>
      <c r="G672" t="s">
        <v>162</v>
      </c>
      <c r="H672" t="s">
        <v>134</v>
      </c>
      <c r="I672" t="s">
        <v>135</v>
      </c>
      <c r="J672" t="s">
        <v>136</v>
      </c>
      <c r="K672" t="s">
        <v>137</v>
      </c>
      <c r="L672" t="s">
        <v>2169</v>
      </c>
      <c r="M672" t="s">
        <v>2170</v>
      </c>
      <c r="N672">
        <v>8.0611111110000007</v>
      </c>
      <c r="O672">
        <v>0</v>
      </c>
      <c r="P672">
        <v>60</v>
      </c>
      <c r="Q672">
        <v>0</v>
      </c>
      <c r="R672">
        <v>0</v>
      </c>
      <c r="S672">
        <v>0</v>
      </c>
      <c r="T672">
        <v>1</v>
      </c>
      <c r="U672">
        <v>0</v>
      </c>
      <c r="V672">
        <v>0</v>
      </c>
      <c r="W672">
        <v>0</v>
      </c>
      <c r="X672">
        <v>63.949260116844492</v>
      </c>
      <c r="Y672">
        <v>0</v>
      </c>
      <c r="Z672">
        <v>0</v>
      </c>
      <c r="AA672">
        <v>0</v>
      </c>
      <c r="AB672">
        <v>0.46136581338091109</v>
      </c>
      <c r="AC672">
        <v>0</v>
      </c>
      <c r="AD672">
        <v>0</v>
      </c>
      <c r="AE672">
        <v>64.410625930225407</v>
      </c>
    </row>
    <row r="673" spans="1:31" x14ac:dyDescent="0.25">
      <c r="A673">
        <v>1721815</v>
      </c>
      <c r="B673">
        <v>1</v>
      </c>
      <c r="C673" t="s">
        <v>81</v>
      </c>
      <c r="D673" t="s">
        <v>122</v>
      </c>
      <c r="E673" t="s">
        <v>150</v>
      </c>
      <c r="F673" t="s">
        <v>2171</v>
      </c>
      <c r="G673" t="s">
        <v>142</v>
      </c>
      <c r="H673" t="s">
        <v>143</v>
      </c>
      <c r="I673" t="s">
        <v>135</v>
      </c>
      <c r="J673" t="s">
        <v>136</v>
      </c>
      <c r="K673" t="s">
        <v>137</v>
      </c>
      <c r="L673" t="s">
        <v>2172</v>
      </c>
      <c r="M673" t="s">
        <v>2173</v>
      </c>
      <c r="N673">
        <v>2.1844444439999999</v>
      </c>
      <c r="O673">
        <v>0</v>
      </c>
      <c r="P673">
        <v>85</v>
      </c>
      <c r="Q673">
        <v>0</v>
      </c>
      <c r="R673">
        <v>0</v>
      </c>
      <c r="S673">
        <v>0</v>
      </c>
      <c r="T673">
        <v>3</v>
      </c>
      <c r="U673">
        <v>0</v>
      </c>
      <c r="V673">
        <v>0</v>
      </c>
      <c r="W673">
        <v>0</v>
      </c>
      <c r="X673">
        <v>15.130162739587282</v>
      </c>
      <c r="Y673">
        <v>0</v>
      </c>
      <c r="Z673">
        <v>0</v>
      </c>
      <c r="AA673">
        <v>0</v>
      </c>
      <c r="AB673">
        <v>0.32402532245950832</v>
      </c>
      <c r="AC673">
        <v>0</v>
      </c>
      <c r="AD673">
        <v>0</v>
      </c>
      <c r="AE673">
        <v>15.454188062046791</v>
      </c>
    </row>
    <row r="674" spans="1:31" x14ac:dyDescent="0.25">
      <c r="A674">
        <v>1721878</v>
      </c>
      <c r="B674">
        <v>1</v>
      </c>
      <c r="C674" t="s">
        <v>80</v>
      </c>
      <c r="D674" t="s">
        <v>104</v>
      </c>
      <c r="E674" t="s">
        <v>131</v>
      </c>
      <c r="F674" t="s">
        <v>2174</v>
      </c>
      <c r="G674" t="s">
        <v>133</v>
      </c>
      <c r="H674" t="s">
        <v>134</v>
      </c>
      <c r="I674" t="s">
        <v>135</v>
      </c>
      <c r="J674" t="s">
        <v>136</v>
      </c>
      <c r="K674" t="s">
        <v>137</v>
      </c>
      <c r="L674" t="s">
        <v>2175</v>
      </c>
      <c r="M674" t="s">
        <v>2176</v>
      </c>
      <c r="N674">
        <v>3.4052777769999998</v>
      </c>
      <c r="O674">
        <v>0</v>
      </c>
      <c r="P674">
        <v>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0.87497974403626122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0.87497974403626122</v>
      </c>
    </row>
    <row r="675" spans="1:31" x14ac:dyDescent="0.25">
      <c r="A675">
        <v>1721437</v>
      </c>
      <c r="B675">
        <v>1</v>
      </c>
      <c r="C675" t="s">
        <v>81</v>
      </c>
      <c r="D675" t="s">
        <v>128</v>
      </c>
      <c r="E675" t="s">
        <v>160</v>
      </c>
      <c r="F675" t="s">
        <v>2177</v>
      </c>
      <c r="G675" t="s">
        <v>162</v>
      </c>
      <c r="H675" t="s">
        <v>134</v>
      </c>
      <c r="I675" t="s">
        <v>135</v>
      </c>
      <c r="J675" t="s">
        <v>136</v>
      </c>
      <c r="K675" t="s">
        <v>137</v>
      </c>
      <c r="L675" t="s">
        <v>2178</v>
      </c>
      <c r="M675" t="s">
        <v>2179</v>
      </c>
      <c r="N675">
        <v>1.336944444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6</v>
      </c>
      <c r="U675">
        <v>0</v>
      </c>
      <c r="V675">
        <v>1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4.2265009861075313</v>
      </c>
      <c r="AC675">
        <v>0</v>
      </c>
      <c r="AD675">
        <v>1.1436984040656779</v>
      </c>
      <c r="AE675">
        <v>5.3701993901732088</v>
      </c>
    </row>
    <row r="676" spans="1:31" x14ac:dyDescent="0.25">
      <c r="A676">
        <v>1721769</v>
      </c>
      <c r="B676">
        <v>1</v>
      </c>
      <c r="C676" t="s">
        <v>80</v>
      </c>
      <c r="D676" t="s">
        <v>82</v>
      </c>
      <c r="E676" t="s">
        <v>131</v>
      </c>
      <c r="F676" t="s">
        <v>2180</v>
      </c>
      <c r="G676" t="s">
        <v>133</v>
      </c>
      <c r="H676" t="s">
        <v>134</v>
      </c>
      <c r="I676" t="s">
        <v>135</v>
      </c>
      <c r="J676" t="s">
        <v>136</v>
      </c>
      <c r="K676" t="s">
        <v>137</v>
      </c>
      <c r="L676" t="s">
        <v>2181</v>
      </c>
      <c r="M676" t="s">
        <v>2182</v>
      </c>
      <c r="N676">
        <v>3.7916666659999998</v>
      </c>
      <c r="O676">
        <v>0</v>
      </c>
      <c r="P676">
        <v>2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3.1855423877396696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3.1855423877396696</v>
      </c>
    </row>
    <row r="677" spans="1:31" x14ac:dyDescent="0.25">
      <c r="A677">
        <v>1721832</v>
      </c>
      <c r="B677">
        <v>1</v>
      </c>
      <c r="C677" t="s">
        <v>81</v>
      </c>
      <c r="D677" t="s">
        <v>113</v>
      </c>
      <c r="E677" t="s">
        <v>150</v>
      </c>
      <c r="F677" t="s">
        <v>2183</v>
      </c>
      <c r="G677" t="s">
        <v>326</v>
      </c>
      <c r="H677" t="s">
        <v>134</v>
      </c>
      <c r="I677" t="s">
        <v>135</v>
      </c>
      <c r="J677" t="s">
        <v>136</v>
      </c>
      <c r="K677" t="s">
        <v>137</v>
      </c>
      <c r="L677" t="s">
        <v>2184</v>
      </c>
      <c r="M677" t="s">
        <v>2185</v>
      </c>
      <c r="N677">
        <v>1.8911111110000001</v>
      </c>
      <c r="O677">
        <v>0</v>
      </c>
      <c r="P677">
        <v>0</v>
      </c>
      <c r="Q677">
        <v>0</v>
      </c>
      <c r="R677">
        <v>3</v>
      </c>
      <c r="S677">
        <v>0</v>
      </c>
      <c r="T677">
        <v>89</v>
      </c>
      <c r="U677">
        <v>0</v>
      </c>
      <c r="V677">
        <v>3</v>
      </c>
      <c r="W677">
        <v>0</v>
      </c>
      <c r="X677">
        <v>0</v>
      </c>
      <c r="Y677">
        <v>0</v>
      </c>
      <c r="Z677">
        <v>1.8342222684509444</v>
      </c>
      <c r="AA677">
        <v>0</v>
      </c>
      <c r="AB677">
        <v>73.394780089710764</v>
      </c>
      <c r="AC677">
        <v>0</v>
      </c>
      <c r="AD677">
        <v>58.842871544267972</v>
      </c>
      <c r="AE677">
        <v>134.07187390242967</v>
      </c>
    </row>
    <row r="678" spans="1:31" x14ac:dyDescent="0.25">
      <c r="A678">
        <v>1721732</v>
      </c>
      <c r="B678">
        <v>1</v>
      </c>
      <c r="C678" t="s">
        <v>80</v>
      </c>
      <c r="D678" t="s">
        <v>90</v>
      </c>
      <c r="E678" t="s">
        <v>131</v>
      </c>
      <c r="F678" t="s">
        <v>2186</v>
      </c>
      <c r="G678" t="s">
        <v>242</v>
      </c>
      <c r="H678" t="s">
        <v>134</v>
      </c>
      <c r="I678" t="s">
        <v>135</v>
      </c>
      <c r="J678" t="s">
        <v>136</v>
      </c>
      <c r="K678" t="s">
        <v>137</v>
      </c>
      <c r="L678" t="s">
        <v>2187</v>
      </c>
      <c r="M678" t="s">
        <v>2188</v>
      </c>
      <c r="N678">
        <v>9.1063888879999997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1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11.163106424497188</v>
      </c>
      <c r="AC678">
        <v>0</v>
      </c>
      <c r="AD678">
        <v>0</v>
      </c>
      <c r="AE678">
        <v>11.163106424497188</v>
      </c>
    </row>
    <row r="679" spans="1:31" x14ac:dyDescent="0.25">
      <c r="A679">
        <v>1722124</v>
      </c>
      <c r="B679">
        <v>1</v>
      </c>
      <c r="C679" t="s">
        <v>80</v>
      </c>
      <c r="D679" t="s">
        <v>94</v>
      </c>
      <c r="E679" t="s">
        <v>314</v>
      </c>
      <c r="F679" t="s">
        <v>2189</v>
      </c>
      <c r="G679" t="s">
        <v>147</v>
      </c>
      <c r="H679" t="s">
        <v>143</v>
      </c>
      <c r="I679" t="s">
        <v>135</v>
      </c>
      <c r="J679" t="s">
        <v>136</v>
      </c>
      <c r="K679" t="s">
        <v>137</v>
      </c>
      <c r="L679" t="s">
        <v>2190</v>
      </c>
      <c r="M679" t="s">
        <v>2191</v>
      </c>
      <c r="N679">
        <v>0.16631000000000001</v>
      </c>
      <c r="O679">
        <v>0</v>
      </c>
      <c r="P679">
        <v>2</v>
      </c>
      <c r="Q679">
        <v>35</v>
      </c>
      <c r="R679">
        <v>100</v>
      </c>
      <c r="S679">
        <v>4</v>
      </c>
      <c r="T679">
        <v>5</v>
      </c>
      <c r="U679">
        <v>0</v>
      </c>
      <c r="V679">
        <v>0</v>
      </c>
      <c r="W679">
        <v>0</v>
      </c>
      <c r="X679">
        <v>4.3687492318888882E-2</v>
      </c>
      <c r="Y679">
        <v>31.026221836911898</v>
      </c>
      <c r="Z679">
        <v>7.9097307858570911</v>
      </c>
      <c r="AA679">
        <v>2.8892020238258374</v>
      </c>
      <c r="AB679">
        <v>0.1588289420848</v>
      </c>
      <c r="AC679">
        <v>0</v>
      </c>
      <c r="AD679">
        <v>0</v>
      </c>
      <c r="AE679">
        <v>42.027671080998516</v>
      </c>
    </row>
    <row r="680" spans="1:31" x14ac:dyDescent="0.25">
      <c r="A680">
        <v>1722024</v>
      </c>
      <c r="B680">
        <v>1</v>
      </c>
      <c r="C680" t="s">
        <v>80</v>
      </c>
      <c r="D680" t="s">
        <v>96</v>
      </c>
      <c r="E680" t="s">
        <v>160</v>
      </c>
      <c r="F680" t="s">
        <v>2192</v>
      </c>
      <c r="G680" t="s">
        <v>2193</v>
      </c>
      <c r="H680" t="s">
        <v>134</v>
      </c>
      <c r="I680" t="s">
        <v>135</v>
      </c>
      <c r="J680" t="s">
        <v>136</v>
      </c>
      <c r="K680" t="s">
        <v>137</v>
      </c>
      <c r="L680" t="s">
        <v>2194</v>
      </c>
      <c r="M680" t="s">
        <v>2195</v>
      </c>
      <c r="N680">
        <v>3.287222222</v>
      </c>
      <c r="O680">
        <v>0</v>
      </c>
      <c r="P680">
        <v>68</v>
      </c>
      <c r="Q680">
        <v>0</v>
      </c>
      <c r="R680">
        <v>0</v>
      </c>
      <c r="S680">
        <v>0</v>
      </c>
      <c r="T680">
        <v>8</v>
      </c>
      <c r="U680">
        <v>0</v>
      </c>
      <c r="V680">
        <v>0</v>
      </c>
      <c r="W680">
        <v>0</v>
      </c>
      <c r="X680">
        <v>44.96928089426298</v>
      </c>
      <c r="Y680">
        <v>0</v>
      </c>
      <c r="Z680">
        <v>0</v>
      </c>
      <c r="AA680">
        <v>0</v>
      </c>
      <c r="AB680">
        <v>8.1645475013684408</v>
      </c>
      <c r="AC680">
        <v>0</v>
      </c>
      <c r="AD680">
        <v>0</v>
      </c>
      <c r="AE680">
        <v>53.133828395631419</v>
      </c>
    </row>
    <row r="681" spans="1:31" x14ac:dyDescent="0.25">
      <c r="A681">
        <v>1721775</v>
      </c>
      <c r="B681">
        <v>1</v>
      </c>
      <c r="C681" t="s">
        <v>81</v>
      </c>
      <c r="D681" t="s">
        <v>113</v>
      </c>
      <c r="E681" t="s">
        <v>160</v>
      </c>
      <c r="F681" t="s">
        <v>2196</v>
      </c>
      <c r="G681" t="s">
        <v>326</v>
      </c>
      <c r="H681" t="s">
        <v>134</v>
      </c>
      <c r="I681" t="s">
        <v>135</v>
      </c>
      <c r="J681" t="s">
        <v>136</v>
      </c>
      <c r="K681" t="s">
        <v>137</v>
      </c>
      <c r="L681" t="s">
        <v>2197</v>
      </c>
      <c r="M681" t="s">
        <v>2198</v>
      </c>
      <c r="N681">
        <v>1.4827777769999999</v>
      </c>
      <c r="O681">
        <v>0</v>
      </c>
      <c r="P681">
        <v>89</v>
      </c>
      <c r="Q681">
        <v>0</v>
      </c>
      <c r="R681">
        <v>0</v>
      </c>
      <c r="S681">
        <v>0</v>
      </c>
      <c r="T681">
        <v>44</v>
      </c>
      <c r="U681">
        <v>0</v>
      </c>
      <c r="V681">
        <v>0</v>
      </c>
      <c r="W681">
        <v>0</v>
      </c>
      <c r="X681">
        <v>20.198464173634392</v>
      </c>
      <c r="Y681">
        <v>0</v>
      </c>
      <c r="Z681">
        <v>0</v>
      </c>
      <c r="AA681">
        <v>0</v>
      </c>
      <c r="AB681">
        <v>31.258947255697212</v>
      </c>
      <c r="AC681">
        <v>0</v>
      </c>
      <c r="AD681">
        <v>0</v>
      </c>
      <c r="AE681">
        <v>51.4574114293316</v>
      </c>
    </row>
    <row r="682" spans="1:31" x14ac:dyDescent="0.25">
      <c r="A682">
        <v>1721629</v>
      </c>
      <c r="B682">
        <v>1</v>
      </c>
      <c r="C682" t="s">
        <v>80</v>
      </c>
      <c r="D682" t="s">
        <v>107</v>
      </c>
      <c r="E682" t="s">
        <v>160</v>
      </c>
      <c r="F682" t="s">
        <v>2199</v>
      </c>
      <c r="G682" t="s">
        <v>1006</v>
      </c>
      <c r="H682" t="s">
        <v>134</v>
      </c>
      <c r="I682" t="s">
        <v>135</v>
      </c>
      <c r="J682" t="s">
        <v>136</v>
      </c>
      <c r="K682" t="s">
        <v>137</v>
      </c>
      <c r="L682" t="s">
        <v>2200</v>
      </c>
      <c r="M682" t="s">
        <v>2201</v>
      </c>
      <c r="N682">
        <v>4.733055555</v>
      </c>
      <c r="O682">
        <v>0</v>
      </c>
      <c r="P682">
        <v>79</v>
      </c>
      <c r="Q682">
        <v>0</v>
      </c>
      <c r="R682">
        <v>0</v>
      </c>
      <c r="S682">
        <v>0</v>
      </c>
      <c r="T682">
        <v>1</v>
      </c>
      <c r="U682">
        <v>0</v>
      </c>
      <c r="V682">
        <v>0</v>
      </c>
      <c r="W682">
        <v>0</v>
      </c>
      <c r="X682">
        <v>29.484280922847024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29.484280922847024</v>
      </c>
    </row>
    <row r="683" spans="1:31" x14ac:dyDescent="0.25">
      <c r="A683">
        <v>1721397</v>
      </c>
      <c r="B683">
        <v>1</v>
      </c>
      <c r="C683" t="s">
        <v>80</v>
      </c>
      <c r="D683" t="s">
        <v>97</v>
      </c>
      <c r="E683" t="s">
        <v>140</v>
      </c>
      <c r="F683" t="s">
        <v>1766</v>
      </c>
      <c r="G683" t="s">
        <v>147</v>
      </c>
      <c r="H683" t="s">
        <v>143</v>
      </c>
      <c r="I683" t="s">
        <v>135</v>
      </c>
      <c r="J683" t="s">
        <v>136</v>
      </c>
      <c r="K683" t="s">
        <v>137</v>
      </c>
      <c r="L683" t="s">
        <v>2202</v>
      </c>
      <c r="M683" t="s">
        <v>2203</v>
      </c>
      <c r="N683">
        <v>1.0575000000000001</v>
      </c>
      <c r="O683">
        <v>7</v>
      </c>
      <c r="P683">
        <v>883</v>
      </c>
      <c r="Q683">
        <v>13</v>
      </c>
      <c r="R683">
        <v>709</v>
      </c>
      <c r="S683">
        <v>21</v>
      </c>
      <c r="T683">
        <v>266</v>
      </c>
      <c r="U683">
        <v>3</v>
      </c>
      <c r="V683">
        <v>1</v>
      </c>
      <c r="W683">
        <v>89.545289475310383</v>
      </c>
      <c r="X683">
        <v>462.48252411462494</v>
      </c>
      <c r="Y683">
        <v>46.693693603684842</v>
      </c>
      <c r="Z683">
        <v>313.94112575852978</v>
      </c>
      <c r="AA683">
        <v>209.90027121027478</v>
      </c>
      <c r="AB683">
        <v>309.20937751991835</v>
      </c>
      <c r="AC683">
        <v>57.853458689079119</v>
      </c>
      <c r="AD683">
        <v>4.0425665710145857</v>
      </c>
      <c r="AE683">
        <v>1493.6683069424366</v>
      </c>
    </row>
    <row r="684" spans="1:31" x14ac:dyDescent="0.25">
      <c r="A684">
        <v>1721895</v>
      </c>
      <c r="B684">
        <v>1</v>
      </c>
      <c r="C684" t="s">
        <v>80</v>
      </c>
      <c r="D684" t="s">
        <v>83</v>
      </c>
      <c r="E684" t="s">
        <v>131</v>
      </c>
      <c r="F684" t="s">
        <v>2204</v>
      </c>
      <c r="G684" t="s">
        <v>157</v>
      </c>
      <c r="H684" t="s">
        <v>134</v>
      </c>
      <c r="I684" t="s">
        <v>135</v>
      </c>
      <c r="J684" t="s">
        <v>136</v>
      </c>
      <c r="K684" t="s">
        <v>137</v>
      </c>
      <c r="L684" t="s">
        <v>2205</v>
      </c>
      <c r="M684" t="s">
        <v>2206</v>
      </c>
      <c r="N684">
        <v>2.258888888</v>
      </c>
      <c r="O684">
        <v>0</v>
      </c>
      <c r="P684">
        <v>3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1.0786375592862765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1.0786375592862765</v>
      </c>
    </row>
    <row r="685" spans="1:31" x14ac:dyDescent="0.25">
      <c r="A685">
        <v>1721374</v>
      </c>
      <c r="B685">
        <v>1</v>
      </c>
      <c r="C685" t="s">
        <v>80</v>
      </c>
      <c r="D685" t="s">
        <v>95</v>
      </c>
      <c r="E685" t="s">
        <v>314</v>
      </c>
      <c r="F685" t="s">
        <v>2207</v>
      </c>
      <c r="G685" t="s">
        <v>147</v>
      </c>
      <c r="H685" t="s">
        <v>143</v>
      </c>
      <c r="I685" t="s">
        <v>135</v>
      </c>
      <c r="J685" t="s">
        <v>136</v>
      </c>
      <c r="K685" t="s">
        <v>137</v>
      </c>
      <c r="L685" t="s">
        <v>2208</v>
      </c>
      <c r="M685" t="s">
        <v>2209</v>
      </c>
      <c r="N685">
        <v>0.173055555</v>
      </c>
      <c r="O685">
        <v>52</v>
      </c>
      <c r="P685">
        <v>4663</v>
      </c>
      <c r="Q685">
        <v>87</v>
      </c>
      <c r="R685">
        <v>180</v>
      </c>
      <c r="S685">
        <v>85</v>
      </c>
      <c r="T685">
        <v>679</v>
      </c>
      <c r="U685">
        <v>14</v>
      </c>
      <c r="V685">
        <v>1</v>
      </c>
      <c r="W685">
        <v>5.4286770786959586</v>
      </c>
      <c r="X685">
        <v>238.06547817671614</v>
      </c>
      <c r="Y685">
        <v>108.33963357594784</v>
      </c>
      <c r="Z685">
        <v>9.326585234671251</v>
      </c>
      <c r="AA685">
        <v>97.29864205554</v>
      </c>
      <c r="AB685">
        <v>129.10227838040643</v>
      </c>
      <c r="AC685">
        <v>110.96628390537445</v>
      </c>
      <c r="AD685">
        <v>0.10068090676512166</v>
      </c>
      <c r="AE685">
        <v>698.62825931411714</v>
      </c>
    </row>
    <row r="686" spans="1:31" x14ac:dyDescent="0.25">
      <c r="A686">
        <v>1722064</v>
      </c>
      <c r="B686">
        <v>1</v>
      </c>
      <c r="C686" t="s">
        <v>80</v>
      </c>
      <c r="D686" t="s">
        <v>97</v>
      </c>
      <c r="E686" t="s">
        <v>150</v>
      </c>
      <c r="F686" t="s">
        <v>2210</v>
      </c>
      <c r="G686" t="s">
        <v>186</v>
      </c>
      <c r="H686" t="s">
        <v>134</v>
      </c>
      <c r="I686" t="s">
        <v>135</v>
      </c>
      <c r="J686" t="s">
        <v>136</v>
      </c>
      <c r="K686" t="s">
        <v>137</v>
      </c>
      <c r="L686" t="s">
        <v>2211</v>
      </c>
      <c r="M686" t="s">
        <v>2212</v>
      </c>
      <c r="N686">
        <v>3.7572222219999998</v>
      </c>
      <c r="O686">
        <v>0</v>
      </c>
      <c r="P686">
        <v>31</v>
      </c>
      <c r="Q686">
        <v>0</v>
      </c>
      <c r="R686">
        <v>20</v>
      </c>
      <c r="S686">
        <v>0</v>
      </c>
      <c r="T686">
        <v>7</v>
      </c>
      <c r="U686">
        <v>0</v>
      </c>
      <c r="V686">
        <v>0</v>
      </c>
      <c r="W686">
        <v>0</v>
      </c>
      <c r="X686">
        <v>91.364615042084083</v>
      </c>
      <c r="Y686">
        <v>0</v>
      </c>
      <c r="Z686">
        <v>21.023118292368913</v>
      </c>
      <c r="AA686">
        <v>0</v>
      </c>
      <c r="AB686">
        <v>19.333207379174045</v>
      </c>
      <c r="AC686">
        <v>0</v>
      </c>
      <c r="AD686">
        <v>0</v>
      </c>
      <c r="AE686">
        <v>131.72094071362704</v>
      </c>
    </row>
    <row r="687" spans="1:31" x14ac:dyDescent="0.25">
      <c r="A687">
        <v>1721417</v>
      </c>
      <c r="B687">
        <v>1</v>
      </c>
      <c r="C687" t="s">
        <v>81</v>
      </c>
      <c r="D687" t="s">
        <v>118</v>
      </c>
      <c r="E687" t="s">
        <v>150</v>
      </c>
      <c r="F687" t="s">
        <v>2213</v>
      </c>
      <c r="G687" t="s">
        <v>152</v>
      </c>
      <c r="H687" t="s">
        <v>134</v>
      </c>
      <c r="I687" t="s">
        <v>135</v>
      </c>
      <c r="J687" t="s">
        <v>136</v>
      </c>
      <c r="K687" t="s">
        <v>153</v>
      </c>
      <c r="L687" t="s">
        <v>2214</v>
      </c>
      <c r="M687" t="s">
        <v>2215</v>
      </c>
      <c r="N687">
        <v>8.7527127769999993</v>
      </c>
      <c r="O687">
        <v>0</v>
      </c>
      <c r="P687">
        <v>161</v>
      </c>
      <c r="Q687">
        <v>0</v>
      </c>
      <c r="R687">
        <v>32</v>
      </c>
      <c r="S687">
        <v>0</v>
      </c>
      <c r="T687">
        <v>12</v>
      </c>
      <c r="U687">
        <v>0</v>
      </c>
      <c r="V687">
        <v>0</v>
      </c>
      <c r="W687">
        <v>0</v>
      </c>
      <c r="X687">
        <v>175.02843493758297</v>
      </c>
      <c r="Y687">
        <v>0</v>
      </c>
      <c r="Z687">
        <v>17.195130429427348</v>
      </c>
      <c r="AA687">
        <v>0</v>
      </c>
      <c r="AB687">
        <v>77.216037380700698</v>
      </c>
      <c r="AC687">
        <v>0</v>
      </c>
      <c r="AD687">
        <v>0</v>
      </c>
      <c r="AE687">
        <v>269.43960274771098</v>
      </c>
    </row>
    <row r="688" spans="1:31" x14ac:dyDescent="0.25">
      <c r="A688">
        <v>1722130</v>
      </c>
      <c r="B688">
        <v>1</v>
      </c>
      <c r="C688" t="s">
        <v>80</v>
      </c>
      <c r="D688" t="s">
        <v>84</v>
      </c>
      <c r="E688" t="s">
        <v>131</v>
      </c>
      <c r="F688" t="s">
        <v>2216</v>
      </c>
      <c r="G688" t="s">
        <v>242</v>
      </c>
      <c r="H688" t="s">
        <v>134</v>
      </c>
      <c r="I688" t="s">
        <v>135</v>
      </c>
      <c r="J688" t="s">
        <v>136</v>
      </c>
      <c r="K688" t="s">
        <v>137</v>
      </c>
      <c r="L688" t="s">
        <v>2217</v>
      </c>
      <c r="M688" t="s">
        <v>2218</v>
      </c>
      <c r="N688">
        <v>1.9086111109999999</v>
      </c>
      <c r="O688">
        <v>0</v>
      </c>
      <c r="P688">
        <v>4</v>
      </c>
      <c r="Q688">
        <v>0</v>
      </c>
      <c r="R688">
        <v>0</v>
      </c>
      <c r="S688">
        <v>0</v>
      </c>
      <c r="T688">
        <v>1</v>
      </c>
      <c r="U688">
        <v>0</v>
      </c>
      <c r="V688">
        <v>0</v>
      </c>
      <c r="W688">
        <v>0</v>
      </c>
      <c r="X688">
        <v>0.86855173148049336</v>
      </c>
      <c r="Y688">
        <v>0</v>
      </c>
      <c r="Z688">
        <v>0</v>
      </c>
      <c r="AA688">
        <v>0</v>
      </c>
      <c r="AB688">
        <v>1.6887634928934945</v>
      </c>
      <c r="AC688">
        <v>0</v>
      </c>
      <c r="AD688">
        <v>0</v>
      </c>
      <c r="AE688">
        <v>2.5573152243739878</v>
      </c>
    </row>
    <row r="689" spans="1:31" x14ac:dyDescent="0.25">
      <c r="A689">
        <v>1721938</v>
      </c>
      <c r="B689">
        <v>1</v>
      </c>
      <c r="C689" t="s">
        <v>81</v>
      </c>
      <c r="D689" t="s">
        <v>113</v>
      </c>
      <c r="E689" t="s">
        <v>160</v>
      </c>
      <c r="F689" t="s">
        <v>2219</v>
      </c>
      <c r="G689" t="s">
        <v>305</v>
      </c>
      <c r="H689" t="s">
        <v>134</v>
      </c>
      <c r="I689" t="s">
        <v>135</v>
      </c>
      <c r="J689" t="s">
        <v>136</v>
      </c>
      <c r="K689" t="s">
        <v>137</v>
      </c>
      <c r="L689" t="s">
        <v>2220</v>
      </c>
      <c r="M689" t="s">
        <v>2221</v>
      </c>
      <c r="N689">
        <v>4.415</v>
      </c>
      <c r="O689">
        <v>0</v>
      </c>
      <c r="P689">
        <v>11</v>
      </c>
      <c r="Q689">
        <v>0</v>
      </c>
      <c r="R689">
        <v>8</v>
      </c>
      <c r="S689">
        <v>0</v>
      </c>
      <c r="T689">
        <v>1</v>
      </c>
      <c r="U689">
        <v>0</v>
      </c>
      <c r="V689">
        <v>0</v>
      </c>
      <c r="W689">
        <v>0</v>
      </c>
      <c r="X689">
        <v>6.7855840767099265</v>
      </c>
      <c r="Y689">
        <v>0</v>
      </c>
      <c r="Z689">
        <v>3.66689844853087</v>
      </c>
      <c r="AA689">
        <v>0</v>
      </c>
      <c r="AB689">
        <v>1.2778745726696312</v>
      </c>
      <c r="AC689">
        <v>0</v>
      </c>
      <c r="AD689">
        <v>0</v>
      </c>
      <c r="AE689">
        <v>11.730357097910428</v>
      </c>
    </row>
    <row r="690" spans="1:31" x14ac:dyDescent="0.25">
      <c r="A690">
        <v>1722107</v>
      </c>
      <c r="B690">
        <v>1</v>
      </c>
      <c r="C690" t="s">
        <v>80</v>
      </c>
      <c r="D690" t="s">
        <v>95</v>
      </c>
      <c r="E690" t="s">
        <v>131</v>
      </c>
      <c r="F690" t="s">
        <v>2222</v>
      </c>
      <c r="G690" t="s">
        <v>242</v>
      </c>
      <c r="H690" t="s">
        <v>134</v>
      </c>
      <c r="I690" t="s">
        <v>135</v>
      </c>
      <c r="J690" t="s">
        <v>136</v>
      </c>
      <c r="K690" t="s">
        <v>137</v>
      </c>
      <c r="L690" t="s">
        <v>2223</v>
      </c>
      <c r="M690" t="s">
        <v>2224</v>
      </c>
      <c r="N690">
        <v>20.758611111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11.977295358249133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11.977295358249133</v>
      </c>
    </row>
    <row r="691" spans="1:31" x14ac:dyDescent="0.25">
      <c r="A691">
        <v>1721546</v>
      </c>
      <c r="B691">
        <v>1</v>
      </c>
      <c r="C691" t="s">
        <v>80</v>
      </c>
      <c r="D691" t="s">
        <v>82</v>
      </c>
      <c r="E691" t="s">
        <v>131</v>
      </c>
      <c r="F691" t="s">
        <v>2225</v>
      </c>
      <c r="G691" t="s">
        <v>133</v>
      </c>
      <c r="H691" t="s">
        <v>134</v>
      </c>
      <c r="I691" t="s">
        <v>135</v>
      </c>
      <c r="J691" t="s">
        <v>136</v>
      </c>
      <c r="K691" t="s">
        <v>137</v>
      </c>
      <c r="L691" t="s">
        <v>2226</v>
      </c>
      <c r="M691" t="s">
        <v>2227</v>
      </c>
      <c r="N691">
        <v>2.505833333</v>
      </c>
      <c r="O691">
        <v>0</v>
      </c>
      <c r="P691">
        <v>1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</row>
    <row r="692" spans="1:31" x14ac:dyDescent="0.25">
      <c r="A692">
        <v>1721603</v>
      </c>
      <c r="B692">
        <v>1</v>
      </c>
      <c r="C692" t="s">
        <v>81</v>
      </c>
      <c r="D692" t="s">
        <v>113</v>
      </c>
      <c r="E692" t="s">
        <v>171</v>
      </c>
      <c r="F692" t="s">
        <v>1686</v>
      </c>
      <c r="G692" t="s">
        <v>147</v>
      </c>
      <c r="H692" t="s">
        <v>143</v>
      </c>
      <c r="I692" t="s">
        <v>135</v>
      </c>
      <c r="J692" t="s">
        <v>136</v>
      </c>
      <c r="K692" t="s">
        <v>137</v>
      </c>
      <c r="L692" t="s">
        <v>2228</v>
      </c>
      <c r="M692" t="s">
        <v>2229</v>
      </c>
      <c r="N692">
        <v>1.868333333</v>
      </c>
      <c r="O692">
        <v>4</v>
      </c>
      <c r="P692">
        <v>121</v>
      </c>
      <c r="Q692">
        <v>17</v>
      </c>
      <c r="R692">
        <v>39</v>
      </c>
      <c r="S692">
        <v>2</v>
      </c>
      <c r="T692">
        <v>47</v>
      </c>
      <c r="U692">
        <v>1</v>
      </c>
      <c r="V692">
        <v>0</v>
      </c>
      <c r="W692">
        <v>10.079982404980921</v>
      </c>
      <c r="X692">
        <v>28.234675859105472</v>
      </c>
      <c r="Y692">
        <v>29.579705377274291</v>
      </c>
      <c r="Z692">
        <v>14.140527283533608</v>
      </c>
      <c r="AA692">
        <v>6.921835442120452</v>
      </c>
      <c r="AB692">
        <v>50.228617668082109</v>
      </c>
      <c r="AC692">
        <v>4.7561582342286153</v>
      </c>
      <c r="AD692">
        <v>0</v>
      </c>
      <c r="AE692">
        <v>143.94150226932547</v>
      </c>
    </row>
    <row r="693" spans="1:31" x14ac:dyDescent="0.25">
      <c r="A693">
        <v>1721360</v>
      </c>
      <c r="B693">
        <v>1</v>
      </c>
      <c r="C693" t="s">
        <v>80</v>
      </c>
      <c r="D693" t="s">
        <v>82</v>
      </c>
      <c r="E693" t="s">
        <v>131</v>
      </c>
      <c r="F693" t="s">
        <v>2230</v>
      </c>
      <c r="G693" t="s">
        <v>238</v>
      </c>
      <c r="H693" t="s">
        <v>134</v>
      </c>
      <c r="I693" t="s">
        <v>135</v>
      </c>
      <c r="J693" t="s">
        <v>136</v>
      </c>
      <c r="K693" t="s">
        <v>137</v>
      </c>
      <c r="L693" t="s">
        <v>2231</v>
      </c>
      <c r="M693" t="s">
        <v>2232</v>
      </c>
      <c r="N693">
        <v>2.6927777769999999</v>
      </c>
      <c r="O693">
        <v>0</v>
      </c>
      <c r="P693">
        <v>5</v>
      </c>
      <c r="Q693">
        <v>0</v>
      </c>
      <c r="R693">
        <v>0</v>
      </c>
      <c r="S693">
        <v>0</v>
      </c>
      <c r="T693">
        <v>1</v>
      </c>
      <c r="U693">
        <v>0</v>
      </c>
      <c r="V693">
        <v>0</v>
      </c>
      <c r="W693">
        <v>0</v>
      </c>
      <c r="X693">
        <v>3.2507778952801019</v>
      </c>
      <c r="Y693">
        <v>0</v>
      </c>
      <c r="Z693">
        <v>0</v>
      </c>
      <c r="AA693">
        <v>0</v>
      </c>
      <c r="AB693">
        <v>2.9417990267645395</v>
      </c>
      <c r="AC693">
        <v>0</v>
      </c>
      <c r="AD693">
        <v>0</v>
      </c>
      <c r="AE693">
        <v>6.1925769220446414</v>
      </c>
    </row>
    <row r="694" spans="1:31" x14ac:dyDescent="0.25">
      <c r="A694">
        <v>1721741</v>
      </c>
      <c r="B694">
        <v>1</v>
      </c>
      <c r="C694" t="s">
        <v>80</v>
      </c>
      <c r="D694" t="s">
        <v>83</v>
      </c>
      <c r="E694" t="s">
        <v>160</v>
      </c>
      <c r="F694" t="s">
        <v>2233</v>
      </c>
      <c r="G694" t="s">
        <v>1849</v>
      </c>
      <c r="H694" t="s">
        <v>134</v>
      </c>
      <c r="I694" t="s">
        <v>135</v>
      </c>
      <c r="J694" t="s">
        <v>136</v>
      </c>
      <c r="K694" t="s">
        <v>137</v>
      </c>
      <c r="L694" t="s">
        <v>2234</v>
      </c>
      <c r="M694" t="s">
        <v>2235</v>
      </c>
      <c r="N694">
        <v>1.4494444440000001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1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23.549058893546757</v>
      </c>
      <c r="AC694">
        <v>0</v>
      </c>
      <c r="AD694">
        <v>0</v>
      </c>
      <c r="AE694">
        <v>23.549058893546757</v>
      </c>
    </row>
    <row r="695" spans="1:31" x14ac:dyDescent="0.25">
      <c r="A695">
        <v>1721718</v>
      </c>
      <c r="B695">
        <v>1</v>
      </c>
      <c r="C695" t="s">
        <v>81</v>
      </c>
      <c r="D695" t="s">
        <v>118</v>
      </c>
      <c r="E695" t="s">
        <v>171</v>
      </c>
      <c r="F695" t="s">
        <v>2236</v>
      </c>
      <c r="G695" t="s">
        <v>147</v>
      </c>
      <c r="H695" t="s">
        <v>143</v>
      </c>
      <c r="I695" t="s">
        <v>135</v>
      </c>
      <c r="J695" t="s">
        <v>136</v>
      </c>
      <c r="K695" t="s">
        <v>137</v>
      </c>
      <c r="L695" t="s">
        <v>2237</v>
      </c>
      <c r="M695" t="s">
        <v>2238</v>
      </c>
      <c r="N695">
        <v>0.84166666599999995</v>
      </c>
      <c r="O695">
        <v>0</v>
      </c>
      <c r="P695">
        <v>657</v>
      </c>
      <c r="Q695">
        <v>0</v>
      </c>
      <c r="R695">
        <v>25</v>
      </c>
      <c r="S695">
        <v>0</v>
      </c>
      <c r="T695">
        <v>75</v>
      </c>
      <c r="U695">
        <v>0</v>
      </c>
      <c r="V695">
        <v>1</v>
      </c>
      <c r="W695">
        <v>0</v>
      </c>
      <c r="X695">
        <v>81.740742503255845</v>
      </c>
      <c r="Y695">
        <v>0</v>
      </c>
      <c r="Z695">
        <v>1.2953740512042664</v>
      </c>
      <c r="AA695">
        <v>0</v>
      </c>
      <c r="AB695">
        <v>35.137002974273145</v>
      </c>
      <c r="AC695">
        <v>0</v>
      </c>
      <c r="AD695">
        <v>32.77140689011091</v>
      </c>
      <c r="AE695">
        <v>150.94452641884416</v>
      </c>
    </row>
    <row r="696" spans="1:31" x14ac:dyDescent="0.25">
      <c r="A696">
        <v>1721386</v>
      </c>
      <c r="B696">
        <v>1</v>
      </c>
      <c r="C696" t="s">
        <v>81</v>
      </c>
      <c r="D696" t="s">
        <v>118</v>
      </c>
      <c r="E696" t="s">
        <v>189</v>
      </c>
      <c r="F696" t="s">
        <v>1649</v>
      </c>
      <c r="G696" t="s">
        <v>233</v>
      </c>
      <c r="H696" t="s">
        <v>234</v>
      </c>
      <c r="I696" t="s">
        <v>135</v>
      </c>
      <c r="J696" t="s">
        <v>136</v>
      </c>
      <c r="K696" t="s">
        <v>153</v>
      </c>
      <c r="L696" t="s">
        <v>2239</v>
      </c>
      <c r="M696" t="s">
        <v>2240</v>
      </c>
      <c r="N696">
        <v>4.5111452769999998</v>
      </c>
      <c r="O696">
        <v>1</v>
      </c>
      <c r="P696">
        <v>320</v>
      </c>
      <c r="Q696">
        <v>77</v>
      </c>
      <c r="R696">
        <v>54</v>
      </c>
      <c r="S696">
        <v>5</v>
      </c>
      <c r="T696">
        <v>52</v>
      </c>
      <c r="U696">
        <v>1</v>
      </c>
      <c r="V696">
        <v>0</v>
      </c>
      <c r="W696">
        <v>0.88573231426699495</v>
      </c>
      <c r="X696">
        <v>335.60784452287436</v>
      </c>
      <c r="Y696">
        <v>1371.6128338575188</v>
      </c>
      <c r="Z696">
        <v>60.826488459170413</v>
      </c>
      <c r="AA696">
        <v>19.123618386011543</v>
      </c>
      <c r="AB696">
        <v>92.971074752491958</v>
      </c>
      <c r="AC696">
        <v>609.39382367866654</v>
      </c>
      <c r="AD696">
        <v>0</v>
      </c>
      <c r="AE696">
        <v>2490.4214159710004</v>
      </c>
    </row>
    <row r="697" spans="1:31" x14ac:dyDescent="0.25">
      <c r="A697">
        <v>1722050</v>
      </c>
      <c r="B697">
        <v>1</v>
      </c>
      <c r="C697" t="s">
        <v>80</v>
      </c>
      <c r="D697" t="s">
        <v>97</v>
      </c>
      <c r="E697" t="s">
        <v>131</v>
      </c>
      <c r="F697" t="s">
        <v>2241</v>
      </c>
      <c r="G697" t="s">
        <v>242</v>
      </c>
      <c r="H697" t="s">
        <v>134</v>
      </c>
      <c r="I697" t="s">
        <v>135</v>
      </c>
      <c r="J697" t="s">
        <v>136</v>
      </c>
      <c r="K697" t="s">
        <v>137</v>
      </c>
      <c r="L697" t="s">
        <v>2242</v>
      </c>
      <c r="M697" t="s">
        <v>2243</v>
      </c>
      <c r="N697">
        <v>4.8361111110000001</v>
      </c>
      <c r="O697">
        <v>0</v>
      </c>
      <c r="P697">
        <v>1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1.3952492393629443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1.3952492393629443</v>
      </c>
    </row>
    <row r="698" spans="1:31" x14ac:dyDescent="0.25">
      <c r="A698">
        <v>1721363</v>
      </c>
      <c r="B698">
        <v>1</v>
      </c>
      <c r="C698" t="s">
        <v>80</v>
      </c>
      <c r="D698" t="s">
        <v>88</v>
      </c>
      <c r="E698" t="s">
        <v>441</v>
      </c>
      <c r="F698" t="s">
        <v>1129</v>
      </c>
      <c r="G698" t="s">
        <v>162</v>
      </c>
      <c r="H698" t="s">
        <v>134</v>
      </c>
      <c r="I698" t="s">
        <v>135</v>
      </c>
      <c r="J698" t="s">
        <v>136</v>
      </c>
      <c r="K698" t="s">
        <v>137</v>
      </c>
      <c r="L698" t="s">
        <v>2244</v>
      </c>
      <c r="M698" t="s">
        <v>2245</v>
      </c>
      <c r="N698">
        <v>4.0975000000000001</v>
      </c>
      <c r="O698">
        <v>0</v>
      </c>
      <c r="P698">
        <v>75</v>
      </c>
      <c r="Q698">
        <v>0</v>
      </c>
      <c r="R698">
        <v>0</v>
      </c>
      <c r="S698">
        <v>0</v>
      </c>
      <c r="T698">
        <v>1</v>
      </c>
      <c r="U698">
        <v>0</v>
      </c>
      <c r="V698">
        <v>0</v>
      </c>
      <c r="W698">
        <v>0</v>
      </c>
      <c r="X698">
        <v>77.647390876584069</v>
      </c>
      <c r="Y698">
        <v>0</v>
      </c>
      <c r="Z698">
        <v>0</v>
      </c>
      <c r="AA698">
        <v>0</v>
      </c>
      <c r="AB698">
        <v>13.249569786866099</v>
      </c>
      <c r="AC698">
        <v>0</v>
      </c>
      <c r="AD698">
        <v>0</v>
      </c>
      <c r="AE698">
        <v>90.896960663450173</v>
      </c>
    </row>
    <row r="699" spans="1:31" x14ac:dyDescent="0.25">
      <c r="A699">
        <v>1721881</v>
      </c>
      <c r="B699">
        <v>1</v>
      </c>
      <c r="C699" t="s">
        <v>81</v>
      </c>
      <c r="D699" t="s">
        <v>120</v>
      </c>
      <c r="E699" t="s">
        <v>140</v>
      </c>
      <c r="F699" t="s">
        <v>2246</v>
      </c>
      <c r="G699" t="s">
        <v>147</v>
      </c>
      <c r="H699" t="s">
        <v>143</v>
      </c>
      <c r="I699" t="s">
        <v>135</v>
      </c>
      <c r="J699" t="s">
        <v>136</v>
      </c>
      <c r="K699" t="s">
        <v>137</v>
      </c>
      <c r="L699" t="s">
        <v>1960</v>
      </c>
      <c r="M699" t="s">
        <v>2247</v>
      </c>
      <c r="N699">
        <v>0.40972222200000002</v>
      </c>
      <c r="O699">
        <v>3</v>
      </c>
      <c r="P699">
        <v>3583</v>
      </c>
      <c r="Q699">
        <v>319</v>
      </c>
      <c r="R699">
        <v>302</v>
      </c>
      <c r="S699">
        <v>56</v>
      </c>
      <c r="T699">
        <v>481</v>
      </c>
      <c r="U699">
        <v>3</v>
      </c>
      <c r="V699">
        <v>2</v>
      </c>
      <c r="W699">
        <v>2.1261647511860975</v>
      </c>
      <c r="X699">
        <v>230.51634266989868</v>
      </c>
      <c r="Y699">
        <v>147.04827620274318</v>
      </c>
      <c r="Z699">
        <v>46.06816890003423</v>
      </c>
      <c r="AA699">
        <v>72.545403129048239</v>
      </c>
      <c r="AB699">
        <v>79.95100194195399</v>
      </c>
      <c r="AC699">
        <v>2.5877645997254999</v>
      </c>
      <c r="AD699">
        <v>1.2951102179505207</v>
      </c>
      <c r="AE699">
        <v>582.13823241254045</v>
      </c>
    </row>
    <row r="700" spans="1:31" x14ac:dyDescent="0.25">
      <c r="A700">
        <v>1721549</v>
      </c>
      <c r="B700">
        <v>1</v>
      </c>
      <c r="C700" t="s">
        <v>80</v>
      </c>
      <c r="D700" t="s">
        <v>99</v>
      </c>
      <c r="E700" t="s">
        <v>131</v>
      </c>
      <c r="F700" t="s">
        <v>2248</v>
      </c>
      <c r="G700" t="s">
        <v>133</v>
      </c>
      <c r="H700" t="s">
        <v>134</v>
      </c>
      <c r="I700" t="s">
        <v>135</v>
      </c>
      <c r="J700" t="s">
        <v>136</v>
      </c>
      <c r="K700" t="s">
        <v>137</v>
      </c>
      <c r="L700" t="s">
        <v>2249</v>
      </c>
      <c r="M700" t="s">
        <v>2250</v>
      </c>
      <c r="N700">
        <v>5.1488888880000001</v>
      </c>
      <c r="O700">
        <v>0</v>
      </c>
      <c r="P700">
        <v>2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0.56830992452818663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0.56830992452818663</v>
      </c>
    </row>
    <row r="701" spans="1:31" x14ac:dyDescent="0.25">
      <c r="A701">
        <v>1721595</v>
      </c>
      <c r="B701">
        <v>1</v>
      </c>
      <c r="C701" t="s">
        <v>81</v>
      </c>
      <c r="D701" t="s">
        <v>113</v>
      </c>
      <c r="E701" t="s">
        <v>150</v>
      </c>
      <c r="F701" t="s">
        <v>2251</v>
      </c>
      <c r="G701" t="s">
        <v>186</v>
      </c>
      <c r="H701" t="s">
        <v>134</v>
      </c>
      <c r="I701" t="s">
        <v>135</v>
      </c>
      <c r="J701" t="s">
        <v>136</v>
      </c>
      <c r="K701" t="s">
        <v>137</v>
      </c>
      <c r="L701" t="s">
        <v>2252</v>
      </c>
      <c r="M701" t="s">
        <v>2253</v>
      </c>
      <c r="N701">
        <v>2.920833333</v>
      </c>
      <c r="O701">
        <v>0</v>
      </c>
      <c r="P701">
        <v>99</v>
      </c>
      <c r="Q701">
        <v>0</v>
      </c>
      <c r="R701">
        <v>10</v>
      </c>
      <c r="S701">
        <v>0</v>
      </c>
      <c r="T701">
        <v>5</v>
      </c>
      <c r="U701">
        <v>0</v>
      </c>
      <c r="V701">
        <v>0</v>
      </c>
      <c r="W701">
        <v>0</v>
      </c>
      <c r="X701">
        <v>21.154741347996037</v>
      </c>
      <c r="Y701">
        <v>0</v>
      </c>
      <c r="Z701">
        <v>1.4950684715143052</v>
      </c>
      <c r="AA701">
        <v>0</v>
      </c>
      <c r="AB701">
        <v>1.5555805978290587</v>
      </c>
      <c r="AC701">
        <v>0</v>
      </c>
      <c r="AD701">
        <v>0</v>
      </c>
      <c r="AE701">
        <v>24.205390417339402</v>
      </c>
    </row>
    <row r="702" spans="1:31" x14ac:dyDescent="0.25">
      <c r="A702">
        <v>1721864</v>
      </c>
      <c r="B702">
        <v>1</v>
      </c>
      <c r="C702" t="s">
        <v>81</v>
      </c>
      <c r="D702" t="s">
        <v>116</v>
      </c>
      <c r="E702" t="s">
        <v>140</v>
      </c>
      <c r="F702" t="s">
        <v>2254</v>
      </c>
      <c r="G702" t="s">
        <v>147</v>
      </c>
      <c r="H702" t="s">
        <v>143</v>
      </c>
      <c r="I702" t="s">
        <v>455</v>
      </c>
      <c r="J702" t="s">
        <v>136</v>
      </c>
      <c r="K702" t="s">
        <v>137</v>
      </c>
      <c r="L702" t="s">
        <v>2255</v>
      </c>
      <c r="M702" t="s">
        <v>2256</v>
      </c>
      <c r="N702">
        <v>2.8611111000000002E-2</v>
      </c>
      <c r="O702">
        <v>8</v>
      </c>
      <c r="P702">
        <v>4497</v>
      </c>
      <c r="Q702">
        <v>201</v>
      </c>
      <c r="R702">
        <v>423</v>
      </c>
      <c r="S702">
        <v>52</v>
      </c>
      <c r="T702">
        <v>513</v>
      </c>
      <c r="U702">
        <v>6</v>
      </c>
      <c r="V702">
        <v>0</v>
      </c>
      <c r="W702">
        <v>2.8248257414908336E-2</v>
      </c>
      <c r="X702">
        <v>12.777093982941089</v>
      </c>
      <c r="Y702">
        <v>6.6894461310155586</v>
      </c>
      <c r="Z702">
        <v>1.1227126880848128</v>
      </c>
      <c r="AA702">
        <v>7.684732248916565</v>
      </c>
      <c r="AB702">
        <v>4.5929072052658508</v>
      </c>
      <c r="AC702">
        <v>2.2771568012692178</v>
      </c>
      <c r="AD702">
        <v>0</v>
      </c>
      <c r="AE702">
        <v>35.172297314908008</v>
      </c>
    </row>
    <row r="703" spans="1:31" x14ac:dyDescent="0.25">
      <c r="A703">
        <v>1721887</v>
      </c>
      <c r="B703">
        <v>1</v>
      </c>
      <c r="C703" t="s">
        <v>81</v>
      </c>
      <c r="D703" t="s">
        <v>123</v>
      </c>
      <c r="E703" t="s">
        <v>160</v>
      </c>
      <c r="F703" t="s">
        <v>2257</v>
      </c>
      <c r="G703" t="s">
        <v>326</v>
      </c>
      <c r="H703" t="s">
        <v>134</v>
      </c>
      <c r="I703" t="s">
        <v>135</v>
      </c>
      <c r="J703" t="s">
        <v>136</v>
      </c>
      <c r="K703" t="s">
        <v>137</v>
      </c>
      <c r="L703" t="s">
        <v>2258</v>
      </c>
      <c r="M703" t="s">
        <v>2259</v>
      </c>
      <c r="N703">
        <v>1.5277777770000001</v>
      </c>
      <c r="O703">
        <v>0</v>
      </c>
      <c r="P703">
        <v>14</v>
      </c>
      <c r="Q703">
        <v>0</v>
      </c>
      <c r="R703">
        <v>2</v>
      </c>
      <c r="S703">
        <v>0</v>
      </c>
      <c r="T703">
        <v>5</v>
      </c>
      <c r="U703">
        <v>0</v>
      </c>
      <c r="V703">
        <v>0</v>
      </c>
      <c r="W703">
        <v>0</v>
      </c>
      <c r="X703">
        <v>4.0771639145565146</v>
      </c>
      <c r="Y703">
        <v>0</v>
      </c>
      <c r="Z703">
        <v>0.94486391944372206</v>
      </c>
      <c r="AA703">
        <v>0</v>
      </c>
      <c r="AB703">
        <v>8.7587101261339431</v>
      </c>
      <c r="AC703">
        <v>0</v>
      </c>
      <c r="AD703">
        <v>0</v>
      </c>
      <c r="AE703">
        <v>13.780737960134179</v>
      </c>
    </row>
    <row r="704" spans="1:31" x14ac:dyDescent="0.25">
      <c r="A704">
        <v>1721735</v>
      </c>
      <c r="B704">
        <v>1</v>
      </c>
      <c r="C704" t="s">
        <v>80</v>
      </c>
      <c r="D704" t="s">
        <v>97</v>
      </c>
      <c r="E704" t="s">
        <v>160</v>
      </c>
      <c r="F704" t="s">
        <v>2260</v>
      </c>
      <c r="G704" t="s">
        <v>305</v>
      </c>
      <c r="H704" t="s">
        <v>134</v>
      </c>
      <c r="I704" t="s">
        <v>135</v>
      </c>
      <c r="J704" t="s">
        <v>136</v>
      </c>
      <c r="K704" t="s">
        <v>137</v>
      </c>
      <c r="L704" t="s">
        <v>2261</v>
      </c>
      <c r="M704" t="s">
        <v>2262</v>
      </c>
      <c r="N704">
        <v>8.08</v>
      </c>
      <c r="O704">
        <v>0</v>
      </c>
      <c r="P704">
        <v>9</v>
      </c>
      <c r="Q704">
        <v>0</v>
      </c>
      <c r="R704">
        <v>2</v>
      </c>
      <c r="S704">
        <v>0</v>
      </c>
      <c r="T704">
        <v>1</v>
      </c>
      <c r="U704">
        <v>0</v>
      </c>
      <c r="V704">
        <v>0</v>
      </c>
      <c r="W704">
        <v>0</v>
      </c>
      <c r="X704">
        <v>62.872332446595379</v>
      </c>
      <c r="Y704">
        <v>0</v>
      </c>
      <c r="Z704">
        <v>1.8371231854269112</v>
      </c>
      <c r="AA704">
        <v>0</v>
      </c>
      <c r="AB704">
        <v>3.5666227450133333E-3</v>
      </c>
      <c r="AC704">
        <v>0</v>
      </c>
      <c r="AD704">
        <v>0</v>
      </c>
      <c r="AE704">
        <v>64.71302225476731</v>
      </c>
    </row>
    <row r="705" spans="1:31" x14ac:dyDescent="0.25">
      <c r="A705">
        <v>1721781</v>
      </c>
      <c r="B705">
        <v>1</v>
      </c>
      <c r="C705" t="s">
        <v>80</v>
      </c>
      <c r="D705" t="s">
        <v>93</v>
      </c>
      <c r="E705" t="s">
        <v>131</v>
      </c>
      <c r="F705" t="s">
        <v>2263</v>
      </c>
      <c r="G705" t="s">
        <v>133</v>
      </c>
      <c r="H705" t="s">
        <v>134</v>
      </c>
      <c r="I705" t="s">
        <v>135</v>
      </c>
      <c r="J705" t="s">
        <v>136</v>
      </c>
      <c r="K705" t="s">
        <v>137</v>
      </c>
      <c r="L705" t="s">
        <v>2264</v>
      </c>
      <c r="M705" t="s">
        <v>2265</v>
      </c>
      <c r="N705">
        <v>4.2305555549999996</v>
      </c>
      <c r="O705">
        <v>0</v>
      </c>
      <c r="P705">
        <v>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2.3664964604586669E-2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2.3664964604586669E-2</v>
      </c>
    </row>
    <row r="706" spans="1:31" x14ac:dyDescent="0.25">
      <c r="A706">
        <v>1721426</v>
      </c>
      <c r="B706">
        <v>1</v>
      </c>
      <c r="C706" t="s">
        <v>80</v>
      </c>
      <c r="D706" t="s">
        <v>93</v>
      </c>
      <c r="E706" t="s">
        <v>140</v>
      </c>
      <c r="F706" t="s">
        <v>2266</v>
      </c>
      <c r="G706" t="s">
        <v>147</v>
      </c>
      <c r="H706" t="s">
        <v>143</v>
      </c>
      <c r="I706" t="s">
        <v>135</v>
      </c>
      <c r="J706" t="s">
        <v>136</v>
      </c>
      <c r="K706" t="s">
        <v>137</v>
      </c>
      <c r="L706" t="s">
        <v>2267</v>
      </c>
      <c r="M706" t="s">
        <v>2268</v>
      </c>
      <c r="N706">
        <v>0.84444444399999996</v>
      </c>
      <c r="O706">
        <v>0</v>
      </c>
      <c r="P706">
        <v>3530</v>
      </c>
      <c r="Q706">
        <v>3</v>
      </c>
      <c r="R706">
        <v>1</v>
      </c>
      <c r="S706">
        <v>1</v>
      </c>
      <c r="T706">
        <v>142</v>
      </c>
      <c r="U706">
        <v>1</v>
      </c>
      <c r="V706">
        <v>0</v>
      </c>
      <c r="W706">
        <v>0</v>
      </c>
      <c r="X706">
        <v>744.18022320653506</v>
      </c>
      <c r="Y706">
        <v>8.5647717928492533</v>
      </c>
      <c r="Z706">
        <v>5.5646730903599999E-3</v>
      </c>
      <c r="AA706">
        <v>26.372451663436841</v>
      </c>
      <c r="AB706">
        <v>124.15250513615668</v>
      </c>
      <c r="AC706">
        <v>26.070334898517743</v>
      </c>
      <c r="AD706">
        <v>0</v>
      </c>
      <c r="AE706">
        <v>929.34585137058605</v>
      </c>
    </row>
    <row r="707" spans="1:31" x14ac:dyDescent="0.25">
      <c r="A707">
        <v>1721927</v>
      </c>
      <c r="B707">
        <v>1</v>
      </c>
      <c r="C707" t="s">
        <v>81</v>
      </c>
      <c r="D707" t="s">
        <v>112</v>
      </c>
      <c r="E707" t="s">
        <v>314</v>
      </c>
      <c r="F707" t="s">
        <v>2269</v>
      </c>
      <c r="G707" t="s">
        <v>147</v>
      </c>
      <c r="H707" t="s">
        <v>143</v>
      </c>
      <c r="I707" t="s">
        <v>135</v>
      </c>
      <c r="J707" t="s">
        <v>136</v>
      </c>
      <c r="K707" t="s">
        <v>137</v>
      </c>
      <c r="L707" t="s">
        <v>2270</v>
      </c>
      <c r="M707" t="s">
        <v>2271</v>
      </c>
      <c r="N707">
        <v>2.213055555</v>
      </c>
      <c r="O707">
        <v>4</v>
      </c>
      <c r="P707">
        <v>4561</v>
      </c>
      <c r="Q707">
        <v>624</v>
      </c>
      <c r="R707">
        <v>652</v>
      </c>
      <c r="S707">
        <v>88</v>
      </c>
      <c r="T707">
        <v>581</v>
      </c>
      <c r="U707">
        <v>17</v>
      </c>
      <c r="V707">
        <v>5</v>
      </c>
      <c r="W707">
        <v>1.8103621336021065</v>
      </c>
      <c r="X707">
        <v>1938.779750753733</v>
      </c>
      <c r="Y707">
        <v>2437.619846118364</v>
      </c>
      <c r="Z707">
        <v>735.62374790379147</v>
      </c>
      <c r="AA707">
        <v>1053.4217794401156</v>
      </c>
      <c r="AB707">
        <v>456.97325262771795</v>
      </c>
      <c r="AC707">
        <v>2081.5163726719879</v>
      </c>
      <c r="AD707">
        <v>278.37412658181961</v>
      </c>
      <c r="AE707">
        <v>8984.119238231131</v>
      </c>
    </row>
    <row r="708" spans="1:31" x14ac:dyDescent="0.25">
      <c r="A708">
        <v>1721632</v>
      </c>
      <c r="B708">
        <v>1</v>
      </c>
      <c r="C708" t="s">
        <v>80</v>
      </c>
      <c r="D708" t="s">
        <v>82</v>
      </c>
      <c r="E708" t="s">
        <v>131</v>
      </c>
      <c r="F708" t="s">
        <v>2272</v>
      </c>
      <c r="G708" t="s">
        <v>242</v>
      </c>
      <c r="H708" t="s">
        <v>134</v>
      </c>
      <c r="I708" t="s">
        <v>135</v>
      </c>
      <c r="J708" t="s">
        <v>136</v>
      </c>
      <c r="K708" t="s">
        <v>137</v>
      </c>
      <c r="L708" t="s">
        <v>2273</v>
      </c>
      <c r="M708" t="s">
        <v>2274</v>
      </c>
      <c r="N708">
        <v>21.364722222000001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1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0.2871355216768578</v>
      </c>
      <c r="AC708">
        <v>0</v>
      </c>
      <c r="AD708">
        <v>0</v>
      </c>
      <c r="AE708">
        <v>0.2871355216768578</v>
      </c>
    </row>
    <row r="709" spans="1:31" x14ac:dyDescent="0.25">
      <c r="A709">
        <v>1721824</v>
      </c>
      <c r="B709">
        <v>1</v>
      </c>
      <c r="C709" t="s">
        <v>81</v>
      </c>
      <c r="D709" t="s">
        <v>113</v>
      </c>
      <c r="E709" t="s">
        <v>160</v>
      </c>
      <c r="F709" t="s">
        <v>2275</v>
      </c>
      <c r="G709" t="s">
        <v>162</v>
      </c>
      <c r="H709" t="s">
        <v>134</v>
      </c>
      <c r="I709" t="s">
        <v>135</v>
      </c>
      <c r="J709" t="s">
        <v>136</v>
      </c>
      <c r="K709" t="s">
        <v>137</v>
      </c>
      <c r="L709" t="s">
        <v>2276</v>
      </c>
      <c r="M709" t="s">
        <v>2277</v>
      </c>
      <c r="N709">
        <v>1.2625</v>
      </c>
      <c r="O709">
        <v>0</v>
      </c>
      <c r="P709">
        <v>2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0.52105613863215439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0.52105613863215439</v>
      </c>
    </row>
    <row r="710" spans="1:31" x14ac:dyDescent="0.25">
      <c r="A710">
        <v>1721635</v>
      </c>
      <c r="B710">
        <v>1</v>
      </c>
      <c r="C710" t="s">
        <v>80</v>
      </c>
      <c r="D710" t="s">
        <v>82</v>
      </c>
      <c r="E710" t="s">
        <v>131</v>
      </c>
      <c r="F710" t="s">
        <v>2278</v>
      </c>
      <c r="G710" t="s">
        <v>133</v>
      </c>
      <c r="H710" t="s">
        <v>134</v>
      </c>
      <c r="I710" t="s">
        <v>135</v>
      </c>
      <c r="J710" t="s">
        <v>136</v>
      </c>
      <c r="K710" t="s">
        <v>137</v>
      </c>
      <c r="L710" t="s">
        <v>2279</v>
      </c>
      <c r="M710" t="s">
        <v>2280</v>
      </c>
      <c r="N710">
        <v>2.071666666</v>
      </c>
      <c r="O710">
        <v>0</v>
      </c>
      <c r="P710">
        <v>17</v>
      </c>
      <c r="Q710">
        <v>0</v>
      </c>
      <c r="R710">
        <v>0</v>
      </c>
      <c r="S710">
        <v>0</v>
      </c>
      <c r="T710">
        <v>3</v>
      </c>
      <c r="U710">
        <v>0</v>
      </c>
      <c r="V710">
        <v>0</v>
      </c>
      <c r="W710">
        <v>0</v>
      </c>
      <c r="X710">
        <v>19.234668702956775</v>
      </c>
      <c r="Y710">
        <v>0</v>
      </c>
      <c r="Z710">
        <v>0</v>
      </c>
      <c r="AA710">
        <v>0</v>
      </c>
      <c r="AB710">
        <v>6.0349070988952418</v>
      </c>
      <c r="AC710">
        <v>0</v>
      </c>
      <c r="AD710">
        <v>0</v>
      </c>
      <c r="AE710">
        <v>25.269575801852017</v>
      </c>
    </row>
    <row r="711" spans="1:31" x14ac:dyDescent="0.25">
      <c r="A711">
        <v>1735558</v>
      </c>
      <c r="B711">
        <v>1</v>
      </c>
      <c r="C711" t="s">
        <v>81</v>
      </c>
      <c r="D711" t="s">
        <v>112</v>
      </c>
      <c r="E711" t="s">
        <v>314</v>
      </c>
      <c r="F711" t="s">
        <v>2281</v>
      </c>
      <c r="G711" t="s">
        <v>147</v>
      </c>
      <c r="H711" t="s">
        <v>143</v>
      </c>
      <c r="I711" t="s">
        <v>135</v>
      </c>
      <c r="J711" t="s">
        <v>136</v>
      </c>
      <c r="K711" t="s">
        <v>137</v>
      </c>
      <c r="L711" t="s">
        <v>2282</v>
      </c>
      <c r="M711" t="s">
        <v>2283</v>
      </c>
      <c r="N711">
        <v>4.5333333329999999</v>
      </c>
      <c r="O711">
        <v>4</v>
      </c>
      <c r="P711">
        <v>4322</v>
      </c>
      <c r="Q711">
        <v>529</v>
      </c>
      <c r="R711">
        <v>527</v>
      </c>
      <c r="S711">
        <v>68</v>
      </c>
      <c r="T711">
        <v>446</v>
      </c>
      <c r="U711">
        <v>12</v>
      </c>
      <c r="V711">
        <v>3</v>
      </c>
      <c r="W711">
        <v>3.4429590386863329</v>
      </c>
      <c r="X711">
        <v>3630.8523471741805</v>
      </c>
      <c r="Y711">
        <v>4753.7341152815206</v>
      </c>
      <c r="Z711">
        <v>1361.376691969514</v>
      </c>
      <c r="AA711">
        <v>1939.903735045797</v>
      </c>
      <c r="AB711">
        <v>844.53629748483525</v>
      </c>
      <c r="AC711">
        <v>4402.654389434625</v>
      </c>
      <c r="AD711">
        <v>722.44029277832453</v>
      </c>
      <c r="AE711">
        <v>17658.94082820748</v>
      </c>
    </row>
    <row r="712" spans="1:31" x14ac:dyDescent="0.25">
      <c r="A712">
        <v>1722133</v>
      </c>
      <c r="B712">
        <v>1</v>
      </c>
      <c r="C712" t="s">
        <v>81</v>
      </c>
      <c r="D712" t="s">
        <v>123</v>
      </c>
      <c r="E712" t="s">
        <v>160</v>
      </c>
      <c r="F712" t="s">
        <v>1819</v>
      </c>
      <c r="G712" t="s">
        <v>162</v>
      </c>
      <c r="H712" t="s">
        <v>134</v>
      </c>
      <c r="I712" t="s">
        <v>135</v>
      </c>
      <c r="J712" t="s">
        <v>136</v>
      </c>
      <c r="K712" t="s">
        <v>137</v>
      </c>
      <c r="L712" t="s">
        <v>2284</v>
      </c>
      <c r="M712" t="s">
        <v>2285</v>
      </c>
      <c r="N712">
        <v>2.3361111110000001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1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2.0971289678048946</v>
      </c>
      <c r="AC712">
        <v>0</v>
      </c>
      <c r="AD712">
        <v>0</v>
      </c>
      <c r="AE712">
        <v>2.0971289678048946</v>
      </c>
    </row>
    <row r="713" spans="1:31" x14ac:dyDescent="0.25">
      <c r="A713">
        <v>1722010</v>
      </c>
      <c r="B713">
        <v>1</v>
      </c>
      <c r="C713" t="s">
        <v>81</v>
      </c>
      <c r="D713" t="s">
        <v>113</v>
      </c>
      <c r="E713" t="s">
        <v>160</v>
      </c>
      <c r="F713" t="s">
        <v>2286</v>
      </c>
      <c r="G713" t="s">
        <v>162</v>
      </c>
      <c r="H713" t="s">
        <v>134</v>
      </c>
      <c r="I713" t="s">
        <v>135</v>
      </c>
      <c r="J713" t="s">
        <v>136</v>
      </c>
      <c r="K713" t="s">
        <v>137</v>
      </c>
      <c r="L713" t="s">
        <v>2287</v>
      </c>
      <c r="M713" t="s">
        <v>2288</v>
      </c>
      <c r="N713">
        <v>1.639444444</v>
      </c>
      <c r="O713">
        <v>0</v>
      </c>
      <c r="P713">
        <v>4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1.24211177079691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1.24211177079691</v>
      </c>
    </row>
    <row r="714" spans="1:31" x14ac:dyDescent="0.25">
      <c r="A714">
        <v>1721841</v>
      </c>
      <c r="B714">
        <v>1</v>
      </c>
      <c r="C714" t="s">
        <v>81</v>
      </c>
      <c r="D714" t="s">
        <v>118</v>
      </c>
      <c r="E714" t="s">
        <v>160</v>
      </c>
      <c r="F714" t="s">
        <v>2289</v>
      </c>
      <c r="G714" t="s">
        <v>162</v>
      </c>
      <c r="H714" t="s">
        <v>134</v>
      </c>
      <c r="I714" t="s">
        <v>135</v>
      </c>
      <c r="J714" t="s">
        <v>136</v>
      </c>
      <c r="K714" t="s">
        <v>137</v>
      </c>
      <c r="L714" t="s">
        <v>2290</v>
      </c>
      <c r="M714" t="s">
        <v>2291</v>
      </c>
      <c r="N714">
        <v>2.613888888</v>
      </c>
      <c r="O714">
        <v>0</v>
      </c>
      <c r="P714">
        <v>2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1.1827265793000001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1.1827265793000001</v>
      </c>
    </row>
    <row r="715" spans="1:31" x14ac:dyDescent="0.25">
      <c r="A715">
        <v>1721449</v>
      </c>
      <c r="B715">
        <v>1</v>
      </c>
      <c r="C715" t="s">
        <v>81</v>
      </c>
      <c r="D715" t="s">
        <v>114</v>
      </c>
      <c r="E715" t="s">
        <v>171</v>
      </c>
      <c r="F715" t="s">
        <v>2292</v>
      </c>
      <c r="G715" t="s">
        <v>152</v>
      </c>
      <c r="H715" t="s">
        <v>143</v>
      </c>
      <c r="I715" t="s">
        <v>135</v>
      </c>
      <c r="J715" t="s">
        <v>136</v>
      </c>
      <c r="K715" t="s">
        <v>153</v>
      </c>
      <c r="L715" t="s">
        <v>2293</v>
      </c>
      <c r="M715" t="s">
        <v>2294</v>
      </c>
      <c r="N715">
        <v>1.119471111</v>
      </c>
      <c r="O715">
        <v>0</v>
      </c>
      <c r="P715">
        <v>0</v>
      </c>
      <c r="Q715">
        <v>0</v>
      </c>
      <c r="R715">
        <v>0</v>
      </c>
      <c r="S715">
        <v>1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3.1635950336774736</v>
      </c>
      <c r="AB715">
        <v>0</v>
      </c>
      <c r="AC715">
        <v>0</v>
      </c>
      <c r="AD715">
        <v>0</v>
      </c>
      <c r="AE715">
        <v>3.1635950336774736</v>
      </c>
    </row>
    <row r="716" spans="1:31" x14ac:dyDescent="0.25">
      <c r="A716">
        <v>1722090</v>
      </c>
      <c r="B716">
        <v>1</v>
      </c>
      <c r="C716" t="s">
        <v>81</v>
      </c>
      <c r="D716" t="s">
        <v>118</v>
      </c>
      <c r="E716" t="s">
        <v>131</v>
      </c>
      <c r="F716" t="s">
        <v>2295</v>
      </c>
      <c r="G716" t="s">
        <v>133</v>
      </c>
      <c r="H716" t="s">
        <v>134</v>
      </c>
      <c r="I716" t="s">
        <v>135</v>
      </c>
      <c r="J716" t="s">
        <v>136</v>
      </c>
      <c r="K716" t="s">
        <v>137</v>
      </c>
      <c r="L716" t="s">
        <v>2296</v>
      </c>
      <c r="M716" t="s">
        <v>2297</v>
      </c>
      <c r="N716">
        <v>2.3252777770000002</v>
      </c>
      <c r="O716">
        <v>0</v>
      </c>
      <c r="P716">
        <v>2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0.65013545783318949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0.65013545783318949</v>
      </c>
    </row>
    <row r="717" spans="1:31" x14ac:dyDescent="0.25">
      <c r="A717">
        <v>1721406</v>
      </c>
      <c r="B717">
        <v>1</v>
      </c>
      <c r="C717" t="s">
        <v>80</v>
      </c>
      <c r="D717" t="s">
        <v>100</v>
      </c>
      <c r="E717" t="s">
        <v>131</v>
      </c>
      <c r="F717" t="s">
        <v>2298</v>
      </c>
      <c r="G717" t="s">
        <v>133</v>
      </c>
      <c r="H717" t="s">
        <v>134</v>
      </c>
      <c r="I717" t="s">
        <v>135</v>
      </c>
      <c r="J717" t="s">
        <v>136</v>
      </c>
      <c r="K717" t="s">
        <v>137</v>
      </c>
      <c r="L717" t="s">
        <v>2299</v>
      </c>
      <c r="M717" t="s">
        <v>2300</v>
      </c>
      <c r="N717">
        <v>2.258611111</v>
      </c>
      <c r="O717">
        <v>0</v>
      </c>
      <c r="P717">
        <v>2</v>
      </c>
      <c r="Q717">
        <v>0</v>
      </c>
      <c r="R717">
        <v>0</v>
      </c>
      <c r="S717">
        <v>0</v>
      </c>
      <c r="T717">
        <v>1</v>
      </c>
      <c r="U717">
        <v>0</v>
      </c>
      <c r="V717">
        <v>0</v>
      </c>
      <c r="W717">
        <v>0</v>
      </c>
      <c r="X717">
        <v>1.4439284290423546</v>
      </c>
      <c r="Y717">
        <v>0</v>
      </c>
      <c r="Z717">
        <v>0</v>
      </c>
      <c r="AA717">
        <v>0</v>
      </c>
      <c r="AB717">
        <v>2.2002293987634451</v>
      </c>
      <c r="AC717">
        <v>0</v>
      </c>
      <c r="AD717">
        <v>0</v>
      </c>
      <c r="AE717">
        <v>3.6441578278057998</v>
      </c>
    </row>
    <row r="718" spans="1:31" x14ac:dyDescent="0.25">
      <c r="A718">
        <v>1721655</v>
      </c>
      <c r="B718">
        <v>1</v>
      </c>
      <c r="C718" t="s">
        <v>81</v>
      </c>
      <c r="D718" t="s">
        <v>112</v>
      </c>
      <c r="E718" t="s">
        <v>160</v>
      </c>
      <c r="F718" t="s">
        <v>2301</v>
      </c>
      <c r="G718" t="s">
        <v>162</v>
      </c>
      <c r="H718" t="s">
        <v>134</v>
      </c>
      <c r="I718" t="s">
        <v>135</v>
      </c>
      <c r="J718" t="s">
        <v>136</v>
      </c>
      <c r="K718" t="s">
        <v>137</v>
      </c>
      <c r="L718" t="s">
        <v>2302</v>
      </c>
      <c r="M718" t="s">
        <v>2303</v>
      </c>
      <c r="N718">
        <v>0.91194444399999997</v>
      </c>
      <c r="O718">
        <v>0</v>
      </c>
      <c r="P718">
        <v>19</v>
      </c>
      <c r="Q718">
        <v>0</v>
      </c>
      <c r="R718">
        <v>45</v>
      </c>
      <c r="S718">
        <v>0</v>
      </c>
      <c r="T718">
        <v>2</v>
      </c>
      <c r="U718">
        <v>0</v>
      </c>
      <c r="V718">
        <v>0</v>
      </c>
      <c r="W718">
        <v>0</v>
      </c>
      <c r="X718">
        <v>0.76765928332865463</v>
      </c>
      <c r="Y718">
        <v>0</v>
      </c>
      <c r="Z718">
        <v>2.0782978034088502</v>
      </c>
      <c r="AA718">
        <v>0</v>
      </c>
      <c r="AB718">
        <v>0.38865091726058643</v>
      </c>
      <c r="AC718">
        <v>0</v>
      </c>
      <c r="AD718">
        <v>0</v>
      </c>
      <c r="AE718">
        <v>3.2346080039980909</v>
      </c>
    </row>
    <row r="719" spans="1:31" x14ac:dyDescent="0.25">
      <c r="A719">
        <v>1721804</v>
      </c>
      <c r="B719">
        <v>1</v>
      </c>
      <c r="C719" t="s">
        <v>80</v>
      </c>
      <c r="D719" t="s">
        <v>101</v>
      </c>
      <c r="E719" t="s">
        <v>160</v>
      </c>
      <c r="F719" t="s">
        <v>2304</v>
      </c>
      <c r="G719" t="s">
        <v>162</v>
      </c>
      <c r="H719" t="s">
        <v>134</v>
      </c>
      <c r="I719" t="s">
        <v>135</v>
      </c>
      <c r="J719" t="s">
        <v>136</v>
      </c>
      <c r="K719" t="s">
        <v>137</v>
      </c>
      <c r="L719" t="s">
        <v>2305</v>
      </c>
      <c r="M719" t="s">
        <v>2306</v>
      </c>
      <c r="N719">
        <v>0.465277777</v>
      </c>
      <c r="O719">
        <v>0</v>
      </c>
      <c r="P719">
        <v>32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2.4688184501383543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2.4688184501383543</v>
      </c>
    </row>
    <row r="720" spans="1:31" x14ac:dyDescent="0.25">
      <c r="A720">
        <v>1721947</v>
      </c>
      <c r="B720">
        <v>1</v>
      </c>
      <c r="C720" t="s">
        <v>80</v>
      </c>
      <c r="D720" t="s">
        <v>105</v>
      </c>
      <c r="E720" t="s">
        <v>160</v>
      </c>
      <c r="F720" t="s">
        <v>2307</v>
      </c>
      <c r="G720" t="s">
        <v>162</v>
      </c>
      <c r="H720" t="s">
        <v>134</v>
      </c>
      <c r="I720" t="s">
        <v>135</v>
      </c>
      <c r="J720" t="s">
        <v>136</v>
      </c>
      <c r="K720" t="s">
        <v>137</v>
      </c>
      <c r="L720" t="s">
        <v>2308</v>
      </c>
      <c r="M720" t="s">
        <v>2309</v>
      </c>
      <c r="N720">
        <v>2.7211111109999999</v>
      </c>
      <c r="O720">
        <v>0</v>
      </c>
      <c r="P720">
        <v>18</v>
      </c>
      <c r="Q720">
        <v>0</v>
      </c>
      <c r="R720">
        <v>1</v>
      </c>
      <c r="S720">
        <v>0</v>
      </c>
      <c r="T720">
        <v>3</v>
      </c>
      <c r="U720">
        <v>0</v>
      </c>
      <c r="V720">
        <v>0</v>
      </c>
      <c r="W720">
        <v>0</v>
      </c>
      <c r="X720">
        <v>15.181306042705078</v>
      </c>
      <c r="Y720">
        <v>0</v>
      </c>
      <c r="Z720">
        <v>0.63805400484084718</v>
      </c>
      <c r="AA720">
        <v>0</v>
      </c>
      <c r="AB720">
        <v>7.0745820483427799</v>
      </c>
      <c r="AC720">
        <v>0</v>
      </c>
      <c r="AD720">
        <v>0</v>
      </c>
      <c r="AE720">
        <v>22.893942095888704</v>
      </c>
    </row>
    <row r="721" spans="1:31" x14ac:dyDescent="0.25">
      <c r="A721">
        <v>1721506</v>
      </c>
      <c r="B721">
        <v>1</v>
      </c>
      <c r="C721" t="s">
        <v>81</v>
      </c>
      <c r="D721" t="s">
        <v>113</v>
      </c>
      <c r="E721" t="s">
        <v>140</v>
      </c>
      <c r="F721" t="s">
        <v>2310</v>
      </c>
      <c r="G721" t="s">
        <v>147</v>
      </c>
      <c r="H721" t="s">
        <v>143</v>
      </c>
      <c r="I721" t="s">
        <v>135</v>
      </c>
      <c r="J721" t="s">
        <v>136</v>
      </c>
      <c r="K721" t="s">
        <v>137</v>
      </c>
      <c r="L721" t="s">
        <v>2311</v>
      </c>
      <c r="M721" t="s">
        <v>2312</v>
      </c>
      <c r="N721">
        <v>0.16611111100000001</v>
      </c>
      <c r="O721">
        <v>0</v>
      </c>
      <c r="P721">
        <v>483</v>
      </c>
      <c r="Q721">
        <v>45</v>
      </c>
      <c r="R721">
        <v>272</v>
      </c>
      <c r="S721">
        <v>12</v>
      </c>
      <c r="T721">
        <v>44</v>
      </c>
      <c r="U721">
        <v>1</v>
      </c>
      <c r="V721">
        <v>0</v>
      </c>
      <c r="W721">
        <v>0</v>
      </c>
      <c r="X721">
        <v>10.752686774077201</v>
      </c>
      <c r="Y721">
        <v>5.8319832679064758</v>
      </c>
      <c r="Z721">
        <v>15.252174834892507</v>
      </c>
      <c r="AA721">
        <v>5.7435204852144723</v>
      </c>
      <c r="AB721">
        <v>12.186946566659394</v>
      </c>
      <c r="AC721">
        <v>21.207207175351229</v>
      </c>
      <c r="AD721">
        <v>0</v>
      </c>
      <c r="AE721">
        <v>70.97451910410129</v>
      </c>
    </row>
    <row r="722" spans="1:31" x14ac:dyDescent="0.25">
      <c r="A722">
        <v>1721555</v>
      </c>
      <c r="B722">
        <v>1</v>
      </c>
      <c r="C722" t="s">
        <v>80</v>
      </c>
      <c r="D722" t="s">
        <v>96</v>
      </c>
      <c r="E722" t="s">
        <v>160</v>
      </c>
      <c r="F722" t="s">
        <v>2313</v>
      </c>
      <c r="G722" t="s">
        <v>152</v>
      </c>
      <c r="H722" t="s">
        <v>134</v>
      </c>
      <c r="I722" t="s">
        <v>135</v>
      </c>
      <c r="J722" t="s">
        <v>136</v>
      </c>
      <c r="K722" t="s">
        <v>153</v>
      </c>
      <c r="L722" t="s">
        <v>2314</v>
      </c>
      <c r="M722" t="s">
        <v>2315</v>
      </c>
      <c r="N722">
        <v>6.556944444</v>
      </c>
      <c r="O722">
        <v>0</v>
      </c>
      <c r="P722">
        <v>7</v>
      </c>
      <c r="Q722">
        <v>0</v>
      </c>
      <c r="R722">
        <v>1</v>
      </c>
      <c r="S722">
        <v>0</v>
      </c>
      <c r="T722">
        <v>1</v>
      </c>
      <c r="U722">
        <v>0</v>
      </c>
      <c r="V722">
        <v>0</v>
      </c>
      <c r="W722">
        <v>0</v>
      </c>
      <c r="X722">
        <v>34.721794311647777</v>
      </c>
      <c r="Y722">
        <v>0</v>
      </c>
      <c r="Z722">
        <v>9.4543826724826179</v>
      </c>
      <c r="AA722">
        <v>0</v>
      </c>
      <c r="AB722">
        <v>10.110269799224291</v>
      </c>
      <c r="AC722">
        <v>0</v>
      </c>
      <c r="AD722">
        <v>0</v>
      </c>
      <c r="AE722">
        <v>54.286446783354684</v>
      </c>
    </row>
    <row r="723" spans="1:31" x14ac:dyDescent="0.25">
      <c r="A723">
        <v>1721575</v>
      </c>
      <c r="B723">
        <v>1</v>
      </c>
      <c r="C723" t="s">
        <v>81</v>
      </c>
      <c r="D723" t="s">
        <v>117</v>
      </c>
      <c r="E723" t="s">
        <v>189</v>
      </c>
      <c r="F723" t="s">
        <v>2316</v>
      </c>
      <c r="G723" t="s">
        <v>147</v>
      </c>
      <c r="H723" t="s">
        <v>143</v>
      </c>
      <c r="I723" t="s">
        <v>455</v>
      </c>
      <c r="J723" t="s">
        <v>136</v>
      </c>
      <c r="K723" t="s">
        <v>137</v>
      </c>
      <c r="L723" t="s">
        <v>2317</v>
      </c>
      <c r="M723" t="s">
        <v>2318</v>
      </c>
      <c r="N723">
        <v>8.3333330000000001E-3</v>
      </c>
      <c r="O723">
        <v>0</v>
      </c>
      <c r="P723">
        <v>825</v>
      </c>
      <c r="Q723">
        <v>15</v>
      </c>
      <c r="R723">
        <v>76</v>
      </c>
      <c r="S723">
        <v>5</v>
      </c>
      <c r="T723">
        <v>40</v>
      </c>
      <c r="U723">
        <v>0</v>
      </c>
      <c r="V723">
        <v>0</v>
      </c>
      <c r="W723">
        <v>0</v>
      </c>
      <c r="X723">
        <v>0.61868377121375961</v>
      </c>
      <c r="Y723">
        <v>4.7781427578499999E-2</v>
      </c>
      <c r="Z723">
        <v>2.1648414594675008E-2</v>
      </c>
      <c r="AA723">
        <v>0.15069460003645835</v>
      </c>
      <c r="AB723">
        <v>0.46960797767302498</v>
      </c>
      <c r="AC723">
        <v>0</v>
      </c>
      <c r="AD723">
        <v>0</v>
      </c>
      <c r="AE723">
        <v>1.308416191096418</v>
      </c>
    </row>
    <row r="724" spans="1:31" x14ac:dyDescent="0.25">
      <c r="A724">
        <v>1721738</v>
      </c>
      <c r="B724">
        <v>1</v>
      </c>
      <c r="C724" t="s">
        <v>81</v>
      </c>
      <c r="D724" t="s">
        <v>120</v>
      </c>
      <c r="E724" t="s">
        <v>160</v>
      </c>
      <c r="F724" t="s">
        <v>2319</v>
      </c>
      <c r="G724" t="s">
        <v>162</v>
      </c>
      <c r="H724" t="s">
        <v>134</v>
      </c>
      <c r="I724" t="s">
        <v>135</v>
      </c>
      <c r="J724" t="s">
        <v>136</v>
      </c>
      <c r="K724" t="s">
        <v>137</v>
      </c>
      <c r="L724" t="s">
        <v>2320</v>
      </c>
      <c r="M724" t="s">
        <v>2321</v>
      </c>
      <c r="N724">
        <v>0.87166666599999998</v>
      </c>
      <c r="O724">
        <v>0</v>
      </c>
      <c r="P724">
        <v>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0.26521166353101333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0.26521166353101333</v>
      </c>
    </row>
    <row r="725" spans="1:31" x14ac:dyDescent="0.25">
      <c r="A725">
        <v>1721761</v>
      </c>
      <c r="B725">
        <v>1</v>
      </c>
      <c r="C725" t="s">
        <v>80</v>
      </c>
      <c r="D725" t="s">
        <v>82</v>
      </c>
      <c r="E725" t="s">
        <v>131</v>
      </c>
      <c r="F725" t="s">
        <v>2322</v>
      </c>
      <c r="G725" t="s">
        <v>242</v>
      </c>
      <c r="H725" t="s">
        <v>134</v>
      </c>
      <c r="I725" t="s">
        <v>135</v>
      </c>
      <c r="J725" t="s">
        <v>136</v>
      </c>
      <c r="K725" t="s">
        <v>137</v>
      </c>
      <c r="L725" t="s">
        <v>2323</v>
      </c>
      <c r="M725" t="s">
        <v>2324</v>
      </c>
      <c r="N725">
        <v>7.6452777770000004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1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5.5976282795387533</v>
      </c>
      <c r="AC725">
        <v>0</v>
      </c>
      <c r="AD725">
        <v>0</v>
      </c>
      <c r="AE725">
        <v>5.5976282795387533</v>
      </c>
    </row>
    <row r="726" spans="1:31" x14ac:dyDescent="0.25">
      <c r="A726">
        <v>1721861</v>
      </c>
      <c r="B726">
        <v>1</v>
      </c>
      <c r="C726" t="s">
        <v>80</v>
      </c>
      <c r="D726" t="s">
        <v>106</v>
      </c>
      <c r="E726" t="s">
        <v>160</v>
      </c>
      <c r="F726" t="s">
        <v>2325</v>
      </c>
      <c r="G726" t="s">
        <v>162</v>
      </c>
      <c r="H726" t="s">
        <v>134</v>
      </c>
      <c r="I726" t="s">
        <v>135</v>
      </c>
      <c r="J726" t="s">
        <v>136</v>
      </c>
      <c r="K726" t="s">
        <v>137</v>
      </c>
      <c r="L726" t="s">
        <v>2326</v>
      </c>
      <c r="M726" t="s">
        <v>2327</v>
      </c>
      <c r="N726">
        <v>5.0313888880000004</v>
      </c>
      <c r="O726">
        <v>0</v>
      </c>
      <c r="P726">
        <v>1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1.7815201605181281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1.7815201605181281</v>
      </c>
    </row>
    <row r="727" spans="1:31" x14ac:dyDescent="0.25">
      <c r="A727">
        <v>1721715</v>
      </c>
      <c r="B727">
        <v>1</v>
      </c>
      <c r="C727" t="s">
        <v>80</v>
      </c>
      <c r="D727" t="s">
        <v>82</v>
      </c>
      <c r="E727" t="s">
        <v>441</v>
      </c>
      <c r="F727" t="s">
        <v>2328</v>
      </c>
      <c r="G727" t="s">
        <v>904</v>
      </c>
      <c r="H727" t="s">
        <v>134</v>
      </c>
      <c r="I727" t="s">
        <v>135</v>
      </c>
      <c r="J727" t="s">
        <v>136</v>
      </c>
      <c r="K727" t="s">
        <v>137</v>
      </c>
      <c r="L727" t="s">
        <v>2329</v>
      </c>
      <c r="M727" t="s">
        <v>2330</v>
      </c>
      <c r="N727">
        <v>3.369444444</v>
      </c>
      <c r="O727">
        <v>0</v>
      </c>
      <c r="P727">
        <v>1</v>
      </c>
      <c r="Q727">
        <v>0</v>
      </c>
      <c r="R727">
        <v>0</v>
      </c>
      <c r="S727">
        <v>0</v>
      </c>
      <c r="T727">
        <v>56</v>
      </c>
      <c r="U727">
        <v>0</v>
      </c>
      <c r="V727">
        <v>0</v>
      </c>
      <c r="W727">
        <v>0</v>
      </c>
      <c r="X727">
        <v>1.6478243969222097</v>
      </c>
      <c r="Y727">
        <v>0</v>
      </c>
      <c r="Z727">
        <v>0</v>
      </c>
      <c r="AA727">
        <v>0</v>
      </c>
      <c r="AB727">
        <v>130.29868953621178</v>
      </c>
      <c r="AC727">
        <v>0</v>
      </c>
      <c r="AD727">
        <v>0</v>
      </c>
      <c r="AE727">
        <v>131.94651393313399</v>
      </c>
    </row>
    <row r="728" spans="1:31" x14ac:dyDescent="0.25">
      <c r="A728">
        <v>1721569</v>
      </c>
      <c r="B728">
        <v>1</v>
      </c>
      <c r="C728" t="s">
        <v>80</v>
      </c>
      <c r="D728" t="s">
        <v>90</v>
      </c>
      <c r="E728" t="s">
        <v>131</v>
      </c>
      <c r="F728" t="s">
        <v>2331</v>
      </c>
      <c r="G728" t="s">
        <v>133</v>
      </c>
      <c r="H728" t="s">
        <v>134</v>
      </c>
      <c r="I728" t="s">
        <v>135</v>
      </c>
      <c r="J728" t="s">
        <v>136</v>
      </c>
      <c r="K728" t="s">
        <v>137</v>
      </c>
      <c r="L728" t="s">
        <v>2332</v>
      </c>
      <c r="M728" t="s">
        <v>2333</v>
      </c>
      <c r="N728">
        <v>1.6527777770000001</v>
      </c>
      <c r="O728">
        <v>0</v>
      </c>
      <c r="P728">
        <v>1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2.3475740512785768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2.3475740512785768</v>
      </c>
    </row>
    <row r="729" spans="1:31" x14ac:dyDescent="0.25">
      <c r="A729">
        <v>1721675</v>
      </c>
      <c r="B729">
        <v>1</v>
      </c>
      <c r="C729" t="s">
        <v>81</v>
      </c>
      <c r="D729" t="s">
        <v>127</v>
      </c>
      <c r="E729" t="s">
        <v>171</v>
      </c>
      <c r="F729" t="s">
        <v>2334</v>
      </c>
      <c r="G729" t="s">
        <v>147</v>
      </c>
      <c r="H729" t="s">
        <v>143</v>
      </c>
      <c r="I729" t="s">
        <v>135</v>
      </c>
      <c r="J729" t="s">
        <v>136</v>
      </c>
      <c r="K729" t="s">
        <v>137</v>
      </c>
      <c r="L729" t="s">
        <v>2335</v>
      </c>
      <c r="M729" t="s">
        <v>2336</v>
      </c>
      <c r="N729">
        <v>0.76694444399999995</v>
      </c>
      <c r="O729">
        <v>0</v>
      </c>
      <c r="P729">
        <v>406</v>
      </c>
      <c r="Q729">
        <v>139</v>
      </c>
      <c r="R729">
        <v>81</v>
      </c>
      <c r="S729">
        <v>9</v>
      </c>
      <c r="T729">
        <v>56</v>
      </c>
      <c r="U729">
        <v>1</v>
      </c>
      <c r="V729">
        <v>1</v>
      </c>
      <c r="W729">
        <v>0</v>
      </c>
      <c r="X729">
        <v>59.61337128256524</v>
      </c>
      <c r="Y729">
        <v>67.47075850618296</v>
      </c>
      <c r="Z729">
        <v>10.669616383060925</v>
      </c>
      <c r="AA729">
        <v>34.015614557045765</v>
      </c>
      <c r="AB729">
        <v>15.625960651873694</v>
      </c>
      <c r="AC729">
        <v>0</v>
      </c>
      <c r="AD729">
        <v>5.0188130122615195</v>
      </c>
      <c r="AE729">
        <v>192.41413439299012</v>
      </c>
    </row>
    <row r="730" spans="1:31" x14ac:dyDescent="0.25">
      <c r="A730">
        <v>1721867</v>
      </c>
      <c r="B730">
        <v>1</v>
      </c>
      <c r="C730" t="s">
        <v>80</v>
      </c>
      <c r="D730" t="s">
        <v>90</v>
      </c>
      <c r="E730" t="s">
        <v>160</v>
      </c>
      <c r="F730" t="s">
        <v>1934</v>
      </c>
      <c r="G730" t="s">
        <v>162</v>
      </c>
      <c r="H730" t="s">
        <v>134</v>
      </c>
      <c r="I730" t="s">
        <v>135</v>
      </c>
      <c r="J730" t="s">
        <v>136</v>
      </c>
      <c r="K730" t="s">
        <v>137</v>
      </c>
      <c r="L730" t="s">
        <v>2337</v>
      </c>
      <c r="M730" t="s">
        <v>2338</v>
      </c>
      <c r="N730">
        <v>5.8061111109999999</v>
      </c>
      <c r="O730">
        <v>0</v>
      </c>
      <c r="P730">
        <v>242</v>
      </c>
      <c r="Q730">
        <v>0</v>
      </c>
      <c r="R730">
        <v>0</v>
      </c>
      <c r="S730">
        <v>0</v>
      </c>
      <c r="T730">
        <v>8</v>
      </c>
      <c r="U730">
        <v>0</v>
      </c>
      <c r="V730">
        <v>0</v>
      </c>
      <c r="W730">
        <v>0</v>
      </c>
      <c r="X730">
        <v>609.44718741787085</v>
      </c>
      <c r="Y730">
        <v>0</v>
      </c>
      <c r="Z730">
        <v>0</v>
      </c>
      <c r="AA730">
        <v>0</v>
      </c>
      <c r="AB730">
        <v>6.8476240830416391</v>
      </c>
      <c r="AC730">
        <v>0</v>
      </c>
      <c r="AD730">
        <v>0</v>
      </c>
      <c r="AE730">
        <v>616.29481150091249</v>
      </c>
    </row>
    <row r="731" spans="1:31" x14ac:dyDescent="0.25">
      <c r="A731">
        <v>1721721</v>
      </c>
      <c r="B731">
        <v>1</v>
      </c>
      <c r="C731" t="s">
        <v>80</v>
      </c>
      <c r="D731" t="s">
        <v>106</v>
      </c>
      <c r="E731" t="s">
        <v>189</v>
      </c>
      <c r="F731" t="s">
        <v>2339</v>
      </c>
      <c r="G731" t="s">
        <v>147</v>
      </c>
      <c r="H731" t="s">
        <v>143</v>
      </c>
      <c r="I731" t="s">
        <v>135</v>
      </c>
      <c r="J731" t="s">
        <v>136</v>
      </c>
      <c r="K731" t="s">
        <v>137</v>
      </c>
      <c r="L731" t="s">
        <v>2340</v>
      </c>
      <c r="M731" t="s">
        <v>2341</v>
      </c>
      <c r="N731">
        <v>1.1844444439999999</v>
      </c>
      <c r="O731">
        <v>1</v>
      </c>
      <c r="P731">
        <v>2</v>
      </c>
      <c r="Q731">
        <v>13</v>
      </c>
      <c r="R731">
        <v>17</v>
      </c>
      <c r="S731">
        <v>0</v>
      </c>
      <c r="T731">
        <v>1</v>
      </c>
      <c r="U731">
        <v>0</v>
      </c>
      <c r="V731">
        <v>0</v>
      </c>
      <c r="W731">
        <v>0.47323791489713002</v>
      </c>
      <c r="X731">
        <v>0.75477312019498988</v>
      </c>
      <c r="Y731">
        <v>13.106010332910586</v>
      </c>
      <c r="Z731">
        <v>11.146949170539678</v>
      </c>
      <c r="AA731">
        <v>0</v>
      </c>
      <c r="AB731">
        <v>8.3547504829277787E-3</v>
      </c>
      <c r="AC731">
        <v>0</v>
      </c>
      <c r="AD731">
        <v>0</v>
      </c>
      <c r="AE731">
        <v>25.489325289025309</v>
      </c>
    </row>
    <row r="732" spans="1:31" x14ac:dyDescent="0.25">
      <c r="A732">
        <v>1722070</v>
      </c>
      <c r="B732">
        <v>1</v>
      </c>
      <c r="C732" t="s">
        <v>80</v>
      </c>
      <c r="D732" t="s">
        <v>93</v>
      </c>
      <c r="E732" t="s">
        <v>131</v>
      </c>
      <c r="F732" t="s">
        <v>2342</v>
      </c>
      <c r="G732" t="s">
        <v>133</v>
      </c>
      <c r="H732" t="s">
        <v>134</v>
      </c>
      <c r="I732" t="s">
        <v>135</v>
      </c>
      <c r="J732" t="s">
        <v>136</v>
      </c>
      <c r="K732" t="s">
        <v>137</v>
      </c>
      <c r="L732" t="s">
        <v>2343</v>
      </c>
      <c r="M732" t="s">
        <v>2344</v>
      </c>
      <c r="N732">
        <v>1.3730555550000001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1</v>
      </c>
      <c r="U732">
        <v>0</v>
      </c>
      <c r="V732">
        <v>0</v>
      </c>
      <c r="W732">
        <v>0</v>
      </c>
      <c r="X732">
        <v>9.6685824074799996E-3</v>
      </c>
      <c r="Y732">
        <v>0</v>
      </c>
      <c r="Z732">
        <v>0</v>
      </c>
      <c r="AA732">
        <v>0</v>
      </c>
      <c r="AB732">
        <v>0.93094215223990551</v>
      </c>
      <c r="AC732">
        <v>0</v>
      </c>
      <c r="AD732">
        <v>0</v>
      </c>
      <c r="AE732">
        <v>0.94061073464738554</v>
      </c>
    </row>
    <row r="733" spans="1:31" x14ac:dyDescent="0.25">
      <c r="A733">
        <v>1721429</v>
      </c>
      <c r="B733">
        <v>1</v>
      </c>
      <c r="C733" t="s">
        <v>81</v>
      </c>
      <c r="D733" t="s">
        <v>122</v>
      </c>
      <c r="E733" t="s">
        <v>131</v>
      </c>
      <c r="F733" t="s">
        <v>2345</v>
      </c>
      <c r="G733" t="s">
        <v>242</v>
      </c>
      <c r="H733" t="s">
        <v>134</v>
      </c>
      <c r="I733" t="s">
        <v>135</v>
      </c>
      <c r="J733" t="s">
        <v>136</v>
      </c>
      <c r="K733" t="s">
        <v>137</v>
      </c>
      <c r="L733" t="s">
        <v>2346</v>
      </c>
      <c r="M733" t="s">
        <v>2347</v>
      </c>
      <c r="N733">
        <v>1.8233333329999999</v>
      </c>
      <c r="O733">
        <v>0</v>
      </c>
      <c r="P733">
        <v>4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2.2878466527735806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2.2878466527735806</v>
      </c>
    </row>
    <row r="734" spans="1:31" x14ac:dyDescent="0.25">
      <c r="A734">
        <v>1721529</v>
      </c>
      <c r="B734">
        <v>1</v>
      </c>
      <c r="C734" t="s">
        <v>80</v>
      </c>
      <c r="D734" t="s">
        <v>85</v>
      </c>
      <c r="E734" t="s">
        <v>150</v>
      </c>
      <c r="F734" t="s">
        <v>2348</v>
      </c>
      <c r="G734" t="s">
        <v>259</v>
      </c>
      <c r="H734" t="s">
        <v>134</v>
      </c>
      <c r="I734" t="s">
        <v>135</v>
      </c>
      <c r="J734" t="s">
        <v>136</v>
      </c>
      <c r="K734" t="s">
        <v>137</v>
      </c>
      <c r="L734" t="s">
        <v>2349</v>
      </c>
      <c r="M734" t="s">
        <v>2350</v>
      </c>
      <c r="N734">
        <v>0.70027777700000005</v>
      </c>
      <c r="O734">
        <v>0</v>
      </c>
      <c r="P734">
        <v>353</v>
      </c>
      <c r="Q734">
        <v>0</v>
      </c>
      <c r="R734">
        <v>0</v>
      </c>
      <c r="S734">
        <v>0</v>
      </c>
      <c r="T734">
        <v>70</v>
      </c>
      <c r="U734">
        <v>0</v>
      </c>
      <c r="V734">
        <v>0</v>
      </c>
      <c r="W734">
        <v>0</v>
      </c>
      <c r="X734">
        <v>59.7435269066833</v>
      </c>
      <c r="Y734">
        <v>0</v>
      </c>
      <c r="Z734">
        <v>0</v>
      </c>
      <c r="AA734">
        <v>0</v>
      </c>
      <c r="AB734">
        <v>76.314878475786955</v>
      </c>
      <c r="AC734">
        <v>0</v>
      </c>
      <c r="AD734">
        <v>0</v>
      </c>
      <c r="AE734">
        <v>136.05840538247026</v>
      </c>
    </row>
    <row r="735" spans="1:31" x14ac:dyDescent="0.25">
      <c r="A735">
        <v>1721778</v>
      </c>
      <c r="B735">
        <v>1</v>
      </c>
      <c r="C735" t="s">
        <v>80</v>
      </c>
      <c r="D735" t="s">
        <v>96</v>
      </c>
      <c r="E735" t="s">
        <v>314</v>
      </c>
      <c r="F735" t="s">
        <v>2351</v>
      </c>
      <c r="G735" t="s">
        <v>147</v>
      </c>
      <c r="H735" t="s">
        <v>143</v>
      </c>
      <c r="I735" t="s">
        <v>135</v>
      </c>
      <c r="J735" t="s">
        <v>136</v>
      </c>
      <c r="K735" t="s">
        <v>137</v>
      </c>
      <c r="L735" t="s">
        <v>2352</v>
      </c>
      <c r="M735" t="s">
        <v>2353</v>
      </c>
      <c r="N735">
        <v>1.3222222219999999</v>
      </c>
      <c r="O735">
        <v>0</v>
      </c>
      <c r="P735">
        <v>1567</v>
      </c>
      <c r="Q735">
        <v>1</v>
      </c>
      <c r="R735">
        <v>39</v>
      </c>
      <c r="S735">
        <v>4</v>
      </c>
      <c r="T735">
        <v>15</v>
      </c>
      <c r="U735">
        <v>0</v>
      </c>
      <c r="V735">
        <v>0</v>
      </c>
      <c r="W735">
        <v>0</v>
      </c>
      <c r="X735">
        <v>552.30436441357597</v>
      </c>
      <c r="Y735">
        <v>5.847671142157834</v>
      </c>
      <c r="Z735">
        <v>15.277278344712812</v>
      </c>
      <c r="AA735">
        <v>28.898787438126359</v>
      </c>
      <c r="AB735">
        <v>97.157985462324731</v>
      </c>
      <c r="AC735">
        <v>0</v>
      </c>
      <c r="AD735">
        <v>0</v>
      </c>
      <c r="AE735">
        <v>699.48608680089774</v>
      </c>
    </row>
    <row r="736" spans="1:31" x14ac:dyDescent="0.25">
      <c r="A736">
        <v>1721383</v>
      </c>
      <c r="B736">
        <v>1</v>
      </c>
      <c r="C736" t="s">
        <v>80</v>
      </c>
      <c r="D736" t="s">
        <v>82</v>
      </c>
      <c r="E736" t="s">
        <v>131</v>
      </c>
      <c r="F736" t="s">
        <v>2354</v>
      </c>
      <c r="G736" t="s">
        <v>238</v>
      </c>
      <c r="H736" t="s">
        <v>134</v>
      </c>
      <c r="I736" t="s">
        <v>135</v>
      </c>
      <c r="J736" t="s">
        <v>136</v>
      </c>
      <c r="K736" t="s">
        <v>137</v>
      </c>
      <c r="L736" t="s">
        <v>2355</v>
      </c>
      <c r="M736" t="s">
        <v>2356</v>
      </c>
      <c r="N736">
        <v>1.351111111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1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0.47858552721953329</v>
      </c>
      <c r="AC736">
        <v>0</v>
      </c>
      <c r="AD736">
        <v>0</v>
      </c>
      <c r="AE736">
        <v>0.47858552721953329</v>
      </c>
    </row>
    <row r="737" spans="1:31" x14ac:dyDescent="0.25">
      <c r="A737">
        <v>1721658</v>
      </c>
      <c r="B737">
        <v>1</v>
      </c>
      <c r="C737" t="s">
        <v>80</v>
      </c>
      <c r="D737" t="s">
        <v>108</v>
      </c>
      <c r="E737" t="s">
        <v>189</v>
      </c>
      <c r="F737" t="s">
        <v>2357</v>
      </c>
      <c r="G737" t="s">
        <v>147</v>
      </c>
      <c r="H737" t="s">
        <v>143</v>
      </c>
      <c r="I737" t="s">
        <v>135</v>
      </c>
      <c r="J737" t="s">
        <v>136</v>
      </c>
      <c r="K737" t="s">
        <v>137</v>
      </c>
      <c r="L737" t="s">
        <v>2358</v>
      </c>
      <c r="M737" t="s">
        <v>2359</v>
      </c>
      <c r="N737">
        <v>0.89805555500000001</v>
      </c>
      <c r="O737">
        <v>0</v>
      </c>
      <c r="P737">
        <v>1905</v>
      </c>
      <c r="Q737">
        <v>2</v>
      </c>
      <c r="R737">
        <v>417</v>
      </c>
      <c r="S737">
        <v>14</v>
      </c>
      <c r="T737">
        <v>230</v>
      </c>
      <c r="U737">
        <v>0</v>
      </c>
      <c r="V737">
        <v>0</v>
      </c>
      <c r="W737">
        <v>0</v>
      </c>
      <c r="X737">
        <v>183.22464825977769</v>
      </c>
      <c r="Y737">
        <v>0.73177767947995986</v>
      </c>
      <c r="Z737">
        <v>33.467665126112323</v>
      </c>
      <c r="AA737">
        <v>57.872702415416633</v>
      </c>
      <c r="AB737">
        <v>158.19782130040426</v>
      </c>
      <c r="AC737">
        <v>0</v>
      </c>
      <c r="AD737">
        <v>0</v>
      </c>
      <c r="AE737">
        <v>433.49461478119088</v>
      </c>
    </row>
    <row r="738" spans="1:31" x14ac:dyDescent="0.25">
      <c r="A738">
        <v>1721944</v>
      </c>
      <c r="B738">
        <v>1</v>
      </c>
      <c r="C738" t="s">
        <v>80</v>
      </c>
      <c r="D738" t="s">
        <v>82</v>
      </c>
      <c r="E738" t="s">
        <v>150</v>
      </c>
      <c r="F738" t="s">
        <v>2360</v>
      </c>
      <c r="G738" t="s">
        <v>269</v>
      </c>
      <c r="H738" t="s">
        <v>134</v>
      </c>
      <c r="I738" t="s">
        <v>135</v>
      </c>
      <c r="J738" t="s">
        <v>136</v>
      </c>
      <c r="K738" t="s">
        <v>137</v>
      </c>
      <c r="L738" t="s">
        <v>2361</v>
      </c>
      <c r="M738" t="s">
        <v>2362</v>
      </c>
      <c r="N738">
        <v>0.67888888800000002</v>
      </c>
      <c r="O738">
        <v>0</v>
      </c>
      <c r="P738">
        <v>205</v>
      </c>
      <c r="Q738">
        <v>0</v>
      </c>
      <c r="R738">
        <v>0</v>
      </c>
      <c r="S738">
        <v>0</v>
      </c>
      <c r="T738">
        <v>8</v>
      </c>
      <c r="U738">
        <v>0</v>
      </c>
      <c r="V738">
        <v>0</v>
      </c>
      <c r="W738">
        <v>0</v>
      </c>
      <c r="X738">
        <v>41.14561282896711</v>
      </c>
      <c r="Y738">
        <v>0</v>
      </c>
      <c r="Z738">
        <v>0</v>
      </c>
      <c r="AA738">
        <v>0</v>
      </c>
      <c r="AB738">
        <v>8.5966717020450503</v>
      </c>
      <c r="AC738">
        <v>0</v>
      </c>
      <c r="AD738">
        <v>0</v>
      </c>
      <c r="AE738">
        <v>49.74228453101216</v>
      </c>
    </row>
    <row r="739" spans="1:31" x14ac:dyDescent="0.25">
      <c r="A739">
        <v>1721423</v>
      </c>
      <c r="B739">
        <v>1</v>
      </c>
      <c r="C739" t="s">
        <v>81</v>
      </c>
      <c r="D739" t="s">
        <v>128</v>
      </c>
      <c r="E739" t="s">
        <v>171</v>
      </c>
      <c r="F739" t="s">
        <v>2363</v>
      </c>
      <c r="G739" t="s">
        <v>173</v>
      </c>
      <c r="H739" t="s">
        <v>143</v>
      </c>
      <c r="I739" t="s">
        <v>135</v>
      </c>
      <c r="J739" t="s">
        <v>136</v>
      </c>
      <c r="K739" t="s">
        <v>153</v>
      </c>
      <c r="L739" t="s">
        <v>2364</v>
      </c>
      <c r="M739" t="s">
        <v>2365</v>
      </c>
      <c r="N739">
        <v>2.7022222220000001</v>
      </c>
      <c r="O739">
        <v>0</v>
      </c>
      <c r="P739">
        <v>1018</v>
      </c>
      <c r="Q739">
        <v>0</v>
      </c>
      <c r="R739">
        <v>0</v>
      </c>
      <c r="S739">
        <v>2</v>
      </c>
      <c r="T739">
        <v>52</v>
      </c>
      <c r="U739">
        <v>0</v>
      </c>
      <c r="V739">
        <v>0</v>
      </c>
      <c r="W739">
        <v>0</v>
      </c>
      <c r="X739">
        <v>928.57300923755145</v>
      </c>
      <c r="Y739">
        <v>0</v>
      </c>
      <c r="Z739">
        <v>0</v>
      </c>
      <c r="AA739">
        <v>111.52324060884882</v>
      </c>
      <c r="AB739">
        <v>142.11707422531657</v>
      </c>
      <c r="AC739">
        <v>0</v>
      </c>
      <c r="AD739">
        <v>0</v>
      </c>
      <c r="AE739">
        <v>1182.2133240717169</v>
      </c>
    </row>
    <row r="740" spans="1:31" x14ac:dyDescent="0.25">
      <c r="A740">
        <v>1721615</v>
      </c>
      <c r="B740">
        <v>1</v>
      </c>
      <c r="C740" t="s">
        <v>81</v>
      </c>
      <c r="D740" t="s">
        <v>127</v>
      </c>
      <c r="E740" t="s">
        <v>171</v>
      </c>
      <c r="F740" t="s">
        <v>2366</v>
      </c>
      <c r="G740" t="s">
        <v>147</v>
      </c>
      <c r="H740" t="s">
        <v>143</v>
      </c>
      <c r="I740" t="s">
        <v>455</v>
      </c>
      <c r="J740" t="s">
        <v>136</v>
      </c>
      <c r="K740" t="s">
        <v>137</v>
      </c>
      <c r="L740" t="s">
        <v>2367</v>
      </c>
      <c r="M740" t="s">
        <v>2368</v>
      </c>
      <c r="N740">
        <v>2.1111110999999998E-2</v>
      </c>
      <c r="O740">
        <v>0</v>
      </c>
      <c r="P740">
        <v>440</v>
      </c>
      <c r="Q740">
        <v>113</v>
      </c>
      <c r="R740">
        <v>73</v>
      </c>
      <c r="S740">
        <v>7</v>
      </c>
      <c r="T740">
        <v>55</v>
      </c>
      <c r="U740">
        <v>1</v>
      </c>
      <c r="V740">
        <v>1</v>
      </c>
      <c r="W740">
        <v>0</v>
      </c>
      <c r="X740">
        <v>1.7979505820799901</v>
      </c>
      <c r="Y740">
        <v>1.5303970816564216</v>
      </c>
      <c r="Z740">
        <v>9.2453522682950012E-2</v>
      </c>
      <c r="AA740">
        <v>0.93231505139111115</v>
      </c>
      <c r="AB740">
        <v>0.36886904982639906</v>
      </c>
      <c r="AC740">
        <v>0</v>
      </c>
      <c r="AD740">
        <v>0.12840813144288002</v>
      </c>
      <c r="AE740">
        <v>4.8503934190797517</v>
      </c>
    </row>
    <row r="741" spans="1:31" x14ac:dyDescent="0.25">
      <c r="A741">
        <v>1721446</v>
      </c>
      <c r="B741">
        <v>1</v>
      </c>
      <c r="C741" t="s">
        <v>80</v>
      </c>
      <c r="D741" t="s">
        <v>92</v>
      </c>
      <c r="E741" t="s">
        <v>131</v>
      </c>
      <c r="F741" t="s">
        <v>2369</v>
      </c>
      <c r="G741" t="s">
        <v>133</v>
      </c>
      <c r="H741" t="s">
        <v>134</v>
      </c>
      <c r="I741" t="s">
        <v>135</v>
      </c>
      <c r="J741" t="s">
        <v>136</v>
      </c>
      <c r="K741" t="s">
        <v>137</v>
      </c>
      <c r="L741" t="s">
        <v>2370</v>
      </c>
      <c r="M741" t="s">
        <v>2371</v>
      </c>
      <c r="N741">
        <v>1.8061111110000001</v>
      </c>
      <c r="O741">
        <v>0</v>
      </c>
      <c r="P741">
        <v>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2.3235542416970553E-2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2.3235542416970553E-2</v>
      </c>
    </row>
    <row r="742" spans="1:31" x14ac:dyDescent="0.25">
      <c r="A742">
        <v>1721403</v>
      </c>
      <c r="B742">
        <v>1</v>
      </c>
      <c r="C742" t="s">
        <v>80</v>
      </c>
      <c r="D742" t="s">
        <v>95</v>
      </c>
      <c r="E742" t="s">
        <v>160</v>
      </c>
      <c r="F742" t="s">
        <v>1848</v>
      </c>
      <c r="G742" t="s">
        <v>1849</v>
      </c>
      <c r="H742" t="s">
        <v>134</v>
      </c>
      <c r="I742" t="s">
        <v>135</v>
      </c>
      <c r="J742" t="s">
        <v>136</v>
      </c>
      <c r="K742" t="s">
        <v>137</v>
      </c>
      <c r="L742" t="s">
        <v>2372</v>
      </c>
      <c r="M742" t="s">
        <v>2373</v>
      </c>
      <c r="N742">
        <v>1.416111111</v>
      </c>
      <c r="O742">
        <v>0</v>
      </c>
      <c r="P742">
        <v>68</v>
      </c>
      <c r="Q742">
        <v>0</v>
      </c>
      <c r="R742">
        <v>0</v>
      </c>
      <c r="S742">
        <v>0</v>
      </c>
      <c r="T742">
        <v>3</v>
      </c>
      <c r="U742">
        <v>0</v>
      </c>
      <c r="V742">
        <v>0</v>
      </c>
      <c r="W742">
        <v>0</v>
      </c>
      <c r="X742">
        <v>26.804137244687965</v>
      </c>
      <c r="Y742">
        <v>0</v>
      </c>
      <c r="Z742">
        <v>0</v>
      </c>
      <c r="AA742">
        <v>0</v>
      </c>
      <c r="AB742">
        <v>0.47540510510490441</v>
      </c>
      <c r="AC742">
        <v>0</v>
      </c>
      <c r="AD742">
        <v>0</v>
      </c>
      <c r="AE742">
        <v>27.27954234979287</v>
      </c>
    </row>
    <row r="743" spans="1:31" x14ac:dyDescent="0.25">
      <c r="A743">
        <v>1722007</v>
      </c>
      <c r="B743">
        <v>1</v>
      </c>
      <c r="C743" t="s">
        <v>81</v>
      </c>
      <c r="D743" t="s">
        <v>119</v>
      </c>
      <c r="E743" t="s">
        <v>131</v>
      </c>
      <c r="F743" t="s">
        <v>2374</v>
      </c>
      <c r="G743" t="s">
        <v>133</v>
      </c>
      <c r="H743" t="s">
        <v>134</v>
      </c>
      <c r="I743" t="s">
        <v>135</v>
      </c>
      <c r="J743" t="s">
        <v>136</v>
      </c>
      <c r="K743" t="s">
        <v>137</v>
      </c>
      <c r="L743" t="s">
        <v>2375</v>
      </c>
      <c r="M743" t="s">
        <v>2376</v>
      </c>
      <c r="N743">
        <v>2.8794444440000002</v>
      </c>
      <c r="O743">
        <v>0</v>
      </c>
      <c r="P743">
        <v>1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1.3127056451446375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1.3127056451446375</v>
      </c>
    </row>
    <row r="744" spans="1:31" x14ac:dyDescent="0.25">
      <c r="A744">
        <v>1721758</v>
      </c>
      <c r="B744">
        <v>1</v>
      </c>
      <c r="C744" t="s">
        <v>81</v>
      </c>
      <c r="D744" t="s">
        <v>112</v>
      </c>
      <c r="E744" t="s">
        <v>314</v>
      </c>
      <c r="F744" t="s">
        <v>2377</v>
      </c>
      <c r="G744" t="s">
        <v>147</v>
      </c>
      <c r="H744" t="s">
        <v>143</v>
      </c>
      <c r="I744" t="s">
        <v>135</v>
      </c>
      <c r="J744" t="s">
        <v>136</v>
      </c>
      <c r="K744" t="s">
        <v>137</v>
      </c>
      <c r="L744" t="s">
        <v>2378</v>
      </c>
      <c r="M744" t="s">
        <v>2379</v>
      </c>
      <c r="N744">
        <v>3.9452777769999998</v>
      </c>
      <c r="O744">
        <v>0</v>
      </c>
      <c r="P744">
        <v>439</v>
      </c>
      <c r="Q744">
        <v>18</v>
      </c>
      <c r="R744">
        <v>199</v>
      </c>
      <c r="S744">
        <v>15</v>
      </c>
      <c r="T744">
        <v>67</v>
      </c>
      <c r="U744">
        <v>4</v>
      </c>
      <c r="V744">
        <v>1</v>
      </c>
      <c r="W744">
        <v>0</v>
      </c>
      <c r="X744">
        <v>545.0269466672197</v>
      </c>
      <c r="Y744">
        <v>1522.6702668110738</v>
      </c>
      <c r="Z744">
        <v>638.42494403038859</v>
      </c>
      <c r="AA744">
        <v>211.36849985546417</v>
      </c>
      <c r="AB744">
        <v>168.48206372800789</v>
      </c>
      <c r="AC744">
        <v>705.24445150619977</v>
      </c>
      <c r="AD744">
        <v>16.270636492931484</v>
      </c>
      <c r="AE744">
        <v>3807.4878090912848</v>
      </c>
    </row>
    <row r="745" spans="1:31" x14ac:dyDescent="0.25">
      <c r="A745">
        <v>1721844</v>
      </c>
      <c r="B745">
        <v>1</v>
      </c>
      <c r="C745" t="s">
        <v>81</v>
      </c>
      <c r="D745" t="s">
        <v>114</v>
      </c>
      <c r="E745" t="s">
        <v>189</v>
      </c>
      <c r="F745" t="s">
        <v>2380</v>
      </c>
      <c r="G745" t="s">
        <v>147</v>
      </c>
      <c r="H745" t="s">
        <v>143</v>
      </c>
      <c r="I745" t="s">
        <v>455</v>
      </c>
      <c r="J745" t="s">
        <v>136</v>
      </c>
      <c r="K745" t="s">
        <v>137</v>
      </c>
      <c r="L745" t="s">
        <v>2381</v>
      </c>
      <c r="M745" t="s">
        <v>2382</v>
      </c>
      <c r="N745">
        <v>1.1111111E-2</v>
      </c>
      <c r="O745">
        <v>0</v>
      </c>
      <c r="P745">
        <v>700</v>
      </c>
      <c r="Q745">
        <v>0</v>
      </c>
      <c r="R745">
        <v>1</v>
      </c>
      <c r="S745">
        <v>7</v>
      </c>
      <c r="T745">
        <v>50</v>
      </c>
      <c r="U745">
        <v>0</v>
      </c>
      <c r="V745">
        <v>0</v>
      </c>
      <c r="W745">
        <v>0</v>
      </c>
      <c r="X745">
        <v>0.76339826413841005</v>
      </c>
      <c r="Y745">
        <v>0</v>
      </c>
      <c r="Z745">
        <v>8.2378209737777772E-4</v>
      </c>
      <c r="AA745">
        <v>0.1512864153931667</v>
      </c>
      <c r="AB745">
        <v>0.14961901259823332</v>
      </c>
      <c r="AC745">
        <v>0</v>
      </c>
      <c r="AD745">
        <v>0</v>
      </c>
      <c r="AE745">
        <v>1.0651274742271879</v>
      </c>
    </row>
    <row r="746" spans="1:31" x14ac:dyDescent="0.25">
      <c r="A746">
        <v>1722093</v>
      </c>
      <c r="B746">
        <v>1</v>
      </c>
      <c r="C746" t="s">
        <v>80</v>
      </c>
      <c r="D746" t="s">
        <v>100</v>
      </c>
      <c r="E746" t="s">
        <v>160</v>
      </c>
      <c r="F746" t="s">
        <v>2383</v>
      </c>
      <c r="G746" t="s">
        <v>796</v>
      </c>
      <c r="H746" t="s">
        <v>134</v>
      </c>
      <c r="I746" t="s">
        <v>135</v>
      </c>
      <c r="J746" t="s">
        <v>136</v>
      </c>
      <c r="K746" t="s">
        <v>137</v>
      </c>
      <c r="L746" t="s">
        <v>2384</v>
      </c>
      <c r="M746" t="s">
        <v>2385</v>
      </c>
      <c r="N746">
        <v>0.94361111099999995</v>
      </c>
      <c r="O746">
        <v>0</v>
      </c>
      <c r="P746">
        <v>24</v>
      </c>
      <c r="Q746">
        <v>0</v>
      </c>
      <c r="R746">
        <v>0</v>
      </c>
      <c r="S746">
        <v>0</v>
      </c>
      <c r="T746">
        <v>4</v>
      </c>
      <c r="U746">
        <v>0</v>
      </c>
      <c r="V746">
        <v>0</v>
      </c>
      <c r="W746">
        <v>0</v>
      </c>
      <c r="X746">
        <v>7.4522681907491082</v>
      </c>
      <c r="Y746">
        <v>0</v>
      </c>
      <c r="Z746">
        <v>0</v>
      </c>
      <c r="AA746">
        <v>0</v>
      </c>
      <c r="AB746">
        <v>0.9225841185123973</v>
      </c>
      <c r="AC746">
        <v>0</v>
      </c>
      <c r="AD746">
        <v>0</v>
      </c>
      <c r="AE746">
        <v>8.3748523092615059</v>
      </c>
    </row>
    <row r="747" spans="1:31" x14ac:dyDescent="0.25">
      <c r="A747">
        <v>1721801</v>
      </c>
      <c r="B747">
        <v>1</v>
      </c>
      <c r="C747" t="s">
        <v>81</v>
      </c>
      <c r="D747" t="s">
        <v>123</v>
      </c>
      <c r="E747" t="s">
        <v>160</v>
      </c>
      <c r="F747" t="s">
        <v>2386</v>
      </c>
      <c r="G747" t="s">
        <v>162</v>
      </c>
      <c r="H747" t="s">
        <v>134</v>
      </c>
      <c r="I747" t="s">
        <v>135</v>
      </c>
      <c r="J747" t="s">
        <v>136</v>
      </c>
      <c r="K747" t="s">
        <v>137</v>
      </c>
      <c r="L747" t="s">
        <v>2387</v>
      </c>
      <c r="M747" t="s">
        <v>2388</v>
      </c>
      <c r="N747">
        <v>1.254444444</v>
      </c>
      <c r="O747">
        <v>0</v>
      </c>
      <c r="P747">
        <v>53</v>
      </c>
      <c r="Q747">
        <v>0</v>
      </c>
      <c r="R747">
        <v>0</v>
      </c>
      <c r="S747">
        <v>0</v>
      </c>
      <c r="T747">
        <v>11</v>
      </c>
      <c r="U747">
        <v>0</v>
      </c>
      <c r="V747">
        <v>0</v>
      </c>
      <c r="W747">
        <v>0</v>
      </c>
      <c r="X747">
        <v>10.727383639857237</v>
      </c>
      <c r="Y747">
        <v>0</v>
      </c>
      <c r="Z747">
        <v>0</v>
      </c>
      <c r="AA747">
        <v>0</v>
      </c>
      <c r="AB747">
        <v>10.361344824408736</v>
      </c>
      <c r="AC747">
        <v>0</v>
      </c>
      <c r="AD747">
        <v>0</v>
      </c>
      <c r="AE747">
        <v>21.088728464265973</v>
      </c>
    </row>
    <row r="748" spans="1:31" x14ac:dyDescent="0.25">
      <c r="A748">
        <v>1721624</v>
      </c>
      <c r="B748">
        <v>1</v>
      </c>
      <c r="C748" t="s">
        <v>81</v>
      </c>
      <c r="D748" t="s">
        <v>113</v>
      </c>
      <c r="E748" t="s">
        <v>189</v>
      </c>
      <c r="F748" t="s">
        <v>2389</v>
      </c>
      <c r="G748" t="s">
        <v>316</v>
      </c>
      <c r="H748" t="s">
        <v>143</v>
      </c>
      <c r="I748" t="s">
        <v>135</v>
      </c>
      <c r="J748" t="s">
        <v>136</v>
      </c>
      <c r="K748" t="s">
        <v>137</v>
      </c>
      <c r="L748" t="s">
        <v>2390</v>
      </c>
      <c r="M748" t="s">
        <v>2391</v>
      </c>
      <c r="N748">
        <v>0.59916666600000001</v>
      </c>
      <c r="O748">
        <v>0</v>
      </c>
      <c r="P748">
        <v>483</v>
      </c>
      <c r="Q748">
        <v>45</v>
      </c>
      <c r="R748">
        <v>272</v>
      </c>
      <c r="S748">
        <v>11</v>
      </c>
      <c r="T748">
        <v>44</v>
      </c>
      <c r="U748">
        <v>1</v>
      </c>
      <c r="V748">
        <v>0</v>
      </c>
      <c r="W748">
        <v>0</v>
      </c>
      <c r="X748">
        <v>36.327364457152051</v>
      </c>
      <c r="Y748">
        <v>21.374940966102869</v>
      </c>
      <c r="Z748">
        <v>51.615940612337596</v>
      </c>
      <c r="AA748">
        <v>19.422072056733157</v>
      </c>
      <c r="AB748">
        <v>42.189205086562318</v>
      </c>
      <c r="AC748">
        <v>84.870998518291842</v>
      </c>
      <c r="AD748">
        <v>0</v>
      </c>
      <c r="AE748">
        <v>255.80052169717982</v>
      </c>
    </row>
    <row r="749" spans="1:31" x14ac:dyDescent="0.25">
      <c r="A749">
        <v>1721833</v>
      </c>
      <c r="B749">
        <v>1</v>
      </c>
      <c r="C749" t="s">
        <v>80</v>
      </c>
      <c r="D749" t="s">
        <v>82</v>
      </c>
      <c r="E749" t="s">
        <v>131</v>
      </c>
      <c r="F749" t="s">
        <v>2392</v>
      </c>
      <c r="G749" t="s">
        <v>133</v>
      </c>
      <c r="H749" t="s">
        <v>134</v>
      </c>
      <c r="I749" t="s">
        <v>135</v>
      </c>
      <c r="J749" t="s">
        <v>136</v>
      </c>
      <c r="K749" t="s">
        <v>137</v>
      </c>
      <c r="L749" t="s">
        <v>2393</v>
      </c>
      <c r="M749" t="s">
        <v>2394</v>
      </c>
      <c r="N749">
        <v>2.4983333330000002</v>
      </c>
      <c r="O749">
        <v>0</v>
      </c>
      <c r="P749">
        <v>3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1.0658982861159598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1.0658982861159598</v>
      </c>
    </row>
    <row r="750" spans="1:31" x14ac:dyDescent="0.25">
      <c r="A750">
        <v>1721810</v>
      </c>
      <c r="B750">
        <v>1</v>
      </c>
      <c r="C750" t="s">
        <v>81</v>
      </c>
      <c r="D750" t="s">
        <v>113</v>
      </c>
      <c r="E750" t="s">
        <v>160</v>
      </c>
      <c r="F750" t="s">
        <v>2395</v>
      </c>
      <c r="G750" t="s">
        <v>162</v>
      </c>
      <c r="H750" t="s">
        <v>134</v>
      </c>
      <c r="I750" t="s">
        <v>135</v>
      </c>
      <c r="J750" t="s">
        <v>136</v>
      </c>
      <c r="K750" t="s">
        <v>137</v>
      </c>
      <c r="L750" t="s">
        <v>2396</v>
      </c>
      <c r="M750" t="s">
        <v>2397</v>
      </c>
      <c r="N750">
        <v>1.3425</v>
      </c>
      <c r="O750">
        <v>0</v>
      </c>
      <c r="P750">
        <v>28</v>
      </c>
      <c r="Q750">
        <v>0</v>
      </c>
      <c r="R750">
        <v>3</v>
      </c>
      <c r="S750">
        <v>0</v>
      </c>
      <c r="T750">
        <v>2</v>
      </c>
      <c r="U750">
        <v>0</v>
      </c>
      <c r="V750">
        <v>0</v>
      </c>
      <c r="W750">
        <v>0</v>
      </c>
      <c r="X750">
        <v>6.7169742543165292</v>
      </c>
      <c r="Y750">
        <v>0</v>
      </c>
      <c r="Z750">
        <v>0.20072205369949836</v>
      </c>
      <c r="AA750">
        <v>0</v>
      </c>
      <c r="AB750">
        <v>4.6036835841304882</v>
      </c>
      <c r="AC750">
        <v>0</v>
      </c>
      <c r="AD750">
        <v>0</v>
      </c>
      <c r="AE750">
        <v>11.521379892146516</v>
      </c>
    </row>
    <row r="751" spans="1:31" x14ac:dyDescent="0.25">
      <c r="A751">
        <v>1721787</v>
      </c>
      <c r="B751">
        <v>1</v>
      </c>
      <c r="C751" t="s">
        <v>80</v>
      </c>
      <c r="D751" t="s">
        <v>101</v>
      </c>
      <c r="E751" t="s">
        <v>131</v>
      </c>
      <c r="F751" t="s">
        <v>2398</v>
      </c>
      <c r="G751" t="s">
        <v>242</v>
      </c>
      <c r="H751" t="s">
        <v>134</v>
      </c>
      <c r="I751" t="s">
        <v>135</v>
      </c>
      <c r="J751" t="s">
        <v>136</v>
      </c>
      <c r="K751" t="s">
        <v>137</v>
      </c>
      <c r="L751" t="s">
        <v>2399</v>
      </c>
      <c r="M751" t="s">
        <v>2400</v>
      </c>
      <c r="N751">
        <v>6.2183333330000004</v>
      </c>
      <c r="O751">
        <v>0</v>
      </c>
      <c r="P751">
        <v>5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10.544348871269694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10.544348871269694</v>
      </c>
    </row>
    <row r="752" spans="1:31" x14ac:dyDescent="0.25">
      <c r="A752">
        <v>1721764</v>
      </c>
      <c r="B752">
        <v>1</v>
      </c>
      <c r="C752" t="s">
        <v>81</v>
      </c>
      <c r="D752" t="s">
        <v>123</v>
      </c>
      <c r="E752" t="s">
        <v>160</v>
      </c>
      <c r="F752" t="s">
        <v>2401</v>
      </c>
      <c r="G752" t="s">
        <v>162</v>
      </c>
      <c r="H752" t="s">
        <v>134</v>
      </c>
      <c r="I752" t="s">
        <v>135</v>
      </c>
      <c r="J752" t="s">
        <v>136</v>
      </c>
      <c r="K752" t="s">
        <v>137</v>
      </c>
      <c r="L752" t="s">
        <v>2402</v>
      </c>
      <c r="M752" t="s">
        <v>2403</v>
      </c>
      <c r="N752">
        <v>1.161944444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4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20.109151172892904</v>
      </c>
      <c r="AC752">
        <v>0</v>
      </c>
      <c r="AD752">
        <v>0</v>
      </c>
      <c r="AE752">
        <v>20.109151172892904</v>
      </c>
    </row>
    <row r="753" spans="1:31" x14ac:dyDescent="0.25">
      <c r="A753">
        <v>1722079</v>
      </c>
      <c r="B753">
        <v>1</v>
      </c>
      <c r="C753" t="s">
        <v>81</v>
      </c>
      <c r="D753" t="s">
        <v>121</v>
      </c>
      <c r="E753" t="s">
        <v>160</v>
      </c>
      <c r="F753" t="s">
        <v>1348</v>
      </c>
      <c r="G753" t="s">
        <v>162</v>
      </c>
      <c r="H753" t="s">
        <v>134</v>
      </c>
      <c r="I753" t="s">
        <v>135</v>
      </c>
      <c r="J753" t="s">
        <v>136</v>
      </c>
      <c r="K753" t="s">
        <v>137</v>
      </c>
      <c r="L753" t="s">
        <v>2404</v>
      </c>
      <c r="M753" t="s">
        <v>2405</v>
      </c>
      <c r="N753">
        <v>1.0213888879999999</v>
      </c>
      <c r="O753">
        <v>0</v>
      </c>
      <c r="P753">
        <v>2</v>
      </c>
      <c r="Q753">
        <v>0</v>
      </c>
      <c r="R753">
        <v>10</v>
      </c>
      <c r="S753">
        <v>0</v>
      </c>
      <c r="T753">
        <v>2</v>
      </c>
      <c r="U753">
        <v>0</v>
      </c>
      <c r="V753">
        <v>0</v>
      </c>
      <c r="W753">
        <v>0</v>
      </c>
      <c r="X753">
        <v>0.31951097620777774</v>
      </c>
      <c r="Y753">
        <v>0</v>
      </c>
      <c r="Z753">
        <v>0.42474544973095335</v>
      </c>
      <c r="AA753">
        <v>0</v>
      </c>
      <c r="AB753">
        <v>9.1536682919062223E-2</v>
      </c>
      <c r="AC753">
        <v>0</v>
      </c>
      <c r="AD753">
        <v>0</v>
      </c>
      <c r="AE753">
        <v>0.83579310885779334</v>
      </c>
    </row>
    <row r="754" spans="1:31" x14ac:dyDescent="0.25">
      <c r="A754">
        <v>1722019</v>
      </c>
      <c r="B754">
        <v>1</v>
      </c>
      <c r="C754" t="s">
        <v>80</v>
      </c>
      <c r="D754" t="s">
        <v>84</v>
      </c>
      <c r="E754" t="s">
        <v>441</v>
      </c>
      <c r="F754" t="s">
        <v>1742</v>
      </c>
      <c r="G754" t="s">
        <v>904</v>
      </c>
      <c r="H754" t="s">
        <v>134</v>
      </c>
      <c r="I754" t="s">
        <v>135</v>
      </c>
      <c r="J754" t="s">
        <v>136</v>
      </c>
      <c r="K754" t="s">
        <v>137</v>
      </c>
      <c r="L754" t="s">
        <v>2406</v>
      </c>
      <c r="M754" t="s">
        <v>2407</v>
      </c>
      <c r="N754">
        <v>3.2052777770000001</v>
      </c>
      <c r="O754">
        <v>0</v>
      </c>
      <c r="P754">
        <v>86</v>
      </c>
      <c r="Q754">
        <v>0</v>
      </c>
      <c r="R754">
        <v>0</v>
      </c>
      <c r="S754">
        <v>0</v>
      </c>
      <c r="T754">
        <v>3</v>
      </c>
      <c r="U754">
        <v>0</v>
      </c>
      <c r="V754">
        <v>0</v>
      </c>
      <c r="W754">
        <v>0</v>
      </c>
      <c r="X754">
        <v>79.605358519704311</v>
      </c>
      <c r="Y754">
        <v>0</v>
      </c>
      <c r="Z754">
        <v>0</v>
      </c>
      <c r="AA754">
        <v>0</v>
      </c>
      <c r="AB754">
        <v>4.3158240303004671</v>
      </c>
      <c r="AC754">
        <v>0</v>
      </c>
      <c r="AD754">
        <v>0</v>
      </c>
      <c r="AE754">
        <v>83.921182550004772</v>
      </c>
    </row>
    <row r="755" spans="1:31" x14ac:dyDescent="0.25">
      <c r="A755">
        <v>1721687</v>
      </c>
      <c r="B755">
        <v>1</v>
      </c>
      <c r="C755" t="s">
        <v>80</v>
      </c>
      <c r="D755" t="s">
        <v>95</v>
      </c>
      <c r="E755" t="s">
        <v>160</v>
      </c>
      <c r="F755" t="s">
        <v>2408</v>
      </c>
      <c r="G755" t="s">
        <v>305</v>
      </c>
      <c r="H755" t="s">
        <v>134</v>
      </c>
      <c r="I755" t="s">
        <v>135</v>
      </c>
      <c r="J755" t="s">
        <v>136</v>
      </c>
      <c r="K755" t="s">
        <v>137</v>
      </c>
      <c r="L755" t="s">
        <v>2409</v>
      </c>
      <c r="M755" t="s">
        <v>2410</v>
      </c>
      <c r="N755">
        <v>0.96499999999999997</v>
      </c>
      <c r="O755">
        <v>0</v>
      </c>
      <c r="P755">
        <v>59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7.2448439328876457</v>
      </c>
      <c r="Y755">
        <v>0</v>
      </c>
      <c r="Z755">
        <v>0</v>
      </c>
      <c r="AA755">
        <v>0</v>
      </c>
      <c r="AB755">
        <v>0.12429101308714</v>
      </c>
      <c r="AC755">
        <v>0</v>
      </c>
      <c r="AD755">
        <v>0</v>
      </c>
      <c r="AE755">
        <v>7.3691349459747855</v>
      </c>
    </row>
    <row r="756" spans="1:31" x14ac:dyDescent="0.25">
      <c r="A756">
        <v>1721392</v>
      </c>
      <c r="B756">
        <v>1</v>
      </c>
      <c r="C756" t="s">
        <v>80</v>
      </c>
      <c r="D756" t="s">
        <v>95</v>
      </c>
      <c r="E756" t="s">
        <v>160</v>
      </c>
      <c r="F756" t="s">
        <v>2411</v>
      </c>
      <c r="G756" t="s">
        <v>1680</v>
      </c>
      <c r="H756" t="s">
        <v>134</v>
      </c>
      <c r="I756" t="s">
        <v>135</v>
      </c>
      <c r="J756" t="s">
        <v>136</v>
      </c>
      <c r="K756" t="s">
        <v>137</v>
      </c>
      <c r="L756" t="s">
        <v>2412</v>
      </c>
      <c r="M756" t="s">
        <v>2413</v>
      </c>
      <c r="N756">
        <v>2.5494444440000001</v>
      </c>
      <c r="O756">
        <v>0</v>
      </c>
      <c r="P756">
        <v>19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9.0108933982881254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9.0108933982881254</v>
      </c>
    </row>
    <row r="757" spans="1:31" x14ac:dyDescent="0.25">
      <c r="A757">
        <v>1721438</v>
      </c>
      <c r="B757">
        <v>1</v>
      </c>
      <c r="C757" t="s">
        <v>81</v>
      </c>
      <c r="D757" t="s">
        <v>122</v>
      </c>
      <c r="E757" t="s">
        <v>131</v>
      </c>
      <c r="F757" t="s">
        <v>2414</v>
      </c>
      <c r="G757" t="s">
        <v>133</v>
      </c>
      <c r="H757" t="s">
        <v>134</v>
      </c>
      <c r="I757" t="s">
        <v>135</v>
      </c>
      <c r="J757" t="s">
        <v>136</v>
      </c>
      <c r="K757" t="s">
        <v>137</v>
      </c>
      <c r="L757" t="s">
        <v>2415</v>
      </c>
      <c r="M757" t="s">
        <v>2416</v>
      </c>
      <c r="N757">
        <v>1.939444444</v>
      </c>
      <c r="O757">
        <v>0</v>
      </c>
      <c r="P757">
        <v>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0.12803084546894167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0.12803084546894167</v>
      </c>
    </row>
    <row r="758" spans="1:31" x14ac:dyDescent="0.25">
      <c r="A758">
        <v>1721827</v>
      </c>
      <c r="B758">
        <v>1</v>
      </c>
      <c r="C758" t="s">
        <v>81</v>
      </c>
      <c r="D758" t="s">
        <v>115</v>
      </c>
      <c r="E758" t="s">
        <v>160</v>
      </c>
      <c r="F758" t="s">
        <v>2417</v>
      </c>
      <c r="G758" t="s">
        <v>162</v>
      </c>
      <c r="H758" t="s">
        <v>134</v>
      </c>
      <c r="I758" t="s">
        <v>135</v>
      </c>
      <c r="J758" t="s">
        <v>136</v>
      </c>
      <c r="K758" t="s">
        <v>137</v>
      </c>
      <c r="L758" t="s">
        <v>2418</v>
      </c>
      <c r="M758" t="s">
        <v>2419</v>
      </c>
      <c r="N758">
        <v>2.3138888880000001</v>
      </c>
      <c r="O758">
        <v>0</v>
      </c>
      <c r="P758">
        <v>67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18.06855983902847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18.06855983902847</v>
      </c>
    </row>
    <row r="759" spans="1:31" x14ac:dyDescent="0.25">
      <c r="A759">
        <v>1721896</v>
      </c>
      <c r="B759">
        <v>1</v>
      </c>
      <c r="C759" t="s">
        <v>80</v>
      </c>
      <c r="D759" t="s">
        <v>100</v>
      </c>
      <c r="E759" t="s">
        <v>140</v>
      </c>
      <c r="F759" t="s">
        <v>2420</v>
      </c>
      <c r="G759" t="s">
        <v>295</v>
      </c>
      <c r="H759" t="s">
        <v>143</v>
      </c>
      <c r="I759" t="s">
        <v>135</v>
      </c>
      <c r="J759" t="s">
        <v>136</v>
      </c>
      <c r="K759" t="s">
        <v>137</v>
      </c>
      <c r="L759" t="s">
        <v>2421</v>
      </c>
      <c r="M759" t="s">
        <v>2422</v>
      </c>
      <c r="N759">
        <v>0.63861111100000001</v>
      </c>
      <c r="O759">
        <v>0</v>
      </c>
      <c r="P759">
        <v>871</v>
      </c>
      <c r="Q759">
        <v>16</v>
      </c>
      <c r="R759">
        <v>126</v>
      </c>
      <c r="S759">
        <v>6</v>
      </c>
      <c r="T759">
        <v>122</v>
      </c>
      <c r="U759">
        <v>0</v>
      </c>
      <c r="V759">
        <v>0</v>
      </c>
      <c r="W759">
        <v>0</v>
      </c>
      <c r="X759">
        <v>141.97680653881184</v>
      </c>
      <c r="Y759">
        <v>4.7123063271126213</v>
      </c>
      <c r="Z759">
        <v>37.92722643896937</v>
      </c>
      <c r="AA759">
        <v>13.779554668142122</v>
      </c>
      <c r="AB759">
        <v>47.601348024664567</v>
      </c>
      <c r="AC759">
        <v>0</v>
      </c>
      <c r="AD759">
        <v>0</v>
      </c>
      <c r="AE759">
        <v>245.99724199770051</v>
      </c>
    </row>
    <row r="760" spans="1:31" x14ac:dyDescent="0.25">
      <c r="A760">
        <v>1721349</v>
      </c>
      <c r="B760">
        <v>1</v>
      </c>
      <c r="C760" t="s">
        <v>80</v>
      </c>
      <c r="D760" t="s">
        <v>98</v>
      </c>
      <c r="E760" t="s">
        <v>189</v>
      </c>
      <c r="F760" t="s">
        <v>2423</v>
      </c>
      <c r="G760" t="s">
        <v>147</v>
      </c>
      <c r="H760" t="s">
        <v>143</v>
      </c>
      <c r="I760" t="s">
        <v>135</v>
      </c>
      <c r="J760" t="s">
        <v>136</v>
      </c>
      <c r="K760" t="s">
        <v>137</v>
      </c>
      <c r="L760" t="s">
        <v>2424</v>
      </c>
      <c r="M760" t="s">
        <v>2425</v>
      </c>
      <c r="N760">
        <v>3.5236111110000001</v>
      </c>
      <c r="O760">
        <v>0</v>
      </c>
      <c r="P760">
        <v>84</v>
      </c>
      <c r="Q760">
        <v>0</v>
      </c>
      <c r="R760">
        <v>21</v>
      </c>
      <c r="S760">
        <v>0</v>
      </c>
      <c r="T760">
        <v>27</v>
      </c>
      <c r="U760">
        <v>0</v>
      </c>
      <c r="V760">
        <v>0</v>
      </c>
      <c r="W760">
        <v>0</v>
      </c>
      <c r="X760">
        <v>76.583164767548794</v>
      </c>
      <c r="Y760">
        <v>0</v>
      </c>
      <c r="Z760">
        <v>24.302600062663362</v>
      </c>
      <c r="AA760">
        <v>0</v>
      </c>
      <c r="AB760">
        <v>30.691289045181644</v>
      </c>
      <c r="AC760">
        <v>0</v>
      </c>
      <c r="AD760">
        <v>0</v>
      </c>
      <c r="AE760">
        <v>131.5770538753938</v>
      </c>
    </row>
    <row r="761" spans="1:31" x14ac:dyDescent="0.25">
      <c r="A761">
        <v>1721847</v>
      </c>
      <c r="B761">
        <v>1</v>
      </c>
      <c r="C761" t="s">
        <v>80</v>
      </c>
      <c r="D761" t="s">
        <v>90</v>
      </c>
      <c r="E761" t="s">
        <v>131</v>
      </c>
      <c r="F761" t="s">
        <v>2426</v>
      </c>
      <c r="G761" t="s">
        <v>238</v>
      </c>
      <c r="H761" t="s">
        <v>134</v>
      </c>
      <c r="I761" t="s">
        <v>135</v>
      </c>
      <c r="J761" t="s">
        <v>136</v>
      </c>
      <c r="K761" t="s">
        <v>137</v>
      </c>
      <c r="L761" t="s">
        <v>2427</v>
      </c>
      <c r="M761" t="s">
        <v>2428</v>
      </c>
      <c r="N761">
        <v>1.380833333</v>
      </c>
      <c r="O761">
        <v>0</v>
      </c>
      <c r="P761">
        <v>6</v>
      </c>
      <c r="Q761">
        <v>0</v>
      </c>
      <c r="R761">
        <v>0</v>
      </c>
      <c r="S761">
        <v>0</v>
      </c>
      <c r="T761">
        <v>1</v>
      </c>
      <c r="U761">
        <v>0</v>
      </c>
      <c r="V761">
        <v>0</v>
      </c>
      <c r="W761">
        <v>0</v>
      </c>
      <c r="X761">
        <v>5.9327114148624416</v>
      </c>
      <c r="Y761">
        <v>0</v>
      </c>
      <c r="Z761">
        <v>0</v>
      </c>
      <c r="AA761">
        <v>0</v>
      </c>
      <c r="AB761">
        <v>7.2242062898250007E-4</v>
      </c>
      <c r="AC761">
        <v>0</v>
      </c>
      <c r="AD761">
        <v>0</v>
      </c>
      <c r="AE761">
        <v>5.9334338354914244</v>
      </c>
    </row>
    <row r="762" spans="1:31" x14ac:dyDescent="0.25">
      <c r="A762">
        <v>1722039</v>
      </c>
      <c r="B762">
        <v>1</v>
      </c>
      <c r="C762" t="s">
        <v>81</v>
      </c>
      <c r="D762" t="s">
        <v>112</v>
      </c>
      <c r="E762" t="s">
        <v>160</v>
      </c>
      <c r="F762" t="s">
        <v>2429</v>
      </c>
      <c r="G762" t="s">
        <v>162</v>
      </c>
      <c r="H762" t="s">
        <v>134</v>
      </c>
      <c r="I762" t="s">
        <v>135</v>
      </c>
      <c r="J762" t="s">
        <v>136</v>
      </c>
      <c r="K762" t="s">
        <v>137</v>
      </c>
      <c r="L762" t="s">
        <v>2430</v>
      </c>
      <c r="M762" t="s">
        <v>2431</v>
      </c>
      <c r="N762">
        <v>4.2083333329999997</v>
      </c>
      <c r="O762">
        <v>0</v>
      </c>
      <c r="P762">
        <v>8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0.96913864596210275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0.96913864596210275</v>
      </c>
    </row>
    <row r="763" spans="1:31" x14ac:dyDescent="0.25">
      <c r="A763">
        <v>1721684</v>
      </c>
      <c r="B763">
        <v>1</v>
      </c>
      <c r="C763" t="s">
        <v>80</v>
      </c>
      <c r="D763" t="s">
        <v>99</v>
      </c>
      <c r="E763" t="s">
        <v>131</v>
      </c>
      <c r="F763" t="s">
        <v>2432</v>
      </c>
      <c r="G763" t="s">
        <v>133</v>
      </c>
      <c r="H763" t="s">
        <v>134</v>
      </c>
      <c r="I763" t="s">
        <v>135</v>
      </c>
      <c r="J763" t="s">
        <v>136</v>
      </c>
      <c r="K763" t="s">
        <v>137</v>
      </c>
      <c r="L763" t="s">
        <v>2433</v>
      </c>
      <c r="M763" t="s">
        <v>2434</v>
      </c>
      <c r="N763">
        <v>9.6999999999999993</v>
      </c>
      <c r="O763">
        <v>0</v>
      </c>
      <c r="P763">
        <v>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0.30853356292941836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0.30853356292941836</v>
      </c>
    </row>
    <row r="764" spans="1:31" x14ac:dyDescent="0.25">
      <c r="A764">
        <v>1721561</v>
      </c>
      <c r="B764">
        <v>1</v>
      </c>
      <c r="C764" t="s">
        <v>80</v>
      </c>
      <c r="D764" t="s">
        <v>105</v>
      </c>
      <c r="E764" t="s">
        <v>131</v>
      </c>
      <c r="F764" t="s">
        <v>2435</v>
      </c>
      <c r="G764" t="s">
        <v>269</v>
      </c>
      <c r="H764" t="s">
        <v>134</v>
      </c>
      <c r="I764" t="s">
        <v>135</v>
      </c>
      <c r="J764" t="s">
        <v>136</v>
      </c>
      <c r="K764" t="s">
        <v>137</v>
      </c>
      <c r="L764" t="s">
        <v>2436</v>
      </c>
      <c r="M764" t="s">
        <v>2437</v>
      </c>
      <c r="N764">
        <v>2.1472222219999999</v>
      </c>
      <c r="O764">
        <v>0</v>
      </c>
      <c r="P764">
        <v>1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0.17033992935684084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0.17033992935684084</v>
      </c>
    </row>
    <row r="765" spans="1:31" x14ac:dyDescent="0.25">
      <c r="A765">
        <v>1722082</v>
      </c>
      <c r="B765">
        <v>1</v>
      </c>
      <c r="C765" t="s">
        <v>81</v>
      </c>
      <c r="D765" t="s">
        <v>120</v>
      </c>
      <c r="E765" t="s">
        <v>160</v>
      </c>
      <c r="F765" t="s">
        <v>2438</v>
      </c>
      <c r="G765" t="s">
        <v>162</v>
      </c>
      <c r="H765" t="s">
        <v>134</v>
      </c>
      <c r="I765" t="s">
        <v>135</v>
      </c>
      <c r="J765" t="s">
        <v>136</v>
      </c>
      <c r="K765" t="s">
        <v>137</v>
      </c>
      <c r="L765" t="s">
        <v>2439</v>
      </c>
      <c r="M765" t="s">
        <v>2440</v>
      </c>
      <c r="N765">
        <v>2.025555555</v>
      </c>
      <c r="O765">
        <v>0</v>
      </c>
      <c r="P765">
        <v>4</v>
      </c>
      <c r="Q765">
        <v>0</v>
      </c>
      <c r="R765">
        <v>0</v>
      </c>
      <c r="S765">
        <v>0</v>
      </c>
      <c r="T765">
        <v>1</v>
      </c>
      <c r="U765">
        <v>0</v>
      </c>
      <c r="V765">
        <v>0</v>
      </c>
      <c r="W765">
        <v>0</v>
      </c>
      <c r="X765">
        <v>1.3238443785944136</v>
      </c>
      <c r="Y765">
        <v>0</v>
      </c>
      <c r="Z765">
        <v>0</v>
      </c>
      <c r="AA765">
        <v>0</v>
      </c>
      <c r="AB765">
        <v>0.21908221031436528</v>
      </c>
      <c r="AC765">
        <v>0</v>
      </c>
      <c r="AD765">
        <v>0</v>
      </c>
      <c r="AE765">
        <v>1.5429265889087789</v>
      </c>
    </row>
    <row r="766" spans="1:31" x14ac:dyDescent="0.25">
      <c r="A766">
        <v>1721661</v>
      </c>
      <c r="B766">
        <v>1</v>
      </c>
      <c r="C766" t="s">
        <v>81</v>
      </c>
      <c r="D766" t="s">
        <v>128</v>
      </c>
      <c r="E766" t="s">
        <v>150</v>
      </c>
      <c r="F766" t="s">
        <v>2441</v>
      </c>
      <c r="G766" t="s">
        <v>295</v>
      </c>
      <c r="H766" t="s">
        <v>143</v>
      </c>
      <c r="I766" t="s">
        <v>135</v>
      </c>
      <c r="J766" t="s">
        <v>136</v>
      </c>
      <c r="K766" t="s">
        <v>137</v>
      </c>
      <c r="L766" t="s">
        <v>2442</v>
      </c>
      <c r="M766" t="s">
        <v>2443</v>
      </c>
      <c r="N766">
        <v>1.321388888</v>
      </c>
      <c r="O766">
        <v>0</v>
      </c>
      <c r="P766">
        <v>160</v>
      </c>
      <c r="Q766">
        <v>0</v>
      </c>
      <c r="R766">
        <v>0</v>
      </c>
      <c r="S766">
        <v>0</v>
      </c>
      <c r="T766">
        <v>8</v>
      </c>
      <c r="U766">
        <v>0</v>
      </c>
      <c r="V766">
        <v>0</v>
      </c>
      <c r="W766">
        <v>0</v>
      </c>
      <c r="X766">
        <v>13.139855798690395</v>
      </c>
      <c r="Y766">
        <v>0</v>
      </c>
      <c r="Z766">
        <v>0</v>
      </c>
      <c r="AA766">
        <v>0</v>
      </c>
      <c r="AB766">
        <v>1.2261662745326078</v>
      </c>
      <c r="AC766">
        <v>0</v>
      </c>
      <c r="AD766">
        <v>0</v>
      </c>
      <c r="AE766">
        <v>14.366022073223002</v>
      </c>
    </row>
    <row r="767" spans="1:31" x14ac:dyDescent="0.25">
      <c r="A767">
        <v>1721541</v>
      </c>
      <c r="B767">
        <v>1</v>
      </c>
      <c r="C767" t="s">
        <v>81</v>
      </c>
      <c r="D767" t="s">
        <v>113</v>
      </c>
      <c r="E767" t="s">
        <v>160</v>
      </c>
      <c r="F767" t="s">
        <v>223</v>
      </c>
      <c r="G767" t="s">
        <v>162</v>
      </c>
      <c r="H767" t="s">
        <v>134</v>
      </c>
      <c r="I767" t="s">
        <v>135</v>
      </c>
      <c r="J767" t="s">
        <v>136</v>
      </c>
      <c r="K767" t="s">
        <v>137</v>
      </c>
      <c r="L767" t="s">
        <v>2444</v>
      </c>
      <c r="M767" t="s">
        <v>2445</v>
      </c>
      <c r="N767">
        <v>1.0113888879999999</v>
      </c>
      <c r="O767">
        <v>0</v>
      </c>
      <c r="P767">
        <v>8</v>
      </c>
      <c r="Q767">
        <v>0</v>
      </c>
      <c r="R767">
        <v>1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0.76431392751897487</v>
      </c>
      <c r="Y767">
        <v>0</v>
      </c>
      <c r="Z767">
        <v>0.12360186012369195</v>
      </c>
      <c r="AA767">
        <v>0</v>
      </c>
      <c r="AB767">
        <v>0</v>
      </c>
      <c r="AC767">
        <v>0</v>
      </c>
      <c r="AD767">
        <v>0</v>
      </c>
      <c r="AE767">
        <v>0.88791578764266688</v>
      </c>
    </row>
    <row r="768" spans="1:31" x14ac:dyDescent="0.25">
      <c r="A768">
        <v>1721369</v>
      </c>
      <c r="B768">
        <v>1</v>
      </c>
      <c r="C768" t="s">
        <v>80</v>
      </c>
      <c r="D768" t="s">
        <v>84</v>
      </c>
      <c r="E768" t="s">
        <v>131</v>
      </c>
      <c r="F768" t="s">
        <v>2446</v>
      </c>
      <c r="G768" t="s">
        <v>242</v>
      </c>
      <c r="H768" t="s">
        <v>134</v>
      </c>
      <c r="I768" t="s">
        <v>135</v>
      </c>
      <c r="J768" t="s">
        <v>136</v>
      </c>
      <c r="K768" t="s">
        <v>137</v>
      </c>
      <c r="L768" t="s">
        <v>2447</v>
      </c>
      <c r="M768" t="s">
        <v>2448</v>
      </c>
      <c r="N768">
        <v>5.3108333329999997</v>
      </c>
      <c r="O768">
        <v>0</v>
      </c>
      <c r="P768">
        <v>6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6.8364508169670097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6.8364508169670097</v>
      </c>
    </row>
    <row r="769" spans="1:31" x14ac:dyDescent="0.25">
      <c r="A769">
        <v>1722059</v>
      </c>
      <c r="B769">
        <v>1</v>
      </c>
      <c r="C769" t="s">
        <v>80</v>
      </c>
      <c r="D769" t="s">
        <v>98</v>
      </c>
      <c r="E769" t="s">
        <v>131</v>
      </c>
      <c r="F769" t="s">
        <v>2449</v>
      </c>
      <c r="G769" t="s">
        <v>133</v>
      </c>
      <c r="H769" t="s">
        <v>134</v>
      </c>
      <c r="I769" t="s">
        <v>135</v>
      </c>
      <c r="J769" t="s">
        <v>136</v>
      </c>
      <c r="K769" t="s">
        <v>137</v>
      </c>
      <c r="L769" t="s">
        <v>2450</v>
      </c>
      <c r="M769" t="s">
        <v>2451</v>
      </c>
      <c r="N769">
        <v>1.5902777770000001</v>
      </c>
      <c r="O769">
        <v>0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3.6715003320833333E-4</v>
      </c>
      <c r="AA769">
        <v>0</v>
      </c>
      <c r="AB769">
        <v>0</v>
      </c>
      <c r="AC769">
        <v>0</v>
      </c>
      <c r="AD769">
        <v>0</v>
      </c>
      <c r="AE769">
        <v>3.6715003320833333E-4</v>
      </c>
    </row>
    <row r="770" spans="1:31" x14ac:dyDescent="0.25">
      <c r="A770">
        <v>1721747</v>
      </c>
      <c r="B770">
        <v>1</v>
      </c>
      <c r="C770" t="s">
        <v>80</v>
      </c>
      <c r="D770" t="s">
        <v>101</v>
      </c>
      <c r="E770" t="s">
        <v>160</v>
      </c>
      <c r="F770" t="s">
        <v>2452</v>
      </c>
      <c r="G770" t="s">
        <v>162</v>
      </c>
      <c r="H770" t="s">
        <v>134</v>
      </c>
      <c r="I770" t="s">
        <v>135</v>
      </c>
      <c r="J770" t="s">
        <v>136</v>
      </c>
      <c r="K770" t="s">
        <v>137</v>
      </c>
      <c r="L770" t="s">
        <v>2453</v>
      </c>
      <c r="M770" t="s">
        <v>2454</v>
      </c>
      <c r="N770">
        <v>7.7808333330000004</v>
      </c>
      <c r="O770">
        <v>0</v>
      </c>
      <c r="P770">
        <v>8</v>
      </c>
      <c r="Q770">
        <v>0</v>
      </c>
      <c r="R770">
        <v>0</v>
      </c>
      <c r="S770">
        <v>0</v>
      </c>
      <c r="T770">
        <v>36</v>
      </c>
      <c r="U770">
        <v>0</v>
      </c>
      <c r="V770">
        <v>0</v>
      </c>
      <c r="W770">
        <v>0</v>
      </c>
      <c r="X770">
        <v>102.51501534626321</v>
      </c>
      <c r="Y770">
        <v>0</v>
      </c>
      <c r="Z770">
        <v>0</v>
      </c>
      <c r="AA770">
        <v>0</v>
      </c>
      <c r="AB770">
        <v>75.199347065282097</v>
      </c>
      <c r="AC770">
        <v>0</v>
      </c>
      <c r="AD770">
        <v>0</v>
      </c>
      <c r="AE770">
        <v>177.71436241154532</v>
      </c>
    </row>
    <row r="771" spans="1:31" x14ac:dyDescent="0.25">
      <c r="A771">
        <v>1721996</v>
      </c>
      <c r="B771">
        <v>1</v>
      </c>
      <c r="C771" t="s">
        <v>80</v>
      </c>
      <c r="D771" t="s">
        <v>101</v>
      </c>
      <c r="E771" t="s">
        <v>160</v>
      </c>
      <c r="F771" t="s">
        <v>1670</v>
      </c>
      <c r="G771" t="s">
        <v>269</v>
      </c>
      <c r="H771" t="s">
        <v>134</v>
      </c>
      <c r="I771" t="s">
        <v>135</v>
      </c>
      <c r="J771" t="s">
        <v>136</v>
      </c>
      <c r="K771" t="s">
        <v>137</v>
      </c>
      <c r="L771" t="s">
        <v>2455</v>
      </c>
      <c r="M771" t="s">
        <v>2456</v>
      </c>
      <c r="N771">
        <v>1.698055555</v>
      </c>
      <c r="O771">
        <v>0</v>
      </c>
      <c r="P771">
        <v>5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4.6196406241998451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4.6196406241998451</v>
      </c>
    </row>
    <row r="772" spans="1:31" x14ac:dyDescent="0.25">
      <c r="A772">
        <v>1721890</v>
      </c>
      <c r="B772">
        <v>1</v>
      </c>
      <c r="C772" t="s">
        <v>81</v>
      </c>
      <c r="D772" t="s">
        <v>118</v>
      </c>
      <c r="E772" t="s">
        <v>150</v>
      </c>
      <c r="F772" t="s">
        <v>2457</v>
      </c>
      <c r="G772" t="s">
        <v>162</v>
      </c>
      <c r="H772" t="s">
        <v>134</v>
      </c>
      <c r="I772" t="s">
        <v>135</v>
      </c>
      <c r="J772" t="s">
        <v>136</v>
      </c>
      <c r="K772" t="s">
        <v>137</v>
      </c>
      <c r="L772" t="s">
        <v>2458</v>
      </c>
      <c r="M772" t="s">
        <v>2459</v>
      </c>
      <c r="N772">
        <v>2.4047222220000002</v>
      </c>
      <c r="O772">
        <v>0</v>
      </c>
      <c r="P772">
        <v>65</v>
      </c>
      <c r="Q772">
        <v>0</v>
      </c>
      <c r="R772">
        <v>0</v>
      </c>
      <c r="S772">
        <v>0</v>
      </c>
      <c r="T772">
        <v>6</v>
      </c>
      <c r="U772">
        <v>0</v>
      </c>
      <c r="V772">
        <v>0</v>
      </c>
      <c r="W772">
        <v>0</v>
      </c>
      <c r="X772">
        <v>19.052100403870305</v>
      </c>
      <c r="Y772">
        <v>0</v>
      </c>
      <c r="Z772">
        <v>0</v>
      </c>
      <c r="AA772">
        <v>0</v>
      </c>
      <c r="AB772">
        <v>4.1505099226398503</v>
      </c>
      <c r="AC772">
        <v>0</v>
      </c>
      <c r="AD772">
        <v>0</v>
      </c>
      <c r="AE772">
        <v>23.202610326510154</v>
      </c>
    </row>
    <row r="773" spans="1:31" x14ac:dyDescent="0.25">
      <c r="A773">
        <v>1721853</v>
      </c>
      <c r="B773">
        <v>1</v>
      </c>
      <c r="C773" t="s">
        <v>80</v>
      </c>
      <c r="D773" t="s">
        <v>93</v>
      </c>
      <c r="E773" t="s">
        <v>131</v>
      </c>
      <c r="F773" t="s">
        <v>2460</v>
      </c>
      <c r="G773" t="s">
        <v>133</v>
      </c>
      <c r="H773" t="s">
        <v>134</v>
      </c>
      <c r="I773" t="s">
        <v>135</v>
      </c>
      <c r="J773" t="s">
        <v>136</v>
      </c>
      <c r="K773" t="s">
        <v>137</v>
      </c>
      <c r="L773" t="s">
        <v>2461</v>
      </c>
      <c r="M773" t="s">
        <v>2462</v>
      </c>
      <c r="N773">
        <v>7.1755555549999999</v>
      </c>
      <c r="O773">
        <v>0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5.6662460419789511</v>
      </c>
      <c r="AA773">
        <v>0</v>
      </c>
      <c r="AB773">
        <v>0</v>
      </c>
      <c r="AC773">
        <v>0</v>
      </c>
      <c r="AD773">
        <v>0</v>
      </c>
      <c r="AE773">
        <v>5.6662460419789511</v>
      </c>
    </row>
    <row r="774" spans="1:31" x14ac:dyDescent="0.25">
      <c r="A774">
        <v>1722102</v>
      </c>
      <c r="B774">
        <v>1</v>
      </c>
      <c r="C774" t="s">
        <v>81</v>
      </c>
      <c r="D774" t="s">
        <v>113</v>
      </c>
      <c r="E774" t="s">
        <v>160</v>
      </c>
      <c r="F774" t="s">
        <v>2463</v>
      </c>
      <c r="G774" t="s">
        <v>162</v>
      </c>
      <c r="H774" t="s">
        <v>134</v>
      </c>
      <c r="I774" t="s">
        <v>135</v>
      </c>
      <c r="J774" t="s">
        <v>136</v>
      </c>
      <c r="K774" t="s">
        <v>137</v>
      </c>
      <c r="L774" t="s">
        <v>2464</v>
      </c>
      <c r="M774" t="s">
        <v>2465</v>
      </c>
      <c r="N774">
        <v>2.417777777</v>
      </c>
      <c r="O774">
        <v>0</v>
      </c>
      <c r="P774">
        <v>2</v>
      </c>
      <c r="Q774">
        <v>0</v>
      </c>
      <c r="R774">
        <v>0</v>
      </c>
      <c r="S774">
        <v>0</v>
      </c>
      <c r="T774">
        <v>1</v>
      </c>
      <c r="U774">
        <v>0</v>
      </c>
      <c r="V774">
        <v>0</v>
      </c>
      <c r="W774">
        <v>0</v>
      </c>
      <c r="X774">
        <v>1.1669947658583779</v>
      </c>
      <c r="Y774">
        <v>0</v>
      </c>
      <c r="Z774">
        <v>0</v>
      </c>
      <c r="AA774">
        <v>0</v>
      </c>
      <c r="AB774">
        <v>0.24240562869535251</v>
      </c>
      <c r="AC774">
        <v>0</v>
      </c>
      <c r="AD774">
        <v>0</v>
      </c>
      <c r="AE774">
        <v>1.4094003945537303</v>
      </c>
    </row>
    <row r="775" spans="1:31" x14ac:dyDescent="0.25">
      <c r="A775">
        <v>1721412</v>
      </c>
      <c r="B775">
        <v>1</v>
      </c>
      <c r="C775" t="s">
        <v>80</v>
      </c>
      <c r="D775" t="s">
        <v>103</v>
      </c>
      <c r="E775" t="s">
        <v>314</v>
      </c>
      <c r="F775" t="s">
        <v>2466</v>
      </c>
      <c r="G775" t="s">
        <v>147</v>
      </c>
      <c r="H775" t="s">
        <v>143</v>
      </c>
      <c r="I775" t="s">
        <v>135</v>
      </c>
      <c r="J775" t="s">
        <v>136</v>
      </c>
      <c r="K775" t="s">
        <v>137</v>
      </c>
      <c r="L775" t="s">
        <v>2467</v>
      </c>
      <c r="M775" t="s">
        <v>2468</v>
      </c>
      <c r="N775">
        <v>6.5951666000000006E-2</v>
      </c>
      <c r="O775">
        <v>21</v>
      </c>
      <c r="P775">
        <v>5702</v>
      </c>
      <c r="Q775">
        <v>68</v>
      </c>
      <c r="R775">
        <v>645</v>
      </c>
      <c r="S775">
        <v>110</v>
      </c>
      <c r="T775">
        <v>1403</v>
      </c>
      <c r="U775">
        <v>19</v>
      </c>
      <c r="V775">
        <v>4</v>
      </c>
      <c r="W775">
        <v>0.69459305957946649</v>
      </c>
      <c r="X775">
        <v>62.66565035573403</v>
      </c>
      <c r="Y775">
        <v>14.911762006591372</v>
      </c>
      <c r="Z775">
        <v>7.5260722677182113</v>
      </c>
      <c r="AA775">
        <v>46.637644146117239</v>
      </c>
      <c r="AB775">
        <v>52.744204369521903</v>
      </c>
      <c r="AC775">
        <v>135.77985704182041</v>
      </c>
      <c r="AD775">
        <v>11.758625968482152</v>
      </c>
      <c r="AE775">
        <v>332.71840921556475</v>
      </c>
    </row>
    <row r="776" spans="1:31" x14ac:dyDescent="0.25">
      <c r="A776">
        <v>1721621</v>
      </c>
      <c r="B776">
        <v>1</v>
      </c>
      <c r="C776" t="s">
        <v>81</v>
      </c>
      <c r="D776" t="s">
        <v>127</v>
      </c>
      <c r="E776" t="s">
        <v>171</v>
      </c>
      <c r="F776" t="s">
        <v>2469</v>
      </c>
      <c r="G776" t="s">
        <v>2470</v>
      </c>
      <c r="H776" t="s">
        <v>143</v>
      </c>
      <c r="I776" t="s">
        <v>135</v>
      </c>
      <c r="J776" t="s">
        <v>136</v>
      </c>
      <c r="K776" t="s">
        <v>137</v>
      </c>
      <c r="L776" t="s">
        <v>2471</v>
      </c>
      <c r="M776" t="s">
        <v>2472</v>
      </c>
      <c r="N776">
        <v>10.351666666</v>
      </c>
      <c r="O776">
        <v>0</v>
      </c>
      <c r="P776">
        <v>90</v>
      </c>
      <c r="Q776">
        <v>0</v>
      </c>
      <c r="R776">
        <v>12</v>
      </c>
      <c r="S776">
        <v>0</v>
      </c>
      <c r="T776">
        <v>2</v>
      </c>
      <c r="U776">
        <v>0</v>
      </c>
      <c r="V776">
        <v>0</v>
      </c>
      <c r="W776">
        <v>0</v>
      </c>
      <c r="X776">
        <v>192.30268011116593</v>
      </c>
      <c r="Y776">
        <v>0</v>
      </c>
      <c r="Z776">
        <v>15.26409247966672</v>
      </c>
      <c r="AA776">
        <v>0</v>
      </c>
      <c r="AB776">
        <v>29.679686462660666</v>
      </c>
      <c r="AC776">
        <v>0</v>
      </c>
      <c r="AD776">
        <v>0</v>
      </c>
      <c r="AE776">
        <v>237.24645905349331</v>
      </c>
    </row>
    <row r="777" spans="1:31" x14ac:dyDescent="0.25">
      <c r="A777">
        <v>1721953</v>
      </c>
      <c r="B777">
        <v>1</v>
      </c>
      <c r="C777" t="s">
        <v>81</v>
      </c>
      <c r="D777" t="s">
        <v>113</v>
      </c>
      <c r="E777" t="s">
        <v>150</v>
      </c>
      <c r="F777" t="s">
        <v>2473</v>
      </c>
      <c r="G777" t="s">
        <v>186</v>
      </c>
      <c r="H777" t="s">
        <v>134</v>
      </c>
      <c r="I777" t="s">
        <v>135</v>
      </c>
      <c r="J777" t="s">
        <v>136</v>
      </c>
      <c r="K777" t="s">
        <v>137</v>
      </c>
      <c r="L777" t="s">
        <v>2474</v>
      </c>
      <c r="M777" t="s">
        <v>2475</v>
      </c>
      <c r="N777">
        <v>0.67361111100000004</v>
      </c>
      <c r="O777">
        <v>0</v>
      </c>
      <c r="P777">
        <v>35</v>
      </c>
      <c r="Q777">
        <v>0</v>
      </c>
      <c r="R777">
        <v>23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3.2812415834524304</v>
      </c>
      <c r="Y777">
        <v>0</v>
      </c>
      <c r="Z777">
        <v>3.3969399379786043</v>
      </c>
      <c r="AA777">
        <v>0</v>
      </c>
      <c r="AB777">
        <v>0</v>
      </c>
      <c r="AC777">
        <v>0</v>
      </c>
      <c r="AD777">
        <v>0</v>
      </c>
      <c r="AE777">
        <v>6.6781815214310347</v>
      </c>
    </row>
    <row r="778" spans="1:31" x14ac:dyDescent="0.25">
      <c r="A778">
        <v>1721667</v>
      </c>
      <c r="B778">
        <v>1</v>
      </c>
      <c r="C778" t="s">
        <v>81</v>
      </c>
      <c r="D778" t="s">
        <v>113</v>
      </c>
      <c r="E778" t="s">
        <v>189</v>
      </c>
      <c r="F778" t="s">
        <v>2476</v>
      </c>
      <c r="G778" t="s">
        <v>246</v>
      </c>
      <c r="H778" t="s">
        <v>143</v>
      </c>
      <c r="I778" t="s">
        <v>135</v>
      </c>
      <c r="J778" t="s">
        <v>136</v>
      </c>
      <c r="K778" t="s">
        <v>137</v>
      </c>
      <c r="L778" t="s">
        <v>2477</v>
      </c>
      <c r="M778" t="s">
        <v>2478</v>
      </c>
      <c r="N778">
        <v>1.4216666659999999</v>
      </c>
      <c r="O778">
        <v>1</v>
      </c>
      <c r="P778">
        <v>1559</v>
      </c>
      <c r="Q778">
        <v>17</v>
      </c>
      <c r="R778">
        <v>407</v>
      </c>
      <c r="S778">
        <v>14</v>
      </c>
      <c r="T778">
        <v>127</v>
      </c>
      <c r="U778">
        <v>0</v>
      </c>
      <c r="V778">
        <v>1</v>
      </c>
      <c r="W778">
        <v>0.81144175597578116</v>
      </c>
      <c r="X778">
        <v>339.35321558732102</v>
      </c>
      <c r="Y778">
        <v>12.000663568263974</v>
      </c>
      <c r="Z778">
        <v>129.18729166519503</v>
      </c>
      <c r="AA778">
        <v>683.1797024280404</v>
      </c>
      <c r="AB778">
        <v>191.04492010292128</v>
      </c>
      <c r="AC778">
        <v>0</v>
      </c>
      <c r="AD778">
        <v>2.2202486247097335</v>
      </c>
      <c r="AE778">
        <v>1357.7974837324271</v>
      </c>
    </row>
    <row r="779" spans="1:31" x14ac:dyDescent="0.25">
      <c r="A779">
        <v>1721744</v>
      </c>
      <c r="B779">
        <v>1</v>
      </c>
      <c r="C779" t="s">
        <v>81</v>
      </c>
      <c r="D779" t="s">
        <v>113</v>
      </c>
      <c r="E779" t="s">
        <v>189</v>
      </c>
      <c r="F779" t="s">
        <v>2479</v>
      </c>
      <c r="G779" t="s">
        <v>147</v>
      </c>
      <c r="H779" t="s">
        <v>143</v>
      </c>
      <c r="I779" t="s">
        <v>455</v>
      </c>
      <c r="J779" t="s">
        <v>136</v>
      </c>
      <c r="K779" t="s">
        <v>137</v>
      </c>
      <c r="L779" t="s">
        <v>2480</v>
      </c>
      <c r="M779" t="s">
        <v>2481</v>
      </c>
      <c r="N779">
        <v>1.1111111E-2</v>
      </c>
      <c r="O779">
        <v>0</v>
      </c>
      <c r="P779">
        <v>596</v>
      </c>
      <c r="Q779">
        <v>18</v>
      </c>
      <c r="R779">
        <v>76</v>
      </c>
      <c r="S779">
        <v>1</v>
      </c>
      <c r="T779">
        <v>38</v>
      </c>
      <c r="U779">
        <v>0</v>
      </c>
      <c r="V779">
        <v>0</v>
      </c>
      <c r="W779">
        <v>0</v>
      </c>
      <c r="X779">
        <v>0.69967975378637748</v>
      </c>
      <c r="Y779">
        <v>5.6111472822399998E-2</v>
      </c>
      <c r="Z779">
        <v>0.17272433505164447</v>
      </c>
      <c r="AA779">
        <v>0</v>
      </c>
      <c r="AB779">
        <v>0.25615172476788894</v>
      </c>
      <c r="AC779">
        <v>0</v>
      </c>
      <c r="AD779">
        <v>0</v>
      </c>
      <c r="AE779">
        <v>1.184667286428311</v>
      </c>
    </row>
    <row r="780" spans="1:31" x14ac:dyDescent="0.25">
      <c r="A780">
        <v>1721790</v>
      </c>
      <c r="B780">
        <v>1</v>
      </c>
      <c r="C780" t="s">
        <v>80</v>
      </c>
      <c r="D780" t="s">
        <v>106</v>
      </c>
      <c r="E780" t="s">
        <v>189</v>
      </c>
      <c r="F780" t="s">
        <v>2482</v>
      </c>
      <c r="G780" t="s">
        <v>147</v>
      </c>
      <c r="H780" t="s">
        <v>143</v>
      </c>
      <c r="I780" t="s">
        <v>135</v>
      </c>
      <c r="J780" t="s">
        <v>136</v>
      </c>
      <c r="K780" t="s">
        <v>137</v>
      </c>
      <c r="L780" t="s">
        <v>2483</v>
      </c>
      <c r="M780" t="s">
        <v>2484</v>
      </c>
      <c r="N780">
        <v>1.2069444439999999</v>
      </c>
      <c r="O780">
        <v>0</v>
      </c>
      <c r="P780">
        <v>1234</v>
      </c>
      <c r="Q780">
        <v>20</v>
      </c>
      <c r="R780">
        <v>151</v>
      </c>
      <c r="S780">
        <v>12</v>
      </c>
      <c r="T780">
        <v>252</v>
      </c>
      <c r="U780">
        <v>0</v>
      </c>
      <c r="V780">
        <v>0</v>
      </c>
      <c r="W780">
        <v>0</v>
      </c>
      <c r="X780">
        <v>188.95763355794236</v>
      </c>
      <c r="Y780">
        <v>14.324094357847049</v>
      </c>
      <c r="Z780">
        <v>18.975603903459533</v>
      </c>
      <c r="AA780">
        <v>62.745152883165069</v>
      </c>
      <c r="AB780">
        <v>135.97019810357591</v>
      </c>
      <c r="AC780">
        <v>0</v>
      </c>
      <c r="AD780">
        <v>0</v>
      </c>
      <c r="AE780">
        <v>420.9726828059899</v>
      </c>
    </row>
    <row r="781" spans="1:31" x14ac:dyDescent="0.25">
      <c r="A781">
        <v>1721936</v>
      </c>
      <c r="B781">
        <v>1</v>
      </c>
      <c r="C781" t="s">
        <v>81</v>
      </c>
      <c r="D781" t="s">
        <v>120</v>
      </c>
      <c r="E781" t="s">
        <v>140</v>
      </c>
      <c r="F781" t="s">
        <v>2485</v>
      </c>
      <c r="G781" t="s">
        <v>147</v>
      </c>
      <c r="H781" t="s">
        <v>143</v>
      </c>
      <c r="I781" t="s">
        <v>135</v>
      </c>
      <c r="J781" t="s">
        <v>136</v>
      </c>
      <c r="K781" t="s">
        <v>137</v>
      </c>
      <c r="L781" t="s">
        <v>2486</v>
      </c>
      <c r="M781" t="s">
        <v>2487</v>
      </c>
      <c r="N781">
        <v>0.58694444400000001</v>
      </c>
      <c r="O781">
        <v>0</v>
      </c>
      <c r="P781">
        <v>1125</v>
      </c>
      <c r="Q781">
        <v>0</v>
      </c>
      <c r="R781">
        <v>8</v>
      </c>
      <c r="S781">
        <v>1</v>
      </c>
      <c r="T781">
        <v>150</v>
      </c>
      <c r="U781">
        <v>0</v>
      </c>
      <c r="V781">
        <v>0</v>
      </c>
      <c r="W781">
        <v>0</v>
      </c>
      <c r="X781">
        <v>130.7593903337858</v>
      </c>
      <c r="Y781">
        <v>0</v>
      </c>
      <c r="Z781">
        <v>1.4955654595499563</v>
      </c>
      <c r="AA781">
        <v>9.0347580418563265</v>
      </c>
      <c r="AB781">
        <v>25.668827647570403</v>
      </c>
      <c r="AC781">
        <v>0</v>
      </c>
      <c r="AD781">
        <v>0</v>
      </c>
      <c r="AE781">
        <v>166.95854148276248</v>
      </c>
    </row>
    <row r="782" spans="1:31" x14ac:dyDescent="0.25">
      <c r="A782">
        <v>1721830</v>
      </c>
      <c r="B782">
        <v>1</v>
      </c>
      <c r="C782" t="s">
        <v>80</v>
      </c>
      <c r="D782" t="s">
        <v>90</v>
      </c>
      <c r="E782" t="s">
        <v>160</v>
      </c>
      <c r="F782" t="s">
        <v>2488</v>
      </c>
      <c r="G782" t="s">
        <v>162</v>
      </c>
      <c r="H782" t="s">
        <v>134</v>
      </c>
      <c r="I782" t="s">
        <v>135</v>
      </c>
      <c r="J782" t="s">
        <v>136</v>
      </c>
      <c r="K782" t="s">
        <v>137</v>
      </c>
      <c r="L782" t="s">
        <v>2489</v>
      </c>
      <c r="M782" t="s">
        <v>2490</v>
      </c>
      <c r="N782">
        <v>3.05</v>
      </c>
      <c r="O782">
        <v>0</v>
      </c>
      <c r="P782">
        <v>218</v>
      </c>
      <c r="Q782">
        <v>0</v>
      </c>
      <c r="R782">
        <v>0</v>
      </c>
      <c r="S782">
        <v>0</v>
      </c>
      <c r="T782">
        <v>13</v>
      </c>
      <c r="U782">
        <v>0</v>
      </c>
      <c r="V782">
        <v>0</v>
      </c>
      <c r="W782">
        <v>0</v>
      </c>
      <c r="X782">
        <v>154.39984687587463</v>
      </c>
      <c r="Y782">
        <v>0</v>
      </c>
      <c r="Z782">
        <v>0</v>
      </c>
      <c r="AA782">
        <v>0</v>
      </c>
      <c r="AB782">
        <v>42.695471716601297</v>
      </c>
      <c r="AC782">
        <v>0</v>
      </c>
      <c r="AD782">
        <v>0</v>
      </c>
      <c r="AE782">
        <v>197.09531859247593</v>
      </c>
    </row>
    <row r="783" spans="1:31" x14ac:dyDescent="0.25">
      <c r="A783">
        <v>1721475</v>
      </c>
      <c r="B783">
        <v>1</v>
      </c>
      <c r="C783" t="s">
        <v>80</v>
      </c>
      <c r="D783" t="s">
        <v>105</v>
      </c>
      <c r="E783" t="s">
        <v>189</v>
      </c>
      <c r="F783" t="s">
        <v>2491</v>
      </c>
      <c r="G783" t="s">
        <v>173</v>
      </c>
      <c r="H783" t="s">
        <v>143</v>
      </c>
      <c r="I783" t="s">
        <v>135</v>
      </c>
      <c r="J783" t="s">
        <v>136</v>
      </c>
      <c r="K783" t="s">
        <v>153</v>
      </c>
      <c r="L783" t="s">
        <v>2492</v>
      </c>
      <c r="M783" t="s">
        <v>2493</v>
      </c>
      <c r="N783">
        <v>3.059722222</v>
      </c>
      <c r="O783">
        <v>1</v>
      </c>
      <c r="P783">
        <v>127</v>
      </c>
      <c r="Q783">
        <v>3</v>
      </c>
      <c r="R783">
        <v>3</v>
      </c>
      <c r="S783">
        <v>7</v>
      </c>
      <c r="T783">
        <v>41</v>
      </c>
      <c r="U783">
        <v>0</v>
      </c>
      <c r="V783">
        <v>0</v>
      </c>
      <c r="W783">
        <v>3.3830756160158835</v>
      </c>
      <c r="X783">
        <v>138.19015735341677</v>
      </c>
      <c r="Y783">
        <v>210.64315941479944</v>
      </c>
      <c r="Z783">
        <v>2.3342396951178892</v>
      </c>
      <c r="AA783">
        <v>125.21506800141461</v>
      </c>
      <c r="AB783">
        <v>151.63975005519848</v>
      </c>
      <c r="AC783">
        <v>0</v>
      </c>
      <c r="AD783">
        <v>0</v>
      </c>
      <c r="AE783">
        <v>631.40545013596306</v>
      </c>
    </row>
    <row r="784" spans="1:31" x14ac:dyDescent="0.25">
      <c r="A784">
        <v>1721389</v>
      </c>
      <c r="B784">
        <v>1</v>
      </c>
      <c r="C784" t="s">
        <v>80</v>
      </c>
      <c r="D784" t="s">
        <v>83</v>
      </c>
      <c r="E784" t="s">
        <v>150</v>
      </c>
      <c r="F784" t="s">
        <v>2494</v>
      </c>
      <c r="G784" t="s">
        <v>152</v>
      </c>
      <c r="H784" t="s">
        <v>134</v>
      </c>
      <c r="I784" t="s">
        <v>135</v>
      </c>
      <c r="J784" t="s">
        <v>136</v>
      </c>
      <c r="K784" t="s">
        <v>153</v>
      </c>
      <c r="L784" t="s">
        <v>2495</v>
      </c>
      <c r="M784" t="s">
        <v>2496</v>
      </c>
      <c r="N784">
        <v>0.92799055500000005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1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1.6073080438159835</v>
      </c>
      <c r="AC784">
        <v>0</v>
      </c>
      <c r="AD784">
        <v>0</v>
      </c>
      <c r="AE784">
        <v>1.6073080438159835</v>
      </c>
    </row>
    <row r="785" spans="1:31" x14ac:dyDescent="0.25">
      <c r="A785">
        <v>1722076</v>
      </c>
      <c r="B785">
        <v>1</v>
      </c>
      <c r="C785" t="s">
        <v>81</v>
      </c>
      <c r="D785" t="s">
        <v>113</v>
      </c>
      <c r="E785" t="s">
        <v>160</v>
      </c>
      <c r="F785" t="s">
        <v>2497</v>
      </c>
      <c r="G785" t="s">
        <v>162</v>
      </c>
      <c r="H785" t="s">
        <v>134</v>
      </c>
      <c r="I785" t="s">
        <v>135</v>
      </c>
      <c r="J785" t="s">
        <v>136</v>
      </c>
      <c r="K785" t="s">
        <v>137</v>
      </c>
      <c r="L785" t="s">
        <v>2498</v>
      </c>
      <c r="M785" t="s">
        <v>2499</v>
      </c>
      <c r="N785">
        <v>1.8458333330000001</v>
      </c>
      <c r="O785">
        <v>0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0.96990333773333326</v>
      </c>
      <c r="AA785">
        <v>0</v>
      </c>
      <c r="AB785">
        <v>0</v>
      </c>
      <c r="AC785">
        <v>0</v>
      </c>
      <c r="AD785">
        <v>0</v>
      </c>
      <c r="AE785">
        <v>0.96990333773333326</v>
      </c>
    </row>
    <row r="786" spans="1:31" x14ac:dyDescent="0.25">
      <c r="A786">
        <v>1721976</v>
      </c>
      <c r="B786">
        <v>1</v>
      </c>
      <c r="C786" t="s">
        <v>80</v>
      </c>
      <c r="D786" t="s">
        <v>96</v>
      </c>
      <c r="E786" t="s">
        <v>171</v>
      </c>
      <c r="F786" t="s">
        <v>2500</v>
      </c>
      <c r="G786" t="s">
        <v>152</v>
      </c>
      <c r="H786" t="s">
        <v>143</v>
      </c>
      <c r="I786" t="s">
        <v>135</v>
      </c>
      <c r="J786" t="s">
        <v>136</v>
      </c>
      <c r="K786" t="s">
        <v>153</v>
      </c>
      <c r="L786" t="s">
        <v>2501</v>
      </c>
      <c r="M786" t="s">
        <v>2502</v>
      </c>
      <c r="N786">
        <v>0.13305555499999999</v>
      </c>
      <c r="O786">
        <v>2</v>
      </c>
      <c r="P786">
        <v>843</v>
      </c>
      <c r="Q786">
        <v>6</v>
      </c>
      <c r="R786">
        <v>8</v>
      </c>
      <c r="S786">
        <v>7</v>
      </c>
      <c r="T786">
        <v>155</v>
      </c>
      <c r="U786">
        <v>1</v>
      </c>
      <c r="V786">
        <v>0</v>
      </c>
      <c r="W786">
        <v>0.74021779689720535</v>
      </c>
      <c r="X786">
        <v>51.402004694632431</v>
      </c>
      <c r="Y786">
        <v>0.34287303717591178</v>
      </c>
      <c r="Z786">
        <v>0.63493450117988337</v>
      </c>
      <c r="AA786">
        <v>5.7572453086036965</v>
      </c>
      <c r="AB786">
        <v>13.714752682263283</v>
      </c>
      <c r="AC786">
        <v>2.6174079930355738</v>
      </c>
      <c r="AD786">
        <v>0</v>
      </c>
      <c r="AE786">
        <v>75.209436013787979</v>
      </c>
    </row>
    <row r="787" spans="1:31" x14ac:dyDescent="0.25">
      <c r="A787">
        <v>1722062</v>
      </c>
      <c r="B787">
        <v>1</v>
      </c>
      <c r="C787" t="s">
        <v>81</v>
      </c>
      <c r="D787" t="s">
        <v>115</v>
      </c>
      <c r="E787" t="s">
        <v>160</v>
      </c>
      <c r="F787" t="s">
        <v>2503</v>
      </c>
      <c r="G787" t="s">
        <v>162</v>
      </c>
      <c r="H787" t="s">
        <v>134</v>
      </c>
      <c r="I787" t="s">
        <v>135</v>
      </c>
      <c r="J787" t="s">
        <v>136</v>
      </c>
      <c r="K787" t="s">
        <v>137</v>
      </c>
      <c r="L787" t="s">
        <v>2504</v>
      </c>
      <c r="M787" t="s">
        <v>2505</v>
      </c>
      <c r="N787">
        <v>3.5263888880000001</v>
      </c>
      <c r="O787">
        <v>0</v>
      </c>
      <c r="P787">
        <v>0</v>
      </c>
      <c r="Q787">
        <v>0</v>
      </c>
      <c r="R787">
        <v>2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1.5971205919187366</v>
      </c>
      <c r="AA787">
        <v>0</v>
      </c>
      <c r="AB787">
        <v>0</v>
      </c>
      <c r="AC787">
        <v>0</v>
      </c>
      <c r="AD787">
        <v>0</v>
      </c>
      <c r="AE787">
        <v>1.5971205919187366</v>
      </c>
    </row>
    <row r="788" spans="1:31" x14ac:dyDescent="0.25">
      <c r="A788">
        <v>1721870</v>
      </c>
      <c r="B788">
        <v>1</v>
      </c>
      <c r="C788" t="s">
        <v>80</v>
      </c>
      <c r="D788" t="s">
        <v>108</v>
      </c>
      <c r="E788" t="s">
        <v>150</v>
      </c>
      <c r="F788" t="s">
        <v>2506</v>
      </c>
      <c r="G788" t="s">
        <v>186</v>
      </c>
      <c r="H788" t="s">
        <v>134</v>
      </c>
      <c r="I788" t="s">
        <v>135</v>
      </c>
      <c r="J788" t="s">
        <v>136</v>
      </c>
      <c r="K788" t="s">
        <v>137</v>
      </c>
      <c r="L788" t="s">
        <v>2507</v>
      </c>
      <c r="M788" t="s">
        <v>2508</v>
      </c>
      <c r="N788">
        <v>1.738611111</v>
      </c>
      <c r="O788">
        <v>0</v>
      </c>
      <c r="P788">
        <v>31</v>
      </c>
      <c r="Q788">
        <v>0</v>
      </c>
      <c r="R788">
        <v>10</v>
      </c>
      <c r="S788">
        <v>0</v>
      </c>
      <c r="T788">
        <v>3</v>
      </c>
      <c r="U788">
        <v>0</v>
      </c>
      <c r="V788">
        <v>0</v>
      </c>
      <c r="W788">
        <v>0</v>
      </c>
      <c r="X788">
        <v>3.5601647063809749</v>
      </c>
      <c r="Y788">
        <v>0</v>
      </c>
      <c r="Z788">
        <v>0.93241529012070556</v>
      </c>
      <c r="AA788">
        <v>0</v>
      </c>
      <c r="AB788">
        <v>1.1699332171415477</v>
      </c>
      <c r="AC788">
        <v>0</v>
      </c>
      <c r="AD788">
        <v>0</v>
      </c>
      <c r="AE788">
        <v>5.6625132136432281</v>
      </c>
    </row>
    <row r="789" spans="1:31" x14ac:dyDescent="0.25">
      <c r="A789">
        <v>1721352</v>
      </c>
      <c r="B789">
        <v>1</v>
      </c>
      <c r="C789" t="s">
        <v>80</v>
      </c>
      <c r="D789" t="s">
        <v>87</v>
      </c>
      <c r="E789" t="s">
        <v>140</v>
      </c>
      <c r="F789" t="s">
        <v>2509</v>
      </c>
      <c r="G789" t="s">
        <v>147</v>
      </c>
      <c r="H789" t="s">
        <v>143</v>
      </c>
      <c r="I789" t="s">
        <v>135</v>
      </c>
      <c r="J789" t="s">
        <v>136</v>
      </c>
      <c r="K789" t="s">
        <v>137</v>
      </c>
      <c r="L789" t="s">
        <v>2510</v>
      </c>
      <c r="M789" t="s">
        <v>2511</v>
      </c>
      <c r="N789">
        <v>7.3055554999999994E-2</v>
      </c>
      <c r="O789">
        <v>0</v>
      </c>
      <c r="P789">
        <v>1232</v>
      </c>
      <c r="Q789">
        <v>0</v>
      </c>
      <c r="R789">
        <v>0</v>
      </c>
      <c r="S789">
        <v>14</v>
      </c>
      <c r="T789">
        <v>179</v>
      </c>
      <c r="U789">
        <v>4</v>
      </c>
      <c r="V789">
        <v>6</v>
      </c>
      <c r="W789">
        <v>0</v>
      </c>
      <c r="X789">
        <v>19.396247501461197</v>
      </c>
      <c r="Y789">
        <v>0</v>
      </c>
      <c r="Z789">
        <v>0</v>
      </c>
      <c r="AA789">
        <v>29.760114400979166</v>
      </c>
      <c r="AB789">
        <v>16.744376453815402</v>
      </c>
      <c r="AC789">
        <v>6.9886323986558505</v>
      </c>
      <c r="AD789">
        <v>1.9031729440133334</v>
      </c>
      <c r="AE789">
        <v>74.792543698924959</v>
      </c>
    </row>
    <row r="790" spans="1:31" x14ac:dyDescent="0.25">
      <c r="A790">
        <v>1721893</v>
      </c>
      <c r="B790">
        <v>1</v>
      </c>
      <c r="C790" t="s">
        <v>80</v>
      </c>
      <c r="D790" t="s">
        <v>97</v>
      </c>
      <c r="E790" t="s">
        <v>140</v>
      </c>
      <c r="F790" t="s">
        <v>2512</v>
      </c>
      <c r="G790" t="s">
        <v>152</v>
      </c>
      <c r="H790" t="s">
        <v>143</v>
      </c>
      <c r="I790" t="s">
        <v>135</v>
      </c>
      <c r="J790" t="s">
        <v>136</v>
      </c>
      <c r="K790" t="s">
        <v>153</v>
      </c>
      <c r="L790" t="s">
        <v>2513</v>
      </c>
      <c r="M790" t="s">
        <v>2514</v>
      </c>
      <c r="N790">
        <v>0.66194444399999997</v>
      </c>
      <c r="O790">
        <v>1</v>
      </c>
      <c r="P790">
        <v>3883</v>
      </c>
      <c r="Q790">
        <v>7</v>
      </c>
      <c r="R790">
        <v>150</v>
      </c>
      <c r="S790">
        <v>12</v>
      </c>
      <c r="T790">
        <v>438</v>
      </c>
      <c r="U790">
        <v>2</v>
      </c>
      <c r="V790">
        <v>0</v>
      </c>
      <c r="W790">
        <v>0.24961073459706729</v>
      </c>
      <c r="X790">
        <v>629.15643394079177</v>
      </c>
      <c r="Y790">
        <v>0.90690094483544015</v>
      </c>
      <c r="Z790">
        <v>19.721577694741438</v>
      </c>
      <c r="AA790">
        <v>48.094660933796007</v>
      </c>
      <c r="AB790">
        <v>198.03328799670052</v>
      </c>
      <c r="AC790">
        <v>66.285296445033836</v>
      </c>
      <c r="AD790">
        <v>0</v>
      </c>
      <c r="AE790">
        <v>962.4477686904961</v>
      </c>
    </row>
    <row r="791" spans="1:31" x14ac:dyDescent="0.25">
      <c r="A791">
        <v>1721395</v>
      </c>
      <c r="B791">
        <v>1</v>
      </c>
      <c r="C791" t="s">
        <v>80</v>
      </c>
      <c r="D791" t="s">
        <v>82</v>
      </c>
      <c r="E791" t="s">
        <v>131</v>
      </c>
      <c r="F791" t="s">
        <v>2515</v>
      </c>
      <c r="G791" t="s">
        <v>242</v>
      </c>
      <c r="H791" t="s">
        <v>134</v>
      </c>
      <c r="I791" t="s">
        <v>135</v>
      </c>
      <c r="J791" t="s">
        <v>136</v>
      </c>
      <c r="K791" t="s">
        <v>137</v>
      </c>
      <c r="L791" t="s">
        <v>2364</v>
      </c>
      <c r="M791" t="s">
        <v>2516</v>
      </c>
      <c r="N791">
        <v>23.756666666000001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1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</row>
    <row r="792" spans="1:31" x14ac:dyDescent="0.25">
      <c r="A792">
        <v>1721664</v>
      </c>
      <c r="B792">
        <v>1</v>
      </c>
      <c r="C792" t="s">
        <v>81</v>
      </c>
      <c r="D792" t="s">
        <v>112</v>
      </c>
      <c r="E792" t="s">
        <v>131</v>
      </c>
      <c r="F792" t="s">
        <v>2517</v>
      </c>
      <c r="G792" t="s">
        <v>133</v>
      </c>
      <c r="H792" t="s">
        <v>134</v>
      </c>
      <c r="I792" t="s">
        <v>135</v>
      </c>
      <c r="J792" t="s">
        <v>136</v>
      </c>
      <c r="K792" t="s">
        <v>137</v>
      </c>
      <c r="L792" t="s">
        <v>2518</v>
      </c>
      <c r="M792" t="s">
        <v>2519</v>
      </c>
      <c r="N792">
        <v>1.8149999999999999</v>
      </c>
      <c r="O792">
        <v>0</v>
      </c>
      <c r="P792">
        <v>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0.431548955909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0.431548955909</v>
      </c>
    </row>
    <row r="793" spans="1:31" x14ac:dyDescent="0.25">
      <c r="A793">
        <v>1721558</v>
      </c>
      <c r="B793">
        <v>1</v>
      </c>
      <c r="C793" t="s">
        <v>80</v>
      </c>
      <c r="D793" t="s">
        <v>101</v>
      </c>
      <c r="E793" t="s">
        <v>131</v>
      </c>
      <c r="F793" t="s">
        <v>2520</v>
      </c>
      <c r="G793" t="s">
        <v>133</v>
      </c>
      <c r="H793" t="s">
        <v>134</v>
      </c>
      <c r="I793" t="s">
        <v>135</v>
      </c>
      <c r="J793" t="s">
        <v>136</v>
      </c>
      <c r="K793" t="s">
        <v>137</v>
      </c>
      <c r="L793" t="s">
        <v>2521</v>
      </c>
      <c r="M793" t="s">
        <v>2522</v>
      </c>
      <c r="N793">
        <v>3.6577777770000002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1.174309512544498</v>
      </c>
      <c r="AC793">
        <v>0</v>
      </c>
      <c r="AD793">
        <v>0</v>
      </c>
      <c r="AE793">
        <v>1.174309512544498</v>
      </c>
    </row>
    <row r="794" spans="1:31" x14ac:dyDescent="0.25">
      <c r="A794">
        <v>1722056</v>
      </c>
      <c r="B794">
        <v>1</v>
      </c>
      <c r="C794" t="s">
        <v>80</v>
      </c>
      <c r="D794" t="s">
        <v>102</v>
      </c>
      <c r="E794" t="s">
        <v>140</v>
      </c>
      <c r="F794" t="s">
        <v>2523</v>
      </c>
      <c r="G794" t="s">
        <v>246</v>
      </c>
      <c r="H794" t="s">
        <v>143</v>
      </c>
      <c r="I794" t="s">
        <v>135</v>
      </c>
      <c r="J794" t="s">
        <v>136</v>
      </c>
      <c r="K794" t="s">
        <v>137</v>
      </c>
      <c r="L794" t="s">
        <v>2524</v>
      </c>
      <c r="M794" t="s">
        <v>2525</v>
      </c>
      <c r="N794">
        <v>0.97638888800000001</v>
      </c>
      <c r="O794">
        <v>0</v>
      </c>
      <c r="P794">
        <v>1081</v>
      </c>
      <c r="Q794">
        <v>6</v>
      </c>
      <c r="R794">
        <v>215</v>
      </c>
      <c r="S794">
        <v>6</v>
      </c>
      <c r="T794">
        <v>119</v>
      </c>
      <c r="U794">
        <v>0</v>
      </c>
      <c r="V794">
        <v>0</v>
      </c>
      <c r="W794">
        <v>0</v>
      </c>
      <c r="X794">
        <v>155.53470941631477</v>
      </c>
      <c r="Y794">
        <v>2.312433364839082</v>
      </c>
      <c r="Z794">
        <v>48.08722122839697</v>
      </c>
      <c r="AA794">
        <v>47.388886344038156</v>
      </c>
      <c r="AB794">
        <v>78.939373405699172</v>
      </c>
      <c r="AC794">
        <v>0</v>
      </c>
      <c r="AD794">
        <v>0</v>
      </c>
      <c r="AE794">
        <v>332.26262375928815</v>
      </c>
    </row>
    <row r="795" spans="1:31" x14ac:dyDescent="0.25">
      <c r="A795">
        <v>1721807</v>
      </c>
      <c r="B795">
        <v>1</v>
      </c>
      <c r="C795" t="s">
        <v>80</v>
      </c>
      <c r="D795" t="s">
        <v>96</v>
      </c>
      <c r="E795" t="s">
        <v>160</v>
      </c>
      <c r="F795" t="s">
        <v>2526</v>
      </c>
      <c r="G795" t="s">
        <v>326</v>
      </c>
      <c r="H795" t="s">
        <v>134</v>
      </c>
      <c r="I795" t="s">
        <v>135</v>
      </c>
      <c r="J795" t="s">
        <v>136</v>
      </c>
      <c r="K795" t="s">
        <v>137</v>
      </c>
      <c r="L795" t="s">
        <v>2527</v>
      </c>
      <c r="M795" t="s">
        <v>2528</v>
      </c>
      <c r="N795">
        <v>4.4269444440000001</v>
      </c>
      <c r="O795">
        <v>0</v>
      </c>
      <c r="P795">
        <v>54</v>
      </c>
      <c r="Q795">
        <v>0</v>
      </c>
      <c r="R795">
        <v>0</v>
      </c>
      <c r="S795">
        <v>0</v>
      </c>
      <c r="T795">
        <v>1</v>
      </c>
      <c r="U795">
        <v>0</v>
      </c>
      <c r="V795">
        <v>0</v>
      </c>
      <c r="W795">
        <v>0</v>
      </c>
      <c r="X795">
        <v>65.928526350364066</v>
      </c>
      <c r="Y795">
        <v>0</v>
      </c>
      <c r="Z795">
        <v>0</v>
      </c>
      <c r="AA795">
        <v>0</v>
      </c>
      <c r="AB795">
        <v>4.7371714242161787</v>
      </c>
      <c r="AC795">
        <v>0</v>
      </c>
      <c r="AD795">
        <v>0</v>
      </c>
      <c r="AE795">
        <v>70.665697774580252</v>
      </c>
    </row>
    <row r="796" spans="1:31" x14ac:dyDescent="0.25">
      <c r="A796">
        <v>1721999</v>
      </c>
      <c r="B796">
        <v>1</v>
      </c>
      <c r="C796" t="s">
        <v>81</v>
      </c>
      <c r="D796" t="s">
        <v>128</v>
      </c>
      <c r="E796" t="s">
        <v>189</v>
      </c>
      <c r="F796" t="s">
        <v>2529</v>
      </c>
      <c r="G796" t="s">
        <v>147</v>
      </c>
      <c r="H796" t="s">
        <v>143</v>
      </c>
      <c r="I796" t="s">
        <v>135</v>
      </c>
      <c r="J796" t="s">
        <v>136</v>
      </c>
      <c r="K796" t="s">
        <v>137</v>
      </c>
      <c r="L796" t="s">
        <v>2530</v>
      </c>
      <c r="M796" t="s">
        <v>2531</v>
      </c>
      <c r="N796">
        <v>0.185277777</v>
      </c>
      <c r="O796">
        <v>1</v>
      </c>
      <c r="P796">
        <v>579</v>
      </c>
      <c r="Q796">
        <v>3</v>
      </c>
      <c r="R796">
        <v>3</v>
      </c>
      <c r="S796">
        <v>9</v>
      </c>
      <c r="T796">
        <v>49</v>
      </c>
      <c r="U796">
        <v>0</v>
      </c>
      <c r="V796">
        <v>0</v>
      </c>
      <c r="W796">
        <v>5.3553692859333334E-2</v>
      </c>
      <c r="X796">
        <v>12.662964176388364</v>
      </c>
      <c r="Y796">
        <v>0.3538077548178975</v>
      </c>
      <c r="Z796">
        <v>1.3537109255423334E-2</v>
      </c>
      <c r="AA796">
        <v>8.0274235891819359</v>
      </c>
      <c r="AB796">
        <v>4.8440026442584214</v>
      </c>
      <c r="AC796">
        <v>0</v>
      </c>
      <c r="AD796">
        <v>0</v>
      </c>
      <c r="AE796">
        <v>25.955288966761376</v>
      </c>
    </row>
    <row r="797" spans="1:31" x14ac:dyDescent="0.25">
      <c r="A797">
        <v>1721993</v>
      </c>
      <c r="B797">
        <v>1</v>
      </c>
      <c r="C797" t="s">
        <v>81</v>
      </c>
      <c r="D797" t="s">
        <v>118</v>
      </c>
      <c r="E797" t="s">
        <v>171</v>
      </c>
      <c r="F797" t="s">
        <v>2532</v>
      </c>
      <c r="G797" t="s">
        <v>246</v>
      </c>
      <c r="H797" t="s">
        <v>143</v>
      </c>
      <c r="I797" t="s">
        <v>135</v>
      </c>
      <c r="J797" t="s">
        <v>136</v>
      </c>
      <c r="K797" t="s">
        <v>137</v>
      </c>
      <c r="L797" t="s">
        <v>2533</v>
      </c>
      <c r="M797" t="s">
        <v>2534</v>
      </c>
      <c r="N797">
        <v>2.1261111110000002</v>
      </c>
      <c r="O797">
        <v>0</v>
      </c>
      <c r="P797">
        <v>111</v>
      </c>
      <c r="Q797">
        <v>10</v>
      </c>
      <c r="R797">
        <v>20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29.13077552167378</v>
      </c>
      <c r="Y797">
        <v>10.25250902737625</v>
      </c>
      <c r="Z797">
        <v>11.533963378174743</v>
      </c>
      <c r="AA797">
        <v>16.015490793705624</v>
      </c>
      <c r="AB797">
        <v>5.7631988688299999E-3</v>
      </c>
      <c r="AC797">
        <v>0</v>
      </c>
      <c r="AD797">
        <v>0</v>
      </c>
      <c r="AE797">
        <v>66.938501919799236</v>
      </c>
    </row>
    <row r="798" spans="1:31" x14ac:dyDescent="0.25">
      <c r="A798">
        <v>1721701</v>
      </c>
      <c r="B798">
        <v>1</v>
      </c>
      <c r="C798" t="s">
        <v>80</v>
      </c>
      <c r="D798" t="s">
        <v>90</v>
      </c>
      <c r="E798" t="s">
        <v>150</v>
      </c>
      <c r="F798" t="s">
        <v>1840</v>
      </c>
      <c r="G798" t="s">
        <v>162</v>
      </c>
      <c r="H798" t="s">
        <v>134</v>
      </c>
      <c r="I798" t="s">
        <v>135</v>
      </c>
      <c r="J798" t="s">
        <v>136</v>
      </c>
      <c r="K798" t="s">
        <v>137</v>
      </c>
      <c r="L798" t="s">
        <v>2535</v>
      </c>
      <c r="M798" t="s">
        <v>2536</v>
      </c>
      <c r="N798">
        <v>0.65861111100000003</v>
      </c>
      <c r="O798">
        <v>0</v>
      </c>
      <c r="P798">
        <v>704</v>
      </c>
      <c r="Q798">
        <v>0</v>
      </c>
      <c r="R798">
        <v>0</v>
      </c>
      <c r="S798">
        <v>0</v>
      </c>
      <c r="T798">
        <v>79</v>
      </c>
      <c r="U798">
        <v>0</v>
      </c>
      <c r="V798">
        <v>0</v>
      </c>
      <c r="W798">
        <v>0</v>
      </c>
      <c r="X798">
        <v>117.65806761072079</v>
      </c>
      <c r="Y798">
        <v>0</v>
      </c>
      <c r="Z798">
        <v>0</v>
      </c>
      <c r="AA798">
        <v>0</v>
      </c>
      <c r="AB798">
        <v>54.693849406495005</v>
      </c>
      <c r="AC798">
        <v>0</v>
      </c>
      <c r="AD798">
        <v>0</v>
      </c>
      <c r="AE798">
        <v>172.35191701721578</v>
      </c>
    </row>
    <row r="799" spans="1:31" x14ac:dyDescent="0.25">
      <c r="A799">
        <v>1721850</v>
      </c>
      <c r="B799">
        <v>1</v>
      </c>
      <c r="C799" t="s">
        <v>80</v>
      </c>
      <c r="D799" t="s">
        <v>93</v>
      </c>
      <c r="E799" t="s">
        <v>171</v>
      </c>
      <c r="F799" t="s">
        <v>2537</v>
      </c>
      <c r="G799" t="s">
        <v>295</v>
      </c>
      <c r="H799" t="s">
        <v>143</v>
      </c>
      <c r="I799" t="s">
        <v>135</v>
      </c>
      <c r="J799" t="s">
        <v>136</v>
      </c>
      <c r="K799" t="s">
        <v>137</v>
      </c>
      <c r="L799" t="s">
        <v>2538</v>
      </c>
      <c r="M799" t="s">
        <v>2539</v>
      </c>
      <c r="N799">
        <v>2.3444444440000001</v>
      </c>
      <c r="O799">
        <v>0</v>
      </c>
      <c r="P799">
        <v>7</v>
      </c>
      <c r="Q799">
        <v>0</v>
      </c>
      <c r="R799">
        <v>10</v>
      </c>
      <c r="S799">
        <v>0</v>
      </c>
      <c r="T799">
        <v>3</v>
      </c>
      <c r="U799">
        <v>0</v>
      </c>
      <c r="V799">
        <v>0</v>
      </c>
      <c r="W799">
        <v>0</v>
      </c>
      <c r="X799">
        <v>2.2643529558022872</v>
      </c>
      <c r="Y799">
        <v>0</v>
      </c>
      <c r="Z799">
        <v>5.4333829521111561</v>
      </c>
      <c r="AA799">
        <v>0</v>
      </c>
      <c r="AB799">
        <v>0.18288236100165334</v>
      </c>
      <c r="AC799">
        <v>0</v>
      </c>
      <c r="AD799">
        <v>0</v>
      </c>
      <c r="AE799">
        <v>7.8806182689150974</v>
      </c>
    </row>
    <row r="800" spans="1:31" x14ac:dyDescent="0.25">
      <c r="A800">
        <v>1722002</v>
      </c>
      <c r="B800">
        <v>1</v>
      </c>
      <c r="C800" t="s">
        <v>81</v>
      </c>
      <c r="D800" t="s">
        <v>123</v>
      </c>
      <c r="E800" t="s">
        <v>160</v>
      </c>
      <c r="F800" t="s">
        <v>2540</v>
      </c>
      <c r="G800" t="s">
        <v>162</v>
      </c>
      <c r="H800" t="s">
        <v>134</v>
      </c>
      <c r="I800" t="s">
        <v>135</v>
      </c>
      <c r="J800" t="s">
        <v>136</v>
      </c>
      <c r="K800" t="s">
        <v>137</v>
      </c>
      <c r="L800" t="s">
        <v>2541</v>
      </c>
      <c r="M800" t="s">
        <v>2542</v>
      </c>
      <c r="N800">
        <v>2.1636111109999998</v>
      </c>
      <c r="O800">
        <v>0</v>
      </c>
      <c r="P800">
        <v>0</v>
      </c>
      <c r="Q800">
        <v>0</v>
      </c>
      <c r="R800">
        <v>5</v>
      </c>
      <c r="S800">
        <v>0</v>
      </c>
      <c r="T800">
        <v>1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1.7742848870477113</v>
      </c>
      <c r="AA800">
        <v>0</v>
      </c>
      <c r="AB800">
        <v>0.16038593545557223</v>
      </c>
      <c r="AC800">
        <v>0</v>
      </c>
      <c r="AD800">
        <v>0</v>
      </c>
      <c r="AE800">
        <v>1.9346708225032834</v>
      </c>
    </row>
    <row r="801" spans="1:31" x14ac:dyDescent="0.25">
      <c r="A801">
        <v>1721670</v>
      </c>
      <c r="B801">
        <v>1</v>
      </c>
      <c r="C801" t="s">
        <v>80</v>
      </c>
      <c r="D801" t="s">
        <v>100</v>
      </c>
      <c r="E801" t="s">
        <v>171</v>
      </c>
      <c r="F801" t="s">
        <v>2543</v>
      </c>
      <c r="G801" t="s">
        <v>246</v>
      </c>
      <c r="H801" t="s">
        <v>143</v>
      </c>
      <c r="I801" t="s">
        <v>135</v>
      </c>
      <c r="J801" t="s">
        <v>136</v>
      </c>
      <c r="K801" t="s">
        <v>137</v>
      </c>
      <c r="L801" t="s">
        <v>2544</v>
      </c>
      <c r="M801" t="s">
        <v>2545</v>
      </c>
      <c r="N801">
        <v>1.102777777</v>
      </c>
      <c r="O801">
        <v>0</v>
      </c>
      <c r="P801">
        <v>0</v>
      </c>
      <c r="Q801">
        <v>0</v>
      </c>
      <c r="R801">
        <v>0</v>
      </c>
      <c r="S801">
        <v>6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93.369786867064093</v>
      </c>
      <c r="AB801">
        <v>0</v>
      </c>
      <c r="AC801">
        <v>0</v>
      </c>
      <c r="AD801">
        <v>0</v>
      </c>
      <c r="AE801">
        <v>93.369786867064093</v>
      </c>
    </row>
    <row r="802" spans="1:31" x14ac:dyDescent="0.25">
      <c r="A802">
        <v>1722025</v>
      </c>
      <c r="B802">
        <v>1</v>
      </c>
      <c r="C802" t="s">
        <v>81</v>
      </c>
      <c r="D802" t="s">
        <v>115</v>
      </c>
      <c r="E802" t="s">
        <v>160</v>
      </c>
      <c r="F802" t="s">
        <v>2546</v>
      </c>
      <c r="G802" t="s">
        <v>162</v>
      </c>
      <c r="H802" t="s">
        <v>134</v>
      </c>
      <c r="I802" t="s">
        <v>135</v>
      </c>
      <c r="J802" t="s">
        <v>136</v>
      </c>
      <c r="K802" t="s">
        <v>137</v>
      </c>
      <c r="L802" t="s">
        <v>2547</v>
      </c>
      <c r="M802" t="s">
        <v>2548</v>
      </c>
      <c r="N802">
        <v>2.3486111109999999</v>
      </c>
      <c r="O802">
        <v>0</v>
      </c>
      <c r="P802">
        <v>17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4.4903515221117098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4.4903515221117098</v>
      </c>
    </row>
    <row r="803" spans="1:31" x14ac:dyDescent="0.25">
      <c r="A803">
        <v>1721839</v>
      </c>
      <c r="B803">
        <v>1</v>
      </c>
      <c r="C803" t="s">
        <v>81</v>
      </c>
      <c r="D803" t="s">
        <v>113</v>
      </c>
      <c r="E803" t="s">
        <v>171</v>
      </c>
      <c r="F803" t="s">
        <v>2549</v>
      </c>
      <c r="G803" t="s">
        <v>147</v>
      </c>
      <c r="H803" t="s">
        <v>143</v>
      </c>
      <c r="I803" t="s">
        <v>135</v>
      </c>
      <c r="J803" t="s">
        <v>136</v>
      </c>
      <c r="K803" t="s">
        <v>137</v>
      </c>
      <c r="L803" t="s">
        <v>2550</v>
      </c>
      <c r="M803" t="s">
        <v>2551</v>
      </c>
      <c r="N803">
        <v>3.3916666659999999</v>
      </c>
      <c r="O803">
        <v>0</v>
      </c>
      <c r="P803">
        <v>384</v>
      </c>
      <c r="Q803">
        <v>1</v>
      </c>
      <c r="R803">
        <v>20</v>
      </c>
      <c r="S803">
        <v>1</v>
      </c>
      <c r="T803">
        <v>15</v>
      </c>
      <c r="U803">
        <v>1</v>
      </c>
      <c r="V803">
        <v>0</v>
      </c>
      <c r="W803">
        <v>0</v>
      </c>
      <c r="X803">
        <v>130.24965039311178</v>
      </c>
      <c r="Y803">
        <v>0.76586602669999992</v>
      </c>
      <c r="Z803">
        <v>12.636712711794489</v>
      </c>
      <c r="AA803">
        <v>44.090327584851664</v>
      </c>
      <c r="AB803">
        <v>33.482984916341941</v>
      </c>
      <c r="AC803">
        <v>354.56293682873144</v>
      </c>
      <c r="AD803">
        <v>0</v>
      </c>
      <c r="AE803">
        <v>575.78847846153133</v>
      </c>
    </row>
    <row r="804" spans="1:31" x14ac:dyDescent="0.25">
      <c r="A804">
        <v>1721816</v>
      </c>
      <c r="B804">
        <v>1</v>
      </c>
      <c r="C804" t="s">
        <v>81</v>
      </c>
      <c r="D804" t="s">
        <v>121</v>
      </c>
      <c r="E804" t="s">
        <v>131</v>
      </c>
      <c r="F804" t="s">
        <v>2552</v>
      </c>
      <c r="G804" t="s">
        <v>238</v>
      </c>
      <c r="H804" t="s">
        <v>134</v>
      </c>
      <c r="I804" t="s">
        <v>135</v>
      </c>
      <c r="J804" t="s">
        <v>136</v>
      </c>
      <c r="K804" t="s">
        <v>137</v>
      </c>
      <c r="L804" t="s">
        <v>2553</v>
      </c>
      <c r="M804" t="s">
        <v>2554</v>
      </c>
      <c r="N804">
        <v>1.884166666</v>
      </c>
      <c r="O804">
        <v>0</v>
      </c>
      <c r="P804">
        <v>2</v>
      </c>
      <c r="Q804">
        <v>0</v>
      </c>
      <c r="R804">
        <v>0</v>
      </c>
      <c r="S804">
        <v>0</v>
      </c>
      <c r="T804">
        <v>1</v>
      </c>
      <c r="U804">
        <v>0</v>
      </c>
      <c r="V804">
        <v>0</v>
      </c>
      <c r="W804">
        <v>0</v>
      </c>
      <c r="X804">
        <v>0.45055660004269504</v>
      </c>
      <c r="Y804">
        <v>0</v>
      </c>
      <c r="Z804">
        <v>0</v>
      </c>
      <c r="AA804">
        <v>0</v>
      </c>
      <c r="AB804">
        <v>0.72375193587239506</v>
      </c>
      <c r="AC804">
        <v>0</v>
      </c>
      <c r="AD804">
        <v>0</v>
      </c>
      <c r="AE804">
        <v>1.17430853591509</v>
      </c>
    </row>
    <row r="805" spans="1:31" x14ac:dyDescent="0.25">
      <c r="A805">
        <v>1721716</v>
      </c>
      <c r="B805">
        <v>1</v>
      </c>
      <c r="C805" t="s">
        <v>80</v>
      </c>
      <c r="D805" t="s">
        <v>84</v>
      </c>
      <c r="E805" t="s">
        <v>150</v>
      </c>
      <c r="F805" t="s">
        <v>2555</v>
      </c>
      <c r="G805" t="s">
        <v>259</v>
      </c>
      <c r="H805" t="s">
        <v>134</v>
      </c>
      <c r="I805" t="s">
        <v>135</v>
      </c>
      <c r="J805" t="s">
        <v>136</v>
      </c>
      <c r="K805" t="s">
        <v>137</v>
      </c>
      <c r="L805" t="s">
        <v>2556</v>
      </c>
      <c r="M805" t="s">
        <v>2557</v>
      </c>
      <c r="N805">
        <v>0.39833333300000001</v>
      </c>
      <c r="O805">
        <v>0</v>
      </c>
      <c r="P805">
        <v>321</v>
      </c>
      <c r="Q805">
        <v>0</v>
      </c>
      <c r="R805">
        <v>0</v>
      </c>
      <c r="S805">
        <v>0</v>
      </c>
      <c r="T805">
        <v>26</v>
      </c>
      <c r="U805">
        <v>0</v>
      </c>
      <c r="V805">
        <v>0</v>
      </c>
      <c r="W805">
        <v>0</v>
      </c>
      <c r="X805">
        <v>26.98442466010281</v>
      </c>
      <c r="Y805">
        <v>0</v>
      </c>
      <c r="Z805">
        <v>0</v>
      </c>
      <c r="AA805">
        <v>0</v>
      </c>
      <c r="AB805">
        <v>6.9104385203399206</v>
      </c>
      <c r="AC805">
        <v>0</v>
      </c>
      <c r="AD805">
        <v>0</v>
      </c>
      <c r="AE805">
        <v>33.894863180442734</v>
      </c>
    </row>
    <row r="806" spans="1:31" x14ac:dyDescent="0.25">
      <c r="A806">
        <v>1722125</v>
      </c>
      <c r="B806">
        <v>1</v>
      </c>
      <c r="C806" t="s">
        <v>80</v>
      </c>
      <c r="D806" t="s">
        <v>107</v>
      </c>
      <c r="E806" t="s">
        <v>131</v>
      </c>
      <c r="F806" t="s">
        <v>2558</v>
      </c>
      <c r="G806" t="s">
        <v>238</v>
      </c>
      <c r="H806" t="s">
        <v>134</v>
      </c>
      <c r="I806" t="s">
        <v>135</v>
      </c>
      <c r="J806" t="s">
        <v>136</v>
      </c>
      <c r="K806" t="s">
        <v>137</v>
      </c>
      <c r="L806" t="s">
        <v>2559</v>
      </c>
      <c r="M806" t="s">
        <v>2560</v>
      </c>
      <c r="N806">
        <v>1.9583333329999999</v>
      </c>
      <c r="O806">
        <v>0</v>
      </c>
      <c r="P806">
        <v>1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4.8538685732383333E-2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4.8538685732383333E-2</v>
      </c>
    </row>
    <row r="807" spans="1:31" x14ac:dyDescent="0.25">
      <c r="A807">
        <v>1721378</v>
      </c>
      <c r="B807">
        <v>1</v>
      </c>
      <c r="C807" t="s">
        <v>81</v>
      </c>
      <c r="D807" t="s">
        <v>113</v>
      </c>
      <c r="E807" t="s">
        <v>140</v>
      </c>
      <c r="F807" t="s">
        <v>1745</v>
      </c>
      <c r="G807" t="s">
        <v>147</v>
      </c>
      <c r="H807" t="s">
        <v>143</v>
      </c>
      <c r="I807" t="s">
        <v>135</v>
      </c>
      <c r="J807" t="s">
        <v>136</v>
      </c>
      <c r="K807" t="s">
        <v>137</v>
      </c>
      <c r="L807" t="s">
        <v>2561</v>
      </c>
      <c r="M807" t="s">
        <v>2562</v>
      </c>
      <c r="N807">
        <v>9.2499999999999999E-2</v>
      </c>
      <c r="O807">
        <v>2</v>
      </c>
      <c r="P807">
        <v>2717</v>
      </c>
      <c r="Q807">
        <v>46</v>
      </c>
      <c r="R807">
        <v>805</v>
      </c>
      <c r="S807">
        <v>23</v>
      </c>
      <c r="T807">
        <v>191</v>
      </c>
      <c r="U807">
        <v>0</v>
      </c>
      <c r="V807">
        <v>2</v>
      </c>
      <c r="W807">
        <v>8.3683476079455005E-2</v>
      </c>
      <c r="X807">
        <v>38.217246533399702</v>
      </c>
      <c r="Y807">
        <v>6.2423398278028568</v>
      </c>
      <c r="Z807">
        <v>18.717395037107465</v>
      </c>
      <c r="AA807">
        <v>94.879649062270701</v>
      </c>
      <c r="AB807">
        <v>21.101993997638768</v>
      </c>
      <c r="AC807">
        <v>0</v>
      </c>
      <c r="AD807">
        <v>0.1428467756457</v>
      </c>
      <c r="AE807">
        <v>179.38515470994466</v>
      </c>
    </row>
    <row r="808" spans="1:31" x14ac:dyDescent="0.25">
      <c r="A808">
        <v>1721879</v>
      </c>
      <c r="B808">
        <v>1</v>
      </c>
      <c r="C808" t="s">
        <v>81</v>
      </c>
      <c r="D808" t="s">
        <v>119</v>
      </c>
      <c r="E808" t="s">
        <v>189</v>
      </c>
      <c r="F808" t="s">
        <v>2563</v>
      </c>
      <c r="G808" t="s">
        <v>316</v>
      </c>
      <c r="H808" t="s">
        <v>143</v>
      </c>
      <c r="I808" t="s">
        <v>135</v>
      </c>
      <c r="J808" t="s">
        <v>136</v>
      </c>
      <c r="K808" t="s">
        <v>153</v>
      </c>
      <c r="L808" t="s">
        <v>2564</v>
      </c>
      <c r="M808" t="s">
        <v>2565</v>
      </c>
      <c r="N808">
        <v>0.74388888799999997</v>
      </c>
      <c r="O808">
        <v>0</v>
      </c>
      <c r="P808">
        <v>980</v>
      </c>
      <c r="Q808">
        <v>68</v>
      </c>
      <c r="R808">
        <v>60</v>
      </c>
      <c r="S808">
        <v>4</v>
      </c>
      <c r="T808">
        <v>75</v>
      </c>
      <c r="U808">
        <v>0</v>
      </c>
      <c r="V808">
        <v>2</v>
      </c>
      <c r="W808">
        <v>0</v>
      </c>
      <c r="X808">
        <v>110.50113095281193</v>
      </c>
      <c r="Y808">
        <v>41.524287671560792</v>
      </c>
      <c r="Z808">
        <v>31.126318044705375</v>
      </c>
      <c r="AA808">
        <v>12.512819677562659</v>
      </c>
      <c r="AB808">
        <v>18.160407898818491</v>
      </c>
      <c r="AC808">
        <v>0</v>
      </c>
      <c r="AD808">
        <v>25.96250622983781</v>
      </c>
      <c r="AE808">
        <v>239.78747047529703</v>
      </c>
    </row>
    <row r="809" spans="1:31" x14ac:dyDescent="0.25">
      <c r="A809">
        <v>1722065</v>
      </c>
      <c r="B809">
        <v>1</v>
      </c>
      <c r="C809" t="s">
        <v>81</v>
      </c>
      <c r="D809" t="s">
        <v>124</v>
      </c>
      <c r="E809" t="s">
        <v>160</v>
      </c>
      <c r="F809" t="s">
        <v>2566</v>
      </c>
      <c r="G809" t="s">
        <v>429</v>
      </c>
      <c r="H809" t="s">
        <v>134</v>
      </c>
      <c r="I809" t="s">
        <v>135</v>
      </c>
      <c r="J809" t="s">
        <v>136</v>
      </c>
      <c r="K809" t="s">
        <v>137</v>
      </c>
      <c r="L809" t="s">
        <v>2567</v>
      </c>
      <c r="M809" t="s">
        <v>2568</v>
      </c>
      <c r="N809">
        <v>3.3797222219999998</v>
      </c>
      <c r="O809">
        <v>0</v>
      </c>
      <c r="P809">
        <v>1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0.16122611709527779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0.16122611709527779</v>
      </c>
    </row>
    <row r="810" spans="1:31" x14ac:dyDescent="0.25">
      <c r="A810">
        <v>1721733</v>
      </c>
      <c r="B810">
        <v>1</v>
      </c>
      <c r="C810" t="s">
        <v>80</v>
      </c>
      <c r="D810" t="s">
        <v>93</v>
      </c>
      <c r="E810" t="s">
        <v>131</v>
      </c>
      <c r="F810" t="s">
        <v>1913</v>
      </c>
      <c r="G810" t="s">
        <v>242</v>
      </c>
      <c r="H810" t="s">
        <v>134</v>
      </c>
      <c r="I810" t="s">
        <v>135</v>
      </c>
      <c r="J810" t="s">
        <v>136</v>
      </c>
      <c r="K810" t="s">
        <v>137</v>
      </c>
      <c r="L810" t="s">
        <v>2569</v>
      </c>
      <c r="M810" t="s">
        <v>2570</v>
      </c>
      <c r="N810">
        <v>6.8202777770000003</v>
      </c>
      <c r="O810">
        <v>0</v>
      </c>
      <c r="P810">
        <v>3</v>
      </c>
      <c r="Q810">
        <v>0</v>
      </c>
      <c r="R810">
        <v>0</v>
      </c>
      <c r="S810">
        <v>0</v>
      </c>
      <c r="T810">
        <v>3</v>
      </c>
      <c r="U810">
        <v>0</v>
      </c>
      <c r="V810">
        <v>0</v>
      </c>
      <c r="W810">
        <v>0</v>
      </c>
      <c r="X810">
        <v>5.4348465493252807</v>
      </c>
      <c r="Y810">
        <v>0</v>
      </c>
      <c r="Z810">
        <v>0</v>
      </c>
      <c r="AA810">
        <v>0</v>
      </c>
      <c r="AB810">
        <v>54.893881128308522</v>
      </c>
      <c r="AC810">
        <v>0</v>
      </c>
      <c r="AD810">
        <v>0</v>
      </c>
      <c r="AE810">
        <v>60.3287276776338</v>
      </c>
    </row>
    <row r="811" spans="1:31" x14ac:dyDescent="0.25">
      <c r="A811">
        <v>1721630</v>
      </c>
      <c r="B811">
        <v>1</v>
      </c>
      <c r="C811" t="s">
        <v>81</v>
      </c>
      <c r="D811" t="s">
        <v>123</v>
      </c>
      <c r="E811" t="s">
        <v>140</v>
      </c>
      <c r="F811" t="s">
        <v>2571</v>
      </c>
      <c r="G811" t="s">
        <v>147</v>
      </c>
      <c r="H811" t="s">
        <v>143</v>
      </c>
      <c r="I811" t="s">
        <v>135</v>
      </c>
      <c r="J811" t="s">
        <v>136</v>
      </c>
      <c r="K811" t="s">
        <v>137</v>
      </c>
      <c r="L811" t="s">
        <v>2572</v>
      </c>
      <c r="M811" t="s">
        <v>2573</v>
      </c>
      <c r="N811">
        <v>0.55277777699999997</v>
      </c>
      <c r="O811">
        <v>0</v>
      </c>
      <c r="P811">
        <v>2108</v>
      </c>
      <c r="Q811">
        <v>0</v>
      </c>
      <c r="R811">
        <v>3</v>
      </c>
      <c r="S811">
        <v>1</v>
      </c>
      <c r="T811">
        <v>399</v>
      </c>
      <c r="U811">
        <v>0</v>
      </c>
      <c r="V811">
        <v>24</v>
      </c>
      <c r="W811">
        <v>0</v>
      </c>
      <c r="X811">
        <v>252.11354744034446</v>
      </c>
      <c r="Y811">
        <v>0</v>
      </c>
      <c r="Z811">
        <v>0.68125420623563349</v>
      </c>
      <c r="AA811">
        <v>9.6814360174260727</v>
      </c>
      <c r="AB811">
        <v>164.73600163902182</v>
      </c>
      <c r="AC811">
        <v>0</v>
      </c>
      <c r="AD811">
        <v>332.11983251114998</v>
      </c>
      <c r="AE811">
        <v>759.33207181417788</v>
      </c>
    </row>
    <row r="812" spans="1:31" x14ac:dyDescent="0.25">
      <c r="A812">
        <v>1721753</v>
      </c>
      <c r="B812">
        <v>1</v>
      </c>
      <c r="C812" t="s">
        <v>81</v>
      </c>
      <c r="D812" t="s">
        <v>113</v>
      </c>
      <c r="E812" t="s">
        <v>140</v>
      </c>
      <c r="F812" t="s">
        <v>329</v>
      </c>
      <c r="G812" t="s">
        <v>147</v>
      </c>
      <c r="H812" t="s">
        <v>143</v>
      </c>
      <c r="I812" t="s">
        <v>135</v>
      </c>
      <c r="J812" t="s">
        <v>136</v>
      </c>
      <c r="K812" t="s">
        <v>137</v>
      </c>
      <c r="L812" t="s">
        <v>2574</v>
      </c>
      <c r="M812" t="s">
        <v>2575</v>
      </c>
      <c r="N812">
        <v>0.53083333300000002</v>
      </c>
      <c r="O812">
        <v>2</v>
      </c>
      <c r="P812">
        <v>0</v>
      </c>
      <c r="Q812">
        <v>16</v>
      </c>
      <c r="R812">
        <v>91</v>
      </c>
      <c r="S812">
        <v>5</v>
      </c>
      <c r="T812">
        <v>3</v>
      </c>
      <c r="U812">
        <v>1</v>
      </c>
      <c r="V812">
        <v>0</v>
      </c>
      <c r="W812">
        <v>0.22187736676192504</v>
      </c>
      <c r="X812">
        <v>0</v>
      </c>
      <c r="Y812">
        <v>24.611035699551614</v>
      </c>
      <c r="Z812">
        <v>26.136443718797437</v>
      </c>
      <c r="AA812">
        <v>2.3196216878304168</v>
      </c>
      <c r="AB812">
        <v>5.9915210096454565</v>
      </c>
      <c r="AC812">
        <v>70.901434530264012</v>
      </c>
      <c r="AD812">
        <v>0</v>
      </c>
      <c r="AE812">
        <v>130.18193401285086</v>
      </c>
    </row>
    <row r="813" spans="1:31" x14ac:dyDescent="0.25">
      <c r="A813">
        <v>1721965</v>
      </c>
      <c r="B813">
        <v>1</v>
      </c>
      <c r="C813" t="s">
        <v>80</v>
      </c>
      <c r="D813" t="s">
        <v>96</v>
      </c>
      <c r="E813" t="s">
        <v>131</v>
      </c>
      <c r="F813" t="s">
        <v>2576</v>
      </c>
      <c r="G813" t="s">
        <v>133</v>
      </c>
      <c r="H813" t="s">
        <v>134</v>
      </c>
      <c r="I813" t="s">
        <v>135</v>
      </c>
      <c r="J813" t="s">
        <v>136</v>
      </c>
      <c r="K813" t="s">
        <v>137</v>
      </c>
      <c r="L813" t="s">
        <v>2577</v>
      </c>
      <c r="M813" t="s">
        <v>2578</v>
      </c>
      <c r="N813">
        <v>9.4522222219999996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1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6.9121915871703177</v>
      </c>
      <c r="AC813">
        <v>0</v>
      </c>
      <c r="AD813">
        <v>0</v>
      </c>
      <c r="AE813">
        <v>6.9121915871703177</v>
      </c>
    </row>
    <row r="814" spans="1:31" x14ac:dyDescent="0.25">
      <c r="A814">
        <v>1721590</v>
      </c>
      <c r="B814">
        <v>1</v>
      </c>
      <c r="C814" t="s">
        <v>81</v>
      </c>
      <c r="D814" t="s">
        <v>112</v>
      </c>
      <c r="E814" t="s">
        <v>131</v>
      </c>
      <c r="F814" t="s">
        <v>2579</v>
      </c>
      <c r="G814" t="s">
        <v>133</v>
      </c>
      <c r="H814" t="s">
        <v>134</v>
      </c>
      <c r="I814" t="s">
        <v>135</v>
      </c>
      <c r="J814" t="s">
        <v>136</v>
      </c>
      <c r="K814" t="s">
        <v>137</v>
      </c>
      <c r="L814" t="s">
        <v>2580</v>
      </c>
      <c r="M814" t="s">
        <v>2581</v>
      </c>
      <c r="N814">
        <v>0.40111111100000002</v>
      </c>
      <c r="O814">
        <v>0</v>
      </c>
      <c r="P814">
        <v>1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2.4056355404012218E-2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2.4056355404012218E-2</v>
      </c>
    </row>
    <row r="815" spans="1:31" x14ac:dyDescent="0.25">
      <c r="A815">
        <v>1721424</v>
      </c>
      <c r="B815">
        <v>1</v>
      </c>
      <c r="C815" t="s">
        <v>81</v>
      </c>
      <c r="D815" t="s">
        <v>128</v>
      </c>
      <c r="E815" t="s">
        <v>441</v>
      </c>
      <c r="F815" t="s">
        <v>2582</v>
      </c>
      <c r="G815" t="s">
        <v>575</v>
      </c>
      <c r="H815" t="s">
        <v>134</v>
      </c>
      <c r="I815" t="s">
        <v>135</v>
      </c>
      <c r="J815" t="s">
        <v>136</v>
      </c>
      <c r="K815" t="s">
        <v>137</v>
      </c>
      <c r="L815" t="s">
        <v>2583</v>
      </c>
      <c r="M815" t="s">
        <v>2584</v>
      </c>
      <c r="N815">
        <v>5.2919444440000003</v>
      </c>
      <c r="O815">
        <v>0</v>
      </c>
      <c r="P815">
        <v>118</v>
      </c>
      <c r="Q815">
        <v>0</v>
      </c>
      <c r="R815">
        <v>0</v>
      </c>
      <c r="S815">
        <v>0</v>
      </c>
      <c r="T815">
        <v>5</v>
      </c>
      <c r="U815">
        <v>0</v>
      </c>
      <c r="V815">
        <v>0</v>
      </c>
      <c r="W815">
        <v>0</v>
      </c>
      <c r="X815">
        <v>133.62315129040726</v>
      </c>
      <c r="Y815">
        <v>0</v>
      </c>
      <c r="Z815">
        <v>0</v>
      </c>
      <c r="AA815">
        <v>0</v>
      </c>
      <c r="AB815">
        <v>32.016716880751652</v>
      </c>
      <c r="AC815">
        <v>0</v>
      </c>
      <c r="AD815">
        <v>0</v>
      </c>
      <c r="AE815">
        <v>165.63986817115892</v>
      </c>
    </row>
    <row r="816" spans="1:31" x14ac:dyDescent="0.25">
      <c r="A816">
        <v>1721441</v>
      </c>
      <c r="B816">
        <v>1</v>
      </c>
      <c r="C816" t="s">
        <v>80</v>
      </c>
      <c r="D816" t="s">
        <v>98</v>
      </c>
      <c r="E816" t="s">
        <v>150</v>
      </c>
      <c r="F816" t="s">
        <v>2585</v>
      </c>
      <c r="G816" t="s">
        <v>1006</v>
      </c>
      <c r="H816" t="s">
        <v>134</v>
      </c>
      <c r="I816" t="s">
        <v>135</v>
      </c>
      <c r="J816" t="s">
        <v>136</v>
      </c>
      <c r="K816" t="s">
        <v>137</v>
      </c>
      <c r="L816" t="s">
        <v>2586</v>
      </c>
      <c r="M816" t="s">
        <v>2587</v>
      </c>
      <c r="N816">
        <v>2.681944444</v>
      </c>
      <c r="O816">
        <v>0</v>
      </c>
      <c r="P816">
        <v>28</v>
      </c>
      <c r="Q816">
        <v>0</v>
      </c>
      <c r="R816">
        <v>15</v>
      </c>
      <c r="S816">
        <v>0</v>
      </c>
      <c r="T816">
        <v>5</v>
      </c>
      <c r="U816">
        <v>0</v>
      </c>
      <c r="V816">
        <v>0</v>
      </c>
      <c r="W816">
        <v>0</v>
      </c>
      <c r="X816">
        <v>16.663297647161816</v>
      </c>
      <c r="Y816">
        <v>0</v>
      </c>
      <c r="Z816">
        <v>13.826131789435877</v>
      </c>
      <c r="AA816">
        <v>0</v>
      </c>
      <c r="AB816">
        <v>13.696598360602842</v>
      </c>
      <c r="AC816">
        <v>0</v>
      </c>
      <c r="AD816">
        <v>0</v>
      </c>
      <c r="AE816">
        <v>44.186027797200538</v>
      </c>
    </row>
    <row r="817" spans="1:31" x14ac:dyDescent="0.25">
      <c r="A817">
        <v>1722131</v>
      </c>
      <c r="B817">
        <v>1</v>
      </c>
      <c r="C817" t="s">
        <v>81</v>
      </c>
      <c r="D817" t="s">
        <v>115</v>
      </c>
      <c r="E817" t="s">
        <v>171</v>
      </c>
      <c r="F817" t="s">
        <v>2588</v>
      </c>
      <c r="G817" t="s">
        <v>295</v>
      </c>
      <c r="H817" t="s">
        <v>143</v>
      </c>
      <c r="I817" t="s">
        <v>135</v>
      </c>
      <c r="J817" t="s">
        <v>136</v>
      </c>
      <c r="K817" t="s">
        <v>137</v>
      </c>
      <c r="L817" t="s">
        <v>2589</v>
      </c>
      <c r="M817" t="s">
        <v>2590</v>
      </c>
      <c r="N817">
        <v>4.4930555549999998</v>
      </c>
      <c r="O817">
        <v>0</v>
      </c>
      <c r="P817">
        <v>223</v>
      </c>
      <c r="Q817">
        <v>0</v>
      </c>
      <c r="R817">
        <v>0</v>
      </c>
      <c r="S817">
        <v>0</v>
      </c>
      <c r="T817">
        <v>8</v>
      </c>
      <c r="U817">
        <v>0</v>
      </c>
      <c r="V817">
        <v>0</v>
      </c>
      <c r="W817">
        <v>0</v>
      </c>
      <c r="X817">
        <v>72.391778872710262</v>
      </c>
      <c r="Y817">
        <v>0</v>
      </c>
      <c r="Z817">
        <v>0</v>
      </c>
      <c r="AA817">
        <v>0</v>
      </c>
      <c r="AB817">
        <v>5.677016387247928</v>
      </c>
      <c r="AC817">
        <v>0</v>
      </c>
      <c r="AD817">
        <v>0</v>
      </c>
      <c r="AE817">
        <v>78.068795259958193</v>
      </c>
    </row>
    <row r="818" spans="1:31" x14ac:dyDescent="0.25">
      <c r="A818">
        <v>1722108</v>
      </c>
      <c r="B818">
        <v>1</v>
      </c>
      <c r="C818" t="s">
        <v>81</v>
      </c>
      <c r="D818" t="s">
        <v>127</v>
      </c>
      <c r="E818" t="s">
        <v>160</v>
      </c>
      <c r="F818" t="s">
        <v>2591</v>
      </c>
      <c r="G818" t="s">
        <v>162</v>
      </c>
      <c r="H818" t="s">
        <v>134</v>
      </c>
      <c r="I818" t="s">
        <v>135</v>
      </c>
      <c r="J818" t="s">
        <v>136</v>
      </c>
      <c r="K818" t="s">
        <v>137</v>
      </c>
      <c r="L818" t="s">
        <v>2592</v>
      </c>
      <c r="M818" t="s">
        <v>2593</v>
      </c>
      <c r="N818">
        <v>5.8347222219999999</v>
      </c>
      <c r="O818">
        <v>0</v>
      </c>
      <c r="P818">
        <v>6</v>
      </c>
      <c r="Q818">
        <v>0</v>
      </c>
      <c r="R818">
        <v>2</v>
      </c>
      <c r="S818">
        <v>0</v>
      </c>
      <c r="T818">
        <v>2</v>
      </c>
      <c r="U818">
        <v>0</v>
      </c>
      <c r="V818">
        <v>0</v>
      </c>
      <c r="W818">
        <v>0</v>
      </c>
      <c r="X818">
        <v>2.3169678293589913</v>
      </c>
      <c r="Y818">
        <v>0</v>
      </c>
      <c r="Z818">
        <v>0</v>
      </c>
      <c r="AA818">
        <v>0</v>
      </c>
      <c r="AB818">
        <v>1.2890259134728355</v>
      </c>
      <c r="AC818">
        <v>0</v>
      </c>
      <c r="AD818">
        <v>0</v>
      </c>
      <c r="AE818">
        <v>3.6059937428318269</v>
      </c>
    </row>
    <row r="819" spans="1:31" x14ac:dyDescent="0.25">
      <c r="A819">
        <v>1721404</v>
      </c>
      <c r="B819">
        <v>1</v>
      </c>
      <c r="C819" t="s">
        <v>81</v>
      </c>
      <c r="D819" t="s">
        <v>113</v>
      </c>
      <c r="E819" t="s">
        <v>131</v>
      </c>
      <c r="F819" t="s">
        <v>2594</v>
      </c>
      <c r="G819" t="s">
        <v>133</v>
      </c>
      <c r="H819" t="s">
        <v>134</v>
      </c>
      <c r="I819" t="s">
        <v>135</v>
      </c>
      <c r="J819" t="s">
        <v>136</v>
      </c>
      <c r="K819" t="s">
        <v>137</v>
      </c>
      <c r="L819" t="s">
        <v>2595</v>
      </c>
      <c r="M819" t="s">
        <v>2596</v>
      </c>
      <c r="N819">
        <v>0.98916666600000003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3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0.56798682292778224</v>
      </c>
      <c r="AC819">
        <v>0</v>
      </c>
      <c r="AD819">
        <v>0</v>
      </c>
      <c r="AE819">
        <v>0.56798682292778224</v>
      </c>
    </row>
    <row r="820" spans="1:31" x14ac:dyDescent="0.25">
      <c r="A820">
        <v>1721461</v>
      </c>
      <c r="B820">
        <v>1</v>
      </c>
      <c r="C820" t="s">
        <v>80</v>
      </c>
      <c r="D820" t="s">
        <v>99</v>
      </c>
      <c r="E820" t="s">
        <v>131</v>
      </c>
      <c r="F820" t="s">
        <v>2597</v>
      </c>
      <c r="G820" t="s">
        <v>133</v>
      </c>
      <c r="H820" t="s">
        <v>134</v>
      </c>
      <c r="I820" t="s">
        <v>135</v>
      </c>
      <c r="J820" t="s">
        <v>136</v>
      </c>
      <c r="K820" t="s">
        <v>137</v>
      </c>
      <c r="L820" t="s">
        <v>2598</v>
      </c>
      <c r="M820" t="s">
        <v>2599</v>
      </c>
      <c r="N820">
        <v>6.3277777769999997</v>
      </c>
      <c r="O820">
        <v>0</v>
      </c>
      <c r="P820">
        <v>1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0.68897556999803333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0.68897556999803333</v>
      </c>
    </row>
    <row r="821" spans="1:31" x14ac:dyDescent="0.25">
      <c r="A821">
        <v>1721710</v>
      </c>
      <c r="B821">
        <v>1</v>
      </c>
      <c r="C821" t="s">
        <v>81</v>
      </c>
      <c r="D821" t="s">
        <v>115</v>
      </c>
      <c r="E821" t="s">
        <v>160</v>
      </c>
      <c r="F821" t="s">
        <v>2600</v>
      </c>
      <c r="G821" t="s">
        <v>162</v>
      </c>
      <c r="H821" t="s">
        <v>134</v>
      </c>
      <c r="I821" t="s">
        <v>135</v>
      </c>
      <c r="J821" t="s">
        <v>136</v>
      </c>
      <c r="K821" t="s">
        <v>137</v>
      </c>
      <c r="L821" t="s">
        <v>2601</v>
      </c>
      <c r="M821" t="s">
        <v>2602</v>
      </c>
      <c r="N821">
        <v>6.8433333330000004</v>
      </c>
      <c r="O821">
        <v>0</v>
      </c>
      <c r="P821">
        <v>3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0.95585392759598653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0.95585392759598653</v>
      </c>
    </row>
    <row r="822" spans="1:31" x14ac:dyDescent="0.25">
      <c r="A822">
        <v>1721796</v>
      </c>
      <c r="B822">
        <v>1</v>
      </c>
      <c r="C822" t="s">
        <v>81</v>
      </c>
      <c r="D822" t="s">
        <v>123</v>
      </c>
      <c r="E822" t="s">
        <v>160</v>
      </c>
      <c r="F822" t="s">
        <v>2603</v>
      </c>
      <c r="G822" t="s">
        <v>162</v>
      </c>
      <c r="H822" t="s">
        <v>134</v>
      </c>
      <c r="I822" t="s">
        <v>135</v>
      </c>
      <c r="J822" t="s">
        <v>136</v>
      </c>
      <c r="K822" t="s">
        <v>137</v>
      </c>
      <c r="L822" t="s">
        <v>2604</v>
      </c>
      <c r="M822" t="s">
        <v>2605</v>
      </c>
      <c r="N822">
        <v>2.2200000000000002</v>
      </c>
      <c r="O822">
        <v>0</v>
      </c>
      <c r="P822">
        <v>23</v>
      </c>
      <c r="Q822">
        <v>0</v>
      </c>
      <c r="R822">
        <v>6</v>
      </c>
      <c r="S822">
        <v>0</v>
      </c>
      <c r="T822">
        <v>3</v>
      </c>
      <c r="U822">
        <v>0</v>
      </c>
      <c r="V822">
        <v>0</v>
      </c>
      <c r="W822">
        <v>0</v>
      </c>
      <c r="X822">
        <v>5.9805573389386835</v>
      </c>
      <c r="Y822">
        <v>0</v>
      </c>
      <c r="Z822">
        <v>1.282888461097067</v>
      </c>
      <c r="AA822">
        <v>0</v>
      </c>
      <c r="AB822">
        <v>4.7675271427119021</v>
      </c>
      <c r="AC822">
        <v>0</v>
      </c>
      <c r="AD822">
        <v>0</v>
      </c>
      <c r="AE822">
        <v>12.030972942747653</v>
      </c>
    </row>
    <row r="823" spans="1:31" x14ac:dyDescent="0.25">
      <c r="A823">
        <v>1721547</v>
      </c>
      <c r="B823">
        <v>1</v>
      </c>
      <c r="C823" t="s">
        <v>80</v>
      </c>
      <c r="D823" t="s">
        <v>106</v>
      </c>
      <c r="E823" t="s">
        <v>160</v>
      </c>
      <c r="F823" t="s">
        <v>2606</v>
      </c>
      <c r="G823" t="s">
        <v>162</v>
      </c>
      <c r="H823" t="s">
        <v>134</v>
      </c>
      <c r="I823" t="s">
        <v>135</v>
      </c>
      <c r="J823" t="s">
        <v>136</v>
      </c>
      <c r="K823" t="s">
        <v>137</v>
      </c>
      <c r="L823" t="s">
        <v>2607</v>
      </c>
      <c r="M823" t="s">
        <v>2608</v>
      </c>
      <c r="N823">
        <v>2.4449999999999998</v>
      </c>
      <c r="O823">
        <v>0</v>
      </c>
      <c r="P823">
        <v>0</v>
      </c>
      <c r="Q823">
        <v>0</v>
      </c>
      <c r="R823">
        <v>3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0.98688549722622221</v>
      </c>
      <c r="AA823">
        <v>0</v>
      </c>
      <c r="AB823">
        <v>0</v>
      </c>
      <c r="AC823">
        <v>0</v>
      </c>
      <c r="AD823">
        <v>0</v>
      </c>
      <c r="AE823">
        <v>0.98688549722622221</v>
      </c>
    </row>
    <row r="824" spans="1:31" x14ac:dyDescent="0.25">
      <c r="A824">
        <v>1721945</v>
      </c>
      <c r="B824">
        <v>1</v>
      </c>
      <c r="C824" t="s">
        <v>80</v>
      </c>
      <c r="D824" t="s">
        <v>107</v>
      </c>
      <c r="E824" t="s">
        <v>131</v>
      </c>
      <c r="F824" t="s">
        <v>2609</v>
      </c>
      <c r="G824" t="s">
        <v>238</v>
      </c>
      <c r="H824" t="s">
        <v>134</v>
      </c>
      <c r="I824" t="s">
        <v>135</v>
      </c>
      <c r="J824" t="s">
        <v>136</v>
      </c>
      <c r="K824" t="s">
        <v>137</v>
      </c>
      <c r="L824" t="s">
        <v>2610</v>
      </c>
      <c r="M824" t="s">
        <v>2611</v>
      </c>
      <c r="N824">
        <v>0.91694444399999997</v>
      </c>
      <c r="O824">
        <v>0</v>
      </c>
      <c r="P824">
        <v>22</v>
      </c>
      <c r="Q824">
        <v>0</v>
      </c>
      <c r="R824">
        <v>0</v>
      </c>
      <c r="S824">
        <v>0</v>
      </c>
      <c r="T824">
        <v>1</v>
      </c>
      <c r="U824">
        <v>0</v>
      </c>
      <c r="V824">
        <v>0</v>
      </c>
      <c r="W824">
        <v>0</v>
      </c>
      <c r="X824">
        <v>1.6640477538777019</v>
      </c>
      <c r="Y824">
        <v>0</v>
      </c>
      <c r="Z824">
        <v>0</v>
      </c>
      <c r="AA824">
        <v>0</v>
      </c>
      <c r="AB824">
        <v>1.1830713794056917</v>
      </c>
      <c r="AC824">
        <v>0</v>
      </c>
      <c r="AD824">
        <v>0</v>
      </c>
      <c r="AE824">
        <v>2.8471191332833934</v>
      </c>
    </row>
    <row r="825" spans="1:31" x14ac:dyDescent="0.25">
      <c r="A825">
        <v>1722045</v>
      </c>
      <c r="B825">
        <v>1</v>
      </c>
      <c r="C825" t="s">
        <v>81</v>
      </c>
      <c r="D825" t="s">
        <v>123</v>
      </c>
      <c r="E825" t="s">
        <v>160</v>
      </c>
      <c r="F825" t="s">
        <v>2612</v>
      </c>
      <c r="G825" t="s">
        <v>1006</v>
      </c>
      <c r="H825" t="s">
        <v>134</v>
      </c>
      <c r="I825" t="s">
        <v>135</v>
      </c>
      <c r="J825" t="s">
        <v>136</v>
      </c>
      <c r="K825" t="s">
        <v>137</v>
      </c>
      <c r="L825" t="s">
        <v>2613</v>
      </c>
      <c r="M825" t="s">
        <v>2614</v>
      </c>
      <c r="N825">
        <v>0.90833333299999997</v>
      </c>
      <c r="O825">
        <v>0</v>
      </c>
      <c r="P825">
        <v>6</v>
      </c>
      <c r="Q825">
        <v>0</v>
      </c>
      <c r="R825">
        <v>0</v>
      </c>
      <c r="S825">
        <v>0</v>
      </c>
      <c r="T825">
        <v>1</v>
      </c>
      <c r="U825">
        <v>0</v>
      </c>
      <c r="V825">
        <v>0</v>
      </c>
      <c r="W825">
        <v>0</v>
      </c>
      <c r="X825">
        <v>0.95989375320842663</v>
      </c>
      <c r="Y825">
        <v>0</v>
      </c>
      <c r="Z825">
        <v>0</v>
      </c>
      <c r="AA825">
        <v>0</v>
      </c>
      <c r="AB825">
        <v>4.7967936024999998E-5</v>
      </c>
      <c r="AC825">
        <v>0</v>
      </c>
      <c r="AD825">
        <v>0</v>
      </c>
      <c r="AE825">
        <v>0.95994172114445164</v>
      </c>
    </row>
    <row r="826" spans="1:31" x14ac:dyDescent="0.25">
      <c r="A826">
        <v>1721836</v>
      </c>
      <c r="B826">
        <v>1</v>
      </c>
      <c r="C826" t="s">
        <v>81</v>
      </c>
      <c r="D826" t="s">
        <v>125</v>
      </c>
      <c r="E826" t="s">
        <v>189</v>
      </c>
      <c r="F826" t="s">
        <v>386</v>
      </c>
      <c r="G826" t="s">
        <v>147</v>
      </c>
      <c r="H826" t="s">
        <v>143</v>
      </c>
      <c r="I826" t="s">
        <v>135</v>
      </c>
      <c r="J826" t="s">
        <v>136</v>
      </c>
      <c r="K826" t="s">
        <v>137</v>
      </c>
      <c r="L826" t="s">
        <v>2615</v>
      </c>
      <c r="M826" t="s">
        <v>2616</v>
      </c>
      <c r="N826">
        <v>1.1658333329999999</v>
      </c>
      <c r="O826">
        <v>0</v>
      </c>
      <c r="P826">
        <v>0</v>
      </c>
      <c r="Q826">
        <v>45</v>
      </c>
      <c r="R826">
        <v>35</v>
      </c>
      <c r="S826">
        <v>2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12.925010066070797</v>
      </c>
      <c r="Z826">
        <v>25.33073936824351</v>
      </c>
      <c r="AA826">
        <v>14.759685882061699</v>
      </c>
      <c r="AB826">
        <v>0</v>
      </c>
      <c r="AC826">
        <v>0</v>
      </c>
      <c r="AD826">
        <v>0</v>
      </c>
      <c r="AE826">
        <v>53.015435316376013</v>
      </c>
    </row>
    <row r="827" spans="1:31" x14ac:dyDescent="0.25">
      <c r="A827">
        <v>1721527</v>
      </c>
      <c r="B827">
        <v>1</v>
      </c>
      <c r="C827" t="s">
        <v>80</v>
      </c>
      <c r="D827" t="s">
        <v>97</v>
      </c>
      <c r="E827" t="s">
        <v>131</v>
      </c>
      <c r="F827" t="s">
        <v>2617</v>
      </c>
      <c r="G827" t="s">
        <v>242</v>
      </c>
      <c r="H827" t="s">
        <v>134</v>
      </c>
      <c r="I827" t="s">
        <v>135</v>
      </c>
      <c r="J827" t="s">
        <v>136</v>
      </c>
      <c r="K827" t="s">
        <v>137</v>
      </c>
      <c r="L827" t="s">
        <v>2618</v>
      </c>
      <c r="M827" t="s">
        <v>2619</v>
      </c>
      <c r="N827">
        <v>8.0616666660000007</v>
      </c>
      <c r="O827">
        <v>0</v>
      </c>
      <c r="P827">
        <v>1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2.4384396537015416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2.4384396537015416</v>
      </c>
    </row>
    <row r="828" spans="1:31" x14ac:dyDescent="0.25">
      <c r="A828">
        <v>1721859</v>
      </c>
      <c r="B828">
        <v>1</v>
      </c>
      <c r="C828" t="s">
        <v>81</v>
      </c>
      <c r="D828" t="s">
        <v>115</v>
      </c>
      <c r="E828" t="s">
        <v>160</v>
      </c>
      <c r="F828" t="s">
        <v>2620</v>
      </c>
      <c r="G828" t="s">
        <v>162</v>
      </c>
      <c r="H828" t="s">
        <v>134</v>
      </c>
      <c r="I828" t="s">
        <v>135</v>
      </c>
      <c r="J828" t="s">
        <v>136</v>
      </c>
      <c r="K828" t="s">
        <v>137</v>
      </c>
      <c r="L828" t="s">
        <v>2621</v>
      </c>
      <c r="M828" t="s">
        <v>2622</v>
      </c>
      <c r="N828">
        <v>2.4619444439999998</v>
      </c>
      <c r="O828">
        <v>0</v>
      </c>
      <c r="P828">
        <v>29</v>
      </c>
      <c r="Q828">
        <v>0</v>
      </c>
      <c r="R828">
        <v>0</v>
      </c>
      <c r="S828">
        <v>0</v>
      </c>
      <c r="T828">
        <v>1</v>
      </c>
      <c r="U828">
        <v>0</v>
      </c>
      <c r="V828">
        <v>0</v>
      </c>
      <c r="W828">
        <v>0</v>
      </c>
      <c r="X828">
        <v>5.9438478045251335</v>
      </c>
      <c r="Y828">
        <v>0</v>
      </c>
      <c r="Z828">
        <v>0</v>
      </c>
      <c r="AA828">
        <v>0</v>
      </c>
      <c r="AB828">
        <v>3.7624961735454168E-2</v>
      </c>
      <c r="AC828">
        <v>0</v>
      </c>
      <c r="AD828">
        <v>0</v>
      </c>
      <c r="AE828">
        <v>5.9814727662605875</v>
      </c>
    </row>
    <row r="829" spans="1:31" x14ac:dyDescent="0.25">
      <c r="A829">
        <v>1721882</v>
      </c>
      <c r="B829">
        <v>1</v>
      </c>
      <c r="C829" t="s">
        <v>80</v>
      </c>
      <c r="D829" t="s">
        <v>105</v>
      </c>
      <c r="E829" t="s">
        <v>150</v>
      </c>
      <c r="F829" t="s">
        <v>2623</v>
      </c>
      <c r="G829" t="s">
        <v>186</v>
      </c>
      <c r="H829" t="s">
        <v>134</v>
      </c>
      <c r="I829" t="s">
        <v>135</v>
      </c>
      <c r="J829" t="s">
        <v>136</v>
      </c>
      <c r="K829" t="s">
        <v>137</v>
      </c>
      <c r="L829" t="s">
        <v>2624</v>
      </c>
      <c r="M829" t="s">
        <v>2625</v>
      </c>
      <c r="N829">
        <v>3.1216666659999999</v>
      </c>
      <c r="O829">
        <v>0</v>
      </c>
      <c r="P829">
        <v>13</v>
      </c>
      <c r="Q829">
        <v>0</v>
      </c>
      <c r="R829">
        <v>0</v>
      </c>
      <c r="S829">
        <v>0</v>
      </c>
      <c r="T829">
        <v>1</v>
      </c>
      <c r="U829">
        <v>0</v>
      </c>
      <c r="V829">
        <v>0</v>
      </c>
      <c r="W829">
        <v>0</v>
      </c>
      <c r="X829">
        <v>4.0014639911614189</v>
      </c>
      <c r="Y829">
        <v>0</v>
      </c>
      <c r="Z829">
        <v>0</v>
      </c>
      <c r="AA829">
        <v>0</v>
      </c>
      <c r="AB829">
        <v>4.161172922083334E-5</v>
      </c>
      <c r="AC829">
        <v>0</v>
      </c>
      <c r="AD829">
        <v>0</v>
      </c>
      <c r="AE829">
        <v>4.0015056028906395</v>
      </c>
    </row>
    <row r="830" spans="1:31" x14ac:dyDescent="0.25">
      <c r="A830">
        <v>1721550</v>
      </c>
      <c r="B830">
        <v>1</v>
      </c>
      <c r="C830" t="s">
        <v>80</v>
      </c>
      <c r="D830" t="s">
        <v>106</v>
      </c>
      <c r="E830" t="s">
        <v>189</v>
      </c>
      <c r="F830" t="s">
        <v>2626</v>
      </c>
      <c r="G830" t="s">
        <v>147</v>
      </c>
      <c r="H830" t="s">
        <v>143</v>
      </c>
      <c r="I830" t="s">
        <v>135</v>
      </c>
      <c r="J830" t="s">
        <v>136</v>
      </c>
      <c r="K830" t="s">
        <v>137</v>
      </c>
      <c r="L830" t="s">
        <v>2627</v>
      </c>
      <c r="M830" t="s">
        <v>2628</v>
      </c>
      <c r="N830">
        <v>2.0038888880000001</v>
      </c>
      <c r="O830">
        <v>0</v>
      </c>
      <c r="P830">
        <v>226</v>
      </c>
      <c r="Q830">
        <v>0</v>
      </c>
      <c r="R830">
        <v>14</v>
      </c>
      <c r="S830">
        <v>0</v>
      </c>
      <c r="T830">
        <v>29</v>
      </c>
      <c r="U830">
        <v>0</v>
      </c>
      <c r="V830">
        <v>0</v>
      </c>
      <c r="W830">
        <v>0</v>
      </c>
      <c r="X830">
        <v>92.984950366564689</v>
      </c>
      <c r="Y830">
        <v>0</v>
      </c>
      <c r="Z830">
        <v>8.3778026163496015</v>
      </c>
      <c r="AA830">
        <v>0</v>
      </c>
      <c r="AB830">
        <v>30.55032569678119</v>
      </c>
      <c r="AC830">
        <v>0</v>
      </c>
      <c r="AD830">
        <v>0</v>
      </c>
      <c r="AE830">
        <v>131.91307867969547</v>
      </c>
    </row>
    <row r="831" spans="1:31" x14ac:dyDescent="0.25">
      <c r="A831">
        <v>1722028</v>
      </c>
      <c r="B831">
        <v>1</v>
      </c>
      <c r="C831" t="s">
        <v>81</v>
      </c>
      <c r="D831" t="s">
        <v>119</v>
      </c>
      <c r="E831" t="s">
        <v>189</v>
      </c>
      <c r="F831" t="s">
        <v>2629</v>
      </c>
      <c r="G831" t="s">
        <v>806</v>
      </c>
      <c r="H831" t="s">
        <v>143</v>
      </c>
      <c r="I831" t="s">
        <v>135</v>
      </c>
      <c r="J831" t="s">
        <v>136</v>
      </c>
      <c r="K831" t="s">
        <v>137</v>
      </c>
      <c r="L831" t="s">
        <v>2630</v>
      </c>
      <c r="M831" t="s">
        <v>2631</v>
      </c>
      <c r="N831">
        <v>6.0733333329999999</v>
      </c>
      <c r="O831">
        <v>1</v>
      </c>
      <c r="P831">
        <v>37</v>
      </c>
      <c r="Q831">
        <v>33</v>
      </c>
      <c r="R831">
        <v>27</v>
      </c>
      <c r="S831">
        <v>2</v>
      </c>
      <c r="T831">
        <v>2</v>
      </c>
      <c r="U831">
        <v>0</v>
      </c>
      <c r="V831">
        <v>0</v>
      </c>
      <c r="W831">
        <v>1.7301253320584999</v>
      </c>
      <c r="X831">
        <v>7.9501592859053609</v>
      </c>
      <c r="Y831">
        <v>74.360492470587971</v>
      </c>
      <c r="Z831">
        <v>203.56528875478489</v>
      </c>
      <c r="AA831">
        <v>6.6579713043198492</v>
      </c>
      <c r="AB831">
        <v>8.3190526623114186E-2</v>
      </c>
      <c r="AC831">
        <v>0</v>
      </c>
      <c r="AD831">
        <v>0</v>
      </c>
      <c r="AE831">
        <v>294.34722767427974</v>
      </c>
    </row>
    <row r="832" spans="1:31" x14ac:dyDescent="0.25">
      <c r="A832">
        <v>1722005</v>
      </c>
      <c r="B832">
        <v>1</v>
      </c>
      <c r="C832" t="s">
        <v>80</v>
      </c>
      <c r="D832" t="s">
        <v>89</v>
      </c>
      <c r="E832" t="s">
        <v>160</v>
      </c>
      <c r="F832" t="s">
        <v>2632</v>
      </c>
      <c r="G832" t="s">
        <v>162</v>
      </c>
      <c r="H832" t="s">
        <v>134</v>
      </c>
      <c r="I832" t="s">
        <v>135</v>
      </c>
      <c r="J832" t="s">
        <v>136</v>
      </c>
      <c r="K832" t="s">
        <v>137</v>
      </c>
      <c r="L832" t="s">
        <v>2633</v>
      </c>
      <c r="M832" t="s">
        <v>2634</v>
      </c>
      <c r="N832">
        <v>0.94388888800000004</v>
      </c>
      <c r="O832">
        <v>0</v>
      </c>
      <c r="P832">
        <v>1</v>
      </c>
      <c r="Q832">
        <v>0</v>
      </c>
      <c r="R832">
        <v>5</v>
      </c>
      <c r="S832">
        <v>0</v>
      </c>
      <c r="T832">
        <v>1</v>
      </c>
      <c r="U832">
        <v>0</v>
      </c>
      <c r="V832">
        <v>0</v>
      </c>
      <c r="W832">
        <v>0</v>
      </c>
      <c r="X832">
        <v>0.70028902008771821</v>
      </c>
      <c r="Y832">
        <v>0</v>
      </c>
      <c r="Z832">
        <v>6.2400028318144986E-2</v>
      </c>
      <c r="AA832">
        <v>0</v>
      </c>
      <c r="AB832">
        <v>0.13785233468013586</v>
      </c>
      <c r="AC832">
        <v>0</v>
      </c>
      <c r="AD832">
        <v>0</v>
      </c>
      <c r="AE832">
        <v>0.90054138308599896</v>
      </c>
    </row>
    <row r="833" spans="1:31" x14ac:dyDescent="0.25">
      <c r="A833">
        <v>1721341</v>
      </c>
      <c r="B833">
        <v>1</v>
      </c>
      <c r="C833" t="s">
        <v>80</v>
      </c>
      <c r="D833" t="s">
        <v>92</v>
      </c>
      <c r="E833" t="s">
        <v>131</v>
      </c>
      <c r="F833" t="s">
        <v>2635</v>
      </c>
      <c r="G833" t="s">
        <v>242</v>
      </c>
      <c r="H833" t="s">
        <v>134</v>
      </c>
      <c r="I833" t="s">
        <v>135</v>
      </c>
      <c r="J833" t="s">
        <v>136</v>
      </c>
      <c r="K833" t="s">
        <v>137</v>
      </c>
      <c r="L833" t="s">
        <v>2636</v>
      </c>
      <c r="M833" t="s">
        <v>2637</v>
      </c>
      <c r="N833">
        <v>1.882222222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0.29154837962528368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0.29154837962528368</v>
      </c>
    </row>
    <row r="834" spans="1:31" x14ac:dyDescent="0.25">
      <c r="A834">
        <v>1721713</v>
      </c>
      <c r="B834">
        <v>1</v>
      </c>
      <c r="C834" t="s">
        <v>81</v>
      </c>
      <c r="D834" t="s">
        <v>112</v>
      </c>
      <c r="E834" t="s">
        <v>171</v>
      </c>
      <c r="F834" t="s">
        <v>2638</v>
      </c>
      <c r="G834" t="s">
        <v>147</v>
      </c>
      <c r="H834" t="s">
        <v>143</v>
      </c>
      <c r="I834" t="s">
        <v>135</v>
      </c>
      <c r="J834" t="s">
        <v>136</v>
      </c>
      <c r="K834" t="s">
        <v>137</v>
      </c>
      <c r="L834" t="s">
        <v>2639</v>
      </c>
      <c r="M834" t="s">
        <v>2640</v>
      </c>
      <c r="N834">
        <v>2.2197222220000001</v>
      </c>
      <c r="O834">
        <v>0</v>
      </c>
      <c r="P834">
        <v>867</v>
      </c>
      <c r="Q834">
        <v>112</v>
      </c>
      <c r="R834">
        <v>61</v>
      </c>
      <c r="S834">
        <v>17</v>
      </c>
      <c r="T834">
        <v>112</v>
      </c>
      <c r="U834">
        <v>7</v>
      </c>
      <c r="V834">
        <v>0</v>
      </c>
      <c r="W834">
        <v>0</v>
      </c>
      <c r="X834">
        <v>247.96889474574462</v>
      </c>
      <c r="Y834">
        <v>586.59939829455971</v>
      </c>
      <c r="Z834">
        <v>73.645718794570357</v>
      </c>
      <c r="AA834">
        <v>172.33945390745882</v>
      </c>
      <c r="AB834">
        <v>63.897629799383893</v>
      </c>
      <c r="AC834">
        <v>974.39430494857174</v>
      </c>
      <c r="AD834">
        <v>0</v>
      </c>
      <c r="AE834">
        <v>2118.8454004902887</v>
      </c>
    </row>
    <row r="835" spans="1:31" x14ac:dyDescent="0.25">
      <c r="A835">
        <v>1721813</v>
      </c>
      <c r="B835">
        <v>1</v>
      </c>
      <c r="C835" t="s">
        <v>81</v>
      </c>
      <c r="D835" t="s">
        <v>118</v>
      </c>
      <c r="E835" t="s">
        <v>171</v>
      </c>
      <c r="F835" t="s">
        <v>2641</v>
      </c>
      <c r="G835" t="s">
        <v>246</v>
      </c>
      <c r="H835" t="s">
        <v>143</v>
      </c>
      <c r="I835" t="s">
        <v>135</v>
      </c>
      <c r="J835" t="s">
        <v>136</v>
      </c>
      <c r="K835" t="s">
        <v>137</v>
      </c>
      <c r="L835" t="s">
        <v>2642</v>
      </c>
      <c r="M835" t="s">
        <v>2643</v>
      </c>
      <c r="N835">
        <v>1.723055555</v>
      </c>
      <c r="O835">
        <v>0</v>
      </c>
      <c r="P835">
        <v>5</v>
      </c>
      <c r="Q835">
        <v>43</v>
      </c>
      <c r="R835">
        <v>13</v>
      </c>
      <c r="S835">
        <v>3</v>
      </c>
      <c r="T835">
        <v>0</v>
      </c>
      <c r="U835">
        <v>0</v>
      </c>
      <c r="V835">
        <v>0</v>
      </c>
      <c r="W835">
        <v>0</v>
      </c>
      <c r="X835">
        <v>0.50161411202345352</v>
      </c>
      <c r="Y835">
        <v>20.987928220286229</v>
      </c>
      <c r="Z835">
        <v>4.9094977353663181</v>
      </c>
      <c r="AA835">
        <v>4.652049129690492</v>
      </c>
      <c r="AB835">
        <v>0</v>
      </c>
      <c r="AC835">
        <v>0</v>
      </c>
      <c r="AD835">
        <v>0</v>
      </c>
      <c r="AE835">
        <v>31.051089197366494</v>
      </c>
    </row>
    <row r="836" spans="1:31" x14ac:dyDescent="0.25">
      <c r="A836">
        <v>1721736</v>
      </c>
      <c r="B836">
        <v>1</v>
      </c>
      <c r="C836" t="s">
        <v>81</v>
      </c>
      <c r="D836" t="s">
        <v>118</v>
      </c>
      <c r="E836" t="s">
        <v>171</v>
      </c>
      <c r="F836" t="s">
        <v>2644</v>
      </c>
      <c r="G836" t="s">
        <v>2645</v>
      </c>
      <c r="H836" t="s">
        <v>143</v>
      </c>
      <c r="I836" t="s">
        <v>135</v>
      </c>
      <c r="J836" t="s">
        <v>136</v>
      </c>
      <c r="K836" t="s">
        <v>137</v>
      </c>
      <c r="L836" t="s">
        <v>2646</v>
      </c>
      <c r="M836" t="s">
        <v>2647</v>
      </c>
      <c r="N836">
        <v>1.7180555550000001</v>
      </c>
      <c r="O836">
        <v>0</v>
      </c>
      <c r="P836">
        <v>2036</v>
      </c>
      <c r="Q836">
        <v>0</v>
      </c>
      <c r="R836">
        <v>0</v>
      </c>
      <c r="S836">
        <v>4</v>
      </c>
      <c r="T836">
        <v>139</v>
      </c>
      <c r="U836">
        <v>0</v>
      </c>
      <c r="V836">
        <v>0</v>
      </c>
      <c r="W836">
        <v>0</v>
      </c>
      <c r="X836">
        <v>761.95988865747654</v>
      </c>
      <c r="Y836">
        <v>0</v>
      </c>
      <c r="Z836">
        <v>0</v>
      </c>
      <c r="AA836">
        <v>108.97139249911581</v>
      </c>
      <c r="AB836">
        <v>232.97035420216909</v>
      </c>
      <c r="AC836">
        <v>0</v>
      </c>
      <c r="AD836">
        <v>0</v>
      </c>
      <c r="AE836">
        <v>1103.9016353587615</v>
      </c>
    </row>
    <row r="837" spans="1:31" x14ac:dyDescent="0.25">
      <c r="A837">
        <v>1722068</v>
      </c>
      <c r="B837">
        <v>1</v>
      </c>
      <c r="C837" t="s">
        <v>81</v>
      </c>
      <c r="D837" t="s">
        <v>115</v>
      </c>
      <c r="E837" t="s">
        <v>160</v>
      </c>
      <c r="F837" t="s">
        <v>2648</v>
      </c>
      <c r="G837" t="s">
        <v>162</v>
      </c>
      <c r="H837" t="s">
        <v>134</v>
      </c>
      <c r="I837" t="s">
        <v>135</v>
      </c>
      <c r="J837" t="s">
        <v>136</v>
      </c>
      <c r="K837" t="s">
        <v>137</v>
      </c>
      <c r="L837" t="s">
        <v>2649</v>
      </c>
      <c r="M837" t="s">
        <v>2650</v>
      </c>
      <c r="N837">
        <v>1.547222222</v>
      </c>
      <c r="O837">
        <v>0</v>
      </c>
      <c r="P837">
        <v>21</v>
      </c>
      <c r="Q837">
        <v>0</v>
      </c>
      <c r="R837">
        <v>2</v>
      </c>
      <c r="S837">
        <v>0</v>
      </c>
      <c r="T837">
        <v>3</v>
      </c>
      <c r="U837">
        <v>0</v>
      </c>
      <c r="V837">
        <v>0</v>
      </c>
      <c r="W837">
        <v>0</v>
      </c>
      <c r="X837">
        <v>2.0482679551735754</v>
      </c>
      <c r="Y837">
        <v>0</v>
      </c>
      <c r="Z837">
        <v>0.83261169314781092</v>
      </c>
      <c r="AA837">
        <v>0</v>
      </c>
      <c r="AB837">
        <v>1.2617045026638889E-2</v>
      </c>
      <c r="AC837">
        <v>0</v>
      </c>
      <c r="AD837">
        <v>0</v>
      </c>
      <c r="AE837">
        <v>2.8934966933480251</v>
      </c>
    </row>
    <row r="838" spans="1:31" x14ac:dyDescent="0.25">
      <c r="A838">
        <v>1721819</v>
      </c>
      <c r="B838">
        <v>1</v>
      </c>
      <c r="C838" t="s">
        <v>81</v>
      </c>
      <c r="D838" t="s">
        <v>119</v>
      </c>
      <c r="E838" t="s">
        <v>160</v>
      </c>
      <c r="F838" t="s">
        <v>2651</v>
      </c>
      <c r="G838" t="s">
        <v>162</v>
      </c>
      <c r="H838" t="s">
        <v>134</v>
      </c>
      <c r="I838" t="s">
        <v>135</v>
      </c>
      <c r="J838" t="s">
        <v>136</v>
      </c>
      <c r="K838" t="s">
        <v>137</v>
      </c>
      <c r="L838" t="s">
        <v>2652</v>
      </c>
      <c r="M838" t="s">
        <v>2653</v>
      </c>
      <c r="N838">
        <v>2.917777777</v>
      </c>
      <c r="O838">
        <v>0</v>
      </c>
      <c r="P838">
        <v>92</v>
      </c>
      <c r="Q838">
        <v>0</v>
      </c>
      <c r="R838">
        <v>1</v>
      </c>
      <c r="S838">
        <v>0</v>
      </c>
      <c r="T838">
        <v>1</v>
      </c>
      <c r="U838">
        <v>0</v>
      </c>
      <c r="V838">
        <v>0</v>
      </c>
      <c r="W838">
        <v>0</v>
      </c>
      <c r="X838">
        <v>52.98396017312929</v>
      </c>
      <c r="Y838">
        <v>0</v>
      </c>
      <c r="Z838">
        <v>0</v>
      </c>
      <c r="AA838">
        <v>0</v>
      </c>
      <c r="AB838">
        <v>0.28021186303021334</v>
      </c>
      <c r="AC838">
        <v>0</v>
      </c>
      <c r="AD838">
        <v>0</v>
      </c>
      <c r="AE838">
        <v>53.264172036159501</v>
      </c>
    </row>
    <row r="839" spans="1:31" x14ac:dyDescent="0.25">
      <c r="A839">
        <v>1721922</v>
      </c>
      <c r="B839">
        <v>1</v>
      </c>
      <c r="C839" t="s">
        <v>81</v>
      </c>
      <c r="D839" t="s">
        <v>121</v>
      </c>
      <c r="E839" t="s">
        <v>160</v>
      </c>
      <c r="F839" t="s">
        <v>2654</v>
      </c>
      <c r="G839" t="s">
        <v>305</v>
      </c>
      <c r="H839" t="s">
        <v>134</v>
      </c>
      <c r="I839" t="s">
        <v>135</v>
      </c>
      <c r="J839" t="s">
        <v>136</v>
      </c>
      <c r="K839" t="s">
        <v>137</v>
      </c>
      <c r="L839" t="s">
        <v>2655</v>
      </c>
      <c r="M839" t="s">
        <v>2656</v>
      </c>
      <c r="N839">
        <v>5.3975</v>
      </c>
      <c r="O839">
        <v>0</v>
      </c>
      <c r="P839">
        <v>21</v>
      </c>
      <c r="Q839">
        <v>0</v>
      </c>
      <c r="R839">
        <v>0</v>
      </c>
      <c r="S839">
        <v>0</v>
      </c>
      <c r="T839">
        <v>2</v>
      </c>
      <c r="U839">
        <v>0</v>
      </c>
      <c r="V839">
        <v>0</v>
      </c>
      <c r="W839">
        <v>0</v>
      </c>
      <c r="X839">
        <v>10.94032227917671</v>
      </c>
      <c r="Y839">
        <v>0</v>
      </c>
      <c r="Z839">
        <v>0</v>
      </c>
      <c r="AA839">
        <v>0</v>
      </c>
      <c r="AB839">
        <v>7.5256729715806969</v>
      </c>
      <c r="AC839">
        <v>0</v>
      </c>
      <c r="AD839">
        <v>0</v>
      </c>
      <c r="AE839">
        <v>18.465995250757409</v>
      </c>
    </row>
    <row r="840" spans="1:31" x14ac:dyDescent="0.25">
      <c r="A840">
        <v>1721876</v>
      </c>
      <c r="B840">
        <v>1</v>
      </c>
      <c r="C840" t="s">
        <v>80</v>
      </c>
      <c r="D840" t="s">
        <v>104</v>
      </c>
      <c r="E840" t="s">
        <v>160</v>
      </c>
      <c r="F840" t="s">
        <v>2657</v>
      </c>
      <c r="G840" t="s">
        <v>326</v>
      </c>
      <c r="H840" t="s">
        <v>134</v>
      </c>
      <c r="I840" t="s">
        <v>135</v>
      </c>
      <c r="J840" t="s">
        <v>136</v>
      </c>
      <c r="K840" t="s">
        <v>137</v>
      </c>
      <c r="L840" t="s">
        <v>2658</v>
      </c>
      <c r="M840" t="s">
        <v>2659</v>
      </c>
      <c r="N840">
        <v>1.6625000000000001</v>
      </c>
      <c r="O840">
        <v>0</v>
      </c>
      <c r="P840">
        <v>3</v>
      </c>
      <c r="Q840">
        <v>0</v>
      </c>
      <c r="R840">
        <v>5</v>
      </c>
      <c r="S840">
        <v>0</v>
      </c>
      <c r="T840">
        <v>1</v>
      </c>
      <c r="U840">
        <v>0</v>
      </c>
      <c r="V840">
        <v>0</v>
      </c>
      <c r="W840">
        <v>0</v>
      </c>
      <c r="X840">
        <v>1.3532556114825001</v>
      </c>
      <c r="Y840">
        <v>0</v>
      </c>
      <c r="Z840">
        <v>0.19864301117620001</v>
      </c>
      <c r="AA840">
        <v>0</v>
      </c>
      <c r="AB840">
        <v>9.2185848726436515</v>
      </c>
      <c r="AC840">
        <v>0</v>
      </c>
      <c r="AD840">
        <v>0</v>
      </c>
      <c r="AE840">
        <v>10.770483495302351</v>
      </c>
    </row>
    <row r="841" spans="1:31" x14ac:dyDescent="0.25">
      <c r="A841">
        <v>1721627</v>
      </c>
      <c r="B841">
        <v>1</v>
      </c>
      <c r="C841" t="s">
        <v>80</v>
      </c>
      <c r="D841" t="s">
        <v>84</v>
      </c>
      <c r="E841" t="s">
        <v>131</v>
      </c>
      <c r="F841" t="s">
        <v>2660</v>
      </c>
      <c r="G841" t="s">
        <v>133</v>
      </c>
      <c r="H841" t="s">
        <v>134</v>
      </c>
      <c r="I841" t="s">
        <v>135</v>
      </c>
      <c r="J841" t="s">
        <v>136</v>
      </c>
      <c r="K841" t="s">
        <v>137</v>
      </c>
      <c r="L841" t="s">
        <v>2661</v>
      </c>
      <c r="M841" t="s">
        <v>2662</v>
      </c>
      <c r="N841">
        <v>1.7141666659999999</v>
      </c>
      <c r="O841">
        <v>0</v>
      </c>
      <c r="P841">
        <v>6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2.3816056692526386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2.3816056692526386</v>
      </c>
    </row>
    <row r="842" spans="1:31" x14ac:dyDescent="0.25">
      <c r="A842">
        <v>1721381</v>
      </c>
      <c r="B842">
        <v>1</v>
      </c>
      <c r="C842" t="s">
        <v>80</v>
      </c>
      <c r="D842" t="s">
        <v>82</v>
      </c>
      <c r="E842" t="s">
        <v>131</v>
      </c>
      <c r="F842" t="s">
        <v>2663</v>
      </c>
      <c r="G842" t="s">
        <v>238</v>
      </c>
      <c r="H842" t="s">
        <v>134</v>
      </c>
      <c r="I842" t="s">
        <v>135</v>
      </c>
      <c r="J842" t="s">
        <v>136</v>
      </c>
      <c r="K842" t="s">
        <v>137</v>
      </c>
      <c r="L842" t="s">
        <v>2664</v>
      </c>
      <c r="M842" t="s">
        <v>2665</v>
      </c>
      <c r="N842">
        <v>0.67666666600000003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2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1.4107312176548268</v>
      </c>
      <c r="AC842">
        <v>0</v>
      </c>
      <c r="AD842">
        <v>0</v>
      </c>
      <c r="AE842">
        <v>1.4107312176548268</v>
      </c>
    </row>
    <row r="843" spans="1:31" x14ac:dyDescent="0.25">
      <c r="A843">
        <v>1722022</v>
      </c>
      <c r="B843">
        <v>1</v>
      </c>
      <c r="C843" t="s">
        <v>81</v>
      </c>
      <c r="D843" t="s">
        <v>120</v>
      </c>
      <c r="E843" t="s">
        <v>140</v>
      </c>
      <c r="F843" t="s">
        <v>2485</v>
      </c>
      <c r="G843" t="s">
        <v>147</v>
      </c>
      <c r="H843" t="s">
        <v>143</v>
      </c>
      <c r="I843" t="s">
        <v>135</v>
      </c>
      <c r="J843" t="s">
        <v>136</v>
      </c>
      <c r="K843" t="s">
        <v>137</v>
      </c>
      <c r="L843" t="s">
        <v>2666</v>
      </c>
      <c r="M843" t="s">
        <v>2667</v>
      </c>
      <c r="N843">
        <v>0.94638888799999998</v>
      </c>
      <c r="O843">
        <v>0</v>
      </c>
      <c r="P843">
        <v>1125</v>
      </c>
      <c r="Q843">
        <v>0</v>
      </c>
      <c r="R843">
        <v>8</v>
      </c>
      <c r="S843">
        <v>1</v>
      </c>
      <c r="T843">
        <v>150</v>
      </c>
      <c r="U843">
        <v>0</v>
      </c>
      <c r="V843">
        <v>0</v>
      </c>
      <c r="W843">
        <v>0</v>
      </c>
      <c r="X843">
        <v>245.59525167243305</v>
      </c>
      <c r="Y843">
        <v>0</v>
      </c>
      <c r="Z843">
        <v>2.3158648667802675</v>
      </c>
      <c r="AA843">
        <v>14.461885418228617</v>
      </c>
      <c r="AB843">
        <v>38.818245961775695</v>
      </c>
      <c r="AC843">
        <v>0</v>
      </c>
      <c r="AD843">
        <v>0</v>
      </c>
      <c r="AE843">
        <v>301.19124791921763</v>
      </c>
    </row>
    <row r="844" spans="1:31" x14ac:dyDescent="0.25">
      <c r="A844">
        <v>1722085</v>
      </c>
      <c r="B844">
        <v>1</v>
      </c>
      <c r="C844" t="s">
        <v>80</v>
      </c>
      <c r="D844" t="s">
        <v>105</v>
      </c>
      <c r="E844" t="s">
        <v>171</v>
      </c>
      <c r="F844" t="s">
        <v>2668</v>
      </c>
      <c r="G844" t="s">
        <v>246</v>
      </c>
      <c r="H844" t="s">
        <v>143</v>
      </c>
      <c r="I844" t="s">
        <v>135</v>
      </c>
      <c r="J844" t="s">
        <v>136</v>
      </c>
      <c r="K844" t="s">
        <v>137</v>
      </c>
      <c r="L844" t="s">
        <v>2669</v>
      </c>
      <c r="M844" t="s">
        <v>2670</v>
      </c>
      <c r="N844">
        <v>1.061388888</v>
      </c>
      <c r="O844">
        <v>0</v>
      </c>
      <c r="P844">
        <v>108</v>
      </c>
      <c r="Q844">
        <v>0</v>
      </c>
      <c r="R844">
        <v>1</v>
      </c>
      <c r="S844">
        <v>0</v>
      </c>
      <c r="T844">
        <v>37</v>
      </c>
      <c r="U844">
        <v>0</v>
      </c>
      <c r="V844">
        <v>0</v>
      </c>
      <c r="W844">
        <v>0</v>
      </c>
      <c r="X844">
        <v>54.187627031286105</v>
      </c>
      <c r="Y844">
        <v>0</v>
      </c>
      <c r="Z844">
        <v>9.231393207666666E-3</v>
      </c>
      <c r="AA844">
        <v>0</v>
      </c>
      <c r="AB844">
        <v>32.047527236511122</v>
      </c>
      <c r="AC844">
        <v>0</v>
      </c>
      <c r="AD844">
        <v>0</v>
      </c>
      <c r="AE844">
        <v>86.244385661004884</v>
      </c>
    </row>
    <row r="845" spans="1:31" x14ac:dyDescent="0.25">
      <c r="A845">
        <v>1721587</v>
      </c>
      <c r="B845">
        <v>1</v>
      </c>
      <c r="C845" t="s">
        <v>80</v>
      </c>
      <c r="D845" t="s">
        <v>96</v>
      </c>
      <c r="E845" t="s">
        <v>131</v>
      </c>
      <c r="F845" t="s">
        <v>2671</v>
      </c>
      <c r="G845" t="s">
        <v>242</v>
      </c>
      <c r="H845" t="s">
        <v>134</v>
      </c>
      <c r="I845" t="s">
        <v>135</v>
      </c>
      <c r="J845" t="s">
        <v>136</v>
      </c>
      <c r="K845" t="s">
        <v>137</v>
      </c>
      <c r="L845" t="s">
        <v>2672</v>
      </c>
      <c r="M845" t="s">
        <v>2673</v>
      </c>
      <c r="N845">
        <v>9.1208333330000002</v>
      </c>
      <c r="O845">
        <v>0</v>
      </c>
      <c r="P845">
        <v>2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13.392332715825741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13.392332715825741</v>
      </c>
    </row>
    <row r="846" spans="1:31" x14ac:dyDescent="0.25">
      <c r="A846">
        <v>1721421</v>
      </c>
      <c r="B846">
        <v>1</v>
      </c>
      <c r="C846" t="s">
        <v>80</v>
      </c>
      <c r="D846" t="s">
        <v>82</v>
      </c>
      <c r="E846" t="s">
        <v>160</v>
      </c>
      <c r="F846" t="s">
        <v>2674</v>
      </c>
      <c r="G846" t="s">
        <v>326</v>
      </c>
      <c r="H846" t="s">
        <v>134</v>
      </c>
      <c r="I846" t="s">
        <v>135</v>
      </c>
      <c r="J846" t="s">
        <v>136</v>
      </c>
      <c r="K846" t="s">
        <v>137</v>
      </c>
      <c r="L846" t="s">
        <v>2675</v>
      </c>
      <c r="M846" t="s">
        <v>2676</v>
      </c>
      <c r="N846">
        <v>5.5663888879999996</v>
      </c>
      <c r="O846">
        <v>0</v>
      </c>
      <c r="P846">
        <v>30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39.73212093476937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39.73212093476937</v>
      </c>
    </row>
    <row r="847" spans="1:31" x14ac:dyDescent="0.25">
      <c r="A847">
        <v>1721730</v>
      </c>
      <c r="B847">
        <v>1</v>
      </c>
      <c r="C847" t="s">
        <v>81</v>
      </c>
      <c r="D847" t="s">
        <v>118</v>
      </c>
      <c r="E847" t="s">
        <v>189</v>
      </c>
      <c r="F847" t="s">
        <v>1925</v>
      </c>
      <c r="G847" t="s">
        <v>147</v>
      </c>
      <c r="H847" t="s">
        <v>143</v>
      </c>
      <c r="I847" t="s">
        <v>135</v>
      </c>
      <c r="J847" t="s">
        <v>136</v>
      </c>
      <c r="K847" t="s">
        <v>137</v>
      </c>
      <c r="L847" t="s">
        <v>2677</v>
      </c>
      <c r="M847" t="s">
        <v>2678</v>
      </c>
      <c r="N847">
        <v>1.0830555550000001</v>
      </c>
      <c r="O847">
        <v>0</v>
      </c>
      <c r="P847">
        <v>453</v>
      </c>
      <c r="Q847">
        <v>0</v>
      </c>
      <c r="R847">
        <v>24</v>
      </c>
      <c r="S847">
        <v>1</v>
      </c>
      <c r="T847">
        <v>14</v>
      </c>
      <c r="U847">
        <v>0</v>
      </c>
      <c r="V847">
        <v>0</v>
      </c>
      <c r="W847">
        <v>0</v>
      </c>
      <c r="X847">
        <v>68.963139850882712</v>
      </c>
      <c r="Y847">
        <v>0</v>
      </c>
      <c r="Z847">
        <v>2.5420003877617763</v>
      </c>
      <c r="AA847">
        <v>7.0116461156341421</v>
      </c>
      <c r="AB847">
        <v>17.644060575095221</v>
      </c>
      <c r="AC847">
        <v>0</v>
      </c>
      <c r="AD847">
        <v>0</v>
      </c>
      <c r="AE847">
        <v>96.160846929373847</v>
      </c>
    </row>
    <row r="848" spans="1:31" x14ac:dyDescent="0.25">
      <c r="A848">
        <v>1721564</v>
      </c>
      <c r="B848">
        <v>1</v>
      </c>
      <c r="C848" t="s">
        <v>80</v>
      </c>
      <c r="D848" t="s">
        <v>100</v>
      </c>
      <c r="E848" t="s">
        <v>131</v>
      </c>
      <c r="F848" t="s">
        <v>2679</v>
      </c>
      <c r="G848" t="s">
        <v>133</v>
      </c>
      <c r="H848" t="s">
        <v>134</v>
      </c>
      <c r="I848" t="s">
        <v>135</v>
      </c>
      <c r="J848" t="s">
        <v>136</v>
      </c>
      <c r="K848" t="s">
        <v>137</v>
      </c>
      <c r="L848" t="s">
        <v>2680</v>
      </c>
      <c r="M848" t="s">
        <v>2681</v>
      </c>
      <c r="N848">
        <v>3.1161111109999999</v>
      </c>
      <c r="O848">
        <v>0</v>
      </c>
      <c r="P848">
        <v>1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0.57576597099205329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0.57576597099205329</v>
      </c>
    </row>
    <row r="849" spans="1:31" x14ac:dyDescent="0.25">
      <c r="A849">
        <v>1722105</v>
      </c>
      <c r="B849">
        <v>1</v>
      </c>
      <c r="C849" t="s">
        <v>80</v>
      </c>
      <c r="D849" t="s">
        <v>94</v>
      </c>
      <c r="E849" t="s">
        <v>160</v>
      </c>
      <c r="F849" t="s">
        <v>2682</v>
      </c>
      <c r="G849" t="s">
        <v>162</v>
      </c>
      <c r="H849" t="s">
        <v>134</v>
      </c>
      <c r="I849" t="s">
        <v>135</v>
      </c>
      <c r="J849" t="s">
        <v>136</v>
      </c>
      <c r="K849" t="s">
        <v>137</v>
      </c>
      <c r="L849" t="s">
        <v>2683</v>
      </c>
      <c r="M849" t="s">
        <v>2684</v>
      </c>
      <c r="N849">
        <v>2.6825000000000001</v>
      </c>
      <c r="O849">
        <v>0</v>
      </c>
      <c r="P849">
        <v>17</v>
      </c>
      <c r="Q849">
        <v>0</v>
      </c>
      <c r="R849">
        <v>0</v>
      </c>
      <c r="S849">
        <v>0</v>
      </c>
      <c r="T849">
        <v>4</v>
      </c>
      <c r="U849">
        <v>0</v>
      </c>
      <c r="V849">
        <v>0</v>
      </c>
      <c r="W849">
        <v>0</v>
      </c>
      <c r="X849">
        <v>3.5931988356538014</v>
      </c>
      <c r="Y849">
        <v>0</v>
      </c>
      <c r="Z849">
        <v>0</v>
      </c>
      <c r="AA849">
        <v>0</v>
      </c>
      <c r="AB849">
        <v>4.5182309042165798</v>
      </c>
      <c r="AC849">
        <v>0</v>
      </c>
      <c r="AD849">
        <v>0</v>
      </c>
      <c r="AE849">
        <v>8.1114297398703812</v>
      </c>
    </row>
    <row r="850" spans="1:31" x14ac:dyDescent="0.25">
      <c r="A850">
        <v>1721985</v>
      </c>
      <c r="B850">
        <v>1</v>
      </c>
      <c r="C850" t="s">
        <v>81</v>
      </c>
      <c r="D850" t="s">
        <v>122</v>
      </c>
      <c r="E850" t="s">
        <v>189</v>
      </c>
      <c r="F850" t="s">
        <v>2685</v>
      </c>
      <c r="G850" t="s">
        <v>147</v>
      </c>
      <c r="H850" t="s">
        <v>143</v>
      </c>
      <c r="I850" t="s">
        <v>135</v>
      </c>
      <c r="J850" t="s">
        <v>136</v>
      </c>
      <c r="K850" t="s">
        <v>137</v>
      </c>
      <c r="L850" t="s">
        <v>2686</v>
      </c>
      <c r="M850" t="s">
        <v>2687</v>
      </c>
      <c r="N850">
        <v>1.2166666660000001</v>
      </c>
      <c r="O850">
        <v>1</v>
      </c>
      <c r="P850">
        <v>516</v>
      </c>
      <c r="Q850">
        <v>4</v>
      </c>
      <c r="R850">
        <v>0</v>
      </c>
      <c r="S850">
        <v>3</v>
      </c>
      <c r="T850">
        <v>22</v>
      </c>
      <c r="U850">
        <v>1</v>
      </c>
      <c r="V850">
        <v>0</v>
      </c>
      <c r="W850">
        <v>7.9202724059979995E-2</v>
      </c>
      <c r="X850">
        <v>57.770473783362057</v>
      </c>
      <c r="Y850">
        <v>1.7959524262595115</v>
      </c>
      <c r="Z850">
        <v>0</v>
      </c>
      <c r="AA850">
        <v>12.598967602377822</v>
      </c>
      <c r="AB850">
        <v>6.3747661781978415</v>
      </c>
      <c r="AC850">
        <v>2.1662391778981722</v>
      </c>
      <c r="AD850">
        <v>0</v>
      </c>
      <c r="AE850">
        <v>80.785601892155398</v>
      </c>
    </row>
    <row r="851" spans="1:31" x14ac:dyDescent="0.25">
      <c r="A851">
        <v>1721464</v>
      </c>
      <c r="B851">
        <v>1</v>
      </c>
      <c r="C851" t="s">
        <v>80</v>
      </c>
      <c r="D851" t="s">
        <v>96</v>
      </c>
      <c r="E851" t="s">
        <v>171</v>
      </c>
      <c r="F851" t="s">
        <v>2688</v>
      </c>
      <c r="G851" t="s">
        <v>152</v>
      </c>
      <c r="H851" t="s">
        <v>143</v>
      </c>
      <c r="I851" t="s">
        <v>135</v>
      </c>
      <c r="J851" t="s">
        <v>136</v>
      </c>
      <c r="K851" t="s">
        <v>153</v>
      </c>
      <c r="L851" t="s">
        <v>2689</v>
      </c>
      <c r="M851" t="s">
        <v>2690</v>
      </c>
      <c r="N851">
        <v>0.55861111100000005</v>
      </c>
      <c r="O851">
        <v>0</v>
      </c>
      <c r="P851">
        <v>62</v>
      </c>
      <c r="Q851">
        <v>0</v>
      </c>
      <c r="R851">
        <v>2</v>
      </c>
      <c r="S851">
        <v>0</v>
      </c>
      <c r="T851">
        <v>5</v>
      </c>
      <c r="U851">
        <v>0</v>
      </c>
      <c r="V851">
        <v>0</v>
      </c>
      <c r="W851">
        <v>0</v>
      </c>
      <c r="X851">
        <v>16.261743118910278</v>
      </c>
      <c r="Y851">
        <v>0</v>
      </c>
      <c r="Z851">
        <v>0.85044765740167905</v>
      </c>
      <c r="AA851">
        <v>0</v>
      </c>
      <c r="AB851">
        <v>3.7102781677423065</v>
      </c>
      <c r="AC851">
        <v>0</v>
      </c>
      <c r="AD851">
        <v>0</v>
      </c>
      <c r="AE851">
        <v>20.822468944054265</v>
      </c>
    </row>
    <row r="852" spans="1:31" x14ac:dyDescent="0.25">
      <c r="A852">
        <v>1721856</v>
      </c>
      <c r="B852">
        <v>1</v>
      </c>
      <c r="C852" t="s">
        <v>81</v>
      </c>
      <c r="D852" t="s">
        <v>115</v>
      </c>
      <c r="E852" t="s">
        <v>160</v>
      </c>
      <c r="F852" t="s">
        <v>2691</v>
      </c>
      <c r="G852" t="s">
        <v>162</v>
      </c>
      <c r="H852" t="s">
        <v>134</v>
      </c>
      <c r="I852" t="s">
        <v>135</v>
      </c>
      <c r="J852" t="s">
        <v>136</v>
      </c>
      <c r="K852" t="s">
        <v>137</v>
      </c>
      <c r="L852" t="s">
        <v>2692</v>
      </c>
      <c r="M852" t="s">
        <v>2693</v>
      </c>
      <c r="N852">
        <v>3.236111111</v>
      </c>
      <c r="O852">
        <v>0</v>
      </c>
      <c r="P852">
        <v>34</v>
      </c>
      <c r="Q852">
        <v>0</v>
      </c>
      <c r="R852">
        <v>3</v>
      </c>
      <c r="S852">
        <v>0</v>
      </c>
      <c r="T852">
        <v>3</v>
      </c>
      <c r="U852">
        <v>0</v>
      </c>
      <c r="V852">
        <v>0</v>
      </c>
      <c r="W852">
        <v>0</v>
      </c>
      <c r="X852">
        <v>5.672635698827289</v>
      </c>
      <c r="Y852">
        <v>0</v>
      </c>
      <c r="Z852">
        <v>0.24281952615046248</v>
      </c>
      <c r="AA852">
        <v>0</v>
      </c>
      <c r="AB852">
        <v>0.55041693144120007</v>
      </c>
      <c r="AC852">
        <v>0</v>
      </c>
      <c r="AD852">
        <v>0</v>
      </c>
      <c r="AE852">
        <v>6.4658721564189516</v>
      </c>
    </row>
    <row r="853" spans="1:31" x14ac:dyDescent="0.25">
      <c r="A853">
        <v>1721401</v>
      </c>
      <c r="B853">
        <v>1</v>
      </c>
      <c r="C853" t="s">
        <v>81</v>
      </c>
      <c r="D853" t="s">
        <v>113</v>
      </c>
      <c r="E853" t="s">
        <v>189</v>
      </c>
      <c r="F853" t="s">
        <v>1873</v>
      </c>
      <c r="G853" t="s">
        <v>147</v>
      </c>
      <c r="H853" t="s">
        <v>143</v>
      </c>
      <c r="I853" t="s">
        <v>135</v>
      </c>
      <c r="J853" t="s">
        <v>136</v>
      </c>
      <c r="K853" t="s">
        <v>137</v>
      </c>
      <c r="L853" t="s">
        <v>2694</v>
      </c>
      <c r="M853" t="s">
        <v>2695</v>
      </c>
      <c r="N853">
        <v>2.0072222219999998</v>
      </c>
      <c r="O853">
        <v>0</v>
      </c>
      <c r="P853">
        <v>238</v>
      </c>
      <c r="Q853">
        <v>30</v>
      </c>
      <c r="R853">
        <v>59</v>
      </c>
      <c r="S853">
        <v>0</v>
      </c>
      <c r="T853">
        <v>12</v>
      </c>
      <c r="U853">
        <v>0</v>
      </c>
      <c r="V853">
        <v>0</v>
      </c>
      <c r="W853">
        <v>0</v>
      </c>
      <c r="X853">
        <v>91.970749694644979</v>
      </c>
      <c r="Y853">
        <v>79.069438231080625</v>
      </c>
      <c r="Z853">
        <v>96.238348072277276</v>
      </c>
      <c r="AA853">
        <v>0</v>
      </c>
      <c r="AB853">
        <v>13.053336864016298</v>
      </c>
      <c r="AC853">
        <v>0</v>
      </c>
      <c r="AD853">
        <v>0</v>
      </c>
      <c r="AE853">
        <v>280.33187286201917</v>
      </c>
    </row>
    <row r="854" spans="1:31" x14ac:dyDescent="0.25">
      <c r="A854">
        <v>1721756</v>
      </c>
      <c r="B854">
        <v>1</v>
      </c>
      <c r="C854" t="s">
        <v>80</v>
      </c>
      <c r="D854" t="s">
        <v>106</v>
      </c>
      <c r="E854" t="s">
        <v>160</v>
      </c>
      <c r="F854" t="s">
        <v>2696</v>
      </c>
      <c r="G854" t="s">
        <v>269</v>
      </c>
      <c r="H854" t="s">
        <v>134</v>
      </c>
      <c r="I854" t="s">
        <v>135</v>
      </c>
      <c r="J854" t="s">
        <v>136</v>
      </c>
      <c r="K854" t="s">
        <v>137</v>
      </c>
      <c r="L854" t="s">
        <v>2697</v>
      </c>
      <c r="M854" t="s">
        <v>2698</v>
      </c>
      <c r="N854">
        <v>4.5219444439999998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1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23.781944585091285</v>
      </c>
      <c r="AC854">
        <v>0</v>
      </c>
      <c r="AD854">
        <v>0</v>
      </c>
      <c r="AE854">
        <v>23.781944585091285</v>
      </c>
    </row>
    <row r="855" spans="1:31" x14ac:dyDescent="0.25">
      <c r="A855">
        <v>1721501</v>
      </c>
      <c r="B855">
        <v>1</v>
      </c>
      <c r="C855" t="s">
        <v>80</v>
      </c>
      <c r="D855" t="s">
        <v>97</v>
      </c>
      <c r="E855" t="s">
        <v>131</v>
      </c>
      <c r="F855" t="s">
        <v>2699</v>
      </c>
      <c r="G855" t="s">
        <v>133</v>
      </c>
      <c r="H855" t="s">
        <v>134</v>
      </c>
      <c r="I855" t="s">
        <v>135</v>
      </c>
      <c r="J855" t="s">
        <v>136</v>
      </c>
      <c r="K855" t="s">
        <v>137</v>
      </c>
      <c r="L855" t="s">
        <v>2700</v>
      </c>
      <c r="M855" t="s">
        <v>2701</v>
      </c>
      <c r="N855">
        <v>5.1280555550000004</v>
      </c>
      <c r="O855">
        <v>0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1.20311694607638</v>
      </c>
      <c r="AA855">
        <v>0</v>
      </c>
      <c r="AB855">
        <v>0</v>
      </c>
      <c r="AC855">
        <v>0</v>
      </c>
      <c r="AD855">
        <v>0</v>
      </c>
      <c r="AE855">
        <v>1.20311694607638</v>
      </c>
    </row>
    <row r="856" spans="1:31" x14ac:dyDescent="0.25">
      <c r="A856">
        <v>1721607</v>
      </c>
      <c r="B856">
        <v>1</v>
      </c>
      <c r="C856" t="s">
        <v>81</v>
      </c>
      <c r="D856" t="s">
        <v>113</v>
      </c>
      <c r="E856" t="s">
        <v>189</v>
      </c>
      <c r="F856" t="s">
        <v>2702</v>
      </c>
      <c r="G856" t="s">
        <v>147</v>
      </c>
      <c r="H856" t="s">
        <v>143</v>
      </c>
      <c r="I856" t="s">
        <v>135</v>
      </c>
      <c r="J856" t="s">
        <v>136</v>
      </c>
      <c r="K856" t="s">
        <v>137</v>
      </c>
      <c r="L856" t="s">
        <v>2703</v>
      </c>
      <c r="M856" t="s">
        <v>2704</v>
      </c>
      <c r="N856">
        <v>0.46722222200000002</v>
      </c>
      <c r="O856">
        <v>1</v>
      </c>
      <c r="P856">
        <v>1559</v>
      </c>
      <c r="Q856">
        <v>17</v>
      </c>
      <c r="R856">
        <v>407</v>
      </c>
      <c r="S856">
        <v>14</v>
      </c>
      <c r="T856">
        <v>127</v>
      </c>
      <c r="U856">
        <v>0</v>
      </c>
      <c r="V856">
        <v>1</v>
      </c>
      <c r="W856">
        <v>0.27522211408660446</v>
      </c>
      <c r="X856">
        <v>115.10069346163512</v>
      </c>
      <c r="Y856">
        <v>3.9198192885419147</v>
      </c>
      <c r="Z856">
        <v>43.05319152833485</v>
      </c>
      <c r="AA856">
        <v>225.38500771436694</v>
      </c>
      <c r="AB856">
        <v>64.009800706767876</v>
      </c>
      <c r="AC856">
        <v>0</v>
      </c>
      <c r="AD856">
        <v>0.69798988747786672</v>
      </c>
      <c r="AE856">
        <v>452.44172470121117</v>
      </c>
    </row>
    <row r="857" spans="1:31" x14ac:dyDescent="0.25">
      <c r="A857">
        <v>1721650</v>
      </c>
      <c r="B857">
        <v>1</v>
      </c>
      <c r="C857" t="s">
        <v>81</v>
      </c>
      <c r="D857" t="s">
        <v>123</v>
      </c>
      <c r="E857" t="s">
        <v>189</v>
      </c>
      <c r="F857" t="s">
        <v>2705</v>
      </c>
      <c r="G857" t="s">
        <v>147</v>
      </c>
      <c r="H857" t="s">
        <v>143</v>
      </c>
      <c r="I857" t="s">
        <v>135</v>
      </c>
      <c r="J857" t="s">
        <v>136</v>
      </c>
      <c r="K857" t="s">
        <v>137</v>
      </c>
      <c r="L857" t="s">
        <v>2706</v>
      </c>
      <c r="M857" t="s">
        <v>2707</v>
      </c>
      <c r="N857">
        <v>2.0494444440000001</v>
      </c>
      <c r="O857">
        <v>0</v>
      </c>
      <c r="P857">
        <v>4</v>
      </c>
      <c r="Q857">
        <v>30</v>
      </c>
      <c r="R857">
        <v>87</v>
      </c>
      <c r="S857">
        <v>1</v>
      </c>
      <c r="T857">
        <v>7</v>
      </c>
      <c r="U857">
        <v>0</v>
      </c>
      <c r="V857">
        <v>0</v>
      </c>
      <c r="W857">
        <v>0</v>
      </c>
      <c r="X857">
        <v>1.2772579810849487</v>
      </c>
      <c r="Y857">
        <v>39.582613481608021</v>
      </c>
      <c r="Z857">
        <v>81.121852576416131</v>
      </c>
      <c r="AA857">
        <v>3.4199515861793439</v>
      </c>
      <c r="AB857">
        <v>8.2752562085010748</v>
      </c>
      <c r="AC857">
        <v>0</v>
      </c>
      <c r="AD857">
        <v>0</v>
      </c>
      <c r="AE857">
        <v>133.67693183378952</v>
      </c>
    </row>
    <row r="858" spans="1:31" x14ac:dyDescent="0.25">
      <c r="A858">
        <v>1721799</v>
      </c>
      <c r="B858">
        <v>1</v>
      </c>
      <c r="C858" t="s">
        <v>81</v>
      </c>
      <c r="D858" t="s">
        <v>112</v>
      </c>
      <c r="E858" t="s">
        <v>160</v>
      </c>
      <c r="F858" t="s">
        <v>2708</v>
      </c>
      <c r="G858" t="s">
        <v>162</v>
      </c>
      <c r="H858" t="s">
        <v>134</v>
      </c>
      <c r="I858" t="s">
        <v>135</v>
      </c>
      <c r="J858" t="s">
        <v>136</v>
      </c>
      <c r="K858" t="s">
        <v>137</v>
      </c>
      <c r="L858" t="s">
        <v>2709</v>
      </c>
      <c r="M858" t="s">
        <v>2710</v>
      </c>
      <c r="N858">
        <v>5.267222222</v>
      </c>
      <c r="O858">
        <v>0</v>
      </c>
      <c r="P858">
        <v>27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9.6117808270565348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9.6117808270565348</v>
      </c>
    </row>
    <row r="859" spans="1:31" x14ac:dyDescent="0.25">
      <c r="A859">
        <v>1721899</v>
      </c>
      <c r="B859">
        <v>1</v>
      </c>
      <c r="C859" t="s">
        <v>80</v>
      </c>
      <c r="D859" t="s">
        <v>84</v>
      </c>
      <c r="E859" t="s">
        <v>131</v>
      </c>
      <c r="F859" t="s">
        <v>2711</v>
      </c>
      <c r="G859" t="s">
        <v>133</v>
      </c>
      <c r="H859" t="s">
        <v>134</v>
      </c>
      <c r="I859" t="s">
        <v>135</v>
      </c>
      <c r="J859" t="s">
        <v>136</v>
      </c>
      <c r="K859" t="s">
        <v>137</v>
      </c>
      <c r="L859" t="s">
        <v>2712</v>
      </c>
      <c r="M859" t="s">
        <v>2713</v>
      </c>
      <c r="N859">
        <v>6.096666666</v>
      </c>
      <c r="O859">
        <v>0</v>
      </c>
      <c r="P859">
        <v>4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5.5156181491334815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5.5156181491334815</v>
      </c>
    </row>
    <row r="860" spans="1:31" x14ac:dyDescent="0.25">
      <c r="A860">
        <v>1721599</v>
      </c>
      <c r="B860">
        <v>1</v>
      </c>
      <c r="C860" t="s">
        <v>81</v>
      </c>
      <c r="D860" t="s">
        <v>112</v>
      </c>
      <c r="E860" t="s">
        <v>140</v>
      </c>
      <c r="F860" t="s">
        <v>2714</v>
      </c>
      <c r="G860" t="s">
        <v>147</v>
      </c>
      <c r="H860" t="s">
        <v>143</v>
      </c>
      <c r="I860" t="s">
        <v>135</v>
      </c>
      <c r="J860" t="s">
        <v>136</v>
      </c>
      <c r="K860" t="s">
        <v>137</v>
      </c>
      <c r="L860" t="s">
        <v>2715</v>
      </c>
      <c r="M860" t="s">
        <v>2716</v>
      </c>
      <c r="N860">
        <v>8.3611111000000002E-2</v>
      </c>
      <c r="O860">
        <v>0</v>
      </c>
      <c r="P860">
        <v>885</v>
      </c>
      <c r="Q860">
        <v>2</v>
      </c>
      <c r="R860">
        <v>64</v>
      </c>
      <c r="S860">
        <v>9</v>
      </c>
      <c r="T860">
        <v>31</v>
      </c>
      <c r="U860">
        <v>0</v>
      </c>
      <c r="V860">
        <v>0</v>
      </c>
      <c r="W860">
        <v>0</v>
      </c>
      <c r="X860">
        <v>4.8600702063975856</v>
      </c>
      <c r="Y860">
        <v>0.80876089862848</v>
      </c>
      <c r="Z860">
        <v>1.505377308206804</v>
      </c>
      <c r="AA860">
        <v>1.5498021582545833</v>
      </c>
      <c r="AB860">
        <v>0.65327789371019773</v>
      </c>
      <c r="AC860">
        <v>0</v>
      </c>
      <c r="AD860">
        <v>0</v>
      </c>
      <c r="AE860">
        <v>9.3772884651976511</v>
      </c>
    </row>
    <row r="861" spans="1:31" x14ac:dyDescent="0.25">
      <c r="A861">
        <v>1721931</v>
      </c>
      <c r="B861">
        <v>1</v>
      </c>
      <c r="C861" t="s">
        <v>81</v>
      </c>
      <c r="D861" t="s">
        <v>118</v>
      </c>
      <c r="E861" t="s">
        <v>160</v>
      </c>
      <c r="F861" t="s">
        <v>2717</v>
      </c>
      <c r="G861" t="s">
        <v>162</v>
      </c>
      <c r="H861" t="s">
        <v>134</v>
      </c>
      <c r="I861" t="s">
        <v>135</v>
      </c>
      <c r="J861" t="s">
        <v>136</v>
      </c>
      <c r="K861" t="s">
        <v>137</v>
      </c>
      <c r="L861" t="s">
        <v>2718</v>
      </c>
      <c r="M861" t="s">
        <v>2719</v>
      </c>
      <c r="N861">
        <v>2.2875000000000001</v>
      </c>
      <c r="O861">
        <v>0</v>
      </c>
      <c r="P861">
        <v>60</v>
      </c>
      <c r="Q861">
        <v>0</v>
      </c>
      <c r="R861">
        <v>3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24.390410943278926</v>
      </c>
      <c r="Y861">
        <v>0</v>
      </c>
      <c r="Z861">
        <v>0.18708701953827081</v>
      </c>
      <c r="AA861">
        <v>0</v>
      </c>
      <c r="AB861">
        <v>0</v>
      </c>
      <c r="AC861">
        <v>0</v>
      </c>
      <c r="AD861">
        <v>0</v>
      </c>
      <c r="AE861">
        <v>24.577497962817198</v>
      </c>
    </row>
    <row r="862" spans="1:31" x14ac:dyDescent="0.25">
      <c r="A862">
        <v>1721576</v>
      </c>
      <c r="B862">
        <v>1</v>
      </c>
      <c r="C862" t="s">
        <v>81</v>
      </c>
      <c r="D862" t="s">
        <v>115</v>
      </c>
      <c r="E862" t="s">
        <v>160</v>
      </c>
      <c r="F862" t="s">
        <v>2720</v>
      </c>
      <c r="G862" t="s">
        <v>162</v>
      </c>
      <c r="H862" t="s">
        <v>134</v>
      </c>
      <c r="I862" t="s">
        <v>135</v>
      </c>
      <c r="J862" t="s">
        <v>136</v>
      </c>
      <c r="K862" t="s">
        <v>137</v>
      </c>
      <c r="L862" t="s">
        <v>2721</v>
      </c>
      <c r="M862" t="s">
        <v>2722</v>
      </c>
      <c r="N862">
        <v>7.159166666</v>
      </c>
      <c r="O862">
        <v>0</v>
      </c>
      <c r="P862">
        <v>99</v>
      </c>
      <c r="Q862">
        <v>0</v>
      </c>
      <c r="R862">
        <v>1</v>
      </c>
      <c r="S862">
        <v>0</v>
      </c>
      <c r="T862">
        <v>8</v>
      </c>
      <c r="U862">
        <v>0</v>
      </c>
      <c r="V862">
        <v>0</v>
      </c>
      <c r="W862">
        <v>0</v>
      </c>
      <c r="X862">
        <v>65.508570034857769</v>
      </c>
      <c r="Y862">
        <v>0</v>
      </c>
      <c r="Z862">
        <v>0.10054834032734418</v>
      </c>
      <c r="AA862">
        <v>0</v>
      </c>
      <c r="AB862">
        <v>57.171024906820008</v>
      </c>
      <c r="AC862">
        <v>0</v>
      </c>
      <c r="AD862">
        <v>0</v>
      </c>
      <c r="AE862">
        <v>122.78014328200513</v>
      </c>
    </row>
    <row r="863" spans="1:31" x14ac:dyDescent="0.25">
      <c r="A863">
        <v>1721908</v>
      </c>
      <c r="B863">
        <v>1</v>
      </c>
      <c r="C863" t="s">
        <v>81</v>
      </c>
      <c r="D863" t="s">
        <v>119</v>
      </c>
      <c r="E863" t="s">
        <v>160</v>
      </c>
      <c r="F863" t="s">
        <v>2723</v>
      </c>
      <c r="G863" t="s">
        <v>162</v>
      </c>
      <c r="H863" t="s">
        <v>134</v>
      </c>
      <c r="I863" t="s">
        <v>135</v>
      </c>
      <c r="J863" t="s">
        <v>136</v>
      </c>
      <c r="K863" t="s">
        <v>137</v>
      </c>
      <c r="L863" t="s">
        <v>2724</v>
      </c>
      <c r="M863" t="s">
        <v>2725</v>
      </c>
      <c r="N863">
        <v>2.619722222</v>
      </c>
      <c r="O863">
        <v>0</v>
      </c>
      <c r="P863">
        <v>27</v>
      </c>
      <c r="Q863">
        <v>0</v>
      </c>
      <c r="R863">
        <v>2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6.9006745816430897</v>
      </c>
      <c r="Y863">
        <v>0</v>
      </c>
      <c r="Z863">
        <v>1.8330047887944743</v>
      </c>
      <c r="AA863">
        <v>0</v>
      </c>
      <c r="AB863">
        <v>0</v>
      </c>
      <c r="AC863">
        <v>0</v>
      </c>
      <c r="AD863">
        <v>0</v>
      </c>
      <c r="AE863">
        <v>8.7336793704375637</v>
      </c>
    </row>
    <row r="864" spans="1:31" x14ac:dyDescent="0.25">
      <c r="A864">
        <v>1721785</v>
      </c>
      <c r="B864">
        <v>1</v>
      </c>
      <c r="C864" t="s">
        <v>80</v>
      </c>
      <c r="D864" t="s">
        <v>83</v>
      </c>
      <c r="E864" t="s">
        <v>131</v>
      </c>
      <c r="F864" t="s">
        <v>2726</v>
      </c>
      <c r="G864" t="s">
        <v>133</v>
      </c>
      <c r="H864" t="s">
        <v>134</v>
      </c>
      <c r="I864" t="s">
        <v>135</v>
      </c>
      <c r="J864" t="s">
        <v>136</v>
      </c>
      <c r="K864" t="s">
        <v>137</v>
      </c>
      <c r="L864" t="s">
        <v>2727</v>
      </c>
      <c r="M864" t="s">
        <v>2728</v>
      </c>
      <c r="N864">
        <v>2.082222222</v>
      </c>
      <c r="O864">
        <v>0</v>
      </c>
      <c r="P864">
        <v>2</v>
      </c>
      <c r="Q864">
        <v>0</v>
      </c>
      <c r="R864">
        <v>0</v>
      </c>
      <c r="S864">
        <v>0</v>
      </c>
      <c r="T864">
        <v>1</v>
      </c>
      <c r="U864">
        <v>0</v>
      </c>
      <c r="V864">
        <v>0</v>
      </c>
      <c r="W864">
        <v>0</v>
      </c>
      <c r="X864">
        <v>0.90559205192953662</v>
      </c>
      <c r="Y864">
        <v>0</v>
      </c>
      <c r="Z864">
        <v>0</v>
      </c>
      <c r="AA864">
        <v>0</v>
      </c>
      <c r="AB864">
        <v>3.63314332952E-3</v>
      </c>
      <c r="AC864">
        <v>0</v>
      </c>
      <c r="AD864">
        <v>0</v>
      </c>
      <c r="AE864">
        <v>0.90922519525905665</v>
      </c>
    </row>
    <row r="865" spans="1:31" x14ac:dyDescent="0.25">
      <c r="A865">
        <v>1721739</v>
      </c>
      <c r="B865">
        <v>1</v>
      </c>
      <c r="C865" t="s">
        <v>80</v>
      </c>
      <c r="D865" t="s">
        <v>88</v>
      </c>
      <c r="E865" t="s">
        <v>131</v>
      </c>
      <c r="F865" t="s">
        <v>2729</v>
      </c>
      <c r="G865" t="s">
        <v>242</v>
      </c>
      <c r="H865" t="s">
        <v>134</v>
      </c>
      <c r="I865" t="s">
        <v>135</v>
      </c>
      <c r="J865" t="s">
        <v>136</v>
      </c>
      <c r="K865" t="s">
        <v>137</v>
      </c>
      <c r="L865" t="s">
        <v>2730</v>
      </c>
      <c r="M865" t="s">
        <v>2731</v>
      </c>
      <c r="N865">
        <v>7.7469444440000004</v>
      </c>
      <c r="O865">
        <v>0</v>
      </c>
      <c r="P865">
        <v>40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98.218510726416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98.218510726416</v>
      </c>
    </row>
    <row r="866" spans="1:31" x14ac:dyDescent="0.25">
      <c r="A866">
        <v>1721925</v>
      </c>
      <c r="B866">
        <v>1</v>
      </c>
      <c r="C866" t="s">
        <v>81</v>
      </c>
      <c r="D866" t="s">
        <v>113</v>
      </c>
      <c r="E866" t="s">
        <v>160</v>
      </c>
      <c r="F866" t="s">
        <v>2732</v>
      </c>
      <c r="G866" t="s">
        <v>162</v>
      </c>
      <c r="H866" t="s">
        <v>134</v>
      </c>
      <c r="I866" t="s">
        <v>135</v>
      </c>
      <c r="J866" t="s">
        <v>136</v>
      </c>
      <c r="K866" t="s">
        <v>137</v>
      </c>
      <c r="L866" t="s">
        <v>2733</v>
      </c>
      <c r="M866" t="s">
        <v>2734</v>
      </c>
      <c r="N866">
        <v>4.72</v>
      </c>
      <c r="O866">
        <v>0</v>
      </c>
      <c r="P866">
        <v>40</v>
      </c>
      <c r="Q866">
        <v>0</v>
      </c>
      <c r="R866">
        <v>2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21.460878874609655</v>
      </c>
      <c r="Y866">
        <v>0</v>
      </c>
      <c r="Z866">
        <v>7.3605053336577783E-2</v>
      </c>
      <c r="AA866">
        <v>0</v>
      </c>
      <c r="AB866">
        <v>0</v>
      </c>
      <c r="AC866">
        <v>0</v>
      </c>
      <c r="AD866">
        <v>0</v>
      </c>
      <c r="AE866">
        <v>21.534483927946233</v>
      </c>
    </row>
    <row r="867" spans="1:31" x14ac:dyDescent="0.25">
      <c r="A867">
        <v>1722031</v>
      </c>
      <c r="B867">
        <v>1</v>
      </c>
      <c r="C867" t="s">
        <v>81</v>
      </c>
      <c r="D867" t="s">
        <v>118</v>
      </c>
      <c r="E867" t="s">
        <v>160</v>
      </c>
      <c r="F867" t="s">
        <v>2735</v>
      </c>
      <c r="G867" t="s">
        <v>162</v>
      </c>
      <c r="H867" t="s">
        <v>134</v>
      </c>
      <c r="I867" t="s">
        <v>135</v>
      </c>
      <c r="J867" t="s">
        <v>136</v>
      </c>
      <c r="K867" t="s">
        <v>137</v>
      </c>
      <c r="L867" t="s">
        <v>2736</v>
      </c>
      <c r="M867" t="s">
        <v>2737</v>
      </c>
      <c r="N867">
        <v>1.176666666</v>
      </c>
      <c r="O867">
        <v>0</v>
      </c>
      <c r="P867">
        <v>5</v>
      </c>
      <c r="Q867">
        <v>0</v>
      </c>
      <c r="R867">
        <v>2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0.98111962415469578</v>
      </c>
      <c r="Y867">
        <v>0</v>
      </c>
      <c r="Z867">
        <v>0.95881955838976407</v>
      </c>
      <c r="AA867">
        <v>0</v>
      </c>
      <c r="AB867">
        <v>0</v>
      </c>
      <c r="AC867">
        <v>0</v>
      </c>
      <c r="AD867">
        <v>0</v>
      </c>
      <c r="AE867">
        <v>1.9399391825444599</v>
      </c>
    </row>
    <row r="868" spans="1:31" x14ac:dyDescent="0.25">
      <c r="A868">
        <v>1721536</v>
      </c>
      <c r="B868">
        <v>1</v>
      </c>
      <c r="C868" t="s">
        <v>80</v>
      </c>
      <c r="D868" t="s">
        <v>107</v>
      </c>
      <c r="E868" t="s">
        <v>160</v>
      </c>
      <c r="F868" t="s">
        <v>2738</v>
      </c>
      <c r="G868" t="s">
        <v>269</v>
      </c>
      <c r="H868" t="s">
        <v>134</v>
      </c>
      <c r="I868" t="s">
        <v>135</v>
      </c>
      <c r="J868" t="s">
        <v>136</v>
      </c>
      <c r="K868" t="s">
        <v>137</v>
      </c>
      <c r="L868" t="s">
        <v>2739</v>
      </c>
      <c r="M868" t="s">
        <v>2740</v>
      </c>
      <c r="N868">
        <v>2.2088888880000002</v>
      </c>
      <c r="O868">
        <v>0</v>
      </c>
      <c r="P868">
        <v>22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1.6996580996964952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1.6996580996964952</v>
      </c>
    </row>
    <row r="869" spans="1:31" x14ac:dyDescent="0.25">
      <c r="A869">
        <v>1721868</v>
      </c>
      <c r="B869">
        <v>1</v>
      </c>
      <c r="C869" t="s">
        <v>81</v>
      </c>
      <c r="D869" t="s">
        <v>113</v>
      </c>
      <c r="E869" t="s">
        <v>160</v>
      </c>
      <c r="F869" t="s">
        <v>2741</v>
      </c>
      <c r="G869" t="s">
        <v>162</v>
      </c>
      <c r="H869" t="s">
        <v>134</v>
      </c>
      <c r="I869" t="s">
        <v>135</v>
      </c>
      <c r="J869" t="s">
        <v>136</v>
      </c>
      <c r="K869" t="s">
        <v>137</v>
      </c>
      <c r="L869" t="s">
        <v>2742</v>
      </c>
      <c r="M869" t="s">
        <v>2743</v>
      </c>
      <c r="N869">
        <v>1.558611111</v>
      </c>
      <c r="O869">
        <v>0</v>
      </c>
      <c r="P869">
        <v>37</v>
      </c>
      <c r="Q869">
        <v>0</v>
      </c>
      <c r="R869">
        <v>0</v>
      </c>
      <c r="S869">
        <v>0</v>
      </c>
      <c r="T869">
        <v>2</v>
      </c>
      <c r="U869">
        <v>0</v>
      </c>
      <c r="V869">
        <v>0</v>
      </c>
      <c r="W869">
        <v>0</v>
      </c>
      <c r="X869">
        <v>6.1298986041863497</v>
      </c>
      <c r="Y869">
        <v>0</v>
      </c>
      <c r="Z869">
        <v>0</v>
      </c>
      <c r="AA869">
        <v>0</v>
      </c>
      <c r="AB869">
        <v>0.23928272654976251</v>
      </c>
      <c r="AC869">
        <v>0</v>
      </c>
      <c r="AD869">
        <v>0</v>
      </c>
      <c r="AE869">
        <v>6.3691813307361125</v>
      </c>
    </row>
    <row r="870" spans="1:31" x14ac:dyDescent="0.25">
      <c r="A870">
        <v>1721430</v>
      </c>
      <c r="B870">
        <v>1</v>
      </c>
      <c r="C870" t="s">
        <v>81</v>
      </c>
      <c r="D870" t="s">
        <v>115</v>
      </c>
      <c r="E870" t="s">
        <v>171</v>
      </c>
      <c r="F870" t="s">
        <v>2744</v>
      </c>
      <c r="G870" t="s">
        <v>152</v>
      </c>
      <c r="H870" t="s">
        <v>143</v>
      </c>
      <c r="I870" t="s">
        <v>135</v>
      </c>
      <c r="J870" t="s">
        <v>136</v>
      </c>
      <c r="K870" t="s">
        <v>153</v>
      </c>
      <c r="L870" t="s">
        <v>2745</v>
      </c>
      <c r="M870" t="s">
        <v>2746</v>
      </c>
      <c r="N870">
        <v>8.1370452770000004</v>
      </c>
      <c r="O870">
        <v>0</v>
      </c>
      <c r="P870">
        <v>125</v>
      </c>
      <c r="Q870">
        <v>2</v>
      </c>
      <c r="R870">
        <v>9</v>
      </c>
      <c r="S870">
        <v>3</v>
      </c>
      <c r="T870">
        <v>3</v>
      </c>
      <c r="U870">
        <v>0</v>
      </c>
      <c r="V870">
        <v>0</v>
      </c>
      <c r="W870">
        <v>0</v>
      </c>
      <c r="X870">
        <v>83.279577074581226</v>
      </c>
      <c r="Y870">
        <v>36.63322199051462</v>
      </c>
      <c r="Z870">
        <v>11.740592304817319</v>
      </c>
      <c r="AA870">
        <v>100.63128203715722</v>
      </c>
      <c r="AB870">
        <v>71.346331540938436</v>
      </c>
      <c r="AC870">
        <v>0</v>
      </c>
      <c r="AD870">
        <v>0</v>
      </c>
      <c r="AE870">
        <v>303.63100494800881</v>
      </c>
    </row>
    <row r="871" spans="1:31" x14ac:dyDescent="0.25">
      <c r="A871">
        <v>1721822</v>
      </c>
      <c r="B871">
        <v>1</v>
      </c>
      <c r="C871" t="s">
        <v>81</v>
      </c>
      <c r="D871" t="s">
        <v>127</v>
      </c>
      <c r="E871" t="s">
        <v>131</v>
      </c>
      <c r="F871" t="s">
        <v>2747</v>
      </c>
      <c r="G871" t="s">
        <v>238</v>
      </c>
      <c r="H871" t="s">
        <v>134</v>
      </c>
      <c r="I871" t="s">
        <v>135</v>
      </c>
      <c r="J871" t="s">
        <v>136</v>
      </c>
      <c r="K871" t="s">
        <v>137</v>
      </c>
      <c r="L871" t="s">
        <v>2748</v>
      </c>
      <c r="M871" t="s">
        <v>2749</v>
      </c>
      <c r="N871">
        <v>2.5533333329999999</v>
      </c>
      <c r="O871">
        <v>0</v>
      </c>
      <c r="P871">
        <v>11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6.9461292973669355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6.9461292973669355</v>
      </c>
    </row>
    <row r="872" spans="1:31" x14ac:dyDescent="0.25">
      <c r="A872">
        <v>1721779</v>
      </c>
      <c r="B872">
        <v>1</v>
      </c>
      <c r="C872" t="s">
        <v>81</v>
      </c>
      <c r="D872" t="s">
        <v>113</v>
      </c>
      <c r="E872" t="s">
        <v>189</v>
      </c>
      <c r="F872" t="s">
        <v>2750</v>
      </c>
      <c r="G872" t="s">
        <v>295</v>
      </c>
      <c r="H872" t="s">
        <v>143</v>
      </c>
      <c r="I872" t="s">
        <v>135</v>
      </c>
      <c r="J872" t="s">
        <v>136</v>
      </c>
      <c r="K872" t="s">
        <v>137</v>
      </c>
      <c r="L872" t="s">
        <v>2751</v>
      </c>
      <c r="M872" t="s">
        <v>2752</v>
      </c>
      <c r="N872">
        <v>1.2861111110000001</v>
      </c>
      <c r="O872">
        <v>0</v>
      </c>
      <c r="P872">
        <v>1</v>
      </c>
      <c r="Q872">
        <v>7</v>
      </c>
      <c r="R872">
        <v>95</v>
      </c>
      <c r="S872">
        <v>0</v>
      </c>
      <c r="T872">
        <v>4</v>
      </c>
      <c r="U872">
        <v>0</v>
      </c>
      <c r="V872">
        <v>0</v>
      </c>
      <c r="W872">
        <v>0</v>
      </c>
      <c r="X872">
        <v>9.938687316666667E-6</v>
      </c>
      <c r="Y872">
        <v>35.217602056703072</v>
      </c>
      <c r="Z872">
        <v>67.214103533293013</v>
      </c>
      <c r="AA872">
        <v>0</v>
      </c>
      <c r="AB872">
        <v>23.705121158698507</v>
      </c>
      <c r="AC872">
        <v>0</v>
      </c>
      <c r="AD872">
        <v>0</v>
      </c>
      <c r="AE872">
        <v>126.1368366873819</v>
      </c>
    </row>
    <row r="873" spans="1:31" x14ac:dyDescent="0.25">
      <c r="A873">
        <v>1722117</v>
      </c>
      <c r="B873">
        <v>1</v>
      </c>
      <c r="C873" t="s">
        <v>80</v>
      </c>
      <c r="D873" t="s">
        <v>100</v>
      </c>
      <c r="E873" t="s">
        <v>131</v>
      </c>
      <c r="F873" t="s">
        <v>2753</v>
      </c>
      <c r="G873" t="s">
        <v>133</v>
      </c>
      <c r="H873" t="s">
        <v>134</v>
      </c>
      <c r="I873" t="s">
        <v>135</v>
      </c>
      <c r="J873" t="s">
        <v>136</v>
      </c>
      <c r="K873" t="s">
        <v>137</v>
      </c>
      <c r="L873" t="s">
        <v>2754</v>
      </c>
      <c r="M873" t="s">
        <v>2755</v>
      </c>
      <c r="N873">
        <v>9.727222222</v>
      </c>
      <c r="O873">
        <v>0</v>
      </c>
      <c r="P873">
        <v>1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4.5778730989774319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4.5778730989774319</v>
      </c>
    </row>
    <row r="874" spans="1:31" x14ac:dyDescent="0.25">
      <c r="A874">
        <v>1721971</v>
      </c>
      <c r="B874">
        <v>1</v>
      </c>
      <c r="C874" t="s">
        <v>81</v>
      </c>
      <c r="D874" t="s">
        <v>127</v>
      </c>
      <c r="E874" t="s">
        <v>150</v>
      </c>
      <c r="F874" t="s">
        <v>2756</v>
      </c>
      <c r="G874" t="s">
        <v>186</v>
      </c>
      <c r="H874" t="s">
        <v>134</v>
      </c>
      <c r="I874" t="s">
        <v>135</v>
      </c>
      <c r="J874" t="s">
        <v>136</v>
      </c>
      <c r="K874" t="s">
        <v>137</v>
      </c>
      <c r="L874" t="s">
        <v>2757</v>
      </c>
      <c r="M874" t="s">
        <v>2758</v>
      </c>
      <c r="N874">
        <v>3.6947222219999998</v>
      </c>
      <c r="O874">
        <v>0</v>
      </c>
      <c r="P874">
        <v>51</v>
      </c>
      <c r="Q874">
        <v>0</v>
      </c>
      <c r="R874">
        <v>6</v>
      </c>
      <c r="S874">
        <v>0</v>
      </c>
      <c r="T874">
        <v>5</v>
      </c>
      <c r="U874">
        <v>0</v>
      </c>
      <c r="V874">
        <v>0</v>
      </c>
      <c r="W874">
        <v>0</v>
      </c>
      <c r="X874">
        <v>45.884836951382042</v>
      </c>
      <c r="Y874">
        <v>0</v>
      </c>
      <c r="Z874">
        <v>19.710087430195799</v>
      </c>
      <c r="AA874">
        <v>0</v>
      </c>
      <c r="AB874">
        <v>27.032689051710019</v>
      </c>
      <c r="AC874">
        <v>0</v>
      </c>
      <c r="AD874">
        <v>0</v>
      </c>
      <c r="AE874">
        <v>92.627613433287863</v>
      </c>
    </row>
    <row r="875" spans="1:31" x14ac:dyDescent="0.25">
      <c r="A875">
        <v>1721825</v>
      </c>
      <c r="B875">
        <v>1</v>
      </c>
      <c r="C875" t="s">
        <v>80</v>
      </c>
      <c r="D875" t="s">
        <v>97</v>
      </c>
      <c r="E875" t="s">
        <v>160</v>
      </c>
      <c r="F875" t="s">
        <v>2759</v>
      </c>
      <c r="G875" t="s">
        <v>305</v>
      </c>
      <c r="H875" t="s">
        <v>134</v>
      </c>
      <c r="I875" t="s">
        <v>135</v>
      </c>
      <c r="J875" t="s">
        <v>136</v>
      </c>
      <c r="K875" t="s">
        <v>137</v>
      </c>
      <c r="L875" t="s">
        <v>2760</v>
      </c>
      <c r="M875" t="s">
        <v>2761</v>
      </c>
      <c r="N875">
        <v>5.4394444440000003</v>
      </c>
      <c r="O875">
        <v>0</v>
      </c>
      <c r="P875">
        <v>23</v>
      </c>
      <c r="Q875">
        <v>0</v>
      </c>
      <c r="R875">
        <v>3</v>
      </c>
      <c r="S875">
        <v>0</v>
      </c>
      <c r="T875">
        <v>6</v>
      </c>
      <c r="U875">
        <v>0</v>
      </c>
      <c r="V875">
        <v>0</v>
      </c>
      <c r="W875">
        <v>0</v>
      </c>
      <c r="X875">
        <v>41.342519871691181</v>
      </c>
      <c r="Y875">
        <v>0</v>
      </c>
      <c r="Z875">
        <v>7.9645701987952604</v>
      </c>
      <c r="AA875">
        <v>0</v>
      </c>
      <c r="AB875">
        <v>20.869463931104377</v>
      </c>
      <c r="AC875">
        <v>0</v>
      </c>
      <c r="AD875">
        <v>0</v>
      </c>
      <c r="AE875">
        <v>70.176554001590816</v>
      </c>
    </row>
    <row r="876" spans="1:31" x14ac:dyDescent="0.25">
      <c r="A876">
        <v>1721682</v>
      </c>
      <c r="B876">
        <v>1</v>
      </c>
      <c r="C876" t="s">
        <v>81</v>
      </c>
      <c r="D876" t="s">
        <v>115</v>
      </c>
      <c r="E876" t="s">
        <v>189</v>
      </c>
      <c r="F876" t="s">
        <v>2762</v>
      </c>
      <c r="G876" t="s">
        <v>147</v>
      </c>
      <c r="H876" t="s">
        <v>143</v>
      </c>
      <c r="I876" t="s">
        <v>135</v>
      </c>
      <c r="J876" t="s">
        <v>136</v>
      </c>
      <c r="K876" t="s">
        <v>137</v>
      </c>
      <c r="L876" t="s">
        <v>2763</v>
      </c>
      <c r="M876" t="s">
        <v>2764</v>
      </c>
      <c r="N876">
        <v>2.3038888879999999</v>
      </c>
      <c r="O876">
        <v>0</v>
      </c>
      <c r="P876">
        <v>407</v>
      </c>
      <c r="Q876">
        <v>2</v>
      </c>
      <c r="R876">
        <v>18</v>
      </c>
      <c r="S876">
        <v>1</v>
      </c>
      <c r="T876">
        <v>24</v>
      </c>
      <c r="U876">
        <v>0</v>
      </c>
      <c r="V876">
        <v>0</v>
      </c>
      <c r="W876">
        <v>0</v>
      </c>
      <c r="X876">
        <v>63.250943050413056</v>
      </c>
      <c r="Y876">
        <v>9.9879035843516419</v>
      </c>
      <c r="Z876">
        <v>25.040020134258508</v>
      </c>
      <c r="AA876">
        <v>51.264391526931178</v>
      </c>
      <c r="AB876">
        <v>8.5621519334411094</v>
      </c>
      <c r="AC876">
        <v>0</v>
      </c>
      <c r="AD876">
        <v>0</v>
      </c>
      <c r="AE876">
        <v>158.10541022939549</v>
      </c>
    </row>
    <row r="877" spans="1:31" x14ac:dyDescent="0.25">
      <c r="A877">
        <v>1721516</v>
      </c>
      <c r="B877">
        <v>1</v>
      </c>
      <c r="C877" t="s">
        <v>80</v>
      </c>
      <c r="D877" t="s">
        <v>97</v>
      </c>
      <c r="E877" t="s">
        <v>131</v>
      </c>
      <c r="F877" t="s">
        <v>2241</v>
      </c>
      <c r="G877" t="s">
        <v>1189</v>
      </c>
      <c r="H877" t="s">
        <v>134</v>
      </c>
      <c r="I877" t="s">
        <v>135</v>
      </c>
      <c r="J877" t="s">
        <v>136</v>
      </c>
      <c r="K877" t="s">
        <v>137</v>
      </c>
      <c r="L877" t="s">
        <v>2765</v>
      </c>
      <c r="M877" t="s">
        <v>2766</v>
      </c>
      <c r="N877">
        <v>8.5422222219999995</v>
      </c>
      <c r="O877">
        <v>0</v>
      </c>
      <c r="P877">
        <v>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2.1805080867835551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2.1805080867835551</v>
      </c>
    </row>
    <row r="878" spans="1:31" x14ac:dyDescent="0.25">
      <c r="A878">
        <v>1721659</v>
      </c>
      <c r="B878">
        <v>1</v>
      </c>
      <c r="C878" t="s">
        <v>81</v>
      </c>
      <c r="D878" t="s">
        <v>127</v>
      </c>
      <c r="E878" t="s">
        <v>171</v>
      </c>
      <c r="F878" t="s">
        <v>559</v>
      </c>
      <c r="G878" t="s">
        <v>147</v>
      </c>
      <c r="H878" t="s">
        <v>143</v>
      </c>
      <c r="I878" t="s">
        <v>455</v>
      </c>
      <c r="J878" t="s">
        <v>136</v>
      </c>
      <c r="K878" t="s">
        <v>137</v>
      </c>
      <c r="L878" t="s">
        <v>2767</v>
      </c>
      <c r="M878" t="s">
        <v>2768</v>
      </c>
      <c r="N878">
        <v>5.5555550000000002E-3</v>
      </c>
      <c r="O878">
        <v>0</v>
      </c>
      <c r="P878">
        <v>420</v>
      </c>
      <c r="Q878">
        <v>10</v>
      </c>
      <c r="R878">
        <v>31</v>
      </c>
      <c r="S878">
        <v>3</v>
      </c>
      <c r="T878">
        <v>36</v>
      </c>
      <c r="U878">
        <v>4</v>
      </c>
      <c r="V878">
        <v>0</v>
      </c>
      <c r="W878">
        <v>0</v>
      </c>
      <c r="X878">
        <v>0.3440236354071558</v>
      </c>
      <c r="Y878">
        <v>2.2696164948816665E-2</v>
      </c>
      <c r="Z878">
        <v>2.7725539425938896E-2</v>
      </c>
      <c r="AA878">
        <v>3.9078324411632663</v>
      </c>
      <c r="AB878">
        <v>5.4039202580594449E-2</v>
      </c>
      <c r="AC878">
        <v>0.64570030895433339</v>
      </c>
      <c r="AD878">
        <v>0</v>
      </c>
      <c r="AE878">
        <v>5.0020172924801063</v>
      </c>
    </row>
    <row r="879" spans="1:31" x14ac:dyDescent="0.25">
      <c r="A879">
        <v>1721347</v>
      </c>
      <c r="B879">
        <v>1</v>
      </c>
      <c r="C879" t="s">
        <v>81</v>
      </c>
      <c r="D879" t="s">
        <v>116</v>
      </c>
      <c r="E879" t="s">
        <v>160</v>
      </c>
      <c r="F879" t="s">
        <v>1042</v>
      </c>
      <c r="G879" t="s">
        <v>162</v>
      </c>
      <c r="H879" t="s">
        <v>134</v>
      </c>
      <c r="I879" t="s">
        <v>135</v>
      </c>
      <c r="J879" t="s">
        <v>136</v>
      </c>
      <c r="K879" t="s">
        <v>137</v>
      </c>
      <c r="L879" t="s">
        <v>2769</v>
      </c>
      <c r="M879" t="s">
        <v>2770</v>
      </c>
      <c r="N879">
        <v>1.828888888</v>
      </c>
      <c r="O879">
        <v>0</v>
      </c>
      <c r="P879">
        <v>105</v>
      </c>
      <c r="Q879">
        <v>0</v>
      </c>
      <c r="R879">
        <v>2</v>
      </c>
      <c r="S879">
        <v>0</v>
      </c>
      <c r="T879">
        <v>18</v>
      </c>
      <c r="U879">
        <v>0</v>
      </c>
      <c r="V879">
        <v>0</v>
      </c>
      <c r="W879">
        <v>0</v>
      </c>
      <c r="X879">
        <v>20.093538416701289</v>
      </c>
      <c r="Y879">
        <v>0</v>
      </c>
      <c r="Z879">
        <v>5.1818431049451115E-2</v>
      </c>
      <c r="AA879">
        <v>0</v>
      </c>
      <c r="AB879">
        <v>5.5071366894364688</v>
      </c>
      <c r="AC879">
        <v>0</v>
      </c>
      <c r="AD879">
        <v>0</v>
      </c>
      <c r="AE879">
        <v>25.652493537187208</v>
      </c>
    </row>
    <row r="880" spans="1:31" x14ac:dyDescent="0.25">
      <c r="A880">
        <v>1721490</v>
      </c>
      <c r="B880">
        <v>1</v>
      </c>
      <c r="C880" t="s">
        <v>80</v>
      </c>
      <c r="D880" t="s">
        <v>85</v>
      </c>
      <c r="E880" t="s">
        <v>131</v>
      </c>
      <c r="F880" t="s">
        <v>2771</v>
      </c>
      <c r="G880" t="s">
        <v>133</v>
      </c>
      <c r="H880" t="s">
        <v>134</v>
      </c>
      <c r="I880" t="s">
        <v>135</v>
      </c>
      <c r="J880" t="s">
        <v>136</v>
      </c>
      <c r="K880" t="s">
        <v>137</v>
      </c>
      <c r="L880" t="s">
        <v>2772</v>
      </c>
      <c r="M880" t="s">
        <v>2773</v>
      </c>
      <c r="N880">
        <v>4.0544444439999996</v>
      </c>
      <c r="O880">
        <v>0</v>
      </c>
      <c r="P880">
        <v>9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13.228753810284651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13.228753810284651</v>
      </c>
    </row>
    <row r="881" spans="1:31" x14ac:dyDescent="0.25">
      <c r="A881">
        <v>1721447</v>
      </c>
      <c r="B881">
        <v>1</v>
      </c>
      <c r="C881" t="s">
        <v>81</v>
      </c>
      <c r="D881" t="s">
        <v>126</v>
      </c>
      <c r="E881" t="s">
        <v>171</v>
      </c>
      <c r="F881" t="s">
        <v>2774</v>
      </c>
      <c r="G881" t="s">
        <v>295</v>
      </c>
      <c r="H881" t="s">
        <v>143</v>
      </c>
      <c r="I881" t="s">
        <v>135</v>
      </c>
      <c r="J881" t="s">
        <v>136</v>
      </c>
      <c r="K881" t="s">
        <v>137</v>
      </c>
      <c r="L881" t="s">
        <v>2775</v>
      </c>
      <c r="M881" t="s">
        <v>2776</v>
      </c>
      <c r="N881">
        <v>1.593611111</v>
      </c>
      <c r="O881">
        <v>0</v>
      </c>
      <c r="P881">
        <v>43</v>
      </c>
      <c r="Q881">
        <v>0</v>
      </c>
      <c r="R881">
        <v>18</v>
      </c>
      <c r="S881">
        <v>0</v>
      </c>
      <c r="T881">
        <v>2</v>
      </c>
      <c r="U881">
        <v>0</v>
      </c>
      <c r="V881">
        <v>1</v>
      </c>
      <c r="W881">
        <v>0</v>
      </c>
      <c r="X881">
        <v>5.3367121012967171</v>
      </c>
      <c r="Y881">
        <v>0</v>
      </c>
      <c r="Z881">
        <v>0.16797262717020003</v>
      </c>
      <c r="AA881">
        <v>0</v>
      </c>
      <c r="AB881">
        <v>0</v>
      </c>
      <c r="AC881">
        <v>0</v>
      </c>
      <c r="AD881">
        <v>0</v>
      </c>
      <c r="AE881">
        <v>5.5046847284669171</v>
      </c>
    </row>
    <row r="882" spans="1:31" x14ac:dyDescent="0.25">
      <c r="A882">
        <v>1721639</v>
      </c>
      <c r="B882">
        <v>1</v>
      </c>
      <c r="C882" t="s">
        <v>80</v>
      </c>
      <c r="D882" t="s">
        <v>92</v>
      </c>
      <c r="E882" t="s">
        <v>131</v>
      </c>
      <c r="F882" t="s">
        <v>2777</v>
      </c>
      <c r="G882" t="s">
        <v>133</v>
      </c>
      <c r="H882" t="s">
        <v>134</v>
      </c>
      <c r="I882" t="s">
        <v>135</v>
      </c>
      <c r="J882" t="s">
        <v>136</v>
      </c>
      <c r="K882" t="s">
        <v>137</v>
      </c>
      <c r="L882" t="s">
        <v>2778</v>
      </c>
      <c r="M882" t="s">
        <v>2779</v>
      </c>
      <c r="N882">
        <v>6.9244444439999997</v>
      </c>
      <c r="O882">
        <v>0</v>
      </c>
      <c r="P882">
        <v>1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1.5725485320265049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1.5725485320265049</v>
      </c>
    </row>
    <row r="883" spans="1:31" x14ac:dyDescent="0.25">
      <c r="A883">
        <v>1721510</v>
      </c>
      <c r="B883">
        <v>1</v>
      </c>
      <c r="C883" t="s">
        <v>80</v>
      </c>
      <c r="D883" t="s">
        <v>83</v>
      </c>
      <c r="E883" t="s">
        <v>441</v>
      </c>
      <c r="F883" t="s">
        <v>903</v>
      </c>
      <c r="G883" t="s">
        <v>575</v>
      </c>
      <c r="H883" t="s">
        <v>134</v>
      </c>
      <c r="I883" t="s">
        <v>135</v>
      </c>
      <c r="J883" t="s">
        <v>136</v>
      </c>
      <c r="K883" t="s">
        <v>137</v>
      </c>
      <c r="L883" t="s">
        <v>2780</v>
      </c>
      <c r="M883" t="s">
        <v>2781</v>
      </c>
      <c r="N883">
        <v>10.050277777</v>
      </c>
      <c r="O883">
        <v>0</v>
      </c>
      <c r="P883">
        <v>2</v>
      </c>
      <c r="Q883">
        <v>0</v>
      </c>
      <c r="R883">
        <v>0</v>
      </c>
      <c r="S883">
        <v>0</v>
      </c>
      <c r="T883">
        <v>29</v>
      </c>
      <c r="U883">
        <v>0</v>
      </c>
      <c r="V883">
        <v>0</v>
      </c>
      <c r="W883">
        <v>0</v>
      </c>
      <c r="X883">
        <v>3.0432454639577662</v>
      </c>
      <c r="Y883">
        <v>0</v>
      </c>
      <c r="Z883">
        <v>0</v>
      </c>
      <c r="AA883">
        <v>0</v>
      </c>
      <c r="AB883">
        <v>673.99175636031657</v>
      </c>
      <c r="AC883">
        <v>0</v>
      </c>
      <c r="AD883">
        <v>0</v>
      </c>
      <c r="AE883">
        <v>677.03500182427433</v>
      </c>
    </row>
    <row r="884" spans="1:31" x14ac:dyDescent="0.25">
      <c r="A884">
        <v>1722008</v>
      </c>
      <c r="B884">
        <v>1</v>
      </c>
      <c r="C884" t="s">
        <v>80</v>
      </c>
      <c r="D884" t="s">
        <v>100</v>
      </c>
      <c r="E884" t="s">
        <v>160</v>
      </c>
      <c r="F884" t="s">
        <v>2782</v>
      </c>
      <c r="G884" t="s">
        <v>429</v>
      </c>
      <c r="H884" t="s">
        <v>134</v>
      </c>
      <c r="I884" t="s">
        <v>135</v>
      </c>
      <c r="J884" t="s">
        <v>136</v>
      </c>
      <c r="K884" t="s">
        <v>137</v>
      </c>
      <c r="L884" t="s">
        <v>2783</v>
      </c>
      <c r="M884" t="s">
        <v>2784</v>
      </c>
      <c r="N884">
        <v>0.99833333300000004</v>
      </c>
      <c r="O884">
        <v>0</v>
      </c>
      <c r="P884">
        <v>1</v>
      </c>
      <c r="Q884">
        <v>0</v>
      </c>
      <c r="R884">
        <v>0</v>
      </c>
      <c r="S884">
        <v>0</v>
      </c>
      <c r="T884">
        <v>1</v>
      </c>
      <c r="U884">
        <v>0</v>
      </c>
      <c r="V884">
        <v>0</v>
      </c>
      <c r="W884">
        <v>0</v>
      </c>
      <c r="X884">
        <v>0.2867675212569884</v>
      </c>
      <c r="Y884">
        <v>0</v>
      </c>
      <c r="Z884">
        <v>0</v>
      </c>
      <c r="AA884">
        <v>0</v>
      </c>
      <c r="AB884">
        <v>6.2601502114103331</v>
      </c>
      <c r="AC884">
        <v>0</v>
      </c>
      <c r="AD884">
        <v>0</v>
      </c>
      <c r="AE884">
        <v>6.5469177326673211</v>
      </c>
    </row>
    <row r="885" spans="1:31" x14ac:dyDescent="0.25">
      <c r="A885">
        <v>1721367</v>
      </c>
      <c r="B885">
        <v>1</v>
      </c>
      <c r="C885" t="s">
        <v>80</v>
      </c>
      <c r="D885" t="s">
        <v>101</v>
      </c>
      <c r="E885" t="s">
        <v>171</v>
      </c>
      <c r="F885" t="s">
        <v>2785</v>
      </c>
      <c r="G885" t="s">
        <v>147</v>
      </c>
      <c r="H885" t="s">
        <v>143</v>
      </c>
      <c r="I885" t="s">
        <v>135</v>
      </c>
      <c r="J885" t="s">
        <v>136</v>
      </c>
      <c r="K885" t="s">
        <v>137</v>
      </c>
      <c r="L885" t="s">
        <v>2786</v>
      </c>
      <c r="M885" t="s">
        <v>2787</v>
      </c>
      <c r="N885">
        <v>1.1074999999999999</v>
      </c>
      <c r="O885">
        <v>0</v>
      </c>
      <c r="P885">
        <v>1323</v>
      </c>
      <c r="Q885">
        <v>0</v>
      </c>
      <c r="R885">
        <v>1</v>
      </c>
      <c r="S885">
        <v>1</v>
      </c>
      <c r="T885">
        <v>48</v>
      </c>
      <c r="U885">
        <v>1</v>
      </c>
      <c r="V885">
        <v>0</v>
      </c>
      <c r="W885">
        <v>0</v>
      </c>
      <c r="X885">
        <v>200.07138840516734</v>
      </c>
      <c r="Y885">
        <v>0</v>
      </c>
      <c r="Z885">
        <v>4.946637036086278E-2</v>
      </c>
      <c r="AA885">
        <v>12.331053306634027</v>
      </c>
      <c r="AB885">
        <v>92.597563493713082</v>
      </c>
      <c r="AC885">
        <v>197.04969023090948</v>
      </c>
      <c r="AD885">
        <v>0</v>
      </c>
      <c r="AE885">
        <v>502.09916180678476</v>
      </c>
    </row>
    <row r="886" spans="1:31" x14ac:dyDescent="0.25">
      <c r="A886">
        <v>1721845</v>
      </c>
      <c r="B886">
        <v>1</v>
      </c>
      <c r="C886" t="s">
        <v>80</v>
      </c>
      <c r="D886" t="s">
        <v>105</v>
      </c>
      <c r="E886" t="s">
        <v>171</v>
      </c>
      <c r="F886" t="s">
        <v>2788</v>
      </c>
      <c r="G886" t="s">
        <v>2789</v>
      </c>
      <c r="H886" t="s">
        <v>143</v>
      </c>
      <c r="I886" t="s">
        <v>135</v>
      </c>
      <c r="J886" t="s">
        <v>136</v>
      </c>
      <c r="K886" t="s">
        <v>137</v>
      </c>
      <c r="L886" t="s">
        <v>2790</v>
      </c>
      <c r="M886" t="s">
        <v>2791</v>
      </c>
      <c r="N886">
        <v>0.27916666600000001</v>
      </c>
      <c r="O886">
        <v>1</v>
      </c>
      <c r="P886">
        <v>1953</v>
      </c>
      <c r="Q886">
        <v>0</v>
      </c>
      <c r="R886">
        <v>0</v>
      </c>
      <c r="S886">
        <v>2</v>
      </c>
      <c r="T886">
        <v>184</v>
      </c>
      <c r="U886">
        <v>0</v>
      </c>
      <c r="V886">
        <v>0</v>
      </c>
      <c r="W886">
        <v>2.9945120656332755</v>
      </c>
      <c r="X886">
        <v>129.16502407907083</v>
      </c>
      <c r="Y886">
        <v>0</v>
      </c>
      <c r="Z886">
        <v>0</v>
      </c>
      <c r="AA886">
        <v>15.579097295318434</v>
      </c>
      <c r="AB886">
        <v>35.139484827925493</v>
      </c>
      <c r="AC886">
        <v>0</v>
      </c>
      <c r="AD886">
        <v>0</v>
      </c>
      <c r="AE886">
        <v>182.87811826794803</v>
      </c>
    </row>
    <row r="887" spans="1:31" x14ac:dyDescent="0.25">
      <c r="A887">
        <v>1721951</v>
      </c>
      <c r="B887">
        <v>1</v>
      </c>
      <c r="C887" t="s">
        <v>81</v>
      </c>
      <c r="D887" t="s">
        <v>114</v>
      </c>
      <c r="E887" t="s">
        <v>150</v>
      </c>
      <c r="F887" t="s">
        <v>2792</v>
      </c>
      <c r="G887" t="s">
        <v>295</v>
      </c>
      <c r="H887" t="s">
        <v>143</v>
      </c>
      <c r="I887" t="s">
        <v>135</v>
      </c>
      <c r="J887" t="s">
        <v>136</v>
      </c>
      <c r="K887" t="s">
        <v>137</v>
      </c>
      <c r="L887" t="s">
        <v>2793</v>
      </c>
      <c r="M887" t="s">
        <v>2794</v>
      </c>
      <c r="N887">
        <v>2.4127777770000001</v>
      </c>
      <c r="O887">
        <v>0</v>
      </c>
      <c r="P887">
        <v>94</v>
      </c>
      <c r="Q887">
        <v>0</v>
      </c>
      <c r="R887">
        <v>1</v>
      </c>
      <c r="S887">
        <v>0</v>
      </c>
      <c r="T887">
        <v>7</v>
      </c>
      <c r="U887">
        <v>0</v>
      </c>
      <c r="V887">
        <v>0</v>
      </c>
      <c r="W887">
        <v>0</v>
      </c>
      <c r="X887">
        <v>63.359831324575765</v>
      </c>
      <c r="Y887">
        <v>0</v>
      </c>
      <c r="Z887">
        <v>0.17249801275767443</v>
      </c>
      <c r="AA887">
        <v>0</v>
      </c>
      <c r="AB887">
        <v>10.71298009754282</v>
      </c>
      <c r="AC887">
        <v>0</v>
      </c>
      <c r="AD887">
        <v>0</v>
      </c>
      <c r="AE887">
        <v>74.245309434876262</v>
      </c>
    </row>
    <row r="888" spans="1:31" x14ac:dyDescent="0.25">
      <c r="A888">
        <v>1721994</v>
      </c>
      <c r="B888">
        <v>1</v>
      </c>
      <c r="C888" t="s">
        <v>81</v>
      </c>
      <c r="D888" t="s">
        <v>115</v>
      </c>
      <c r="E888" t="s">
        <v>160</v>
      </c>
      <c r="F888" t="s">
        <v>2795</v>
      </c>
      <c r="G888" t="s">
        <v>162</v>
      </c>
      <c r="H888" t="s">
        <v>134</v>
      </c>
      <c r="I888" t="s">
        <v>135</v>
      </c>
      <c r="J888" t="s">
        <v>136</v>
      </c>
      <c r="K888" t="s">
        <v>137</v>
      </c>
      <c r="L888" t="s">
        <v>2796</v>
      </c>
      <c r="M888" t="s">
        <v>2797</v>
      </c>
      <c r="N888">
        <v>6.0127777770000002</v>
      </c>
      <c r="O888">
        <v>0</v>
      </c>
      <c r="P888">
        <v>6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0.24882385828873863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0.24882385828873863</v>
      </c>
    </row>
    <row r="889" spans="1:31" x14ac:dyDescent="0.25">
      <c r="A889">
        <v>1721453</v>
      </c>
      <c r="B889">
        <v>1</v>
      </c>
      <c r="C889" t="s">
        <v>80</v>
      </c>
      <c r="D889" t="s">
        <v>85</v>
      </c>
      <c r="E889" t="s">
        <v>441</v>
      </c>
      <c r="F889" t="s">
        <v>2798</v>
      </c>
      <c r="G889" t="s">
        <v>904</v>
      </c>
      <c r="H889" t="s">
        <v>134</v>
      </c>
      <c r="I889" t="s">
        <v>135</v>
      </c>
      <c r="J889" t="s">
        <v>136</v>
      </c>
      <c r="K889" t="s">
        <v>137</v>
      </c>
      <c r="L889" t="s">
        <v>2799</v>
      </c>
      <c r="M889" t="s">
        <v>2800</v>
      </c>
      <c r="N889">
        <v>4.1563888880000004</v>
      </c>
      <c r="O889">
        <v>0</v>
      </c>
      <c r="P889">
        <v>27</v>
      </c>
      <c r="Q889">
        <v>0</v>
      </c>
      <c r="R889">
        <v>0</v>
      </c>
      <c r="S889">
        <v>0</v>
      </c>
      <c r="T889">
        <v>7</v>
      </c>
      <c r="U889">
        <v>0</v>
      </c>
      <c r="V889">
        <v>0</v>
      </c>
      <c r="W889">
        <v>0</v>
      </c>
      <c r="X889">
        <v>26.134425435892211</v>
      </c>
      <c r="Y889">
        <v>0</v>
      </c>
      <c r="Z889">
        <v>0</v>
      </c>
      <c r="AA889">
        <v>0</v>
      </c>
      <c r="AB889">
        <v>18.412410100398056</v>
      </c>
      <c r="AC889">
        <v>0</v>
      </c>
      <c r="AD889">
        <v>0</v>
      </c>
      <c r="AE889">
        <v>44.546835536290267</v>
      </c>
    </row>
    <row r="890" spans="1:31" x14ac:dyDescent="0.25">
      <c r="A890">
        <v>1721802</v>
      </c>
      <c r="B890">
        <v>1</v>
      </c>
      <c r="C890" t="s">
        <v>80</v>
      </c>
      <c r="D890" t="s">
        <v>93</v>
      </c>
      <c r="E890" t="s">
        <v>131</v>
      </c>
      <c r="F890" t="s">
        <v>2801</v>
      </c>
      <c r="G890" t="s">
        <v>133</v>
      </c>
      <c r="H890" t="s">
        <v>134</v>
      </c>
      <c r="I890" t="s">
        <v>135</v>
      </c>
      <c r="J890" t="s">
        <v>136</v>
      </c>
      <c r="K890" t="s">
        <v>137</v>
      </c>
      <c r="L890" t="s">
        <v>2802</v>
      </c>
      <c r="M890" t="s">
        <v>2803</v>
      </c>
      <c r="N890">
        <v>4.9080555549999998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1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0.57010059180066419</v>
      </c>
      <c r="AC890">
        <v>0</v>
      </c>
      <c r="AD890">
        <v>0</v>
      </c>
      <c r="AE890">
        <v>0.57010059180066419</v>
      </c>
    </row>
    <row r="891" spans="1:31" x14ac:dyDescent="0.25">
      <c r="A891">
        <v>1721702</v>
      </c>
      <c r="B891">
        <v>1</v>
      </c>
      <c r="C891" t="s">
        <v>81</v>
      </c>
      <c r="D891" t="s">
        <v>127</v>
      </c>
      <c r="E891" t="s">
        <v>171</v>
      </c>
      <c r="F891" t="s">
        <v>1542</v>
      </c>
      <c r="G891" t="s">
        <v>295</v>
      </c>
      <c r="H891" t="s">
        <v>143</v>
      </c>
      <c r="I891" t="s">
        <v>135</v>
      </c>
      <c r="J891" t="s">
        <v>136</v>
      </c>
      <c r="K891" t="s">
        <v>137</v>
      </c>
      <c r="L891" t="s">
        <v>2804</v>
      </c>
      <c r="M891" t="s">
        <v>2805</v>
      </c>
      <c r="N891">
        <v>1.1191666659999999</v>
      </c>
      <c r="O891">
        <v>0</v>
      </c>
      <c r="P891">
        <v>0</v>
      </c>
      <c r="Q891">
        <v>0</v>
      </c>
      <c r="R891">
        <v>0</v>
      </c>
      <c r="S891">
        <v>1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23.302112837866293</v>
      </c>
      <c r="AB891">
        <v>0</v>
      </c>
      <c r="AC891">
        <v>0</v>
      </c>
      <c r="AD891">
        <v>0</v>
      </c>
      <c r="AE891">
        <v>23.302112837866293</v>
      </c>
    </row>
    <row r="892" spans="1:31" x14ac:dyDescent="0.25">
      <c r="A892">
        <v>1722097</v>
      </c>
      <c r="B892">
        <v>1</v>
      </c>
      <c r="C892" t="s">
        <v>81</v>
      </c>
      <c r="D892" t="s">
        <v>118</v>
      </c>
      <c r="E892" t="s">
        <v>171</v>
      </c>
      <c r="F892" t="s">
        <v>2806</v>
      </c>
      <c r="G892" t="s">
        <v>295</v>
      </c>
      <c r="H892" t="s">
        <v>143</v>
      </c>
      <c r="I892" t="s">
        <v>135</v>
      </c>
      <c r="J892" t="s">
        <v>136</v>
      </c>
      <c r="K892" t="s">
        <v>137</v>
      </c>
      <c r="L892" t="s">
        <v>2807</v>
      </c>
      <c r="M892" t="s">
        <v>2808</v>
      </c>
      <c r="N892">
        <v>3.932222222</v>
      </c>
      <c r="O892">
        <v>1</v>
      </c>
      <c r="P892">
        <v>0</v>
      </c>
      <c r="Q892">
        <v>33</v>
      </c>
      <c r="R892">
        <v>0</v>
      </c>
      <c r="S892">
        <v>8</v>
      </c>
      <c r="T892">
        <v>0</v>
      </c>
      <c r="U892">
        <v>0</v>
      </c>
      <c r="V892">
        <v>0</v>
      </c>
      <c r="W892">
        <v>0.69687960077869338</v>
      </c>
      <c r="X892">
        <v>0</v>
      </c>
      <c r="Y892">
        <v>38.622299550162758</v>
      </c>
      <c r="Z892">
        <v>0</v>
      </c>
      <c r="AA892">
        <v>104.86643249374458</v>
      </c>
      <c r="AB892">
        <v>0</v>
      </c>
      <c r="AC892">
        <v>0</v>
      </c>
      <c r="AD892">
        <v>0</v>
      </c>
      <c r="AE892">
        <v>144.18561164468605</v>
      </c>
    </row>
    <row r="893" spans="1:31" x14ac:dyDescent="0.25">
      <c r="A893">
        <v>1721410</v>
      </c>
      <c r="B893">
        <v>1</v>
      </c>
      <c r="C893" t="s">
        <v>81</v>
      </c>
      <c r="D893" t="s">
        <v>119</v>
      </c>
      <c r="E893" t="s">
        <v>189</v>
      </c>
      <c r="F893" t="s">
        <v>2809</v>
      </c>
      <c r="G893" t="s">
        <v>316</v>
      </c>
      <c r="H893" t="s">
        <v>143</v>
      </c>
      <c r="I893" t="s">
        <v>135</v>
      </c>
      <c r="J893" t="s">
        <v>136</v>
      </c>
      <c r="K893" t="s">
        <v>153</v>
      </c>
      <c r="L893" t="s">
        <v>2810</v>
      </c>
      <c r="M893" t="s">
        <v>2811</v>
      </c>
      <c r="N893">
        <v>0.16406388799999999</v>
      </c>
      <c r="O893">
        <v>0</v>
      </c>
      <c r="P893">
        <v>980</v>
      </c>
      <c r="Q893">
        <v>68</v>
      </c>
      <c r="R893">
        <v>60</v>
      </c>
      <c r="S893">
        <v>4</v>
      </c>
      <c r="T893">
        <v>75</v>
      </c>
      <c r="U893">
        <v>0</v>
      </c>
      <c r="V893">
        <v>2</v>
      </c>
      <c r="W893">
        <v>0</v>
      </c>
      <c r="X893">
        <v>25.802053944649543</v>
      </c>
      <c r="Y893">
        <v>10.391750115014181</v>
      </c>
      <c r="Z893">
        <v>7.3020978985664051</v>
      </c>
      <c r="AA893">
        <v>3.5132827835963818</v>
      </c>
      <c r="AB893">
        <v>5.1475785979813304</v>
      </c>
      <c r="AC893">
        <v>0</v>
      </c>
      <c r="AD893">
        <v>7.6661946154028922</v>
      </c>
      <c r="AE893">
        <v>59.82295795521074</v>
      </c>
    </row>
    <row r="894" spans="1:31" x14ac:dyDescent="0.25">
      <c r="A894">
        <v>1722051</v>
      </c>
      <c r="B894">
        <v>1</v>
      </c>
      <c r="C894" t="s">
        <v>80</v>
      </c>
      <c r="D894" t="s">
        <v>105</v>
      </c>
      <c r="E894" t="s">
        <v>131</v>
      </c>
      <c r="F894" t="s">
        <v>2812</v>
      </c>
      <c r="G894" t="s">
        <v>242</v>
      </c>
      <c r="H894" t="s">
        <v>134</v>
      </c>
      <c r="I894" t="s">
        <v>135</v>
      </c>
      <c r="J894" t="s">
        <v>136</v>
      </c>
      <c r="K894" t="s">
        <v>137</v>
      </c>
      <c r="L894" t="s">
        <v>2813</v>
      </c>
      <c r="M894" t="s">
        <v>2814</v>
      </c>
      <c r="N894">
        <v>15.188333332999999</v>
      </c>
      <c r="O894">
        <v>0</v>
      </c>
      <c r="P894">
        <v>3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7.5353954693791803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7.5353954693791803</v>
      </c>
    </row>
    <row r="895" spans="1:31" x14ac:dyDescent="0.25">
      <c r="A895">
        <v>1721387</v>
      </c>
      <c r="B895">
        <v>1</v>
      </c>
      <c r="C895" t="s">
        <v>80</v>
      </c>
      <c r="D895" t="s">
        <v>100</v>
      </c>
      <c r="E895" t="s">
        <v>131</v>
      </c>
      <c r="F895" t="s">
        <v>2815</v>
      </c>
      <c r="G895" t="s">
        <v>133</v>
      </c>
      <c r="H895" t="s">
        <v>134</v>
      </c>
      <c r="I895" t="s">
        <v>135</v>
      </c>
      <c r="J895" t="s">
        <v>136</v>
      </c>
      <c r="K895" t="s">
        <v>137</v>
      </c>
      <c r="L895" t="s">
        <v>2816</v>
      </c>
      <c r="M895" t="s">
        <v>2817</v>
      </c>
      <c r="N895">
        <v>1.7569444439999999</v>
      </c>
      <c r="O895">
        <v>0</v>
      </c>
      <c r="P895">
        <v>1</v>
      </c>
      <c r="Q895">
        <v>0</v>
      </c>
      <c r="R895">
        <v>1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0.60008961935451399</v>
      </c>
      <c r="Y895">
        <v>0</v>
      </c>
      <c r="Z895">
        <v>0.14950323385472222</v>
      </c>
      <c r="AA895">
        <v>0</v>
      </c>
      <c r="AB895">
        <v>0</v>
      </c>
      <c r="AC895">
        <v>0</v>
      </c>
      <c r="AD895">
        <v>0</v>
      </c>
      <c r="AE895">
        <v>0.74959285320923619</v>
      </c>
    </row>
    <row r="896" spans="1:31" x14ac:dyDescent="0.25">
      <c r="A896">
        <v>1721364</v>
      </c>
      <c r="B896">
        <v>1</v>
      </c>
      <c r="C896" t="s">
        <v>81</v>
      </c>
      <c r="D896" t="s">
        <v>128</v>
      </c>
      <c r="E896" t="s">
        <v>189</v>
      </c>
      <c r="F896" t="s">
        <v>2818</v>
      </c>
      <c r="G896" t="s">
        <v>147</v>
      </c>
      <c r="H896" t="s">
        <v>143</v>
      </c>
      <c r="I896" t="s">
        <v>135</v>
      </c>
      <c r="J896" t="s">
        <v>136</v>
      </c>
      <c r="K896" t="s">
        <v>137</v>
      </c>
      <c r="L896" t="s">
        <v>2819</v>
      </c>
      <c r="M896" t="s">
        <v>2820</v>
      </c>
      <c r="N896">
        <v>2.466388888</v>
      </c>
      <c r="O896">
        <v>0</v>
      </c>
      <c r="P896">
        <v>43</v>
      </c>
      <c r="Q896">
        <v>0</v>
      </c>
      <c r="R896">
        <v>1</v>
      </c>
      <c r="S896">
        <v>0</v>
      </c>
      <c r="T896">
        <v>4</v>
      </c>
      <c r="U896">
        <v>0</v>
      </c>
      <c r="V896">
        <v>0</v>
      </c>
      <c r="W896">
        <v>0</v>
      </c>
      <c r="X896">
        <v>14.845986245367124</v>
      </c>
      <c r="Y896">
        <v>0</v>
      </c>
      <c r="Z896">
        <v>0.99679799458858653</v>
      </c>
      <c r="AA896">
        <v>0</v>
      </c>
      <c r="AB896">
        <v>7.8612005281421693</v>
      </c>
      <c r="AC896">
        <v>0</v>
      </c>
      <c r="AD896">
        <v>0</v>
      </c>
      <c r="AE896">
        <v>23.703984768097879</v>
      </c>
    </row>
    <row r="897" spans="1:31" x14ac:dyDescent="0.25">
      <c r="A897">
        <v>1721696</v>
      </c>
      <c r="B897">
        <v>1</v>
      </c>
      <c r="C897" t="s">
        <v>81</v>
      </c>
      <c r="D897" t="s">
        <v>119</v>
      </c>
      <c r="E897" t="s">
        <v>131</v>
      </c>
      <c r="F897" t="s">
        <v>2821</v>
      </c>
      <c r="G897" t="s">
        <v>269</v>
      </c>
      <c r="H897" t="s">
        <v>134</v>
      </c>
      <c r="I897" t="s">
        <v>135</v>
      </c>
      <c r="J897" t="s">
        <v>136</v>
      </c>
      <c r="K897" t="s">
        <v>137</v>
      </c>
      <c r="L897" t="s">
        <v>2822</v>
      </c>
      <c r="M897" t="s">
        <v>2823</v>
      </c>
      <c r="N897">
        <v>1.4580555550000001</v>
      </c>
      <c r="O897">
        <v>0</v>
      </c>
      <c r="P897">
        <v>1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0.36571345688891421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0.36571345688891421</v>
      </c>
    </row>
    <row r="898" spans="1:31" x14ac:dyDescent="0.25">
      <c r="A898">
        <v>1721905</v>
      </c>
      <c r="B898">
        <v>1</v>
      </c>
      <c r="C898" t="s">
        <v>80</v>
      </c>
      <c r="D898" t="s">
        <v>99</v>
      </c>
      <c r="E898" t="s">
        <v>131</v>
      </c>
      <c r="F898" t="s">
        <v>2824</v>
      </c>
      <c r="G898" t="s">
        <v>242</v>
      </c>
      <c r="H898" t="s">
        <v>134</v>
      </c>
      <c r="I898" t="s">
        <v>135</v>
      </c>
      <c r="J898" t="s">
        <v>136</v>
      </c>
      <c r="K898" t="s">
        <v>137</v>
      </c>
      <c r="L898" t="s">
        <v>2825</v>
      </c>
      <c r="M898" t="s">
        <v>2826</v>
      </c>
      <c r="N898">
        <v>2.909166666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1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0.48836885763109894</v>
      </c>
      <c r="AC898">
        <v>0</v>
      </c>
      <c r="AD898">
        <v>0</v>
      </c>
      <c r="AE898">
        <v>0.48836885763109894</v>
      </c>
    </row>
    <row r="899" spans="1:31" x14ac:dyDescent="0.25">
      <c r="A899">
        <v>1721596</v>
      </c>
      <c r="B899">
        <v>1</v>
      </c>
      <c r="C899" t="s">
        <v>80</v>
      </c>
      <c r="D899" t="s">
        <v>92</v>
      </c>
      <c r="E899" t="s">
        <v>131</v>
      </c>
      <c r="F899" t="s">
        <v>2827</v>
      </c>
      <c r="G899" t="s">
        <v>133</v>
      </c>
      <c r="H899" t="s">
        <v>134</v>
      </c>
      <c r="I899" t="s">
        <v>135</v>
      </c>
      <c r="J899" t="s">
        <v>136</v>
      </c>
      <c r="K899" t="s">
        <v>137</v>
      </c>
      <c r="L899" t="s">
        <v>2828</v>
      </c>
      <c r="M899" t="s">
        <v>2829</v>
      </c>
      <c r="N899">
        <v>6.761111111</v>
      </c>
      <c r="O899">
        <v>0</v>
      </c>
      <c r="P899">
        <v>1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0.70120611695448887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0.70120611695448887</v>
      </c>
    </row>
    <row r="900" spans="1:31" x14ac:dyDescent="0.25">
      <c r="A900">
        <v>1721888</v>
      </c>
      <c r="B900">
        <v>1</v>
      </c>
      <c r="C900" t="s">
        <v>80</v>
      </c>
      <c r="D900" t="s">
        <v>97</v>
      </c>
      <c r="E900" t="s">
        <v>140</v>
      </c>
      <c r="F900" t="s">
        <v>2830</v>
      </c>
      <c r="G900" t="s">
        <v>147</v>
      </c>
      <c r="H900" t="s">
        <v>143</v>
      </c>
      <c r="I900" t="s">
        <v>135</v>
      </c>
      <c r="J900" t="s">
        <v>136</v>
      </c>
      <c r="K900" t="s">
        <v>137</v>
      </c>
      <c r="L900" t="s">
        <v>2831</v>
      </c>
      <c r="M900" t="s">
        <v>2832</v>
      </c>
      <c r="N900">
        <v>0.36472222199999998</v>
      </c>
      <c r="O900">
        <v>0</v>
      </c>
      <c r="P900">
        <v>3339</v>
      </c>
      <c r="Q900">
        <v>0</v>
      </c>
      <c r="R900">
        <v>75</v>
      </c>
      <c r="S900">
        <v>3</v>
      </c>
      <c r="T900">
        <v>360</v>
      </c>
      <c r="U900">
        <v>0</v>
      </c>
      <c r="V900">
        <v>0</v>
      </c>
      <c r="W900">
        <v>0</v>
      </c>
      <c r="X900">
        <v>310.92443320097533</v>
      </c>
      <c r="Y900">
        <v>0</v>
      </c>
      <c r="Z900">
        <v>6.87468834003589</v>
      </c>
      <c r="AA900">
        <v>4.4953027568013653</v>
      </c>
      <c r="AB900">
        <v>90.433190853009634</v>
      </c>
      <c r="AC900">
        <v>0</v>
      </c>
      <c r="AD900">
        <v>0</v>
      </c>
      <c r="AE900">
        <v>412.72761515082226</v>
      </c>
    </row>
    <row r="901" spans="1:31" x14ac:dyDescent="0.25">
      <c r="A901">
        <v>1721427</v>
      </c>
      <c r="B901">
        <v>1</v>
      </c>
      <c r="C901" t="s">
        <v>80</v>
      </c>
      <c r="D901" t="s">
        <v>96</v>
      </c>
      <c r="E901" t="s">
        <v>150</v>
      </c>
      <c r="F901" t="s">
        <v>2833</v>
      </c>
      <c r="G901" t="s">
        <v>152</v>
      </c>
      <c r="H901" t="s">
        <v>134</v>
      </c>
      <c r="I901" t="s">
        <v>135</v>
      </c>
      <c r="J901" t="s">
        <v>136</v>
      </c>
      <c r="K901" t="s">
        <v>153</v>
      </c>
      <c r="L901" t="s">
        <v>2834</v>
      </c>
      <c r="M901" t="s">
        <v>2835</v>
      </c>
      <c r="N901">
        <v>1.7828972219999999</v>
      </c>
      <c r="O901">
        <v>0</v>
      </c>
      <c r="P901">
        <v>210</v>
      </c>
      <c r="Q901">
        <v>0</v>
      </c>
      <c r="R901">
        <v>0</v>
      </c>
      <c r="S901">
        <v>0</v>
      </c>
      <c r="T901">
        <v>4</v>
      </c>
      <c r="U901">
        <v>0</v>
      </c>
      <c r="V901">
        <v>0</v>
      </c>
      <c r="W901">
        <v>0</v>
      </c>
      <c r="X901">
        <v>48.776786374086221</v>
      </c>
      <c r="Y901">
        <v>0</v>
      </c>
      <c r="Z901">
        <v>0</v>
      </c>
      <c r="AA901">
        <v>0</v>
      </c>
      <c r="AB901">
        <v>2.205574623042164</v>
      </c>
      <c r="AC901">
        <v>0</v>
      </c>
      <c r="AD901">
        <v>0</v>
      </c>
      <c r="AE901">
        <v>50.982360997128382</v>
      </c>
    </row>
    <row r="902" spans="1:31" x14ac:dyDescent="0.25">
      <c r="A902">
        <v>1721865</v>
      </c>
      <c r="B902">
        <v>1</v>
      </c>
      <c r="C902" t="s">
        <v>80</v>
      </c>
      <c r="D902" t="s">
        <v>108</v>
      </c>
      <c r="E902" t="s">
        <v>160</v>
      </c>
      <c r="F902" t="s">
        <v>2836</v>
      </c>
      <c r="G902" t="s">
        <v>305</v>
      </c>
      <c r="H902" t="s">
        <v>134</v>
      </c>
      <c r="I902" t="s">
        <v>135</v>
      </c>
      <c r="J902" t="s">
        <v>136</v>
      </c>
      <c r="K902" t="s">
        <v>137</v>
      </c>
      <c r="L902" t="s">
        <v>2837</v>
      </c>
      <c r="M902" t="s">
        <v>2838</v>
      </c>
      <c r="N902">
        <v>2.1588888879999999</v>
      </c>
      <c r="O902">
        <v>0</v>
      </c>
      <c r="P902">
        <v>58</v>
      </c>
      <c r="Q902">
        <v>0</v>
      </c>
      <c r="R902">
        <v>0</v>
      </c>
      <c r="S902">
        <v>0</v>
      </c>
      <c r="T902">
        <v>6</v>
      </c>
      <c r="U902">
        <v>0</v>
      </c>
      <c r="V902">
        <v>0</v>
      </c>
      <c r="W902">
        <v>0</v>
      </c>
      <c r="X902">
        <v>19.020821664448707</v>
      </c>
      <c r="Y902">
        <v>0</v>
      </c>
      <c r="Z902">
        <v>0</v>
      </c>
      <c r="AA902">
        <v>0</v>
      </c>
      <c r="AB902">
        <v>1.88564335454523</v>
      </c>
      <c r="AC902">
        <v>0</v>
      </c>
      <c r="AD902">
        <v>0</v>
      </c>
      <c r="AE902">
        <v>20.906465018993938</v>
      </c>
    </row>
    <row r="903" spans="1:31" x14ac:dyDescent="0.25">
      <c r="A903">
        <v>1721533</v>
      </c>
      <c r="B903">
        <v>1</v>
      </c>
      <c r="C903" t="s">
        <v>80</v>
      </c>
      <c r="D903" t="s">
        <v>83</v>
      </c>
      <c r="E903" t="s">
        <v>150</v>
      </c>
      <c r="F903" t="s">
        <v>2839</v>
      </c>
      <c r="G903" t="s">
        <v>1849</v>
      </c>
      <c r="H903" t="s">
        <v>134</v>
      </c>
      <c r="I903" t="s">
        <v>135</v>
      </c>
      <c r="J903" t="s">
        <v>136</v>
      </c>
      <c r="K903" t="s">
        <v>137</v>
      </c>
      <c r="L903" t="s">
        <v>2840</v>
      </c>
      <c r="M903" t="s">
        <v>2841</v>
      </c>
      <c r="N903">
        <v>2.6383333329999998</v>
      </c>
      <c r="O903">
        <v>0</v>
      </c>
      <c r="P903">
        <v>521</v>
      </c>
      <c r="Q903">
        <v>0</v>
      </c>
      <c r="R903">
        <v>0</v>
      </c>
      <c r="S903">
        <v>0</v>
      </c>
      <c r="T903">
        <v>74</v>
      </c>
      <c r="U903">
        <v>0</v>
      </c>
      <c r="V903">
        <v>0</v>
      </c>
      <c r="W903">
        <v>0</v>
      </c>
      <c r="X903">
        <v>317.40944262499397</v>
      </c>
      <c r="Y903">
        <v>0</v>
      </c>
      <c r="Z903">
        <v>0</v>
      </c>
      <c r="AA903">
        <v>0</v>
      </c>
      <c r="AB903">
        <v>295.96145617380739</v>
      </c>
      <c r="AC903">
        <v>0</v>
      </c>
      <c r="AD903">
        <v>0</v>
      </c>
      <c r="AE903">
        <v>613.37089879880136</v>
      </c>
    </row>
    <row r="904" spans="1:31" x14ac:dyDescent="0.25">
      <c r="A904">
        <v>1721473</v>
      </c>
      <c r="B904">
        <v>1</v>
      </c>
      <c r="C904" t="s">
        <v>80</v>
      </c>
      <c r="D904" t="s">
        <v>96</v>
      </c>
      <c r="E904" t="s">
        <v>160</v>
      </c>
      <c r="F904" t="s">
        <v>2842</v>
      </c>
      <c r="G904" t="s">
        <v>152</v>
      </c>
      <c r="H904" t="s">
        <v>134</v>
      </c>
      <c r="I904" t="s">
        <v>135</v>
      </c>
      <c r="J904" t="s">
        <v>136</v>
      </c>
      <c r="K904" t="s">
        <v>153</v>
      </c>
      <c r="L904" t="s">
        <v>2843</v>
      </c>
      <c r="M904" t="s">
        <v>2844</v>
      </c>
      <c r="N904">
        <v>8.1677777769999995</v>
      </c>
      <c r="O904">
        <v>0</v>
      </c>
      <c r="P904">
        <v>11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34.535297100472334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34.535297100472334</v>
      </c>
    </row>
    <row r="905" spans="1:31" x14ac:dyDescent="0.25">
      <c r="A905">
        <v>1721782</v>
      </c>
      <c r="B905">
        <v>1</v>
      </c>
      <c r="C905" t="s">
        <v>81</v>
      </c>
      <c r="D905" t="s">
        <v>114</v>
      </c>
      <c r="E905" t="s">
        <v>150</v>
      </c>
      <c r="F905" t="s">
        <v>2845</v>
      </c>
      <c r="G905" t="s">
        <v>186</v>
      </c>
      <c r="H905" t="s">
        <v>134</v>
      </c>
      <c r="I905" t="s">
        <v>135</v>
      </c>
      <c r="J905" t="s">
        <v>136</v>
      </c>
      <c r="K905" t="s">
        <v>137</v>
      </c>
      <c r="L905" t="s">
        <v>2846</v>
      </c>
      <c r="M905" t="s">
        <v>2847</v>
      </c>
      <c r="N905">
        <v>1.008611111</v>
      </c>
      <c r="O905">
        <v>0</v>
      </c>
      <c r="P905">
        <v>130</v>
      </c>
      <c r="Q905">
        <v>0</v>
      </c>
      <c r="R905">
        <v>0</v>
      </c>
      <c r="S905">
        <v>0</v>
      </c>
      <c r="T905">
        <v>11</v>
      </c>
      <c r="U905">
        <v>0</v>
      </c>
      <c r="V905">
        <v>0</v>
      </c>
      <c r="W905">
        <v>0</v>
      </c>
      <c r="X905">
        <v>9.5228094386276112</v>
      </c>
      <c r="Y905">
        <v>0</v>
      </c>
      <c r="Z905">
        <v>0</v>
      </c>
      <c r="AA905">
        <v>0</v>
      </c>
      <c r="AB905">
        <v>1.2844437965740525</v>
      </c>
      <c r="AC905">
        <v>0</v>
      </c>
      <c r="AD905">
        <v>0</v>
      </c>
      <c r="AE905">
        <v>10.807253235201664</v>
      </c>
    </row>
    <row r="906" spans="1:31" x14ac:dyDescent="0.25">
      <c r="A906">
        <v>1721928</v>
      </c>
      <c r="B906">
        <v>1</v>
      </c>
      <c r="C906" t="s">
        <v>81</v>
      </c>
      <c r="D906" t="s">
        <v>124</v>
      </c>
      <c r="E906" t="s">
        <v>160</v>
      </c>
      <c r="F906" t="s">
        <v>2848</v>
      </c>
      <c r="G906" t="s">
        <v>157</v>
      </c>
      <c r="H906" t="s">
        <v>134</v>
      </c>
      <c r="I906" t="s">
        <v>135</v>
      </c>
      <c r="J906" t="s">
        <v>3</v>
      </c>
      <c r="K906" t="s">
        <v>137</v>
      </c>
      <c r="L906" t="s">
        <v>2849</v>
      </c>
      <c r="M906" t="s">
        <v>2850</v>
      </c>
      <c r="N906">
        <v>1.4169444440000001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13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16.818501462512337</v>
      </c>
      <c r="AC906">
        <v>0</v>
      </c>
      <c r="AD906">
        <v>0</v>
      </c>
      <c r="AE906">
        <v>16.818501462512337</v>
      </c>
    </row>
    <row r="907" spans="1:31" x14ac:dyDescent="0.25">
      <c r="A907">
        <v>1721828</v>
      </c>
      <c r="B907">
        <v>1</v>
      </c>
      <c r="C907" t="s">
        <v>80</v>
      </c>
      <c r="D907" t="s">
        <v>105</v>
      </c>
      <c r="E907" t="s">
        <v>131</v>
      </c>
      <c r="F907" t="s">
        <v>2851</v>
      </c>
      <c r="G907" t="s">
        <v>269</v>
      </c>
      <c r="H907" t="s">
        <v>134</v>
      </c>
      <c r="I907" t="s">
        <v>135</v>
      </c>
      <c r="J907" t="s">
        <v>136</v>
      </c>
      <c r="K907" t="s">
        <v>137</v>
      </c>
      <c r="L907" t="s">
        <v>2852</v>
      </c>
      <c r="M907" t="s">
        <v>2853</v>
      </c>
      <c r="N907">
        <v>2.011111111</v>
      </c>
      <c r="O907">
        <v>0</v>
      </c>
      <c r="P907">
        <v>1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6.6893126383979998E-2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6.6893126383979998E-2</v>
      </c>
    </row>
    <row r="908" spans="1:31" x14ac:dyDescent="0.25">
      <c r="A908">
        <v>1721974</v>
      </c>
      <c r="B908">
        <v>1</v>
      </c>
      <c r="C908" t="s">
        <v>80</v>
      </c>
      <c r="D908" t="s">
        <v>107</v>
      </c>
      <c r="E908" t="s">
        <v>131</v>
      </c>
      <c r="F908" t="s">
        <v>2854</v>
      </c>
      <c r="G908" t="s">
        <v>238</v>
      </c>
      <c r="H908" t="s">
        <v>134</v>
      </c>
      <c r="I908" t="s">
        <v>135</v>
      </c>
      <c r="J908" t="s">
        <v>136</v>
      </c>
      <c r="K908" t="s">
        <v>137</v>
      </c>
      <c r="L908" t="s">
        <v>2855</v>
      </c>
      <c r="M908" t="s">
        <v>2856</v>
      </c>
      <c r="N908">
        <v>1.1286111109999999</v>
      </c>
      <c r="O908">
        <v>0</v>
      </c>
      <c r="P908">
        <v>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0.1512017320925417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0.1512017320925417</v>
      </c>
    </row>
    <row r="909" spans="1:31" x14ac:dyDescent="0.25">
      <c r="A909">
        <v>1721968</v>
      </c>
      <c r="B909">
        <v>1</v>
      </c>
      <c r="C909" t="s">
        <v>81</v>
      </c>
      <c r="D909" t="s">
        <v>113</v>
      </c>
      <c r="E909" t="s">
        <v>160</v>
      </c>
      <c r="F909" t="s">
        <v>2857</v>
      </c>
      <c r="G909" t="s">
        <v>162</v>
      </c>
      <c r="H909" t="s">
        <v>134</v>
      </c>
      <c r="I909" t="s">
        <v>135</v>
      </c>
      <c r="J909" t="s">
        <v>136</v>
      </c>
      <c r="K909" t="s">
        <v>137</v>
      </c>
      <c r="L909" t="s">
        <v>2858</v>
      </c>
      <c r="M909" t="s">
        <v>2859</v>
      </c>
      <c r="N909">
        <v>5.8263888880000003</v>
      </c>
      <c r="O909">
        <v>0</v>
      </c>
      <c r="P909">
        <v>24</v>
      </c>
      <c r="Q909">
        <v>0</v>
      </c>
      <c r="R909">
        <v>7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17.276055118365001</v>
      </c>
      <c r="Y909">
        <v>0</v>
      </c>
      <c r="Z909">
        <v>21.073812101890447</v>
      </c>
      <c r="AA909">
        <v>0</v>
      </c>
      <c r="AB909">
        <v>0</v>
      </c>
      <c r="AC909">
        <v>0</v>
      </c>
      <c r="AD909">
        <v>0</v>
      </c>
      <c r="AE909">
        <v>38.349867220255447</v>
      </c>
    </row>
    <row r="910" spans="1:31" x14ac:dyDescent="0.25">
      <c r="A910">
        <v>1722011</v>
      </c>
      <c r="B910">
        <v>1</v>
      </c>
      <c r="C910" t="s">
        <v>81</v>
      </c>
      <c r="D910" t="s">
        <v>127</v>
      </c>
      <c r="E910" t="s">
        <v>160</v>
      </c>
      <c r="F910" t="s">
        <v>2860</v>
      </c>
      <c r="G910" t="s">
        <v>186</v>
      </c>
      <c r="H910" t="s">
        <v>134</v>
      </c>
      <c r="I910" t="s">
        <v>135</v>
      </c>
      <c r="J910" t="s">
        <v>136</v>
      </c>
      <c r="K910" t="s">
        <v>137</v>
      </c>
      <c r="L910" t="s">
        <v>2861</v>
      </c>
      <c r="M910" t="s">
        <v>2862</v>
      </c>
      <c r="N910">
        <v>5.9424999999999999</v>
      </c>
      <c r="O910">
        <v>0</v>
      </c>
      <c r="P910">
        <v>48</v>
      </c>
      <c r="Q910">
        <v>0</v>
      </c>
      <c r="R910">
        <v>0</v>
      </c>
      <c r="S910">
        <v>0</v>
      </c>
      <c r="T910">
        <v>5</v>
      </c>
      <c r="U910">
        <v>0</v>
      </c>
      <c r="V910">
        <v>0</v>
      </c>
      <c r="W910">
        <v>0</v>
      </c>
      <c r="X910">
        <v>143.28388563478282</v>
      </c>
      <c r="Y910">
        <v>0</v>
      </c>
      <c r="Z910">
        <v>0</v>
      </c>
      <c r="AA910">
        <v>0</v>
      </c>
      <c r="AB910">
        <v>61.971905900878077</v>
      </c>
      <c r="AC910">
        <v>0</v>
      </c>
      <c r="AD910">
        <v>0</v>
      </c>
      <c r="AE910">
        <v>205.2557915356609</v>
      </c>
    </row>
    <row r="911" spans="1:31" x14ac:dyDescent="0.25">
      <c r="A911">
        <v>1721513</v>
      </c>
      <c r="B911">
        <v>1</v>
      </c>
      <c r="C911" t="s">
        <v>81</v>
      </c>
      <c r="D911" t="s">
        <v>112</v>
      </c>
      <c r="E911" t="s">
        <v>131</v>
      </c>
      <c r="F911" t="s">
        <v>2863</v>
      </c>
      <c r="G911" t="s">
        <v>133</v>
      </c>
      <c r="H911" t="s">
        <v>134</v>
      </c>
      <c r="I911" t="s">
        <v>135</v>
      </c>
      <c r="J911" t="s">
        <v>136</v>
      </c>
      <c r="K911" t="s">
        <v>137</v>
      </c>
      <c r="L911" t="s">
        <v>2864</v>
      </c>
      <c r="M911" t="s">
        <v>2865</v>
      </c>
      <c r="N911">
        <v>1.625555555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1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5.2736436091111111E-4</v>
      </c>
      <c r="AC911">
        <v>0</v>
      </c>
      <c r="AD911">
        <v>0</v>
      </c>
      <c r="AE911">
        <v>5.2736436091111111E-4</v>
      </c>
    </row>
    <row r="912" spans="1:31" x14ac:dyDescent="0.25">
      <c r="A912">
        <v>1721613</v>
      </c>
      <c r="B912">
        <v>1</v>
      </c>
      <c r="C912" t="s">
        <v>80</v>
      </c>
      <c r="D912" t="s">
        <v>96</v>
      </c>
      <c r="E912" t="s">
        <v>131</v>
      </c>
      <c r="F912" t="s">
        <v>2866</v>
      </c>
      <c r="G912" t="s">
        <v>133</v>
      </c>
      <c r="H912" t="s">
        <v>134</v>
      </c>
      <c r="I912" t="s">
        <v>135</v>
      </c>
      <c r="J912" t="s">
        <v>136</v>
      </c>
      <c r="K912" t="s">
        <v>137</v>
      </c>
      <c r="L912" t="s">
        <v>2867</v>
      </c>
      <c r="M912" t="s">
        <v>2868</v>
      </c>
      <c r="N912">
        <v>6.7780555549999999</v>
      </c>
      <c r="O912">
        <v>0</v>
      </c>
      <c r="P912">
        <v>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1.7408015800144998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1.7408015800144998</v>
      </c>
    </row>
    <row r="913" spans="1:31" x14ac:dyDescent="0.25">
      <c r="A913">
        <v>1722134</v>
      </c>
      <c r="B913">
        <v>1</v>
      </c>
      <c r="C913" t="s">
        <v>80</v>
      </c>
      <c r="D913" t="s">
        <v>90</v>
      </c>
      <c r="E913" t="s">
        <v>131</v>
      </c>
      <c r="F913" t="s">
        <v>2186</v>
      </c>
      <c r="G913" t="s">
        <v>242</v>
      </c>
      <c r="H913" t="s">
        <v>134</v>
      </c>
      <c r="I913" t="s">
        <v>135</v>
      </c>
      <c r="J913" t="s">
        <v>136</v>
      </c>
      <c r="K913" t="s">
        <v>137</v>
      </c>
      <c r="L913" t="s">
        <v>2869</v>
      </c>
      <c r="M913" t="s">
        <v>2870</v>
      </c>
      <c r="N913">
        <v>4.5391666659999999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1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3.9028146877151753</v>
      </c>
      <c r="AC913">
        <v>0</v>
      </c>
      <c r="AD913">
        <v>0</v>
      </c>
      <c r="AE913">
        <v>3.9028146877151753</v>
      </c>
    </row>
    <row r="914" spans="1:31" x14ac:dyDescent="0.25">
      <c r="A914">
        <v>1721470</v>
      </c>
      <c r="B914">
        <v>1</v>
      </c>
      <c r="C914" t="s">
        <v>80</v>
      </c>
      <c r="D914" t="s">
        <v>90</v>
      </c>
      <c r="E914" t="s">
        <v>131</v>
      </c>
      <c r="F914" t="s">
        <v>2871</v>
      </c>
      <c r="G914" t="s">
        <v>238</v>
      </c>
      <c r="H914" t="s">
        <v>134</v>
      </c>
      <c r="I914" t="s">
        <v>135</v>
      </c>
      <c r="J914" t="s">
        <v>136</v>
      </c>
      <c r="K914" t="s">
        <v>137</v>
      </c>
      <c r="L914" t="s">
        <v>2872</v>
      </c>
      <c r="M914" t="s">
        <v>2873</v>
      </c>
      <c r="N914">
        <v>1.7494444440000001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1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2.0572051279270833</v>
      </c>
      <c r="AC914">
        <v>0</v>
      </c>
      <c r="AD914">
        <v>0</v>
      </c>
      <c r="AE914">
        <v>2.0572051279270833</v>
      </c>
    </row>
    <row r="915" spans="1:31" x14ac:dyDescent="0.25">
      <c r="A915">
        <v>1721593</v>
      </c>
      <c r="B915">
        <v>1</v>
      </c>
      <c r="C915" t="s">
        <v>80</v>
      </c>
      <c r="D915" t="s">
        <v>85</v>
      </c>
      <c r="E915" t="s">
        <v>160</v>
      </c>
      <c r="F915" t="s">
        <v>2874</v>
      </c>
      <c r="G915" t="s">
        <v>157</v>
      </c>
      <c r="H915" t="s">
        <v>134</v>
      </c>
      <c r="I915" t="s">
        <v>135</v>
      </c>
      <c r="J915" t="s">
        <v>136</v>
      </c>
      <c r="K915" t="s">
        <v>137</v>
      </c>
      <c r="L915" t="s">
        <v>2875</v>
      </c>
      <c r="M915" t="s">
        <v>2876</v>
      </c>
      <c r="N915">
        <v>1.8847222219999999</v>
      </c>
      <c r="O915">
        <v>0</v>
      </c>
      <c r="P915">
        <v>15</v>
      </c>
      <c r="Q915">
        <v>0</v>
      </c>
      <c r="R915">
        <v>0</v>
      </c>
      <c r="S915">
        <v>0</v>
      </c>
      <c r="T915">
        <v>4</v>
      </c>
      <c r="U915">
        <v>0</v>
      </c>
      <c r="V915">
        <v>0</v>
      </c>
      <c r="W915">
        <v>0</v>
      </c>
      <c r="X915">
        <v>7.0142775390377405</v>
      </c>
      <c r="Y915">
        <v>0</v>
      </c>
      <c r="Z915">
        <v>0</v>
      </c>
      <c r="AA915">
        <v>0</v>
      </c>
      <c r="AB915">
        <v>0.20693779446532112</v>
      </c>
      <c r="AC915">
        <v>0</v>
      </c>
      <c r="AD915">
        <v>0</v>
      </c>
      <c r="AE915">
        <v>7.2212153335030616</v>
      </c>
    </row>
    <row r="916" spans="1:31" x14ac:dyDescent="0.25">
      <c r="A916">
        <v>1721699</v>
      </c>
      <c r="B916">
        <v>1</v>
      </c>
      <c r="C916" t="s">
        <v>80</v>
      </c>
      <c r="D916" t="s">
        <v>93</v>
      </c>
      <c r="E916" t="s">
        <v>140</v>
      </c>
      <c r="F916" t="s">
        <v>2877</v>
      </c>
      <c r="G916" t="s">
        <v>147</v>
      </c>
      <c r="H916" t="s">
        <v>143</v>
      </c>
      <c r="I916" t="s">
        <v>135</v>
      </c>
      <c r="J916" t="s">
        <v>136</v>
      </c>
      <c r="K916" t="s">
        <v>137</v>
      </c>
      <c r="L916" t="s">
        <v>2878</v>
      </c>
      <c r="M916" t="s">
        <v>2879</v>
      </c>
      <c r="N916">
        <v>1.299722222</v>
      </c>
      <c r="O916">
        <v>0</v>
      </c>
      <c r="P916">
        <v>192</v>
      </c>
      <c r="Q916">
        <v>2</v>
      </c>
      <c r="R916">
        <v>44</v>
      </c>
      <c r="S916">
        <v>3</v>
      </c>
      <c r="T916">
        <v>38</v>
      </c>
      <c r="U916">
        <v>0</v>
      </c>
      <c r="V916">
        <v>0</v>
      </c>
      <c r="W916">
        <v>0</v>
      </c>
      <c r="X916">
        <v>17.912790968613702</v>
      </c>
      <c r="Y916">
        <v>0.17348907725684498</v>
      </c>
      <c r="Z916">
        <v>8.7224610984714435</v>
      </c>
      <c r="AA916">
        <v>25.212066712089079</v>
      </c>
      <c r="AB916">
        <v>8.1759319558632413</v>
      </c>
      <c r="AC916">
        <v>0</v>
      </c>
      <c r="AD916">
        <v>0</v>
      </c>
      <c r="AE916">
        <v>60.196739812294318</v>
      </c>
    </row>
    <row r="917" spans="1:31" x14ac:dyDescent="0.25">
      <c r="A917">
        <v>1721805</v>
      </c>
      <c r="B917">
        <v>1</v>
      </c>
      <c r="C917" t="s">
        <v>80</v>
      </c>
      <c r="D917" t="s">
        <v>108</v>
      </c>
      <c r="E917" t="s">
        <v>160</v>
      </c>
      <c r="F917" t="s">
        <v>2880</v>
      </c>
      <c r="G917" t="s">
        <v>162</v>
      </c>
      <c r="H917" t="s">
        <v>134</v>
      </c>
      <c r="I917" t="s">
        <v>135</v>
      </c>
      <c r="J917" t="s">
        <v>136</v>
      </c>
      <c r="K917" t="s">
        <v>137</v>
      </c>
      <c r="L917" t="s">
        <v>2881</v>
      </c>
      <c r="M917" t="s">
        <v>2882</v>
      </c>
      <c r="N917">
        <v>1.9983333329999999</v>
      </c>
      <c r="O917">
        <v>0</v>
      </c>
      <c r="P917">
        <v>8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3.1191920175767867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3.1191920175767867</v>
      </c>
    </row>
    <row r="918" spans="1:31" x14ac:dyDescent="0.25">
      <c r="A918">
        <v>1721450</v>
      </c>
      <c r="B918">
        <v>1</v>
      </c>
      <c r="C918" t="s">
        <v>80</v>
      </c>
      <c r="D918" t="s">
        <v>96</v>
      </c>
      <c r="E918" t="s">
        <v>160</v>
      </c>
      <c r="F918" t="s">
        <v>2883</v>
      </c>
      <c r="G918" t="s">
        <v>152</v>
      </c>
      <c r="H918" t="s">
        <v>134</v>
      </c>
      <c r="I918" t="s">
        <v>135</v>
      </c>
      <c r="J918" t="s">
        <v>136</v>
      </c>
      <c r="K918" t="s">
        <v>153</v>
      </c>
      <c r="L918" t="s">
        <v>2884</v>
      </c>
      <c r="M918" t="s">
        <v>2885</v>
      </c>
      <c r="N918">
        <v>0.93861111100000005</v>
      </c>
      <c r="O918">
        <v>0</v>
      </c>
      <c r="P918">
        <v>10</v>
      </c>
      <c r="Q918">
        <v>0</v>
      </c>
      <c r="R918">
        <v>0</v>
      </c>
      <c r="S918">
        <v>0</v>
      </c>
      <c r="T918">
        <v>1</v>
      </c>
      <c r="U918">
        <v>0</v>
      </c>
      <c r="V918">
        <v>0</v>
      </c>
      <c r="W918">
        <v>0</v>
      </c>
      <c r="X918">
        <v>3.8823204477159181</v>
      </c>
      <c r="Y918">
        <v>0</v>
      </c>
      <c r="Z918">
        <v>0</v>
      </c>
      <c r="AA918">
        <v>0</v>
      </c>
      <c r="AB918">
        <v>4.0344293729659002</v>
      </c>
      <c r="AC918">
        <v>0</v>
      </c>
      <c r="AD918">
        <v>0</v>
      </c>
      <c r="AE918">
        <v>7.9167498206818188</v>
      </c>
    </row>
    <row r="919" spans="1:31" x14ac:dyDescent="0.25">
      <c r="A919">
        <v>1721656</v>
      </c>
      <c r="B919">
        <v>1</v>
      </c>
      <c r="C919" t="s">
        <v>80</v>
      </c>
      <c r="D919" t="s">
        <v>96</v>
      </c>
      <c r="E919" t="s">
        <v>131</v>
      </c>
      <c r="F919" t="s">
        <v>2886</v>
      </c>
      <c r="G919" t="s">
        <v>1189</v>
      </c>
      <c r="H919" t="s">
        <v>134</v>
      </c>
      <c r="I919" t="s">
        <v>135</v>
      </c>
      <c r="J919" t="s">
        <v>136</v>
      </c>
      <c r="K919" t="s">
        <v>137</v>
      </c>
      <c r="L919" t="s">
        <v>2887</v>
      </c>
      <c r="M919" t="s">
        <v>2888</v>
      </c>
      <c r="N919">
        <v>8.8719444440000004</v>
      </c>
      <c r="O919">
        <v>0</v>
      </c>
      <c r="P919">
        <v>1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1.5719248099749421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1.5719248099749421</v>
      </c>
    </row>
    <row r="920" spans="1:31" x14ac:dyDescent="0.25">
      <c r="A920">
        <v>1721948</v>
      </c>
      <c r="B920">
        <v>1</v>
      </c>
      <c r="C920" t="s">
        <v>81</v>
      </c>
      <c r="D920" t="s">
        <v>118</v>
      </c>
      <c r="E920" t="s">
        <v>160</v>
      </c>
      <c r="F920" t="s">
        <v>2889</v>
      </c>
      <c r="G920" t="s">
        <v>162</v>
      </c>
      <c r="H920" t="s">
        <v>134</v>
      </c>
      <c r="I920" t="s">
        <v>135</v>
      </c>
      <c r="J920" t="s">
        <v>136</v>
      </c>
      <c r="K920" t="s">
        <v>137</v>
      </c>
      <c r="L920" t="s">
        <v>2890</v>
      </c>
      <c r="M920" t="s">
        <v>2431</v>
      </c>
      <c r="N920">
        <v>5.9066666659999996</v>
      </c>
      <c r="O920">
        <v>0</v>
      </c>
      <c r="P920">
        <v>18</v>
      </c>
      <c r="Q920">
        <v>0</v>
      </c>
      <c r="R920">
        <v>0</v>
      </c>
      <c r="S920">
        <v>0</v>
      </c>
      <c r="T920">
        <v>2</v>
      </c>
      <c r="U920">
        <v>0</v>
      </c>
      <c r="V920">
        <v>0</v>
      </c>
      <c r="W920">
        <v>0</v>
      </c>
      <c r="X920">
        <v>14.351868319131194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14.351868319131194</v>
      </c>
    </row>
    <row r="921" spans="1:31" x14ac:dyDescent="0.25">
      <c r="A921">
        <v>1689341</v>
      </c>
      <c r="B921">
        <v>1</v>
      </c>
      <c r="C921" t="s">
        <v>80</v>
      </c>
      <c r="D921" t="s">
        <v>82</v>
      </c>
      <c r="E921" t="s">
        <v>171</v>
      </c>
      <c r="F921" t="s">
        <v>2891</v>
      </c>
      <c r="G921" t="s">
        <v>2789</v>
      </c>
      <c r="H921" t="s">
        <v>143</v>
      </c>
      <c r="I921" t="s">
        <v>135</v>
      </c>
      <c r="J921" t="s">
        <v>136</v>
      </c>
      <c r="K921" t="s">
        <v>137</v>
      </c>
      <c r="L921" t="s">
        <v>2892</v>
      </c>
      <c r="M921" t="s">
        <v>2893</v>
      </c>
      <c r="N921">
        <v>2.3258333329999998</v>
      </c>
      <c r="O921">
        <v>0</v>
      </c>
      <c r="P921">
        <v>582</v>
      </c>
      <c r="Q921">
        <v>0</v>
      </c>
      <c r="R921">
        <v>0</v>
      </c>
      <c r="S921">
        <v>0</v>
      </c>
      <c r="T921">
        <v>268</v>
      </c>
      <c r="U921">
        <v>0</v>
      </c>
      <c r="V921">
        <v>0</v>
      </c>
      <c r="W921">
        <v>0</v>
      </c>
      <c r="X921">
        <v>441.64246038315071</v>
      </c>
      <c r="Y921">
        <v>0</v>
      </c>
      <c r="Z921">
        <v>0</v>
      </c>
      <c r="AA921">
        <v>0</v>
      </c>
      <c r="AB921">
        <v>742.90657710666198</v>
      </c>
      <c r="AC921">
        <v>0</v>
      </c>
      <c r="AD921">
        <v>0</v>
      </c>
      <c r="AE921">
        <v>1184.5490374898127</v>
      </c>
    </row>
    <row r="922" spans="1:31" x14ac:dyDescent="0.25">
      <c r="A922">
        <v>1689342</v>
      </c>
      <c r="B922">
        <v>1</v>
      </c>
      <c r="C922" t="s">
        <v>81</v>
      </c>
      <c r="D922" t="s">
        <v>113</v>
      </c>
      <c r="E922" t="s">
        <v>131</v>
      </c>
      <c r="F922" t="s">
        <v>2894</v>
      </c>
      <c r="G922" t="s">
        <v>133</v>
      </c>
      <c r="H922" t="s">
        <v>134</v>
      </c>
      <c r="I922" t="s">
        <v>135</v>
      </c>
      <c r="J922" t="s">
        <v>136</v>
      </c>
      <c r="K922" t="s">
        <v>137</v>
      </c>
      <c r="L922" t="s">
        <v>2895</v>
      </c>
      <c r="M922" t="s">
        <v>2896</v>
      </c>
      <c r="N922">
        <v>2.2969444440000002</v>
      </c>
      <c r="O922">
        <v>0</v>
      </c>
      <c r="P922">
        <v>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0.14576563206310084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0.14576563206310084</v>
      </c>
    </row>
    <row r="923" spans="1:31" x14ac:dyDescent="0.25">
      <c r="A923">
        <v>1699342</v>
      </c>
      <c r="B923">
        <v>1</v>
      </c>
      <c r="C923" t="s">
        <v>81</v>
      </c>
      <c r="D923" t="s">
        <v>128</v>
      </c>
      <c r="E923" t="s">
        <v>160</v>
      </c>
      <c r="F923" t="s">
        <v>2897</v>
      </c>
      <c r="G923" t="s">
        <v>162</v>
      </c>
      <c r="H923" t="s">
        <v>134</v>
      </c>
      <c r="I923" t="s">
        <v>135</v>
      </c>
      <c r="J923" t="s">
        <v>136</v>
      </c>
      <c r="K923" t="s">
        <v>137</v>
      </c>
      <c r="L923" t="s">
        <v>2898</v>
      </c>
      <c r="M923" t="s">
        <v>2899</v>
      </c>
      <c r="N923">
        <v>1.333611111</v>
      </c>
      <c r="O923">
        <v>0</v>
      </c>
      <c r="P923">
        <v>8</v>
      </c>
      <c r="Q923">
        <v>0</v>
      </c>
      <c r="R923">
        <v>0</v>
      </c>
      <c r="S923">
        <v>0</v>
      </c>
      <c r="T923">
        <v>1</v>
      </c>
      <c r="U923">
        <v>0</v>
      </c>
      <c r="V923">
        <v>0</v>
      </c>
      <c r="W923">
        <v>0</v>
      </c>
      <c r="X923">
        <v>1.351204258104624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1.351204258104624</v>
      </c>
    </row>
    <row r="924" spans="1:31" x14ac:dyDescent="0.25">
      <c r="A924">
        <v>1709344</v>
      </c>
      <c r="B924">
        <v>1</v>
      </c>
      <c r="C924" t="s">
        <v>80</v>
      </c>
      <c r="D924" t="s">
        <v>90</v>
      </c>
      <c r="E924" t="s">
        <v>314</v>
      </c>
      <c r="F924" t="s">
        <v>2900</v>
      </c>
      <c r="G924" t="s">
        <v>316</v>
      </c>
      <c r="H924" t="s">
        <v>143</v>
      </c>
      <c r="I924" t="s">
        <v>455</v>
      </c>
      <c r="J924" t="s">
        <v>136</v>
      </c>
      <c r="K924" t="s">
        <v>137</v>
      </c>
      <c r="L924" t="s">
        <v>2901</v>
      </c>
      <c r="M924" t="s">
        <v>2902</v>
      </c>
      <c r="N924">
        <v>2.3157222000000002E-2</v>
      </c>
      <c r="O924">
        <v>0</v>
      </c>
      <c r="P924">
        <v>3722</v>
      </c>
      <c r="Q924">
        <v>0</v>
      </c>
      <c r="R924">
        <v>0</v>
      </c>
      <c r="S924">
        <v>0</v>
      </c>
      <c r="T924">
        <v>360</v>
      </c>
      <c r="U924">
        <v>0</v>
      </c>
      <c r="V924">
        <v>1</v>
      </c>
      <c r="W924">
        <v>0</v>
      </c>
      <c r="X924">
        <v>18.99056980939341</v>
      </c>
      <c r="Y924">
        <v>0</v>
      </c>
      <c r="Z924">
        <v>0</v>
      </c>
      <c r="AA924">
        <v>0</v>
      </c>
      <c r="AB924">
        <v>2.9590895356608877</v>
      </c>
      <c r="AC924">
        <v>0</v>
      </c>
      <c r="AD924">
        <v>6.5378189209725004E-2</v>
      </c>
      <c r="AE924">
        <v>22.015037534264021</v>
      </c>
    </row>
    <row r="925" spans="1:31" x14ac:dyDescent="0.25">
      <c r="A925">
        <v>1709345</v>
      </c>
      <c r="B925">
        <v>1</v>
      </c>
      <c r="C925" t="s">
        <v>80</v>
      </c>
      <c r="D925" t="s">
        <v>104</v>
      </c>
      <c r="E925" t="s">
        <v>171</v>
      </c>
      <c r="F925" t="s">
        <v>2903</v>
      </c>
      <c r="G925" t="s">
        <v>295</v>
      </c>
      <c r="H925" t="s">
        <v>143</v>
      </c>
      <c r="I925" t="s">
        <v>135</v>
      </c>
      <c r="J925" t="s">
        <v>136</v>
      </c>
      <c r="K925" t="s">
        <v>137</v>
      </c>
      <c r="L925" t="s">
        <v>2904</v>
      </c>
      <c r="M925" t="s">
        <v>2905</v>
      </c>
      <c r="N925">
        <v>2.1355555549999998</v>
      </c>
      <c r="O925">
        <v>0</v>
      </c>
      <c r="P925">
        <v>5</v>
      </c>
      <c r="Q925">
        <v>0</v>
      </c>
      <c r="R925">
        <v>19</v>
      </c>
      <c r="S925">
        <v>0</v>
      </c>
      <c r="T925">
        <v>3</v>
      </c>
      <c r="U925">
        <v>0</v>
      </c>
      <c r="V925">
        <v>0</v>
      </c>
      <c r="W925">
        <v>0</v>
      </c>
      <c r="X925">
        <v>1.3935313072092503</v>
      </c>
      <c r="Y925">
        <v>0</v>
      </c>
      <c r="Z925">
        <v>3.6644263493804625</v>
      </c>
      <c r="AA925">
        <v>0</v>
      </c>
      <c r="AB925">
        <v>2.1719738600159553</v>
      </c>
      <c r="AC925">
        <v>0</v>
      </c>
      <c r="AD925">
        <v>0</v>
      </c>
      <c r="AE925">
        <v>7.2299315166056672</v>
      </c>
    </row>
    <row r="926" spans="1:31" x14ac:dyDescent="0.25">
      <c r="A926">
        <v>1709346</v>
      </c>
      <c r="B926">
        <v>1</v>
      </c>
      <c r="C926" t="s">
        <v>81</v>
      </c>
      <c r="D926" t="s">
        <v>117</v>
      </c>
      <c r="E926" t="s">
        <v>131</v>
      </c>
      <c r="F926" t="s">
        <v>2906</v>
      </c>
      <c r="G926" t="s">
        <v>238</v>
      </c>
      <c r="H926" t="s">
        <v>134</v>
      </c>
      <c r="I926" t="s">
        <v>135</v>
      </c>
      <c r="J926" t="s">
        <v>136</v>
      </c>
      <c r="K926" t="s">
        <v>137</v>
      </c>
      <c r="L926" t="s">
        <v>2907</v>
      </c>
      <c r="M926" t="s">
        <v>2908</v>
      </c>
      <c r="N926">
        <v>1.3049999999999999</v>
      </c>
      <c r="O926">
        <v>0</v>
      </c>
      <c r="P926">
        <v>9</v>
      </c>
      <c r="Q926">
        <v>0</v>
      </c>
      <c r="R926">
        <v>0</v>
      </c>
      <c r="S926">
        <v>0</v>
      </c>
      <c r="T926">
        <v>1</v>
      </c>
      <c r="U926">
        <v>0</v>
      </c>
      <c r="V926">
        <v>0</v>
      </c>
      <c r="W926">
        <v>0</v>
      </c>
      <c r="X926">
        <v>2.3923865692457764</v>
      </c>
      <c r="Y926">
        <v>0</v>
      </c>
      <c r="Z926">
        <v>0</v>
      </c>
      <c r="AA926">
        <v>0</v>
      </c>
      <c r="AB926">
        <v>3.9149112787627498E-2</v>
      </c>
      <c r="AC926">
        <v>0</v>
      </c>
      <c r="AD926">
        <v>0</v>
      </c>
      <c r="AE926">
        <v>2.4315356820334038</v>
      </c>
    </row>
    <row r="927" spans="1:31" x14ac:dyDescent="0.25">
      <c r="A927">
        <v>1709351</v>
      </c>
      <c r="B927">
        <v>1</v>
      </c>
      <c r="C927" t="s">
        <v>80</v>
      </c>
      <c r="D927" t="s">
        <v>82</v>
      </c>
      <c r="E927" t="s">
        <v>140</v>
      </c>
      <c r="F927" t="s">
        <v>2909</v>
      </c>
      <c r="G927" t="s">
        <v>316</v>
      </c>
      <c r="H927" t="s">
        <v>234</v>
      </c>
      <c r="I927" t="s">
        <v>455</v>
      </c>
      <c r="J927" t="s">
        <v>136</v>
      </c>
      <c r="K927" t="s">
        <v>153</v>
      </c>
      <c r="L927" t="s">
        <v>2910</v>
      </c>
      <c r="M927" t="s">
        <v>2911</v>
      </c>
      <c r="N927">
        <v>2.75E-2</v>
      </c>
      <c r="O927">
        <v>0</v>
      </c>
      <c r="P927">
        <v>1004</v>
      </c>
      <c r="Q927">
        <v>0</v>
      </c>
      <c r="R927">
        <v>0</v>
      </c>
      <c r="S927">
        <v>4</v>
      </c>
      <c r="T927">
        <v>1730</v>
      </c>
      <c r="U927">
        <v>1</v>
      </c>
      <c r="V927">
        <v>26</v>
      </c>
      <c r="W927">
        <v>0</v>
      </c>
      <c r="X927">
        <v>7.9659035377630838</v>
      </c>
      <c r="Y927">
        <v>0</v>
      </c>
      <c r="Z927">
        <v>0</v>
      </c>
      <c r="AA927">
        <v>5.5744365864888517</v>
      </c>
      <c r="AB927">
        <v>41.043718141533098</v>
      </c>
      <c r="AC927">
        <v>1.5093689759233802</v>
      </c>
      <c r="AD927">
        <v>4.0653266939137875</v>
      </c>
      <c r="AE927">
        <v>60.158753935622201</v>
      </c>
    </row>
    <row r="928" spans="1:31" x14ac:dyDescent="0.25">
      <c r="A928">
        <v>1709355</v>
      </c>
      <c r="B928">
        <v>1</v>
      </c>
      <c r="C928" t="s">
        <v>80</v>
      </c>
      <c r="D928" t="s">
        <v>85</v>
      </c>
      <c r="E928" t="s">
        <v>150</v>
      </c>
      <c r="F928" t="s">
        <v>2912</v>
      </c>
      <c r="G928" t="s">
        <v>2913</v>
      </c>
      <c r="H928" t="s">
        <v>134</v>
      </c>
      <c r="I928" t="s">
        <v>135</v>
      </c>
      <c r="J928" t="s">
        <v>136</v>
      </c>
      <c r="K928" t="s">
        <v>137</v>
      </c>
      <c r="L928" t="s">
        <v>2914</v>
      </c>
      <c r="M928" t="s">
        <v>2915</v>
      </c>
      <c r="N928">
        <v>1.3688888880000001</v>
      </c>
      <c r="O928">
        <v>0</v>
      </c>
      <c r="P928">
        <v>526</v>
      </c>
      <c r="Q928">
        <v>0</v>
      </c>
      <c r="R928">
        <v>0</v>
      </c>
      <c r="S928">
        <v>0</v>
      </c>
      <c r="T928">
        <v>113</v>
      </c>
      <c r="U928">
        <v>0</v>
      </c>
      <c r="V928">
        <v>0</v>
      </c>
      <c r="W928">
        <v>0</v>
      </c>
      <c r="X928">
        <v>145.30926795444606</v>
      </c>
      <c r="Y928">
        <v>0</v>
      </c>
      <c r="Z928">
        <v>0</v>
      </c>
      <c r="AA928">
        <v>0</v>
      </c>
      <c r="AB928">
        <v>63.030657486570632</v>
      </c>
      <c r="AC928">
        <v>0</v>
      </c>
      <c r="AD928">
        <v>0</v>
      </c>
      <c r="AE928">
        <v>208.3399254410167</v>
      </c>
    </row>
    <row r="929" spans="1:31" x14ac:dyDescent="0.25">
      <c r="A929">
        <v>1709356</v>
      </c>
      <c r="B929">
        <v>1</v>
      </c>
      <c r="C929" t="s">
        <v>80</v>
      </c>
      <c r="D929" t="s">
        <v>110</v>
      </c>
      <c r="E929" t="s">
        <v>150</v>
      </c>
      <c r="F929" t="s">
        <v>2916</v>
      </c>
      <c r="G929" t="s">
        <v>162</v>
      </c>
      <c r="H929" t="s">
        <v>134</v>
      </c>
      <c r="I929" t="s">
        <v>135</v>
      </c>
      <c r="J929" t="s">
        <v>136</v>
      </c>
      <c r="K929" t="s">
        <v>137</v>
      </c>
      <c r="L929" t="s">
        <v>2917</v>
      </c>
      <c r="M929" t="s">
        <v>2918</v>
      </c>
      <c r="N929">
        <v>1.200555555</v>
      </c>
      <c r="O929">
        <v>0</v>
      </c>
      <c r="P929">
        <v>69</v>
      </c>
      <c r="Q929">
        <v>0</v>
      </c>
      <c r="R929">
        <v>0</v>
      </c>
      <c r="S929">
        <v>0</v>
      </c>
      <c r="T929">
        <v>11</v>
      </c>
      <c r="U929">
        <v>0</v>
      </c>
      <c r="V929">
        <v>0</v>
      </c>
      <c r="W929">
        <v>0</v>
      </c>
      <c r="X929">
        <v>16.874502147393649</v>
      </c>
      <c r="Y929">
        <v>0</v>
      </c>
      <c r="Z929">
        <v>0</v>
      </c>
      <c r="AA929">
        <v>0</v>
      </c>
      <c r="AB929">
        <v>8.1050766634762947</v>
      </c>
      <c r="AC929">
        <v>0</v>
      </c>
      <c r="AD929">
        <v>0</v>
      </c>
      <c r="AE929">
        <v>24.979578810869945</v>
      </c>
    </row>
    <row r="930" spans="1:31" x14ac:dyDescent="0.25">
      <c r="A930">
        <v>1709357</v>
      </c>
      <c r="B930">
        <v>1</v>
      </c>
      <c r="C930" t="s">
        <v>80</v>
      </c>
      <c r="D930" t="s">
        <v>90</v>
      </c>
      <c r="E930" t="s">
        <v>314</v>
      </c>
      <c r="F930" t="s">
        <v>2919</v>
      </c>
      <c r="G930" t="s">
        <v>316</v>
      </c>
      <c r="H930" t="s">
        <v>234</v>
      </c>
      <c r="I930" t="s">
        <v>135</v>
      </c>
      <c r="J930" t="s">
        <v>136</v>
      </c>
      <c r="K930" t="s">
        <v>153</v>
      </c>
      <c r="L930" t="s">
        <v>2920</v>
      </c>
      <c r="M930" t="s">
        <v>2921</v>
      </c>
      <c r="N930">
        <v>0.11444444400000001</v>
      </c>
      <c r="O930">
        <v>0</v>
      </c>
      <c r="P930">
        <v>29545</v>
      </c>
      <c r="Q930">
        <v>0</v>
      </c>
      <c r="R930">
        <v>0</v>
      </c>
      <c r="S930">
        <v>6</v>
      </c>
      <c r="T930">
        <v>5376</v>
      </c>
      <c r="U930">
        <v>0</v>
      </c>
      <c r="V930">
        <v>55</v>
      </c>
      <c r="W930">
        <v>0</v>
      </c>
      <c r="X930">
        <v>803.36074130732561</v>
      </c>
      <c r="Y930">
        <v>0</v>
      </c>
      <c r="Z930">
        <v>0</v>
      </c>
      <c r="AA930">
        <v>11.254561115620399</v>
      </c>
      <c r="AB930">
        <v>273.30957847308872</v>
      </c>
      <c r="AC930">
        <v>0</v>
      </c>
      <c r="AD930">
        <v>28.435133848234415</v>
      </c>
      <c r="AE930">
        <v>1116.3600147442692</v>
      </c>
    </row>
    <row r="931" spans="1:31" x14ac:dyDescent="0.25">
      <c r="A931">
        <v>1709358</v>
      </c>
      <c r="B931">
        <v>1</v>
      </c>
      <c r="C931" t="s">
        <v>80</v>
      </c>
      <c r="D931" t="s">
        <v>99</v>
      </c>
      <c r="E931" t="s">
        <v>140</v>
      </c>
      <c r="F931" t="s">
        <v>2922</v>
      </c>
      <c r="G931" t="s">
        <v>147</v>
      </c>
      <c r="H931" t="s">
        <v>143</v>
      </c>
      <c r="I931" t="s">
        <v>135</v>
      </c>
      <c r="J931" t="s">
        <v>136</v>
      </c>
      <c r="K931" t="s">
        <v>137</v>
      </c>
      <c r="L931" t="s">
        <v>2923</v>
      </c>
      <c r="M931" t="s">
        <v>2924</v>
      </c>
      <c r="N931">
        <v>0.80611111099999999</v>
      </c>
      <c r="O931">
        <v>7</v>
      </c>
      <c r="P931">
        <v>1339</v>
      </c>
      <c r="Q931">
        <v>0</v>
      </c>
      <c r="R931">
        <v>26</v>
      </c>
      <c r="S931">
        <v>11</v>
      </c>
      <c r="T931">
        <v>160</v>
      </c>
      <c r="U931">
        <v>0</v>
      </c>
      <c r="V931">
        <v>3</v>
      </c>
      <c r="W931">
        <v>29.299292741874556</v>
      </c>
      <c r="X931">
        <v>182.63184507733519</v>
      </c>
      <c r="Y931">
        <v>0</v>
      </c>
      <c r="Z931">
        <v>1.9085327709381155</v>
      </c>
      <c r="AA931">
        <v>90.17301675722608</v>
      </c>
      <c r="AB931">
        <v>34.296885493224593</v>
      </c>
      <c r="AC931">
        <v>0</v>
      </c>
      <c r="AD931">
        <v>9.7001349001784462E-2</v>
      </c>
      <c r="AE931">
        <v>338.40657418960029</v>
      </c>
    </row>
    <row r="932" spans="1:31" x14ac:dyDescent="0.25">
      <c r="A932">
        <v>1709359</v>
      </c>
      <c r="B932">
        <v>1</v>
      </c>
      <c r="C932" t="s">
        <v>80</v>
      </c>
      <c r="D932" t="s">
        <v>99</v>
      </c>
      <c r="E932" t="s">
        <v>171</v>
      </c>
      <c r="F932" t="s">
        <v>2925</v>
      </c>
      <c r="G932" t="s">
        <v>147</v>
      </c>
      <c r="H932" t="s">
        <v>143</v>
      </c>
      <c r="I932" t="s">
        <v>135</v>
      </c>
      <c r="J932" t="s">
        <v>136</v>
      </c>
      <c r="K932" t="s">
        <v>137</v>
      </c>
      <c r="L932" t="s">
        <v>2926</v>
      </c>
      <c r="M932" t="s">
        <v>2927</v>
      </c>
      <c r="N932">
        <v>1.6969444440000001</v>
      </c>
      <c r="O932">
        <v>1</v>
      </c>
      <c r="P932">
        <v>209</v>
      </c>
      <c r="Q932">
        <v>0</v>
      </c>
      <c r="R932">
        <v>3</v>
      </c>
      <c r="S932">
        <v>7</v>
      </c>
      <c r="T932">
        <v>20</v>
      </c>
      <c r="U932">
        <v>0</v>
      </c>
      <c r="V932">
        <v>0</v>
      </c>
      <c r="W932">
        <v>11.017628378454926</v>
      </c>
      <c r="X932">
        <v>66.238515545375634</v>
      </c>
      <c r="Y932">
        <v>0</v>
      </c>
      <c r="Z932">
        <v>0.25827146635368753</v>
      </c>
      <c r="AA932">
        <v>187.02901740911685</v>
      </c>
      <c r="AB932">
        <v>7.5260734103983697</v>
      </c>
      <c r="AC932">
        <v>0</v>
      </c>
      <c r="AD932">
        <v>0</v>
      </c>
      <c r="AE932">
        <v>272.06950620969951</v>
      </c>
    </row>
    <row r="933" spans="1:31" x14ac:dyDescent="0.25">
      <c r="A933">
        <v>1709361</v>
      </c>
      <c r="B933">
        <v>1</v>
      </c>
      <c r="C933" t="s">
        <v>80</v>
      </c>
      <c r="D933" t="s">
        <v>92</v>
      </c>
      <c r="E933" t="s">
        <v>160</v>
      </c>
      <c r="F933" t="s">
        <v>2928</v>
      </c>
      <c r="G933" t="s">
        <v>650</v>
      </c>
      <c r="H933" t="s">
        <v>134</v>
      </c>
      <c r="I933" t="s">
        <v>135</v>
      </c>
      <c r="J933" t="s">
        <v>136</v>
      </c>
      <c r="K933" t="s">
        <v>137</v>
      </c>
      <c r="L933" t="s">
        <v>2929</v>
      </c>
      <c r="M933" t="s">
        <v>2930</v>
      </c>
      <c r="N933">
        <v>1.6555555550000001</v>
      </c>
      <c r="O933">
        <v>0</v>
      </c>
      <c r="P933">
        <v>48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6.7239525415333148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6.7239525415333148</v>
      </c>
    </row>
    <row r="934" spans="1:31" x14ac:dyDescent="0.25">
      <c r="A934">
        <v>1709362</v>
      </c>
      <c r="B934">
        <v>1</v>
      </c>
      <c r="C934" t="s">
        <v>80</v>
      </c>
      <c r="D934" t="s">
        <v>110</v>
      </c>
      <c r="E934" t="s">
        <v>150</v>
      </c>
      <c r="F934" t="s">
        <v>2916</v>
      </c>
      <c r="G934" t="s">
        <v>429</v>
      </c>
      <c r="H934" t="s">
        <v>134</v>
      </c>
      <c r="I934" t="s">
        <v>135</v>
      </c>
      <c r="J934" t="s">
        <v>136</v>
      </c>
      <c r="K934" t="s">
        <v>137</v>
      </c>
      <c r="L934" t="s">
        <v>2931</v>
      </c>
      <c r="M934" t="s">
        <v>2932</v>
      </c>
      <c r="N934">
        <v>2.8938888880000002</v>
      </c>
      <c r="O934">
        <v>0</v>
      </c>
      <c r="P934">
        <v>69</v>
      </c>
      <c r="Q934">
        <v>0</v>
      </c>
      <c r="R934">
        <v>0</v>
      </c>
      <c r="S934">
        <v>0</v>
      </c>
      <c r="T934">
        <v>11</v>
      </c>
      <c r="U934">
        <v>0</v>
      </c>
      <c r="V934">
        <v>0</v>
      </c>
      <c r="W934">
        <v>0</v>
      </c>
      <c r="X934">
        <v>43.278155086164574</v>
      </c>
      <c r="Y934">
        <v>0</v>
      </c>
      <c r="Z934">
        <v>0</v>
      </c>
      <c r="AA934">
        <v>0</v>
      </c>
      <c r="AB934">
        <v>22.151698156314296</v>
      </c>
      <c r="AC934">
        <v>0</v>
      </c>
      <c r="AD934">
        <v>0</v>
      </c>
      <c r="AE934">
        <v>65.42985324247887</v>
      </c>
    </row>
    <row r="935" spans="1:31" x14ac:dyDescent="0.25">
      <c r="A935">
        <v>1709363</v>
      </c>
      <c r="B935">
        <v>1</v>
      </c>
      <c r="C935" t="s">
        <v>80</v>
      </c>
      <c r="D935" t="s">
        <v>99</v>
      </c>
      <c r="E935" t="s">
        <v>140</v>
      </c>
      <c r="F935" t="s">
        <v>2922</v>
      </c>
      <c r="G935" t="s">
        <v>147</v>
      </c>
      <c r="H935" t="s">
        <v>143</v>
      </c>
      <c r="I935" t="s">
        <v>135</v>
      </c>
      <c r="J935" t="s">
        <v>136</v>
      </c>
      <c r="K935" t="s">
        <v>137</v>
      </c>
      <c r="L935" t="s">
        <v>2933</v>
      </c>
      <c r="M935" t="s">
        <v>2934</v>
      </c>
      <c r="N935">
        <v>0.104444444</v>
      </c>
      <c r="O935">
        <v>7</v>
      </c>
      <c r="P935">
        <v>1339</v>
      </c>
      <c r="Q935">
        <v>0</v>
      </c>
      <c r="R935">
        <v>26</v>
      </c>
      <c r="S935">
        <v>11</v>
      </c>
      <c r="T935">
        <v>160</v>
      </c>
      <c r="U935">
        <v>0</v>
      </c>
      <c r="V935">
        <v>3</v>
      </c>
      <c r="W935">
        <v>3.8456713655601367</v>
      </c>
      <c r="X935">
        <v>23.971296934097687</v>
      </c>
      <c r="Y935">
        <v>0</v>
      </c>
      <c r="Z935">
        <v>0.26529838315752002</v>
      </c>
      <c r="AA935">
        <v>11.838622441037733</v>
      </c>
      <c r="AB935">
        <v>4.5151082159977429</v>
      </c>
      <c r="AC935">
        <v>0</v>
      </c>
      <c r="AD935">
        <v>1.2963879002853335E-2</v>
      </c>
      <c r="AE935">
        <v>44.448961218853675</v>
      </c>
    </row>
    <row r="936" spans="1:31" x14ac:dyDescent="0.25">
      <c r="A936">
        <v>1709364</v>
      </c>
      <c r="B936">
        <v>1</v>
      </c>
      <c r="C936" t="s">
        <v>80</v>
      </c>
      <c r="D936" t="s">
        <v>85</v>
      </c>
      <c r="E936" t="s">
        <v>441</v>
      </c>
      <c r="F936" t="s">
        <v>2935</v>
      </c>
      <c r="G936" t="s">
        <v>575</v>
      </c>
      <c r="H936" t="s">
        <v>134</v>
      </c>
      <c r="I936" t="s">
        <v>135</v>
      </c>
      <c r="J936" t="s">
        <v>136</v>
      </c>
      <c r="K936" t="s">
        <v>137</v>
      </c>
      <c r="L936" t="s">
        <v>2936</v>
      </c>
      <c r="M936" t="s">
        <v>2937</v>
      </c>
      <c r="N936">
        <v>5.6380555550000002</v>
      </c>
      <c r="O936">
        <v>0</v>
      </c>
      <c r="P936">
        <v>59</v>
      </c>
      <c r="Q936">
        <v>0</v>
      </c>
      <c r="R936">
        <v>0</v>
      </c>
      <c r="S936">
        <v>0</v>
      </c>
      <c r="T936">
        <v>11</v>
      </c>
      <c r="U936">
        <v>0</v>
      </c>
      <c r="V936">
        <v>0</v>
      </c>
      <c r="W936">
        <v>0</v>
      </c>
      <c r="X936">
        <v>64.477005790231885</v>
      </c>
      <c r="Y936">
        <v>0</v>
      </c>
      <c r="Z936">
        <v>0</v>
      </c>
      <c r="AA936">
        <v>0</v>
      </c>
      <c r="AB936">
        <v>72.784176167940146</v>
      </c>
      <c r="AC936">
        <v>0</v>
      </c>
      <c r="AD936">
        <v>0</v>
      </c>
      <c r="AE936">
        <v>137.26118195817202</v>
      </c>
    </row>
    <row r="937" spans="1:31" x14ac:dyDescent="0.25">
      <c r="A937">
        <v>1709365</v>
      </c>
      <c r="B937">
        <v>1</v>
      </c>
      <c r="C937" t="s">
        <v>80</v>
      </c>
      <c r="D937" t="s">
        <v>99</v>
      </c>
      <c r="E937" t="s">
        <v>171</v>
      </c>
      <c r="F937" t="s">
        <v>2925</v>
      </c>
      <c r="G937" t="s">
        <v>147</v>
      </c>
      <c r="H937" t="s">
        <v>143</v>
      </c>
      <c r="I937" t="s">
        <v>135</v>
      </c>
      <c r="J937" t="s">
        <v>136</v>
      </c>
      <c r="K937" t="s">
        <v>137</v>
      </c>
      <c r="L937" t="s">
        <v>2938</v>
      </c>
      <c r="M937" t="s">
        <v>2939</v>
      </c>
      <c r="N937">
        <v>2.557222222</v>
      </c>
      <c r="O937">
        <v>1</v>
      </c>
      <c r="P937">
        <v>209</v>
      </c>
      <c r="Q937">
        <v>0</v>
      </c>
      <c r="R937">
        <v>3</v>
      </c>
      <c r="S937">
        <v>7</v>
      </c>
      <c r="T937">
        <v>20</v>
      </c>
      <c r="U937">
        <v>0</v>
      </c>
      <c r="V937">
        <v>0</v>
      </c>
      <c r="W937">
        <v>19.59327754256967</v>
      </c>
      <c r="X937">
        <v>118.85309730103369</v>
      </c>
      <c r="Y937">
        <v>0</v>
      </c>
      <c r="Z937">
        <v>0.50626112399302503</v>
      </c>
      <c r="AA937">
        <v>424.34337326482103</v>
      </c>
      <c r="AB937">
        <v>17.714065312019816</v>
      </c>
      <c r="AC937">
        <v>0</v>
      </c>
      <c r="AD937">
        <v>0</v>
      </c>
      <c r="AE937">
        <v>581.0100745444372</v>
      </c>
    </row>
    <row r="938" spans="1:31" x14ac:dyDescent="0.25">
      <c r="A938">
        <v>1709366</v>
      </c>
      <c r="B938">
        <v>1</v>
      </c>
      <c r="C938" t="s">
        <v>81</v>
      </c>
      <c r="D938" t="s">
        <v>113</v>
      </c>
      <c r="E938" t="s">
        <v>160</v>
      </c>
      <c r="F938" t="s">
        <v>2940</v>
      </c>
      <c r="G938" t="s">
        <v>305</v>
      </c>
      <c r="H938" t="s">
        <v>134</v>
      </c>
      <c r="I938" t="s">
        <v>135</v>
      </c>
      <c r="J938" t="s">
        <v>136</v>
      </c>
      <c r="K938" t="s">
        <v>137</v>
      </c>
      <c r="L938" t="s">
        <v>2941</v>
      </c>
      <c r="M938" t="s">
        <v>2942</v>
      </c>
      <c r="N938">
        <v>2.699166666</v>
      </c>
      <c r="O938">
        <v>0</v>
      </c>
      <c r="P938">
        <v>15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6.8462767019532098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6.8462767019532098</v>
      </c>
    </row>
    <row r="939" spans="1:31" x14ac:dyDescent="0.25">
      <c r="A939">
        <v>1709367</v>
      </c>
      <c r="B939">
        <v>1</v>
      </c>
      <c r="C939" t="s">
        <v>80</v>
      </c>
      <c r="D939" t="s">
        <v>94</v>
      </c>
      <c r="E939" t="s">
        <v>140</v>
      </c>
      <c r="F939" t="s">
        <v>2943</v>
      </c>
      <c r="G939" t="s">
        <v>147</v>
      </c>
      <c r="H939" t="s">
        <v>143</v>
      </c>
      <c r="I939" t="s">
        <v>135</v>
      </c>
      <c r="J939" t="s">
        <v>136</v>
      </c>
      <c r="K939" t="s">
        <v>137</v>
      </c>
      <c r="L939" t="s">
        <v>2944</v>
      </c>
      <c r="M939" t="s">
        <v>2945</v>
      </c>
      <c r="N939">
        <v>0.75111111100000005</v>
      </c>
      <c r="O939">
        <v>0</v>
      </c>
      <c r="P939">
        <v>513</v>
      </c>
      <c r="Q939">
        <v>16</v>
      </c>
      <c r="R939">
        <v>295</v>
      </c>
      <c r="S939">
        <v>5</v>
      </c>
      <c r="T939">
        <v>48</v>
      </c>
      <c r="U939">
        <v>0</v>
      </c>
      <c r="V939">
        <v>0</v>
      </c>
      <c r="W939">
        <v>0</v>
      </c>
      <c r="X939">
        <v>68.078943184947349</v>
      </c>
      <c r="Y939">
        <v>1.2341141697832714</v>
      </c>
      <c r="Z939">
        <v>54.115711558740841</v>
      </c>
      <c r="AA939">
        <v>12.12584475125418</v>
      </c>
      <c r="AB939">
        <v>24.749100445490193</v>
      </c>
      <c r="AC939">
        <v>0</v>
      </c>
      <c r="AD939">
        <v>0</v>
      </c>
      <c r="AE939">
        <v>160.30371411021585</v>
      </c>
    </row>
    <row r="940" spans="1:31" x14ac:dyDescent="0.25">
      <c r="A940">
        <v>1709368</v>
      </c>
      <c r="B940">
        <v>1</v>
      </c>
      <c r="C940" t="s">
        <v>80</v>
      </c>
      <c r="D940" t="s">
        <v>110</v>
      </c>
      <c r="E940" t="s">
        <v>131</v>
      </c>
      <c r="F940" t="s">
        <v>2946</v>
      </c>
      <c r="G940" t="s">
        <v>133</v>
      </c>
      <c r="H940" t="s">
        <v>134</v>
      </c>
      <c r="I940" t="s">
        <v>135</v>
      </c>
      <c r="J940" t="s">
        <v>136</v>
      </c>
      <c r="K940" t="s">
        <v>137</v>
      </c>
      <c r="L940" t="s">
        <v>2947</v>
      </c>
      <c r="M940" t="s">
        <v>2948</v>
      </c>
      <c r="N940">
        <v>9.1377777770000002</v>
      </c>
      <c r="O940">
        <v>0</v>
      </c>
      <c r="P940">
        <v>3</v>
      </c>
      <c r="Q940">
        <v>0</v>
      </c>
      <c r="R940">
        <v>0</v>
      </c>
      <c r="S940">
        <v>0</v>
      </c>
      <c r="T940">
        <v>1</v>
      </c>
      <c r="U940">
        <v>0</v>
      </c>
      <c r="V940">
        <v>0</v>
      </c>
      <c r="W940">
        <v>0</v>
      </c>
      <c r="X940">
        <v>3.646689485064361</v>
      </c>
      <c r="Y940">
        <v>0</v>
      </c>
      <c r="Z940">
        <v>0</v>
      </c>
      <c r="AA940">
        <v>0</v>
      </c>
      <c r="AB940">
        <v>4.6613416109907924</v>
      </c>
      <c r="AC940">
        <v>0</v>
      </c>
      <c r="AD940">
        <v>0</v>
      </c>
      <c r="AE940">
        <v>8.3080310960551529</v>
      </c>
    </row>
    <row r="941" spans="1:31" x14ac:dyDescent="0.25">
      <c r="A941">
        <v>1709369</v>
      </c>
      <c r="B941">
        <v>1</v>
      </c>
      <c r="C941" t="s">
        <v>80</v>
      </c>
      <c r="D941" t="s">
        <v>85</v>
      </c>
      <c r="E941" t="s">
        <v>131</v>
      </c>
      <c r="F941" t="s">
        <v>2949</v>
      </c>
      <c r="G941" t="s">
        <v>242</v>
      </c>
      <c r="H941" t="s">
        <v>134</v>
      </c>
      <c r="I941" t="s">
        <v>135</v>
      </c>
      <c r="J941" t="s">
        <v>136</v>
      </c>
      <c r="K941" t="s">
        <v>137</v>
      </c>
      <c r="L941" t="s">
        <v>2950</v>
      </c>
      <c r="M941" t="s">
        <v>2951</v>
      </c>
      <c r="N941">
        <v>6.2222222220000001</v>
      </c>
      <c r="O941">
        <v>0</v>
      </c>
      <c r="P941">
        <v>15</v>
      </c>
      <c r="Q941">
        <v>0</v>
      </c>
      <c r="R941">
        <v>0</v>
      </c>
      <c r="S941">
        <v>0</v>
      </c>
      <c r="T941">
        <v>1</v>
      </c>
      <c r="U941">
        <v>0</v>
      </c>
      <c r="V941">
        <v>0</v>
      </c>
      <c r="W941">
        <v>0</v>
      </c>
      <c r="X941">
        <v>6.9547008247560242</v>
      </c>
      <c r="Y941">
        <v>0</v>
      </c>
      <c r="Z941">
        <v>0</v>
      </c>
      <c r="AA941">
        <v>0</v>
      </c>
      <c r="AB941">
        <v>0.31474211562338894</v>
      </c>
      <c r="AC941">
        <v>0</v>
      </c>
      <c r="AD941">
        <v>0</v>
      </c>
      <c r="AE941">
        <v>7.2694429403794132</v>
      </c>
    </row>
    <row r="942" spans="1:31" x14ac:dyDescent="0.25">
      <c r="A942">
        <v>1709372</v>
      </c>
      <c r="B942">
        <v>1</v>
      </c>
      <c r="C942" t="s">
        <v>80</v>
      </c>
      <c r="D942" t="s">
        <v>108</v>
      </c>
      <c r="E942" t="s">
        <v>160</v>
      </c>
      <c r="F942" t="s">
        <v>2952</v>
      </c>
      <c r="G942" t="s">
        <v>162</v>
      </c>
      <c r="H942" t="s">
        <v>134</v>
      </c>
      <c r="I942" t="s">
        <v>135</v>
      </c>
      <c r="J942" t="s">
        <v>136</v>
      </c>
      <c r="K942" t="s">
        <v>137</v>
      </c>
      <c r="L942" t="s">
        <v>2953</v>
      </c>
      <c r="M942" t="s">
        <v>2954</v>
      </c>
      <c r="N942">
        <v>3.0780555550000002</v>
      </c>
      <c r="O942">
        <v>0</v>
      </c>
      <c r="P942">
        <v>1</v>
      </c>
      <c r="Q942">
        <v>0</v>
      </c>
      <c r="R942">
        <v>2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3.8752661514911392E-2</v>
      </c>
      <c r="Y942">
        <v>0</v>
      </c>
      <c r="Z942">
        <v>8.6450735797497499E-2</v>
      </c>
      <c r="AA942">
        <v>0</v>
      </c>
      <c r="AB942">
        <v>0</v>
      </c>
      <c r="AC942">
        <v>0</v>
      </c>
      <c r="AD942">
        <v>0</v>
      </c>
      <c r="AE942">
        <v>0.1252033973124089</v>
      </c>
    </row>
    <row r="943" spans="1:31" x14ac:dyDescent="0.25">
      <c r="A943">
        <v>1709373</v>
      </c>
      <c r="B943">
        <v>1</v>
      </c>
      <c r="C943" t="s">
        <v>80</v>
      </c>
      <c r="D943" t="s">
        <v>92</v>
      </c>
      <c r="E943" t="s">
        <v>441</v>
      </c>
      <c r="F943" t="s">
        <v>2955</v>
      </c>
      <c r="G943" t="s">
        <v>575</v>
      </c>
      <c r="H943" t="s">
        <v>134</v>
      </c>
      <c r="I943" t="s">
        <v>135</v>
      </c>
      <c r="J943" t="s">
        <v>136</v>
      </c>
      <c r="K943" t="s">
        <v>137</v>
      </c>
      <c r="L943" t="s">
        <v>2956</v>
      </c>
      <c r="M943" t="s">
        <v>2957</v>
      </c>
      <c r="N943">
        <v>2.8161111110000001</v>
      </c>
      <c r="O943">
        <v>0</v>
      </c>
      <c r="P943">
        <v>62</v>
      </c>
      <c r="Q943">
        <v>0</v>
      </c>
      <c r="R943">
        <v>0</v>
      </c>
      <c r="S943">
        <v>0</v>
      </c>
      <c r="T943">
        <v>13</v>
      </c>
      <c r="U943">
        <v>0</v>
      </c>
      <c r="V943">
        <v>0</v>
      </c>
      <c r="W943">
        <v>0</v>
      </c>
      <c r="X943">
        <v>110.28733014892859</v>
      </c>
      <c r="Y943">
        <v>0</v>
      </c>
      <c r="Z943">
        <v>0</v>
      </c>
      <c r="AA943">
        <v>0</v>
      </c>
      <c r="AB943">
        <v>54.640219471270704</v>
      </c>
      <c r="AC943">
        <v>0</v>
      </c>
      <c r="AD943">
        <v>0</v>
      </c>
      <c r="AE943">
        <v>164.9275496201993</v>
      </c>
    </row>
    <row r="944" spans="1:31" x14ac:dyDescent="0.25">
      <c r="A944">
        <v>1709374</v>
      </c>
      <c r="B944">
        <v>1</v>
      </c>
      <c r="C944" t="s">
        <v>80</v>
      </c>
      <c r="D944" t="s">
        <v>83</v>
      </c>
      <c r="E944" t="s">
        <v>131</v>
      </c>
      <c r="F944" t="s">
        <v>2958</v>
      </c>
      <c r="G944" t="s">
        <v>238</v>
      </c>
      <c r="H944" t="s">
        <v>134</v>
      </c>
      <c r="I944" t="s">
        <v>135</v>
      </c>
      <c r="J944" t="s">
        <v>136</v>
      </c>
      <c r="K944" t="s">
        <v>137</v>
      </c>
      <c r="L944" t="s">
        <v>2959</v>
      </c>
      <c r="M944" t="s">
        <v>2960</v>
      </c>
      <c r="N944">
        <v>0.92694444399999998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1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0.31303781601079772</v>
      </c>
      <c r="AC944">
        <v>0</v>
      </c>
      <c r="AD944">
        <v>0</v>
      </c>
      <c r="AE944">
        <v>0.31303781601079772</v>
      </c>
    </row>
    <row r="945" spans="1:31" x14ac:dyDescent="0.25">
      <c r="A945">
        <v>1709375</v>
      </c>
      <c r="B945">
        <v>1</v>
      </c>
      <c r="C945" t="s">
        <v>81</v>
      </c>
      <c r="D945" t="s">
        <v>114</v>
      </c>
      <c r="E945" t="s">
        <v>189</v>
      </c>
      <c r="F945" t="s">
        <v>2961</v>
      </c>
      <c r="G945" t="s">
        <v>147</v>
      </c>
      <c r="H945" t="s">
        <v>143</v>
      </c>
      <c r="I945" t="s">
        <v>135</v>
      </c>
      <c r="J945" t="s">
        <v>136</v>
      </c>
      <c r="K945" t="s">
        <v>137</v>
      </c>
      <c r="L945" t="s">
        <v>2962</v>
      </c>
      <c r="M945" t="s">
        <v>2963</v>
      </c>
      <c r="N945">
        <v>0.770277777</v>
      </c>
      <c r="O945">
        <v>0</v>
      </c>
      <c r="P945">
        <v>1093</v>
      </c>
      <c r="Q945">
        <v>2</v>
      </c>
      <c r="R945">
        <v>72</v>
      </c>
      <c r="S945">
        <v>5</v>
      </c>
      <c r="T945">
        <v>155</v>
      </c>
      <c r="U945">
        <v>0</v>
      </c>
      <c r="V945">
        <v>0</v>
      </c>
      <c r="W945">
        <v>0</v>
      </c>
      <c r="X945">
        <v>74.736018183760592</v>
      </c>
      <c r="Y945">
        <v>2.4004375850166757</v>
      </c>
      <c r="Z945">
        <v>4.7727914458117109</v>
      </c>
      <c r="AA945">
        <v>9.9904648312074151</v>
      </c>
      <c r="AB945">
        <v>24.663321625267994</v>
      </c>
      <c r="AC945">
        <v>0</v>
      </c>
      <c r="AD945">
        <v>0</v>
      </c>
      <c r="AE945">
        <v>116.56303367106439</v>
      </c>
    </row>
    <row r="946" spans="1:31" x14ac:dyDescent="0.25">
      <c r="A946">
        <v>1709376</v>
      </c>
      <c r="B946">
        <v>1</v>
      </c>
      <c r="C946" t="s">
        <v>80</v>
      </c>
      <c r="D946" t="s">
        <v>106</v>
      </c>
      <c r="E946" t="s">
        <v>160</v>
      </c>
      <c r="F946" t="s">
        <v>2964</v>
      </c>
      <c r="G946" t="s">
        <v>162</v>
      </c>
      <c r="H946" t="s">
        <v>134</v>
      </c>
      <c r="I946" t="s">
        <v>135</v>
      </c>
      <c r="J946" t="s">
        <v>136</v>
      </c>
      <c r="K946" t="s">
        <v>137</v>
      </c>
      <c r="L946" t="s">
        <v>2965</v>
      </c>
      <c r="M946" t="s">
        <v>2966</v>
      </c>
      <c r="N946">
        <v>1.226111111</v>
      </c>
      <c r="O946">
        <v>0</v>
      </c>
      <c r="P946">
        <v>0</v>
      </c>
      <c r="Q946">
        <v>0</v>
      </c>
      <c r="R946">
        <v>4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</row>
    <row r="947" spans="1:31" x14ac:dyDescent="0.25">
      <c r="A947">
        <v>1709377</v>
      </c>
      <c r="B947">
        <v>1</v>
      </c>
      <c r="C947" t="s">
        <v>81</v>
      </c>
      <c r="D947" t="s">
        <v>127</v>
      </c>
      <c r="E947" t="s">
        <v>171</v>
      </c>
      <c r="F947" t="s">
        <v>2967</v>
      </c>
      <c r="G947" t="s">
        <v>295</v>
      </c>
      <c r="H947" t="s">
        <v>143</v>
      </c>
      <c r="I947" t="s">
        <v>135</v>
      </c>
      <c r="J947" t="s">
        <v>136</v>
      </c>
      <c r="K947" t="s">
        <v>137</v>
      </c>
      <c r="L947" t="s">
        <v>2968</v>
      </c>
      <c r="M947" t="s">
        <v>2969</v>
      </c>
      <c r="N947">
        <v>3.6469444439999998</v>
      </c>
      <c r="O947">
        <v>0</v>
      </c>
      <c r="P947">
        <v>72</v>
      </c>
      <c r="Q947">
        <v>0</v>
      </c>
      <c r="R947">
        <v>2</v>
      </c>
      <c r="S947">
        <v>0</v>
      </c>
      <c r="T947">
        <v>4</v>
      </c>
      <c r="U947">
        <v>0</v>
      </c>
      <c r="V947">
        <v>0</v>
      </c>
      <c r="W947">
        <v>0</v>
      </c>
      <c r="X947">
        <v>71.337649202708448</v>
      </c>
      <c r="Y947">
        <v>0</v>
      </c>
      <c r="Z947">
        <v>6.2556525715950001E-3</v>
      </c>
      <c r="AA947">
        <v>0</v>
      </c>
      <c r="AB947">
        <v>7.2452998552920658</v>
      </c>
      <c r="AC947">
        <v>0</v>
      </c>
      <c r="AD947">
        <v>0</v>
      </c>
      <c r="AE947">
        <v>78.589204710572105</v>
      </c>
    </row>
    <row r="948" spans="1:31" x14ac:dyDescent="0.25">
      <c r="A948">
        <v>1709379</v>
      </c>
      <c r="B948">
        <v>1</v>
      </c>
      <c r="C948" t="s">
        <v>80</v>
      </c>
      <c r="D948" t="s">
        <v>93</v>
      </c>
      <c r="E948" t="s">
        <v>160</v>
      </c>
      <c r="F948" t="s">
        <v>2970</v>
      </c>
      <c r="G948" t="s">
        <v>796</v>
      </c>
      <c r="H948" t="s">
        <v>134</v>
      </c>
      <c r="I948" t="s">
        <v>135</v>
      </c>
      <c r="J948" t="s">
        <v>136</v>
      </c>
      <c r="K948" t="s">
        <v>137</v>
      </c>
      <c r="L948" t="s">
        <v>2971</v>
      </c>
      <c r="M948" t="s">
        <v>2972</v>
      </c>
      <c r="N948">
        <v>2.1722222219999998</v>
      </c>
      <c r="O948">
        <v>0</v>
      </c>
      <c r="P948">
        <v>20</v>
      </c>
      <c r="Q948">
        <v>0</v>
      </c>
      <c r="R948">
        <v>0</v>
      </c>
      <c r="S948">
        <v>0</v>
      </c>
      <c r="T948">
        <v>3</v>
      </c>
      <c r="U948">
        <v>0</v>
      </c>
      <c r="V948">
        <v>0</v>
      </c>
      <c r="W948">
        <v>0</v>
      </c>
      <c r="X948">
        <v>7.9470068724007659</v>
      </c>
      <c r="Y948">
        <v>0</v>
      </c>
      <c r="Z948">
        <v>0</v>
      </c>
      <c r="AA948">
        <v>0</v>
      </c>
      <c r="AB948">
        <v>11.004832385514318</v>
      </c>
      <c r="AC948">
        <v>0</v>
      </c>
      <c r="AD948">
        <v>0</v>
      </c>
      <c r="AE948">
        <v>18.951839257915083</v>
      </c>
    </row>
    <row r="949" spans="1:31" x14ac:dyDescent="0.25">
      <c r="A949">
        <v>1709380</v>
      </c>
      <c r="B949">
        <v>1</v>
      </c>
      <c r="C949" t="s">
        <v>81</v>
      </c>
      <c r="D949" t="s">
        <v>113</v>
      </c>
      <c r="E949" t="s">
        <v>160</v>
      </c>
      <c r="F949" t="s">
        <v>2973</v>
      </c>
      <c r="G949" t="s">
        <v>162</v>
      </c>
      <c r="H949" t="s">
        <v>134</v>
      </c>
      <c r="I949" t="s">
        <v>135</v>
      </c>
      <c r="J949" t="s">
        <v>136</v>
      </c>
      <c r="K949" t="s">
        <v>137</v>
      </c>
      <c r="L949" t="s">
        <v>2974</v>
      </c>
      <c r="M949" t="s">
        <v>2975</v>
      </c>
      <c r="N949">
        <v>1.488611111</v>
      </c>
      <c r="O949">
        <v>0</v>
      </c>
      <c r="P949">
        <v>9</v>
      </c>
      <c r="Q949">
        <v>0</v>
      </c>
      <c r="R949">
        <v>1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1.8264388411416097</v>
      </c>
      <c r="Y949">
        <v>0</v>
      </c>
      <c r="Z949">
        <v>3.7965195747188956</v>
      </c>
      <c r="AA949">
        <v>0</v>
      </c>
      <c r="AB949">
        <v>0</v>
      </c>
      <c r="AC949">
        <v>0</v>
      </c>
      <c r="AD949">
        <v>0</v>
      </c>
      <c r="AE949">
        <v>5.6229584158605057</v>
      </c>
    </row>
    <row r="950" spans="1:31" x14ac:dyDescent="0.25">
      <c r="A950">
        <v>1709383</v>
      </c>
      <c r="B950">
        <v>1</v>
      </c>
      <c r="C950" t="s">
        <v>80</v>
      </c>
      <c r="D950" t="s">
        <v>99</v>
      </c>
      <c r="E950" t="s">
        <v>140</v>
      </c>
      <c r="F950" t="s">
        <v>2922</v>
      </c>
      <c r="G950" t="s">
        <v>147</v>
      </c>
      <c r="H950" t="s">
        <v>143</v>
      </c>
      <c r="I950" t="s">
        <v>135</v>
      </c>
      <c r="J950" t="s">
        <v>136</v>
      </c>
      <c r="K950" t="s">
        <v>137</v>
      </c>
      <c r="L950" t="s">
        <v>2976</v>
      </c>
      <c r="M950" t="s">
        <v>2977</v>
      </c>
      <c r="N950">
        <v>0.126388888</v>
      </c>
      <c r="O950">
        <v>6</v>
      </c>
      <c r="P950">
        <v>1130</v>
      </c>
      <c r="Q950">
        <v>0</v>
      </c>
      <c r="R950">
        <v>23</v>
      </c>
      <c r="S950">
        <v>4</v>
      </c>
      <c r="T950">
        <v>140</v>
      </c>
      <c r="U950">
        <v>0</v>
      </c>
      <c r="V950">
        <v>3</v>
      </c>
      <c r="W950">
        <v>4.5490507417018806</v>
      </c>
      <c r="X950">
        <v>28.569035569469044</v>
      </c>
      <c r="Y950">
        <v>0</v>
      </c>
      <c r="Z950">
        <v>0.42474528476683332</v>
      </c>
      <c r="AA950">
        <v>0.88252621967307776</v>
      </c>
      <c r="AB950">
        <v>9.4795789597797171</v>
      </c>
      <c r="AC950">
        <v>0</v>
      </c>
      <c r="AD950">
        <v>7.7053540107483331E-2</v>
      </c>
      <c r="AE950">
        <v>43.981990315498038</v>
      </c>
    </row>
    <row r="951" spans="1:31" x14ac:dyDescent="0.25">
      <c r="A951">
        <v>1709384</v>
      </c>
      <c r="B951">
        <v>1</v>
      </c>
      <c r="C951" t="s">
        <v>80</v>
      </c>
      <c r="D951" t="s">
        <v>90</v>
      </c>
      <c r="E951" t="s">
        <v>160</v>
      </c>
      <c r="F951" t="s">
        <v>2978</v>
      </c>
      <c r="G951" t="s">
        <v>162</v>
      </c>
      <c r="H951" t="s">
        <v>134</v>
      </c>
      <c r="I951" t="s">
        <v>135</v>
      </c>
      <c r="J951" t="s">
        <v>136</v>
      </c>
      <c r="K951" t="s">
        <v>137</v>
      </c>
      <c r="L951" t="s">
        <v>2979</v>
      </c>
      <c r="M951" t="s">
        <v>2980</v>
      </c>
      <c r="N951">
        <v>8.3933333329999993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4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13.926658919740554</v>
      </c>
      <c r="AC951">
        <v>0</v>
      </c>
      <c r="AD951">
        <v>0</v>
      </c>
      <c r="AE951">
        <v>13.926658919740554</v>
      </c>
    </row>
    <row r="952" spans="1:31" x14ac:dyDescent="0.25">
      <c r="A952">
        <v>1709385</v>
      </c>
      <c r="B952">
        <v>1</v>
      </c>
      <c r="C952" t="s">
        <v>80</v>
      </c>
      <c r="D952" t="s">
        <v>99</v>
      </c>
      <c r="E952" t="s">
        <v>131</v>
      </c>
      <c r="F952" t="s">
        <v>2981</v>
      </c>
      <c r="G952" t="s">
        <v>133</v>
      </c>
      <c r="H952" t="s">
        <v>134</v>
      </c>
      <c r="I952" t="s">
        <v>135</v>
      </c>
      <c r="J952" t="s">
        <v>136</v>
      </c>
      <c r="K952" t="s">
        <v>137</v>
      </c>
      <c r="L952" t="s">
        <v>2982</v>
      </c>
      <c r="M952" t="s">
        <v>2983</v>
      </c>
      <c r="N952">
        <v>5.2688888880000002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1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0.21692047525084446</v>
      </c>
      <c r="AC952">
        <v>0</v>
      </c>
      <c r="AD952">
        <v>0</v>
      </c>
      <c r="AE952">
        <v>0.21692047525084446</v>
      </c>
    </row>
    <row r="953" spans="1:31" x14ac:dyDescent="0.25">
      <c r="A953">
        <v>1709386</v>
      </c>
      <c r="B953">
        <v>1</v>
      </c>
      <c r="C953" t="s">
        <v>80</v>
      </c>
      <c r="D953" t="s">
        <v>82</v>
      </c>
      <c r="E953" t="s">
        <v>131</v>
      </c>
      <c r="F953" t="s">
        <v>2984</v>
      </c>
      <c r="G953" t="s">
        <v>238</v>
      </c>
      <c r="H953" t="s">
        <v>134</v>
      </c>
      <c r="I953" t="s">
        <v>135</v>
      </c>
      <c r="J953" t="s">
        <v>136</v>
      </c>
      <c r="K953" t="s">
        <v>137</v>
      </c>
      <c r="L953" t="s">
        <v>2985</v>
      </c>
      <c r="M953" t="s">
        <v>2986</v>
      </c>
      <c r="N953">
        <v>0.76972222199999996</v>
      </c>
      <c r="O953">
        <v>0</v>
      </c>
      <c r="P953">
        <v>1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0.32509870414549363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0.32509870414549363</v>
      </c>
    </row>
    <row r="954" spans="1:31" x14ac:dyDescent="0.25">
      <c r="A954">
        <v>1709389</v>
      </c>
      <c r="B954">
        <v>1</v>
      </c>
      <c r="C954" t="s">
        <v>81</v>
      </c>
      <c r="D954" t="s">
        <v>120</v>
      </c>
      <c r="E954" t="s">
        <v>131</v>
      </c>
      <c r="F954" t="s">
        <v>2987</v>
      </c>
      <c r="G954" t="s">
        <v>242</v>
      </c>
      <c r="H954" t="s">
        <v>134</v>
      </c>
      <c r="I954" t="s">
        <v>135</v>
      </c>
      <c r="J954" t="s">
        <v>136</v>
      </c>
      <c r="K954" t="s">
        <v>137</v>
      </c>
      <c r="L954" t="s">
        <v>2988</v>
      </c>
      <c r="M954" t="s">
        <v>2989</v>
      </c>
      <c r="N954">
        <v>4.4800000000000004</v>
      </c>
      <c r="O954">
        <v>0</v>
      </c>
      <c r="P954">
        <v>1</v>
      </c>
      <c r="Q954">
        <v>0</v>
      </c>
      <c r="R954">
        <v>0</v>
      </c>
      <c r="S954">
        <v>0</v>
      </c>
      <c r="T954">
        <v>1</v>
      </c>
      <c r="U954">
        <v>0</v>
      </c>
      <c r="V954">
        <v>0</v>
      </c>
      <c r="W954">
        <v>0</v>
      </c>
      <c r="X954">
        <v>4.9166205311966665E-2</v>
      </c>
      <c r="Y954">
        <v>0</v>
      </c>
      <c r="Z954">
        <v>0</v>
      </c>
      <c r="AA954">
        <v>0</v>
      </c>
      <c r="AB954">
        <v>6.4034063804559409</v>
      </c>
      <c r="AC954">
        <v>0</v>
      </c>
      <c r="AD954">
        <v>0</v>
      </c>
      <c r="AE954">
        <v>6.4525725857679079</v>
      </c>
    </row>
    <row r="955" spans="1:31" x14ac:dyDescent="0.25">
      <c r="A955">
        <v>1709392</v>
      </c>
      <c r="B955">
        <v>1</v>
      </c>
      <c r="C955" t="s">
        <v>81</v>
      </c>
      <c r="D955" t="s">
        <v>112</v>
      </c>
      <c r="E955" t="s">
        <v>140</v>
      </c>
      <c r="F955" t="s">
        <v>2990</v>
      </c>
      <c r="G955" t="s">
        <v>147</v>
      </c>
      <c r="H955" t="s">
        <v>143</v>
      </c>
      <c r="I955" t="s">
        <v>135</v>
      </c>
      <c r="J955" t="s">
        <v>136</v>
      </c>
      <c r="K955" t="s">
        <v>137</v>
      </c>
      <c r="L955" t="s">
        <v>2991</v>
      </c>
      <c r="M955" t="s">
        <v>2992</v>
      </c>
      <c r="N955">
        <v>0.315</v>
      </c>
      <c r="O955">
        <v>1</v>
      </c>
      <c r="P955">
        <v>97</v>
      </c>
      <c r="Q955">
        <v>3</v>
      </c>
      <c r="R955">
        <v>13</v>
      </c>
      <c r="S955">
        <v>6</v>
      </c>
      <c r="T955">
        <v>5</v>
      </c>
      <c r="U955">
        <v>3</v>
      </c>
      <c r="V955">
        <v>0</v>
      </c>
      <c r="W955">
        <v>0.80429048697753003</v>
      </c>
      <c r="X955">
        <v>2.679382209954555</v>
      </c>
      <c r="Y955">
        <v>4.9067748532826103</v>
      </c>
      <c r="Z955">
        <v>1.9758622004509501</v>
      </c>
      <c r="AA955">
        <v>6.7558535274661207</v>
      </c>
      <c r="AB955">
        <v>2.5410742763710501</v>
      </c>
      <c r="AC955">
        <v>110.73472018440742</v>
      </c>
      <c r="AD955">
        <v>0</v>
      </c>
      <c r="AE955">
        <v>130.39795773891024</v>
      </c>
    </row>
    <row r="956" spans="1:31" x14ac:dyDescent="0.25">
      <c r="A956">
        <v>1709393</v>
      </c>
      <c r="B956">
        <v>1</v>
      </c>
      <c r="C956" t="s">
        <v>81</v>
      </c>
      <c r="D956" t="s">
        <v>125</v>
      </c>
      <c r="E956" t="s">
        <v>189</v>
      </c>
      <c r="F956" t="s">
        <v>386</v>
      </c>
      <c r="G956" t="s">
        <v>147</v>
      </c>
      <c r="H956" t="s">
        <v>143</v>
      </c>
      <c r="I956" t="s">
        <v>135</v>
      </c>
      <c r="J956" t="s">
        <v>136</v>
      </c>
      <c r="K956" t="s">
        <v>137</v>
      </c>
      <c r="L956" t="s">
        <v>2993</v>
      </c>
      <c r="M956" t="s">
        <v>2994</v>
      </c>
      <c r="N956">
        <v>0.76749999999999996</v>
      </c>
      <c r="O956">
        <v>0</v>
      </c>
      <c r="P956">
        <v>0</v>
      </c>
      <c r="Q956">
        <v>45</v>
      </c>
      <c r="R956">
        <v>35</v>
      </c>
      <c r="S956">
        <v>2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9.9281797027877374</v>
      </c>
      <c r="Z956">
        <v>17.651237155379118</v>
      </c>
      <c r="AA956">
        <v>10.481320244878708</v>
      </c>
      <c r="AB956">
        <v>0</v>
      </c>
      <c r="AC956">
        <v>0</v>
      </c>
      <c r="AD956">
        <v>0</v>
      </c>
      <c r="AE956">
        <v>38.060737103045561</v>
      </c>
    </row>
    <row r="957" spans="1:31" x14ac:dyDescent="0.25">
      <c r="A957">
        <v>1709396</v>
      </c>
      <c r="B957">
        <v>1</v>
      </c>
      <c r="C957" t="s">
        <v>81</v>
      </c>
      <c r="D957" t="s">
        <v>112</v>
      </c>
      <c r="E957" t="s">
        <v>140</v>
      </c>
      <c r="F957" t="s">
        <v>2990</v>
      </c>
      <c r="G957" t="s">
        <v>147</v>
      </c>
      <c r="H957" t="s">
        <v>143</v>
      </c>
      <c r="I957" t="s">
        <v>455</v>
      </c>
      <c r="J957" t="s">
        <v>136</v>
      </c>
      <c r="K957" t="s">
        <v>137</v>
      </c>
      <c r="L957" t="s">
        <v>2995</v>
      </c>
      <c r="M957" t="s">
        <v>2996</v>
      </c>
      <c r="N957">
        <v>1.5555555E-2</v>
      </c>
      <c r="O957">
        <v>1</v>
      </c>
      <c r="P957">
        <v>97</v>
      </c>
      <c r="Q957">
        <v>3</v>
      </c>
      <c r="R957">
        <v>13</v>
      </c>
      <c r="S957">
        <v>6</v>
      </c>
      <c r="T957">
        <v>5</v>
      </c>
      <c r="U957">
        <v>3</v>
      </c>
      <c r="V957">
        <v>0</v>
      </c>
      <c r="W957">
        <v>3.9718048739631112E-2</v>
      </c>
      <c r="X957">
        <v>0.13231517086195335</v>
      </c>
      <c r="Y957">
        <v>0.24230986929790668</v>
      </c>
      <c r="Z957">
        <v>9.7573441997577753E-2</v>
      </c>
      <c r="AA957">
        <v>0.33362239641808</v>
      </c>
      <c r="AB957">
        <v>0.12548514945042222</v>
      </c>
      <c r="AC957">
        <v>5.4683812436744397</v>
      </c>
      <c r="AD957">
        <v>0</v>
      </c>
      <c r="AE957">
        <v>6.4394053204400112</v>
      </c>
    </row>
    <row r="958" spans="1:31" x14ac:dyDescent="0.25">
      <c r="A958">
        <v>1709397</v>
      </c>
      <c r="B958">
        <v>1</v>
      </c>
      <c r="C958" t="s">
        <v>80</v>
      </c>
      <c r="D958" t="s">
        <v>88</v>
      </c>
      <c r="E958" t="s">
        <v>131</v>
      </c>
      <c r="F958" t="s">
        <v>2997</v>
      </c>
      <c r="G958" t="s">
        <v>242</v>
      </c>
      <c r="H958" t="s">
        <v>134</v>
      </c>
      <c r="I958" t="s">
        <v>135</v>
      </c>
      <c r="J958" t="s">
        <v>136</v>
      </c>
      <c r="K958" t="s">
        <v>137</v>
      </c>
      <c r="L958" t="s">
        <v>2998</v>
      </c>
      <c r="M958" t="s">
        <v>2999</v>
      </c>
      <c r="N958">
        <v>8.8988888880000001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4.9686780759660811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4.9686780759660811</v>
      </c>
    </row>
    <row r="959" spans="1:31" x14ac:dyDescent="0.25">
      <c r="A959">
        <v>1709399</v>
      </c>
      <c r="B959">
        <v>1</v>
      </c>
      <c r="C959" t="s">
        <v>80</v>
      </c>
      <c r="D959" t="s">
        <v>90</v>
      </c>
      <c r="E959" t="s">
        <v>160</v>
      </c>
      <c r="F959" t="s">
        <v>3000</v>
      </c>
      <c r="G959" t="s">
        <v>326</v>
      </c>
      <c r="H959" t="s">
        <v>134</v>
      </c>
      <c r="I959" t="s">
        <v>135</v>
      </c>
      <c r="J959" t="s">
        <v>136</v>
      </c>
      <c r="K959" t="s">
        <v>137</v>
      </c>
      <c r="L959" t="s">
        <v>3001</v>
      </c>
      <c r="M959" t="s">
        <v>3002</v>
      </c>
      <c r="N959">
        <v>3.4563888880000002</v>
      </c>
      <c r="O959">
        <v>0</v>
      </c>
      <c r="P959">
        <v>200</v>
      </c>
      <c r="Q959">
        <v>0</v>
      </c>
      <c r="R959">
        <v>0</v>
      </c>
      <c r="S959">
        <v>0</v>
      </c>
      <c r="T959">
        <v>2</v>
      </c>
      <c r="U959">
        <v>0</v>
      </c>
      <c r="V959">
        <v>0</v>
      </c>
      <c r="W959">
        <v>0</v>
      </c>
      <c r="X959">
        <v>233.86732200022999</v>
      </c>
      <c r="Y959">
        <v>0</v>
      </c>
      <c r="Z959">
        <v>0</v>
      </c>
      <c r="AA959">
        <v>0</v>
      </c>
      <c r="AB959">
        <v>0.94227937988728883</v>
      </c>
      <c r="AC959">
        <v>0</v>
      </c>
      <c r="AD959">
        <v>0</v>
      </c>
      <c r="AE959">
        <v>234.80960138011727</v>
      </c>
    </row>
    <row r="960" spans="1:31" x14ac:dyDescent="0.25">
      <c r="A960">
        <v>1709401</v>
      </c>
      <c r="B960">
        <v>1</v>
      </c>
      <c r="C960" t="s">
        <v>81</v>
      </c>
      <c r="D960" t="s">
        <v>113</v>
      </c>
      <c r="E960" t="s">
        <v>171</v>
      </c>
      <c r="F960" t="s">
        <v>3003</v>
      </c>
      <c r="G960" t="s">
        <v>295</v>
      </c>
      <c r="H960" t="s">
        <v>143</v>
      </c>
      <c r="I960" t="s">
        <v>135</v>
      </c>
      <c r="J960" t="s">
        <v>136</v>
      </c>
      <c r="K960" t="s">
        <v>137</v>
      </c>
      <c r="L960" t="s">
        <v>3004</v>
      </c>
      <c r="M960" t="s">
        <v>3005</v>
      </c>
      <c r="N960">
        <v>1.2669444439999999</v>
      </c>
      <c r="O960">
        <v>0</v>
      </c>
      <c r="P960">
        <v>0</v>
      </c>
      <c r="Q960">
        <v>0</v>
      </c>
      <c r="R960">
        <v>44</v>
      </c>
      <c r="S960">
        <v>0</v>
      </c>
      <c r="T960">
        <v>2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32.610604796868763</v>
      </c>
      <c r="AA960">
        <v>0</v>
      </c>
      <c r="AB960">
        <v>13.55052583454378</v>
      </c>
      <c r="AC960">
        <v>0</v>
      </c>
      <c r="AD960">
        <v>0</v>
      </c>
      <c r="AE960">
        <v>46.161130631412547</v>
      </c>
    </row>
    <row r="961" spans="1:31" x14ac:dyDescent="0.25">
      <c r="A961">
        <v>1709402</v>
      </c>
      <c r="B961">
        <v>1</v>
      </c>
      <c r="C961" t="s">
        <v>81</v>
      </c>
      <c r="D961" t="s">
        <v>118</v>
      </c>
      <c r="E961" t="s">
        <v>189</v>
      </c>
      <c r="F961" t="s">
        <v>1784</v>
      </c>
      <c r="G961" t="s">
        <v>152</v>
      </c>
      <c r="H961" t="s">
        <v>143</v>
      </c>
      <c r="I961" t="s">
        <v>135</v>
      </c>
      <c r="J961" t="s">
        <v>136</v>
      </c>
      <c r="K961" t="s">
        <v>153</v>
      </c>
      <c r="L961" t="s">
        <v>3006</v>
      </c>
      <c r="M961" t="s">
        <v>3007</v>
      </c>
      <c r="N961">
        <v>7.9305286109999997</v>
      </c>
      <c r="O961">
        <v>1</v>
      </c>
      <c r="P961">
        <v>950</v>
      </c>
      <c r="Q961">
        <v>59</v>
      </c>
      <c r="R961">
        <v>141</v>
      </c>
      <c r="S961">
        <v>7</v>
      </c>
      <c r="T961">
        <v>74</v>
      </c>
      <c r="U961">
        <v>0</v>
      </c>
      <c r="V961">
        <v>0</v>
      </c>
      <c r="W961">
        <v>0</v>
      </c>
      <c r="X961">
        <v>649.12747136287544</v>
      </c>
      <c r="Y961">
        <v>240.32310980899388</v>
      </c>
      <c r="Z961">
        <v>124.55984766803476</v>
      </c>
      <c r="AA961">
        <v>460.8931832448261</v>
      </c>
      <c r="AB961">
        <v>181.05735323467033</v>
      </c>
      <c r="AC961">
        <v>0</v>
      </c>
      <c r="AD961">
        <v>0</v>
      </c>
      <c r="AE961">
        <v>1655.9609653194004</v>
      </c>
    </row>
    <row r="962" spans="1:31" x14ac:dyDescent="0.25">
      <c r="A962">
        <v>1709403</v>
      </c>
      <c r="B962">
        <v>1</v>
      </c>
      <c r="C962" t="s">
        <v>81</v>
      </c>
      <c r="D962" t="s">
        <v>120</v>
      </c>
      <c r="E962" t="s">
        <v>171</v>
      </c>
      <c r="F962" t="s">
        <v>3008</v>
      </c>
      <c r="G962" t="s">
        <v>173</v>
      </c>
      <c r="H962" t="s">
        <v>143</v>
      </c>
      <c r="I962" t="s">
        <v>135</v>
      </c>
      <c r="J962" t="s">
        <v>136</v>
      </c>
      <c r="K962" t="s">
        <v>153</v>
      </c>
      <c r="L962" t="s">
        <v>3009</v>
      </c>
      <c r="M962" t="s">
        <v>3010</v>
      </c>
      <c r="N962">
        <v>1.496111111</v>
      </c>
      <c r="O962">
        <v>0</v>
      </c>
      <c r="P962">
        <v>138</v>
      </c>
      <c r="Q962">
        <v>0</v>
      </c>
      <c r="R962">
        <v>6</v>
      </c>
      <c r="S962">
        <v>0</v>
      </c>
      <c r="T962">
        <v>43</v>
      </c>
      <c r="U962">
        <v>0</v>
      </c>
      <c r="V962">
        <v>0</v>
      </c>
      <c r="W962">
        <v>0</v>
      </c>
      <c r="X962">
        <v>39.856736671018616</v>
      </c>
      <c r="Y962">
        <v>0</v>
      </c>
      <c r="Z962">
        <v>1.5605065322420033</v>
      </c>
      <c r="AA962">
        <v>0</v>
      </c>
      <c r="AB962">
        <v>32.973872967692387</v>
      </c>
      <c r="AC962">
        <v>0</v>
      </c>
      <c r="AD962">
        <v>0</v>
      </c>
      <c r="AE962">
        <v>74.391116170953012</v>
      </c>
    </row>
    <row r="963" spans="1:31" x14ac:dyDescent="0.25">
      <c r="A963">
        <v>1709404</v>
      </c>
      <c r="B963">
        <v>1</v>
      </c>
      <c r="C963" t="s">
        <v>80</v>
      </c>
      <c r="D963" t="s">
        <v>102</v>
      </c>
      <c r="E963" t="s">
        <v>171</v>
      </c>
      <c r="F963" t="s">
        <v>3011</v>
      </c>
      <c r="G963" t="s">
        <v>233</v>
      </c>
      <c r="H963" t="s">
        <v>234</v>
      </c>
      <c r="I963" t="s">
        <v>135</v>
      </c>
      <c r="J963" t="s">
        <v>136</v>
      </c>
      <c r="K963" t="s">
        <v>153</v>
      </c>
      <c r="L963" t="s">
        <v>3012</v>
      </c>
      <c r="M963" t="s">
        <v>3013</v>
      </c>
      <c r="N963">
        <v>8.172733333</v>
      </c>
      <c r="O963">
        <v>0</v>
      </c>
      <c r="P963">
        <v>0</v>
      </c>
      <c r="Q963">
        <v>0</v>
      </c>
      <c r="R963">
        <v>0</v>
      </c>
      <c r="S963">
        <v>1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22.445907573544673</v>
      </c>
      <c r="AB963">
        <v>0</v>
      </c>
      <c r="AC963">
        <v>0</v>
      </c>
      <c r="AD963">
        <v>0</v>
      </c>
      <c r="AE963">
        <v>22.445907573544673</v>
      </c>
    </row>
    <row r="964" spans="1:31" x14ac:dyDescent="0.25">
      <c r="A964">
        <v>1709406</v>
      </c>
      <c r="B964">
        <v>1</v>
      </c>
      <c r="C964" t="s">
        <v>81</v>
      </c>
      <c r="D964" t="s">
        <v>112</v>
      </c>
      <c r="E964" t="s">
        <v>140</v>
      </c>
      <c r="F964" t="s">
        <v>2990</v>
      </c>
      <c r="G964" t="s">
        <v>147</v>
      </c>
      <c r="H964" t="s">
        <v>143</v>
      </c>
      <c r="I964" t="s">
        <v>455</v>
      </c>
      <c r="J964" t="s">
        <v>136</v>
      </c>
      <c r="K964" t="s">
        <v>137</v>
      </c>
      <c r="L964" t="s">
        <v>3014</v>
      </c>
      <c r="M964" t="s">
        <v>3015</v>
      </c>
      <c r="N964">
        <v>4.1388887999999999E-2</v>
      </c>
      <c r="O964">
        <v>1</v>
      </c>
      <c r="P964">
        <v>97</v>
      </c>
      <c r="Q964">
        <v>3</v>
      </c>
      <c r="R964">
        <v>13</v>
      </c>
      <c r="S964">
        <v>6</v>
      </c>
      <c r="T964">
        <v>5</v>
      </c>
      <c r="U964">
        <v>3</v>
      </c>
      <c r="V964">
        <v>0</v>
      </c>
      <c r="W964">
        <v>0.11092315082440946</v>
      </c>
      <c r="X964">
        <v>0.36952520414001083</v>
      </c>
      <c r="Y964">
        <v>0.61247210012470177</v>
      </c>
      <c r="Z964">
        <v>0.23915663217438224</v>
      </c>
      <c r="AA964">
        <v>0.91347126579491755</v>
      </c>
      <c r="AB964">
        <v>0.35051002233430617</v>
      </c>
      <c r="AC964">
        <v>14.868111763467081</v>
      </c>
      <c r="AD964">
        <v>0</v>
      </c>
      <c r="AE964">
        <v>17.46417013885981</v>
      </c>
    </row>
    <row r="965" spans="1:31" x14ac:dyDescent="0.25">
      <c r="A965">
        <v>1709407</v>
      </c>
      <c r="B965">
        <v>1</v>
      </c>
      <c r="C965" t="s">
        <v>80</v>
      </c>
      <c r="D965" t="s">
        <v>95</v>
      </c>
      <c r="E965" t="s">
        <v>160</v>
      </c>
      <c r="F965" t="s">
        <v>3016</v>
      </c>
      <c r="G965" t="s">
        <v>157</v>
      </c>
      <c r="H965" t="s">
        <v>134</v>
      </c>
      <c r="I965" t="s">
        <v>135</v>
      </c>
      <c r="J965" t="s">
        <v>136</v>
      </c>
      <c r="K965" t="s">
        <v>137</v>
      </c>
      <c r="L965" t="s">
        <v>3017</v>
      </c>
      <c r="M965" t="s">
        <v>3018</v>
      </c>
      <c r="N965">
        <v>0.43361111099999999</v>
      </c>
      <c r="O965">
        <v>0</v>
      </c>
      <c r="P965">
        <v>24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2.3228872537856957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2.3228872537856957</v>
      </c>
    </row>
    <row r="966" spans="1:31" x14ac:dyDescent="0.25">
      <c r="A966">
        <v>1709408</v>
      </c>
      <c r="B966">
        <v>1</v>
      </c>
      <c r="C966" t="s">
        <v>80</v>
      </c>
      <c r="D966" t="s">
        <v>108</v>
      </c>
      <c r="E966" t="s">
        <v>150</v>
      </c>
      <c r="F966" t="s">
        <v>987</v>
      </c>
      <c r="G966" t="s">
        <v>186</v>
      </c>
      <c r="H966" t="s">
        <v>134</v>
      </c>
      <c r="I966" t="s">
        <v>135</v>
      </c>
      <c r="J966" t="s">
        <v>136</v>
      </c>
      <c r="K966" t="s">
        <v>137</v>
      </c>
      <c r="L966" t="s">
        <v>3019</v>
      </c>
      <c r="M966" t="s">
        <v>3020</v>
      </c>
      <c r="N966">
        <v>4.1841666660000003</v>
      </c>
      <c r="O966">
        <v>0</v>
      </c>
      <c r="P966">
        <v>21</v>
      </c>
      <c r="Q966">
        <v>0</v>
      </c>
      <c r="R966">
        <v>0</v>
      </c>
      <c r="S966">
        <v>0</v>
      </c>
      <c r="T966">
        <v>2</v>
      </c>
      <c r="U966">
        <v>0</v>
      </c>
      <c r="V966">
        <v>0</v>
      </c>
      <c r="W966">
        <v>0</v>
      </c>
      <c r="X966">
        <v>13.666564003689519</v>
      </c>
      <c r="Y966">
        <v>0</v>
      </c>
      <c r="Z966">
        <v>0</v>
      </c>
      <c r="AA966">
        <v>0</v>
      </c>
      <c r="AB966">
        <v>7.6147514524091626</v>
      </c>
      <c r="AC966">
        <v>0</v>
      </c>
      <c r="AD966">
        <v>0</v>
      </c>
      <c r="AE966">
        <v>21.281315456098682</v>
      </c>
    </row>
    <row r="967" spans="1:31" x14ac:dyDescent="0.25">
      <c r="A967">
        <v>1709409</v>
      </c>
      <c r="B967">
        <v>1</v>
      </c>
      <c r="C967" t="s">
        <v>80</v>
      </c>
      <c r="D967" t="s">
        <v>106</v>
      </c>
      <c r="E967" t="s">
        <v>131</v>
      </c>
      <c r="F967" t="s">
        <v>3021</v>
      </c>
      <c r="G967" t="s">
        <v>133</v>
      </c>
      <c r="H967" t="s">
        <v>134</v>
      </c>
      <c r="I967" t="s">
        <v>135</v>
      </c>
      <c r="J967" t="s">
        <v>136</v>
      </c>
      <c r="K967" t="s">
        <v>137</v>
      </c>
      <c r="L967" t="s">
        <v>3022</v>
      </c>
      <c r="M967" t="s">
        <v>3023</v>
      </c>
      <c r="N967">
        <v>1.609444444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1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2.8244895041087221</v>
      </c>
      <c r="AC967">
        <v>0</v>
      </c>
      <c r="AD967">
        <v>0</v>
      </c>
      <c r="AE967">
        <v>2.8244895041087221</v>
      </c>
    </row>
    <row r="968" spans="1:31" x14ac:dyDescent="0.25">
      <c r="A968">
        <v>1709410</v>
      </c>
      <c r="B968">
        <v>1</v>
      </c>
      <c r="C968" t="s">
        <v>81</v>
      </c>
      <c r="D968" t="s">
        <v>114</v>
      </c>
      <c r="E968" t="s">
        <v>171</v>
      </c>
      <c r="F968" t="s">
        <v>3024</v>
      </c>
      <c r="G968" t="s">
        <v>295</v>
      </c>
      <c r="H968" t="s">
        <v>143</v>
      </c>
      <c r="I968" t="s">
        <v>135</v>
      </c>
      <c r="J968" t="s">
        <v>136</v>
      </c>
      <c r="K968" t="s">
        <v>137</v>
      </c>
      <c r="L968" t="s">
        <v>3025</v>
      </c>
      <c r="M968" t="s">
        <v>3026</v>
      </c>
      <c r="N968">
        <v>1.741666666</v>
      </c>
      <c r="O968">
        <v>0</v>
      </c>
      <c r="P968">
        <v>16</v>
      </c>
      <c r="Q968">
        <v>0</v>
      </c>
      <c r="R968">
        <v>5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0.43174067112695008</v>
      </c>
      <c r="Y968">
        <v>0</v>
      </c>
      <c r="Z968">
        <v>14.194300364567361</v>
      </c>
      <c r="AA968">
        <v>0</v>
      </c>
      <c r="AB968">
        <v>0</v>
      </c>
      <c r="AC968">
        <v>0</v>
      </c>
      <c r="AD968">
        <v>0</v>
      </c>
      <c r="AE968">
        <v>14.626041035694312</v>
      </c>
    </row>
    <row r="969" spans="1:31" x14ac:dyDescent="0.25">
      <c r="A969">
        <v>1709412</v>
      </c>
      <c r="B969">
        <v>1</v>
      </c>
      <c r="C969" t="s">
        <v>80</v>
      </c>
      <c r="D969" t="s">
        <v>109</v>
      </c>
      <c r="E969" t="s">
        <v>171</v>
      </c>
      <c r="F969" t="s">
        <v>287</v>
      </c>
      <c r="G969" t="s">
        <v>152</v>
      </c>
      <c r="H969" t="s">
        <v>143</v>
      </c>
      <c r="I969" t="s">
        <v>135</v>
      </c>
      <c r="J969" t="s">
        <v>136</v>
      </c>
      <c r="K969" t="s">
        <v>153</v>
      </c>
      <c r="L969" t="s">
        <v>3027</v>
      </c>
      <c r="M969" t="s">
        <v>3028</v>
      </c>
      <c r="N969">
        <v>7.5888888879999996</v>
      </c>
      <c r="O969">
        <v>0</v>
      </c>
      <c r="P969">
        <v>34</v>
      </c>
      <c r="Q969">
        <v>0</v>
      </c>
      <c r="R969">
        <v>15</v>
      </c>
      <c r="S969">
        <v>0</v>
      </c>
      <c r="T969">
        <v>23</v>
      </c>
      <c r="U969">
        <v>0</v>
      </c>
      <c r="V969">
        <v>0</v>
      </c>
      <c r="W969">
        <v>0</v>
      </c>
      <c r="X969">
        <v>37.617104763278441</v>
      </c>
      <c r="Y969">
        <v>0</v>
      </c>
      <c r="Z969">
        <v>51.597135094267621</v>
      </c>
      <c r="AA969">
        <v>0</v>
      </c>
      <c r="AB969">
        <v>240.82840648324884</v>
      </c>
      <c r="AC969">
        <v>0</v>
      </c>
      <c r="AD969">
        <v>0</v>
      </c>
      <c r="AE969">
        <v>330.04264634079493</v>
      </c>
    </row>
    <row r="970" spans="1:31" x14ac:dyDescent="0.25">
      <c r="A970">
        <v>1709413</v>
      </c>
      <c r="B970">
        <v>1</v>
      </c>
      <c r="C970" t="s">
        <v>80</v>
      </c>
      <c r="D970" t="s">
        <v>98</v>
      </c>
      <c r="E970" t="s">
        <v>160</v>
      </c>
      <c r="F970" t="s">
        <v>3029</v>
      </c>
      <c r="G970" t="s">
        <v>152</v>
      </c>
      <c r="H970" t="s">
        <v>134</v>
      </c>
      <c r="I970" t="s">
        <v>135</v>
      </c>
      <c r="J970" t="s">
        <v>136</v>
      </c>
      <c r="K970" t="s">
        <v>153</v>
      </c>
      <c r="L970" t="s">
        <v>3030</v>
      </c>
      <c r="M970" t="s">
        <v>3031</v>
      </c>
      <c r="N970">
        <v>8.1048952770000007</v>
      </c>
      <c r="O970">
        <v>0</v>
      </c>
      <c r="P970">
        <v>66</v>
      </c>
      <c r="Q970">
        <v>0</v>
      </c>
      <c r="R970">
        <v>7</v>
      </c>
      <c r="S970">
        <v>0</v>
      </c>
      <c r="T970">
        <v>29</v>
      </c>
      <c r="U970">
        <v>0</v>
      </c>
      <c r="V970">
        <v>0</v>
      </c>
      <c r="W970">
        <v>0</v>
      </c>
      <c r="X970">
        <v>101.06589533718045</v>
      </c>
      <c r="Y970">
        <v>0</v>
      </c>
      <c r="Z970">
        <v>7.7151701414286729</v>
      </c>
      <c r="AA970">
        <v>0</v>
      </c>
      <c r="AB970">
        <v>80.826209471747475</v>
      </c>
      <c r="AC970">
        <v>0</v>
      </c>
      <c r="AD970">
        <v>0</v>
      </c>
      <c r="AE970">
        <v>189.60727495035661</v>
      </c>
    </row>
    <row r="971" spans="1:31" x14ac:dyDescent="0.25">
      <c r="A971">
        <v>1709414</v>
      </c>
      <c r="B971">
        <v>1</v>
      </c>
      <c r="C971" t="s">
        <v>80</v>
      </c>
      <c r="D971" t="s">
        <v>90</v>
      </c>
      <c r="E971" t="s">
        <v>150</v>
      </c>
      <c r="F971" t="s">
        <v>3032</v>
      </c>
      <c r="G971" t="s">
        <v>173</v>
      </c>
      <c r="H971" t="s">
        <v>134</v>
      </c>
      <c r="I971" t="s">
        <v>135</v>
      </c>
      <c r="J971" t="s">
        <v>136</v>
      </c>
      <c r="K971" t="s">
        <v>153</v>
      </c>
      <c r="L971" t="s">
        <v>3033</v>
      </c>
      <c r="M971" t="s">
        <v>3034</v>
      </c>
      <c r="N971">
        <v>6.1472222219999999</v>
      </c>
      <c r="O971">
        <v>0</v>
      </c>
      <c r="P971">
        <v>772</v>
      </c>
      <c r="Q971">
        <v>0</v>
      </c>
      <c r="R971">
        <v>0</v>
      </c>
      <c r="S971">
        <v>0</v>
      </c>
      <c r="T971">
        <v>37</v>
      </c>
      <c r="U971">
        <v>0</v>
      </c>
      <c r="V971">
        <v>0</v>
      </c>
      <c r="W971">
        <v>0</v>
      </c>
      <c r="X971">
        <v>1466.3495095072856</v>
      </c>
      <c r="Y971">
        <v>0</v>
      </c>
      <c r="Z971">
        <v>0</v>
      </c>
      <c r="AA971">
        <v>0</v>
      </c>
      <c r="AB971">
        <v>100.62493225761631</v>
      </c>
      <c r="AC971">
        <v>0</v>
      </c>
      <c r="AD971">
        <v>0</v>
      </c>
      <c r="AE971">
        <v>1566.9744417649019</v>
      </c>
    </row>
    <row r="972" spans="1:31" x14ac:dyDescent="0.25">
      <c r="A972">
        <v>1709416</v>
      </c>
      <c r="B972">
        <v>1</v>
      </c>
      <c r="C972" t="s">
        <v>80</v>
      </c>
      <c r="D972" t="s">
        <v>99</v>
      </c>
      <c r="E972" t="s">
        <v>131</v>
      </c>
      <c r="F972" t="s">
        <v>3035</v>
      </c>
      <c r="G972" t="s">
        <v>133</v>
      </c>
      <c r="H972" t="s">
        <v>134</v>
      </c>
      <c r="I972" t="s">
        <v>135</v>
      </c>
      <c r="J972" t="s">
        <v>136</v>
      </c>
      <c r="K972" t="s">
        <v>137</v>
      </c>
      <c r="L972" t="s">
        <v>3036</v>
      </c>
      <c r="M972" t="s">
        <v>3037</v>
      </c>
      <c r="N972">
        <v>6.5505555549999999</v>
      </c>
      <c r="O972">
        <v>0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0.29631549458305556</v>
      </c>
      <c r="AA972">
        <v>0</v>
      </c>
      <c r="AB972">
        <v>0</v>
      </c>
      <c r="AC972">
        <v>0</v>
      </c>
      <c r="AD972">
        <v>0</v>
      </c>
      <c r="AE972">
        <v>0.29631549458305556</v>
      </c>
    </row>
    <row r="973" spans="1:31" x14ac:dyDescent="0.25">
      <c r="A973">
        <v>1709417</v>
      </c>
      <c r="B973">
        <v>1</v>
      </c>
      <c r="C973" t="s">
        <v>80</v>
      </c>
      <c r="D973" t="s">
        <v>88</v>
      </c>
      <c r="E973" t="s">
        <v>171</v>
      </c>
      <c r="F973" t="s">
        <v>3038</v>
      </c>
      <c r="G973" t="s">
        <v>173</v>
      </c>
      <c r="H973" t="s">
        <v>143</v>
      </c>
      <c r="I973" t="s">
        <v>135</v>
      </c>
      <c r="J973" t="s">
        <v>136</v>
      </c>
      <c r="K973" t="s">
        <v>153</v>
      </c>
      <c r="L973" t="s">
        <v>3039</v>
      </c>
      <c r="M973" t="s">
        <v>3040</v>
      </c>
      <c r="N973">
        <v>5.9241933329999998</v>
      </c>
      <c r="O973">
        <v>0</v>
      </c>
      <c r="P973">
        <v>34</v>
      </c>
      <c r="Q973">
        <v>0</v>
      </c>
      <c r="R973">
        <v>0</v>
      </c>
      <c r="S973">
        <v>0</v>
      </c>
      <c r="T973">
        <v>3</v>
      </c>
      <c r="U973">
        <v>0</v>
      </c>
      <c r="V973">
        <v>0</v>
      </c>
      <c r="W973">
        <v>0</v>
      </c>
      <c r="X973">
        <v>61.068333670496401</v>
      </c>
      <c r="Y973">
        <v>0</v>
      </c>
      <c r="Z973">
        <v>0</v>
      </c>
      <c r="AA973">
        <v>0</v>
      </c>
      <c r="AB973">
        <v>3.3705705050014312</v>
      </c>
      <c r="AC973">
        <v>0</v>
      </c>
      <c r="AD973">
        <v>0</v>
      </c>
      <c r="AE973">
        <v>64.438904175497825</v>
      </c>
    </row>
    <row r="974" spans="1:31" x14ac:dyDescent="0.25">
      <c r="A974">
        <v>1709418</v>
      </c>
      <c r="B974">
        <v>1</v>
      </c>
      <c r="C974" t="s">
        <v>80</v>
      </c>
      <c r="D974" t="s">
        <v>99</v>
      </c>
      <c r="E974" t="s">
        <v>140</v>
      </c>
      <c r="F974" t="s">
        <v>2922</v>
      </c>
      <c r="G974" t="s">
        <v>147</v>
      </c>
      <c r="H974" t="s">
        <v>143</v>
      </c>
      <c r="I974" t="s">
        <v>135</v>
      </c>
      <c r="J974" t="s">
        <v>136</v>
      </c>
      <c r="K974" t="s">
        <v>137</v>
      </c>
      <c r="L974" t="s">
        <v>3041</v>
      </c>
      <c r="M974" t="s">
        <v>3042</v>
      </c>
      <c r="N974">
        <v>0.168055555</v>
      </c>
      <c r="O974">
        <v>6</v>
      </c>
      <c r="P974">
        <v>1130</v>
      </c>
      <c r="Q974">
        <v>0</v>
      </c>
      <c r="R974">
        <v>23</v>
      </c>
      <c r="S974">
        <v>4</v>
      </c>
      <c r="T974">
        <v>140</v>
      </c>
      <c r="U974">
        <v>0</v>
      </c>
      <c r="V974">
        <v>3</v>
      </c>
      <c r="W974">
        <v>6.3489339753152807</v>
      </c>
      <c r="X974">
        <v>39.872700208285181</v>
      </c>
      <c r="Y974">
        <v>0</v>
      </c>
      <c r="Z974">
        <v>0.52026559431146668</v>
      </c>
      <c r="AA974">
        <v>1.2075720341900265</v>
      </c>
      <c r="AB974">
        <v>13.232530831127608</v>
      </c>
      <c r="AC974">
        <v>0</v>
      </c>
      <c r="AD974">
        <v>0.1053103993072389</v>
      </c>
      <c r="AE974">
        <v>61.287313042536802</v>
      </c>
    </row>
    <row r="975" spans="1:31" x14ac:dyDescent="0.25">
      <c r="A975">
        <v>1709419</v>
      </c>
      <c r="B975">
        <v>1</v>
      </c>
      <c r="C975" t="s">
        <v>80</v>
      </c>
      <c r="D975" t="s">
        <v>96</v>
      </c>
      <c r="E975" t="s">
        <v>160</v>
      </c>
      <c r="F975" t="s">
        <v>3043</v>
      </c>
      <c r="G975" t="s">
        <v>152</v>
      </c>
      <c r="H975" t="s">
        <v>134</v>
      </c>
      <c r="I975" t="s">
        <v>135</v>
      </c>
      <c r="J975" t="s">
        <v>136</v>
      </c>
      <c r="K975" t="s">
        <v>153</v>
      </c>
      <c r="L975" t="s">
        <v>3044</v>
      </c>
      <c r="M975" t="s">
        <v>3045</v>
      </c>
      <c r="N975">
        <v>6.1338888880000004</v>
      </c>
      <c r="O975">
        <v>0</v>
      </c>
      <c r="P975">
        <v>39</v>
      </c>
      <c r="Q975">
        <v>0</v>
      </c>
      <c r="R975">
        <v>0</v>
      </c>
      <c r="S975">
        <v>0</v>
      </c>
      <c r="T975">
        <v>1</v>
      </c>
      <c r="U975">
        <v>0</v>
      </c>
      <c r="V975">
        <v>0</v>
      </c>
      <c r="W975">
        <v>0</v>
      </c>
      <c r="X975">
        <v>110.24297344715175</v>
      </c>
      <c r="Y975">
        <v>0</v>
      </c>
      <c r="Z975">
        <v>0</v>
      </c>
      <c r="AA975">
        <v>0</v>
      </c>
      <c r="AB975">
        <v>0.50330102450760006</v>
      </c>
      <c r="AC975">
        <v>0</v>
      </c>
      <c r="AD975">
        <v>0</v>
      </c>
      <c r="AE975">
        <v>110.74627447165936</v>
      </c>
    </row>
    <row r="976" spans="1:31" x14ac:dyDescent="0.25">
      <c r="A976">
        <v>1709420</v>
      </c>
      <c r="B976">
        <v>1</v>
      </c>
      <c r="C976" t="s">
        <v>81</v>
      </c>
      <c r="D976" t="s">
        <v>118</v>
      </c>
      <c r="E976" t="s">
        <v>171</v>
      </c>
      <c r="F976" t="s">
        <v>3046</v>
      </c>
      <c r="G976" t="s">
        <v>152</v>
      </c>
      <c r="H976" t="s">
        <v>143</v>
      </c>
      <c r="I976" t="s">
        <v>135</v>
      </c>
      <c r="J976" t="s">
        <v>136</v>
      </c>
      <c r="K976" t="s">
        <v>153</v>
      </c>
      <c r="L976" t="s">
        <v>3047</v>
      </c>
      <c r="M976" t="s">
        <v>3048</v>
      </c>
      <c r="N976">
        <v>8.2780555549999999</v>
      </c>
      <c r="O976">
        <v>0</v>
      </c>
      <c r="P976">
        <v>305</v>
      </c>
      <c r="Q976">
        <v>2</v>
      </c>
      <c r="R976">
        <v>58</v>
      </c>
      <c r="S976">
        <v>0</v>
      </c>
      <c r="T976">
        <v>26</v>
      </c>
      <c r="U976">
        <v>0</v>
      </c>
      <c r="V976">
        <v>0</v>
      </c>
      <c r="W976">
        <v>0</v>
      </c>
      <c r="X976">
        <v>354.3033658358637</v>
      </c>
      <c r="Y976">
        <v>7.0799160614831163</v>
      </c>
      <c r="Z976">
        <v>40.354877925331529</v>
      </c>
      <c r="AA976">
        <v>0</v>
      </c>
      <c r="AB976">
        <v>139.44063099104298</v>
      </c>
      <c r="AC976">
        <v>0</v>
      </c>
      <c r="AD976">
        <v>0</v>
      </c>
      <c r="AE976">
        <v>541.17879081372132</v>
      </c>
    </row>
    <row r="977" spans="1:31" x14ac:dyDescent="0.25">
      <c r="A977">
        <v>1709422</v>
      </c>
      <c r="B977">
        <v>1</v>
      </c>
      <c r="C977" t="s">
        <v>80</v>
      </c>
      <c r="D977" t="s">
        <v>97</v>
      </c>
      <c r="E977" t="s">
        <v>160</v>
      </c>
      <c r="F977" t="s">
        <v>3049</v>
      </c>
      <c r="G977" t="s">
        <v>152</v>
      </c>
      <c r="H977" t="s">
        <v>134</v>
      </c>
      <c r="I977" t="s">
        <v>135</v>
      </c>
      <c r="J977" t="s">
        <v>136</v>
      </c>
      <c r="K977" t="s">
        <v>153</v>
      </c>
      <c r="L977" t="s">
        <v>3050</v>
      </c>
      <c r="M977" t="s">
        <v>3051</v>
      </c>
      <c r="N977">
        <v>8.828341666</v>
      </c>
      <c r="O977">
        <v>0</v>
      </c>
      <c r="P977">
        <v>115</v>
      </c>
      <c r="Q977">
        <v>0</v>
      </c>
      <c r="R977">
        <v>16</v>
      </c>
      <c r="S977">
        <v>0</v>
      </c>
      <c r="T977">
        <v>24</v>
      </c>
      <c r="U977">
        <v>0</v>
      </c>
      <c r="V977">
        <v>0</v>
      </c>
      <c r="W977">
        <v>0</v>
      </c>
      <c r="X977">
        <v>205.12217745087943</v>
      </c>
      <c r="Y977">
        <v>0</v>
      </c>
      <c r="Z977">
        <v>23.927047857328656</v>
      </c>
      <c r="AA977">
        <v>0</v>
      </c>
      <c r="AB977">
        <v>179.17434025740008</v>
      </c>
      <c r="AC977">
        <v>0</v>
      </c>
      <c r="AD977">
        <v>0</v>
      </c>
      <c r="AE977">
        <v>408.22356556560817</v>
      </c>
    </row>
    <row r="978" spans="1:31" x14ac:dyDescent="0.25">
      <c r="A978">
        <v>1709424</v>
      </c>
      <c r="B978">
        <v>1</v>
      </c>
      <c r="C978" t="s">
        <v>80</v>
      </c>
      <c r="D978" t="s">
        <v>100</v>
      </c>
      <c r="E978" t="s">
        <v>189</v>
      </c>
      <c r="F978" t="s">
        <v>3052</v>
      </c>
      <c r="G978" t="s">
        <v>295</v>
      </c>
      <c r="H978" t="s">
        <v>143</v>
      </c>
      <c r="I978" t="s">
        <v>135</v>
      </c>
      <c r="J978" t="s">
        <v>136</v>
      </c>
      <c r="K978" t="s">
        <v>137</v>
      </c>
      <c r="L978" t="s">
        <v>3053</v>
      </c>
      <c r="M978" t="s">
        <v>3054</v>
      </c>
      <c r="N978">
        <v>1.108333333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46</v>
      </c>
      <c r="U978">
        <v>0</v>
      </c>
      <c r="V978">
        <v>1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96.058624786199829</v>
      </c>
      <c r="AC978">
        <v>0</v>
      </c>
      <c r="AD978">
        <v>1.6443390347887552</v>
      </c>
      <c r="AE978">
        <v>97.702963820988586</v>
      </c>
    </row>
    <row r="979" spans="1:31" x14ac:dyDescent="0.25">
      <c r="A979">
        <v>1709425</v>
      </c>
      <c r="B979">
        <v>1</v>
      </c>
      <c r="C979" t="s">
        <v>80</v>
      </c>
      <c r="D979" t="s">
        <v>97</v>
      </c>
      <c r="E979" t="s">
        <v>160</v>
      </c>
      <c r="F979" t="s">
        <v>3055</v>
      </c>
      <c r="G979" t="s">
        <v>162</v>
      </c>
      <c r="H979" t="s">
        <v>134</v>
      </c>
      <c r="I979" t="s">
        <v>135</v>
      </c>
      <c r="J979" t="s">
        <v>136</v>
      </c>
      <c r="K979" t="s">
        <v>137</v>
      </c>
      <c r="L979" t="s">
        <v>3056</v>
      </c>
      <c r="M979" t="s">
        <v>3057</v>
      </c>
      <c r="N979">
        <v>0.93055555499999998</v>
      </c>
      <c r="O979">
        <v>0</v>
      </c>
      <c r="P979">
        <v>74</v>
      </c>
      <c r="Q979">
        <v>0</v>
      </c>
      <c r="R979">
        <v>0</v>
      </c>
      <c r="S979">
        <v>0</v>
      </c>
      <c r="T979">
        <v>2</v>
      </c>
      <c r="U979">
        <v>0</v>
      </c>
      <c r="V979">
        <v>0</v>
      </c>
      <c r="W979">
        <v>0</v>
      </c>
      <c r="X979">
        <v>36.522077959809309</v>
      </c>
      <c r="Y979">
        <v>0</v>
      </c>
      <c r="Z979">
        <v>0</v>
      </c>
      <c r="AA979">
        <v>0</v>
      </c>
      <c r="AB979">
        <v>0.93480454536361002</v>
      </c>
      <c r="AC979">
        <v>0</v>
      </c>
      <c r="AD979">
        <v>0</v>
      </c>
      <c r="AE979">
        <v>37.456882505172921</v>
      </c>
    </row>
    <row r="980" spans="1:31" x14ac:dyDescent="0.25">
      <c r="A980">
        <v>1709427</v>
      </c>
      <c r="B980">
        <v>1</v>
      </c>
      <c r="C980" t="s">
        <v>81</v>
      </c>
      <c r="D980" t="s">
        <v>123</v>
      </c>
      <c r="E980" t="s">
        <v>171</v>
      </c>
      <c r="F980" t="s">
        <v>3058</v>
      </c>
      <c r="G980" t="s">
        <v>152</v>
      </c>
      <c r="H980" t="s">
        <v>143</v>
      </c>
      <c r="I980" t="s">
        <v>135</v>
      </c>
      <c r="J980" t="s">
        <v>136</v>
      </c>
      <c r="K980" t="s">
        <v>153</v>
      </c>
      <c r="L980" t="s">
        <v>3059</v>
      </c>
      <c r="M980" t="s">
        <v>3060</v>
      </c>
      <c r="N980">
        <v>6.1439897219999997</v>
      </c>
      <c r="O980">
        <v>0</v>
      </c>
      <c r="P980">
        <v>153</v>
      </c>
      <c r="Q980">
        <v>56</v>
      </c>
      <c r="R980">
        <v>22</v>
      </c>
      <c r="S980">
        <v>9</v>
      </c>
      <c r="T980">
        <v>14</v>
      </c>
      <c r="U980">
        <v>0</v>
      </c>
      <c r="V980">
        <v>0</v>
      </c>
      <c r="W980">
        <v>0</v>
      </c>
      <c r="X980">
        <v>101.04951992553885</v>
      </c>
      <c r="Y980">
        <v>85.032862380446161</v>
      </c>
      <c r="Z980">
        <v>29.830885744719097</v>
      </c>
      <c r="AA980">
        <v>28.267642598240776</v>
      </c>
      <c r="AB980">
        <v>92.224453099829049</v>
      </c>
      <c r="AC980">
        <v>0</v>
      </c>
      <c r="AD980">
        <v>0</v>
      </c>
      <c r="AE980">
        <v>336.40536374877388</v>
      </c>
    </row>
    <row r="981" spans="1:31" x14ac:dyDescent="0.25">
      <c r="A981">
        <v>1709430</v>
      </c>
      <c r="B981">
        <v>1</v>
      </c>
      <c r="C981" t="s">
        <v>81</v>
      </c>
      <c r="D981" t="s">
        <v>114</v>
      </c>
      <c r="E981" t="s">
        <v>189</v>
      </c>
      <c r="F981" t="s">
        <v>3061</v>
      </c>
      <c r="G981" t="s">
        <v>233</v>
      </c>
      <c r="H981" t="s">
        <v>234</v>
      </c>
      <c r="I981" t="s">
        <v>135</v>
      </c>
      <c r="J981" t="s">
        <v>136</v>
      </c>
      <c r="K981" t="s">
        <v>153</v>
      </c>
      <c r="L981" t="s">
        <v>3062</v>
      </c>
      <c r="M981" t="s">
        <v>3063</v>
      </c>
      <c r="N981">
        <v>8.7850952769999999</v>
      </c>
      <c r="O981">
        <v>0</v>
      </c>
      <c r="P981">
        <v>1093</v>
      </c>
      <c r="Q981">
        <v>2</v>
      </c>
      <c r="R981">
        <v>72</v>
      </c>
      <c r="S981">
        <v>5</v>
      </c>
      <c r="T981">
        <v>155</v>
      </c>
      <c r="U981">
        <v>0</v>
      </c>
      <c r="V981">
        <v>0</v>
      </c>
      <c r="W981">
        <v>0</v>
      </c>
      <c r="X981">
        <v>852.77890480140604</v>
      </c>
      <c r="Y981">
        <v>23.913169020540906</v>
      </c>
      <c r="Z981">
        <v>53.758829967691256</v>
      </c>
      <c r="AA981">
        <v>117.38590814215901</v>
      </c>
      <c r="AB981">
        <v>302.52464427341778</v>
      </c>
      <c r="AC981">
        <v>0</v>
      </c>
      <c r="AD981">
        <v>0</v>
      </c>
      <c r="AE981">
        <v>1350.3614562052151</v>
      </c>
    </row>
    <row r="982" spans="1:31" x14ac:dyDescent="0.25">
      <c r="A982">
        <v>1709432</v>
      </c>
      <c r="B982">
        <v>1</v>
      </c>
      <c r="C982" t="s">
        <v>81</v>
      </c>
      <c r="D982" t="s">
        <v>114</v>
      </c>
      <c r="E982" t="s">
        <v>150</v>
      </c>
      <c r="F982" t="s">
        <v>3064</v>
      </c>
      <c r="G982" t="s">
        <v>152</v>
      </c>
      <c r="H982" t="s">
        <v>134</v>
      </c>
      <c r="I982" t="s">
        <v>135</v>
      </c>
      <c r="J982" t="s">
        <v>136</v>
      </c>
      <c r="K982" t="s">
        <v>153</v>
      </c>
      <c r="L982" t="s">
        <v>3065</v>
      </c>
      <c r="M982" t="s">
        <v>3066</v>
      </c>
      <c r="N982">
        <v>4.9824027769999999</v>
      </c>
      <c r="O982">
        <v>0</v>
      </c>
      <c r="P982">
        <v>113</v>
      </c>
      <c r="Q982">
        <v>0</v>
      </c>
      <c r="R982">
        <v>0</v>
      </c>
      <c r="S982">
        <v>0</v>
      </c>
      <c r="T982">
        <v>9</v>
      </c>
      <c r="U982">
        <v>0</v>
      </c>
      <c r="V982">
        <v>0</v>
      </c>
      <c r="W982">
        <v>0</v>
      </c>
      <c r="X982">
        <v>44.31466234251134</v>
      </c>
      <c r="Y982">
        <v>0</v>
      </c>
      <c r="Z982">
        <v>0</v>
      </c>
      <c r="AA982">
        <v>0</v>
      </c>
      <c r="AB982">
        <v>22.068314130815317</v>
      </c>
      <c r="AC982">
        <v>0</v>
      </c>
      <c r="AD982">
        <v>0</v>
      </c>
      <c r="AE982">
        <v>66.382976473326664</v>
      </c>
    </row>
    <row r="983" spans="1:31" x14ac:dyDescent="0.25">
      <c r="A983">
        <v>1709433</v>
      </c>
      <c r="B983">
        <v>1</v>
      </c>
      <c r="C983" t="s">
        <v>80</v>
      </c>
      <c r="D983" t="s">
        <v>97</v>
      </c>
      <c r="E983" t="s">
        <v>140</v>
      </c>
      <c r="F983" t="s">
        <v>3067</v>
      </c>
      <c r="G983" t="s">
        <v>152</v>
      </c>
      <c r="H983" t="s">
        <v>143</v>
      </c>
      <c r="I983" t="s">
        <v>135</v>
      </c>
      <c r="J983" t="s">
        <v>136</v>
      </c>
      <c r="K983" t="s">
        <v>153</v>
      </c>
      <c r="L983" t="s">
        <v>3068</v>
      </c>
      <c r="M983" t="s">
        <v>3069</v>
      </c>
      <c r="N983">
        <v>0.22555555499999999</v>
      </c>
      <c r="O983">
        <v>0</v>
      </c>
      <c r="P983">
        <v>3586</v>
      </c>
      <c r="Q983">
        <v>0</v>
      </c>
      <c r="R983">
        <v>79</v>
      </c>
      <c r="S983">
        <v>3</v>
      </c>
      <c r="T983">
        <v>371</v>
      </c>
      <c r="U983">
        <v>0</v>
      </c>
      <c r="V983">
        <v>0</v>
      </c>
      <c r="W983">
        <v>0</v>
      </c>
      <c r="X983">
        <v>208.56432591847451</v>
      </c>
      <c r="Y983">
        <v>0</v>
      </c>
      <c r="Z983">
        <v>4.3286368218903899</v>
      </c>
      <c r="AA983">
        <v>3.6368231889041578</v>
      </c>
      <c r="AB983">
        <v>76.009464440873813</v>
      </c>
      <c r="AC983">
        <v>0</v>
      </c>
      <c r="AD983">
        <v>0</v>
      </c>
      <c r="AE983">
        <v>292.5392503701429</v>
      </c>
    </row>
    <row r="984" spans="1:31" x14ac:dyDescent="0.25">
      <c r="A984">
        <v>1709435</v>
      </c>
      <c r="B984">
        <v>1</v>
      </c>
      <c r="C984" t="s">
        <v>80</v>
      </c>
      <c r="D984" t="s">
        <v>98</v>
      </c>
      <c r="E984" t="s">
        <v>150</v>
      </c>
      <c r="F984" t="s">
        <v>3070</v>
      </c>
      <c r="G984" t="s">
        <v>152</v>
      </c>
      <c r="H984" t="s">
        <v>134</v>
      </c>
      <c r="I984" t="s">
        <v>135</v>
      </c>
      <c r="J984" t="s">
        <v>136</v>
      </c>
      <c r="K984" t="s">
        <v>153</v>
      </c>
      <c r="L984" t="s">
        <v>3071</v>
      </c>
      <c r="M984" t="s">
        <v>3072</v>
      </c>
      <c r="N984">
        <v>2.0422222219999999</v>
      </c>
      <c r="O984">
        <v>0</v>
      </c>
      <c r="P984">
        <v>612</v>
      </c>
      <c r="Q984">
        <v>0</v>
      </c>
      <c r="R984">
        <v>0</v>
      </c>
      <c r="S984">
        <v>0</v>
      </c>
      <c r="T984">
        <v>98</v>
      </c>
      <c r="U984">
        <v>0</v>
      </c>
      <c r="V984">
        <v>0</v>
      </c>
      <c r="W984">
        <v>0</v>
      </c>
      <c r="X984">
        <v>333.15225701450078</v>
      </c>
      <c r="Y984">
        <v>0</v>
      </c>
      <c r="Z984">
        <v>0</v>
      </c>
      <c r="AA984">
        <v>0</v>
      </c>
      <c r="AB984">
        <v>261.48577317727739</v>
      </c>
      <c r="AC984">
        <v>0</v>
      </c>
      <c r="AD984">
        <v>0</v>
      </c>
      <c r="AE984">
        <v>594.63803019177817</v>
      </c>
    </row>
    <row r="985" spans="1:31" x14ac:dyDescent="0.25">
      <c r="A985">
        <v>1709436</v>
      </c>
      <c r="B985">
        <v>1</v>
      </c>
      <c r="C985" t="s">
        <v>80</v>
      </c>
      <c r="D985" t="s">
        <v>101</v>
      </c>
      <c r="E985" t="s">
        <v>131</v>
      </c>
      <c r="F985" t="s">
        <v>3073</v>
      </c>
      <c r="G985" t="s">
        <v>242</v>
      </c>
      <c r="H985" t="s">
        <v>134</v>
      </c>
      <c r="I985" t="s">
        <v>135</v>
      </c>
      <c r="J985" t="s">
        <v>136</v>
      </c>
      <c r="K985" t="s">
        <v>137</v>
      </c>
      <c r="L985" t="s">
        <v>3074</v>
      </c>
      <c r="M985" t="s">
        <v>3075</v>
      </c>
      <c r="N985">
        <v>3.238611111</v>
      </c>
      <c r="O985">
        <v>0</v>
      </c>
      <c r="P985">
        <v>1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0.92384392179423891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0.92384392179423891</v>
      </c>
    </row>
    <row r="986" spans="1:31" x14ac:dyDescent="0.25">
      <c r="A986">
        <v>1709441</v>
      </c>
      <c r="B986">
        <v>1</v>
      </c>
      <c r="C986" t="s">
        <v>80</v>
      </c>
      <c r="D986" t="s">
        <v>111</v>
      </c>
      <c r="E986" t="s">
        <v>160</v>
      </c>
      <c r="F986" t="s">
        <v>3076</v>
      </c>
      <c r="G986" t="s">
        <v>326</v>
      </c>
      <c r="H986" t="s">
        <v>134</v>
      </c>
      <c r="I986" t="s">
        <v>135</v>
      </c>
      <c r="J986" t="s">
        <v>136</v>
      </c>
      <c r="K986" t="s">
        <v>137</v>
      </c>
      <c r="L986" t="s">
        <v>3077</v>
      </c>
      <c r="M986" t="s">
        <v>3078</v>
      </c>
      <c r="N986">
        <v>2.5577777770000001</v>
      </c>
      <c r="O986">
        <v>0</v>
      </c>
      <c r="P986">
        <v>1</v>
      </c>
      <c r="Q986">
        <v>0</v>
      </c>
      <c r="R986">
        <v>1</v>
      </c>
      <c r="S986">
        <v>0</v>
      </c>
      <c r="T986">
        <v>3</v>
      </c>
      <c r="U986">
        <v>0</v>
      </c>
      <c r="V986">
        <v>0</v>
      </c>
      <c r="W986">
        <v>0</v>
      </c>
      <c r="X986">
        <v>0.66706844632222206</v>
      </c>
      <c r="Y986">
        <v>0</v>
      </c>
      <c r="Z986">
        <v>5.076614635008152</v>
      </c>
      <c r="AA986">
        <v>0</v>
      </c>
      <c r="AB986">
        <v>4.7539475513531775</v>
      </c>
      <c r="AC986">
        <v>0</v>
      </c>
      <c r="AD986">
        <v>0</v>
      </c>
      <c r="AE986">
        <v>10.497630632683553</v>
      </c>
    </row>
    <row r="987" spans="1:31" x14ac:dyDescent="0.25">
      <c r="A987">
        <v>1709447</v>
      </c>
      <c r="B987">
        <v>1</v>
      </c>
      <c r="C987" t="s">
        <v>81</v>
      </c>
      <c r="D987" t="s">
        <v>112</v>
      </c>
      <c r="E987" t="s">
        <v>140</v>
      </c>
      <c r="F987" t="s">
        <v>3079</v>
      </c>
      <c r="G987" t="s">
        <v>147</v>
      </c>
      <c r="H987" t="s">
        <v>143</v>
      </c>
      <c r="I987" t="s">
        <v>135</v>
      </c>
      <c r="J987" t="s">
        <v>136</v>
      </c>
      <c r="K987" t="s">
        <v>137</v>
      </c>
      <c r="L987" t="s">
        <v>3080</v>
      </c>
      <c r="M987" t="s">
        <v>3081</v>
      </c>
      <c r="N987">
        <v>0.49388888800000003</v>
      </c>
      <c r="O987">
        <v>0</v>
      </c>
      <c r="P987">
        <v>743</v>
      </c>
      <c r="Q987">
        <v>17</v>
      </c>
      <c r="R987">
        <v>107</v>
      </c>
      <c r="S987">
        <v>27</v>
      </c>
      <c r="T987">
        <v>299</v>
      </c>
      <c r="U987">
        <v>4</v>
      </c>
      <c r="V987">
        <v>0</v>
      </c>
      <c r="W987">
        <v>0</v>
      </c>
      <c r="X987">
        <v>66.790999037431476</v>
      </c>
      <c r="Y987">
        <v>4.6358640094940222</v>
      </c>
      <c r="Z987">
        <v>15.131494788383321</v>
      </c>
      <c r="AA987">
        <v>201.33211438033814</v>
      </c>
      <c r="AB987">
        <v>152.91723016147844</v>
      </c>
      <c r="AC987">
        <v>544.35283059493736</v>
      </c>
      <c r="AD987">
        <v>0</v>
      </c>
      <c r="AE987">
        <v>985.16053297206281</v>
      </c>
    </row>
    <row r="988" spans="1:31" x14ac:dyDescent="0.25">
      <c r="A988">
        <v>1709449</v>
      </c>
      <c r="B988">
        <v>1</v>
      </c>
      <c r="C988" t="s">
        <v>80</v>
      </c>
      <c r="D988" t="s">
        <v>94</v>
      </c>
      <c r="E988" t="s">
        <v>131</v>
      </c>
      <c r="F988" t="s">
        <v>3082</v>
      </c>
      <c r="G988" t="s">
        <v>133</v>
      </c>
      <c r="H988" t="s">
        <v>134</v>
      </c>
      <c r="I988" t="s">
        <v>135</v>
      </c>
      <c r="J988" t="s">
        <v>136</v>
      </c>
      <c r="K988" t="s">
        <v>137</v>
      </c>
      <c r="L988" t="s">
        <v>3083</v>
      </c>
      <c r="M988" t="s">
        <v>3084</v>
      </c>
      <c r="N988">
        <v>0.75166666599999998</v>
      </c>
      <c r="O988">
        <v>0</v>
      </c>
      <c r="P988">
        <v>5</v>
      </c>
      <c r="Q988">
        <v>0</v>
      </c>
      <c r="R988">
        <v>0</v>
      </c>
      <c r="S988">
        <v>0</v>
      </c>
      <c r="T988">
        <v>2</v>
      </c>
      <c r="U988">
        <v>0</v>
      </c>
      <c r="V988">
        <v>0</v>
      </c>
      <c r="W988">
        <v>0</v>
      </c>
      <c r="X988">
        <v>1.2920503892641559</v>
      </c>
      <c r="Y988">
        <v>0</v>
      </c>
      <c r="Z988">
        <v>0</v>
      </c>
      <c r="AA988">
        <v>0</v>
      </c>
      <c r="AB988">
        <v>2.0999489044959381</v>
      </c>
      <c r="AC988">
        <v>0</v>
      </c>
      <c r="AD988">
        <v>0</v>
      </c>
      <c r="AE988">
        <v>3.3919992937600938</v>
      </c>
    </row>
    <row r="989" spans="1:31" x14ac:dyDescent="0.25">
      <c r="A989">
        <v>1709451</v>
      </c>
      <c r="B989">
        <v>1</v>
      </c>
      <c r="C989" t="s">
        <v>80</v>
      </c>
      <c r="D989" t="s">
        <v>96</v>
      </c>
      <c r="E989" t="s">
        <v>160</v>
      </c>
      <c r="F989" t="s">
        <v>3085</v>
      </c>
      <c r="G989" t="s">
        <v>152</v>
      </c>
      <c r="H989" t="s">
        <v>134</v>
      </c>
      <c r="I989" t="s">
        <v>135</v>
      </c>
      <c r="J989" t="s">
        <v>136</v>
      </c>
      <c r="K989" t="s">
        <v>153</v>
      </c>
      <c r="L989" t="s">
        <v>3086</v>
      </c>
      <c r="M989" t="s">
        <v>3087</v>
      </c>
      <c r="N989">
        <v>8.1058333329999996</v>
      </c>
      <c r="O989">
        <v>0</v>
      </c>
      <c r="P989">
        <v>10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22.354658015901116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22.354658015901116</v>
      </c>
    </row>
    <row r="990" spans="1:31" x14ac:dyDescent="0.25">
      <c r="A990">
        <v>1709454</v>
      </c>
      <c r="B990">
        <v>1</v>
      </c>
      <c r="C990" t="s">
        <v>80</v>
      </c>
      <c r="D990" t="s">
        <v>97</v>
      </c>
      <c r="E990" t="s">
        <v>150</v>
      </c>
      <c r="F990" t="s">
        <v>3088</v>
      </c>
      <c r="G990" t="s">
        <v>152</v>
      </c>
      <c r="H990" t="s">
        <v>134</v>
      </c>
      <c r="I990" t="s">
        <v>135</v>
      </c>
      <c r="J990" t="s">
        <v>136</v>
      </c>
      <c r="K990" t="s">
        <v>153</v>
      </c>
      <c r="L990" t="s">
        <v>3089</v>
      </c>
      <c r="M990" t="s">
        <v>3090</v>
      </c>
      <c r="N990">
        <v>8.2861211109999999</v>
      </c>
      <c r="O990">
        <v>0</v>
      </c>
      <c r="P990">
        <v>247</v>
      </c>
      <c r="Q990">
        <v>0</v>
      </c>
      <c r="R990">
        <v>3</v>
      </c>
      <c r="S990">
        <v>0</v>
      </c>
      <c r="T990">
        <v>11</v>
      </c>
      <c r="U990">
        <v>0</v>
      </c>
      <c r="V990">
        <v>0</v>
      </c>
      <c r="W990">
        <v>0</v>
      </c>
      <c r="X990">
        <v>321.02436131915539</v>
      </c>
      <c r="Y990">
        <v>0</v>
      </c>
      <c r="Z990">
        <v>3.264980043237633</v>
      </c>
      <c r="AA990">
        <v>0</v>
      </c>
      <c r="AB990">
        <v>59.792967157944588</v>
      </c>
      <c r="AC990">
        <v>0</v>
      </c>
      <c r="AD990">
        <v>0</v>
      </c>
      <c r="AE990">
        <v>384.08230852033762</v>
      </c>
    </row>
    <row r="991" spans="1:31" x14ac:dyDescent="0.25">
      <c r="A991">
        <v>1709455</v>
      </c>
      <c r="B991">
        <v>1</v>
      </c>
      <c r="C991" t="s">
        <v>80</v>
      </c>
      <c r="D991" t="s">
        <v>82</v>
      </c>
      <c r="E991" t="s">
        <v>131</v>
      </c>
      <c r="F991" t="s">
        <v>3091</v>
      </c>
      <c r="G991" t="s">
        <v>133</v>
      </c>
      <c r="H991" t="s">
        <v>134</v>
      </c>
      <c r="I991" t="s">
        <v>135</v>
      </c>
      <c r="J991" t="s">
        <v>136</v>
      </c>
      <c r="K991" t="s">
        <v>137</v>
      </c>
      <c r="L991" t="s">
        <v>3092</v>
      </c>
      <c r="M991" t="s">
        <v>3093</v>
      </c>
      <c r="N991">
        <v>1.5505555550000001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2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4.1857460144179557</v>
      </c>
      <c r="AC991">
        <v>0</v>
      </c>
      <c r="AD991">
        <v>0</v>
      </c>
      <c r="AE991">
        <v>4.1857460144179557</v>
      </c>
    </row>
    <row r="992" spans="1:31" x14ac:dyDescent="0.25">
      <c r="A992">
        <v>1709459</v>
      </c>
      <c r="B992">
        <v>1</v>
      </c>
      <c r="C992" t="s">
        <v>80</v>
      </c>
      <c r="D992" t="s">
        <v>99</v>
      </c>
      <c r="E992" t="s">
        <v>171</v>
      </c>
      <c r="F992" t="s">
        <v>3094</v>
      </c>
      <c r="G992" t="s">
        <v>142</v>
      </c>
      <c r="H992" t="s">
        <v>143</v>
      </c>
      <c r="I992" t="s">
        <v>135</v>
      </c>
      <c r="J992" t="s">
        <v>136</v>
      </c>
      <c r="K992" t="s">
        <v>137</v>
      </c>
      <c r="L992" t="s">
        <v>3095</v>
      </c>
      <c r="M992" t="s">
        <v>3096</v>
      </c>
      <c r="N992">
        <v>1.6688888879999999</v>
      </c>
      <c r="O992">
        <v>4</v>
      </c>
      <c r="P992">
        <v>653</v>
      </c>
      <c r="Q992">
        <v>0</v>
      </c>
      <c r="R992">
        <v>4</v>
      </c>
      <c r="S992">
        <v>3</v>
      </c>
      <c r="T992">
        <v>51</v>
      </c>
      <c r="U992">
        <v>0</v>
      </c>
      <c r="V992">
        <v>1</v>
      </c>
      <c r="W992">
        <v>20.17085156803039</v>
      </c>
      <c r="X992">
        <v>205.67255162759204</v>
      </c>
      <c r="Y992">
        <v>0</v>
      </c>
      <c r="Z992">
        <v>0.30672493436229781</v>
      </c>
      <c r="AA992">
        <v>8.2497045851281072</v>
      </c>
      <c r="AB992">
        <v>37.040659471567821</v>
      </c>
      <c r="AC992">
        <v>0</v>
      </c>
      <c r="AD992">
        <v>0</v>
      </c>
      <c r="AE992">
        <v>271.44049218668067</v>
      </c>
    </row>
    <row r="993" spans="1:31" x14ac:dyDescent="0.25">
      <c r="A993">
        <v>1709461</v>
      </c>
      <c r="B993">
        <v>1</v>
      </c>
      <c r="C993" t="s">
        <v>80</v>
      </c>
      <c r="D993" t="s">
        <v>99</v>
      </c>
      <c r="E993" t="s">
        <v>140</v>
      </c>
      <c r="F993" t="s">
        <v>2922</v>
      </c>
      <c r="G993" t="s">
        <v>147</v>
      </c>
      <c r="H993" t="s">
        <v>143</v>
      </c>
      <c r="I993" t="s">
        <v>455</v>
      </c>
      <c r="J993" t="s">
        <v>136</v>
      </c>
      <c r="K993" t="s">
        <v>137</v>
      </c>
      <c r="L993" t="s">
        <v>3097</v>
      </c>
      <c r="M993" t="s">
        <v>3098</v>
      </c>
      <c r="N993">
        <v>2.8888888000000001E-2</v>
      </c>
      <c r="O993">
        <v>6</v>
      </c>
      <c r="P993">
        <v>1070</v>
      </c>
      <c r="Q993">
        <v>0</v>
      </c>
      <c r="R993">
        <v>22</v>
      </c>
      <c r="S993">
        <v>4</v>
      </c>
      <c r="T993">
        <v>134</v>
      </c>
      <c r="U993">
        <v>0</v>
      </c>
      <c r="V993">
        <v>3</v>
      </c>
      <c r="W993">
        <v>1.0799142024520487</v>
      </c>
      <c r="X993">
        <v>6.4913129540075385</v>
      </c>
      <c r="Y993">
        <v>0</v>
      </c>
      <c r="Z993">
        <v>8.986088551743332E-2</v>
      </c>
      <c r="AA993">
        <v>0.20827597667147557</v>
      </c>
      <c r="AB993">
        <v>2.2863898814204933</v>
      </c>
      <c r="AC993">
        <v>0</v>
      </c>
      <c r="AD993">
        <v>1.9064641961848889E-2</v>
      </c>
      <c r="AE993">
        <v>10.174818542030838</v>
      </c>
    </row>
    <row r="994" spans="1:31" x14ac:dyDescent="0.25">
      <c r="A994">
        <v>1709462</v>
      </c>
      <c r="B994">
        <v>1</v>
      </c>
      <c r="C994" t="s">
        <v>80</v>
      </c>
      <c r="D994" t="s">
        <v>100</v>
      </c>
      <c r="E994" t="s">
        <v>171</v>
      </c>
      <c r="F994" t="s">
        <v>3099</v>
      </c>
      <c r="G994" t="s">
        <v>147</v>
      </c>
      <c r="H994" t="s">
        <v>143</v>
      </c>
      <c r="I994" t="s">
        <v>135</v>
      </c>
      <c r="J994" t="s">
        <v>136</v>
      </c>
      <c r="K994" t="s">
        <v>137</v>
      </c>
      <c r="L994" t="s">
        <v>3100</v>
      </c>
      <c r="M994" t="s">
        <v>3101</v>
      </c>
      <c r="N994">
        <v>0.60361111099999998</v>
      </c>
      <c r="O994">
        <v>0</v>
      </c>
      <c r="P994">
        <v>743</v>
      </c>
      <c r="Q994">
        <v>0</v>
      </c>
      <c r="R994">
        <v>0</v>
      </c>
      <c r="S994">
        <v>3</v>
      </c>
      <c r="T994">
        <v>18</v>
      </c>
      <c r="U994">
        <v>0</v>
      </c>
      <c r="V994">
        <v>0</v>
      </c>
      <c r="W994">
        <v>0</v>
      </c>
      <c r="X994">
        <v>51.661624230257821</v>
      </c>
      <c r="Y994">
        <v>0</v>
      </c>
      <c r="Z994">
        <v>0</v>
      </c>
      <c r="AA994">
        <v>8.1033998994875898</v>
      </c>
      <c r="AB994">
        <v>11.080171814966114</v>
      </c>
      <c r="AC994">
        <v>0</v>
      </c>
      <c r="AD994">
        <v>0</v>
      </c>
      <c r="AE994">
        <v>70.84519594471152</v>
      </c>
    </row>
    <row r="995" spans="1:31" x14ac:dyDescent="0.25">
      <c r="A995">
        <v>1709463</v>
      </c>
      <c r="B995">
        <v>1</v>
      </c>
      <c r="C995" t="s">
        <v>81</v>
      </c>
      <c r="D995" t="s">
        <v>113</v>
      </c>
      <c r="E995" t="s">
        <v>189</v>
      </c>
      <c r="F995" t="s">
        <v>3102</v>
      </c>
      <c r="G995" t="s">
        <v>147</v>
      </c>
      <c r="H995" t="s">
        <v>143</v>
      </c>
      <c r="I995" t="s">
        <v>455</v>
      </c>
      <c r="J995" t="s">
        <v>136</v>
      </c>
      <c r="K995" t="s">
        <v>137</v>
      </c>
      <c r="L995" t="s">
        <v>3103</v>
      </c>
      <c r="M995" t="s">
        <v>3104</v>
      </c>
      <c r="N995">
        <v>1.9444444000000002E-2</v>
      </c>
      <c r="O995">
        <v>0</v>
      </c>
      <c r="P995">
        <v>237</v>
      </c>
      <c r="Q995">
        <v>96</v>
      </c>
      <c r="R995">
        <v>183</v>
      </c>
      <c r="S995">
        <v>8</v>
      </c>
      <c r="T995">
        <v>14</v>
      </c>
      <c r="U995">
        <v>1</v>
      </c>
      <c r="V995">
        <v>0</v>
      </c>
      <c r="W995">
        <v>0</v>
      </c>
      <c r="X995">
        <v>0.55626939776529705</v>
      </c>
      <c r="Y995">
        <v>1.5375460790327162</v>
      </c>
      <c r="Z995">
        <v>2.2220178493510088</v>
      </c>
      <c r="AA995">
        <v>0.6180753712892112</v>
      </c>
      <c r="AB995">
        <v>0.10920238480511112</v>
      </c>
      <c r="AC995">
        <v>9.6620952003333344E-2</v>
      </c>
      <c r="AD995">
        <v>0</v>
      </c>
      <c r="AE995">
        <v>5.1397320342466779</v>
      </c>
    </row>
    <row r="996" spans="1:31" x14ac:dyDescent="0.25">
      <c r="A996">
        <v>1709465</v>
      </c>
      <c r="B996">
        <v>1</v>
      </c>
      <c r="C996" t="s">
        <v>80</v>
      </c>
      <c r="D996" t="s">
        <v>92</v>
      </c>
      <c r="E996" t="s">
        <v>160</v>
      </c>
      <c r="F996" t="s">
        <v>3105</v>
      </c>
      <c r="G996" t="s">
        <v>3106</v>
      </c>
      <c r="H996" t="s">
        <v>134</v>
      </c>
      <c r="I996" t="s">
        <v>135</v>
      </c>
      <c r="J996" t="s">
        <v>136</v>
      </c>
      <c r="K996" t="s">
        <v>137</v>
      </c>
      <c r="L996" t="s">
        <v>3107</v>
      </c>
      <c r="M996" t="s">
        <v>3108</v>
      </c>
      <c r="N996">
        <v>1.146666666</v>
      </c>
      <c r="O996">
        <v>0</v>
      </c>
      <c r="P996">
        <v>3</v>
      </c>
      <c r="Q996">
        <v>0</v>
      </c>
      <c r="R996">
        <v>2</v>
      </c>
      <c r="S996">
        <v>0</v>
      </c>
      <c r="T996">
        <v>1</v>
      </c>
      <c r="U996">
        <v>0</v>
      </c>
      <c r="V996">
        <v>0</v>
      </c>
      <c r="W996">
        <v>0</v>
      </c>
      <c r="X996">
        <v>2.1378464138144002</v>
      </c>
      <c r="Y996">
        <v>0</v>
      </c>
      <c r="Z996">
        <v>8.3100270304800022E-2</v>
      </c>
      <c r="AA996">
        <v>0</v>
      </c>
      <c r="AB996">
        <v>1.4454027140000002E-4</v>
      </c>
      <c r="AC996">
        <v>0</v>
      </c>
      <c r="AD996">
        <v>0</v>
      </c>
      <c r="AE996">
        <v>2.2210912243906002</v>
      </c>
    </row>
    <row r="997" spans="1:31" x14ac:dyDescent="0.25">
      <c r="A997">
        <v>1709466</v>
      </c>
      <c r="B997">
        <v>1</v>
      </c>
      <c r="C997" t="s">
        <v>80</v>
      </c>
      <c r="D997" t="s">
        <v>83</v>
      </c>
      <c r="E997" t="s">
        <v>160</v>
      </c>
      <c r="F997" t="s">
        <v>3109</v>
      </c>
      <c r="G997" t="s">
        <v>152</v>
      </c>
      <c r="H997" t="s">
        <v>134</v>
      </c>
      <c r="I997" t="s">
        <v>135</v>
      </c>
      <c r="J997" t="s">
        <v>136</v>
      </c>
      <c r="K997" t="s">
        <v>153</v>
      </c>
      <c r="L997" t="s">
        <v>2975</v>
      </c>
      <c r="M997" t="s">
        <v>3110</v>
      </c>
      <c r="N997">
        <v>8.5094444439999997</v>
      </c>
      <c r="O997">
        <v>0</v>
      </c>
      <c r="P997">
        <v>28</v>
      </c>
      <c r="Q997">
        <v>0</v>
      </c>
      <c r="R997">
        <v>0</v>
      </c>
      <c r="S997">
        <v>0</v>
      </c>
      <c r="T997">
        <v>15</v>
      </c>
      <c r="U997">
        <v>0</v>
      </c>
      <c r="V997">
        <v>0</v>
      </c>
      <c r="W997">
        <v>0</v>
      </c>
      <c r="X997">
        <v>102.42491976289178</v>
      </c>
      <c r="Y997">
        <v>0</v>
      </c>
      <c r="Z997">
        <v>0</v>
      </c>
      <c r="AA997">
        <v>0</v>
      </c>
      <c r="AB997">
        <v>182.56503620418513</v>
      </c>
      <c r="AC997">
        <v>0</v>
      </c>
      <c r="AD997">
        <v>0</v>
      </c>
      <c r="AE997">
        <v>284.98995596707692</v>
      </c>
    </row>
    <row r="998" spans="1:31" x14ac:dyDescent="0.25">
      <c r="A998">
        <v>1709467</v>
      </c>
      <c r="B998">
        <v>1</v>
      </c>
      <c r="C998" t="s">
        <v>80</v>
      </c>
      <c r="D998" t="s">
        <v>93</v>
      </c>
      <c r="E998" t="s">
        <v>150</v>
      </c>
      <c r="F998" t="s">
        <v>3111</v>
      </c>
      <c r="G998" t="s">
        <v>152</v>
      </c>
      <c r="H998" t="s">
        <v>134</v>
      </c>
      <c r="I998" t="s">
        <v>135</v>
      </c>
      <c r="J998" t="s">
        <v>136</v>
      </c>
      <c r="K998" t="s">
        <v>153</v>
      </c>
      <c r="L998" t="s">
        <v>3112</v>
      </c>
      <c r="M998" t="s">
        <v>3113</v>
      </c>
      <c r="N998">
        <v>8.2465416660000006</v>
      </c>
      <c r="O998">
        <v>0</v>
      </c>
      <c r="P998">
        <v>28</v>
      </c>
      <c r="Q998">
        <v>0</v>
      </c>
      <c r="R998">
        <v>4</v>
      </c>
      <c r="S998">
        <v>0</v>
      </c>
      <c r="T998">
        <v>1</v>
      </c>
      <c r="U998">
        <v>0</v>
      </c>
      <c r="V998">
        <v>0</v>
      </c>
      <c r="W998">
        <v>0</v>
      </c>
      <c r="X998">
        <v>29.849395307711312</v>
      </c>
      <c r="Y998">
        <v>0</v>
      </c>
      <c r="Z998">
        <v>13.12969741352773</v>
      </c>
      <c r="AA998">
        <v>0</v>
      </c>
      <c r="AB998">
        <v>4.2567002603144468</v>
      </c>
      <c r="AC998">
        <v>0</v>
      </c>
      <c r="AD998">
        <v>0</v>
      </c>
      <c r="AE998">
        <v>47.235792981553487</v>
      </c>
    </row>
    <row r="999" spans="1:31" x14ac:dyDescent="0.25">
      <c r="A999">
        <v>1709468</v>
      </c>
      <c r="B999">
        <v>1</v>
      </c>
      <c r="C999" t="s">
        <v>80</v>
      </c>
      <c r="D999" t="s">
        <v>83</v>
      </c>
      <c r="E999" t="s">
        <v>160</v>
      </c>
      <c r="F999" t="s">
        <v>3114</v>
      </c>
      <c r="G999" t="s">
        <v>152</v>
      </c>
      <c r="H999" t="s">
        <v>134</v>
      </c>
      <c r="I999" t="s">
        <v>135</v>
      </c>
      <c r="J999" t="s">
        <v>136</v>
      </c>
      <c r="K999" t="s">
        <v>153</v>
      </c>
      <c r="L999" t="s">
        <v>3115</v>
      </c>
      <c r="M999" t="s">
        <v>3116</v>
      </c>
      <c r="N999">
        <v>7.6631980549999996</v>
      </c>
      <c r="O999">
        <v>0</v>
      </c>
      <c r="P999">
        <v>23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94.933171196800615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94.933171196800615</v>
      </c>
    </row>
    <row r="1000" spans="1:31" x14ac:dyDescent="0.25">
      <c r="A1000">
        <v>1709469</v>
      </c>
      <c r="B1000">
        <v>1</v>
      </c>
      <c r="C1000" t="s">
        <v>81</v>
      </c>
      <c r="D1000" t="s">
        <v>112</v>
      </c>
      <c r="E1000" t="s">
        <v>171</v>
      </c>
      <c r="F1000" t="s">
        <v>3117</v>
      </c>
      <c r="G1000" t="s">
        <v>911</v>
      </c>
      <c r="H1000" t="s">
        <v>143</v>
      </c>
      <c r="I1000" t="s">
        <v>135</v>
      </c>
      <c r="J1000" t="s">
        <v>136</v>
      </c>
      <c r="K1000" t="s">
        <v>137</v>
      </c>
      <c r="L1000" t="s">
        <v>3118</v>
      </c>
      <c r="M1000" t="s">
        <v>3119</v>
      </c>
      <c r="N1000">
        <v>2.6630555550000001</v>
      </c>
      <c r="O1000">
        <v>0</v>
      </c>
      <c r="P1000">
        <v>6</v>
      </c>
      <c r="Q1000">
        <v>0</v>
      </c>
      <c r="R1000">
        <v>11</v>
      </c>
      <c r="S1000">
        <v>0</v>
      </c>
      <c r="T1000">
        <v>137</v>
      </c>
      <c r="U1000">
        <v>0</v>
      </c>
      <c r="V1000">
        <v>0</v>
      </c>
      <c r="W1000">
        <v>0</v>
      </c>
      <c r="X1000">
        <v>2.7795101179420074</v>
      </c>
      <c r="Y1000">
        <v>0</v>
      </c>
      <c r="Z1000">
        <v>9.0128216360073417</v>
      </c>
      <c r="AA1000">
        <v>0</v>
      </c>
      <c r="AB1000">
        <v>467.90458896256223</v>
      </c>
      <c r="AC1000">
        <v>0</v>
      </c>
      <c r="AD1000">
        <v>0</v>
      </c>
      <c r="AE1000">
        <v>479.69692071651156</v>
      </c>
    </row>
    <row r="1001" spans="1:31" x14ac:dyDescent="0.25">
      <c r="A1001">
        <v>1709472</v>
      </c>
      <c r="B1001">
        <v>1</v>
      </c>
      <c r="C1001" t="s">
        <v>81</v>
      </c>
      <c r="D1001" t="s">
        <v>118</v>
      </c>
      <c r="E1001" t="s">
        <v>171</v>
      </c>
      <c r="F1001" t="s">
        <v>3120</v>
      </c>
      <c r="G1001" t="s">
        <v>152</v>
      </c>
      <c r="H1001" t="s">
        <v>143</v>
      </c>
      <c r="I1001" t="s">
        <v>135</v>
      </c>
      <c r="J1001" t="s">
        <v>136</v>
      </c>
      <c r="K1001" t="s">
        <v>153</v>
      </c>
      <c r="L1001" t="s">
        <v>3121</v>
      </c>
      <c r="M1001" t="s">
        <v>3122</v>
      </c>
      <c r="N1001">
        <v>3.7630555550000002</v>
      </c>
      <c r="O1001">
        <v>0</v>
      </c>
      <c r="P1001">
        <v>411</v>
      </c>
      <c r="Q1001">
        <v>0</v>
      </c>
      <c r="R1001">
        <v>1</v>
      </c>
      <c r="S1001">
        <v>1</v>
      </c>
      <c r="T1001">
        <v>35</v>
      </c>
      <c r="U1001">
        <v>0</v>
      </c>
      <c r="V1001">
        <v>0</v>
      </c>
      <c r="W1001">
        <v>0</v>
      </c>
      <c r="X1001">
        <v>352.32578945453463</v>
      </c>
      <c r="Y1001">
        <v>0</v>
      </c>
      <c r="Z1001">
        <v>0.95343886891910268</v>
      </c>
      <c r="AA1001">
        <v>27.309049992890518</v>
      </c>
      <c r="AB1001">
        <v>212.53274136483031</v>
      </c>
      <c r="AC1001">
        <v>0</v>
      </c>
      <c r="AD1001">
        <v>0</v>
      </c>
      <c r="AE1001">
        <v>593.12101968117452</v>
      </c>
    </row>
    <row r="1002" spans="1:31" x14ac:dyDescent="0.25">
      <c r="A1002">
        <v>1709474</v>
      </c>
      <c r="B1002">
        <v>1</v>
      </c>
      <c r="C1002" t="s">
        <v>80</v>
      </c>
      <c r="D1002" t="s">
        <v>83</v>
      </c>
      <c r="E1002" t="s">
        <v>160</v>
      </c>
      <c r="F1002" t="s">
        <v>3123</v>
      </c>
      <c r="G1002" t="s">
        <v>152</v>
      </c>
      <c r="H1002" t="s">
        <v>134</v>
      </c>
      <c r="I1002" t="s">
        <v>135</v>
      </c>
      <c r="J1002" t="s">
        <v>136</v>
      </c>
      <c r="K1002" t="s">
        <v>153</v>
      </c>
      <c r="L1002" t="s">
        <v>3124</v>
      </c>
      <c r="M1002" t="s">
        <v>3125</v>
      </c>
      <c r="N1002">
        <v>7.5540461109999999</v>
      </c>
      <c r="O1002">
        <v>0</v>
      </c>
      <c r="P1002">
        <v>39</v>
      </c>
      <c r="Q1002">
        <v>0</v>
      </c>
      <c r="R1002">
        <v>0</v>
      </c>
      <c r="S1002">
        <v>0</v>
      </c>
      <c r="T1002">
        <v>2</v>
      </c>
      <c r="U1002">
        <v>0</v>
      </c>
      <c r="V1002">
        <v>0</v>
      </c>
      <c r="W1002">
        <v>0</v>
      </c>
      <c r="X1002">
        <v>112.17111570168539</v>
      </c>
      <c r="Y1002">
        <v>0</v>
      </c>
      <c r="Z1002">
        <v>0</v>
      </c>
      <c r="AA1002">
        <v>0</v>
      </c>
      <c r="AB1002">
        <v>8.3136580976475614</v>
      </c>
      <c r="AC1002">
        <v>0</v>
      </c>
      <c r="AD1002">
        <v>0</v>
      </c>
      <c r="AE1002">
        <v>120.48477379933296</v>
      </c>
    </row>
    <row r="1003" spans="1:31" x14ac:dyDescent="0.25">
      <c r="A1003">
        <v>1709477</v>
      </c>
      <c r="B1003">
        <v>1</v>
      </c>
      <c r="C1003" t="s">
        <v>81</v>
      </c>
      <c r="D1003" t="s">
        <v>128</v>
      </c>
      <c r="E1003" t="s">
        <v>441</v>
      </c>
      <c r="F1003" t="s">
        <v>3126</v>
      </c>
      <c r="G1003" t="s">
        <v>152</v>
      </c>
      <c r="H1003" t="s">
        <v>134</v>
      </c>
      <c r="I1003" t="s">
        <v>135</v>
      </c>
      <c r="J1003" t="s">
        <v>136</v>
      </c>
      <c r="K1003" t="s">
        <v>153</v>
      </c>
      <c r="L1003" t="s">
        <v>3127</v>
      </c>
      <c r="M1003" t="s">
        <v>3128</v>
      </c>
      <c r="N1003">
        <v>5.3325619440000001</v>
      </c>
      <c r="O1003">
        <v>0</v>
      </c>
      <c r="P1003">
        <v>12</v>
      </c>
      <c r="Q1003">
        <v>0</v>
      </c>
      <c r="R1003">
        <v>0</v>
      </c>
      <c r="S1003">
        <v>0</v>
      </c>
      <c r="T1003">
        <v>1</v>
      </c>
      <c r="U1003">
        <v>0</v>
      </c>
      <c r="V1003">
        <v>0</v>
      </c>
      <c r="W1003">
        <v>0</v>
      </c>
      <c r="X1003">
        <v>13.766499456360277</v>
      </c>
      <c r="Y1003">
        <v>0</v>
      </c>
      <c r="Z1003">
        <v>0</v>
      </c>
      <c r="AA1003">
        <v>0</v>
      </c>
      <c r="AB1003">
        <v>4.8093967099847639</v>
      </c>
      <c r="AC1003">
        <v>0</v>
      </c>
      <c r="AD1003">
        <v>0</v>
      </c>
      <c r="AE1003">
        <v>18.575896166345039</v>
      </c>
    </row>
    <row r="1004" spans="1:31" x14ac:dyDescent="0.25">
      <c r="A1004">
        <v>1709478</v>
      </c>
      <c r="B1004">
        <v>1</v>
      </c>
      <c r="C1004" t="s">
        <v>81</v>
      </c>
      <c r="D1004" t="s">
        <v>113</v>
      </c>
      <c r="E1004" t="s">
        <v>150</v>
      </c>
      <c r="F1004" t="s">
        <v>3129</v>
      </c>
      <c r="G1004" t="s">
        <v>186</v>
      </c>
      <c r="H1004" t="s">
        <v>134</v>
      </c>
      <c r="I1004" t="s">
        <v>135</v>
      </c>
      <c r="J1004" t="s">
        <v>136</v>
      </c>
      <c r="K1004" t="s">
        <v>137</v>
      </c>
      <c r="L1004" t="s">
        <v>3130</v>
      </c>
      <c r="M1004" t="s">
        <v>3131</v>
      </c>
      <c r="N1004">
        <v>1.3888888880000001</v>
      </c>
      <c r="O1004">
        <v>0</v>
      </c>
      <c r="P1004">
        <v>64</v>
      </c>
      <c r="Q1004">
        <v>0</v>
      </c>
      <c r="R1004">
        <v>7</v>
      </c>
      <c r="S1004">
        <v>0</v>
      </c>
      <c r="T1004">
        <v>2</v>
      </c>
      <c r="U1004">
        <v>0</v>
      </c>
      <c r="V1004">
        <v>0</v>
      </c>
      <c r="W1004">
        <v>0</v>
      </c>
      <c r="X1004">
        <v>7.8230798254095468</v>
      </c>
      <c r="Y1004">
        <v>0</v>
      </c>
      <c r="Z1004">
        <v>0.99746367884262588</v>
      </c>
      <c r="AA1004">
        <v>0</v>
      </c>
      <c r="AB1004">
        <v>2.436929829041242</v>
      </c>
      <c r="AC1004">
        <v>0</v>
      </c>
      <c r="AD1004">
        <v>0</v>
      </c>
      <c r="AE1004">
        <v>11.257473333293415</v>
      </c>
    </row>
    <row r="1005" spans="1:31" x14ac:dyDescent="0.25">
      <c r="A1005">
        <v>1709479</v>
      </c>
      <c r="B1005">
        <v>1</v>
      </c>
      <c r="C1005" t="s">
        <v>81</v>
      </c>
      <c r="D1005" t="s">
        <v>127</v>
      </c>
      <c r="E1005" t="s">
        <v>150</v>
      </c>
      <c r="F1005" t="s">
        <v>3132</v>
      </c>
      <c r="G1005" t="s">
        <v>173</v>
      </c>
      <c r="H1005" t="s">
        <v>134</v>
      </c>
      <c r="I1005" t="s">
        <v>135</v>
      </c>
      <c r="J1005" t="s">
        <v>136</v>
      </c>
      <c r="K1005" t="s">
        <v>153</v>
      </c>
      <c r="L1005" t="s">
        <v>3133</v>
      </c>
      <c r="M1005" t="s">
        <v>3134</v>
      </c>
      <c r="N1005">
        <v>1.746998888</v>
      </c>
      <c r="O1005">
        <v>0</v>
      </c>
      <c r="P1005">
        <v>0</v>
      </c>
      <c r="Q1005">
        <v>0</v>
      </c>
      <c r="R1005">
        <v>2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5.9704856009066675E-3</v>
      </c>
      <c r="AA1005">
        <v>0</v>
      </c>
      <c r="AB1005">
        <v>0</v>
      </c>
      <c r="AC1005">
        <v>0</v>
      </c>
      <c r="AD1005">
        <v>0</v>
      </c>
      <c r="AE1005">
        <v>5.9704856009066675E-3</v>
      </c>
    </row>
    <row r="1006" spans="1:31" x14ac:dyDescent="0.25">
      <c r="A1006">
        <v>1709482</v>
      </c>
      <c r="B1006">
        <v>1</v>
      </c>
      <c r="C1006" t="s">
        <v>81</v>
      </c>
      <c r="D1006" t="s">
        <v>128</v>
      </c>
      <c r="E1006" t="s">
        <v>131</v>
      </c>
      <c r="F1006" t="s">
        <v>3135</v>
      </c>
      <c r="G1006" t="s">
        <v>157</v>
      </c>
      <c r="H1006" t="s">
        <v>134</v>
      </c>
      <c r="I1006" t="s">
        <v>135</v>
      </c>
      <c r="J1006" t="s">
        <v>3</v>
      </c>
      <c r="K1006" t="s">
        <v>137</v>
      </c>
      <c r="L1006" t="s">
        <v>3136</v>
      </c>
      <c r="M1006" t="s">
        <v>3137</v>
      </c>
      <c r="N1006">
        <v>5.14</v>
      </c>
      <c r="O1006">
        <v>0</v>
      </c>
      <c r="P1006">
        <v>7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7.0474706979736892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7.0474706979736892</v>
      </c>
    </row>
    <row r="1007" spans="1:31" x14ac:dyDescent="0.25">
      <c r="A1007">
        <v>1709484</v>
      </c>
      <c r="B1007">
        <v>1</v>
      </c>
      <c r="C1007" t="s">
        <v>81</v>
      </c>
      <c r="D1007" t="s">
        <v>115</v>
      </c>
      <c r="E1007" t="s">
        <v>160</v>
      </c>
      <c r="F1007" t="s">
        <v>3138</v>
      </c>
      <c r="G1007" t="s">
        <v>152</v>
      </c>
      <c r="H1007" t="s">
        <v>134</v>
      </c>
      <c r="I1007" t="s">
        <v>135</v>
      </c>
      <c r="J1007" t="s">
        <v>136</v>
      </c>
      <c r="K1007" t="s">
        <v>153</v>
      </c>
      <c r="L1007" t="s">
        <v>3139</v>
      </c>
      <c r="M1007" t="s">
        <v>3140</v>
      </c>
      <c r="N1007">
        <v>5.1589600000000004</v>
      </c>
      <c r="O1007">
        <v>0</v>
      </c>
      <c r="P1007">
        <v>38</v>
      </c>
      <c r="Q1007">
        <v>0</v>
      </c>
      <c r="R1007">
        <v>6</v>
      </c>
      <c r="S1007">
        <v>0</v>
      </c>
      <c r="T1007">
        <v>2</v>
      </c>
      <c r="U1007">
        <v>0</v>
      </c>
      <c r="V1007">
        <v>0</v>
      </c>
      <c r="W1007">
        <v>0</v>
      </c>
      <c r="X1007">
        <v>8.3166150885614822</v>
      </c>
      <c r="Y1007">
        <v>0</v>
      </c>
      <c r="Z1007">
        <v>2.0712961833392529</v>
      </c>
      <c r="AA1007">
        <v>0</v>
      </c>
      <c r="AB1007">
        <v>1.1109608364194446E-3</v>
      </c>
      <c r="AC1007">
        <v>0</v>
      </c>
      <c r="AD1007">
        <v>0</v>
      </c>
      <c r="AE1007">
        <v>10.389022232737155</v>
      </c>
    </row>
    <row r="1008" spans="1:31" x14ac:dyDescent="0.25">
      <c r="A1008">
        <v>1709486</v>
      </c>
      <c r="B1008">
        <v>1</v>
      </c>
      <c r="C1008" t="s">
        <v>80</v>
      </c>
      <c r="D1008" t="s">
        <v>93</v>
      </c>
      <c r="E1008" t="s">
        <v>140</v>
      </c>
      <c r="F1008" t="s">
        <v>3141</v>
      </c>
      <c r="G1008" t="s">
        <v>152</v>
      </c>
      <c r="H1008" t="s">
        <v>143</v>
      </c>
      <c r="I1008" t="s">
        <v>135</v>
      </c>
      <c r="J1008" t="s">
        <v>136</v>
      </c>
      <c r="K1008" t="s">
        <v>153</v>
      </c>
      <c r="L1008" t="s">
        <v>3142</v>
      </c>
      <c r="M1008" t="s">
        <v>3143</v>
      </c>
      <c r="N1008">
        <v>9.2537850000000006</v>
      </c>
      <c r="O1008">
        <v>1</v>
      </c>
      <c r="P1008">
        <v>324</v>
      </c>
      <c r="Q1008">
        <v>37</v>
      </c>
      <c r="R1008">
        <v>189</v>
      </c>
      <c r="S1008">
        <v>8</v>
      </c>
      <c r="T1008">
        <v>103</v>
      </c>
      <c r="U1008">
        <v>0</v>
      </c>
      <c r="V1008">
        <v>0</v>
      </c>
      <c r="W1008">
        <v>10.867691553534817</v>
      </c>
      <c r="X1008">
        <v>622.66412989496018</v>
      </c>
      <c r="Y1008">
        <v>1180.758919555642</v>
      </c>
      <c r="Z1008">
        <v>1577.3345183322635</v>
      </c>
      <c r="AA1008">
        <v>132.68951917786228</v>
      </c>
      <c r="AB1008">
        <v>1125.1710935470649</v>
      </c>
      <c r="AC1008">
        <v>0</v>
      </c>
      <c r="AD1008">
        <v>0</v>
      </c>
      <c r="AE1008">
        <v>4649.4858720613274</v>
      </c>
    </row>
    <row r="1009" spans="1:31" x14ac:dyDescent="0.25">
      <c r="A1009">
        <v>1709487</v>
      </c>
      <c r="B1009">
        <v>1</v>
      </c>
      <c r="C1009" t="s">
        <v>81</v>
      </c>
      <c r="D1009" t="s">
        <v>125</v>
      </c>
      <c r="E1009" t="s">
        <v>160</v>
      </c>
      <c r="F1009" t="s">
        <v>3144</v>
      </c>
      <c r="G1009" t="s">
        <v>305</v>
      </c>
      <c r="H1009" t="s">
        <v>134</v>
      </c>
      <c r="I1009" t="s">
        <v>135</v>
      </c>
      <c r="J1009" t="s">
        <v>136</v>
      </c>
      <c r="K1009" t="s">
        <v>137</v>
      </c>
      <c r="L1009" t="s">
        <v>3145</v>
      </c>
      <c r="M1009" t="s">
        <v>3146</v>
      </c>
      <c r="N1009">
        <v>1.4650000000000001</v>
      </c>
      <c r="O1009">
        <v>0</v>
      </c>
      <c r="P1009">
        <v>26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6.650447118172873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6.650447118172873</v>
      </c>
    </row>
    <row r="1010" spans="1:31" x14ac:dyDescent="0.25">
      <c r="A1010">
        <v>1709488</v>
      </c>
      <c r="B1010">
        <v>1</v>
      </c>
      <c r="C1010" t="s">
        <v>80</v>
      </c>
      <c r="D1010" t="s">
        <v>106</v>
      </c>
      <c r="E1010" t="s">
        <v>140</v>
      </c>
      <c r="F1010" t="s">
        <v>3147</v>
      </c>
      <c r="G1010" t="s">
        <v>147</v>
      </c>
      <c r="H1010" t="s">
        <v>143</v>
      </c>
      <c r="I1010" t="s">
        <v>135</v>
      </c>
      <c r="J1010" t="s">
        <v>136</v>
      </c>
      <c r="K1010" t="s">
        <v>137</v>
      </c>
      <c r="L1010" t="s">
        <v>3148</v>
      </c>
      <c r="M1010" t="s">
        <v>3149</v>
      </c>
      <c r="N1010">
        <v>5.3888888000000003E-2</v>
      </c>
      <c r="O1010">
        <v>0</v>
      </c>
      <c r="P1010">
        <v>3</v>
      </c>
      <c r="Q1010">
        <v>58</v>
      </c>
      <c r="R1010">
        <v>232</v>
      </c>
      <c r="S1010">
        <v>16</v>
      </c>
      <c r="T1010">
        <v>46</v>
      </c>
      <c r="U1010">
        <v>0</v>
      </c>
      <c r="V1010">
        <v>0</v>
      </c>
      <c r="W1010">
        <v>0</v>
      </c>
      <c r="X1010">
        <v>4.9870950455180557E-2</v>
      </c>
      <c r="Y1010">
        <v>18.887066145796918</v>
      </c>
      <c r="Z1010">
        <v>6.4852356277201224</v>
      </c>
      <c r="AA1010">
        <v>2.8022554380785847</v>
      </c>
      <c r="AB1010">
        <v>3.9246492293589301</v>
      </c>
      <c r="AC1010">
        <v>0</v>
      </c>
      <c r="AD1010">
        <v>0</v>
      </c>
      <c r="AE1010">
        <v>32.149077391409733</v>
      </c>
    </row>
    <row r="1011" spans="1:31" x14ac:dyDescent="0.25">
      <c r="A1011">
        <v>1709490</v>
      </c>
      <c r="B1011">
        <v>1</v>
      </c>
      <c r="C1011" t="s">
        <v>80</v>
      </c>
      <c r="D1011" t="s">
        <v>108</v>
      </c>
      <c r="E1011" t="s">
        <v>160</v>
      </c>
      <c r="F1011" t="s">
        <v>3150</v>
      </c>
      <c r="G1011" t="s">
        <v>162</v>
      </c>
      <c r="H1011" t="s">
        <v>134</v>
      </c>
      <c r="I1011" t="s">
        <v>135</v>
      </c>
      <c r="J1011" t="s">
        <v>136</v>
      </c>
      <c r="K1011" t="s">
        <v>137</v>
      </c>
      <c r="L1011" t="s">
        <v>3151</v>
      </c>
      <c r="M1011" t="s">
        <v>3152</v>
      </c>
      <c r="N1011">
        <v>0.65666666600000001</v>
      </c>
      <c r="O1011">
        <v>0</v>
      </c>
      <c r="P1011">
        <v>3</v>
      </c>
      <c r="Q1011">
        <v>0</v>
      </c>
      <c r="R1011">
        <v>4</v>
      </c>
      <c r="S1011">
        <v>0</v>
      </c>
      <c r="T1011">
        <v>2</v>
      </c>
      <c r="U1011">
        <v>0</v>
      </c>
      <c r="V1011">
        <v>0</v>
      </c>
      <c r="W1011">
        <v>0</v>
      </c>
      <c r="X1011">
        <v>0.10580274822929779</v>
      </c>
      <c r="Y1011">
        <v>0</v>
      </c>
      <c r="Z1011">
        <v>3.9542811761708332E-2</v>
      </c>
      <c r="AA1011">
        <v>0</v>
      </c>
      <c r="AB1011">
        <v>0.24806636069789056</v>
      </c>
      <c r="AC1011">
        <v>0</v>
      </c>
      <c r="AD1011">
        <v>0</v>
      </c>
      <c r="AE1011">
        <v>0.39341192068889669</v>
      </c>
    </row>
    <row r="1012" spans="1:31" x14ac:dyDescent="0.25">
      <c r="A1012">
        <v>1709494</v>
      </c>
      <c r="B1012">
        <v>1</v>
      </c>
      <c r="C1012" t="s">
        <v>81</v>
      </c>
      <c r="D1012" t="s">
        <v>122</v>
      </c>
      <c r="E1012" t="s">
        <v>140</v>
      </c>
      <c r="F1012" t="s">
        <v>3153</v>
      </c>
      <c r="G1012" t="s">
        <v>147</v>
      </c>
      <c r="H1012" t="s">
        <v>143</v>
      </c>
      <c r="I1012" t="s">
        <v>135</v>
      </c>
      <c r="J1012" t="s">
        <v>136</v>
      </c>
      <c r="K1012" t="s">
        <v>137</v>
      </c>
      <c r="L1012" t="s">
        <v>3154</v>
      </c>
      <c r="M1012" t="s">
        <v>3155</v>
      </c>
      <c r="N1012">
        <v>8.5555555000000005E-2</v>
      </c>
      <c r="O1012">
        <v>0</v>
      </c>
      <c r="P1012">
        <v>4586</v>
      </c>
      <c r="Q1012">
        <v>0</v>
      </c>
      <c r="R1012">
        <v>39</v>
      </c>
      <c r="S1012">
        <v>1</v>
      </c>
      <c r="T1012">
        <v>206</v>
      </c>
      <c r="U1012">
        <v>0</v>
      </c>
      <c r="V1012">
        <v>0</v>
      </c>
      <c r="W1012">
        <v>0</v>
      </c>
      <c r="X1012">
        <v>77.7896819553862</v>
      </c>
      <c r="Y1012">
        <v>0</v>
      </c>
      <c r="Z1012">
        <v>0.70572351363462693</v>
      </c>
      <c r="AA1012">
        <v>1.4031397392494533</v>
      </c>
      <c r="AB1012">
        <v>12.201928446241636</v>
      </c>
      <c r="AC1012">
        <v>0</v>
      </c>
      <c r="AD1012">
        <v>0</v>
      </c>
      <c r="AE1012">
        <v>92.100473654511916</v>
      </c>
    </row>
    <row r="1013" spans="1:31" x14ac:dyDescent="0.25">
      <c r="A1013">
        <v>1709495</v>
      </c>
      <c r="B1013">
        <v>1</v>
      </c>
      <c r="C1013" t="s">
        <v>80</v>
      </c>
      <c r="D1013" t="s">
        <v>94</v>
      </c>
      <c r="E1013" t="s">
        <v>131</v>
      </c>
      <c r="F1013" t="s">
        <v>3156</v>
      </c>
      <c r="G1013" t="s">
        <v>242</v>
      </c>
      <c r="H1013" t="s">
        <v>134</v>
      </c>
      <c r="I1013" t="s">
        <v>135</v>
      </c>
      <c r="J1013" t="s">
        <v>136</v>
      </c>
      <c r="K1013" t="s">
        <v>137</v>
      </c>
      <c r="L1013" t="s">
        <v>3157</v>
      </c>
      <c r="M1013" t="s">
        <v>3158</v>
      </c>
      <c r="N1013">
        <v>9.2027777769999997</v>
      </c>
      <c r="O1013">
        <v>0</v>
      </c>
      <c r="P1013">
        <v>14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56.999821010940202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56.999821010940202</v>
      </c>
    </row>
    <row r="1014" spans="1:31" x14ac:dyDescent="0.25">
      <c r="A1014">
        <v>1709496</v>
      </c>
      <c r="B1014">
        <v>1</v>
      </c>
      <c r="C1014" t="s">
        <v>80</v>
      </c>
      <c r="D1014" t="s">
        <v>94</v>
      </c>
      <c r="E1014" t="s">
        <v>171</v>
      </c>
      <c r="F1014" t="s">
        <v>3159</v>
      </c>
      <c r="G1014" t="s">
        <v>246</v>
      </c>
      <c r="H1014" t="s">
        <v>143</v>
      </c>
      <c r="I1014" t="s">
        <v>135</v>
      </c>
      <c r="J1014" t="s">
        <v>136</v>
      </c>
      <c r="K1014" t="s">
        <v>137</v>
      </c>
      <c r="L1014" t="s">
        <v>3160</v>
      </c>
      <c r="M1014" t="s">
        <v>3161</v>
      </c>
      <c r="N1014">
        <v>1.1358333329999999</v>
      </c>
      <c r="O1014">
        <v>0</v>
      </c>
      <c r="P1014">
        <v>0</v>
      </c>
      <c r="Q1014">
        <v>0</v>
      </c>
      <c r="R1014">
        <v>22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4.4192843872416185</v>
      </c>
      <c r="AA1014">
        <v>0</v>
      </c>
      <c r="AB1014">
        <v>0</v>
      </c>
      <c r="AC1014">
        <v>0</v>
      </c>
      <c r="AD1014">
        <v>0</v>
      </c>
      <c r="AE1014">
        <v>4.4192843872416185</v>
      </c>
    </row>
    <row r="1015" spans="1:31" x14ac:dyDescent="0.25">
      <c r="A1015">
        <v>1709499</v>
      </c>
      <c r="B1015">
        <v>1</v>
      </c>
      <c r="C1015" t="s">
        <v>80</v>
      </c>
      <c r="D1015" t="s">
        <v>104</v>
      </c>
      <c r="E1015" t="s">
        <v>171</v>
      </c>
      <c r="F1015" t="s">
        <v>3162</v>
      </c>
      <c r="G1015" t="s">
        <v>173</v>
      </c>
      <c r="H1015" t="s">
        <v>143</v>
      </c>
      <c r="I1015" t="s">
        <v>135</v>
      </c>
      <c r="J1015" t="s">
        <v>136</v>
      </c>
      <c r="K1015" t="s">
        <v>153</v>
      </c>
      <c r="L1015" t="s">
        <v>3163</v>
      </c>
      <c r="M1015" t="s">
        <v>3164</v>
      </c>
      <c r="N1015">
        <v>1.209535</v>
      </c>
      <c r="O1015">
        <v>0</v>
      </c>
      <c r="P1015">
        <v>903</v>
      </c>
      <c r="Q1015">
        <v>0</v>
      </c>
      <c r="R1015">
        <v>7</v>
      </c>
      <c r="S1015">
        <v>0</v>
      </c>
      <c r="T1015">
        <v>104</v>
      </c>
      <c r="U1015">
        <v>0</v>
      </c>
      <c r="V1015">
        <v>2</v>
      </c>
      <c r="W1015">
        <v>0</v>
      </c>
      <c r="X1015">
        <v>326.18230765124315</v>
      </c>
      <c r="Y1015">
        <v>0</v>
      </c>
      <c r="Z1015">
        <v>25.0153919564959</v>
      </c>
      <c r="AA1015">
        <v>0</v>
      </c>
      <c r="AB1015">
        <v>158.32104784722088</v>
      </c>
      <c r="AC1015">
        <v>0</v>
      </c>
      <c r="AD1015">
        <v>41.947804093206948</v>
      </c>
      <c r="AE1015">
        <v>551.46655154816688</v>
      </c>
    </row>
    <row r="1016" spans="1:31" x14ac:dyDescent="0.25">
      <c r="A1016">
        <v>1709508</v>
      </c>
      <c r="B1016">
        <v>1</v>
      </c>
      <c r="C1016" t="s">
        <v>80</v>
      </c>
      <c r="D1016" t="s">
        <v>96</v>
      </c>
      <c r="E1016" t="s">
        <v>131</v>
      </c>
      <c r="F1016" t="s">
        <v>3165</v>
      </c>
      <c r="G1016" t="s">
        <v>242</v>
      </c>
      <c r="H1016" t="s">
        <v>134</v>
      </c>
      <c r="I1016" t="s">
        <v>135</v>
      </c>
      <c r="J1016" t="s">
        <v>136</v>
      </c>
      <c r="K1016" t="s">
        <v>137</v>
      </c>
      <c r="L1016" t="s">
        <v>3166</v>
      </c>
      <c r="M1016" t="s">
        <v>3167</v>
      </c>
      <c r="N1016">
        <v>0.82138888799999998</v>
      </c>
      <c r="O1016">
        <v>0</v>
      </c>
      <c r="P1016">
        <v>2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2.475448256272434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2.475448256272434</v>
      </c>
    </row>
    <row r="1017" spans="1:31" x14ac:dyDescent="0.25">
      <c r="A1017">
        <v>1709509</v>
      </c>
      <c r="B1017">
        <v>1</v>
      </c>
      <c r="C1017" t="s">
        <v>80</v>
      </c>
      <c r="D1017" t="s">
        <v>84</v>
      </c>
      <c r="E1017" t="s">
        <v>150</v>
      </c>
      <c r="F1017" t="s">
        <v>3168</v>
      </c>
      <c r="G1017" t="s">
        <v>173</v>
      </c>
      <c r="H1017" t="s">
        <v>134</v>
      </c>
      <c r="I1017" t="s">
        <v>135</v>
      </c>
      <c r="J1017" t="s">
        <v>136</v>
      </c>
      <c r="K1017" t="s">
        <v>153</v>
      </c>
      <c r="L1017" t="s">
        <v>3169</v>
      </c>
      <c r="M1017" t="s">
        <v>3170</v>
      </c>
      <c r="N1017">
        <v>4.3716666660000003</v>
      </c>
      <c r="O1017">
        <v>0</v>
      </c>
      <c r="P1017">
        <v>641</v>
      </c>
      <c r="Q1017">
        <v>0</v>
      </c>
      <c r="R1017">
        <v>0</v>
      </c>
      <c r="S1017">
        <v>0</v>
      </c>
      <c r="T1017">
        <v>28</v>
      </c>
      <c r="U1017">
        <v>0</v>
      </c>
      <c r="V1017">
        <v>0</v>
      </c>
      <c r="W1017">
        <v>0</v>
      </c>
      <c r="X1017">
        <v>692.15726555064828</v>
      </c>
      <c r="Y1017">
        <v>0</v>
      </c>
      <c r="Z1017">
        <v>0</v>
      </c>
      <c r="AA1017">
        <v>0</v>
      </c>
      <c r="AB1017">
        <v>65.557066816665966</v>
      </c>
      <c r="AC1017">
        <v>0</v>
      </c>
      <c r="AD1017">
        <v>0</v>
      </c>
      <c r="AE1017">
        <v>757.71433236731423</v>
      </c>
    </row>
    <row r="1018" spans="1:31" x14ac:dyDescent="0.25">
      <c r="A1018">
        <v>1709510</v>
      </c>
      <c r="B1018">
        <v>1</v>
      </c>
      <c r="C1018" t="s">
        <v>80</v>
      </c>
      <c r="D1018" t="s">
        <v>97</v>
      </c>
      <c r="E1018" t="s">
        <v>160</v>
      </c>
      <c r="F1018" t="s">
        <v>3171</v>
      </c>
      <c r="G1018" t="s">
        <v>152</v>
      </c>
      <c r="H1018" t="s">
        <v>134</v>
      </c>
      <c r="I1018" t="s">
        <v>135</v>
      </c>
      <c r="J1018" t="s">
        <v>136</v>
      </c>
      <c r="K1018" t="s">
        <v>153</v>
      </c>
      <c r="L1018" t="s">
        <v>3172</v>
      </c>
      <c r="M1018" t="s">
        <v>3173</v>
      </c>
      <c r="N1018">
        <v>1.0817083329999999</v>
      </c>
      <c r="O1018">
        <v>0</v>
      </c>
      <c r="P1018">
        <v>26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9.9503431153966275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9.9503431153966275</v>
      </c>
    </row>
    <row r="1019" spans="1:31" x14ac:dyDescent="0.25">
      <c r="A1019">
        <v>1709514</v>
      </c>
      <c r="B1019">
        <v>1</v>
      </c>
      <c r="C1019" t="s">
        <v>80</v>
      </c>
      <c r="D1019" t="s">
        <v>87</v>
      </c>
      <c r="E1019" t="s">
        <v>441</v>
      </c>
      <c r="F1019" t="s">
        <v>3174</v>
      </c>
      <c r="G1019" t="s">
        <v>269</v>
      </c>
      <c r="H1019" t="s">
        <v>134</v>
      </c>
      <c r="I1019" t="s">
        <v>135</v>
      </c>
      <c r="J1019" t="s">
        <v>136</v>
      </c>
      <c r="K1019" t="s">
        <v>137</v>
      </c>
      <c r="L1019" t="s">
        <v>3175</v>
      </c>
      <c r="M1019" t="s">
        <v>3176</v>
      </c>
      <c r="N1019">
        <v>1.8888888880000001</v>
      </c>
      <c r="O1019">
        <v>0</v>
      </c>
      <c r="P1019">
        <v>8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2.8631114168181773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2.8631114168181773</v>
      </c>
    </row>
    <row r="1020" spans="1:31" x14ac:dyDescent="0.25">
      <c r="A1020">
        <v>1709516</v>
      </c>
      <c r="B1020">
        <v>1</v>
      </c>
      <c r="C1020" t="s">
        <v>81</v>
      </c>
      <c r="D1020" t="s">
        <v>115</v>
      </c>
      <c r="E1020" t="s">
        <v>160</v>
      </c>
      <c r="F1020" t="s">
        <v>3177</v>
      </c>
      <c r="G1020" t="s">
        <v>162</v>
      </c>
      <c r="H1020" t="s">
        <v>134</v>
      </c>
      <c r="I1020" t="s">
        <v>135</v>
      </c>
      <c r="J1020" t="s">
        <v>136</v>
      </c>
      <c r="K1020" t="s">
        <v>137</v>
      </c>
      <c r="L1020" t="s">
        <v>3178</v>
      </c>
      <c r="M1020" t="s">
        <v>3179</v>
      </c>
      <c r="N1020">
        <v>2.4655555549999999</v>
      </c>
      <c r="O1020">
        <v>0</v>
      </c>
      <c r="P1020">
        <v>20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0.78890753058583096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0.78890753058583096</v>
      </c>
    </row>
    <row r="1021" spans="1:31" x14ac:dyDescent="0.25">
      <c r="A1021">
        <v>1709517</v>
      </c>
      <c r="B1021">
        <v>1</v>
      </c>
      <c r="C1021" t="s">
        <v>80</v>
      </c>
      <c r="D1021" t="s">
        <v>100</v>
      </c>
      <c r="E1021" t="s">
        <v>131</v>
      </c>
      <c r="F1021" t="s">
        <v>3180</v>
      </c>
      <c r="G1021" t="s">
        <v>133</v>
      </c>
      <c r="H1021" t="s">
        <v>134</v>
      </c>
      <c r="I1021" t="s">
        <v>135</v>
      </c>
      <c r="J1021" t="s">
        <v>136</v>
      </c>
      <c r="K1021" t="s">
        <v>137</v>
      </c>
      <c r="L1021" t="s">
        <v>3181</v>
      </c>
      <c r="M1021" t="s">
        <v>3182</v>
      </c>
      <c r="N1021">
        <v>1.835</v>
      </c>
      <c r="O1021">
        <v>0</v>
      </c>
      <c r="P1021">
        <v>1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0.4681478638523332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0.4681478638523332</v>
      </c>
    </row>
    <row r="1022" spans="1:31" x14ac:dyDescent="0.25">
      <c r="A1022">
        <v>1709518</v>
      </c>
      <c r="B1022">
        <v>1</v>
      </c>
      <c r="C1022" t="s">
        <v>80</v>
      </c>
      <c r="D1022" t="s">
        <v>99</v>
      </c>
      <c r="E1022" t="s">
        <v>171</v>
      </c>
      <c r="F1022" t="s">
        <v>2925</v>
      </c>
      <c r="G1022" t="s">
        <v>3183</v>
      </c>
      <c r="H1022" t="s">
        <v>143</v>
      </c>
      <c r="I1022" t="s">
        <v>135</v>
      </c>
      <c r="J1022" t="s">
        <v>136</v>
      </c>
      <c r="K1022" t="s">
        <v>137</v>
      </c>
      <c r="L1022" t="s">
        <v>3184</v>
      </c>
      <c r="M1022" t="s">
        <v>3185</v>
      </c>
      <c r="N1022">
        <v>0.696111111</v>
      </c>
      <c r="O1022">
        <v>1</v>
      </c>
      <c r="P1022">
        <v>209</v>
      </c>
      <c r="Q1022">
        <v>0</v>
      </c>
      <c r="R1022">
        <v>3</v>
      </c>
      <c r="S1022">
        <v>7</v>
      </c>
      <c r="T1022">
        <v>20</v>
      </c>
      <c r="U1022">
        <v>0</v>
      </c>
      <c r="V1022">
        <v>0</v>
      </c>
      <c r="W1022">
        <v>5.3763712072727809</v>
      </c>
      <c r="X1022">
        <v>32.613140527628282</v>
      </c>
      <c r="Y1022">
        <v>0</v>
      </c>
      <c r="Z1022">
        <v>0.14785686145104002</v>
      </c>
      <c r="AA1022">
        <v>118.30009040402567</v>
      </c>
      <c r="AB1022">
        <v>5.1689641196816387</v>
      </c>
      <c r="AC1022">
        <v>0</v>
      </c>
      <c r="AD1022">
        <v>0</v>
      </c>
      <c r="AE1022">
        <v>161.60642312005942</v>
      </c>
    </row>
    <row r="1023" spans="1:31" x14ac:dyDescent="0.25">
      <c r="A1023">
        <v>1709522</v>
      </c>
      <c r="B1023">
        <v>1</v>
      </c>
      <c r="C1023" t="s">
        <v>81</v>
      </c>
      <c r="D1023" t="s">
        <v>123</v>
      </c>
      <c r="E1023" t="s">
        <v>131</v>
      </c>
      <c r="F1023" t="s">
        <v>3186</v>
      </c>
      <c r="G1023" t="s">
        <v>133</v>
      </c>
      <c r="H1023" t="s">
        <v>134</v>
      </c>
      <c r="I1023" t="s">
        <v>135</v>
      </c>
      <c r="J1023" t="s">
        <v>136</v>
      </c>
      <c r="K1023" t="s">
        <v>137</v>
      </c>
      <c r="L1023" t="s">
        <v>3187</v>
      </c>
      <c r="M1023" t="s">
        <v>3188</v>
      </c>
      <c r="N1023">
        <v>2.5405555550000001</v>
      </c>
      <c r="O1023">
        <v>0</v>
      </c>
      <c r="P1023">
        <v>5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1.6812202335105406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1.6812202335105406</v>
      </c>
    </row>
    <row r="1024" spans="1:31" x14ac:dyDescent="0.25">
      <c r="A1024">
        <v>1709523</v>
      </c>
      <c r="B1024">
        <v>1</v>
      </c>
      <c r="C1024" t="s">
        <v>80</v>
      </c>
      <c r="D1024" t="s">
        <v>93</v>
      </c>
      <c r="E1024" t="s">
        <v>131</v>
      </c>
      <c r="F1024" t="s">
        <v>3189</v>
      </c>
      <c r="G1024" t="s">
        <v>133</v>
      </c>
      <c r="H1024" t="s">
        <v>134</v>
      </c>
      <c r="I1024" t="s">
        <v>135</v>
      </c>
      <c r="J1024" t="s">
        <v>136</v>
      </c>
      <c r="K1024" t="s">
        <v>137</v>
      </c>
      <c r="L1024" t="s">
        <v>3190</v>
      </c>
      <c r="M1024" t="s">
        <v>3191</v>
      </c>
      <c r="N1024">
        <v>2.6116666660000001</v>
      </c>
      <c r="O1024">
        <v>0</v>
      </c>
      <c r="P1024">
        <v>1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0.85147806426513339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0.85147806426513339</v>
      </c>
    </row>
    <row r="1025" spans="1:31" x14ac:dyDescent="0.25">
      <c r="A1025">
        <v>1709525</v>
      </c>
      <c r="B1025">
        <v>1</v>
      </c>
      <c r="C1025" t="s">
        <v>80</v>
      </c>
      <c r="D1025" t="s">
        <v>105</v>
      </c>
      <c r="E1025" t="s">
        <v>441</v>
      </c>
      <c r="F1025" t="s">
        <v>3192</v>
      </c>
      <c r="G1025" t="s">
        <v>269</v>
      </c>
      <c r="H1025" t="s">
        <v>134</v>
      </c>
      <c r="I1025" t="s">
        <v>135</v>
      </c>
      <c r="J1025" t="s">
        <v>136</v>
      </c>
      <c r="K1025" t="s">
        <v>137</v>
      </c>
      <c r="L1025" t="s">
        <v>3193</v>
      </c>
      <c r="M1025" t="s">
        <v>3194</v>
      </c>
      <c r="N1025">
        <v>2.1127777769999998</v>
      </c>
      <c r="O1025">
        <v>0</v>
      </c>
      <c r="P1025">
        <v>37</v>
      </c>
      <c r="Q1025">
        <v>0</v>
      </c>
      <c r="R1025">
        <v>0</v>
      </c>
      <c r="S1025">
        <v>0</v>
      </c>
      <c r="T1025">
        <v>5</v>
      </c>
      <c r="U1025">
        <v>0</v>
      </c>
      <c r="V1025">
        <v>0</v>
      </c>
      <c r="W1025">
        <v>0</v>
      </c>
      <c r="X1025">
        <v>15.906540056026653</v>
      </c>
      <c r="Y1025">
        <v>0</v>
      </c>
      <c r="Z1025">
        <v>0</v>
      </c>
      <c r="AA1025">
        <v>0</v>
      </c>
      <c r="AB1025">
        <v>31.516122250564916</v>
      </c>
      <c r="AC1025">
        <v>0</v>
      </c>
      <c r="AD1025">
        <v>0</v>
      </c>
      <c r="AE1025">
        <v>47.422662306591569</v>
      </c>
    </row>
    <row r="1026" spans="1:31" x14ac:dyDescent="0.25">
      <c r="A1026">
        <v>1709536</v>
      </c>
      <c r="B1026">
        <v>1</v>
      </c>
      <c r="C1026" t="s">
        <v>81</v>
      </c>
      <c r="D1026" t="s">
        <v>112</v>
      </c>
      <c r="E1026" t="s">
        <v>171</v>
      </c>
      <c r="F1026" t="s">
        <v>3195</v>
      </c>
      <c r="G1026" t="s">
        <v>173</v>
      </c>
      <c r="H1026" t="s">
        <v>143</v>
      </c>
      <c r="I1026" t="s">
        <v>135</v>
      </c>
      <c r="J1026" t="s">
        <v>136</v>
      </c>
      <c r="K1026" t="s">
        <v>153</v>
      </c>
      <c r="L1026" t="s">
        <v>3196</v>
      </c>
      <c r="M1026" t="s">
        <v>3197</v>
      </c>
      <c r="N1026">
        <v>0.22527777700000001</v>
      </c>
      <c r="O1026">
        <v>0</v>
      </c>
      <c r="P1026">
        <v>1137</v>
      </c>
      <c r="Q1026">
        <v>0</v>
      </c>
      <c r="R1026">
        <v>0</v>
      </c>
      <c r="S1026">
        <v>0</v>
      </c>
      <c r="T1026">
        <v>171</v>
      </c>
      <c r="U1026">
        <v>0</v>
      </c>
      <c r="V1026">
        <v>0</v>
      </c>
      <c r="W1026">
        <v>0</v>
      </c>
      <c r="X1026">
        <v>47.401487310292737</v>
      </c>
      <c r="Y1026">
        <v>0</v>
      </c>
      <c r="Z1026">
        <v>0</v>
      </c>
      <c r="AA1026">
        <v>0</v>
      </c>
      <c r="AB1026">
        <v>29.190022780308549</v>
      </c>
      <c r="AC1026">
        <v>0</v>
      </c>
      <c r="AD1026">
        <v>0</v>
      </c>
      <c r="AE1026">
        <v>76.59151009060129</v>
      </c>
    </row>
    <row r="1027" spans="1:31" x14ac:dyDescent="0.25">
      <c r="A1027">
        <v>1709539</v>
      </c>
      <c r="B1027">
        <v>1</v>
      </c>
      <c r="C1027" t="s">
        <v>80</v>
      </c>
      <c r="D1027" t="s">
        <v>85</v>
      </c>
      <c r="E1027" t="s">
        <v>150</v>
      </c>
      <c r="F1027" t="s">
        <v>3198</v>
      </c>
      <c r="G1027" t="s">
        <v>152</v>
      </c>
      <c r="H1027" t="s">
        <v>134</v>
      </c>
      <c r="I1027" t="s">
        <v>135</v>
      </c>
      <c r="J1027" t="s">
        <v>136</v>
      </c>
      <c r="K1027" t="s">
        <v>153</v>
      </c>
      <c r="L1027" t="s">
        <v>3199</v>
      </c>
      <c r="M1027" t="s">
        <v>3200</v>
      </c>
      <c r="N1027">
        <v>4.4477777769999998</v>
      </c>
      <c r="O1027">
        <v>0</v>
      </c>
      <c r="P1027">
        <v>804</v>
      </c>
      <c r="Q1027">
        <v>0</v>
      </c>
      <c r="R1027">
        <v>0</v>
      </c>
      <c r="S1027">
        <v>0</v>
      </c>
      <c r="T1027">
        <v>72</v>
      </c>
      <c r="U1027">
        <v>0</v>
      </c>
      <c r="V1027">
        <v>0</v>
      </c>
      <c r="W1027">
        <v>0</v>
      </c>
      <c r="X1027">
        <v>824.55606655559529</v>
      </c>
      <c r="Y1027">
        <v>0</v>
      </c>
      <c r="Z1027">
        <v>0</v>
      </c>
      <c r="AA1027">
        <v>0</v>
      </c>
      <c r="AB1027">
        <v>176.24783752904798</v>
      </c>
      <c r="AC1027">
        <v>0</v>
      </c>
      <c r="AD1027">
        <v>0</v>
      </c>
      <c r="AE1027">
        <v>1000.8039040846432</v>
      </c>
    </row>
    <row r="1028" spans="1:31" x14ac:dyDescent="0.25">
      <c r="A1028">
        <v>1709540</v>
      </c>
      <c r="B1028">
        <v>1</v>
      </c>
      <c r="C1028" t="s">
        <v>80</v>
      </c>
      <c r="D1028" t="s">
        <v>102</v>
      </c>
      <c r="E1028" t="s">
        <v>131</v>
      </c>
      <c r="F1028" t="s">
        <v>3201</v>
      </c>
      <c r="G1028" t="s">
        <v>133</v>
      </c>
      <c r="H1028" t="s">
        <v>134</v>
      </c>
      <c r="I1028" t="s">
        <v>135</v>
      </c>
      <c r="J1028" t="s">
        <v>136</v>
      </c>
      <c r="K1028" t="s">
        <v>137</v>
      </c>
      <c r="L1028" t="s">
        <v>3202</v>
      </c>
      <c r="M1028" t="s">
        <v>3203</v>
      </c>
      <c r="N1028">
        <v>4.5183333330000002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1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</row>
    <row r="1029" spans="1:31" x14ac:dyDescent="0.25">
      <c r="A1029">
        <v>1709541</v>
      </c>
      <c r="B1029">
        <v>1</v>
      </c>
      <c r="C1029" t="s">
        <v>80</v>
      </c>
      <c r="D1029" t="s">
        <v>101</v>
      </c>
      <c r="E1029" t="s">
        <v>131</v>
      </c>
      <c r="F1029" t="s">
        <v>3204</v>
      </c>
      <c r="G1029" t="s">
        <v>157</v>
      </c>
      <c r="H1029" t="s">
        <v>134</v>
      </c>
      <c r="I1029" t="s">
        <v>135</v>
      </c>
      <c r="J1029" t="s">
        <v>136</v>
      </c>
      <c r="K1029" t="s">
        <v>137</v>
      </c>
      <c r="L1029" t="s">
        <v>3205</v>
      </c>
      <c r="M1029" t="s">
        <v>3206</v>
      </c>
      <c r="N1029">
        <v>2.443888888</v>
      </c>
      <c r="O1029">
        <v>0</v>
      </c>
      <c r="P1029">
        <v>5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2.6593695578085166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2.6593695578085166</v>
      </c>
    </row>
    <row r="1030" spans="1:31" x14ac:dyDescent="0.25">
      <c r="A1030">
        <v>1709542</v>
      </c>
      <c r="B1030">
        <v>1</v>
      </c>
      <c r="C1030" t="s">
        <v>80</v>
      </c>
      <c r="D1030" t="s">
        <v>103</v>
      </c>
      <c r="E1030" t="s">
        <v>160</v>
      </c>
      <c r="F1030" t="s">
        <v>3207</v>
      </c>
      <c r="G1030" t="s">
        <v>326</v>
      </c>
      <c r="H1030" t="s">
        <v>134</v>
      </c>
      <c r="I1030" t="s">
        <v>135</v>
      </c>
      <c r="J1030" t="s">
        <v>136</v>
      </c>
      <c r="K1030" t="s">
        <v>137</v>
      </c>
      <c r="L1030" t="s">
        <v>3208</v>
      </c>
      <c r="M1030" t="s">
        <v>3209</v>
      </c>
      <c r="N1030">
        <v>1.5338888879999999</v>
      </c>
      <c r="O1030">
        <v>0</v>
      </c>
      <c r="P1030">
        <v>12</v>
      </c>
      <c r="Q1030">
        <v>0</v>
      </c>
      <c r="R1030">
        <v>0</v>
      </c>
      <c r="S1030">
        <v>0</v>
      </c>
      <c r="T1030">
        <v>4</v>
      </c>
      <c r="U1030">
        <v>0</v>
      </c>
      <c r="V1030">
        <v>0</v>
      </c>
      <c r="W1030">
        <v>0</v>
      </c>
      <c r="X1030">
        <v>2.0873257191462971</v>
      </c>
      <c r="Y1030">
        <v>0</v>
      </c>
      <c r="Z1030">
        <v>0</v>
      </c>
      <c r="AA1030">
        <v>0</v>
      </c>
      <c r="AB1030">
        <v>5.8228411038979084</v>
      </c>
      <c r="AC1030">
        <v>0</v>
      </c>
      <c r="AD1030">
        <v>0</v>
      </c>
      <c r="AE1030">
        <v>7.9101668230442055</v>
      </c>
    </row>
    <row r="1031" spans="1:31" x14ac:dyDescent="0.25">
      <c r="A1031">
        <v>1709544</v>
      </c>
      <c r="B1031">
        <v>1</v>
      </c>
      <c r="C1031" t="s">
        <v>80</v>
      </c>
      <c r="D1031" t="s">
        <v>100</v>
      </c>
      <c r="E1031" t="s">
        <v>171</v>
      </c>
      <c r="F1031" t="s">
        <v>3210</v>
      </c>
      <c r="G1031" t="s">
        <v>295</v>
      </c>
      <c r="H1031" t="s">
        <v>143</v>
      </c>
      <c r="I1031" t="s">
        <v>135</v>
      </c>
      <c r="J1031" t="s">
        <v>136</v>
      </c>
      <c r="K1031" t="s">
        <v>137</v>
      </c>
      <c r="L1031" t="s">
        <v>3211</v>
      </c>
      <c r="M1031" t="s">
        <v>3212</v>
      </c>
      <c r="N1031">
        <v>0.6875</v>
      </c>
      <c r="O1031">
        <v>0</v>
      </c>
      <c r="P1031">
        <v>10</v>
      </c>
      <c r="Q1031">
        <v>0</v>
      </c>
      <c r="R1031">
        <v>15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1.6462975692993753</v>
      </c>
      <c r="Y1031">
        <v>0</v>
      </c>
      <c r="Z1031">
        <v>0.97590475235625007</v>
      </c>
      <c r="AA1031">
        <v>0</v>
      </c>
      <c r="AB1031">
        <v>0</v>
      </c>
      <c r="AC1031">
        <v>0</v>
      </c>
      <c r="AD1031">
        <v>0</v>
      </c>
      <c r="AE1031">
        <v>2.6222023216556254</v>
      </c>
    </row>
    <row r="1032" spans="1:31" x14ac:dyDescent="0.25">
      <c r="A1032">
        <v>1709545</v>
      </c>
      <c r="B1032">
        <v>1</v>
      </c>
      <c r="C1032" t="s">
        <v>80</v>
      </c>
      <c r="D1032" t="s">
        <v>100</v>
      </c>
      <c r="E1032" t="s">
        <v>171</v>
      </c>
      <c r="F1032" t="s">
        <v>3213</v>
      </c>
      <c r="G1032" t="s">
        <v>295</v>
      </c>
      <c r="H1032" t="s">
        <v>143</v>
      </c>
      <c r="I1032" t="s">
        <v>135</v>
      </c>
      <c r="J1032" t="s">
        <v>136</v>
      </c>
      <c r="K1032" t="s">
        <v>137</v>
      </c>
      <c r="L1032" t="s">
        <v>3214</v>
      </c>
      <c r="M1032" t="s">
        <v>3215</v>
      </c>
      <c r="N1032">
        <v>0.586388888</v>
      </c>
      <c r="O1032">
        <v>0</v>
      </c>
      <c r="P1032">
        <v>33</v>
      </c>
      <c r="Q1032">
        <v>0</v>
      </c>
      <c r="R1032">
        <v>25</v>
      </c>
      <c r="S1032">
        <v>0</v>
      </c>
      <c r="T1032">
        <v>20</v>
      </c>
      <c r="U1032">
        <v>0</v>
      </c>
      <c r="V1032">
        <v>0</v>
      </c>
      <c r="W1032">
        <v>0</v>
      </c>
      <c r="X1032">
        <v>3.5708422962789066</v>
      </c>
      <c r="Y1032">
        <v>0</v>
      </c>
      <c r="Z1032">
        <v>2.1154887350217506</v>
      </c>
      <c r="AA1032">
        <v>0</v>
      </c>
      <c r="AB1032">
        <v>7.0445999083293929</v>
      </c>
      <c r="AC1032">
        <v>0</v>
      </c>
      <c r="AD1032">
        <v>0</v>
      </c>
      <c r="AE1032">
        <v>12.730930939630049</v>
      </c>
    </row>
    <row r="1033" spans="1:31" x14ac:dyDescent="0.25">
      <c r="A1033">
        <v>1709550</v>
      </c>
      <c r="B1033">
        <v>1</v>
      </c>
      <c r="C1033" t="s">
        <v>80</v>
      </c>
      <c r="D1033" t="s">
        <v>84</v>
      </c>
      <c r="E1033" t="s">
        <v>441</v>
      </c>
      <c r="F1033" t="s">
        <v>3216</v>
      </c>
      <c r="G1033" t="s">
        <v>157</v>
      </c>
      <c r="H1033" t="s">
        <v>134</v>
      </c>
      <c r="I1033" t="s">
        <v>135</v>
      </c>
      <c r="J1033" t="s">
        <v>136</v>
      </c>
      <c r="K1033" t="s">
        <v>137</v>
      </c>
      <c r="L1033" t="s">
        <v>3217</v>
      </c>
      <c r="M1033" t="s">
        <v>3218</v>
      </c>
      <c r="N1033">
        <v>5.1124999999999998</v>
      </c>
      <c r="O1033">
        <v>0</v>
      </c>
      <c r="P1033">
        <v>18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21.296606793000745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21.296606793000745</v>
      </c>
    </row>
    <row r="1034" spans="1:31" x14ac:dyDescent="0.25">
      <c r="A1034">
        <v>1709557</v>
      </c>
      <c r="B1034">
        <v>1</v>
      </c>
      <c r="C1034" t="s">
        <v>81</v>
      </c>
      <c r="D1034" t="s">
        <v>120</v>
      </c>
      <c r="E1034" t="s">
        <v>189</v>
      </c>
      <c r="F1034" t="s">
        <v>3219</v>
      </c>
      <c r="G1034" t="s">
        <v>147</v>
      </c>
      <c r="H1034" t="s">
        <v>143</v>
      </c>
      <c r="I1034" t="s">
        <v>135</v>
      </c>
      <c r="J1034" t="s">
        <v>136</v>
      </c>
      <c r="K1034" t="s">
        <v>137</v>
      </c>
      <c r="L1034" t="s">
        <v>3220</v>
      </c>
      <c r="M1034" t="s">
        <v>3221</v>
      </c>
      <c r="N1034">
        <v>8.3333332999999996E-2</v>
      </c>
      <c r="O1034">
        <v>0</v>
      </c>
      <c r="P1034">
        <v>1397</v>
      </c>
      <c r="Q1034">
        <v>177</v>
      </c>
      <c r="R1034">
        <v>104</v>
      </c>
      <c r="S1034">
        <v>18</v>
      </c>
      <c r="T1034">
        <v>187</v>
      </c>
      <c r="U1034">
        <v>1</v>
      </c>
      <c r="V1034">
        <v>0</v>
      </c>
      <c r="W1034">
        <v>0</v>
      </c>
      <c r="X1034">
        <v>25.158254598281996</v>
      </c>
      <c r="Y1034">
        <v>28.7442329753185</v>
      </c>
      <c r="Z1034">
        <v>10.231798419437331</v>
      </c>
      <c r="AA1034">
        <v>4.5721790377099998</v>
      </c>
      <c r="AB1034">
        <v>6.0707890007958349</v>
      </c>
      <c r="AC1034">
        <v>0.55032693611000005</v>
      </c>
      <c r="AD1034">
        <v>0</v>
      </c>
      <c r="AE1034">
        <v>75.32758096765366</v>
      </c>
    </row>
    <row r="1035" spans="1:31" x14ac:dyDescent="0.25">
      <c r="A1035">
        <v>1709559</v>
      </c>
      <c r="B1035">
        <v>1</v>
      </c>
      <c r="C1035" t="s">
        <v>81</v>
      </c>
      <c r="D1035" t="s">
        <v>113</v>
      </c>
      <c r="E1035" t="s">
        <v>150</v>
      </c>
      <c r="F1035" t="s">
        <v>3222</v>
      </c>
      <c r="G1035" t="s">
        <v>269</v>
      </c>
      <c r="H1035" t="s">
        <v>134</v>
      </c>
      <c r="I1035" t="s">
        <v>135</v>
      </c>
      <c r="J1035" t="s">
        <v>136</v>
      </c>
      <c r="K1035" t="s">
        <v>137</v>
      </c>
      <c r="L1035" t="s">
        <v>3223</v>
      </c>
      <c r="M1035" t="s">
        <v>3224</v>
      </c>
      <c r="N1035">
        <v>0.37888888799999998</v>
      </c>
      <c r="O1035">
        <v>0</v>
      </c>
      <c r="P1035">
        <v>176</v>
      </c>
      <c r="Q1035">
        <v>0</v>
      </c>
      <c r="R1035">
        <v>4</v>
      </c>
      <c r="S1035">
        <v>0</v>
      </c>
      <c r="T1035">
        <v>11</v>
      </c>
      <c r="U1035">
        <v>0</v>
      </c>
      <c r="V1035">
        <v>0</v>
      </c>
      <c r="W1035">
        <v>0</v>
      </c>
      <c r="X1035">
        <v>11.906197315178291</v>
      </c>
      <c r="Y1035">
        <v>0</v>
      </c>
      <c r="Z1035">
        <v>1.0266126946613632</v>
      </c>
      <c r="AA1035">
        <v>0</v>
      </c>
      <c r="AB1035">
        <v>7.7017291038163913</v>
      </c>
      <c r="AC1035">
        <v>0</v>
      </c>
      <c r="AD1035">
        <v>0</v>
      </c>
      <c r="AE1035">
        <v>20.634539113656047</v>
      </c>
    </row>
    <row r="1036" spans="1:31" x14ac:dyDescent="0.25">
      <c r="A1036">
        <v>1709561</v>
      </c>
      <c r="B1036">
        <v>1</v>
      </c>
      <c r="C1036" t="s">
        <v>80</v>
      </c>
      <c r="D1036" t="s">
        <v>106</v>
      </c>
      <c r="E1036" t="s">
        <v>160</v>
      </c>
      <c r="F1036" t="s">
        <v>3225</v>
      </c>
      <c r="G1036" t="s">
        <v>269</v>
      </c>
      <c r="H1036" t="s">
        <v>134</v>
      </c>
      <c r="I1036" t="s">
        <v>135</v>
      </c>
      <c r="J1036" t="s">
        <v>136</v>
      </c>
      <c r="K1036" t="s">
        <v>137</v>
      </c>
      <c r="L1036" t="s">
        <v>3226</v>
      </c>
      <c r="M1036" t="s">
        <v>3227</v>
      </c>
      <c r="N1036">
        <v>0.71194444400000001</v>
      </c>
      <c r="O1036">
        <v>0</v>
      </c>
      <c r="P1036">
        <v>15</v>
      </c>
      <c r="Q1036">
        <v>0</v>
      </c>
      <c r="R1036">
        <v>0</v>
      </c>
      <c r="S1036">
        <v>0</v>
      </c>
      <c r="T1036">
        <v>1</v>
      </c>
      <c r="U1036">
        <v>0</v>
      </c>
      <c r="V1036">
        <v>0</v>
      </c>
      <c r="W1036">
        <v>0</v>
      </c>
      <c r="X1036">
        <v>1.8970990551952822</v>
      </c>
      <c r="Y1036">
        <v>0</v>
      </c>
      <c r="Z1036">
        <v>0</v>
      </c>
      <c r="AA1036">
        <v>0</v>
      </c>
      <c r="AB1036">
        <v>1.202813899705375</v>
      </c>
      <c r="AC1036">
        <v>0</v>
      </c>
      <c r="AD1036">
        <v>0</v>
      </c>
      <c r="AE1036">
        <v>3.099912954900657</v>
      </c>
    </row>
    <row r="1037" spans="1:31" x14ac:dyDescent="0.25">
      <c r="A1037">
        <v>1709564</v>
      </c>
      <c r="B1037">
        <v>1</v>
      </c>
      <c r="C1037" t="s">
        <v>81</v>
      </c>
      <c r="D1037" t="s">
        <v>128</v>
      </c>
      <c r="E1037" t="s">
        <v>160</v>
      </c>
      <c r="F1037" t="s">
        <v>3228</v>
      </c>
      <c r="G1037" t="s">
        <v>162</v>
      </c>
      <c r="H1037" t="s">
        <v>134</v>
      </c>
      <c r="I1037" t="s">
        <v>135</v>
      </c>
      <c r="J1037" t="s">
        <v>136</v>
      </c>
      <c r="K1037" t="s">
        <v>137</v>
      </c>
      <c r="L1037" t="s">
        <v>3229</v>
      </c>
      <c r="M1037" t="s">
        <v>3230</v>
      </c>
      <c r="N1037">
        <v>2.1902777769999999</v>
      </c>
      <c r="O1037">
        <v>0</v>
      </c>
      <c r="P1037">
        <v>15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4.1067859147187438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4.1067859147187438</v>
      </c>
    </row>
    <row r="1038" spans="1:31" x14ac:dyDescent="0.25">
      <c r="A1038">
        <v>1709565</v>
      </c>
      <c r="B1038">
        <v>1</v>
      </c>
      <c r="C1038" t="s">
        <v>80</v>
      </c>
      <c r="D1038" t="s">
        <v>103</v>
      </c>
      <c r="E1038" t="s">
        <v>160</v>
      </c>
      <c r="F1038" t="s">
        <v>3231</v>
      </c>
      <c r="G1038" t="s">
        <v>162</v>
      </c>
      <c r="H1038" t="s">
        <v>134</v>
      </c>
      <c r="I1038" t="s">
        <v>135</v>
      </c>
      <c r="J1038" t="s">
        <v>136</v>
      </c>
      <c r="K1038" t="s">
        <v>137</v>
      </c>
      <c r="L1038" t="s">
        <v>3232</v>
      </c>
      <c r="M1038" t="s">
        <v>3233</v>
      </c>
      <c r="N1038">
        <v>2.2794444440000001</v>
      </c>
      <c r="O1038">
        <v>0</v>
      </c>
      <c r="P1038">
        <v>9</v>
      </c>
      <c r="Q1038">
        <v>0</v>
      </c>
      <c r="R1038">
        <v>9</v>
      </c>
      <c r="S1038">
        <v>0</v>
      </c>
      <c r="T1038">
        <v>16</v>
      </c>
      <c r="U1038">
        <v>0</v>
      </c>
      <c r="V1038">
        <v>0</v>
      </c>
      <c r="W1038">
        <v>0</v>
      </c>
      <c r="X1038">
        <v>2.9462508451818996</v>
      </c>
      <c r="Y1038">
        <v>0</v>
      </c>
      <c r="Z1038">
        <v>6.8937697185153386</v>
      </c>
      <c r="AA1038">
        <v>0</v>
      </c>
      <c r="AB1038">
        <v>69.631097680761542</v>
      </c>
      <c r="AC1038">
        <v>0</v>
      </c>
      <c r="AD1038">
        <v>0</v>
      </c>
      <c r="AE1038">
        <v>79.471118244458779</v>
      </c>
    </row>
    <row r="1039" spans="1:31" x14ac:dyDescent="0.25">
      <c r="A1039">
        <v>1709566</v>
      </c>
      <c r="B1039">
        <v>1</v>
      </c>
      <c r="C1039" t="s">
        <v>81</v>
      </c>
      <c r="D1039" t="s">
        <v>123</v>
      </c>
      <c r="E1039" t="s">
        <v>171</v>
      </c>
      <c r="F1039" t="s">
        <v>3234</v>
      </c>
      <c r="G1039" t="s">
        <v>1104</v>
      </c>
      <c r="H1039" t="s">
        <v>143</v>
      </c>
      <c r="I1039" t="s">
        <v>135</v>
      </c>
      <c r="J1039" t="s">
        <v>136</v>
      </c>
      <c r="K1039" t="s">
        <v>137</v>
      </c>
      <c r="L1039" t="s">
        <v>3235</v>
      </c>
      <c r="M1039" t="s">
        <v>3236</v>
      </c>
      <c r="N1039">
        <v>2.7297222219999999</v>
      </c>
      <c r="O1039">
        <v>0</v>
      </c>
      <c r="P1039">
        <v>0</v>
      </c>
      <c r="Q1039">
        <v>0</v>
      </c>
      <c r="R1039">
        <v>11</v>
      </c>
      <c r="S1039">
        <v>0</v>
      </c>
      <c r="T1039">
        <v>2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4.0824124840666212</v>
      </c>
      <c r="AA1039">
        <v>0</v>
      </c>
      <c r="AB1039">
        <v>0.418370763140619</v>
      </c>
      <c r="AC1039">
        <v>0</v>
      </c>
      <c r="AD1039">
        <v>0</v>
      </c>
      <c r="AE1039">
        <v>4.5007832472072398</v>
      </c>
    </row>
    <row r="1040" spans="1:31" x14ac:dyDescent="0.25">
      <c r="A1040">
        <v>1709567</v>
      </c>
      <c r="B1040">
        <v>1</v>
      </c>
      <c r="C1040" t="s">
        <v>80</v>
      </c>
      <c r="D1040" t="s">
        <v>97</v>
      </c>
      <c r="E1040" t="s">
        <v>131</v>
      </c>
      <c r="F1040" t="s">
        <v>3237</v>
      </c>
      <c r="G1040" t="s">
        <v>157</v>
      </c>
      <c r="H1040" t="s">
        <v>134</v>
      </c>
      <c r="I1040" t="s">
        <v>135</v>
      </c>
      <c r="J1040" t="s">
        <v>136</v>
      </c>
      <c r="K1040" t="s">
        <v>137</v>
      </c>
      <c r="L1040" t="s">
        <v>3238</v>
      </c>
      <c r="M1040" t="s">
        <v>3239</v>
      </c>
      <c r="N1040">
        <v>6.573611111</v>
      </c>
      <c r="O1040">
        <v>0</v>
      </c>
      <c r="P1040">
        <v>1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</row>
    <row r="1041" spans="1:31" x14ac:dyDescent="0.25">
      <c r="A1041">
        <v>1709568</v>
      </c>
      <c r="B1041">
        <v>1</v>
      </c>
      <c r="C1041" t="s">
        <v>80</v>
      </c>
      <c r="D1041" t="s">
        <v>107</v>
      </c>
      <c r="E1041" t="s">
        <v>140</v>
      </c>
      <c r="F1041" t="s">
        <v>3240</v>
      </c>
      <c r="G1041" t="s">
        <v>147</v>
      </c>
      <c r="H1041" t="s">
        <v>143</v>
      </c>
      <c r="I1041" t="s">
        <v>135</v>
      </c>
      <c r="J1041" t="s">
        <v>136</v>
      </c>
      <c r="K1041" t="s">
        <v>137</v>
      </c>
      <c r="L1041" t="s">
        <v>3241</v>
      </c>
      <c r="M1041" t="s">
        <v>3242</v>
      </c>
      <c r="N1041">
        <v>0.628611111</v>
      </c>
      <c r="O1041">
        <v>2</v>
      </c>
      <c r="P1041">
        <v>1098</v>
      </c>
      <c r="Q1041">
        <v>30</v>
      </c>
      <c r="R1041">
        <v>83</v>
      </c>
      <c r="S1041">
        <v>4</v>
      </c>
      <c r="T1041">
        <v>33</v>
      </c>
      <c r="U1041">
        <v>0</v>
      </c>
      <c r="V1041">
        <v>3</v>
      </c>
      <c r="W1041">
        <v>14.661059750321826</v>
      </c>
      <c r="X1041">
        <v>58.323727490569418</v>
      </c>
      <c r="Y1041">
        <v>90.988599805654331</v>
      </c>
      <c r="Z1041">
        <v>16.178755062182901</v>
      </c>
      <c r="AA1041">
        <v>18.774171021058411</v>
      </c>
      <c r="AB1041">
        <v>26.421766029696766</v>
      </c>
      <c r="AC1041">
        <v>0</v>
      </c>
      <c r="AD1041">
        <v>1.9897660110008668</v>
      </c>
      <c r="AE1041">
        <v>227.33784517048448</v>
      </c>
    </row>
    <row r="1042" spans="1:31" x14ac:dyDescent="0.25">
      <c r="A1042">
        <v>1709572</v>
      </c>
      <c r="B1042">
        <v>1</v>
      </c>
      <c r="C1042" t="s">
        <v>80</v>
      </c>
      <c r="D1042" t="s">
        <v>96</v>
      </c>
      <c r="E1042" t="s">
        <v>189</v>
      </c>
      <c r="F1042" t="s">
        <v>3243</v>
      </c>
      <c r="G1042" t="s">
        <v>152</v>
      </c>
      <c r="H1042" t="s">
        <v>143</v>
      </c>
      <c r="I1042" t="s">
        <v>135</v>
      </c>
      <c r="J1042" t="s">
        <v>136</v>
      </c>
      <c r="K1042" t="s">
        <v>153</v>
      </c>
      <c r="L1042" t="s">
        <v>3244</v>
      </c>
      <c r="M1042" t="s">
        <v>3245</v>
      </c>
      <c r="N1042">
        <v>2.6232175</v>
      </c>
      <c r="O1042">
        <v>3</v>
      </c>
      <c r="P1042">
        <v>688</v>
      </c>
      <c r="Q1042">
        <v>4</v>
      </c>
      <c r="R1042">
        <v>0</v>
      </c>
      <c r="S1042">
        <v>12</v>
      </c>
      <c r="T1042">
        <v>11</v>
      </c>
      <c r="U1042">
        <v>2</v>
      </c>
      <c r="V1042">
        <v>0</v>
      </c>
      <c r="W1042">
        <v>143.88331144527336</v>
      </c>
      <c r="X1042">
        <v>185.1708184616146</v>
      </c>
      <c r="Y1042">
        <v>65.814406137154805</v>
      </c>
      <c r="Z1042">
        <v>0</v>
      </c>
      <c r="AA1042">
        <v>522.74239410367704</v>
      </c>
      <c r="AB1042">
        <v>38.594346572873214</v>
      </c>
      <c r="AC1042">
        <v>8.3117299272914593</v>
      </c>
      <c r="AD1042">
        <v>0</v>
      </c>
      <c r="AE1042">
        <v>964.5170066478845</v>
      </c>
    </row>
    <row r="1043" spans="1:31" x14ac:dyDescent="0.25">
      <c r="A1043">
        <v>1709573</v>
      </c>
      <c r="B1043">
        <v>1</v>
      </c>
      <c r="C1043" t="s">
        <v>81</v>
      </c>
      <c r="D1043" t="s">
        <v>125</v>
      </c>
      <c r="E1043" t="s">
        <v>160</v>
      </c>
      <c r="F1043" t="s">
        <v>3246</v>
      </c>
      <c r="G1043" t="s">
        <v>305</v>
      </c>
      <c r="H1043" t="s">
        <v>134</v>
      </c>
      <c r="I1043" t="s">
        <v>135</v>
      </c>
      <c r="J1043" t="s">
        <v>136</v>
      </c>
      <c r="K1043" t="s">
        <v>137</v>
      </c>
      <c r="L1043" t="s">
        <v>3247</v>
      </c>
      <c r="M1043" t="s">
        <v>3248</v>
      </c>
      <c r="N1043">
        <v>3.9069444440000001</v>
      </c>
      <c r="O1043">
        <v>0</v>
      </c>
      <c r="P1043">
        <v>0</v>
      </c>
      <c r="Q1043">
        <v>0</v>
      </c>
      <c r="R1043">
        <v>15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9.4480946392470919</v>
      </c>
      <c r="AA1043">
        <v>0</v>
      </c>
      <c r="AB1043">
        <v>0</v>
      </c>
      <c r="AC1043">
        <v>0</v>
      </c>
      <c r="AD1043">
        <v>0</v>
      </c>
      <c r="AE1043">
        <v>9.4480946392470919</v>
      </c>
    </row>
    <row r="1044" spans="1:31" x14ac:dyDescent="0.25">
      <c r="A1044">
        <v>1709574</v>
      </c>
      <c r="B1044">
        <v>1</v>
      </c>
      <c r="C1044" t="s">
        <v>81</v>
      </c>
      <c r="D1044" t="s">
        <v>127</v>
      </c>
      <c r="E1044" t="s">
        <v>171</v>
      </c>
      <c r="F1044" t="s">
        <v>3249</v>
      </c>
      <c r="G1044" t="s">
        <v>173</v>
      </c>
      <c r="H1044" t="s">
        <v>143</v>
      </c>
      <c r="I1044" t="s">
        <v>135</v>
      </c>
      <c r="J1044" t="s">
        <v>136</v>
      </c>
      <c r="K1044" t="s">
        <v>153</v>
      </c>
      <c r="L1044" t="s">
        <v>3250</v>
      </c>
      <c r="M1044" t="s">
        <v>3251</v>
      </c>
      <c r="N1044">
        <v>0.56109722200000001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12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25.611959281828288</v>
      </c>
      <c r="AC1044">
        <v>0</v>
      </c>
      <c r="AD1044">
        <v>0</v>
      </c>
      <c r="AE1044">
        <v>25.611959281828288</v>
      </c>
    </row>
    <row r="1045" spans="1:31" x14ac:dyDescent="0.25">
      <c r="A1045">
        <v>1709578</v>
      </c>
      <c r="B1045">
        <v>1</v>
      </c>
      <c r="C1045" t="s">
        <v>80</v>
      </c>
      <c r="D1045" t="s">
        <v>98</v>
      </c>
      <c r="E1045" t="s">
        <v>131</v>
      </c>
      <c r="F1045" t="s">
        <v>3252</v>
      </c>
      <c r="G1045" t="s">
        <v>133</v>
      </c>
      <c r="H1045" t="s">
        <v>134</v>
      </c>
      <c r="I1045" t="s">
        <v>135</v>
      </c>
      <c r="J1045" t="s">
        <v>136</v>
      </c>
      <c r="K1045" t="s">
        <v>137</v>
      </c>
      <c r="L1045" t="s">
        <v>3253</v>
      </c>
      <c r="M1045" t="s">
        <v>3254</v>
      </c>
      <c r="N1045">
        <v>2.0249999999999999</v>
      </c>
      <c r="O1045">
        <v>0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1.3206064163076667</v>
      </c>
      <c r="AA1045">
        <v>0</v>
      </c>
      <c r="AB1045">
        <v>0</v>
      </c>
      <c r="AC1045">
        <v>0</v>
      </c>
      <c r="AD1045">
        <v>0</v>
      </c>
      <c r="AE1045">
        <v>1.3206064163076667</v>
      </c>
    </row>
    <row r="1046" spans="1:31" x14ac:dyDescent="0.25">
      <c r="A1046">
        <v>1709579</v>
      </c>
      <c r="B1046">
        <v>1</v>
      </c>
      <c r="C1046" t="s">
        <v>81</v>
      </c>
      <c r="D1046" t="s">
        <v>115</v>
      </c>
      <c r="E1046" t="s">
        <v>160</v>
      </c>
      <c r="F1046" t="s">
        <v>3255</v>
      </c>
      <c r="G1046" t="s">
        <v>162</v>
      </c>
      <c r="H1046" t="s">
        <v>134</v>
      </c>
      <c r="I1046" t="s">
        <v>135</v>
      </c>
      <c r="J1046" t="s">
        <v>136</v>
      </c>
      <c r="K1046" t="s">
        <v>137</v>
      </c>
      <c r="L1046" t="s">
        <v>3256</v>
      </c>
      <c r="M1046" t="s">
        <v>3257</v>
      </c>
      <c r="N1046">
        <v>2.9841666660000001</v>
      </c>
      <c r="O1046">
        <v>0</v>
      </c>
      <c r="P1046">
        <v>17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0.38059180785603008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0.38059180785603008</v>
      </c>
    </row>
    <row r="1047" spans="1:31" x14ac:dyDescent="0.25">
      <c r="A1047">
        <v>1709581</v>
      </c>
      <c r="B1047">
        <v>1</v>
      </c>
      <c r="C1047" t="s">
        <v>80</v>
      </c>
      <c r="D1047" t="s">
        <v>103</v>
      </c>
      <c r="E1047" t="s">
        <v>131</v>
      </c>
      <c r="F1047" t="s">
        <v>3258</v>
      </c>
      <c r="G1047" t="s">
        <v>133</v>
      </c>
      <c r="H1047" t="s">
        <v>134</v>
      </c>
      <c r="I1047" t="s">
        <v>135</v>
      </c>
      <c r="J1047" t="s">
        <v>136</v>
      </c>
      <c r="K1047" t="s">
        <v>137</v>
      </c>
      <c r="L1047" t="s">
        <v>3259</v>
      </c>
      <c r="M1047" t="s">
        <v>3260</v>
      </c>
      <c r="N1047">
        <v>1.24</v>
      </c>
      <c r="O1047">
        <v>0</v>
      </c>
      <c r="P1047">
        <v>4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1.0250654133973751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1.0250654133973751</v>
      </c>
    </row>
    <row r="1048" spans="1:31" x14ac:dyDescent="0.25">
      <c r="A1048">
        <v>1709582</v>
      </c>
      <c r="B1048">
        <v>1</v>
      </c>
      <c r="C1048" t="s">
        <v>80</v>
      </c>
      <c r="D1048" t="s">
        <v>104</v>
      </c>
      <c r="E1048" t="s">
        <v>131</v>
      </c>
      <c r="F1048" t="s">
        <v>3261</v>
      </c>
      <c r="G1048" t="s">
        <v>133</v>
      </c>
      <c r="H1048" t="s">
        <v>134</v>
      </c>
      <c r="I1048" t="s">
        <v>135</v>
      </c>
      <c r="J1048" t="s">
        <v>136</v>
      </c>
      <c r="K1048" t="s">
        <v>137</v>
      </c>
      <c r="L1048" t="s">
        <v>3262</v>
      </c>
      <c r="M1048" t="s">
        <v>3263</v>
      </c>
      <c r="N1048">
        <v>3.9044444440000001</v>
      </c>
      <c r="O1048">
        <v>0</v>
      </c>
      <c r="P1048">
        <v>1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0.79969936279226006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0.79969936279226006</v>
      </c>
    </row>
    <row r="1049" spans="1:31" x14ac:dyDescent="0.25">
      <c r="A1049">
        <v>1709585</v>
      </c>
      <c r="B1049">
        <v>1</v>
      </c>
      <c r="C1049" t="s">
        <v>80</v>
      </c>
      <c r="D1049" t="s">
        <v>98</v>
      </c>
      <c r="E1049" t="s">
        <v>150</v>
      </c>
      <c r="F1049" t="s">
        <v>3070</v>
      </c>
      <c r="G1049" t="s">
        <v>152</v>
      </c>
      <c r="H1049" t="s">
        <v>134</v>
      </c>
      <c r="I1049" t="s">
        <v>135</v>
      </c>
      <c r="J1049" t="s">
        <v>136</v>
      </c>
      <c r="K1049" t="s">
        <v>153</v>
      </c>
      <c r="L1049" t="s">
        <v>3264</v>
      </c>
      <c r="M1049" t="s">
        <v>3265</v>
      </c>
      <c r="N1049">
        <v>6.3594444440000002</v>
      </c>
      <c r="O1049">
        <v>0</v>
      </c>
      <c r="P1049">
        <v>612</v>
      </c>
      <c r="Q1049">
        <v>0</v>
      </c>
      <c r="R1049">
        <v>0</v>
      </c>
      <c r="S1049">
        <v>0</v>
      </c>
      <c r="T1049">
        <v>98</v>
      </c>
      <c r="U1049">
        <v>0</v>
      </c>
      <c r="V1049">
        <v>0</v>
      </c>
      <c r="W1049">
        <v>0</v>
      </c>
      <c r="X1049">
        <v>963.24488345033683</v>
      </c>
      <c r="Y1049">
        <v>0</v>
      </c>
      <c r="Z1049">
        <v>0</v>
      </c>
      <c r="AA1049">
        <v>0</v>
      </c>
      <c r="AB1049">
        <v>730.50651194813997</v>
      </c>
      <c r="AC1049">
        <v>0</v>
      </c>
      <c r="AD1049">
        <v>0</v>
      </c>
      <c r="AE1049">
        <v>1693.7513953984767</v>
      </c>
    </row>
    <row r="1050" spans="1:31" x14ac:dyDescent="0.25">
      <c r="A1050">
        <v>1709586</v>
      </c>
      <c r="B1050">
        <v>1</v>
      </c>
      <c r="C1050" t="s">
        <v>80</v>
      </c>
      <c r="D1050" t="s">
        <v>93</v>
      </c>
      <c r="E1050" t="s">
        <v>131</v>
      </c>
      <c r="F1050" t="s">
        <v>3266</v>
      </c>
      <c r="G1050" t="s">
        <v>242</v>
      </c>
      <c r="H1050" t="s">
        <v>134</v>
      </c>
      <c r="I1050" t="s">
        <v>135</v>
      </c>
      <c r="J1050" t="s">
        <v>136</v>
      </c>
      <c r="K1050" t="s">
        <v>137</v>
      </c>
      <c r="L1050" t="s">
        <v>3267</v>
      </c>
      <c r="M1050" t="s">
        <v>3268</v>
      </c>
      <c r="N1050">
        <v>2.7027777770000001</v>
      </c>
      <c r="O1050">
        <v>0</v>
      </c>
      <c r="P1050">
        <v>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0.30134652452879446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0.30134652452879446</v>
      </c>
    </row>
    <row r="1051" spans="1:31" x14ac:dyDescent="0.25">
      <c r="A1051">
        <v>1709589</v>
      </c>
      <c r="B1051">
        <v>1</v>
      </c>
      <c r="C1051" t="s">
        <v>80</v>
      </c>
      <c r="D1051" t="s">
        <v>109</v>
      </c>
      <c r="E1051" t="s">
        <v>131</v>
      </c>
      <c r="F1051" t="s">
        <v>3269</v>
      </c>
      <c r="G1051" t="s">
        <v>133</v>
      </c>
      <c r="H1051" t="s">
        <v>134</v>
      </c>
      <c r="I1051" t="s">
        <v>135</v>
      </c>
      <c r="J1051" t="s">
        <v>136</v>
      </c>
      <c r="K1051" t="s">
        <v>137</v>
      </c>
      <c r="L1051" t="s">
        <v>3270</v>
      </c>
      <c r="M1051" t="s">
        <v>3271</v>
      </c>
      <c r="N1051">
        <v>0.99361111099999999</v>
      </c>
      <c r="O1051">
        <v>0</v>
      </c>
      <c r="P1051">
        <v>1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0.16504341755374441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0.16504341755374441</v>
      </c>
    </row>
    <row r="1052" spans="1:31" x14ac:dyDescent="0.25">
      <c r="A1052">
        <v>1709591</v>
      </c>
      <c r="B1052">
        <v>1</v>
      </c>
      <c r="C1052" t="s">
        <v>80</v>
      </c>
      <c r="D1052" t="s">
        <v>100</v>
      </c>
      <c r="E1052" t="s">
        <v>131</v>
      </c>
      <c r="F1052" t="s">
        <v>3272</v>
      </c>
      <c r="G1052" t="s">
        <v>133</v>
      </c>
      <c r="H1052" t="s">
        <v>134</v>
      </c>
      <c r="I1052" t="s">
        <v>135</v>
      </c>
      <c r="J1052" t="s">
        <v>136</v>
      </c>
      <c r="K1052" t="s">
        <v>137</v>
      </c>
      <c r="L1052" t="s">
        <v>3273</v>
      </c>
      <c r="M1052" t="s">
        <v>3274</v>
      </c>
      <c r="N1052">
        <v>3.4702777770000002</v>
      </c>
      <c r="O1052">
        <v>0</v>
      </c>
      <c r="P1052">
        <v>3</v>
      </c>
      <c r="Q1052">
        <v>0</v>
      </c>
      <c r="R1052">
        <v>0</v>
      </c>
      <c r="S1052">
        <v>0</v>
      </c>
      <c r="T1052">
        <v>1</v>
      </c>
      <c r="U1052">
        <v>0</v>
      </c>
      <c r="V1052">
        <v>0</v>
      </c>
      <c r="W1052">
        <v>0</v>
      </c>
      <c r="X1052">
        <v>0.6461346623597326</v>
      </c>
      <c r="Y1052">
        <v>0</v>
      </c>
      <c r="Z1052">
        <v>0</v>
      </c>
      <c r="AA1052">
        <v>0</v>
      </c>
      <c r="AB1052">
        <v>1.2650488114627687</v>
      </c>
      <c r="AC1052">
        <v>0</v>
      </c>
      <c r="AD1052">
        <v>0</v>
      </c>
      <c r="AE1052">
        <v>1.9111834738225013</v>
      </c>
    </row>
    <row r="1053" spans="1:31" x14ac:dyDescent="0.25">
      <c r="A1053">
        <v>1709592</v>
      </c>
      <c r="B1053">
        <v>1</v>
      </c>
      <c r="C1053" t="s">
        <v>80</v>
      </c>
      <c r="D1053" t="s">
        <v>86</v>
      </c>
      <c r="E1053" t="s">
        <v>441</v>
      </c>
      <c r="F1053" t="s">
        <v>3275</v>
      </c>
      <c r="G1053" t="s">
        <v>650</v>
      </c>
      <c r="H1053" t="s">
        <v>134</v>
      </c>
      <c r="I1053" t="s">
        <v>135</v>
      </c>
      <c r="J1053" t="s">
        <v>136</v>
      </c>
      <c r="K1053" t="s">
        <v>137</v>
      </c>
      <c r="L1053" t="s">
        <v>3276</v>
      </c>
      <c r="M1053" t="s">
        <v>3277</v>
      </c>
      <c r="N1053">
        <v>0.82388888800000004</v>
      </c>
      <c r="O1053">
        <v>0</v>
      </c>
      <c r="P1053">
        <v>36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7.8195000612097516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7.8195000612097516</v>
      </c>
    </row>
    <row r="1054" spans="1:31" x14ac:dyDescent="0.25">
      <c r="A1054">
        <v>1709595</v>
      </c>
      <c r="B1054">
        <v>1</v>
      </c>
      <c r="C1054" t="s">
        <v>80</v>
      </c>
      <c r="D1054" t="s">
        <v>106</v>
      </c>
      <c r="E1054" t="s">
        <v>131</v>
      </c>
      <c r="F1054" t="s">
        <v>3278</v>
      </c>
      <c r="G1054" t="s">
        <v>133</v>
      </c>
      <c r="H1054" t="s">
        <v>134</v>
      </c>
      <c r="I1054" t="s">
        <v>135</v>
      </c>
      <c r="J1054" t="s">
        <v>136</v>
      </c>
      <c r="K1054" t="s">
        <v>137</v>
      </c>
      <c r="L1054" t="s">
        <v>3279</v>
      </c>
      <c r="M1054" t="s">
        <v>3280</v>
      </c>
      <c r="N1054">
        <v>1.8419444439999999</v>
      </c>
      <c r="O1054">
        <v>0</v>
      </c>
      <c r="P1054">
        <v>1</v>
      </c>
      <c r="Q1054">
        <v>0</v>
      </c>
      <c r="R1054">
        <v>0</v>
      </c>
      <c r="S1054">
        <v>0</v>
      </c>
      <c r="T1054">
        <v>3</v>
      </c>
      <c r="U1054">
        <v>0</v>
      </c>
      <c r="V1054">
        <v>0</v>
      </c>
      <c r="W1054">
        <v>0</v>
      </c>
      <c r="X1054">
        <v>0.50965881086003673</v>
      </c>
      <c r="Y1054">
        <v>0</v>
      </c>
      <c r="Z1054">
        <v>0</v>
      </c>
      <c r="AA1054">
        <v>0</v>
      </c>
      <c r="AB1054">
        <v>2.3766681171464197</v>
      </c>
      <c r="AC1054">
        <v>0</v>
      </c>
      <c r="AD1054">
        <v>0</v>
      </c>
      <c r="AE1054">
        <v>2.8863269280064565</v>
      </c>
    </row>
    <row r="1055" spans="1:31" x14ac:dyDescent="0.25">
      <c r="A1055">
        <v>1709598</v>
      </c>
      <c r="B1055">
        <v>1</v>
      </c>
      <c r="C1055" t="s">
        <v>80</v>
      </c>
      <c r="D1055" t="s">
        <v>85</v>
      </c>
      <c r="E1055" t="s">
        <v>160</v>
      </c>
      <c r="F1055" t="s">
        <v>3281</v>
      </c>
      <c r="G1055" t="s">
        <v>162</v>
      </c>
      <c r="H1055" t="s">
        <v>134</v>
      </c>
      <c r="I1055" t="s">
        <v>135</v>
      </c>
      <c r="J1055" t="s">
        <v>136</v>
      </c>
      <c r="K1055" t="s">
        <v>137</v>
      </c>
      <c r="L1055" t="s">
        <v>3282</v>
      </c>
      <c r="M1055" t="s">
        <v>3283</v>
      </c>
      <c r="N1055">
        <v>1.6274999999999999</v>
      </c>
      <c r="O1055">
        <v>0</v>
      </c>
      <c r="P1055">
        <v>243</v>
      </c>
      <c r="Q1055">
        <v>0</v>
      </c>
      <c r="R1055">
        <v>0</v>
      </c>
      <c r="S1055">
        <v>0</v>
      </c>
      <c r="T1055">
        <v>10</v>
      </c>
      <c r="U1055">
        <v>0</v>
      </c>
      <c r="V1055">
        <v>0</v>
      </c>
      <c r="W1055">
        <v>0</v>
      </c>
      <c r="X1055">
        <v>97.865173656734953</v>
      </c>
      <c r="Y1055">
        <v>0</v>
      </c>
      <c r="Z1055">
        <v>0</v>
      </c>
      <c r="AA1055">
        <v>0</v>
      </c>
      <c r="AB1055">
        <v>10.497285513224281</v>
      </c>
      <c r="AC1055">
        <v>0</v>
      </c>
      <c r="AD1055">
        <v>0</v>
      </c>
      <c r="AE1055">
        <v>108.36245916995924</v>
      </c>
    </row>
    <row r="1056" spans="1:31" x14ac:dyDescent="0.25">
      <c r="A1056">
        <v>1709601</v>
      </c>
      <c r="B1056">
        <v>1</v>
      </c>
      <c r="C1056" t="s">
        <v>80</v>
      </c>
      <c r="D1056" t="s">
        <v>105</v>
      </c>
      <c r="E1056" t="s">
        <v>171</v>
      </c>
      <c r="F1056" t="s">
        <v>3284</v>
      </c>
      <c r="G1056" t="s">
        <v>152</v>
      </c>
      <c r="H1056" t="s">
        <v>143</v>
      </c>
      <c r="I1056" t="s">
        <v>135</v>
      </c>
      <c r="J1056" t="s">
        <v>136</v>
      </c>
      <c r="K1056" t="s">
        <v>153</v>
      </c>
      <c r="L1056" t="s">
        <v>3285</v>
      </c>
      <c r="M1056" t="s">
        <v>3286</v>
      </c>
      <c r="N1056">
        <v>2.7376555549999999</v>
      </c>
      <c r="O1056">
        <v>0</v>
      </c>
      <c r="P1056">
        <v>245</v>
      </c>
      <c r="Q1056">
        <v>0</v>
      </c>
      <c r="R1056">
        <v>0</v>
      </c>
      <c r="S1056">
        <v>0</v>
      </c>
      <c r="T1056">
        <v>4</v>
      </c>
      <c r="U1056">
        <v>0</v>
      </c>
      <c r="V1056">
        <v>0</v>
      </c>
      <c r="W1056">
        <v>0</v>
      </c>
      <c r="X1056">
        <v>123.86568088672064</v>
      </c>
      <c r="Y1056">
        <v>0</v>
      </c>
      <c r="Z1056">
        <v>0</v>
      </c>
      <c r="AA1056">
        <v>0</v>
      </c>
      <c r="AB1056">
        <v>4.5777258917389538</v>
      </c>
      <c r="AC1056">
        <v>0</v>
      </c>
      <c r="AD1056">
        <v>0</v>
      </c>
      <c r="AE1056">
        <v>128.4434067784596</v>
      </c>
    </row>
    <row r="1057" spans="1:31" x14ac:dyDescent="0.25">
      <c r="A1057">
        <v>1709603</v>
      </c>
      <c r="B1057">
        <v>1</v>
      </c>
      <c r="C1057" t="s">
        <v>81</v>
      </c>
      <c r="D1057" t="s">
        <v>128</v>
      </c>
      <c r="E1057" t="s">
        <v>131</v>
      </c>
      <c r="F1057" t="s">
        <v>3287</v>
      </c>
      <c r="G1057" t="s">
        <v>133</v>
      </c>
      <c r="H1057" t="s">
        <v>134</v>
      </c>
      <c r="I1057" t="s">
        <v>135</v>
      </c>
      <c r="J1057" t="s">
        <v>136</v>
      </c>
      <c r="K1057" t="s">
        <v>137</v>
      </c>
      <c r="L1057" t="s">
        <v>3288</v>
      </c>
      <c r="M1057" t="s">
        <v>3289</v>
      </c>
      <c r="N1057">
        <v>1.2541666659999999</v>
      </c>
      <c r="O1057">
        <v>0</v>
      </c>
      <c r="P1057">
        <v>2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2.3940399218361111E-3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2.3940399218361111E-3</v>
      </c>
    </row>
    <row r="1058" spans="1:31" x14ac:dyDescent="0.25">
      <c r="A1058">
        <v>1709605</v>
      </c>
      <c r="B1058">
        <v>1</v>
      </c>
      <c r="C1058" t="s">
        <v>80</v>
      </c>
      <c r="D1058" t="s">
        <v>83</v>
      </c>
      <c r="E1058" t="s">
        <v>131</v>
      </c>
      <c r="F1058" t="s">
        <v>3290</v>
      </c>
      <c r="G1058" t="s">
        <v>133</v>
      </c>
      <c r="H1058" t="s">
        <v>134</v>
      </c>
      <c r="I1058" t="s">
        <v>135</v>
      </c>
      <c r="J1058" t="s">
        <v>136</v>
      </c>
      <c r="K1058" t="s">
        <v>137</v>
      </c>
      <c r="L1058" t="s">
        <v>3291</v>
      </c>
      <c r="M1058" t="s">
        <v>3292</v>
      </c>
      <c r="N1058">
        <v>2.11</v>
      </c>
      <c r="O1058">
        <v>0</v>
      </c>
      <c r="P1058">
        <v>1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0.51000047254711112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0.51000047254711112</v>
      </c>
    </row>
    <row r="1059" spans="1:31" x14ac:dyDescent="0.25">
      <c r="A1059">
        <v>1709606</v>
      </c>
      <c r="B1059">
        <v>1</v>
      </c>
      <c r="C1059" t="s">
        <v>80</v>
      </c>
      <c r="D1059" t="s">
        <v>98</v>
      </c>
      <c r="E1059" t="s">
        <v>150</v>
      </c>
      <c r="F1059" t="s">
        <v>3293</v>
      </c>
      <c r="G1059" t="s">
        <v>269</v>
      </c>
      <c r="H1059" t="s">
        <v>134</v>
      </c>
      <c r="I1059" t="s">
        <v>135</v>
      </c>
      <c r="J1059" t="s">
        <v>136</v>
      </c>
      <c r="K1059" t="s">
        <v>137</v>
      </c>
      <c r="L1059" t="s">
        <v>3294</v>
      </c>
      <c r="M1059" t="s">
        <v>3295</v>
      </c>
      <c r="N1059">
        <v>3.0436111110000001</v>
      </c>
      <c r="O1059">
        <v>0</v>
      </c>
      <c r="P1059">
        <v>127</v>
      </c>
      <c r="Q1059">
        <v>0</v>
      </c>
      <c r="R1059">
        <v>6</v>
      </c>
      <c r="S1059">
        <v>0</v>
      </c>
      <c r="T1059">
        <v>22</v>
      </c>
      <c r="U1059">
        <v>0</v>
      </c>
      <c r="V1059">
        <v>0</v>
      </c>
      <c r="W1059">
        <v>0</v>
      </c>
      <c r="X1059">
        <v>93.994361057248341</v>
      </c>
      <c r="Y1059">
        <v>0</v>
      </c>
      <c r="Z1059">
        <v>7.9796779470953654</v>
      </c>
      <c r="AA1059">
        <v>0</v>
      </c>
      <c r="AB1059">
        <v>38.000872356866992</v>
      </c>
      <c r="AC1059">
        <v>0</v>
      </c>
      <c r="AD1059">
        <v>0</v>
      </c>
      <c r="AE1059">
        <v>139.9749113612107</v>
      </c>
    </row>
    <row r="1060" spans="1:31" x14ac:dyDescent="0.25">
      <c r="A1060">
        <v>1709610</v>
      </c>
      <c r="B1060">
        <v>1</v>
      </c>
      <c r="C1060" t="s">
        <v>80</v>
      </c>
      <c r="D1060" t="s">
        <v>96</v>
      </c>
      <c r="E1060" t="s">
        <v>131</v>
      </c>
      <c r="F1060" t="s">
        <v>3296</v>
      </c>
      <c r="G1060" t="s">
        <v>133</v>
      </c>
      <c r="H1060" t="s">
        <v>134</v>
      </c>
      <c r="I1060" t="s">
        <v>135</v>
      </c>
      <c r="J1060" t="s">
        <v>136</v>
      </c>
      <c r="K1060" t="s">
        <v>137</v>
      </c>
      <c r="L1060" t="s">
        <v>3297</v>
      </c>
      <c r="M1060" t="s">
        <v>3298</v>
      </c>
      <c r="N1060">
        <v>1.499166666</v>
      </c>
      <c r="O1060">
        <v>0</v>
      </c>
      <c r="P1060">
        <v>1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0.36394687528199998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0.36394687528199998</v>
      </c>
    </row>
    <row r="1061" spans="1:31" x14ac:dyDescent="0.25">
      <c r="A1061">
        <v>1709618</v>
      </c>
      <c r="B1061">
        <v>1</v>
      </c>
      <c r="C1061" t="s">
        <v>80</v>
      </c>
      <c r="D1061" t="s">
        <v>100</v>
      </c>
      <c r="E1061" t="s">
        <v>171</v>
      </c>
      <c r="F1061" t="s">
        <v>3299</v>
      </c>
      <c r="G1061" t="s">
        <v>295</v>
      </c>
      <c r="H1061" t="s">
        <v>143</v>
      </c>
      <c r="I1061" t="s">
        <v>135</v>
      </c>
      <c r="J1061" t="s">
        <v>136</v>
      </c>
      <c r="K1061" t="s">
        <v>137</v>
      </c>
      <c r="L1061" t="s">
        <v>3300</v>
      </c>
      <c r="M1061" t="s">
        <v>3301</v>
      </c>
      <c r="N1061">
        <v>0.51833333299999995</v>
      </c>
      <c r="O1061">
        <v>0</v>
      </c>
      <c r="P1061">
        <v>25</v>
      </c>
      <c r="Q1061">
        <v>0</v>
      </c>
      <c r="R1061">
        <v>14</v>
      </c>
      <c r="S1061">
        <v>0</v>
      </c>
      <c r="T1061">
        <v>1</v>
      </c>
      <c r="U1061">
        <v>0</v>
      </c>
      <c r="V1061">
        <v>0</v>
      </c>
      <c r="W1061">
        <v>0</v>
      </c>
      <c r="X1061">
        <v>4.5649387369137466</v>
      </c>
      <c r="Y1061">
        <v>0</v>
      </c>
      <c r="Z1061">
        <v>1.2655546656360248</v>
      </c>
      <c r="AA1061">
        <v>0</v>
      </c>
      <c r="AB1061">
        <v>0.19426755455900505</v>
      </c>
      <c r="AC1061">
        <v>0</v>
      </c>
      <c r="AD1061">
        <v>0</v>
      </c>
      <c r="AE1061">
        <v>6.0247609571087768</v>
      </c>
    </row>
    <row r="1062" spans="1:31" x14ac:dyDescent="0.25">
      <c r="A1062">
        <v>1709621</v>
      </c>
      <c r="B1062">
        <v>1</v>
      </c>
      <c r="C1062" t="s">
        <v>80</v>
      </c>
      <c r="D1062" t="s">
        <v>94</v>
      </c>
      <c r="E1062" t="s">
        <v>160</v>
      </c>
      <c r="F1062" t="s">
        <v>3302</v>
      </c>
      <c r="G1062" t="s">
        <v>162</v>
      </c>
      <c r="H1062" t="s">
        <v>134</v>
      </c>
      <c r="I1062" t="s">
        <v>135</v>
      </c>
      <c r="J1062" t="s">
        <v>136</v>
      </c>
      <c r="K1062" t="s">
        <v>137</v>
      </c>
      <c r="L1062" t="s">
        <v>3303</v>
      </c>
      <c r="M1062" t="s">
        <v>3304</v>
      </c>
      <c r="N1062">
        <v>1.6288888880000001</v>
      </c>
      <c r="O1062">
        <v>0</v>
      </c>
      <c r="P1062">
        <v>5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0.5238583282094762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0.5238583282094762</v>
      </c>
    </row>
    <row r="1063" spans="1:31" x14ac:dyDescent="0.25">
      <c r="A1063">
        <v>1709622</v>
      </c>
      <c r="B1063">
        <v>1</v>
      </c>
      <c r="C1063" t="s">
        <v>80</v>
      </c>
      <c r="D1063" t="s">
        <v>97</v>
      </c>
      <c r="E1063" t="s">
        <v>131</v>
      </c>
      <c r="F1063" t="s">
        <v>3305</v>
      </c>
      <c r="G1063" t="s">
        <v>157</v>
      </c>
      <c r="H1063" t="s">
        <v>134</v>
      </c>
      <c r="I1063" t="s">
        <v>135</v>
      </c>
      <c r="J1063" t="s">
        <v>136</v>
      </c>
      <c r="K1063" t="s">
        <v>137</v>
      </c>
      <c r="L1063" t="s">
        <v>3306</v>
      </c>
      <c r="M1063" t="s">
        <v>3307</v>
      </c>
      <c r="N1063">
        <v>6.0794444439999999</v>
      </c>
      <c r="O1063">
        <v>0</v>
      </c>
      <c r="P1063">
        <v>1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9.4743607817467712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9.4743607817467712</v>
      </c>
    </row>
    <row r="1064" spans="1:31" x14ac:dyDescent="0.25">
      <c r="A1064">
        <v>1709623</v>
      </c>
      <c r="B1064">
        <v>1</v>
      </c>
      <c r="C1064" t="s">
        <v>81</v>
      </c>
      <c r="D1064" t="s">
        <v>112</v>
      </c>
      <c r="E1064" t="s">
        <v>171</v>
      </c>
      <c r="F1064" t="s">
        <v>3308</v>
      </c>
      <c r="G1064" t="s">
        <v>173</v>
      </c>
      <c r="H1064" t="s">
        <v>143</v>
      </c>
      <c r="I1064" t="s">
        <v>135</v>
      </c>
      <c r="J1064" t="s">
        <v>136</v>
      </c>
      <c r="K1064" t="s">
        <v>153</v>
      </c>
      <c r="L1064" t="s">
        <v>3309</v>
      </c>
      <c r="M1064" t="s">
        <v>3310</v>
      </c>
      <c r="N1064">
        <v>0.32708888800000002</v>
      </c>
      <c r="O1064">
        <v>0</v>
      </c>
      <c r="P1064">
        <v>548</v>
      </c>
      <c r="Q1064">
        <v>0</v>
      </c>
      <c r="R1064">
        <v>0</v>
      </c>
      <c r="S1064">
        <v>0</v>
      </c>
      <c r="T1064">
        <v>64</v>
      </c>
      <c r="U1064">
        <v>0</v>
      </c>
      <c r="V1064">
        <v>0</v>
      </c>
      <c r="W1064">
        <v>0</v>
      </c>
      <c r="X1064">
        <v>33.543638718391378</v>
      </c>
      <c r="Y1064">
        <v>0</v>
      </c>
      <c r="Z1064">
        <v>0</v>
      </c>
      <c r="AA1064">
        <v>0</v>
      </c>
      <c r="AB1064">
        <v>10.083586195527957</v>
      </c>
      <c r="AC1064">
        <v>0</v>
      </c>
      <c r="AD1064">
        <v>0</v>
      </c>
      <c r="AE1064">
        <v>43.627224913919335</v>
      </c>
    </row>
    <row r="1065" spans="1:31" x14ac:dyDescent="0.25">
      <c r="A1065">
        <v>1709626</v>
      </c>
      <c r="B1065">
        <v>1</v>
      </c>
      <c r="C1065" t="s">
        <v>81</v>
      </c>
      <c r="D1065" t="s">
        <v>118</v>
      </c>
      <c r="E1065" t="s">
        <v>171</v>
      </c>
      <c r="F1065" t="s">
        <v>3311</v>
      </c>
      <c r="G1065" t="s">
        <v>295</v>
      </c>
      <c r="H1065" t="s">
        <v>143</v>
      </c>
      <c r="I1065" t="s">
        <v>135</v>
      </c>
      <c r="J1065" t="s">
        <v>136</v>
      </c>
      <c r="K1065" t="s">
        <v>137</v>
      </c>
      <c r="L1065" t="s">
        <v>3312</v>
      </c>
      <c r="M1065" t="s">
        <v>3313</v>
      </c>
      <c r="N1065">
        <v>2.810277777</v>
      </c>
      <c r="O1065">
        <v>1</v>
      </c>
      <c r="P1065">
        <v>0</v>
      </c>
      <c r="Q1065">
        <v>23</v>
      </c>
      <c r="R1065">
        <v>0</v>
      </c>
      <c r="S1065">
        <v>7</v>
      </c>
      <c r="T1065">
        <v>0</v>
      </c>
      <c r="U1065">
        <v>0</v>
      </c>
      <c r="V1065">
        <v>0</v>
      </c>
      <c r="W1065">
        <v>0.45233530433895558</v>
      </c>
      <c r="X1065">
        <v>0</v>
      </c>
      <c r="Y1065">
        <v>29.555929471330909</v>
      </c>
      <c r="Z1065">
        <v>0</v>
      </c>
      <c r="AA1065">
        <v>98.028032435332648</v>
      </c>
      <c r="AB1065">
        <v>0</v>
      </c>
      <c r="AC1065">
        <v>0</v>
      </c>
      <c r="AD1065">
        <v>0</v>
      </c>
      <c r="AE1065">
        <v>128.03629721100251</v>
      </c>
    </row>
    <row r="1066" spans="1:31" x14ac:dyDescent="0.25">
      <c r="A1066">
        <v>1709628</v>
      </c>
      <c r="B1066">
        <v>1</v>
      </c>
      <c r="C1066" t="s">
        <v>80</v>
      </c>
      <c r="D1066" t="s">
        <v>97</v>
      </c>
      <c r="E1066" t="s">
        <v>131</v>
      </c>
      <c r="F1066" t="s">
        <v>3314</v>
      </c>
      <c r="G1066" t="s">
        <v>157</v>
      </c>
      <c r="H1066" t="s">
        <v>134</v>
      </c>
      <c r="I1066" t="s">
        <v>135</v>
      </c>
      <c r="J1066" t="s">
        <v>136</v>
      </c>
      <c r="K1066" t="s">
        <v>137</v>
      </c>
      <c r="L1066" t="s">
        <v>3315</v>
      </c>
      <c r="M1066" t="s">
        <v>3316</v>
      </c>
      <c r="N1066">
        <v>6.3363888880000001</v>
      </c>
      <c r="O1066">
        <v>0</v>
      </c>
      <c r="P1066">
        <v>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1.702167784252528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1.702167784252528</v>
      </c>
    </row>
    <row r="1067" spans="1:31" x14ac:dyDescent="0.25">
      <c r="A1067">
        <v>1709632</v>
      </c>
      <c r="B1067">
        <v>1</v>
      </c>
      <c r="C1067" t="s">
        <v>81</v>
      </c>
      <c r="D1067" t="s">
        <v>128</v>
      </c>
      <c r="E1067" t="s">
        <v>131</v>
      </c>
      <c r="F1067" t="s">
        <v>3317</v>
      </c>
      <c r="G1067" t="s">
        <v>242</v>
      </c>
      <c r="H1067" t="s">
        <v>134</v>
      </c>
      <c r="I1067" t="s">
        <v>135</v>
      </c>
      <c r="J1067" t="s">
        <v>136</v>
      </c>
      <c r="K1067" t="s">
        <v>137</v>
      </c>
      <c r="L1067" t="s">
        <v>3318</v>
      </c>
      <c r="M1067" t="s">
        <v>3319</v>
      </c>
      <c r="N1067">
        <v>7.6111111109999996</v>
      </c>
      <c r="O1067">
        <v>0</v>
      </c>
      <c r="P1067">
        <v>5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8.9514678519400732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8.9514678519400732</v>
      </c>
    </row>
    <row r="1068" spans="1:31" x14ac:dyDescent="0.25">
      <c r="A1068">
        <v>1709638</v>
      </c>
      <c r="B1068">
        <v>1</v>
      </c>
      <c r="C1068" t="s">
        <v>80</v>
      </c>
      <c r="D1068" t="s">
        <v>110</v>
      </c>
      <c r="E1068" t="s">
        <v>131</v>
      </c>
      <c r="F1068" t="s">
        <v>3320</v>
      </c>
      <c r="G1068" t="s">
        <v>133</v>
      </c>
      <c r="H1068" t="s">
        <v>134</v>
      </c>
      <c r="I1068" t="s">
        <v>135</v>
      </c>
      <c r="J1068" t="s">
        <v>136</v>
      </c>
      <c r="K1068" t="s">
        <v>137</v>
      </c>
      <c r="L1068" t="s">
        <v>3321</v>
      </c>
      <c r="M1068" t="s">
        <v>3322</v>
      </c>
      <c r="N1068">
        <v>1.9472222219999999</v>
      </c>
      <c r="O1068">
        <v>0</v>
      </c>
      <c r="P1068">
        <v>3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1.4529857336120215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1.4529857336120215</v>
      </c>
    </row>
    <row r="1069" spans="1:31" x14ac:dyDescent="0.25">
      <c r="A1069">
        <v>1709644</v>
      </c>
      <c r="B1069">
        <v>1</v>
      </c>
      <c r="C1069" t="s">
        <v>80</v>
      </c>
      <c r="D1069" t="s">
        <v>93</v>
      </c>
      <c r="E1069" t="s">
        <v>160</v>
      </c>
      <c r="F1069" t="s">
        <v>3323</v>
      </c>
      <c r="G1069" t="s">
        <v>3324</v>
      </c>
      <c r="H1069" t="s">
        <v>134</v>
      </c>
      <c r="I1069" t="s">
        <v>135</v>
      </c>
      <c r="J1069" t="s">
        <v>136</v>
      </c>
      <c r="K1069" t="s">
        <v>137</v>
      </c>
      <c r="L1069" t="s">
        <v>3325</v>
      </c>
      <c r="M1069" t="s">
        <v>3326</v>
      </c>
      <c r="N1069">
        <v>4.5241666660000002</v>
      </c>
      <c r="O1069">
        <v>0</v>
      </c>
      <c r="P1069">
        <v>0</v>
      </c>
      <c r="Q1069">
        <v>0</v>
      </c>
      <c r="R1069">
        <v>4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33.933006019644338</v>
      </c>
      <c r="AA1069">
        <v>0</v>
      </c>
      <c r="AB1069">
        <v>0</v>
      </c>
      <c r="AC1069">
        <v>0</v>
      </c>
      <c r="AD1069">
        <v>0</v>
      </c>
      <c r="AE1069">
        <v>33.933006019644338</v>
      </c>
    </row>
    <row r="1070" spans="1:31" x14ac:dyDescent="0.25">
      <c r="A1070">
        <v>1709645</v>
      </c>
      <c r="B1070">
        <v>1</v>
      </c>
      <c r="C1070" t="s">
        <v>80</v>
      </c>
      <c r="D1070" t="s">
        <v>85</v>
      </c>
      <c r="E1070" t="s">
        <v>131</v>
      </c>
      <c r="F1070" t="s">
        <v>3327</v>
      </c>
      <c r="G1070" t="s">
        <v>133</v>
      </c>
      <c r="H1070" t="s">
        <v>134</v>
      </c>
      <c r="I1070" t="s">
        <v>135</v>
      </c>
      <c r="J1070" t="s">
        <v>136</v>
      </c>
      <c r="K1070" t="s">
        <v>137</v>
      </c>
      <c r="L1070" t="s">
        <v>3328</v>
      </c>
      <c r="M1070" t="s">
        <v>3329</v>
      </c>
      <c r="N1070">
        <v>1.8266666659999999</v>
      </c>
      <c r="O1070">
        <v>0</v>
      </c>
      <c r="P1070">
        <v>21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12.176359751496161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12.176359751496161</v>
      </c>
    </row>
    <row r="1071" spans="1:31" x14ac:dyDescent="0.25">
      <c r="A1071">
        <v>1709650</v>
      </c>
      <c r="B1071">
        <v>1</v>
      </c>
      <c r="C1071" t="s">
        <v>80</v>
      </c>
      <c r="D1071" t="s">
        <v>108</v>
      </c>
      <c r="E1071" t="s">
        <v>160</v>
      </c>
      <c r="F1071" t="s">
        <v>3330</v>
      </c>
      <c r="G1071" t="s">
        <v>162</v>
      </c>
      <c r="H1071" t="s">
        <v>134</v>
      </c>
      <c r="I1071" t="s">
        <v>135</v>
      </c>
      <c r="J1071" t="s">
        <v>136</v>
      </c>
      <c r="K1071" t="s">
        <v>137</v>
      </c>
      <c r="L1071" t="s">
        <v>3331</v>
      </c>
      <c r="M1071" t="s">
        <v>3332</v>
      </c>
      <c r="N1071">
        <v>0.89055555500000005</v>
      </c>
      <c r="O1071">
        <v>0</v>
      </c>
      <c r="P1071">
        <v>22</v>
      </c>
      <c r="Q1071">
        <v>0</v>
      </c>
      <c r="R1071">
        <v>1</v>
      </c>
      <c r="S1071">
        <v>0</v>
      </c>
      <c r="T1071">
        <v>2</v>
      </c>
      <c r="U1071">
        <v>0</v>
      </c>
      <c r="V1071">
        <v>0</v>
      </c>
      <c r="W1071">
        <v>0</v>
      </c>
      <c r="X1071">
        <v>1.5947176192444623</v>
      </c>
      <c r="Y1071">
        <v>0</v>
      </c>
      <c r="Z1071">
        <v>0.16432219893928224</v>
      </c>
      <c r="AA1071">
        <v>0</v>
      </c>
      <c r="AB1071">
        <v>3.8925585734260568E-2</v>
      </c>
      <c r="AC1071">
        <v>0</v>
      </c>
      <c r="AD1071">
        <v>0</v>
      </c>
      <c r="AE1071">
        <v>1.7979654039180051</v>
      </c>
    </row>
    <row r="1072" spans="1:31" x14ac:dyDescent="0.25">
      <c r="A1072">
        <v>1709651</v>
      </c>
      <c r="B1072">
        <v>1</v>
      </c>
      <c r="C1072" t="s">
        <v>80</v>
      </c>
      <c r="D1072" t="s">
        <v>107</v>
      </c>
      <c r="E1072" t="s">
        <v>131</v>
      </c>
      <c r="F1072" t="s">
        <v>3333</v>
      </c>
      <c r="G1072" t="s">
        <v>242</v>
      </c>
      <c r="H1072" t="s">
        <v>134</v>
      </c>
      <c r="I1072" t="s">
        <v>135</v>
      </c>
      <c r="J1072" t="s">
        <v>136</v>
      </c>
      <c r="K1072" t="s">
        <v>137</v>
      </c>
      <c r="L1072" t="s">
        <v>3334</v>
      </c>
      <c r="M1072" t="s">
        <v>3335</v>
      </c>
      <c r="N1072">
        <v>2.0677777769999999</v>
      </c>
      <c r="O1072">
        <v>0</v>
      </c>
      <c r="P1072">
        <v>11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2.9859704751252467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2.9859704751252467</v>
      </c>
    </row>
    <row r="1073" spans="1:31" x14ac:dyDescent="0.25">
      <c r="A1073">
        <v>1709652</v>
      </c>
      <c r="B1073">
        <v>1</v>
      </c>
      <c r="C1073" t="s">
        <v>80</v>
      </c>
      <c r="D1073" t="s">
        <v>91</v>
      </c>
      <c r="E1073" t="s">
        <v>160</v>
      </c>
      <c r="F1073" t="s">
        <v>3336</v>
      </c>
      <c r="G1073" t="s">
        <v>162</v>
      </c>
      <c r="H1073" t="s">
        <v>134</v>
      </c>
      <c r="I1073" t="s">
        <v>135</v>
      </c>
      <c r="J1073" t="s">
        <v>136</v>
      </c>
      <c r="K1073" t="s">
        <v>137</v>
      </c>
      <c r="L1073" t="s">
        <v>3337</v>
      </c>
      <c r="M1073" t="s">
        <v>3338</v>
      </c>
      <c r="N1073">
        <v>2.4311111109999999</v>
      </c>
      <c r="O1073">
        <v>0</v>
      </c>
      <c r="P1073">
        <v>1</v>
      </c>
      <c r="Q1073">
        <v>0</v>
      </c>
      <c r="R1073">
        <v>1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0.57837664774127773</v>
      </c>
      <c r="Y1073">
        <v>0</v>
      </c>
      <c r="Z1073">
        <v>2.2406142257500002E-5</v>
      </c>
      <c r="AA1073">
        <v>0</v>
      </c>
      <c r="AB1073">
        <v>0</v>
      </c>
      <c r="AC1073">
        <v>0</v>
      </c>
      <c r="AD1073">
        <v>0</v>
      </c>
      <c r="AE1073">
        <v>0.57839905388353519</v>
      </c>
    </row>
    <row r="1074" spans="1:31" x14ac:dyDescent="0.25">
      <c r="A1074">
        <v>1709655</v>
      </c>
      <c r="B1074">
        <v>1</v>
      </c>
      <c r="C1074" t="s">
        <v>81</v>
      </c>
      <c r="D1074" t="s">
        <v>127</v>
      </c>
      <c r="E1074" t="s">
        <v>160</v>
      </c>
      <c r="F1074" t="s">
        <v>3339</v>
      </c>
      <c r="G1074" t="s">
        <v>162</v>
      </c>
      <c r="H1074" t="s">
        <v>134</v>
      </c>
      <c r="I1074" t="s">
        <v>135</v>
      </c>
      <c r="J1074" t="s">
        <v>136</v>
      </c>
      <c r="K1074" t="s">
        <v>137</v>
      </c>
      <c r="L1074" t="s">
        <v>3340</v>
      </c>
      <c r="M1074" t="s">
        <v>3341</v>
      </c>
      <c r="N1074">
        <v>1.955833333</v>
      </c>
      <c r="O1074">
        <v>0</v>
      </c>
      <c r="P1074">
        <v>23</v>
      </c>
      <c r="Q1074">
        <v>0</v>
      </c>
      <c r="R1074">
        <v>5</v>
      </c>
      <c r="S1074">
        <v>0</v>
      </c>
      <c r="T1074">
        <v>1</v>
      </c>
      <c r="U1074">
        <v>0</v>
      </c>
      <c r="V1074">
        <v>0</v>
      </c>
      <c r="W1074">
        <v>0</v>
      </c>
      <c r="X1074">
        <v>7.0459177182253256</v>
      </c>
      <c r="Y1074">
        <v>0</v>
      </c>
      <c r="Z1074">
        <v>11.127116942484271</v>
      </c>
      <c r="AA1074">
        <v>0</v>
      </c>
      <c r="AB1074">
        <v>0.63956793318890504</v>
      </c>
      <c r="AC1074">
        <v>0</v>
      </c>
      <c r="AD1074">
        <v>0</v>
      </c>
      <c r="AE1074">
        <v>18.8126025938985</v>
      </c>
    </row>
    <row r="1075" spans="1:31" x14ac:dyDescent="0.25">
      <c r="A1075">
        <v>1709657</v>
      </c>
      <c r="B1075">
        <v>1</v>
      </c>
      <c r="C1075" t="s">
        <v>80</v>
      </c>
      <c r="D1075" t="s">
        <v>111</v>
      </c>
      <c r="E1075" t="s">
        <v>160</v>
      </c>
      <c r="F1075" t="s">
        <v>3076</v>
      </c>
      <c r="G1075" t="s">
        <v>1680</v>
      </c>
      <c r="H1075" t="s">
        <v>134</v>
      </c>
      <c r="I1075" t="s">
        <v>135</v>
      </c>
      <c r="J1075" t="s">
        <v>136</v>
      </c>
      <c r="K1075" t="s">
        <v>137</v>
      </c>
      <c r="L1075" t="s">
        <v>3342</v>
      </c>
      <c r="M1075" t="s">
        <v>3343</v>
      </c>
      <c r="N1075">
        <v>1.6625000000000001</v>
      </c>
      <c r="O1075">
        <v>0</v>
      </c>
      <c r="P1075">
        <v>1</v>
      </c>
      <c r="Q1075">
        <v>0</v>
      </c>
      <c r="R1075">
        <v>1</v>
      </c>
      <c r="S1075">
        <v>0</v>
      </c>
      <c r="T1075">
        <v>3</v>
      </c>
      <c r="U1075">
        <v>0</v>
      </c>
      <c r="V1075">
        <v>0</v>
      </c>
      <c r="W1075">
        <v>0</v>
      </c>
      <c r="X1075">
        <v>0.39477684131583329</v>
      </c>
      <c r="Y1075">
        <v>0</v>
      </c>
      <c r="Z1075">
        <v>3.1983449019026589</v>
      </c>
      <c r="AA1075">
        <v>0</v>
      </c>
      <c r="AB1075">
        <v>2.8370309261485791</v>
      </c>
      <c r="AC1075">
        <v>0</v>
      </c>
      <c r="AD1075">
        <v>0</v>
      </c>
      <c r="AE1075">
        <v>6.4301526693670716</v>
      </c>
    </row>
    <row r="1076" spans="1:31" x14ac:dyDescent="0.25">
      <c r="A1076">
        <v>1709658</v>
      </c>
      <c r="B1076">
        <v>1</v>
      </c>
      <c r="C1076" t="s">
        <v>80</v>
      </c>
      <c r="D1076" t="s">
        <v>90</v>
      </c>
      <c r="E1076" t="s">
        <v>131</v>
      </c>
      <c r="F1076" t="s">
        <v>3344</v>
      </c>
      <c r="G1076" t="s">
        <v>133</v>
      </c>
      <c r="H1076" t="s">
        <v>134</v>
      </c>
      <c r="I1076" t="s">
        <v>135</v>
      </c>
      <c r="J1076" t="s">
        <v>136</v>
      </c>
      <c r="K1076" t="s">
        <v>137</v>
      </c>
      <c r="L1076" t="s">
        <v>3345</v>
      </c>
      <c r="M1076" t="s">
        <v>3346</v>
      </c>
      <c r="N1076">
        <v>4.2533333329999996</v>
      </c>
      <c r="O1076">
        <v>0</v>
      </c>
      <c r="P1076">
        <v>5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2.7261383441708738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2.7261383441708738</v>
      </c>
    </row>
    <row r="1077" spans="1:31" x14ac:dyDescent="0.25">
      <c r="A1077">
        <v>1709661</v>
      </c>
      <c r="B1077">
        <v>1</v>
      </c>
      <c r="C1077" t="s">
        <v>80</v>
      </c>
      <c r="D1077" t="s">
        <v>97</v>
      </c>
      <c r="E1077" t="s">
        <v>131</v>
      </c>
      <c r="F1077" t="s">
        <v>3347</v>
      </c>
      <c r="G1077" t="s">
        <v>242</v>
      </c>
      <c r="H1077" t="s">
        <v>134</v>
      </c>
      <c r="I1077" t="s">
        <v>135</v>
      </c>
      <c r="J1077" t="s">
        <v>136</v>
      </c>
      <c r="K1077" t="s">
        <v>137</v>
      </c>
      <c r="L1077" t="s">
        <v>3348</v>
      </c>
      <c r="M1077" t="s">
        <v>3349</v>
      </c>
      <c r="N1077">
        <v>6.335</v>
      </c>
      <c r="O1077">
        <v>0</v>
      </c>
      <c r="P1077">
        <v>1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0.19859782769350001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0.19859782769350001</v>
      </c>
    </row>
    <row r="1078" spans="1:31" x14ac:dyDescent="0.25">
      <c r="A1078">
        <v>1709664</v>
      </c>
      <c r="B1078">
        <v>1</v>
      </c>
      <c r="C1078" t="s">
        <v>80</v>
      </c>
      <c r="D1078" t="s">
        <v>98</v>
      </c>
      <c r="E1078" t="s">
        <v>171</v>
      </c>
      <c r="F1078" t="s">
        <v>3350</v>
      </c>
      <c r="G1078" t="s">
        <v>295</v>
      </c>
      <c r="H1078" t="s">
        <v>143</v>
      </c>
      <c r="I1078" t="s">
        <v>135</v>
      </c>
      <c r="J1078" t="s">
        <v>136</v>
      </c>
      <c r="K1078" t="s">
        <v>137</v>
      </c>
      <c r="L1078" t="s">
        <v>3351</v>
      </c>
      <c r="M1078" t="s">
        <v>3352</v>
      </c>
      <c r="N1078">
        <v>4.6094444440000002</v>
      </c>
      <c r="O1078">
        <v>0</v>
      </c>
      <c r="P1078">
        <v>0</v>
      </c>
      <c r="Q1078">
        <v>0</v>
      </c>
      <c r="R1078">
        <v>9</v>
      </c>
      <c r="S1078">
        <v>0</v>
      </c>
      <c r="T1078">
        <v>3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36.389416889964792</v>
      </c>
      <c r="AA1078">
        <v>0</v>
      </c>
      <c r="AB1078">
        <v>0</v>
      </c>
      <c r="AC1078">
        <v>0</v>
      </c>
      <c r="AD1078">
        <v>0</v>
      </c>
      <c r="AE1078">
        <v>36.389416889964792</v>
      </c>
    </row>
    <row r="1079" spans="1:31" x14ac:dyDescent="0.25">
      <c r="A1079">
        <v>1709666</v>
      </c>
      <c r="B1079">
        <v>1</v>
      </c>
      <c r="C1079" t="s">
        <v>81</v>
      </c>
      <c r="D1079" t="s">
        <v>112</v>
      </c>
      <c r="E1079" t="s">
        <v>189</v>
      </c>
      <c r="F1079" t="s">
        <v>3353</v>
      </c>
      <c r="G1079" t="s">
        <v>147</v>
      </c>
      <c r="H1079" t="s">
        <v>143</v>
      </c>
      <c r="I1079" t="s">
        <v>135</v>
      </c>
      <c r="J1079" t="s">
        <v>136</v>
      </c>
      <c r="K1079" t="s">
        <v>137</v>
      </c>
      <c r="L1079" t="s">
        <v>3354</v>
      </c>
      <c r="M1079" t="s">
        <v>3355</v>
      </c>
      <c r="N1079">
        <v>0.41027777700000001</v>
      </c>
      <c r="O1079">
        <v>0</v>
      </c>
      <c r="P1079">
        <v>719</v>
      </c>
      <c r="Q1079">
        <v>22</v>
      </c>
      <c r="R1079">
        <v>143</v>
      </c>
      <c r="S1079">
        <v>8</v>
      </c>
      <c r="T1079">
        <v>116</v>
      </c>
      <c r="U1079">
        <v>0</v>
      </c>
      <c r="V1079">
        <v>0</v>
      </c>
      <c r="W1079">
        <v>0</v>
      </c>
      <c r="X1079">
        <v>39.639165844995489</v>
      </c>
      <c r="Y1079">
        <v>1.7730413602953434</v>
      </c>
      <c r="Z1079">
        <v>14.961016959328484</v>
      </c>
      <c r="AA1079">
        <v>3.4210884384190248</v>
      </c>
      <c r="AB1079">
        <v>32.723805109602807</v>
      </c>
      <c r="AC1079">
        <v>0</v>
      </c>
      <c r="AD1079">
        <v>0</v>
      </c>
      <c r="AE1079">
        <v>92.518117712641157</v>
      </c>
    </row>
    <row r="1080" spans="1:31" x14ac:dyDescent="0.25">
      <c r="A1080">
        <v>1709668</v>
      </c>
      <c r="B1080">
        <v>1</v>
      </c>
      <c r="C1080" t="s">
        <v>81</v>
      </c>
      <c r="D1080" t="s">
        <v>112</v>
      </c>
      <c r="E1080" t="s">
        <v>171</v>
      </c>
      <c r="F1080" t="s">
        <v>3356</v>
      </c>
      <c r="G1080" t="s">
        <v>173</v>
      </c>
      <c r="H1080" t="s">
        <v>143</v>
      </c>
      <c r="I1080" t="s">
        <v>135</v>
      </c>
      <c r="J1080" t="s">
        <v>136</v>
      </c>
      <c r="K1080" t="s">
        <v>153</v>
      </c>
      <c r="L1080" t="s">
        <v>3298</v>
      </c>
      <c r="M1080" t="s">
        <v>3357</v>
      </c>
      <c r="N1080">
        <v>0.199488888</v>
      </c>
      <c r="O1080">
        <v>0</v>
      </c>
      <c r="P1080">
        <v>875</v>
      </c>
      <c r="Q1080">
        <v>0</v>
      </c>
      <c r="R1080">
        <v>6</v>
      </c>
      <c r="S1080">
        <v>0</v>
      </c>
      <c r="T1080">
        <v>54</v>
      </c>
      <c r="U1080">
        <v>0</v>
      </c>
      <c r="V1080">
        <v>0</v>
      </c>
      <c r="W1080">
        <v>0</v>
      </c>
      <c r="X1080">
        <v>26.763498079063748</v>
      </c>
      <c r="Y1080">
        <v>0</v>
      </c>
      <c r="Z1080">
        <v>9.0690110115273337E-2</v>
      </c>
      <c r="AA1080">
        <v>0</v>
      </c>
      <c r="AB1080">
        <v>7.5216403784716901</v>
      </c>
      <c r="AC1080">
        <v>0</v>
      </c>
      <c r="AD1080">
        <v>0</v>
      </c>
      <c r="AE1080">
        <v>34.375828567650707</v>
      </c>
    </row>
    <row r="1081" spans="1:31" x14ac:dyDescent="0.25">
      <c r="A1081">
        <v>1709671</v>
      </c>
      <c r="B1081">
        <v>1</v>
      </c>
      <c r="C1081" t="s">
        <v>81</v>
      </c>
      <c r="D1081" t="s">
        <v>119</v>
      </c>
      <c r="E1081" t="s">
        <v>171</v>
      </c>
      <c r="F1081" t="s">
        <v>3358</v>
      </c>
      <c r="G1081" t="s">
        <v>246</v>
      </c>
      <c r="H1081" t="s">
        <v>143</v>
      </c>
      <c r="I1081" t="s">
        <v>135</v>
      </c>
      <c r="J1081" t="s">
        <v>136</v>
      </c>
      <c r="K1081" t="s">
        <v>137</v>
      </c>
      <c r="L1081" t="s">
        <v>3359</v>
      </c>
      <c r="M1081" t="s">
        <v>3360</v>
      </c>
      <c r="N1081">
        <v>1.374166666</v>
      </c>
      <c r="O1081">
        <v>0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</row>
    <row r="1082" spans="1:31" x14ac:dyDescent="0.25">
      <c r="A1082">
        <v>1709673</v>
      </c>
      <c r="B1082">
        <v>1</v>
      </c>
      <c r="C1082" t="s">
        <v>80</v>
      </c>
      <c r="D1082" t="s">
        <v>101</v>
      </c>
      <c r="E1082" t="s">
        <v>131</v>
      </c>
      <c r="F1082" t="s">
        <v>3361</v>
      </c>
      <c r="G1082" t="s">
        <v>133</v>
      </c>
      <c r="H1082" t="s">
        <v>134</v>
      </c>
      <c r="I1082" t="s">
        <v>135</v>
      </c>
      <c r="J1082" t="s">
        <v>136</v>
      </c>
      <c r="K1082" t="s">
        <v>137</v>
      </c>
      <c r="L1082" t="s">
        <v>3362</v>
      </c>
      <c r="M1082" t="s">
        <v>3363</v>
      </c>
      <c r="N1082">
        <v>0.948333333</v>
      </c>
      <c r="O1082">
        <v>0</v>
      </c>
      <c r="P1082">
        <v>4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0.40619381722589232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0.40619381722589232</v>
      </c>
    </row>
    <row r="1083" spans="1:31" x14ac:dyDescent="0.25">
      <c r="A1083">
        <v>1709677</v>
      </c>
      <c r="B1083">
        <v>1</v>
      </c>
      <c r="C1083" t="s">
        <v>80</v>
      </c>
      <c r="D1083" t="s">
        <v>94</v>
      </c>
      <c r="E1083" t="s">
        <v>171</v>
      </c>
      <c r="F1083" t="s">
        <v>3364</v>
      </c>
      <c r="G1083" t="s">
        <v>295</v>
      </c>
      <c r="H1083" t="s">
        <v>143</v>
      </c>
      <c r="I1083" t="s">
        <v>135</v>
      </c>
      <c r="J1083" t="s">
        <v>136</v>
      </c>
      <c r="K1083" t="s">
        <v>137</v>
      </c>
      <c r="L1083" t="s">
        <v>3365</v>
      </c>
      <c r="M1083" t="s">
        <v>3366</v>
      </c>
      <c r="N1083">
        <v>1.477222222</v>
      </c>
      <c r="O1083">
        <v>0</v>
      </c>
      <c r="P1083">
        <v>0</v>
      </c>
      <c r="Q1083">
        <v>0</v>
      </c>
      <c r="R1083">
        <v>32</v>
      </c>
      <c r="S1083">
        <v>0</v>
      </c>
      <c r="T1083">
        <v>2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11.900390209982513</v>
      </c>
      <c r="AA1083">
        <v>0</v>
      </c>
      <c r="AB1083">
        <v>1.0467923110897202</v>
      </c>
      <c r="AC1083">
        <v>0</v>
      </c>
      <c r="AD1083">
        <v>0</v>
      </c>
      <c r="AE1083">
        <v>12.947182521072232</v>
      </c>
    </row>
    <row r="1084" spans="1:31" x14ac:dyDescent="0.25">
      <c r="A1084">
        <v>1709678</v>
      </c>
      <c r="B1084">
        <v>1</v>
      </c>
      <c r="C1084" t="s">
        <v>81</v>
      </c>
      <c r="D1084" t="s">
        <v>123</v>
      </c>
      <c r="E1084" t="s">
        <v>131</v>
      </c>
      <c r="F1084" t="s">
        <v>3367</v>
      </c>
      <c r="G1084" t="s">
        <v>133</v>
      </c>
      <c r="H1084" t="s">
        <v>134</v>
      </c>
      <c r="I1084" t="s">
        <v>135</v>
      </c>
      <c r="J1084" t="s">
        <v>136</v>
      </c>
      <c r="K1084" t="s">
        <v>137</v>
      </c>
      <c r="L1084" t="s">
        <v>3368</v>
      </c>
      <c r="M1084" t="s">
        <v>3369</v>
      </c>
      <c r="N1084">
        <v>1.9752777770000001</v>
      </c>
      <c r="O1084">
        <v>0</v>
      </c>
      <c r="P1084">
        <v>9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3.2551394541848504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3.2551394541848504</v>
      </c>
    </row>
    <row r="1085" spans="1:31" x14ac:dyDescent="0.25">
      <c r="A1085">
        <v>1709681</v>
      </c>
      <c r="B1085">
        <v>1</v>
      </c>
      <c r="C1085" t="s">
        <v>80</v>
      </c>
      <c r="D1085" t="s">
        <v>107</v>
      </c>
      <c r="E1085" t="s">
        <v>160</v>
      </c>
      <c r="F1085" t="s">
        <v>3370</v>
      </c>
      <c r="G1085" t="s">
        <v>326</v>
      </c>
      <c r="H1085" t="s">
        <v>134</v>
      </c>
      <c r="I1085" t="s">
        <v>135</v>
      </c>
      <c r="J1085" t="s">
        <v>136</v>
      </c>
      <c r="K1085" t="s">
        <v>137</v>
      </c>
      <c r="L1085" t="s">
        <v>3371</v>
      </c>
      <c r="M1085" t="s">
        <v>3372</v>
      </c>
      <c r="N1085">
        <v>1.4613888880000001</v>
      </c>
      <c r="O1085">
        <v>0</v>
      </c>
      <c r="P1085">
        <v>55</v>
      </c>
      <c r="Q1085">
        <v>0</v>
      </c>
      <c r="R1085">
        <v>0</v>
      </c>
      <c r="S1085">
        <v>0</v>
      </c>
      <c r="T1085">
        <v>1</v>
      </c>
      <c r="U1085">
        <v>0</v>
      </c>
      <c r="V1085">
        <v>0</v>
      </c>
      <c r="W1085">
        <v>0</v>
      </c>
      <c r="X1085">
        <v>5.3273562237892307</v>
      </c>
      <c r="Y1085">
        <v>0</v>
      </c>
      <c r="Z1085">
        <v>0</v>
      </c>
      <c r="AA1085">
        <v>0</v>
      </c>
      <c r="AB1085">
        <v>2.3244362372702363</v>
      </c>
      <c r="AC1085">
        <v>0</v>
      </c>
      <c r="AD1085">
        <v>0</v>
      </c>
      <c r="AE1085">
        <v>7.6517924610594665</v>
      </c>
    </row>
    <row r="1086" spans="1:31" x14ac:dyDescent="0.25">
      <c r="A1086">
        <v>1709682</v>
      </c>
      <c r="B1086">
        <v>1</v>
      </c>
      <c r="C1086" t="s">
        <v>80</v>
      </c>
      <c r="D1086" t="s">
        <v>96</v>
      </c>
      <c r="E1086" t="s">
        <v>131</v>
      </c>
      <c r="F1086" t="s">
        <v>3373</v>
      </c>
      <c r="G1086" t="s">
        <v>133</v>
      </c>
      <c r="H1086" t="s">
        <v>134</v>
      </c>
      <c r="I1086" t="s">
        <v>135</v>
      </c>
      <c r="J1086" t="s">
        <v>136</v>
      </c>
      <c r="K1086" t="s">
        <v>137</v>
      </c>
      <c r="L1086" t="s">
        <v>3374</v>
      </c>
      <c r="M1086" t="s">
        <v>3375</v>
      </c>
      <c r="N1086">
        <v>1.695277777</v>
      </c>
      <c r="O1086">
        <v>0</v>
      </c>
      <c r="P1086">
        <v>2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1.5279825261095235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1.5279825261095235</v>
      </c>
    </row>
    <row r="1087" spans="1:31" x14ac:dyDescent="0.25">
      <c r="A1087">
        <v>1709691</v>
      </c>
      <c r="B1087">
        <v>1</v>
      </c>
      <c r="C1087" t="s">
        <v>80</v>
      </c>
      <c r="D1087" t="s">
        <v>94</v>
      </c>
      <c r="E1087" t="s">
        <v>131</v>
      </c>
      <c r="F1087" t="s">
        <v>3376</v>
      </c>
      <c r="G1087" t="s">
        <v>133</v>
      </c>
      <c r="H1087" t="s">
        <v>134</v>
      </c>
      <c r="I1087" t="s">
        <v>135</v>
      </c>
      <c r="J1087" t="s">
        <v>136</v>
      </c>
      <c r="K1087" t="s">
        <v>137</v>
      </c>
      <c r="L1087" t="s">
        <v>3377</v>
      </c>
      <c r="M1087" t="s">
        <v>3378</v>
      </c>
      <c r="N1087">
        <v>1.0294444439999999</v>
      </c>
      <c r="O1087">
        <v>0</v>
      </c>
      <c r="P1087">
        <v>2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0.44408005060790223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0.44408005060790223</v>
      </c>
    </row>
    <row r="1088" spans="1:31" x14ac:dyDescent="0.25">
      <c r="A1088">
        <v>1709694</v>
      </c>
      <c r="B1088">
        <v>1</v>
      </c>
      <c r="C1088" t="s">
        <v>81</v>
      </c>
      <c r="D1088" t="s">
        <v>123</v>
      </c>
      <c r="E1088" t="s">
        <v>171</v>
      </c>
      <c r="F1088" t="s">
        <v>3379</v>
      </c>
      <c r="G1088" t="s">
        <v>173</v>
      </c>
      <c r="H1088" t="s">
        <v>143</v>
      </c>
      <c r="I1088" t="s">
        <v>135</v>
      </c>
      <c r="J1088" t="s">
        <v>136</v>
      </c>
      <c r="K1088" t="s">
        <v>153</v>
      </c>
      <c r="L1088" t="s">
        <v>3380</v>
      </c>
      <c r="M1088" t="s">
        <v>3381</v>
      </c>
      <c r="N1088">
        <v>4.5997222219999996</v>
      </c>
      <c r="O1088">
        <v>0</v>
      </c>
      <c r="P1088">
        <v>317</v>
      </c>
      <c r="Q1088">
        <v>0</v>
      </c>
      <c r="R1088">
        <v>4</v>
      </c>
      <c r="S1088">
        <v>0</v>
      </c>
      <c r="T1088">
        <v>34</v>
      </c>
      <c r="U1088">
        <v>0</v>
      </c>
      <c r="V1088">
        <v>0</v>
      </c>
      <c r="W1088">
        <v>0</v>
      </c>
      <c r="X1088">
        <v>219.75615907221629</v>
      </c>
      <c r="Y1088">
        <v>0</v>
      </c>
      <c r="Z1088">
        <v>0.90301054788001678</v>
      </c>
      <c r="AA1088">
        <v>0</v>
      </c>
      <c r="AB1088">
        <v>61.889487981187806</v>
      </c>
      <c r="AC1088">
        <v>0</v>
      </c>
      <c r="AD1088">
        <v>0</v>
      </c>
      <c r="AE1088">
        <v>282.54865760128411</v>
      </c>
    </row>
    <row r="1089" spans="1:31" x14ac:dyDescent="0.25">
      <c r="A1089">
        <v>1709698</v>
      </c>
      <c r="B1089">
        <v>1</v>
      </c>
      <c r="C1089" t="s">
        <v>80</v>
      </c>
      <c r="D1089" t="s">
        <v>87</v>
      </c>
      <c r="E1089" t="s">
        <v>160</v>
      </c>
      <c r="F1089" t="s">
        <v>3382</v>
      </c>
      <c r="G1089" t="s">
        <v>152</v>
      </c>
      <c r="H1089" t="s">
        <v>134</v>
      </c>
      <c r="I1089" t="s">
        <v>135</v>
      </c>
      <c r="J1089" t="s">
        <v>136</v>
      </c>
      <c r="K1089" t="s">
        <v>153</v>
      </c>
      <c r="L1089" t="s">
        <v>3383</v>
      </c>
      <c r="M1089" t="s">
        <v>3384</v>
      </c>
      <c r="N1089">
        <v>3.304166666</v>
      </c>
      <c r="O1089">
        <v>0</v>
      </c>
      <c r="P1089">
        <v>58</v>
      </c>
      <c r="Q1089">
        <v>0</v>
      </c>
      <c r="R1089">
        <v>0</v>
      </c>
      <c r="S1089">
        <v>0</v>
      </c>
      <c r="T1089">
        <v>7</v>
      </c>
      <c r="U1089">
        <v>0</v>
      </c>
      <c r="V1089">
        <v>0</v>
      </c>
      <c r="W1089">
        <v>0</v>
      </c>
      <c r="X1089">
        <v>47.443816081532098</v>
      </c>
      <c r="Y1089">
        <v>0</v>
      </c>
      <c r="Z1089">
        <v>0</v>
      </c>
      <c r="AA1089">
        <v>0</v>
      </c>
      <c r="AB1089">
        <v>8.9044183508936658</v>
      </c>
      <c r="AC1089">
        <v>0</v>
      </c>
      <c r="AD1089">
        <v>0</v>
      </c>
      <c r="AE1089">
        <v>56.348234432425762</v>
      </c>
    </row>
    <row r="1090" spans="1:31" x14ac:dyDescent="0.25">
      <c r="A1090">
        <v>1709702</v>
      </c>
      <c r="B1090">
        <v>1</v>
      </c>
      <c r="C1090" t="s">
        <v>80</v>
      </c>
      <c r="D1090" t="s">
        <v>93</v>
      </c>
      <c r="E1090" t="s">
        <v>160</v>
      </c>
      <c r="F1090" t="s">
        <v>3385</v>
      </c>
      <c r="G1090" t="s">
        <v>162</v>
      </c>
      <c r="H1090" t="s">
        <v>134</v>
      </c>
      <c r="I1090" t="s">
        <v>135</v>
      </c>
      <c r="J1090" t="s">
        <v>136</v>
      </c>
      <c r="K1090" t="s">
        <v>137</v>
      </c>
      <c r="L1090" t="s">
        <v>3386</v>
      </c>
      <c r="M1090" t="s">
        <v>3387</v>
      </c>
      <c r="N1090">
        <v>3.0261111110000001</v>
      </c>
      <c r="O1090">
        <v>0</v>
      </c>
      <c r="P1090">
        <v>25</v>
      </c>
      <c r="Q1090">
        <v>0</v>
      </c>
      <c r="R1090">
        <v>0</v>
      </c>
      <c r="S1090">
        <v>0</v>
      </c>
      <c r="T1090">
        <v>2</v>
      </c>
      <c r="U1090">
        <v>0</v>
      </c>
      <c r="V1090">
        <v>0</v>
      </c>
      <c r="W1090">
        <v>0</v>
      </c>
      <c r="X1090">
        <v>6.5339009562204327</v>
      </c>
      <c r="Y1090">
        <v>0</v>
      </c>
      <c r="Z1090">
        <v>0</v>
      </c>
      <c r="AA1090">
        <v>0</v>
      </c>
      <c r="AB1090">
        <v>1.8827814239856484</v>
      </c>
      <c r="AC1090">
        <v>0</v>
      </c>
      <c r="AD1090">
        <v>0</v>
      </c>
      <c r="AE1090">
        <v>8.4166823802060815</v>
      </c>
    </row>
    <row r="1091" spans="1:31" x14ac:dyDescent="0.25">
      <c r="A1091">
        <v>1709703</v>
      </c>
      <c r="B1091">
        <v>1</v>
      </c>
      <c r="C1091" t="s">
        <v>80</v>
      </c>
      <c r="D1091" t="s">
        <v>94</v>
      </c>
      <c r="E1091" t="s">
        <v>140</v>
      </c>
      <c r="F1091" t="s">
        <v>3388</v>
      </c>
      <c r="G1091" t="s">
        <v>157</v>
      </c>
      <c r="H1091" t="s">
        <v>143</v>
      </c>
      <c r="I1091" t="s">
        <v>135</v>
      </c>
      <c r="J1091" t="s">
        <v>3</v>
      </c>
      <c r="K1091" t="s">
        <v>137</v>
      </c>
      <c r="L1091" t="s">
        <v>3389</v>
      </c>
      <c r="M1091" t="s">
        <v>3390</v>
      </c>
      <c r="N1091">
        <v>11.564722222</v>
      </c>
      <c r="O1091">
        <v>0</v>
      </c>
      <c r="P1091">
        <v>158</v>
      </c>
      <c r="Q1091">
        <v>0</v>
      </c>
      <c r="R1091">
        <v>4</v>
      </c>
      <c r="S1091">
        <v>4</v>
      </c>
      <c r="T1091">
        <v>30</v>
      </c>
      <c r="U1091">
        <v>5</v>
      </c>
      <c r="V1091">
        <v>0</v>
      </c>
      <c r="W1091">
        <v>0</v>
      </c>
      <c r="X1091">
        <v>256.24097509590968</v>
      </c>
      <c r="Y1091">
        <v>0</v>
      </c>
      <c r="Z1091">
        <v>0.76312455847534855</v>
      </c>
      <c r="AA1091">
        <v>1277.7906815397732</v>
      </c>
      <c r="AB1091">
        <v>265.32558541679776</v>
      </c>
      <c r="AC1091">
        <v>3804.6119967308637</v>
      </c>
      <c r="AD1091">
        <v>0</v>
      </c>
      <c r="AE1091">
        <v>5604.73236334182</v>
      </c>
    </row>
    <row r="1092" spans="1:31" x14ac:dyDescent="0.25">
      <c r="A1092">
        <v>1709711</v>
      </c>
      <c r="B1092">
        <v>1</v>
      </c>
      <c r="C1092" t="s">
        <v>80</v>
      </c>
      <c r="D1092" t="s">
        <v>103</v>
      </c>
      <c r="E1092" t="s">
        <v>160</v>
      </c>
      <c r="F1092" t="s">
        <v>3391</v>
      </c>
      <c r="G1092" t="s">
        <v>305</v>
      </c>
      <c r="H1092" t="s">
        <v>134</v>
      </c>
      <c r="I1092" t="s">
        <v>135</v>
      </c>
      <c r="J1092" t="s">
        <v>136</v>
      </c>
      <c r="K1092" t="s">
        <v>137</v>
      </c>
      <c r="L1092" t="s">
        <v>3392</v>
      </c>
      <c r="M1092" t="s">
        <v>3393</v>
      </c>
      <c r="N1092">
        <v>0.65805555500000001</v>
      </c>
      <c r="O1092">
        <v>0</v>
      </c>
      <c r="P1092">
        <v>84</v>
      </c>
      <c r="Q1092">
        <v>0</v>
      </c>
      <c r="R1092">
        <v>0</v>
      </c>
      <c r="S1092">
        <v>0</v>
      </c>
      <c r="T1092">
        <v>3</v>
      </c>
      <c r="U1092">
        <v>0</v>
      </c>
      <c r="V1092">
        <v>0</v>
      </c>
      <c r="W1092">
        <v>0</v>
      </c>
      <c r="X1092">
        <v>11.293503270837149</v>
      </c>
      <c r="Y1092">
        <v>0</v>
      </c>
      <c r="Z1092">
        <v>0</v>
      </c>
      <c r="AA1092">
        <v>0</v>
      </c>
      <c r="AB1092">
        <v>1.2716304129E-4</v>
      </c>
      <c r="AC1092">
        <v>0</v>
      </c>
      <c r="AD1092">
        <v>0</v>
      </c>
      <c r="AE1092">
        <v>11.293630433878439</v>
      </c>
    </row>
    <row r="1093" spans="1:31" x14ac:dyDescent="0.25">
      <c r="A1093">
        <v>1709712</v>
      </c>
      <c r="B1093">
        <v>1</v>
      </c>
      <c r="C1093" t="s">
        <v>81</v>
      </c>
      <c r="D1093" t="s">
        <v>112</v>
      </c>
      <c r="E1093" t="s">
        <v>171</v>
      </c>
      <c r="F1093" t="s">
        <v>3394</v>
      </c>
      <c r="G1093" t="s">
        <v>173</v>
      </c>
      <c r="H1093" t="s">
        <v>143</v>
      </c>
      <c r="I1093" t="s">
        <v>135</v>
      </c>
      <c r="J1093" t="s">
        <v>136</v>
      </c>
      <c r="K1093" t="s">
        <v>153</v>
      </c>
      <c r="L1093" t="s">
        <v>3395</v>
      </c>
      <c r="M1093" t="s">
        <v>3396</v>
      </c>
      <c r="N1093">
        <v>0.24179805500000001</v>
      </c>
      <c r="O1093">
        <v>0</v>
      </c>
      <c r="P1093">
        <v>946</v>
      </c>
      <c r="Q1093">
        <v>0</v>
      </c>
      <c r="R1093">
        <v>2</v>
      </c>
      <c r="S1093">
        <v>0</v>
      </c>
      <c r="T1093">
        <v>85</v>
      </c>
      <c r="U1093">
        <v>0</v>
      </c>
      <c r="V1093">
        <v>0</v>
      </c>
      <c r="W1093">
        <v>0</v>
      </c>
      <c r="X1093">
        <v>39.114480087860329</v>
      </c>
      <c r="Y1093">
        <v>0</v>
      </c>
      <c r="Z1093">
        <v>0</v>
      </c>
      <c r="AA1093">
        <v>0</v>
      </c>
      <c r="AB1093">
        <v>14.826989296047779</v>
      </c>
      <c r="AC1093">
        <v>0</v>
      </c>
      <c r="AD1093">
        <v>0</v>
      </c>
      <c r="AE1093">
        <v>53.941469383908107</v>
      </c>
    </row>
    <row r="1094" spans="1:31" x14ac:dyDescent="0.25">
      <c r="A1094">
        <v>1709716</v>
      </c>
      <c r="B1094">
        <v>1</v>
      </c>
      <c r="C1094" t="s">
        <v>81</v>
      </c>
      <c r="D1094" t="s">
        <v>120</v>
      </c>
      <c r="E1094" t="s">
        <v>189</v>
      </c>
      <c r="F1094" t="s">
        <v>3397</v>
      </c>
      <c r="G1094" t="s">
        <v>147</v>
      </c>
      <c r="H1094" t="s">
        <v>143</v>
      </c>
      <c r="I1094" t="s">
        <v>135</v>
      </c>
      <c r="J1094" t="s">
        <v>136</v>
      </c>
      <c r="K1094" t="s">
        <v>137</v>
      </c>
      <c r="L1094" t="s">
        <v>3398</v>
      </c>
      <c r="M1094" t="s">
        <v>3399</v>
      </c>
      <c r="N1094">
        <v>2.0130555550000002</v>
      </c>
      <c r="O1094">
        <v>0</v>
      </c>
      <c r="P1094">
        <v>1086</v>
      </c>
      <c r="Q1094">
        <v>0</v>
      </c>
      <c r="R1094">
        <v>27</v>
      </c>
      <c r="S1094">
        <v>0</v>
      </c>
      <c r="T1094">
        <v>149</v>
      </c>
      <c r="U1094">
        <v>0</v>
      </c>
      <c r="V1094">
        <v>1</v>
      </c>
      <c r="W1094">
        <v>0</v>
      </c>
      <c r="X1094">
        <v>299.33051451926025</v>
      </c>
      <c r="Y1094">
        <v>0</v>
      </c>
      <c r="Z1094">
        <v>5.92971494279886</v>
      </c>
      <c r="AA1094">
        <v>0</v>
      </c>
      <c r="AB1094">
        <v>103.8139202401246</v>
      </c>
      <c r="AC1094">
        <v>0</v>
      </c>
      <c r="AD1094">
        <v>3.6178767220989698</v>
      </c>
      <c r="AE1094">
        <v>412.69202642428269</v>
      </c>
    </row>
    <row r="1095" spans="1:31" x14ac:dyDescent="0.25">
      <c r="A1095">
        <v>1709718</v>
      </c>
      <c r="B1095">
        <v>1</v>
      </c>
      <c r="C1095" t="s">
        <v>80</v>
      </c>
      <c r="D1095" t="s">
        <v>99</v>
      </c>
      <c r="E1095" t="s">
        <v>171</v>
      </c>
      <c r="F1095" t="s">
        <v>3400</v>
      </c>
      <c r="G1095" t="s">
        <v>142</v>
      </c>
      <c r="H1095" t="s">
        <v>143</v>
      </c>
      <c r="I1095" t="s">
        <v>135</v>
      </c>
      <c r="J1095" t="s">
        <v>136</v>
      </c>
      <c r="K1095" t="s">
        <v>137</v>
      </c>
      <c r="L1095" t="s">
        <v>3401</v>
      </c>
      <c r="M1095" t="s">
        <v>3402</v>
      </c>
      <c r="N1095">
        <v>2.3019444440000001</v>
      </c>
      <c r="O1095">
        <v>0</v>
      </c>
      <c r="P1095">
        <v>0</v>
      </c>
      <c r="Q1095">
        <v>1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6.1102960367829411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6.1102960367829411</v>
      </c>
    </row>
    <row r="1096" spans="1:31" x14ac:dyDescent="0.25">
      <c r="A1096">
        <v>1709724</v>
      </c>
      <c r="B1096">
        <v>1</v>
      </c>
      <c r="C1096" t="s">
        <v>80</v>
      </c>
      <c r="D1096" t="s">
        <v>97</v>
      </c>
      <c r="E1096" t="s">
        <v>131</v>
      </c>
      <c r="F1096" t="s">
        <v>3403</v>
      </c>
      <c r="G1096" t="s">
        <v>157</v>
      </c>
      <c r="H1096" t="s">
        <v>134</v>
      </c>
      <c r="I1096" t="s">
        <v>135</v>
      </c>
      <c r="J1096" t="s">
        <v>136</v>
      </c>
      <c r="K1096" t="s">
        <v>137</v>
      </c>
      <c r="L1096" t="s">
        <v>3404</v>
      </c>
      <c r="M1096" t="s">
        <v>3405</v>
      </c>
      <c r="N1096">
        <v>2.7883333330000002</v>
      </c>
      <c r="O1096">
        <v>0</v>
      </c>
      <c r="P1096">
        <v>2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0.83609076289872675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0.83609076289872675</v>
      </c>
    </row>
    <row r="1097" spans="1:31" x14ac:dyDescent="0.25">
      <c r="A1097">
        <v>1709727</v>
      </c>
      <c r="B1097">
        <v>1</v>
      </c>
      <c r="C1097" t="s">
        <v>81</v>
      </c>
      <c r="D1097" t="s">
        <v>113</v>
      </c>
      <c r="E1097" t="s">
        <v>160</v>
      </c>
      <c r="F1097" t="s">
        <v>3406</v>
      </c>
      <c r="G1097" t="s">
        <v>162</v>
      </c>
      <c r="H1097" t="s">
        <v>134</v>
      </c>
      <c r="I1097" t="s">
        <v>135</v>
      </c>
      <c r="J1097" t="s">
        <v>136</v>
      </c>
      <c r="K1097" t="s">
        <v>137</v>
      </c>
      <c r="L1097" t="s">
        <v>3407</v>
      </c>
      <c r="M1097" t="s">
        <v>3408</v>
      </c>
      <c r="N1097">
        <v>1.81</v>
      </c>
      <c r="O1097">
        <v>0</v>
      </c>
      <c r="P1097">
        <v>17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4.177220502248014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4.177220502248014</v>
      </c>
    </row>
    <row r="1098" spans="1:31" x14ac:dyDescent="0.25">
      <c r="A1098">
        <v>1709730</v>
      </c>
      <c r="B1098">
        <v>1</v>
      </c>
      <c r="C1098" t="s">
        <v>80</v>
      </c>
      <c r="D1098" t="s">
        <v>85</v>
      </c>
      <c r="E1098" t="s">
        <v>150</v>
      </c>
      <c r="F1098" t="s">
        <v>3409</v>
      </c>
      <c r="G1098" t="s">
        <v>1849</v>
      </c>
      <c r="H1098" t="s">
        <v>134</v>
      </c>
      <c r="I1098" t="s">
        <v>135</v>
      </c>
      <c r="J1098" t="s">
        <v>136</v>
      </c>
      <c r="K1098" t="s">
        <v>137</v>
      </c>
      <c r="L1098" t="s">
        <v>3410</v>
      </c>
      <c r="M1098" t="s">
        <v>3411</v>
      </c>
      <c r="N1098">
        <v>0.47527777700000001</v>
      </c>
      <c r="O1098">
        <v>0</v>
      </c>
      <c r="P1098">
        <v>770</v>
      </c>
      <c r="Q1098">
        <v>0</v>
      </c>
      <c r="R1098">
        <v>0</v>
      </c>
      <c r="S1098">
        <v>0</v>
      </c>
      <c r="T1098">
        <v>56</v>
      </c>
      <c r="U1098">
        <v>0</v>
      </c>
      <c r="V1098">
        <v>0</v>
      </c>
      <c r="W1098">
        <v>0</v>
      </c>
      <c r="X1098">
        <v>79.917698072890673</v>
      </c>
      <c r="Y1098">
        <v>0</v>
      </c>
      <c r="Z1098">
        <v>0</v>
      </c>
      <c r="AA1098">
        <v>0</v>
      </c>
      <c r="AB1098">
        <v>11.133297129463111</v>
      </c>
      <c r="AC1098">
        <v>0</v>
      </c>
      <c r="AD1098">
        <v>0</v>
      </c>
      <c r="AE1098">
        <v>91.050995202353789</v>
      </c>
    </row>
    <row r="1099" spans="1:31" x14ac:dyDescent="0.25">
      <c r="A1099">
        <v>1709732</v>
      </c>
      <c r="B1099">
        <v>1</v>
      </c>
      <c r="C1099" t="s">
        <v>80</v>
      </c>
      <c r="D1099" t="s">
        <v>93</v>
      </c>
      <c r="E1099" t="s">
        <v>131</v>
      </c>
      <c r="F1099" t="s">
        <v>3412</v>
      </c>
      <c r="G1099" t="s">
        <v>242</v>
      </c>
      <c r="H1099" t="s">
        <v>134</v>
      </c>
      <c r="I1099" t="s">
        <v>135</v>
      </c>
      <c r="J1099" t="s">
        <v>136</v>
      </c>
      <c r="K1099" t="s">
        <v>137</v>
      </c>
      <c r="L1099" t="s">
        <v>3413</v>
      </c>
      <c r="M1099" t="s">
        <v>3414</v>
      </c>
      <c r="N1099">
        <v>0.40500000000000003</v>
      </c>
      <c r="O1099">
        <v>0</v>
      </c>
      <c r="P1099">
        <v>1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3.8562995602118337E-2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3.8562995602118337E-2</v>
      </c>
    </row>
    <row r="1100" spans="1:31" x14ac:dyDescent="0.25">
      <c r="A1100">
        <v>1709733</v>
      </c>
      <c r="B1100">
        <v>1</v>
      </c>
      <c r="C1100" t="s">
        <v>80</v>
      </c>
      <c r="D1100" t="s">
        <v>104</v>
      </c>
      <c r="E1100" t="s">
        <v>131</v>
      </c>
      <c r="F1100" t="s">
        <v>3415</v>
      </c>
      <c r="G1100" t="s">
        <v>157</v>
      </c>
      <c r="H1100" t="s">
        <v>134</v>
      </c>
      <c r="I1100" t="s">
        <v>135</v>
      </c>
      <c r="J1100" t="s">
        <v>136</v>
      </c>
      <c r="K1100" t="s">
        <v>137</v>
      </c>
      <c r="L1100" t="s">
        <v>3416</v>
      </c>
      <c r="M1100" t="s">
        <v>3417</v>
      </c>
      <c r="N1100">
        <v>2.3855555549999998</v>
      </c>
      <c r="O1100">
        <v>0</v>
      </c>
      <c r="P1100">
        <v>9</v>
      </c>
      <c r="Q1100">
        <v>0</v>
      </c>
      <c r="R1100">
        <v>0</v>
      </c>
      <c r="S1100">
        <v>0</v>
      </c>
      <c r="T1100">
        <v>1</v>
      </c>
      <c r="U1100">
        <v>0</v>
      </c>
      <c r="V1100">
        <v>0</v>
      </c>
      <c r="W1100">
        <v>0</v>
      </c>
      <c r="X1100">
        <v>4.6835558262537784</v>
      </c>
      <c r="Y1100">
        <v>0</v>
      </c>
      <c r="Z1100">
        <v>0</v>
      </c>
      <c r="AA1100">
        <v>0</v>
      </c>
      <c r="AB1100">
        <v>2.4160852912430558E-2</v>
      </c>
      <c r="AC1100">
        <v>0</v>
      </c>
      <c r="AD1100">
        <v>0</v>
      </c>
      <c r="AE1100">
        <v>4.7077166791662091</v>
      </c>
    </row>
    <row r="1101" spans="1:31" x14ac:dyDescent="0.25">
      <c r="A1101">
        <v>1709736</v>
      </c>
      <c r="B1101">
        <v>1</v>
      </c>
      <c r="C1101" t="s">
        <v>81</v>
      </c>
      <c r="D1101" t="s">
        <v>112</v>
      </c>
      <c r="E1101" t="s">
        <v>171</v>
      </c>
      <c r="F1101" t="s">
        <v>3418</v>
      </c>
      <c r="G1101" t="s">
        <v>173</v>
      </c>
      <c r="H1101" t="s">
        <v>143</v>
      </c>
      <c r="I1101" t="s">
        <v>135</v>
      </c>
      <c r="J1101" t="s">
        <v>136</v>
      </c>
      <c r="K1101" t="s">
        <v>153</v>
      </c>
      <c r="L1101" t="s">
        <v>3419</v>
      </c>
      <c r="M1101" t="s">
        <v>3420</v>
      </c>
      <c r="N1101">
        <v>0.14021388800000001</v>
      </c>
      <c r="O1101">
        <v>0</v>
      </c>
      <c r="P1101">
        <v>929</v>
      </c>
      <c r="Q1101">
        <v>0</v>
      </c>
      <c r="R1101">
        <v>6</v>
      </c>
      <c r="S1101">
        <v>0</v>
      </c>
      <c r="T1101">
        <v>62</v>
      </c>
      <c r="U1101">
        <v>0</v>
      </c>
      <c r="V1101">
        <v>0</v>
      </c>
      <c r="W1101">
        <v>0</v>
      </c>
      <c r="X1101">
        <v>19.736410348555619</v>
      </c>
      <c r="Y1101">
        <v>0</v>
      </c>
      <c r="Z1101">
        <v>1.31023160515E-3</v>
      </c>
      <c r="AA1101">
        <v>0</v>
      </c>
      <c r="AB1101">
        <v>3.5661694712206704</v>
      </c>
      <c r="AC1101">
        <v>0</v>
      </c>
      <c r="AD1101">
        <v>0</v>
      </c>
      <c r="AE1101">
        <v>23.30389005138144</v>
      </c>
    </row>
    <row r="1102" spans="1:31" x14ac:dyDescent="0.25">
      <c r="A1102">
        <v>1709737</v>
      </c>
      <c r="B1102">
        <v>1</v>
      </c>
      <c r="C1102" t="s">
        <v>80</v>
      </c>
      <c r="D1102" t="s">
        <v>83</v>
      </c>
      <c r="E1102" t="s">
        <v>131</v>
      </c>
      <c r="F1102" t="s">
        <v>3421</v>
      </c>
      <c r="G1102" t="s">
        <v>238</v>
      </c>
      <c r="H1102" t="s">
        <v>134</v>
      </c>
      <c r="I1102" t="s">
        <v>135</v>
      </c>
      <c r="J1102" t="s">
        <v>136</v>
      </c>
      <c r="K1102" t="s">
        <v>137</v>
      </c>
      <c r="L1102" t="s">
        <v>3422</v>
      </c>
      <c r="M1102" t="s">
        <v>3423</v>
      </c>
      <c r="N1102">
        <v>2.1983333329999999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4</v>
      </c>
      <c r="U1102">
        <v>0</v>
      </c>
      <c r="V1102">
        <v>1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62.054994852266574</v>
      </c>
      <c r="AC1102">
        <v>0</v>
      </c>
      <c r="AD1102">
        <v>82.889858146168109</v>
      </c>
      <c r="AE1102">
        <v>144.94485299843467</v>
      </c>
    </row>
    <row r="1103" spans="1:31" x14ac:dyDescent="0.25">
      <c r="A1103">
        <v>1709738</v>
      </c>
      <c r="B1103">
        <v>1</v>
      </c>
      <c r="C1103" t="s">
        <v>81</v>
      </c>
      <c r="D1103" t="s">
        <v>123</v>
      </c>
      <c r="E1103" t="s">
        <v>160</v>
      </c>
      <c r="F1103" t="s">
        <v>3424</v>
      </c>
      <c r="G1103" t="s">
        <v>305</v>
      </c>
      <c r="H1103" t="s">
        <v>134</v>
      </c>
      <c r="I1103" t="s">
        <v>135</v>
      </c>
      <c r="J1103" t="s">
        <v>136</v>
      </c>
      <c r="K1103" t="s">
        <v>137</v>
      </c>
      <c r="L1103" t="s">
        <v>3425</v>
      </c>
      <c r="M1103" t="s">
        <v>3426</v>
      </c>
      <c r="N1103">
        <v>1.1513888880000001</v>
      </c>
      <c r="O1103">
        <v>0</v>
      </c>
      <c r="P1103">
        <v>213</v>
      </c>
      <c r="Q1103">
        <v>0</v>
      </c>
      <c r="R1103">
        <v>0</v>
      </c>
      <c r="S1103">
        <v>0</v>
      </c>
      <c r="T1103">
        <v>19</v>
      </c>
      <c r="U1103">
        <v>0</v>
      </c>
      <c r="V1103">
        <v>0</v>
      </c>
      <c r="W1103">
        <v>0</v>
      </c>
      <c r="X1103">
        <v>43.866222522779545</v>
      </c>
      <c r="Y1103">
        <v>0</v>
      </c>
      <c r="Z1103">
        <v>0</v>
      </c>
      <c r="AA1103">
        <v>0</v>
      </c>
      <c r="AB1103">
        <v>14.817164141323609</v>
      </c>
      <c r="AC1103">
        <v>0</v>
      </c>
      <c r="AD1103">
        <v>0</v>
      </c>
      <c r="AE1103">
        <v>58.683386664103153</v>
      </c>
    </row>
    <row r="1104" spans="1:31" x14ac:dyDescent="0.25">
      <c r="A1104">
        <v>1709745</v>
      </c>
      <c r="B1104">
        <v>1</v>
      </c>
      <c r="C1104" t="s">
        <v>80</v>
      </c>
      <c r="D1104" t="s">
        <v>99</v>
      </c>
      <c r="E1104" t="s">
        <v>140</v>
      </c>
      <c r="F1104" t="s">
        <v>3427</v>
      </c>
      <c r="G1104" t="s">
        <v>147</v>
      </c>
      <c r="H1104" t="s">
        <v>143</v>
      </c>
      <c r="I1104" t="s">
        <v>135</v>
      </c>
      <c r="J1104" t="s">
        <v>136</v>
      </c>
      <c r="K1104" t="s">
        <v>137</v>
      </c>
      <c r="L1104" t="s">
        <v>3428</v>
      </c>
      <c r="M1104" t="s">
        <v>3429</v>
      </c>
      <c r="N1104">
        <v>0.94277777699999998</v>
      </c>
      <c r="O1104">
        <v>5</v>
      </c>
      <c r="P1104">
        <v>795</v>
      </c>
      <c r="Q1104">
        <v>12</v>
      </c>
      <c r="R1104">
        <v>118</v>
      </c>
      <c r="S1104">
        <v>22</v>
      </c>
      <c r="T1104">
        <v>67</v>
      </c>
      <c r="U1104">
        <v>0</v>
      </c>
      <c r="V1104">
        <v>4</v>
      </c>
      <c r="W1104">
        <v>14.458976508846062</v>
      </c>
      <c r="X1104">
        <v>103.54420953787168</v>
      </c>
      <c r="Y1104">
        <v>11.707469196524524</v>
      </c>
      <c r="Z1104">
        <v>22.643477779870715</v>
      </c>
      <c r="AA1104">
        <v>70.65458515771752</v>
      </c>
      <c r="AB1104">
        <v>24.580917051105427</v>
      </c>
      <c r="AC1104">
        <v>0</v>
      </c>
      <c r="AD1104">
        <v>5.0994558116407562</v>
      </c>
      <c r="AE1104">
        <v>252.68909104357667</v>
      </c>
    </row>
    <row r="1105" spans="1:31" x14ac:dyDescent="0.25">
      <c r="A1105">
        <v>1709747</v>
      </c>
      <c r="B1105">
        <v>1</v>
      </c>
      <c r="C1105" t="s">
        <v>80</v>
      </c>
      <c r="D1105" t="s">
        <v>95</v>
      </c>
      <c r="E1105" t="s">
        <v>131</v>
      </c>
      <c r="F1105" t="s">
        <v>3430</v>
      </c>
      <c r="G1105" t="s">
        <v>269</v>
      </c>
      <c r="H1105" t="s">
        <v>134</v>
      </c>
      <c r="I1105" t="s">
        <v>135</v>
      </c>
      <c r="J1105" t="s">
        <v>136</v>
      </c>
      <c r="K1105" t="s">
        <v>137</v>
      </c>
      <c r="L1105" t="s">
        <v>3431</v>
      </c>
      <c r="M1105" t="s">
        <v>3432</v>
      </c>
      <c r="N1105">
        <v>2.323611111</v>
      </c>
      <c r="O1105">
        <v>0</v>
      </c>
      <c r="P1105">
        <v>3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1.0420458766007794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1.0420458766007794</v>
      </c>
    </row>
    <row r="1106" spans="1:31" x14ac:dyDescent="0.25">
      <c r="A1106">
        <v>1709758</v>
      </c>
      <c r="B1106">
        <v>1</v>
      </c>
      <c r="C1106" t="s">
        <v>80</v>
      </c>
      <c r="D1106" t="s">
        <v>109</v>
      </c>
      <c r="E1106" t="s">
        <v>160</v>
      </c>
      <c r="F1106" t="s">
        <v>3433</v>
      </c>
      <c r="G1106" t="s">
        <v>162</v>
      </c>
      <c r="H1106" t="s">
        <v>134</v>
      </c>
      <c r="I1106" t="s">
        <v>135</v>
      </c>
      <c r="J1106" t="s">
        <v>136</v>
      </c>
      <c r="K1106" t="s">
        <v>137</v>
      </c>
      <c r="L1106" t="s">
        <v>3434</v>
      </c>
      <c r="M1106" t="s">
        <v>3435</v>
      </c>
      <c r="N1106">
        <v>1.5888888880000001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1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</row>
    <row r="1107" spans="1:31" x14ac:dyDescent="0.25">
      <c r="A1107">
        <v>1709761</v>
      </c>
      <c r="B1107">
        <v>1</v>
      </c>
      <c r="C1107" t="s">
        <v>81</v>
      </c>
      <c r="D1107" t="s">
        <v>118</v>
      </c>
      <c r="E1107" t="s">
        <v>171</v>
      </c>
      <c r="F1107" t="s">
        <v>3436</v>
      </c>
      <c r="G1107" t="s">
        <v>295</v>
      </c>
      <c r="H1107" t="s">
        <v>143</v>
      </c>
      <c r="I1107" t="s">
        <v>135</v>
      </c>
      <c r="J1107" t="s">
        <v>136</v>
      </c>
      <c r="K1107" t="s">
        <v>137</v>
      </c>
      <c r="L1107" t="s">
        <v>3437</v>
      </c>
      <c r="M1107" t="s">
        <v>3438</v>
      </c>
      <c r="N1107">
        <v>1.7638888880000001</v>
      </c>
      <c r="O1107">
        <v>0</v>
      </c>
      <c r="P1107">
        <v>0</v>
      </c>
      <c r="Q1107">
        <v>8</v>
      </c>
      <c r="R1107">
        <v>4</v>
      </c>
      <c r="S1107">
        <v>2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6.6244681395673517</v>
      </c>
      <c r="Z1107">
        <v>6.9339472187023334</v>
      </c>
      <c r="AA1107">
        <v>3.6903808012594448</v>
      </c>
      <c r="AB1107">
        <v>0</v>
      </c>
      <c r="AC1107">
        <v>0</v>
      </c>
      <c r="AD1107">
        <v>0</v>
      </c>
      <c r="AE1107">
        <v>17.248796159529128</v>
      </c>
    </row>
    <row r="1108" spans="1:31" x14ac:dyDescent="0.25">
      <c r="A1108">
        <v>1709762</v>
      </c>
      <c r="B1108">
        <v>1</v>
      </c>
      <c r="C1108" t="s">
        <v>80</v>
      </c>
      <c r="D1108" t="s">
        <v>106</v>
      </c>
      <c r="E1108" t="s">
        <v>189</v>
      </c>
      <c r="F1108" t="s">
        <v>3439</v>
      </c>
      <c r="G1108" t="s">
        <v>147</v>
      </c>
      <c r="H1108" t="s">
        <v>143</v>
      </c>
      <c r="I1108" t="s">
        <v>135</v>
      </c>
      <c r="J1108" t="s">
        <v>136</v>
      </c>
      <c r="K1108" t="s">
        <v>137</v>
      </c>
      <c r="L1108" t="s">
        <v>3440</v>
      </c>
      <c r="M1108" t="s">
        <v>3441</v>
      </c>
      <c r="N1108">
        <v>0.94499999999999995</v>
      </c>
      <c r="O1108">
        <v>0</v>
      </c>
      <c r="P1108">
        <v>1234</v>
      </c>
      <c r="Q1108">
        <v>20</v>
      </c>
      <c r="R1108">
        <v>151</v>
      </c>
      <c r="S1108">
        <v>12</v>
      </c>
      <c r="T1108">
        <v>252</v>
      </c>
      <c r="U1108">
        <v>0</v>
      </c>
      <c r="V1108">
        <v>0</v>
      </c>
      <c r="W1108">
        <v>0</v>
      </c>
      <c r="X1108">
        <v>148.35231975474403</v>
      </c>
      <c r="Y1108">
        <v>10.97743150008162</v>
      </c>
      <c r="Z1108">
        <v>14.43785596365294</v>
      </c>
      <c r="AA1108">
        <v>47.109659481241252</v>
      </c>
      <c r="AB1108">
        <v>107.72539809081918</v>
      </c>
      <c r="AC1108">
        <v>0</v>
      </c>
      <c r="AD1108">
        <v>0</v>
      </c>
      <c r="AE1108">
        <v>328.602664790539</v>
      </c>
    </row>
    <row r="1109" spans="1:31" x14ac:dyDescent="0.25">
      <c r="A1109">
        <v>1709764</v>
      </c>
      <c r="B1109">
        <v>1</v>
      </c>
      <c r="C1109" t="s">
        <v>81</v>
      </c>
      <c r="D1109" t="s">
        <v>123</v>
      </c>
      <c r="E1109" t="s">
        <v>160</v>
      </c>
      <c r="F1109" t="s">
        <v>3442</v>
      </c>
      <c r="G1109" t="s">
        <v>162</v>
      </c>
      <c r="H1109" t="s">
        <v>134</v>
      </c>
      <c r="I1109" t="s">
        <v>135</v>
      </c>
      <c r="J1109" t="s">
        <v>136</v>
      </c>
      <c r="K1109" t="s">
        <v>137</v>
      </c>
      <c r="L1109" t="s">
        <v>3443</v>
      </c>
      <c r="M1109" t="s">
        <v>3444</v>
      </c>
      <c r="N1109">
        <v>1.129444444</v>
      </c>
      <c r="O1109">
        <v>0</v>
      </c>
      <c r="P1109">
        <v>197</v>
      </c>
      <c r="Q1109">
        <v>0</v>
      </c>
      <c r="R1109">
        <v>0</v>
      </c>
      <c r="S1109">
        <v>0</v>
      </c>
      <c r="T1109">
        <v>4</v>
      </c>
      <c r="U1109">
        <v>0</v>
      </c>
      <c r="V1109">
        <v>0</v>
      </c>
      <c r="W1109">
        <v>0</v>
      </c>
      <c r="X1109">
        <v>37.861773007134843</v>
      </c>
      <c r="Y1109">
        <v>0</v>
      </c>
      <c r="Z1109">
        <v>0</v>
      </c>
      <c r="AA1109">
        <v>0</v>
      </c>
      <c r="AB1109">
        <v>3.2478649119090015</v>
      </c>
      <c r="AC1109">
        <v>0</v>
      </c>
      <c r="AD1109">
        <v>0</v>
      </c>
      <c r="AE1109">
        <v>41.109637919043848</v>
      </c>
    </row>
    <row r="1110" spans="1:31" x14ac:dyDescent="0.25">
      <c r="A1110">
        <v>1709765</v>
      </c>
      <c r="B1110">
        <v>1</v>
      </c>
      <c r="C1110" t="s">
        <v>80</v>
      </c>
      <c r="D1110" t="s">
        <v>106</v>
      </c>
      <c r="E1110" t="s">
        <v>189</v>
      </c>
      <c r="F1110" t="s">
        <v>3445</v>
      </c>
      <c r="G1110" t="s">
        <v>147</v>
      </c>
      <c r="H1110" t="s">
        <v>143</v>
      </c>
      <c r="I1110" t="s">
        <v>135</v>
      </c>
      <c r="J1110" t="s">
        <v>136</v>
      </c>
      <c r="K1110" t="s">
        <v>137</v>
      </c>
      <c r="L1110" t="s">
        <v>3446</v>
      </c>
      <c r="M1110" t="s">
        <v>3447</v>
      </c>
      <c r="N1110">
        <v>0.57861111099999996</v>
      </c>
      <c r="O1110">
        <v>2</v>
      </c>
      <c r="P1110">
        <v>128</v>
      </c>
      <c r="Q1110">
        <v>47</v>
      </c>
      <c r="R1110">
        <v>45</v>
      </c>
      <c r="S1110">
        <v>3</v>
      </c>
      <c r="T1110">
        <v>25</v>
      </c>
      <c r="U1110">
        <v>0</v>
      </c>
      <c r="V1110">
        <v>0</v>
      </c>
      <c r="W1110">
        <v>0.30787452220580391</v>
      </c>
      <c r="X1110">
        <v>22.733165411157223</v>
      </c>
      <c r="Y1110">
        <v>21.30884093478101</v>
      </c>
      <c r="Z1110">
        <v>28.556471566873196</v>
      </c>
      <c r="AA1110">
        <v>6.0308430418610701</v>
      </c>
      <c r="AB1110">
        <v>9.431839109540018</v>
      </c>
      <c r="AC1110">
        <v>0</v>
      </c>
      <c r="AD1110">
        <v>0</v>
      </c>
      <c r="AE1110">
        <v>88.369034586418337</v>
      </c>
    </row>
    <row r="1111" spans="1:31" x14ac:dyDescent="0.25">
      <c r="A1111">
        <v>1709767</v>
      </c>
      <c r="B1111">
        <v>1</v>
      </c>
      <c r="C1111" t="s">
        <v>80</v>
      </c>
      <c r="D1111" t="s">
        <v>90</v>
      </c>
      <c r="E1111" t="s">
        <v>314</v>
      </c>
      <c r="F1111" t="s">
        <v>3448</v>
      </c>
      <c r="G1111" t="s">
        <v>157</v>
      </c>
      <c r="H1111" t="s">
        <v>143</v>
      </c>
      <c r="I1111" t="s">
        <v>135</v>
      </c>
      <c r="J1111" t="s">
        <v>3</v>
      </c>
      <c r="K1111" t="s">
        <v>137</v>
      </c>
      <c r="L1111" t="s">
        <v>3449</v>
      </c>
      <c r="M1111" t="s">
        <v>3450</v>
      </c>
      <c r="N1111">
        <v>0.83833333300000001</v>
      </c>
      <c r="O1111">
        <v>0</v>
      </c>
      <c r="P1111">
        <v>6235</v>
      </c>
      <c r="Q1111">
        <v>0</v>
      </c>
      <c r="R1111">
        <v>0</v>
      </c>
      <c r="S1111">
        <v>3</v>
      </c>
      <c r="T1111">
        <v>535</v>
      </c>
      <c r="U1111">
        <v>0</v>
      </c>
      <c r="V1111">
        <v>4</v>
      </c>
      <c r="W1111">
        <v>0</v>
      </c>
      <c r="X1111">
        <v>1596.8802584911252</v>
      </c>
      <c r="Y1111">
        <v>0</v>
      </c>
      <c r="Z1111">
        <v>0</v>
      </c>
      <c r="AA1111">
        <v>62.76037870427318</v>
      </c>
      <c r="AB1111">
        <v>375.67707741544115</v>
      </c>
      <c r="AC1111">
        <v>0</v>
      </c>
      <c r="AD1111">
        <v>47.545472126362519</v>
      </c>
      <c r="AE1111">
        <v>2082.8631867372019</v>
      </c>
    </row>
    <row r="1112" spans="1:31" x14ac:dyDescent="0.25">
      <c r="A1112">
        <v>1709770</v>
      </c>
      <c r="B1112">
        <v>1</v>
      </c>
      <c r="C1112" t="s">
        <v>80</v>
      </c>
      <c r="D1112" t="s">
        <v>90</v>
      </c>
      <c r="E1112" t="s">
        <v>314</v>
      </c>
      <c r="F1112" t="s">
        <v>3451</v>
      </c>
      <c r="G1112" t="s">
        <v>157</v>
      </c>
      <c r="H1112" t="s">
        <v>143</v>
      </c>
      <c r="I1112" t="s">
        <v>135</v>
      </c>
      <c r="J1112" t="s">
        <v>3</v>
      </c>
      <c r="K1112" t="s">
        <v>137</v>
      </c>
      <c r="L1112" t="s">
        <v>3452</v>
      </c>
      <c r="M1112" t="s">
        <v>3453</v>
      </c>
      <c r="N1112">
        <v>0.96861111099999997</v>
      </c>
      <c r="O1112">
        <v>0</v>
      </c>
      <c r="P1112">
        <v>3433</v>
      </c>
      <c r="Q1112">
        <v>0</v>
      </c>
      <c r="R1112">
        <v>0</v>
      </c>
      <c r="S1112">
        <v>1</v>
      </c>
      <c r="T1112">
        <v>150</v>
      </c>
      <c r="U1112">
        <v>0</v>
      </c>
      <c r="V1112">
        <v>0</v>
      </c>
      <c r="W1112">
        <v>0</v>
      </c>
      <c r="X1112">
        <v>964.22345426350194</v>
      </c>
      <c r="Y1112">
        <v>0</v>
      </c>
      <c r="Z1112">
        <v>0</v>
      </c>
      <c r="AA1112">
        <v>41.488001179203621</v>
      </c>
      <c r="AB1112">
        <v>87.721128502900399</v>
      </c>
      <c r="AC1112">
        <v>0</v>
      </c>
      <c r="AD1112">
        <v>0</v>
      </c>
      <c r="AE1112">
        <v>1093.432583945606</v>
      </c>
    </row>
    <row r="1113" spans="1:31" x14ac:dyDescent="0.25">
      <c r="A1113">
        <v>1709773</v>
      </c>
      <c r="B1113">
        <v>1</v>
      </c>
      <c r="C1113" t="s">
        <v>80</v>
      </c>
      <c r="D1113" t="s">
        <v>96</v>
      </c>
      <c r="E1113" t="s">
        <v>131</v>
      </c>
      <c r="F1113" t="s">
        <v>3454</v>
      </c>
      <c r="G1113" t="s">
        <v>133</v>
      </c>
      <c r="H1113" t="s">
        <v>134</v>
      </c>
      <c r="I1113" t="s">
        <v>135</v>
      </c>
      <c r="J1113" t="s">
        <v>136</v>
      </c>
      <c r="K1113" t="s">
        <v>137</v>
      </c>
      <c r="L1113" t="s">
        <v>3455</v>
      </c>
      <c r="M1113" t="s">
        <v>3456</v>
      </c>
      <c r="N1113">
        <v>1.7050000000000001</v>
      </c>
      <c r="O1113">
        <v>0</v>
      </c>
      <c r="P1113">
        <v>1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0.57526291431411447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0.57526291431411447</v>
      </c>
    </row>
    <row r="1114" spans="1:31" x14ac:dyDescent="0.25">
      <c r="A1114">
        <v>1709777</v>
      </c>
      <c r="B1114">
        <v>1</v>
      </c>
      <c r="C1114" t="s">
        <v>80</v>
      </c>
      <c r="D1114" t="s">
        <v>104</v>
      </c>
      <c r="E1114" t="s">
        <v>131</v>
      </c>
      <c r="F1114" t="s">
        <v>3457</v>
      </c>
      <c r="G1114" t="s">
        <v>242</v>
      </c>
      <c r="H1114" t="s">
        <v>134</v>
      </c>
      <c r="I1114" t="s">
        <v>135</v>
      </c>
      <c r="J1114" t="s">
        <v>136</v>
      </c>
      <c r="K1114" t="s">
        <v>137</v>
      </c>
      <c r="L1114" t="s">
        <v>3458</v>
      </c>
      <c r="M1114" t="s">
        <v>3459</v>
      </c>
      <c r="N1114">
        <v>6.7377777769999998</v>
      </c>
      <c r="O1114">
        <v>0</v>
      </c>
      <c r="P1114">
        <v>5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6.5733301047752875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6.5733301047752875</v>
      </c>
    </row>
    <row r="1115" spans="1:31" x14ac:dyDescent="0.25">
      <c r="A1115">
        <v>1709778</v>
      </c>
      <c r="B1115">
        <v>1</v>
      </c>
      <c r="C1115" t="s">
        <v>80</v>
      </c>
      <c r="D1115" t="s">
        <v>93</v>
      </c>
      <c r="E1115" t="s">
        <v>131</v>
      </c>
      <c r="F1115" t="s">
        <v>3460</v>
      </c>
      <c r="G1115" t="s">
        <v>133</v>
      </c>
      <c r="H1115" t="s">
        <v>134</v>
      </c>
      <c r="I1115" t="s">
        <v>135</v>
      </c>
      <c r="J1115" t="s">
        <v>136</v>
      </c>
      <c r="K1115" t="s">
        <v>137</v>
      </c>
      <c r="L1115" t="s">
        <v>3461</v>
      </c>
      <c r="M1115" t="s">
        <v>3462</v>
      </c>
      <c r="N1115">
        <v>2.8472222220000001</v>
      </c>
      <c r="O1115">
        <v>0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0.4440046369546089</v>
      </c>
      <c r="AA1115">
        <v>0</v>
      </c>
      <c r="AB1115">
        <v>0</v>
      </c>
      <c r="AC1115">
        <v>0</v>
      </c>
      <c r="AD1115">
        <v>0</v>
      </c>
      <c r="AE1115">
        <v>0.4440046369546089</v>
      </c>
    </row>
    <row r="1116" spans="1:31" x14ac:dyDescent="0.25">
      <c r="A1116">
        <v>1709782</v>
      </c>
      <c r="B1116">
        <v>1</v>
      </c>
      <c r="C1116" t="s">
        <v>81</v>
      </c>
      <c r="D1116" t="s">
        <v>112</v>
      </c>
      <c r="E1116" t="s">
        <v>140</v>
      </c>
      <c r="F1116" t="s">
        <v>3463</v>
      </c>
      <c r="G1116" t="s">
        <v>295</v>
      </c>
      <c r="H1116" t="s">
        <v>143</v>
      </c>
      <c r="I1116" t="s">
        <v>135</v>
      </c>
      <c r="J1116" t="s">
        <v>136</v>
      </c>
      <c r="K1116" t="s">
        <v>137</v>
      </c>
      <c r="L1116" t="s">
        <v>3464</v>
      </c>
      <c r="M1116" t="s">
        <v>3465</v>
      </c>
      <c r="N1116">
        <v>0.515833333</v>
      </c>
      <c r="O1116">
        <v>0</v>
      </c>
      <c r="P1116">
        <v>4</v>
      </c>
      <c r="Q1116">
        <v>34</v>
      </c>
      <c r="R1116">
        <v>22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1.1948914485504272</v>
      </c>
      <c r="Y1116">
        <v>5.8197413202931987</v>
      </c>
      <c r="Z1116">
        <v>12.873117854464741</v>
      </c>
      <c r="AA1116">
        <v>0</v>
      </c>
      <c r="AB1116">
        <v>0</v>
      </c>
      <c r="AC1116">
        <v>2.7297552450931222</v>
      </c>
      <c r="AD1116">
        <v>0</v>
      </c>
      <c r="AE1116">
        <v>22.617505868401491</v>
      </c>
    </row>
    <row r="1117" spans="1:31" x14ac:dyDescent="0.25">
      <c r="A1117">
        <v>1709783</v>
      </c>
      <c r="B1117">
        <v>1</v>
      </c>
      <c r="C1117" t="s">
        <v>80</v>
      </c>
      <c r="D1117" t="s">
        <v>90</v>
      </c>
      <c r="E1117" t="s">
        <v>131</v>
      </c>
      <c r="F1117" t="s">
        <v>3466</v>
      </c>
      <c r="G1117" t="s">
        <v>133</v>
      </c>
      <c r="H1117" t="s">
        <v>134</v>
      </c>
      <c r="I1117" t="s">
        <v>135</v>
      </c>
      <c r="J1117" t="s">
        <v>136</v>
      </c>
      <c r="K1117" t="s">
        <v>137</v>
      </c>
      <c r="L1117" t="s">
        <v>3467</v>
      </c>
      <c r="M1117" t="s">
        <v>3468</v>
      </c>
      <c r="N1117">
        <v>5.8344444439999998</v>
      </c>
      <c r="O1117">
        <v>0</v>
      </c>
      <c r="P1117">
        <v>2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6.5651447285989706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6.5651447285989706</v>
      </c>
    </row>
    <row r="1118" spans="1:31" x14ac:dyDescent="0.25">
      <c r="A1118">
        <v>1709785</v>
      </c>
      <c r="B1118">
        <v>1</v>
      </c>
      <c r="C1118" t="s">
        <v>81</v>
      </c>
      <c r="D1118" t="s">
        <v>113</v>
      </c>
      <c r="E1118" t="s">
        <v>160</v>
      </c>
      <c r="F1118" t="s">
        <v>3469</v>
      </c>
      <c r="G1118" t="s">
        <v>162</v>
      </c>
      <c r="H1118" t="s">
        <v>134</v>
      </c>
      <c r="I1118" t="s">
        <v>135</v>
      </c>
      <c r="J1118" t="s">
        <v>136</v>
      </c>
      <c r="K1118" t="s">
        <v>137</v>
      </c>
      <c r="L1118" t="s">
        <v>3470</v>
      </c>
      <c r="M1118" t="s">
        <v>3471</v>
      </c>
      <c r="N1118">
        <v>0.778888888</v>
      </c>
      <c r="O1118">
        <v>0</v>
      </c>
      <c r="P1118">
        <v>13</v>
      </c>
      <c r="Q1118">
        <v>0</v>
      </c>
      <c r="R1118">
        <v>4</v>
      </c>
      <c r="S1118">
        <v>0</v>
      </c>
      <c r="T1118">
        <v>2</v>
      </c>
      <c r="U1118">
        <v>0</v>
      </c>
      <c r="V1118">
        <v>0</v>
      </c>
      <c r="W1118">
        <v>0</v>
      </c>
      <c r="X1118">
        <v>1.4311030685459869</v>
      </c>
      <c r="Y1118">
        <v>0</v>
      </c>
      <c r="Z1118">
        <v>2.6055212747824545</v>
      </c>
      <c r="AA1118">
        <v>0</v>
      </c>
      <c r="AB1118">
        <v>1.3544030085577625</v>
      </c>
      <c r="AC1118">
        <v>0</v>
      </c>
      <c r="AD1118">
        <v>0</v>
      </c>
      <c r="AE1118">
        <v>5.3910273518862031</v>
      </c>
    </row>
    <row r="1119" spans="1:31" x14ac:dyDescent="0.25">
      <c r="A1119">
        <v>1709792</v>
      </c>
      <c r="B1119">
        <v>1</v>
      </c>
      <c r="C1119" t="s">
        <v>80</v>
      </c>
      <c r="D1119" t="s">
        <v>88</v>
      </c>
      <c r="E1119" t="s">
        <v>131</v>
      </c>
      <c r="F1119" t="s">
        <v>3472</v>
      </c>
      <c r="G1119" t="s">
        <v>157</v>
      </c>
      <c r="H1119" t="s">
        <v>134</v>
      </c>
      <c r="I1119" t="s">
        <v>135</v>
      </c>
      <c r="J1119" t="s">
        <v>136</v>
      </c>
      <c r="K1119" t="s">
        <v>137</v>
      </c>
      <c r="L1119" t="s">
        <v>3473</v>
      </c>
      <c r="M1119" t="s">
        <v>3474</v>
      </c>
      <c r="N1119">
        <v>4.3211111109999996</v>
      </c>
      <c r="O1119">
        <v>0</v>
      </c>
      <c r="P1119">
        <v>2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4.7137197020623081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4.7137197020623081</v>
      </c>
    </row>
    <row r="1120" spans="1:31" x14ac:dyDescent="0.25">
      <c r="A1120">
        <v>1709793</v>
      </c>
      <c r="B1120">
        <v>1</v>
      </c>
      <c r="C1120" t="s">
        <v>81</v>
      </c>
      <c r="D1120" t="s">
        <v>126</v>
      </c>
      <c r="E1120" t="s">
        <v>171</v>
      </c>
      <c r="F1120" t="s">
        <v>3475</v>
      </c>
      <c r="G1120" t="s">
        <v>246</v>
      </c>
      <c r="H1120" t="s">
        <v>143</v>
      </c>
      <c r="I1120" t="s">
        <v>135</v>
      </c>
      <c r="J1120" t="s">
        <v>136</v>
      </c>
      <c r="K1120" t="s">
        <v>137</v>
      </c>
      <c r="L1120" t="s">
        <v>3476</v>
      </c>
      <c r="M1120" t="s">
        <v>3477</v>
      </c>
      <c r="N1120">
        <v>2.0027777769999999</v>
      </c>
      <c r="O1120">
        <v>0</v>
      </c>
      <c r="P1120">
        <v>47</v>
      </c>
      <c r="Q1120">
        <v>0</v>
      </c>
      <c r="R1120">
        <v>0</v>
      </c>
      <c r="S1120">
        <v>0</v>
      </c>
      <c r="T1120">
        <v>1</v>
      </c>
      <c r="U1120">
        <v>0</v>
      </c>
      <c r="V1120">
        <v>0</v>
      </c>
      <c r="W1120">
        <v>0</v>
      </c>
      <c r="X1120">
        <v>12.400401082473008</v>
      </c>
      <c r="Y1120">
        <v>0</v>
      </c>
      <c r="Z1120">
        <v>0</v>
      </c>
      <c r="AA1120">
        <v>0</v>
      </c>
      <c r="AB1120">
        <v>1.0691127996666668E-3</v>
      </c>
      <c r="AC1120">
        <v>0</v>
      </c>
      <c r="AD1120">
        <v>0</v>
      </c>
      <c r="AE1120">
        <v>12.401470195272674</v>
      </c>
    </row>
    <row r="1121" spans="1:31" x14ac:dyDescent="0.25">
      <c r="A1121">
        <v>1709794</v>
      </c>
      <c r="B1121">
        <v>1</v>
      </c>
      <c r="C1121" t="s">
        <v>80</v>
      </c>
      <c r="D1121" t="s">
        <v>97</v>
      </c>
      <c r="E1121" t="s">
        <v>140</v>
      </c>
      <c r="F1121" t="s">
        <v>3067</v>
      </c>
      <c r="G1121" t="s">
        <v>316</v>
      </c>
      <c r="H1121" t="s">
        <v>143</v>
      </c>
      <c r="I1121" t="s">
        <v>135</v>
      </c>
      <c r="J1121" t="s">
        <v>136</v>
      </c>
      <c r="K1121" t="s">
        <v>153</v>
      </c>
      <c r="L1121" t="s">
        <v>3478</v>
      </c>
      <c r="M1121" t="s">
        <v>3479</v>
      </c>
      <c r="N1121">
        <v>0.61250000000000004</v>
      </c>
      <c r="O1121">
        <v>0</v>
      </c>
      <c r="P1121">
        <v>3339</v>
      </c>
      <c r="Q1121">
        <v>0</v>
      </c>
      <c r="R1121">
        <v>76</v>
      </c>
      <c r="S1121">
        <v>3</v>
      </c>
      <c r="T1121">
        <v>360</v>
      </c>
      <c r="U1121">
        <v>0</v>
      </c>
      <c r="V1121">
        <v>0</v>
      </c>
      <c r="W1121">
        <v>0</v>
      </c>
      <c r="X1121">
        <v>520.12263123353171</v>
      </c>
      <c r="Y1121">
        <v>0</v>
      </c>
      <c r="Z1121">
        <v>11.553187626985025</v>
      </c>
      <c r="AA1121">
        <v>7.5492327332422011</v>
      </c>
      <c r="AB1121">
        <v>152.68386402892313</v>
      </c>
      <c r="AC1121">
        <v>0</v>
      </c>
      <c r="AD1121">
        <v>0</v>
      </c>
      <c r="AE1121">
        <v>691.90891562268212</v>
      </c>
    </row>
    <row r="1122" spans="1:31" x14ac:dyDescent="0.25">
      <c r="A1122">
        <v>1709795</v>
      </c>
      <c r="B1122">
        <v>1</v>
      </c>
      <c r="C1122" t="s">
        <v>81</v>
      </c>
      <c r="D1122" t="s">
        <v>112</v>
      </c>
      <c r="E1122" t="s">
        <v>131</v>
      </c>
      <c r="F1122" t="s">
        <v>3480</v>
      </c>
      <c r="G1122" t="s">
        <v>133</v>
      </c>
      <c r="H1122" t="s">
        <v>134</v>
      </c>
      <c r="I1122" t="s">
        <v>135</v>
      </c>
      <c r="J1122" t="s">
        <v>136</v>
      </c>
      <c r="K1122" t="s">
        <v>137</v>
      </c>
      <c r="L1122" t="s">
        <v>3481</v>
      </c>
      <c r="M1122" t="s">
        <v>3482</v>
      </c>
      <c r="N1122">
        <v>1.3516666660000001</v>
      </c>
      <c r="O1122">
        <v>0</v>
      </c>
      <c r="P1122">
        <v>9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2.660521559998501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2.660521559998501</v>
      </c>
    </row>
    <row r="1123" spans="1:31" x14ac:dyDescent="0.25">
      <c r="A1123">
        <v>1709796</v>
      </c>
      <c r="B1123">
        <v>1</v>
      </c>
      <c r="C1123" t="s">
        <v>80</v>
      </c>
      <c r="D1123" t="s">
        <v>82</v>
      </c>
      <c r="E1123" t="s">
        <v>131</v>
      </c>
      <c r="F1123" t="s">
        <v>3483</v>
      </c>
      <c r="G1123" t="s">
        <v>133</v>
      </c>
      <c r="H1123" t="s">
        <v>134</v>
      </c>
      <c r="I1123" t="s">
        <v>135</v>
      </c>
      <c r="J1123" t="s">
        <v>136</v>
      </c>
      <c r="K1123" t="s">
        <v>137</v>
      </c>
      <c r="L1123" t="s">
        <v>3484</v>
      </c>
      <c r="M1123" t="s">
        <v>3485</v>
      </c>
      <c r="N1123">
        <v>1.1613888880000001</v>
      </c>
      <c r="O1123">
        <v>0</v>
      </c>
      <c r="P1123">
        <v>1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0.16568635003593446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0.16568635003593446</v>
      </c>
    </row>
    <row r="1124" spans="1:31" x14ac:dyDescent="0.25">
      <c r="A1124">
        <v>1709799</v>
      </c>
      <c r="B1124">
        <v>1</v>
      </c>
      <c r="C1124" t="s">
        <v>81</v>
      </c>
      <c r="D1124" t="s">
        <v>113</v>
      </c>
      <c r="E1124" t="s">
        <v>150</v>
      </c>
      <c r="F1124" t="s">
        <v>3486</v>
      </c>
      <c r="G1124" t="s">
        <v>269</v>
      </c>
      <c r="H1124" t="s">
        <v>134</v>
      </c>
      <c r="I1124" t="s">
        <v>135</v>
      </c>
      <c r="J1124" t="s">
        <v>136</v>
      </c>
      <c r="K1124" t="s">
        <v>137</v>
      </c>
      <c r="L1124" t="s">
        <v>3487</v>
      </c>
      <c r="M1124" t="s">
        <v>3488</v>
      </c>
      <c r="N1124">
        <v>0.57527777700000005</v>
      </c>
      <c r="O1124">
        <v>0</v>
      </c>
      <c r="P1124">
        <v>42</v>
      </c>
      <c r="Q1124">
        <v>0</v>
      </c>
      <c r="R1124">
        <v>3</v>
      </c>
      <c r="S1124">
        <v>1</v>
      </c>
      <c r="T1124">
        <v>5</v>
      </c>
      <c r="U1124">
        <v>0</v>
      </c>
      <c r="V1124">
        <v>0</v>
      </c>
      <c r="W1124">
        <v>0</v>
      </c>
      <c r="X1124">
        <v>3.6239265624459702</v>
      </c>
      <c r="Y1124">
        <v>0</v>
      </c>
      <c r="Z1124">
        <v>7.5216869216908608E-2</v>
      </c>
      <c r="AA1124">
        <v>6.5135098637763067E-2</v>
      </c>
      <c r="AB1124">
        <v>1.2641951427381899</v>
      </c>
      <c r="AC1124">
        <v>0</v>
      </c>
      <c r="AD1124">
        <v>0</v>
      </c>
      <c r="AE1124">
        <v>5.0284736730388317</v>
      </c>
    </row>
    <row r="1125" spans="1:31" x14ac:dyDescent="0.25">
      <c r="A1125">
        <v>1709802</v>
      </c>
      <c r="B1125">
        <v>1</v>
      </c>
      <c r="C1125" t="s">
        <v>80</v>
      </c>
      <c r="D1125" t="s">
        <v>106</v>
      </c>
      <c r="E1125" t="s">
        <v>131</v>
      </c>
      <c r="F1125" t="s">
        <v>3489</v>
      </c>
      <c r="G1125" t="s">
        <v>133</v>
      </c>
      <c r="H1125" t="s">
        <v>134</v>
      </c>
      <c r="I1125" t="s">
        <v>135</v>
      </c>
      <c r="J1125" t="s">
        <v>136</v>
      </c>
      <c r="K1125" t="s">
        <v>137</v>
      </c>
      <c r="L1125" t="s">
        <v>3490</v>
      </c>
      <c r="M1125" t="s">
        <v>3491</v>
      </c>
      <c r="N1125">
        <v>1.9613888880000001</v>
      </c>
      <c r="O1125">
        <v>0</v>
      </c>
      <c r="P1125">
        <v>1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0.33290475316410195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0.33290475316410195</v>
      </c>
    </row>
    <row r="1126" spans="1:31" x14ac:dyDescent="0.25">
      <c r="A1126">
        <v>1709804</v>
      </c>
      <c r="B1126">
        <v>1</v>
      </c>
      <c r="C1126" t="s">
        <v>80</v>
      </c>
      <c r="D1126" t="s">
        <v>107</v>
      </c>
      <c r="E1126" t="s">
        <v>131</v>
      </c>
      <c r="F1126" t="s">
        <v>3492</v>
      </c>
      <c r="G1126" t="s">
        <v>242</v>
      </c>
      <c r="H1126" t="s">
        <v>134</v>
      </c>
      <c r="I1126" t="s">
        <v>135</v>
      </c>
      <c r="J1126" t="s">
        <v>136</v>
      </c>
      <c r="K1126" t="s">
        <v>137</v>
      </c>
      <c r="L1126" t="s">
        <v>3493</v>
      </c>
      <c r="M1126" t="s">
        <v>3494</v>
      </c>
      <c r="N1126">
        <v>2.0802777770000001</v>
      </c>
      <c r="O1126">
        <v>0</v>
      </c>
      <c r="P1126">
        <v>1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0.57454053317061105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0.57454053317061105</v>
      </c>
    </row>
    <row r="1127" spans="1:31" x14ac:dyDescent="0.25">
      <c r="A1127">
        <v>1709807</v>
      </c>
      <c r="B1127">
        <v>1</v>
      </c>
      <c r="C1127" t="s">
        <v>80</v>
      </c>
      <c r="D1127" t="s">
        <v>100</v>
      </c>
      <c r="E1127" t="s">
        <v>160</v>
      </c>
      <c r="F1127" t="s">
        <v>3495</v>
      </c>
      <c r="G1127" t="s">
        <v>796</v>
      </c>
      <c r="H1127" t="s">
        <v>134</v>
      </c>
      <c r="I1127" t="s">
        <v>135</v>
      </c>
      <c r="J1127" t="s">
        <v>136</v>
      </c>
      <c r="K1127" t="s">
        <v>137</v>
      </c>
      <c r="L1127" t="s">
        <v>3496</v>
      </c>
      <c r="M1127" t="s">
        <v>3497</v>
      </c>
      <c r="N1127">
        <v>0.633611111</v>
      </c>
      <c r="O1127">
        <v>0</v>
      </c>
      <c r="P1127">
        <v>129</v>
      </c>
      <c r="Q1127">
        <v>0</v>
      </c>
      <c r="R1127">
        <v>0</v>
      </c>
      <c r="S1127">
        <v>0</v>
      </c>
      <c r="T1127">
        <v>6</v>
      </c>
      <c r="U1127">
        <v>0</v>
      </c>
      <c r="V1127">
        <v>0</v>
      </c>
      <c r="W1127">
        <v>0</v>
      </c>
      <c r="X1127">
        <v>21.880029680018438</v>
      </c>
      <c r="Y1127">
        <v>0</v>
      </c>
      <c r="Z1127">
        <v>0</v>
      </c>
      <c r="AA1127">
        <v>0</v>
      </c>
      <c r="AB1127">
        <v>0.97508252421032759</v>
      </c>
      <c r="AC1127">
        <v>0</v>
      </c>
      <c r="AD1127">
        <v>0</v>
      </c>
      <c r="AE1127">
        <v>22.855112204228767</v>
      </c>
    </row>
    <row r="1128" spans="1:31" x14ac:dyDescent="0.25">
      <c r="A1128">
        <v>1709809</v>
      </c>
      <c r="B1128">
        <v>1</v>
      </c>
      <c r="C1128" t="s">
        <v>80</v>
      </c>
      <c r="D1128" t="s">
        <v>95</v>
      </c>
      <c r="E1128" t="s">
        <v>171</v>
      </c>
      <c r="F1128" t="s">
        <v>3498</v>
      </c>
      <c r="G1128" t="s">
        <v>295</v>
      </c>
      <c r="H1128" t="s">
        <v>143</v>
      </c>
      <c r="I1128" t="s">
        <v>135</v>
      </c>
      <c r="J1128" t="s">
        <v>136</v>
      </c>
      <c r="K1128" t="s">
        <v>137</v>
      </c>
      <c r="L1128" t="s">
        <v>3499</v>
      </c>
      <c r="M1128" t="s">
        <v>3500</v>
      </c>
      <c r="N1128">
        <v>1.4355555550000001</v>
      </c>
      <c r="O1128">
        <v>0</v>
      </c>
      <c r="P1128">
        <v>650</v>
      </c>
      <c r="Q1128">
        <v>1</v>
      </c>
      <c r="R1128">
        <v>9</v>
      </c>
      <c r="S1128">
        <v>4</v>
      </c>
      <c r="T1128">
        <v>37</v>
      </c>
      <c r="U1128">
        <v>1</v>
      </c>
      <c r="V1128">
        <v>0</v>
      </c>
      <c r="W1128">
        <v>0</v>
      </c>
      <c r="X1128">
        <v>193.98149620192225</v>
      </c>
      <c r="Y1128">
        <v>0</v>
      </c>
      <c r="Z1128">
        <v>1.4738621576916999</v>
      </c>
      <c r="AA1128">
        <v>33.899148712786193</v>
      </c>
      <c r="AB1128">
        <v>12.925597703208208</v>
      </c>
      <c r="AC1128">
        <v>131.19043976614628</v>
      </c>
      <c r="AD1128">
        <v>0</v>
      </c>
      <c r="AE1128">
        <v>373.47054454175463</v>
      </c>
    </row>
    <row r="1129" spans="1:31" x14ac:dyDescent="0.25">
      <c r="A1129">
        <v>1709812</v>
      </c>
      <c r="B1129">
        <v>1</v>
      </c>
      <c r="C1129" t="s">
        <v>81</v>
      </c>
      <c r="D1129" t="s">
        <v>123</v>
      </c>
      <c r="E1129" t="s">
        <v>131</v>
      </c>
      <c r="F1129" t="s">
        <v>3501</v>
      </c>
      <c r="G1129" t="s">
        <v>238</v>
      </c>
      <c r="H1129" t="s">
        <v>134</v>
      </c>
      <c r="I1129" t="s">
        <v>135</v>
      </c>
      <c r="J1129" t="s">
        <v>136</v>
      </c>
      <c r="K1129" t="s">
        <v>137</v>
      </c>
      <c r="L1129" t="s">
        <v>3471</v>
      </c>
      <c r="M1129" t="s">
        <v>3502</v>
      </c>
      <c r="N1129">
        <v>0.69222222200000005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1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8.3602661418243791</v>
      </c>
      <c r="AE1129">
        <v>8.3602661418243791</v>
      </c>
    </row>
    <row r="1130" spans="1:31" x14ac:dyDescent="0.25">
      <c r="A1130">
        <v>1709816</v>
      </c>
      <c r="B1130">
        <v>1</v>
      </c>
      <c r="C1130" t="s">
        <v>81</v>
      </c>
      <c r="D1130" t="s">
        <v>128</v>
      </c>
      <c r="E1130" t="s">
        <v>131</v>
      </c>
      <c r="F1130" t="s">
        <v>3503</v>
      </c>
      <c r="G1130" t="s">
        <v>242</v>
      </c>
      <c r="H1130" t="s">
        <v>134</v>
      </c>
      <c r="I1130" t="s">
        <v>135</v>
      </c>
      <c r="J1130" t="s">
        <v>136</v>
      </c>
      <c r="K1130" t="s">
        <v>137</v>
      </c>
      <c r="L1130" t="s">
        <v>3504</v>
      </c>
      <c r="M1130" t="s">
        <v>3505</v>
      </c>
      <c r="N1130">
        <v>5.8511111109999998</v>
      </c>
      <c r="O1130">
        <v>0</v>
      </c>
      <c r="P1130">
        <v>2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1.20259295108525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1.20259295108525</v>
      </c>
    </row>
    <row r="1131" spans="1:31" x14ac:dyDescent="0.25">
      <c r="A1131">
        <v>1709818</v>
      </c>
      <c r="B1131">
        <v>1</v>
      </c>
      <c r="C1131" t="s">
        <v>80</v>
      </c>
      <c r="D1131" t="s">
        <v>83</v>
      </c>
      <c r="E1131" t="s">
        <v>189</v>
      </c>
      <c r="F1131" t="s">
        <v>3506</v>
      </c>
      <c r="G1131" t="s">
        <v>147</v>
      </c>
      <c r="H1131" t="s">
        <v>143</v>
      </c>
      <c r="I1131" t="s">
        <v>135</v>
      </c>
      <c r="J1131" t="s">
        <v>136</v>
      </c>
      <c r="K1131" t="s">
        <v>137</v>
      </c>
      <c r="L1131" t="s">
        <v>3507</v>
      </c>
      <c r="M1131" t="s">
        <v>3508</v>
      </c>
      <c r="N1131">
        <v>2.3475000000000001</v>
      </c>
      <c r="O1131">
        <v>1</v>
      </c>
      <c r="P1131">
        <v>533</v>
      </c>
      <c r="Q1131">
        <v>3</v>
      </c>
      <c r="R1131">
        <v>23</v>
      </c>
      <c r="S1131">
        <v>1</v>
      </c>
      <c r="T1131">
        <v>50</v>
      </c>
      <c r="U1131">
        <v>0</v>
      </c>
      <c r="V1131">
        <v>0</v>
      </c>
      <c r="W1131">
        <v>0.75119086921837352</v>
      </c>
      <c r="X1131">
        <v>411.9699412301436</v>
      </c>
      <c r="Y1131">
        <v>1.6558114235241526</v>
      </c>
      <c r="Z1131">
        <v>35.965026848376766</v>
      </c>
      <c r="AA1131">
        <v>10.873730584723173</v>
      </c>
      <c r="AB1131">
        <v>73.252006100670059</v>
      </c>
      <c r="AC1131">
        <v>0</v>
      </c>
      <c r="AD1131">
        <v>0</v>
      </c>
      <c r="AE1131">
        <v>534.46770705665608</v>
      </c>
    </row>
    <row r="1132" spans="1:31" x14ac:dyDescent="0.25">
      <c r="A1132">
        <v>1709820</v>
      </c>
      <c r="B1132">
        <v>1</v>
      </c>
      <c r="C1132" t="s">
        <v>81</v>
      </c>
      <c r="D1132" t="s">
        <v>118</v>
      </c>
      <c r="E1132" t="s">
        <v>171</v>
      </c>
      <c r="F1132" t="s">
        <v>3509</v>
      </c>
      <c r="G1132" t="s">
        <v>147</v>
      </c>
      <c r="H1132" t="s">
        <v>143</v>
      </c>
      <c r="I1132" t="s">
        <v>455</v>
      </c>
      <c r="J1132" t="s">
        <v>136</v>
      </c>
      <c r="K1132" t="s">
        <v>137</v>
      </c>
      <c r="L1132" t="s">
        <v>3510</v>
      </c>
      <c r="M1132" t="s">
        <v>3511</v>
      </c>
      <c r="N1132">
        <v>5.5555550000000002E-3</v>
      </c>
      <c r="O1132">
        <v>0</v>
      </c>
      <c r="P1132">
        <v>166</v>
      </c>
      <c r="Q1132">
        <v>60</v>
      </c>
      <c r="R1132">
        <v>23</v>
      </c>
      <c r="S1132">
        <v>2</v>
      </c>
      <c r="T1132">
        <v>14</v>
      </c>
      <c r="U1132">
        <v>0</v>
      </c>
      <c r="V1132">
        <v>0</v>
      </c>
      <c r="W1132">
        <v>0</v>
      </c>
      <c r="X1132">
        <v>0.1636938403354834</v>
      </c>
      <c r="Y1132">
        <v>0.1674348633047667</v>
      </c>
      <c r="Z1132">
        <v>3.4159003917766682E-2</v>
      </c>
      <c r="AA1132">
        <v>2.6236932065711115E-2</v>
      </c>
      <c r="AB1132">
        <v>4.8750257712983337E-2</v>
      </c>
      <c r="AC1132">
        <v>0</v>
      </c>
      <c r="AD1132">
        <v>0</v>
      </c>
      <c r="AE1132">
        <v>0.44027489733671121</v>
      </c>
    </row>
    <row r="1133" spans="1:31" x14ac:dyDescent="0.25">
      <c r="A1133">
        <v>1709822</v>
      </c>
      <c r="B1133">
        <v>1</v>
      </c>
      <c r="C1133" t="s">
        <v>80</v>
      </c>
      <c r="D1133" t="s">
        <v>90</v>
      </c>
      <c r="E1133" t="s">
        <v>131</v>
      </c>
      <c r="F1133" t="s">
        <v>3512</v>
      </c>
      <c r="G1133" t="s">
        <v>238</v>
      </c>
      <c r="H1133" t="s">
        <v>134</v>
      </c>
      <c r="I1133" t="s">
        <v>135</v>
      </c>
      <c r="J1133" t="s">
        <v>136</v>
      </c>
      <c r="K1133" t="s">
        <v>137</v>
      </c>
      <c r="L1133" t="s">
        <v>3513</v>
      </c>
      <c r="M1133" t="s">
        <v>3514</v>
      </c>
      <c r="N1133">
        <v>2.3652777770000002</v>
      </c>
      <c r="O1133">
        <v>0</v>
      </c>
      <c r="P1133">
        <v>3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2.9435926895841882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2.9435926895841882</v>
      </c>
    </row>
    <row r="1134" spans="1:31" x14ac:dyDescent="0.25">
      <c r="A1134">
        <v>1709823</v>
      </c>
      <c r="B1134">
        <v>1</v>
      </c>
      <c r="C1134" t="s">
        <v>80</v>
      </c>
      <c r="D1134" t="s">
        <v>84</v>
      </c>
      <c r="E1134" t="s">
        <v>160</v>
      </c>
      <c r="F1134" t="s">
        <v>3515</v>
      </c>
      <c r="G1134" t="s">
        <v>269</v>
      </c>
      <c r="H1134" t="s">
        <v>134</v>
      </c>
      <c r="I1134" t="s">
        <v>135</v>
      </c>
      <c r="J1134" t="s">
        <v>136</v>
      </c>
      <c r="K1134" t="s">
        <v>137</v>
      </c>
      <c r="L1134" t="s">
        <v>3516</v>
      </c>
      <c r="M1134" t="s">
        <v>3517</v>
      </c>
      <c r="N1134">
        <v>0.39638888799999999</v>
      </c>
      <c r="O1134">
        <v>0</v>
      </c>
      <c r="P1134">
        <v>1</v>
      </c>
      <c r="Q1134">
        <v>0</v>
      </c>
      <c r="R1134">
        <v>0</v>
      </c>
      <c r="S1134">
        <v>0</v>
      </c>
      <c r="T1134">
        <v>1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0.1830495429807717</v>
      </c>
      <c r="AC1134">
        <v>0</v>
      </c>
      <c r="AD1134">
        <v>0</v>
      </c>
      <c r="AE1134">
        <v>0.1830495429807717</v>
      </c>
    </row>
    <row r="1135" spans="1:31" x14ac:dyDescent="0.25">
      <c r="A1135">
        <v>1709827</v>
      </c>
      <c r="B1135">
        <v>1</v>
      </c>
      <c r="C1135" t="s">
        <v>80</v>
      </c>
      <c r="D1135" t="s">
        <v>107</v>
      </c>
      <c r="E1135" t="s">
        <v>131</v>
      </c>
      <c r="F1135" t="s">
        <v>3518</v>
      </c>
      <c r="G1135" t="s">
        <v>242</v>
      </c>
      <c r="H1135" t="s">
        <v>134</v>
      </c>
      <c r="I1135" t="s">
        <v>135</v>
      </c>
      <c r="J1135" t="s">
        <v>136</v>
      </c>
      <c r="K1135" t="s">
        <v>137</v>
      </c>
      <c r="L1135" t="s">
        <v>3519</v>
      </c>
      <c r="M1135" t="s">
        <v>3520</v>
      </c>
      <c r="N1135">
        <v>5.5294444440000001</v>
      </c>
      <c r="O1135">
        <v>0</v>
      </c>
      <c r="P1135">
        <v>1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1.1238882956349305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1.1238882956349305</v>
      </c>
    </row>
    <row r="1136" spans="1:31" x14ac:dyDescent="0.25">
      <c r="A1136">
        <v>1709828</v>
      </c>
      <c r="B1136">
        <v>1</v>
      </c>
      <c r="C1136" t="s">
        <v>80</v>
      </c>
      <c r="D1136" t="s">
        <v>99</v>
      </c>
      <c r="E1136" t="s">
        <v>160</v>
      </c>
      <c r="F1136" t="s">
        <v>3521</v>
      </c>
      <c r="G1136" t="s">
        <v>326</v>
      </c>
      <c r="H1136" t="s">
        <v>134</v>
      </c>
      <c r="I1136" t="s">
        <v>135</v>
      </c>
      <c r="J1136" t="s">
        <v>136</v>
      </c>
      <c r="K1136" t="s">
        <v>137</v>
      </c>
      <c r="L1136" t="s">
        <v>3522</v>
      </c>
      <c r="M1136" t="s">
        <v>3523</v>
      </c>
      <c r="N1136">
        <v>0.96083333299999996</v>
      </c>
      <c r="O1136">
        <v>0</v>
      </c>
      <c r="P1136">
        <v>8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1.4395870996506166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1.4395870996506166</v>
      </c>
    </row>
    <row r="1137" spans="1:31" x14ac:dyDescent="0.25">
      <c r="A1137">
        <v>1709829</v>
      </c>
      <c r="B1137">
        <v>1</v>
      </c>
      <c r="C1137" t="s">
        <v>80</v>
      </c>
      <c r="D1137" t="s">
        <v>108</v>
      </c>
      <c r="E1137" t="s">
        <v>131</v>
      </c>
      <c r="F1137" t="s">
        <v>3524</v>
      </c>
      <c r="G1137" t="s">
        <v>133</v>
      </c>
      <c r="H1137" t="s">
        <v>134</v>
      </c>
      <c r="I1137" t="s">
        <v>135</v>
      </c>
      <c r="J1137" t="s">
        <v>136</v>
      </c>
      <c r="K1137" t="s">
        <v>137</v>
      </c>
      <c r="L1137" t="s">
        <v>3525</v>
      </c>
      <c r="M1137" t="s">
        <v>3526</v>
      </c>
      <c r="N1137">
        <v>0.83527777700000005</v>
      </c>
      <c r="O1137">
        <v>0</v>
      </c>
      <c r="P1137">
        <v>1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0.12511920398444526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0.12511920398444526</v>
      </c>
    </row>
    <row r="1138" spans="1:31" x14ac:dyDescent="0.25">
      <c r="A1138">
        <v>1709830</v>
      </c>
      <c r="B1138">
        <v>1</v>
      </c>
      <c r="C1138" t="s">
        <v>80</v>
      </c>
      <c r="D1138" t="s">
        <v>95</v>
      </c>
      <c r="E1138" t="s">
        <v>189</v>
      </c>
      <c r="F1138" t="s">
        <v>3527</v>
      </c>
      <c r="G1138" t="s">
        <v>147</v>
      </c>
      <c r="H1138" t="s">
        <v>143</v>
      </c>
      <c r="I1138" t="s">
        <v>455</v>
      </c>
      <c r="J1138" t="s">
        <v>136</v>
      </c>
      <c r="K1138" t="s">
        <v>137</v>
      </c>
      <c r="L1138" t="s">
        <v>3528</v>
      </c>
      <c r="M1138" t="s">
        <v>3529</v>
      </c>
      <c r="N1138">
        <v>4.4444444E-2</v>
      </c>
      <c r="O1138">
        <v>0</v>
      </c>
      <c r="P1138">
        <v>650</v>
      </c>
      <c r="Q1138">
        <v>1</v>
      </c>
      <c r="R1138">
        <v>9</v>
      </c>
      <c r="S1138">
        <v>4</v>
      </c>
      <c r="T1138">
        <v>37</v>
      </c>
      <c r="U1138">
        <v>1</v>
      </c>
      <c r="V1138">
        <v>0</v>
      </c>
      <c r="W1138">
        <v>0</v>
      </c>
      <c r="X1138">
        <v>6.1042954454171605</v>
      </c>
      <c r="Y1138">
        <v>0</v>
      </c>
      <c r="Z1138">
        <v>4.5661567821333335E-2</v>
      </c>
      <c r="AA1138">
        <v>1.0487725150230223</v>
      </c>
      <c r="AB1138">
        <v>0.39955379061271112</v>
      </c>
      <c r="AC1138">
        <v>3.9876699696128002</v>
      </c>
      <c r="AD1138">
        <v>0</v>
      </c>
      <c r="AE1138">
        <v>11.585953288487026</v>
      </c>
    </row>
    <row r="1139" spans="1:31" x14ac:dyDescent="0.25">
      <c r="A1139">
        <v>1709831</v>
      </c>
      <c r="B1139">
        <v>1</v>
      </c>
      <c r="C1139" t="s">
        <v>80</v>
      </c>
      <c r="D1139" t="s">
        <v>97</v>
      </c>
      <c r="E1139" t="s">
        <v>160</v>
      </c>
      <c r="F1139" t="s">
        <v>3530</v>
      </c>
      <c r="G1139" t="s">
        <v>162</v>
      </c>
      <c r="H1139" t="s">
        <v>134</v>
      </c>
      <c r="I1139" t="s">
        <v>135</v>
      </c>
      <c r="J1139" t="s">
        <v>136</v>
      </c>
      <c r="K1139" t="s">
        <v>137</v>
      </c>
      <c r="L1139" t="s">
        <v>3531</v>
      </c>
      <c r="M1139" t="s">
        <v>3532</v>
      </c>
      <c r="N1139">
        <v>0.260833333</v>
      </c>
      <c r="O1139">
        <v>0</v>
      </c>
      <c r="P1139">
        <v>3</v>
      </c>
      <c r="Q1139">
        <v>0</v>
      </c>
      <c r="R1139">
        <v>17</v>
      </c>
      <c r="S1139">
        <v>0</v>
      </c>
      <c r="T1139">
        <v>6</v>
      </c>
      <c r="U1139">
        <v>0</v>
      </c>
      <c r="V1139">
        <v>0</v>
      </c>
      <c r="W1139">
        <v>0</v>
      </c>
      <c r="X1139">
        <v>9.9646916852233328E-2</v>
      </c>
      <c r="Y1139">
        <v>0</v>
      </c>
      <c r="Z1139">
        <v>0.82828419013620003</v>
      </c>
      <c r="AA1139">
        <v>0</v>
      </c>
      <c r="AB1139">
        <v>1.1574063777888677</v>
      </c>
      <c r="AC1139">
        <v>0</v>
      </c>
      <c r="AD1139">
        <v>0</v>
      </c>
      <c r="AE1139">
        <v>2.085337484777301</v>
      </c>
    </row>
    <row r="1140" spans="1:31" x14ac:dyDescent="0.25">
      <c r="A1140">
        <v>1709832</v>
      </c>
      <c r="B1140">
        <v>1</v>
      </c>
      <c r="C1140" t="s">
        <v>81</v>
      </c>
      <c r="D1140" t="s">
        <v>114</v>
      </c>
      <c r="E1140" t="s">
        <v>160</v>
      </c>
      <c r="F1140" t="s">
        <v>3533</v>
      </c>
      <c r="G1140" t="s">
        <v>162</v>
      </c>
      <c r="H1140" t="s">
        <v>134</v>
      </c>
      <c r="I1140" t="s">
        <v>135</v>
      </c>
      <c r="J1140" t="s">
        <v>136</v>
      </c>
      <c r="K1140" t="s">
        <v>137</v>
      </c>
      <c r="L1140" t="s">
        <v>3534</v>
      </c>
      <c r="M1140" t="s">
        <v>3535</v>
      </c>
      <c r="N1140">
        <v>1.9680555550000001</v>
      </c>
      <c r="O1140">
        <v>0</v>
      </c>
      <c r="P1140">
        <v>17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3.9900769940781977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3.9900769940781977</v>
      </c>
    </row>
    <row r="1141" spans="1:31" x14ac:dyDescent="0.25">
      <c r="A1141">
        <v>1709834</v>
      </c>
      <c r="B1141">
        <v>1</v>
      </c>
      <c r="C1141" t="s">
        <v>81</v>
      </c>
      <c r="D1141" t="s">
        <v>113</v>
      </c>
      <c r="E1141" t="s">
        <v>131</v>
      </c>
      <c r="F1141" t="s">
        <v>3536</v>
      </c>
      <c r="G1141" t="s">
        <v>133</v>
      </c>
      <c r="H1141" t="s">
        <v>134</v>
      </c>
      <c r="I1141" t="s">
        <v>135</v>
      </c>
      <c r="J1141" t="s">
        <v>136</v>
      </c>
      <c r="K1141" t="s">
        <v>137</v>
      </c>
      <c r="L1141" t="s">
        <v>3537</v>
      </c>
      <c r="M1141" t="s">
        <v>3538</v>
      </c>
      <c r="N1141">
        <v>0.96111111100000002</v>
      </c>
      <c r="O1141">
        <v>0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0.11094055786031333</v>
      </c>
      <c r="AA1141">
        <v>0</v>
      </c>
      <c r="AB1141">
        <v>0</v>
      </c>
      <c r="AC1141">
        <v>0</v>
      </c>
      <c r="AD1141">
        <v>0</v>
      </c>
      <c r="AE1141">
        <v>0.11094055786031333</v>
      </c>
    </row>
    <row r="1142" spans="1:31" x14ac:dyDescent="0.25">
      <c r="A1142">
        <v>1709836</v>
      </c>
      <c r="B1142">
        <v>1</v>
      </c>
      <c r="C1142" t="s">
        <v>80</v>
      </c>
      <c r="D1142" t="s">
        <v>110</v>
      </c>
      <c r="E1142" t="s">
        <v>131</v>
      </c>
      <c r="F1142" t="s">
        <v>3539</v>
      </c>
      <c r="G1142" t="s">
        <v>133</v>
      </c>
      <c r="H1142" t="s">
        <v>134</v>
      </c>
      <c r="I1142" t="s">
        <v>135</v>
      </c>
      <c r="J1142" t="s">
        <v>136</v>
      </c>
      <c r="K1142" t="s">
        <v>137</v>
      </c>
      <c r="L1142" t="s">
        <v>3540</v>
      </c>
      <c r="M1142" t="s">
        <v>3541</v>
      </c>
      <c r="N1142">
        <v>2.542777777</v>
      </c>
      <c r="O1142">
        <v>0</v>
      </c>
      <c r="P1142">
        <v>3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2.162233256666596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2.162233256666596</v>
      </c>
    </row>
    <row r="1143" spans="1:31" x14ac:dyDescent="0.25">
      <c r="A1143">
        <v>1709837</v>
      </c>
      <c r="B1143">
        <v>1</v>
      </c>
      <c r="C1143" t="s">
        <v>80</v>
      </c>
      <c r="D1143" t="s">
        <v>96</v>
      </c>
      <c r="E1143" t="s">
        <v>160</v>
      </c>
      <c r="F1143" t="s">
        <v>3542</v>
      </c>
      <c r="G1143" t="s">
        <v>162</v>
      </c>
      <c r="H1143" t="s">
        <v>134</v>
      </c>
      <c r="I1143" t="s">
        <v>135</v>
      </c>
      <c r="J1143" t="s">
        <v>136</v>
      </c>
      <c r="K1143" t="s">
        <v>137</v>
      </c>
      <c r="L1143" t="s">
        <v>3543</v>
      </c>
      <c r="M1143" t="s">
        <v>3544</v>
      </c>
      <c r="N1143">
        <v>3.7749999999999999</v>
      </c>
      <c r="O1143">
        <v>0</v>
      </c>
      <c r="P1143">
        <v>37</v>
      </c>
      <c r="Q1143">
        <v>0</v>
      </c>
      <c r="R1143">
        <v>0</v>
      </c>
      <c r="S1143">
        <v>0</v>
      </c>
      <c r="T1143">
        <v>3</v>
      </c>
      <c r="U1143">
        <v>0</v>
      </c>
      <c r="V1143">
        <v>0</v>
      </c>
      <c r="W1143">
        <v>0</v>
      </c>
      <c r="X1143">
        <v>52.824030865546305</v>
      </c>
      <c r="Y1143">
        <v>0</v>
      </c>
      <c r="Z1143">
        <v>0</v>
      </c>
      <c r="AA1143">
        <v>0</v>
      </c>
      <c r="AB1143">
        <v>2.852136228400878</v>
      </c>
      <c r="AC1143">
        <v>0</v>
      </c>
      <c r="AD1143">
        <v>0</v>
      </c>
      <c r="AE1143">
        <v>55.676167093947186</v>
      </c>
    </row>
    <row r="1144" spans="1:31" x14ac:dyDescent="0.25">
      <c r="A1144">
        <v>1709838</v>
      </c>
      <c r="B1144">
        <v>1</v>
      </c>
      <c r="C1144" t="s">
        <v>80</v>
      </c>
      <c r="D1144" t="s">
        <v>85</v>
      </c>
      <c r="E1144" t="s">
        <v>131</v>
      </c>
      <c r="F1144" t="s">
        <v>3545</v>
      </c>
      <c r="G1144" t="s">
        <v>133</v>
      </c>
      <c r="H1144" t="s">
        <v>134</v>
      </c>
      <c r="I1144" t="s">
        <v>135</v>
      </c>
      <c r="J1144" t="s">
        <v>136</v>
      </c>
      <c r="K1144" t="s">
        <v>137</v>
      </c>
      <c r="L1144" t="s">
        <v>3546</v>
      </c>
      <c r="M1144" t="s">
        <v>3547</v>
      </c>
      <c r="N1144">
        <v>1.098055555</v>
      </c>
      <c r="O1144">
        <v>0</v>
      </c>
      <c r="P1144">
        <v>1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0.51476944142364223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0.51476944142364223</v>
      </c>
    </row>
    <row r="1145" spans="1:31" x14ac:dyDescent="0.25">
      <c r="A1145">
        <v>1709839</v>
      </c>
      <c r="B1145">
        <v>1</v>
      </c>
      <c r="C1145" t="s">
        <v>80</v>
      </c>
      <c r="D1145" t="s">
        <v>96</v>
      </c>
      <c r="E1145" t="s">
        <v>160</v>
      </c>
      <c r="F1145" t="s">
        <v>3548</v>
      </c>
      <c r="G1145" t="s">
        <v>326</v>
      </c>
      <c r="H1145" t="s">
        <v>134</v>
      </c>
      <c r="I1145" t="s">
        <v>135</v>
      </c>
      <c r="J1145" t="s">
        <v>136</v>
      </c>
      <c r="K1145" t="s">
        <v>137</v>
      </c>
      <c r="L1145" t="s">
        <v>3549</v>
      </c>
      <c r="M1145" t="s">
        <v>3550</v>
      </c>
      <c r="N1145">
        <v>4.8186111110000001</v>
      </c>
      <c r="O1145">
        <v>0</v>
      </c>
      <c r="P1145">
        <v>87</v>
      </c>
      <c r="Q1145">
        <v>0</v>
      </c>
      <c r="R1145">
        <v>0</v>
      </c>
      <c r="S1145">
        <v>0</v>
      </c>
      <c r="T1145">
        <v>3</v>
      </c>
      <c r="U1145">
        <v>0</v>
      </c>
      <c r="V1145">
        <v>0</v>
      </c>
      <c r="W1145">
        <v>0</v>
      </c>
      <c r="X1145">
        <v>98.931475985391458</v>
      </c>
      <c r="Y1145">
        <v>0</v>
      </c>
      <c r="Z1145">
        <v>0</v>
      </c>
      <c r="AA1145">
        <v>0</v>
      </c>
      <c r="AB1145">
        <v>6.3552725106701784</v>
      </c>
      <c r="AC1145">
        <v>0</v>
      </c>
      <c r="AD1145">
        <v>0</v>
      </c>
      <c r="AE1145">
        <v>105.28674849606163</v>
      </c>
    </row>
    <row r="1146" spans="1:31" x14ac:dyDescent="0.25">
      <c r="A1146">
        <v>1709840</v>
      </c>
      <c r="B1146">
        <v>1</v>
      </c>
      <c r="C1146" t="s">
        <v>81</v>
      </c>
      <c r="D1146" t="s">
        <v>128</v>
      </c>
      <c r="E1146" t="s">
        <v>131</v>
      </c>
      <c r="F1146" t="s">
        <v>3551</v>
      </c>
      <c r="G1146" t="s">
        <v>133</v>
      </c>
      <c r="H1146" t="s">
        <v>134</v>
      </c>
      <c r="I1146" t="s">
        <v>135</v>
      </c>
      <c r="J1146" t="s">
        <v>136</v>
      </c>
      <c r="K1146" t="s">
        <v>137</v>
      </c>
      <c r="L1146" t="s">
        <v>3552</v>
      </c>
      <c r="M1146" t="s">
        <v>3553</v>
      </c>
      <c r="N1146">
        <v>1.834166666</v>
      </c>
      <c r="O1146">
        <v>0</v>
      </c>
      <c r="P1146">
        <v>2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0.95877454842286403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0.95877454842286403</v>
      </c>
    </row>
    <row r="1147" spans="1:31" x14ac:dyDescent="0.25">
      <c r="A1147">
        <v>1709841</v>
      </c>
      <c r="B1147">
        <v>1</v>
      </c>
      <c r="C1147" t="s">
        <v>80</v>
      </c>
      <c r="D1147" t="s">
        <v>103</v>
      </c>
      <c r="E1147" t="s">
        <v>131</v>
      </c>
      <c r="F1147" t="s">
        <v>3554</v>
      </c>
      <c r="G1147" t="s">
        <v>133</v>
      </c>
      <c r="H1147" t="s">
        <v>134</v>
      </c>
      <c r="I1147" t="s">
        <v>135</v>
      </c>
      <c r="J1147" t="s">
        <v>136</v>
      </c>
      <c r="K1147" t="s">
        <v>137</v>
      </c>
      <c r="L1147" t="s">
        <v>3555</v>
      </c>
      <c r="M1147" t="s">
        <v>3556</v>
      </c>
      <c r="N1147">
        <v>2.4383333330000001</v>
      </c>
      <c r="O1147">
        <v>0</v>
      </c>
      <c r="P1147">
        <v>6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8.9943095306332683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8.9943095306332683</v>
      </c>
    </row>
    <row r="1148" spans="1:31" x14ac:dyDescent="0.25">
      <c r="A1148">
        <v>1709844</v>
      </c>
      <c r="B1148">
        <v>1</v>
      </c>
      <c r="C1148" t="s">
        <v>80</v>
      </c>
      <c r="D1148" t="s">
        <v>82</v>
      </c>
      <c r="E1148" t="s">
        <v>160</v>
      </c>
      <c r="F1148" t="s">
        <v>3557</v>
      </c>
      <c r="G1148" t="s">
        <v>162</v>
      </c>
      <c r="H1148" t="s">
        <v>134</v>
      </c>
      <c r="I1148" t="s">
        <v>135</v>
      </c>
      <c r="J1148" t="s">
        <v>136</v>
      </c>
      <c r="K1148" t="s">
        <v>137</v>
      </c>
      <c r="L1148" t="s">
        <v>3558</v>
      </c>
      <c r="M1148" t="s">
        <v>3559</v>
      </c>
      <c r="N1148">
        <v>1.0277777770000001</v>
      </c>
      <c r="O1148">
        <v>0</v>
      </c>
      <c r="P1148">
        <v>64</v>
      </c>
      <c r="Q1148">
        <v>0</v>
      </c>
      <c r="R1148">
        <v>0</v>
      </c>
      <c r="S1148">
        <v>0</v>
      </c>
      <c r="T1148">
        <v>4</v>
      </c>
      <c r="U1148">
        <v>0</v>
      </c>
      <c r="V1148">
        <v>0</v>
      </c>
      <c r="W1148">
        <v>0</v>
      </c>
      <c r="X1148">
        <v>26.587340033830799</v>
      </c>
      <c r="Y1148">
        <v>0</v>
      </c>
      <c r="Z1148">
        <v>0</v>
      </c>
      <c r="AA1148">
        <v>0</v>
      </c>
      <c r="AB1148">
        <v>3.7184128499409996E-2</v>
      </c>
      <c r="AC1148">
        <v>0</v>
      </c>
      <c r="AD1148">
        <v>0</v>
      </c>
      <c r="AE1148">
        <v>26.624524162330207</v>
      </c>
    </row>
    <row r="1149" spans="1:31" x14ac:dyDescent="0.25">
      <c r="A1149">
        <v>1709847</v>
      </c>
      <c r="B1149">
        <v>1</v>
      </c>
      <c r="C1149" t="s">
        <v>81</v>
      </c>
      <c r="D1149" t="s">
        <v>123</v>
      </c>
      <c r="E1149" t="s">
        <v>189</v>
      </c>
      <c r="F1149" t="s">
        <v>3560</v>
      </c>
      <c r="G1149" t="s">
        <v>147</v>
      </c>
      <c r="H1149" t="s">
        <v>143</v>
      </c>
      <c r="I1149" t="s">
        <v>135</v>
      </c>
      <c r="J1149" t="s">
        <v>136</v>
      </c>
      <c r="K1149" t="s">
        <v>137</v>
      </c>
      <c r="L1149" t="s">
        <v>3561</v>
      </c>
      <c r="M1149" t="s">
        <v>3562</v>
      </c>
      <c r="N1149">
        <v>1.1599999999999999</v>
      </c>
      <c r="O1149">
        <v>0</v>
      </c>
      <c r="P1149">
        <v>661</v>
      </c>
      <c r="Q1149">
        <v>0</v>
      </c>
      <c r="R1149">
        <v>19</v>
      </c>
      <c r="S1149">
        <v>0</v>
      </c>
      <c r="T1149">
        <v>136</v>
      </c>
      <c r="U1149">
        <v>0</v>
      </c>
      <c r="V1149">
        <v>0</v>
      </c>
      <c r="W1149">
        <v>0</v>
      </c>
      <c r="X1149">
        <v>162.41023998333151</v>
      </c>
      <c r="Y1149">
        <v>0</v>
      </c>
      <c r="Z1149">
        <v>4.3580491263823866</v>
      </c>
      <c r="AA1149">
        <v>0</v>
      </c>
      <c r="AB1149">
        <v>71.78922225967537</v>
      </c>
      <c r="AC1149">
        <v>0</v>
      </c>
      <c r="AD1149">
        <v>0</v>
      </c>
      <c r="AE1149">
        <v>238.55751136938926</v>
      </c>
    </row>
    <row r="1150" spans="1:31" x14ac:dyDescent="0.25">
      <c r="A1150">
        <v>1709849</v>
      </c>
      <c r="B1150">
        <v>1</v>
      </c>
      <c r="C1150" t="s">
        <v>81</v>
      </c>
      <c r="D1150" t="s">
        <v>128</v>
      </c>
      <c r="E1150" t="s">
        <v>131</v>
      </c>
      <c r="F1150" t="s">
        <v>3563</v>
      </c>
      <c r="G1150" t="s">
        <v>133</v>
      </c>
      <c r="H1150" t="s">
        <v>134</v>
      </c>
      <c r="I1150" t="s">
        <v>135</v>
      </c>
      <c r="J1150" t="s">
        <v>136</v>
      </c>
      <c r="K1150" t="s">
        <v>137</v>
      </c>
      <c r="L1150" t="s">
        <v>3564</v>
      </c>
      <c r="M1150" t="s">
        <v>3565</v>
      </c>
      <c r="N1150">
        <v>3.0625</v>
      </c>
      <c r="O1150">
        <v>0</v>
      </c>
      <c r="P1150">
        <v>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1.4191784593583319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1.4191784593583319</v>
      </c>
    </row>
    <row r="1151" spans="1:31" x14ac:dyDescent="0.25">
      <c r="A1151">
        <v>1709853</v>
      </c>
      <c r="B1151">
        <v>1</v>
      </c>
      <c r="C1151" t="s">
        <v>81</v>
      </c>
      <c r="D1151" t="s">
        <v>115</v>
      </c>
      <c r="E1151" t="s">
        <v>160</v>
      </c>
      <c r="F1151" t="s">
        <v>3566</v>
      </c>
      <c r="G1151" t="s">
        <v>162</v>
      </c>
      <c r="H1151" t="s">
        <v>134</v>
      </c>
      <c r="I1151" t="s">
        <v>135</v>
      </c>
      <c r="J1151" t="s">
        <v>136</v>
      </c>
      <c r="K1151" t="s">
        <v>137</v>
      </c>
      <c r="L1151" t="s">
        <v>3567</v>
      </c>
      <c r="M1151" t="s">
        <v>3568</v>
      </c>
      <c r="N1151">
        <v>1.3119444440000001</v>
      </c>
      <c r="O1151">
        <v>0</v>
      </c>
      <c r="P1151">
        <v>1</v>
      </c>
      <c r="Q1151">
        <v>0</v>
      </c>
      <c r="R1151">
        <v>1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0.42597506360388881</v>
      </c>
      <c r="Y1151">
        <v>0</v>
      </c>
      <c r="Z1151">
        <v>2.3201709835422219E-3</v>
      </c>
      <c r="AA1151">
        <v>0</v>
      </c>
      <c r="AB1151">
        <v>0</v>
      </c>
      <c r="AC1151">
        <v>0</v>
      </c>
      <c r="AD1151">
        <v>0</v>
      </c>
      <c r="AE1151">
        <v>0.42829523458743102</v>
      </c>
    </row>
    <row r="1152" spans="1:31" x14ac:dyDescent="0.25">
      <c r="A1152">
        <v>1709855</v>
      </c>
      <c r="B1152">
        <v>1</v>
      </c>
      <c r="C1152" t="s">
        <v>81</v>
      </c>
      <c r="D1152" t="s">
        <v>113</v>
      </c>
      <c r="E1152" t="s">
        <v>131</v>
      </c>
      <c r="F1152" t="s">
        <v>3569</v>
      </c>
      <c r="G1152" t="s">
        <v>238</v>
      </c>
      <c r="H1152" t="s">
        <v>134</v>
      </c>
      <c r="I1152" t="s">
        <v>135</v>
      </c>
      <c r="J1152" t="s">
        <v>136</v>
      </c>
      <c r="K1152" t="s">
        <v>137</v>
      </c>
      <c r="L1152" t="s">
        <v>3570</v>
      </c>
      <c r="M1152" t="s">
        <v>3571</v>
      </c>
      <c r="N1152">
        <v>1.136111111</v>
      </c>
      <c r="O1152">
        <v>0</v>
      </c>
      <c r="P1152">
        <v>11</v>
      </c>
      <c r="Q1152">
        <v>0</v>
      </c>
      <c r="R1152">
        <v>0</v>
      </c>
      <c r="S1152">
        <v>0</v>
      </c>
      <c r="T1152">
        <v>1</v>
      </c>
      <c r="U1152">
        <v>0</v>
      </c>
      <c r="V1152">
        <v>0</v>
      </c>
      <c r="W1152">
        <v>0</v>
      </c>
      <c r="X1152">
        <v>5.0672204038853979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5.0672204038853979</v>
      </c>
    </row>
    <row r="1153" spans="1:31" x14ac:dyDescent="0.25">
      <c r="A1153">
        <v>1709856</v>
      </c>
      <c r="B1153">
        <v>1</v>
      </c>
      <c r="C1153" t="s">
        <v>80</v>
      </c>
      <c r="D1153" t="s">
        <v>93</v>
      </c>
      <c r="E1153" t="s">
        <v>131</v>
      </c>
      <c r="F1153" t="s">
        <v>3572</v>
      </c>
      <c r="G1153" t="s">
        <v>133</v>
      </c>
      <c r="H1153" t="s">
        <v>134</v>
      </c>
      <c r="I1153" t="s">
        <v>135</v>
      </c>
      <c r="J1153" t="s">
        <v>136</v>
      </c>
      <c r="K1153" t="s">
        <v>137</v>
      </c>
      <c r="L1153" t="s">
        <v>3573</v>
      </c>
      <c r="M1153" t="s">
        <v>3574</v>
      </c>
      <c r="N1153">
        <v>4.2497222219999999</v>
      </c>
      <c r="O1153">
        <v>0</v>
      </c>
      <c r="P1153">
        <v>1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0.57883410214336806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0.57883410214336806</v>
      </c>
    </row>
    <row r="1154" spans="1:31" x14ac:dyDescent="0.25">
      <c r="A1154">
        <v>1709861</v>
      </c>
      <c r="B1154">
        <v>1</v>
      </c>
      <c r="C1154" t="s">
        <v>81</v>
      </c>
      <c r="D1154" t="s">
        <v>128</v>
      </c>
      <c r="E1154" t="s">
        <v>160</v>
      </c>
      <c r="F1154" t="s">
        <v>3575</v>
      </c>
      <c r="G1154" t="s">
        <v>429</v>
      </c>
      <c r="H1154" t="s">
        <v>134</v>
      </c>
      <c r="I1154" t="s">
        <v>135</v>
      </c>
      <c r="J1154" t="s">
        <v>136</v>
      </c>
      <c r="K1154" t="s">
        <v>137</v>
      </c>
      <c r="L1154" t="s">
        <v>3576</v>
      </c>
      <c r="M1154" t="s">
        <v>3577</v>
      </c>
      <c r="N1154">
        <v>4.8822222220000002</v>
      </c>
      <c r="O1154">
        <v>0</v>
      </c>
      <c r="P1154">
        <v>280</v>
      </c>
      <c r="Q1154">
        <v>0</v>
      </c>
      <c r="R1154">
        <v>0</v>
      </c>
      <c r="S1154">
        <v>0</v>
      </c>
      <c r="T1154">
        <v>5</v>
      </c>
      <c r="U1154">
        <v>0</v>
      </c>
      <c r="V1154">
        <v>0</v>
      </c>
      <c r="W1154">
        <v>0</v>
      </c>
      <c r="X1154">
        <v>348.70738804519101</v>
      </c>
      <c r="Y1154">
        <v>0</v>
      </c>
      <c r="Z1154">
        <v>0</v>
      </c>
      <c r="AA1154">
        <v>0</v>
      </c>
      <c r="AB1154">
        <v>15.742252787528468</v>
      </c>
      <c r="AC1154">
        <v>0</v>
      </c>
      <c r="AD1154">
        <v>0</v>
      </c>
      <c r="AE1154">
        <v>364.44964083271947</v>
      </c>
    </row>
    <row r="1155" spans="1:31" x14ac:dyDescent="0.25">
      <c r="A1155">
        <v>1709866</v>
      </c>
      <c r="B1155">
        <v>1</v>
      </c>
      <c r="C1155" t="s">
        <v>80</v>
      </c>
      <c r="D1155" t="s">
        <v>97</v>
      </c>
      <c r="E1155" t="s">
        <v>131</v>
      </c>
      <c r="F1155" t="s">
        <v>3578</v>
      </c>
      <c r="G1155" t="s">
        <v>133</v>
      </c>
      <c r="H1155" t="s">
        <v>134</v>
      </c>
      <c r="I1155" t="s">
        <v>135</v>
      </c>
      <c r="J1155" t="s">
        <v>136</v>
      </c>
      <c r="K1155" t="s">
        <v>137</v>
      </c>
      <c r="L1155" t="s">
        <v>3579</v>
      </c>
      <c r="M1155" t="s">
        <v>3580</v>
      </c>
      <c r="N1155">
        <v>3.443888888</v>
      </c>
      <c r="O1155">
        <v>0</v>
      </c>
      <c r="P1155"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1.2615279471431777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1.2615279471431777</v>
      </c>
    </row>
    <row r="1156" spans="1:31" x14ac:dyDescent="0.25">
      <c r="A1156">
        <v>1709867</v>
      </c>
      <c r="B1156">
        <v>1</v>
      </c>
      <c r="C1156" t="s">
        <v>81</v>
      </c>
      <c r="D1156" t="s">
        <v>128</v>
      </c>
      <c r="E1156" t="s">
        <v>150</v>
      </c>
      <c r="F1156" t="s">
        <v>3581</v>
      </c>
      <c r="G1156" t="s">
        <v>186</v>
      </c>
      <c r="H1156" t="s">
        <v>134</v>
      </c>
      <c r="I1156" t="s">
        <v>135</v>
      </c>
      <c r="J1156" t="s">
        <v>136</v>
      </c>
      <c r="K1156" t="s">
        <v>137</v>
      </c>
      <c r="L1156" t="s">
        <v>3582</v>
      </c>
      <c r="M1156" t="s">
        <v>3583</v>
      </c>
      <c r="N1156">
        <v>1.621111111</v>
      </c>
      <c r="O1156">
        <v>0</v>
      </c>
      <c r="P1156">
        <v>66</v>
      </c>
      <c r="Q1156">
        <v>0</v>
      </c>
      <c r="R1156">
        <v>0</v>
      </c>
      <c r="S1156">
        <v>0</v>
      </c>
      <c r="T1156">
        <v>1</v>
      </c>
      <c r="U1156">
        <v>0</v>
      </c>
      <c r="V1156">
        <v>0</v>
      </c>
      <c r="W1156">
        <v>0</v>
      </c>
      <c r="X1156">
        <v>17.517722530465001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17.517722530465001</v>
      </c>
    </row>
    <row r="1157" spans="1:31" x14ac:dyDescent="0.25">
      <c r="A1157">
        <v>1709869</v>
      </c>
      <c r="B1157">
        <v>1</v>
      </c>
      <c r="C1157" t="s">
        <v>80</v>
      </c>
      <c r="D1157" t="s">
        <v>98</v>
      </c>
      <c r="E1157" t="s">
        <v>131</v>
      </c>
      <c r="F1157" t="s">
        <v>3584</v>
      </c>
      <c r="G1157" t="s">
        <v>133</v>
      </c>
      <c r="H1157" t="s">
        <v>134</v>
      </c>
      <c r="I1157" t="s">
        <v>135</v>
      </c>
      <c r="J1157" t="s">
        <v>136</v>
      </c>
      <c r="K1157" t="s">
        <v>137</v>
      </c>
      <c r="L1157" t="s">
        <v>3585</v>
      </c>
      <c r="M1157" t="s">
        <v>3586</v>
      </c>
      <c r="N1157">
        <v>2.4069444440000001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1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3.8944781414722667</v>
      </c>
      <c r="AC1157">
        <v>0</v>
      </c>
      <c r="AD1157">
        <v>0</v>
      </c>
      <c r="AE1157">
        <v>3.8944781414722667</v>
      </c>
    </row>
    <row r="1158" spans="1:31" x14ac:dyDescent="0.25">
      <c r="A1158">
        <v>1709871</v>
      </c>
      <c r="B1158">
        <v>1</v>
      </c>
      <c r="C1158" t="s">
        <v>80</v>
      </c>
      <c r="D1158" t="s">
        <v>97</v>
      </c>
      <c r="E1158" t="s">
        <v>150</v>
      </c>
      <c r="F1158" t="s">
        <v>3587</v>
      </c>
      <c r="G1158" t="s">
        <v>650</v>
      </c>
      <c r="H1158" t="s">
        <v>134</v>
      </c>
      <c r="I1158" t="s">
        <v>135</v>
      </c>
      <c r="J1158" t="s">
        <v>136</v>
      </c>
      <c r="K1158" t="s">
        <v>137</v>
      </c>
      <c r="L1158" t="s">
        <v>3588</v>
      </c>
      <c r="M1158" t="s">
        <v>3589</v>
      </c>
      <c r="N1158">
        <v>1.5366666659999999</v>
      </c>
      <c r="O1158">
        <v>0</v>
      </c>
      <c r="P1158">
        <v>85</v>
      </c>
      <c r="Q1158">
        <v>0</v>
      </c>
      <c r="R1158">
        <v>0</v>
      </c>
      <c r="S1158">
        <v>0</v>
      </c>
      <c r="T1158">
        <v>42</v>
      </c>
      <c r="U1158">
        <v>0</v>
      </c>
      <c r="V1158">
        <v>0</v>
      </c>
      <c r="W1158">
        <v>0</v>
      </c>
      <c r="X1158">
        <v>60.077746250857309</v>
      </c>
      <c r="Y1158">
        <v>0</v>
      </c>
      <c r="Z1158">
        <v>0</v>
      </c>
      <c r="AA1158">
        <v>0</v>
      </c>
      <c r="AB1158">
        <v>94.779008863331413</v>
      </c>
      <c r="AC1158">
        <v>0</v>
      </c>
      <c r="AD1158">
        <v>0</v>
      </c>
      <c r="AE1158">
        <v>154.85675511418873</v>
      </c>
    </row>
    <row r="1159" spans="1:31" x14ac:dyDescent="0.25">
      <c r="A1159">
        <v>1709872</v>
      </c>
      <c r="B1159">
        <v>1</v>
      </c>
      <c r="C1159" t="s">
        <v>80</v>
      </c>
      <c r="D1159" t="s">
        <v>97</v>
      </c>
      <c r="E1159" t="s">
        <v>131</v>
      </c>
      <c r="F1159" t="s">
        <v>3590</v>
      </c>
      <c r="G1159" t="s">
        <v>133</v>
      </c>
      <c r="H1159" t="s">
        <v>134</v>
      </c>
      <c r="I1159" t="s">
        <v>135</v>
      </c>
      <c r="J1159" t="s">
        <v>136</v>
      </c>
      <c r="K1159" t="s">
        <v>137</v>
      </c>
      <c r="L1159" t="s">
        <v>3591</v>
      </c>
      <c r="M1159" t="s">
        <v>3592</v>
      </c>
      <c r="N1159">
        <v>1.7947222220000001</v>
      </c>
      <c r="O1159">
        <v>0</v>
      </c>
      <c r="P1159">
        <v>1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7.3640994452841668E-2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7.3640994452841668E-2</v>
      </c>
    </row>
    <row r="1160" spans="1:31" x14ac:dyDescent="0.25">
      <c r="A1160">
        <v>1709878</v>
      </c>
      <c r="B1160">
        <v>1</v>
      </c>
      <c r="C1160" t="s">
        <v>80</v>
      </c>
      <c r="D1160" t="s">
        <v>82</v>
      </c>
      <c r="E1160" t="s">
        <v>131</v>
      </c>
      <c r="F1160" t="s">
        <v>3593</v>
      </c>
      <c r="G1160" t="s">
        <v>133</v>
      </c>
      <c r="H1160" t="s">
        <v>134</v>
      </c>
      <c r="I1160" t="s">
        <v>135</v>
      </c>
      <c r="J1160" t="s">
        <v>136</v>
      </c>
      <c r="K1160" t="s">
        <v>137</v>
      </c>
      <c r="L1160" t="s">
        <v>3594</v>
      </c>
      <c r="M1160" t="s">
        <v>3595</v>
      </c>
      <c r="N1160">
        <v>2.8966666659999998</v>
      </c>
      <c r="O1160">
        <v>0</v>
      </c>
      <c r="P1160">
        <v>1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</row>
    <row r="1161" spans="1:31" x14ac:dyDescent="0.25">
      <c r="A1161">
        <v>1709879</v>
      </c>
      <c r="B1161">
        <v>1</v>
      </c>
      <c r="C1161" t="s">
        <v>81</v>
      </c>
      <c r="D1161" t="s">
        <v>120</v>
      </c>
      <c r="E1161" t="s">
        <v>160</v>
      </c>
      <c r="F1161" t="s">
        <v>3596</v>
      </c>
      <c r="G1161" t="s">
        <v>162</v>
      </c>
      <c r="H1161" t="s">
        <v>134</v>
      </c>
      <c r="I1161" t="s">
        <v>135</v>
      </c>
      <c r="J1161" t="s">
        <v>136</v>
      </c>
      <c r="K1161" t="s">
        <v>137</v>
      </c>
      <c r="L1161" t="s">
        <v>3597</v>
      </c>
      <c r="M1161" t="s">
        <v>3598</v>
      </c>
      <c r="N1161">
        <v>1.9769444439999999</v>
      </c>
      <c r="O1161">
        <v>0</v>
      </c>
      <c r="P1161">
        <v>61</v>
      </c>
      <c r="Q1161">
        <v>0</v>
      </c>
      <c r="R1161">
        <v>4</v>
      </c>
      <c r="S1161">
        <v>0</v>
      </c>
      <c r="T1161">
        <v>1</v>
      </c>
      <c r="U1161">
        <v>0</v>
      </c>
      <c r="V1161">
        <v>0</v>
      </c>
      <c r="W1161">
        <v>0</v>
      </c>
      <c r="X1161">
        <v>22.564327558832225</v>
      </c>
      <c r="Y1161">
        <v>0</v>
      </c>
      <c r="Z1161">
        <v>0.32585086088015841</v>
      </c>
      <c r="AA1161">
        <v>0</v>
      </c>
      <c r="AB1161">
        <v>0.62227903400631013</v>
      </c>
      <c r="AC1161">
        <v>0</v>
      </c>
      <c r="AD1161">
        <v>0</v>
      </c>
      <c r="AE1161">
        <v>23.512457453718696</v>
      </c>
    </row>
    <row r="1162" spans="1:31" x14ac:dyDescent="0.25">
      <c r="A1162">
        <v>1709880</v>
      </c>
      <c r="B1162">
        <v>1</v>
      </c>
      <c r="C1162" t="s">
        <v>80</v>
      </c>
      <c r="D1162" t="s">
        <v>100</v>
      </c>
      <c r="E1162" t="s">
        <v>140</v>
      </c>
      <c r="F1162" t="s">
        <v>3599</v>
      </c>
      <c r="G1162" t="s">
        <v>316</v>
      </c>
      <c r="H1162" t="s">
        <v>143</v>
      </c>
      <c r="I1162" t="s">
        <v>135</v>
      </c>
      <c r="J1162" t="s">
        <v>136</v>
      </c>
      <c r="K1162" t="s">
        <v>137</v>
      </c>
      <c r="L1162" t="s">
        <v>3600</v>
      </c>
      <c r="M1162" t="s">
        <v>3601</v>
      </c>
      <c r="N1162">
        <v>0.181388888</v>
      </c>
      <c r="O1162">
        <v>0</v>
      </c>
      <c r="P1162">
        <v>869</v>
      </c>
      <c r="Q1162">
        <v>16</v>
      </c>
      <c r="R1162">
        <v>127</v>
      </c>
      <c r="S1162">
        <v>6</v>
      </c>
      <c r="T1162">
        <v>121</v>
      </c>
      <c r="U1162">
        <v>0</v>
      </c>
      <c r="V1162">
        <v>0</v>
      </c>
      <c r="W1162">
        <v>0</v>
      </c>
      <c r="X1162">
        <v>43.694029221106973</v>
      </c>
      <c r="Y1162">
        <v>1.2711027509542263</v>
      </c>
      <c r="Z1162">
        <v>9.0747430606710093</v>
      </c>
      <c r="AA1162">
        <v>3.433874660067251</v>
      </c>
      <c r="AB1162">
        <v>9.576155928496906</v>
      </c>
      <c r="AC1162">
        <v>0</v>
      </c>
      <c r="AD1162">
        <v>0</v>
      </c>
      <c r="AE1162">
        <v>67.049905621296375</v>
      </c>
    </row>
    <row r="1163" spans="1:31" x14ac:dyDescent="0.25">
      <c r="A1163">
        <v>1709882</v>
      </c>
      <c r="B1163">
        <v>1</v>
      </c>
      <c r="C1163" t="s">
        <v>81</v>
      </c>
      <c r="D1163" t="s">
        <v>120</v>
      </c>
      <c r="E1163" t="s">
        <v>131</v>
      </c>
      <c r="F1163" t="s">
        <v>3602</v>
      </c>
      <c r="G1163" t="s">
        <v>133</v>
      </c>
      <c r="H1163" t="s">
        <v>134</v>
      </c>
      <c r="I1163" t="s">
        <v>135</v>
      </c>
      <c r="J1163" t="s">
        <v>136</v>
      </c>
      <c r="K1163" t="s">
        <v>137</v>
      </c>
      <c r="L1163" t="s">
        <v>3603</v>
      </c>
      <c r="M1163" t="s">
        <v>3604</v>
      </c>
      <c r="N1163">
        <v>1.901944444</v>
      </c>
      <c r="O1163">
        <v>0</v>
      </c>
      <c r="P1163">
        <v>1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0.97568797450644018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0.97568797450644018</v>
      </c>
    </row>
    <row r="1164" spans="1:31" x14ac:dyDescent="0.25">
      <c r="A1164">
        <v>1709886</v>
      </c>
      <c r="B1164">
        <v>1</v>
      </c>
      <c r="C1164" t="s">
        <v>80</v>
      </c>
      <c r="D1164" t="s">
        <v>88</v>
      </c>
      <c r="E1164" t="s">
        <v>441</v>
      </c>
      <c r="F1164" t="s">
        <v>3605</v>
      </c>
      <c r="G1164" t="s">
        <v>904</v>
      </c>
      <c r="H1164" t="s">
        <v>134</v>
      </c>
      <c r="I1164" t="s">
        <v>135</v>
      </c>
      <c r="J1164" t="s">
        <v>136</v>
      </c>
      <c r="K1164" t="s">
        <v>137</v>
      </c>
      <c r="L1164" t="s">
        <v>3606</v>
      </c>
      <c r="M1164" t="s">
        <v>3607</v>
      </c>
      <c r="N1164">
        <v>0.57805555500000005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1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6.9529121905726382E-2</v>
      </c>
      <c r="AC1164">
        <v>0</v>
      </c>
      <c r="AD1164">
        <v>0</v>
      </c>
      <c r="AE1164">
        <v>6.9529121905726382E-2</v>
      </c>
    </row>
    <row r="1165" spans="1:31" x14ac:dyDescent="0.25">
      <c r="A1165">
        <v>1709889</v>
      </c>
      <c r="B1165">
        <v>1</v>
      </c>
      <c r="C1165" t="s">
        <v>80</v>
      </c>
      <c r="D1165" t="s">
        <v>88</v>
      </c>
      <c r="E1165" t="s">
        <v>171</v>
      </c>
      <c r="F1165" t="s">
        <v>3608</v>
      </c>
      <c r="G1165" t="s">
        <v>147</v>
      </c>
      <c r="H1165" t="s">
        <v>143</v>
      </c>
      <c r="I1165" t="s">
        <v>135</v>
      </c>
      <c r="J1165" t="s">
        <v>136</v>
      </c>
      <c r="K1165" t="s">
        <v>137</v>
      </c>
      <c r="L1165" t="s">
        <v>3609</v>
      </c>
      <c r="M1165" t="s">
        <v>3610</v>
      </c>
      <c r="N1165">
        <v>1.4058333329999999</v>
      </c>
      <c r="O1165">
        <v>1</v>
      </c>
      <c r="P1165">
        <v>492</v>
      </c>
      <c r="Q1165">
        <v>1</v>
      </c>
      <c r="R1165">
        <v>0</v>
      </c>
      <c r="S1165">
        <v>9</v>
      </c>
      <c r="T1165">
        <v>103</v>
      </c>
      <c r="U1165">
        <v>3</v>
      </c>
      <c r="V1165">
        <v>3</v>
      </c>
      <c r="W1165">
        <v>14.366058605796717</v>
      </c>
      <c r="X1165">
        <v>273.95731046866945</v>
      </c>
      <c r="Y1165">
        <v>0</v>
      </c>
      <c r="Z1165">
        <v>0</v>
      </c>
      <c r="AA1165">
        <v>98.802197138670067</v>
      </c>
      <c r="AB1165">
        <v>120.17051601041362</v>
      </c>
      <c r="AC1165">
        <v>32.660183572146074</v>
      </c>
      <c r="AD1165">
        <v>15.072772438863622</v>
      </c>
      <c r="AE1165">
        <v>555.02903823455949</v>
      </c>
    </row>
    <row r="1166" spans="1:31" x14ac:dyDescent="0.25">
      <c r="A1166">
        <v>1709893</v>
      </c>
      <c r="B1166">
        <v>1</v>
      </c>
      <c r="C1166" t="s">
        <v>80</v>
      </c>
      <c r="D1166" t="s">
        <v>100</v>
      </c>
      <c r="E1166" t="s">
        <v>160</v>
      </c>
      <c r="F1166" t="s">
        <v>3611</v>
      </c>
      <c r="G1166" t="s">
        <v>162</v>
      </c>
      <c r="H1166" t="s">
        <v>134</v>
      </c>
      <c r="I1166" t="s">
        <v>135</v>
      </c>
      <c r="J1166" t="s">
        <v>136</v>
      </c>
      <c r="K1166" t="s">
        <v>137</v>
      </c>
      <c r="L1166" t="s">
        <v>3612</v>
      </c>
      <c r="M1166" t="s">
        <v>3613</v>
      </c>
      <c r="N1166">
        <v>0.441111111</v>
      </c>
      <c r="O1166">
        <v>0</v>
      </c>
      <c r="P1166">
        <v>220</v>
      </c>
      <c r="Q1166">
        <v>0</v>
      </c>
      <c r="R1166">
        <v>0</v>
      </c>
      <c r="S1166">
        <v>0</v>
      </c>
      <c r="T1166">
        <v>8</v>
      </c>
      <c r="U1166">
        <v>0</v>
      </c>
      <c r="V1166">
        <v>0</v>
      </c>
      <c r="W1166">
        <v>0</v>
      </c>
      <c r="X1166">
        <v>8.8539208081496827</v>
      </c>
      <c r="Y1166">
        <v>0</v>
      </c>
      <c r="Z1166">
        <v>0</v>
      </c>
      <c r="AA1166">
        <v>0</v>
      </c>
      <c r="AB1166">
        <v>0.43523309448085107</v>
      </c>
      <c r="AC1166">
        <v>0</v>
      </c>
      <c r="AD1166">
        <v>0</v>
      </c>
      <c r="AE1166">
        <v>9.2891539026305345</v>
      </c>
    </row>
    <row r="1167" spans="1:31" x14ac:dyDescent="0.25">
      <c r="A1167">
        <v>1709894</v>
      </c>
      <c r="B1167">
        <v>1</v>
      </c>
      <c r="C1167" t="s">
        <v>80</v>
      </c>
      <c r="D1167" t="s">
        <v>100</v>
      </c>
      <c r="E1167" t="s">
        <v>131</v>
      </c>
      <c r="F1167" t="s">
        <v>3614</v>
      </c>
      <c r="G1167" t="s">
        <v>133</v>
      </c>
      <c r="H1167" t="s">
        <v>134</v>
      </c>
      <c r="I1167" t="s">
        <v>135</v>
      </c>
      <c r="J1167" t="s">
        <v>136</v>
      </c>
      <c r="K1167" t="s">
        <v>137</v>
      </c>
      <c r="L1167" t="s">
        <v>3615</v>
      </c>
      <c r="M1167" t="s">
        <v>3616</v>
      </c>
      <c r="N1167">
        <v>0.48749999999999999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1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</row>
    <row r="1168" spans="1:31" x14ac:dyDescent="0.25">
      <c r="A1168">
        <v>1709896</v>
      </c>
      <c r="B1168">
        <v>1</v>
      </c>
      <c r="C1168" t="s">
        <v>80</v>
      </c>
      <c r="D1168" t="s">
        <v>97</v>
      </c>
      <c r="E1168" t="s">
        <v>131</v>
      </c>
      <c r="F1168" t="s">
        <v>3617</v>
      </c>
      <c r="G1168" t="s">
        <v>242</v>
      </c>
      <c r="H1168" t="s">
        <v>134</v>
      </c>
      <c r="I1168" t="s">
        <v>135</v>
      </c>
      <c r="J1168" t="s">
        <v>136</v>
      </c>
      <c r="K1168" t="s">
        <v>137</v>
      </c>
      <c r="L1168" t="s">
        <v>3618</v>
      </c>
      <c r="M1168" t="s">
        <v>3619</v>
      </c>
      <c r="N1168">
        <v>2.798611111</v>
      </c>
      <c r="O1168">
        <v>0</v>
      </c>
      <c r="P1168">
        <v>2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1.3176191152401688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1.3176191152401688</v>
      </c>
    </row>
    <row r="1169" spans="1:31" x14ac:dyDescent="0.25">
      <c r="A1169">
        <v>1710238</v>
      </c>
      <c r="B1169">
        <v>1</v>
      </c>
      <c r="C1169" t="s">
        <v>80</v>
      </c>
      <c r="D1169" t="s">
        <v>98</v>
      </c>
      <c r="E1169" t="s">
        <v>160</v>
      </c>
      <c r="F1169" t="s">
        <v>3620</v>
      </c>
      <c r="G1169" t="s">
        <v>162</v>
      </c>
      <c r="H1169" t="s">
        <v>134</v>
      </c>
      <c r="I1169" t="s">
        <v>135</v>
      </c>
      <c r="J1169" t="s">
        <v>136</v>
      </c>
      <c r="K1169" t="s">
        <v>137</v>
      </c>
      <c r="L1169" t="s">
        <v>3621</v>
      </c>
      <c r="M1169" t="s">
        <v>3622</v>
      </c>
      <c r="N1169">
        <v>0.95833333300000001</v>
      </c>
      <c r="O1169">
        <v>0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</row>
    <row r="1170" spans="1:31" x14ac:dyDescent="0.25">
      <c r="A1170">
        <v>1710384</v>
      </c>
      <c r="B1170">
        <v>1</v>
      </c>
      <c r="C1170" t="s">
        <v>81</v>
      </c>
      <c r="D1170" t="s">
        <v>112</v>
      </c>
      <c r="E1170" t="s">
        <v>131</v>
      </c>
      <c r="F1170" t="s">
        <v>3623</v>
      </c>
      <c r="G1170" t="s">
        <v>133</v>
      </c>
      <c r="H1170" t="s">
        <v>134</v>
      </c>
      <c r="I1170" t="s">
        <v>135</v>
      </c>
      <c r="J1170" t="s">
        <v>136</v>
      </c>
      <c r="K1170" t="s">
        <v>137</v>
      </c>
      <c r="L1170" t="s">
        <v>3624</v>
      </c>
      <c r="M1170" t="s">
        <v>3625</v>
      </c>
      <c r="N1170">
        <v>0.48305555500000003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1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5.8433115158666666E-3</v>
      </c>
      <c r="AC1170">
        <v>0</v>
      </c>
      <c r="AD1170">
        <v>0</v>
      </c>
      <c r="AE1170">
        <v>5.8433115158666666E-3</v>
      </c>
    </row>
    <row r="1171" spans="1:31" x14ac:dyDescent="0.25">
      <c r="A1171">
        <v>1710161</v>
      </c>
      <c r="B1171">
        <v>1</v>
      </c>
      <c r="C1171" t="s">
        <v>80</v>
      </c>
      <c r="D1171" t="s">
        <v>100</v>
      </c>
      <c r="E1171" t="s">
        <v>131</v>
      </c>
      <c r="F1171" t="s">
        <v>3626</v>
      </c>
      <c r="G1171" t="s">
        <v>133</v>
      </c>
      <c r="H1171" t="s">
        <v>134</v>
      </c>
      <c r="I1171" t="s">
        <v>135</v>
      </c>
      <c r="J1171" t="s">
        <v>136</v>
      </c>
      <c r="K1171" t="s">
        <v>137</v>
      </c>
      <c r="L1171" t="s">
        <v>3627</v>
      </c>
      <c r="M1171" t="s">
        <v>3628</v>
      </c>
      <c r="N1171">
        <v>2.1383333329999998</v>
      </c>
      <c r="O1171">
        <v>0</v>
      </c>
      <c r="P1171">
        <v>1</v>
      </c>
      <c r="Q1171">
        <v>0</v>
      </c>
      <c r="R1171">
        <v>0</v>
      </c>
      <c r="S1171">
        <v>0</v>
      </c>
      <c r="T1171">
        <v>1</v>
      </c>
      <c r="U1171">
        <v>0</v>
      </c>
      <c r="V1171">
        <v>0</v>
      </c>
      <c r="W1171">
        <v>0</v>
      </c>
      <c r="X1171">
        <v>9.1242180073141679E-2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9.1242180073141679E-2</v>
      </c>
    </row>
    <row r="1172" spans="1:31" x14ac:dyDescent="0.25">
      <c r="A1172">
        <v>1710175</v>
      </c>
      <c r="B1172">
        <v>1</v>
      </c>
      <c r="C1172" t="s">
        <v>80</v>
      </c>
      <c r="D1172" t="s">
        <v>94</v>
      </c>
      <c r="E1172" t="s">
        <v>171</v>
      </c>
      <c r="F1172" t="s">
        <v>3629</v>
      </c>
      <c r="G1172" t="s">
        <v>295</v>
      </c>
      <c r="H1172" t="s">
        <v>143</v>
      </c>
      <c r="I1172" t="s">
        <v>135</v>
      </c>
      <c r="J1172" t="s">
        <v>136</v>
      </c>
      <c r="K1172" t="s">
        <v>137</v>
      </c>
      <c r="L1172" t="s">
        <v>3630</v>
      </c>
      <c r="M1172" t="s">
        <v>3631</v>
      </c>
      <c r="N1172">
        <v>3.5416666659999998</v>
      </c>
      <c r="O1172">
        <v>0</v>
      </c>
      <c r="P1172">
        <v>127</v>
      </c>
      <c r="Q1172">
        <v>10</v>
      </c>
      <c r="R1172">
        <v>3</v>
      </c>
      <c r="S1172">
        <v>6</v>
      </c>
      <c r="T1172">
        <v>11</v>
      </c>
      <c r="U1172">
        <v>3</v>
      </c>
      <c r="V1172">
        <v>0</v>
      </c>
      <c r="W1172">
        <v>0</v>
      </c>
      <c r="X1172">
        <v>59.707079452580608</v>
      </c>
      <c r="Y1172">
        <v>25.714642193657053</v>
      </c>
      <c r="Z1172">
        <v>0.48777340856335555</v>
      </c>
      <c r="AA1172">
        <v>125.33324556960642</v>
      </c>
      <c r="AB1172">
        <v>6.609269567004711</v>
      </c>
      <c r="AC1172">
        <v>646.4570509256082</v>
      </c>
      <c r="AD1172">
        <v>0</v>
      </c>
      <c r="AE1172">
        <v>864.30906111702029</v>
      </c>
    </row>
    <row r="1173" spans="1:31" x14ac:dyDescent="0.25">
      <c r="A1173">
        <v>1710115</v>
      </c>
      <c r="B1173">
        <v>1</v>
      </c>
      <c r="C1173" t="s">
        <v>81</v>
      </c>
      <c r="D1173" t="s">
        <v>127</v>
      </c>
      <c r="E1173" t="s">
        <v>131</v>
      </c>
      <c r="F1173" t="s">
        <v>3632</v>
      </c>
      <c r="G1173" t="s">
        <v>133</v>
      </c>
      <c r="H1173" t="s">
        <v>134</v>
      </c>
      <c r="I1173" t="s">
        <v>135</v>
      </c>
      <c r="J1173" t="s">
        <v>136</v>
      </c>
      <c r="K1173" t="s">
        <v>137</v>
      </c>
      <c r="L1173" t="s">
        <v>3633</v>
      </c>
      <c r="M1173" t="s">
        <v>3634</v>
      </c>
      <c r="N1173">
        <v>2.028888888</v>
      </c>
      <c r="O1173">
        <v>0</v>
      </c>
      <c r="P1173">
        <v>1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0.22872606048659666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0.22872606048659666</v>
      </c>
    </row>
    <row r="1174" spans="1:31" x14ac:dyDescent="0.25">
      <c r="A1174">
        <v>1710135</v>
      </c>
      <c r="B1174">
        <v>1</v>
      </c>
      <c r="C1174" t="s">
        <v>81</v>
      </c>
      <c r="D1174" t="s">
        <v>112</v>
      </c>
      <c r="E1174" t="s">
        <v>150</v>
      </c>
      <c r="F1174" t="s">
        <v>3635</v>
      </c>
      <c r="G1174" t="s">
        <v>186</v>
      </c>
      <c r="H1174" t="s">
        <v>134</v>
      </c>
      <c r="I1174" t="s">
        <v>135</v>
      </c>
      <c r="J1174" t="s">
        <v>136</v>
      </c>
      <c r="K1174" t="s">
        <v>137</v>
      </c>
      <c r="L1174" t="s">
        <v>3636</v>
      </c>
      <c r="M1174" t="s">
        <v>3637</v>
      </c>
      <c r="N1174">
        <v>2.6994444440000001</v>
      </c>
      <c r="O1174">
        <v>0</v>
      </c>
      <c r="P1174">
        <v>45</v>
      </c>
      <c r="Q1174">
        <v>0</v>
      </c>
      <c r="R1174">
        <v>1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3.8332616778544333</v>
      </c>
      <c r="Y1174">
        <v>0</v>
      </c>
      <c r="Z1174">
        <v>6.5795941079517514E-2</v>
      </c>
      <c r="AA1174">
        <v>0</v>
      </c>
      <c r="AB1174">
        <v>0</v>
      </c>
      <c r="AC1174">
        <v>0</v>
      </c>
      <c r="AD1174">
        <v>0</v>
      </c>
      <c r="AE1174">
        <v>3.8990576189339508</v>
      </c>
    </row>
    <row r="1175" spans="1:31" x14ac:dyDescent="0.25">
      <c r="A1175">
        <v>1710035</v>
      </c>
      <c r="B1175">
        <v>1</v>
      </c>
      <c r="C1175" t="s">
        <v>80</v>
      </c>
      <c r="D1175" t="s">
        <v>96</v>
      </c>
      <c r="E1175" t="s">
        <v>160</v>
      </c>
      <c r="F1175" t="s">
        <v>3638</v>
      </c>
      <c r="G1175" t="s">
        <v>429</v>
      </c>
      <c r="H1175" t="s">
        <v>134</v>
      </c>
      <c r="I1175" t="s">
        <v>135</v>
      </c>
      <c r="J1175" t="s">
        <v>136</v>
      </c>
      <c r="K1175" t="s">
        <v>137</v>
      </c>
      <c r="L1175" t="s">
        <v>3639</v>
      </c>
      <c r="M1175" t="s">
        <v>3640</v>
      </c>
      <c r="N1175">
        <v>4.403888888</v>
      </c>
      <c r="O1175">
        <v>0</v>
      </c>
      <c r="P1175">
        <v>34</v>
      </c>
      <c r="Q1175">
        <v>0</v>
      </c>
      <c r="R1175">
        <v>0</v>
      </c>
      <c r="S1175">
        <v>0</v>
      </c>
      <c r="T1175">
        <v>7</v>
      </c>
      <c r="U1175">
        <v>0</v>
      </c>
      <c r="V1175">
        <v>0</v>
      </c>
      <c r="W1175">
        <v>0</v>
      </c>
      <c r="X1175">
        <v>48.064181785006937</v>
      </c>
      <c r="Y1175">
        <v>0</v>
      </c>
      <c r="Z1175">
        <v>0</v>
      </c>
      <c r="AA1175">
        <v>0</v>
      </c>
      <c r="AB1175">
        <v>93.959109276198163</v>
      </c>
      <c r="AC1175">
        <v>0</v>
      </c>
      <c r="AD1175">
        <v>0</v>
      </c>
      <c r="AE1175">
        <v>142.0232910612051</v>
      </c>
    </row>
    <row r="1176" spans="1:31" x14ac:dyDescent="0.25">
      <c r="A1176">
        <v>1710304</v>
      </c>
      <c r="B1176">
        <v>1</v>
      </c>
      <c r="C1176" t="s">
        <v>80</v>
      </c>
      <c r="D1176" t="s">
        <v>82</v>
      </c>
      <c r="E1176" t="s">
        <v>150</v>
      </c>
      <c r="F1176" t="s">
        <v>3641</v>
      </c>
      <c r="G1176" t="s">
        <v>269</v>
      </c>
      <c r="H1176" t="s">
        <v>134</v>
      </c>
      <c r="I1176" t="s">
        <v>135</v>
      </c>
      <c r="J1176" t="s">
        <v>136</v>
      </c>
      <c r="K1176" t="s">
        <v>137</v>
      </c>
      <c r="L1176" t="s">
        <v>3642</v>
      </c>
      <c r="M1176" t="s">
        <v>3643</v>
      </c>
      <c r="N1176">
        <v>1</v>
      </c>
      <c r="O1176">
        <v>0</v>
      </c>
      <c r="P1176">
        <v>240</v>
      </c>
      <c r="Q1176">
        <v>0</v>
      </c>
      <c r="R1176">
        <v>0</v>
      </c>
      <c r="S1176">
        <v>0</v>
      </c>
      <c r="T1176">
        <v>82</v>
      </c>
      <c r="U1176">
        <v>0</v>
      </c>
      <c r="V1176">
        <v>0</v>
      </c>
      <c r="W1176">
        <v>0</v>
      </c>
      <c r="X1176">
        <v>43.18474264524356</v>
      </c>
      <c r="Y1176">
        <v>0</v>
      </c>
      <c r="Z1176">
        <v>0</v>
      </c>
      <c r="AA1176">
        <v>0</v>
      </c>
      <c r="AB1176">
        <v>85.314207240308107</v>
      </c>
      <c r="AC1176">
        <v>0</v>
      </c>
      <c r="AD1176">
        <v>0</v>
      </c>
      <c r="AE1176">
        <v>128.49894988555167</v>
      </c>
    </row>
    <row r="1177" spans="1:31" x14ac:dyDescent="0.25">
      <c r="A1177">
        <v>1710198</v>
      </c>
      <c r="B1177">
        <v>1</v>
      </c>
      <c r="C1177" t="s">
        <v>80</v>
      </c>
      <c r="D1177" t="s">
        <v>85</v>
      </c>
      <c r="E1177" t="s">
        <v>150</v>
      </c>
      <c r="F1177" t="s">
        <v>3644</v>
      </c>
      <c r="G1177" t="s">
        <v>269</v>
      </c>
      <c r="H1177" t="s">
        <v>134</v>
      </c>
      <c r="I1177" t="s">
        <v>135</v>
      </c>
      <c r="J1177" t="s">
        <v>136</v>
      </c>
      <c r="K1177" t="s">
        <v>137</v>
      </c>
      <c r="L1177" t="s">
        <v>3645</v>
      </c>
      <c r="M1177" t="s">
        <v>3646</v>
      </c>
      <c r="N1177">
        <v>0.84972222200000003</v>
      </c>
      <c r="O1177">
        <v>0</v>
      </c>
      <c r="P1177">
        <v>145</v>
      </c>
      <c r="Q1177">
        <v>0</v>
      </c>
      <c r="R1177">
        <v>0</v>
      </c>
      <c r="S1177">
        <v>0</v>
      </c>
      <c r="T1177">
        <v>1</v>
      </c>
      <c r="U1177">
        <v>0</v>
      </c>
      <c r="V1177">
        <v>0</v>
      </c>
      <c r="W1177">
        <v>0</v>
      </c>
      <c r="X1177">
        <v>29.99816987516904</v>
      </c>
      <c r="Y1177">
        <v>0</v>
      </c>
      <c r="Z1177">
        <v>0</v>
      </c>
      <c r="AA1177">
        <v>0</v>
      </c>
      <c r="AB1177">
        <v>2.97186021918044</v>
      </c>
      <c r="AC1177">
        <v>0</v>
      </c>
      <c r="AD1177">
        <v>0</v>
      </c>
      <c r="AE1177">
        <v>32.970030094349482</v>
      </c>
    </row>
    <row r="1178" spans="1:31" x14ac:dyDescent="0.25">
      <c r="A1178">
        <v>1710092</v>
      </c>
      <c r="B1178">
        <v>1</v>
      </c>
      <c r="C1178" t="s">
        <v>80</v>
      </c>
      <c r="D1178" t="s">
        <v>92</v>
      </c>
      <c r="E1178" t="s">
        <v>131</v>
      </c>
      <c r="F1178" t="s">
        <v>3647</v>
      </c>
      <c r="G1178" t="s">
        <v>133</v>
      </c>
      <c r="H1178" t="s">
        <v>134</v>
      </c>
      <c r="I1178" t="s">
        <v>135</v>
      </c>
      <c r="J1178" t="s">
        <v>136</v>
      </c>
      <c r="K1178" t="s">
        <v>137</v>
      </c>
      <c r="L1178" t="s">
        <v>3648</v>
      </c>
      <c r="M1178" t="s">
        <v>3649</v>
      </c>
      <c r="N1178">
        <v>2.5669444440000002</v>
      </c>
      <c r="O1178">
        <v>0</v>
      </c>
      <c r="P1178">
        <v>1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0.88017347387440936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0.88017347387440936</v>
      </c>
    </row>
    <row r="1179" spans="1:31" x14ac:dyDescent="0.25">
      <c r="A1179">
        <v>1710447</v>
      </c>
      <c r="B1179">
        <v>1</v>
      </c>
      <c r="C1179" t="s">
        <v>80</v>
      </c>
      <c r="D1179" t="s">
        <v>103</v>
      </c>
      <c r="E1179" t="s">
        <v>140</v>
      </c>
      <c r="F1179" t="s">
        <v>3650</v>
      </c>
      <c r="G1179" t="s">
        <v>147</v>
      </c>
      <c r="H1179" t="s">
        <v>143</v>
      </c>
      <c r="I1179" t="s">
        <v>135</v>
      </c>
      <c r="J1179" t="s">
        <v>136</v>
      </c>
      <c r="K1179" t="s">
        <v>137</v>
      </c>
      <c r="L1179" t="s">
        <v>3651</v>
      </c>
      <c r="M1179" t="s">
        <v>3652</v>
      </c>
      <c r="N1179">
        <v>0.49194444399999998</v>
      </c>
      <c r="O1179">
        <v>0</v>
      </c>
      <c r="P1179">
        <v>0</v>
      </c>
      <c r="Q1179">
        <v>0</v>
      </c>
      <c r="R1179">
        <v>0</v>
      </c>
      <c r="S1179">
        <v>33</v>
      </c>
      <c r="T1179">
        <v>1</v>
      </c>
      <c r="U1179">
        <v>45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97.380159961302411</v>
      </c>
      <c r="AB1179">
        <v>0.48980083946960834</v>
      </c>
      <c r="AC1179">
        <v>1223.6436639992933</v>
      </c>
      <c r="AD1179">
        <v>0</v>
      </c>
      <c r="AE1179">
        <v>1321.5136248000654</v>
      </c>
    </row>
    <row r="1180" spans="1:31" x14ac:dyDescent="0.25">
      <c r="A1180">
        <v>1710390</v>
      </c>
      <c r="B1180">
        <v>1</v>
      </c>
      <c r="C1180" t="s">
        <v>81</v>
      </c>
      <c r="D1180" t="s">
        <v>128</v>
      </c>
      <c r="E1180" t="s">
        <v>160</v>
      </c>
      <c r="F1180" t="s">
        <v>1359</v>
      </c>
      <c r="G1180" t="s">
        <v>326</v>
      </c>
      <c r="H1180" t="s">
        <v>134</v>
      </c>
      <c r="I1180" t="s">
        <v>135</v>
      </c>
      <c r="J1180" t="s">
        <v>136</v>
      </c>
      <c r="K1180" t="s">
        <v>137</v>
      </c>
      <c r="L1180" t="s">
        <v>3653</v>
      </c>
      <c r="M1180" t="s">
        <v>3654</v>
      </c>
      <c r="N1180">
        <v>4.51</v>
      </c>
      <c r="O1180">
        <v>0</v>
      </c>
      <c r="P1180">
        <v>19</v>
      </c>
      <c r="Q1180">
        <v>0</v>
      </c>
      <c r="R1180">
        <v>0</v>
      </c>
      <c r="S1180">
        <v>0</v>
      </c>
      <c r="T1180">
        <v>3</v>
      </c>
      <c r="U1180">
        <v>0</v>
      </c>
      <c r="V1180">
        <v>0</v>
      </c>
      <c r="W1180">
        <v>0</v>
      </c>
      <c r="X1180">
        <v>9.0876901494178881</v>
      </c>
      <c r="Y1180">
        <v>0</v>
      </c>
      <c r="Z1180">
        <v>0</v>
      </c>
      <c r="AA1180">
        <v>0</v>
      </c>
      <c r="AB1180">
        <v>1.0722200471612133</v>
      </c>
      <c r="AC1180">
        <v>0</v>
      </c>
      <c r="AD1180">
        <v>0</v>
      </c>
      <c r="AE1180">
        <v>10.159910196579101</v>
      </c>
    </row>
    <row r="1181" spans="1:31" x14ac:dyDescent="0.25">
      <c r="A1181">
        <v>1710264</v>
      </c>
      <c r="B1181">
        <v>1</v>
      </c>
      <c r="C1181" t="s">
        <v>81</v>
      </c>
      <c r="D1181" t="s">
        <v>113</v>
      </c>
      <c r="E1181" t="s">
        <v>140</v>
      </c>
      <c r="F1181" t="s">
        <v>3655</v>
      </c>
      <c r="G1181" t="s">
        <v>147</v>
      </c>
      <c r="H1181" t="s">
        <v>143</v>
      </c>
      <c r="I1181" t="s">
        <v>135</v>
      </c>
      <c r="J1181" t="s">
        <v>136</v>
      </c>
      <c r="K1181" t="s">
        <v>137</v>
      </c>
      <c r="L1181" t="s">
        <v>3656</v>
      </c>
      <c r="M1181" t="s">
        <v>3657</v>
      </c>
      <c r="N1181">
        <v>0.66527777700000001</v>
      </c>
      <c r="O1181">
        <v>15</v>
      </c>
      <c r="P1181">
        <v>347</v>
      </c>
      <c r="Q1181">
        <v>144</v>
      </c>
      <c r="R1181">
        <v>177</v>
      </c>
      <c r="S1181">
        <v>20</v>
      </c>
      <c r="T1181">
        <v>27</v>
      </c>
      <c r="U1181">
        <v>0</v>
      </c>
      <c r="V1181">
        <v>0</v>
      </c>
      <c r="W1181">
        <v>1.5701749859993541</v>
      </c>
      <c r="X1181">
        <v>44.941699697976482</v>
      </c>
      <c r="Y1181">
        <v>52.130140242670898</v>
      </c>
      <c r="Z1181">
        <v>37.284855584808824</v>
      </c>
      <c r="AA1181">
        <v>26.885248856806953</v>
      </c>
      <c r="AB1181">
        <v>12.985185850840132</v>
      </c>
      <c r="AC1181">
        <v>0</v>
      </c>
      <c r="AD1181">
        <v>0</v>
      </c>
      <c r="AE1181">
        <v>175.79730521910264</v>
      </c>
    </row>
    <row r="1182" spans="1:31" x14ac:dyDescent="0.25">
      <c r="A1182">
        <v>1710404</v>
      </c>
      <c r="B1182">
        <v>1</v>
      </c>
      <c r="C1182" t="s">
        <v>81</v>
      </c>
      <c r="D1182" t="s">
        <v>117</v>
      </c>
      <c r="E1182" t="s">
        <v>131</v>
      </c>
      <c r="F1182" t="s">
        <v>3658</v>
      </c>
      <c r="G1182" t="s">
        <v>133</v>
      </c>
      <c r="H1182" t="s">
        <v>134</v>
      </c>
      <c r="I1182" t="s">
        <v>135</v>
      </c>
      <c r="J1182" t="s">
        <v>136</v>
      </c>
      <c r="K1182" t="s">
        <v>137</v>
      </c>
      <c r="L1182" t="s">
        <v>3659</v>
      </c>
      <c r="M1182" t="s">
        <v>3660</v>
      </c>
      <c r="N1182">
        <v>0.73027777699999996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1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3.4858674923047783E-2</v>
      </c>
      <c r="AC1182">
        <v>0</v>
      </c>
      <c r="AD1182">
        <v>0</v>
      </c>
      <c r="AE1182">
        <v>3.4858674923047783E-2</v>
      </c>
    </row>
    <row r="1183" spans="1:31" x14ac:dyDescent="0.25">
      <c r="A1183">
        <v>1709972</v>
      </c>
      <c r="B1183">
        <v>1</v>
      </c>
      <c r="C1183" t="s">
        <v>80</v>
      </c>
      <c r="D1183" t="s">
        <v>92</v>
      </c>
      <c r="E1183" t="s">
        <v>160</v>
      </c>
      <c r="F1183" t="s">
        <v>3661</v>
      </c>
      <c r="G1183" t="s">
        <v>152</v>
      </c>
      <c r="H1183" t="s">
        <v>134</v>
      </c>
      <c r="I1183" t="s">
        <v>135</v>
      </c>
      <c r="J1183" t="s">
        <v>136</v>
      </c>
      <c r="K1183" t="s">
        <v>153</v>
      </c>
      <c r="L1183" t="s">
        <v>3662</v>
      </c>
      <c r="M1183" t="s">
        <v>3663</v>
      </c>
      <c r="N1183">
        <v>8.2787675000000007</v>
      </c>
      <c r="O1183">
        <v>0</v>
      </c>
      <c r="P1183">
        <v>2</v>
      </c>
      <c r="Q1183">
        <v>0</v>
      </c>
      <c r="R1183">
        <v>5</v>
      </c>
      <c r="S1183">
        <v>0</v>
      </c>
      <c r="T1183">
        <v>16</v>
      </c>
      <c r="U1183">
        <v>0</v>
      </c>
      <c r="V1183">
        <v>0</v>
      </c>
      <c r="W1183">
        <v>0</v>
      </c>
      <c r="X1183">
        <v>3.3422241023451447</v>
      </c>
      <c r="Y1183">
        <v>0</v>
      </c>
      <c r="Z1183">
        <v>5.8007143035793964</v>
      </c>
      <c r="AA1183">
        <v>0</v>
      </c>
      <c r="AB1183">
        <v>93.183860354718902</v>
      </c>
      <c r="AC1183">
        <v>0</v>
      </c>
      <c r="AD1183">
        <v>0</v>
      </c>
      <c r="AE1183">
        <v>102.32679876064344</v>
      </c>
    </row>
    <row r="1184" spans="1:31" x14ac:dyDescent="0.25">
      <c r="A1184">
        <v>1710364</v>
      </c>
      <c r="B1184">
        <v>1</v>
      </c>
      <c r="C1184" t="s">
        <v>80</v>
      </c>
      <c r="D1184" t="s">
        <v>85</v>
      </c>
      <c r="E1184" t="s">
        <v>131</v>
      </c>
      <c r="F1184" t="s">
        <v>3664</v>
      </c>
      <c r="G1184" t="s">
        <v>133</v>
      </c>
      <c r="H1184" t="s">
        <v>134</v>
      </c>
      <c r="I1184" t="s">
        <v>135</v>
      </c>
      <c r="J1184" t="s">
        <v>136</v>
      </c>
      <c r="K1184" t="s">
        <v>137</v>
      </c>
      <c r="L1184" t="s">
        <v>3665</v>
      </c>
      <c r="M1184" t="s">
        <v>3666</v>
      </c>
      <c r="N1184">
        <v>0.92194444399999997</v>
      </c>
      <c r="O1184">
        <v>0</v>
      </c>
      <c r="P1184">
        <v>2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1.2729749349124888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1.2729749349124888</v>
      </c>
    </row>
    <row r="1185" spans="1:31" x14ac:dyDescent="0.25">
      <c r="A1185">
        <v>1710218</v>
      </c>
      <c r="B1185">
        <v>1</v>
      </c>
      <c r="C1185" t="s">
        <v>80</v>
      </c>
      <c r="D1185" t="s">
        <v>105</v>
      </c>
      <c r="E1185" t="s">
        <v>140</v>
      </c>
      <c r="F1185" t="s">
        <v>3667</v>
      </c>
      <c r="G1185" t="s">
        <v>147</v>
      </c>
      <c r="H1185" t="s">
        <v>143</v>
      </c>
      <c r="I1185" t="s">
        <v>135</v>
      </c>
      <c r="J1185" t="s">
        <v>136</v>
      </c>
      <c r="K1185" t="s">
        <v>137</v>
      </c>
      <c r="L1185" t="s">
        <v>3668</v>
      </c>
      <c r="M1185" t="s">
        <v>3669</v>
      </c>
      <c r="N1185">
        <v>0.38027777699999998</v>
      </c>
      <c r="O1185">
        <v>1</v>
      </c>
      <c r="P1185">
        <v>385</v>
      </c>
      <c r="Q1185">
        <v>1</v>
      </c>
      <c r="R1185">
        <v>2</v>
      </c>
      <c r="S1185">
        <v>7</v>
      </c>
      <c r="T1185">
        <v>45</v>
      </c>
      <c r="U1185">
        <v>0</v>
      </c>
      <c r="V1185">
        <v>0</v>
      </c>
      <c r="W1185">
        <v>0.25555868816369165</v>
      </c>
      <c r="X1185">
        <v>39.161935316921436</v>
      </c>
      <c r="Y1185">
        <v>0.44809517704502644</v>
      </c>
      <c r="Z1185">
        <v>5.8627498013333337E-5</v>
      </c>
      <c r="AA1185">
        <v>6.8033158378939724</v>
      </c>
      <c r="AB1185">
        <v>17.181864987386341</v>
      </c>
      <c r="AC1185">
        <v>0</v>
      </c>
      <c r="AD1185">
        <v>0</v>
      </c>
      <c r="AE1185">
        <v>63.850828634908474</v>
      </c>
    </row>
    <row r="1186" spans="1:31" x14ac:dyDescent="0.25">
      <c r="A1186">
        <v>1710467</v>
      </c>
      <c r="B1186">
        <v>1</v>
      </c>
      <c r="C1186" t="s">
        <v>80</v>
      </c>
      <c r="D1186" t="s">
        <v>107</v>
      </c>
      <c r="E1186" t="s">
        <v>131</v>
      </c>
      <c r="F1186" t="s">
        <v>3670</v>
      </c>
      <c r="G1186" t="s">
        <v>133</v>
      </c>
      <c r="H1186" t="s">
        <v>134</v>
      </c>
      <c r="I1186" t="s">
        <v>135</v>
      </c>
      <c r="J1186" t="s">
        <v>136</v>
      </c>
      <c r="K1186" t="s">
        <v>137</v>
      </c>
      <c r="L1186" t="s">
        <v>3671</v>
      </c>
      <c r="M1186" t="s">
        <v>3672</v>
      </c>
      <c r="N1186">
        <v>7.0927777770000002</v>
      </c>
      <c r="O1186">
        <v>0</v>
      </c>
      <c r="P1186">
        <v>1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0.54142316282929925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0.54142316282929925</v>
      </c>
    </row>
    <row r="1187" spans="1:31" x14ac:dyDescent="0.25">
      <c r="A1187">
        <v>1709926</v>
      </c>
      <c r="B1187">
        <v>1</v>
      </c>
      <c r="C1187" t="s">
        <v>81</v>
      </c>
      <c r="D1187" t="s">
        <v>116</v>
      </c>
      <c r="E1187" t="s">
        <v>171</v>
      </c>
      <c r="F1187" t="s">
        <v>3673</v>
      </c>
      <c r="G1187" t="s">
        <v>246</v>
      </c>
      <c r="H1187" t="s">
        <v>143</v>
      </c>
      <c r="I1187" t="s">
        <v>135</v>
      </c>
      <c r="J1187" t="s">
        <v>136</v>
      </c>
      <c r="K1187" t="s">
        <v>137</v>
      </c>
      <c r="L1187" t="s">
        <v>3674</v>
      </c>
      <c r="M1187" t="s">
        <v>3675</v>
      </c>
      <c r="N1187">
        <v>3.1391666659999999</v>
      </c>
      <c r="O1187">
        <v>0</v>
      </c>
      <c r="P1187">
        <v>100</v>
      </c>
      <c r="Q1187">
        <v>5</v>
      </c>
      <c r="R1187">
        <v>31</v>
      </c>
      <c r="S1187">
        <v>2</v>
      </c>
      <c r="T1187">
        <v>7</v>
      </c>
      <c r="U1187">
        <v>0</v>
      </c>
      <c r="V1187">
        <v>0</v>
      </c>
      <c r="W1187">
        <v>0</v>
      </c>
      <c r="X1187">
        <v>26.335182417831856</v>
      </c>
      <c r="Y1187">
        <v>14.791557245219828</v>
      </c>
      <c r="Z1187">
        <v>21.135125525416743</v>
      </c>
      <c r="AA1187">
        <v>24.372693592117713</v>
      </c>
      <c r="AB1187">
        <v>31.13756534178852</v>
      </c>
      <c r="AC1187">
        <v>0</v>
      </c>
      <c r="AD1187">
        <v>0</v>
      </c>
      <c r="AE1187">
        <v>117.77212412237465</v>
      </c>
    </row>
    <row r="1188" spans="1:31" x14ac:dyDescent="0.25">
      <c r="A1188">
        <v>1710072</v>
      </c>
      <c r="B1188">
        <v>1</v>
      </c>
      <c r="C1188" t="s">
        <v>80</v>
      </c>
      <c r="D1188" t="s">
        <v>101</v>
      </c>
      <c r="E1188" t="s">
        <v>131</v>
      </c>
      <c r="F1188" t="s">
        <v>3676</v>
      </c>
      <c r="G1188" t="s">
        <v>157</v>
      </c>
      <c r="H1188" t="s">
        <v>134</v>
      </c>
      <c r="I1188" t="s">
        <v>135</v>
      </c>
      <c r="J1188" t="s">
        <v>136</v>
      </c>
      <c r="K1188" t="s">
        <v>137</v>
      </c>
      <c r="L1188" t="s">
        <v>3677</v>
      </c>
      <c r="M1188" t="s">
        <v>3678</v>
      </c>
      <c r="N1188">
        <v>4.4827777769999999</v>
      </c>
      <c r="O1188">
        <v>0</v>
      </c>
      <c r="P1188">
        <v>7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7.771835325600347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7.771835325600347</v>
      </c>
    </row>
    <row r="1189" spans="1:31" x14ac:dyDescent="0.25">
      <c r="A1189">
        <v>1709989</v>
      </c>
      <c r="B1189">
        <v>1</v>
      </c>
      <c r="C1189" t="s">
        <v>80</v>
      </c>
      <c r="D1189" t="s">
        <v>97</v>
      </c>
      <c r="E1189" t="s">
        <v>160</v>
      </c>
      <c r="F1189" t="s">
        <v>3679</v>
      </c>
      <c r="G1189" t="s">
        <v>162</v>
      </c>
      <c r="H1189" t="s">
        <v>134</v>
      </c>
      <c r="I1189" t="s">
        <v>135</v>
      </c>
      <c r="J1189" t="s">
        <v>136</v>
      </c>
      <c r="K1189" t="s">
        <v>137</v>
      </c>
      <c r="L1189" t="s">
        <v>3680</v>
      </c>
      <c r="M1189" t="s">
        <v>3681</v>
      </c>
      <c r="N1189">
        <v>2.5219444439999998</v>
      </c>
      <c r="O1189">
        <v>0</v>
      </c>
      <c r="P1189">
        <v>8</v>
      </c>
      <c r="Q1189">
        <v>0</v>
      </c>
      <c r="R1189">
        <v>20</v>
      </c>
      <c r="S1189">
        <v>0</v>
      </c>
      <c r="T1189">
        <v>4</v>
      </c>
      <c r="U1189">
        <v>0</v>
      </c>
      <c r="V1189">
        <v>0</v>
      </c>
      <c r="W1189">
        <v>0</v>
      </c>
      <c r="X1189">
        <v>26.964830471317462</v>
      </c>
      <c r="Y1189">
        <v>0</v>
      </c>
      <c r="Z1189">
        <v>12.614114548392861</v>
      </c>
      <c r="AA1189">
        <v>0</v>
      </c>
      <c r="AB1189">
        <v>19.889344094263368</v>
      </c>
      <c r="AC1189">
        <v>0</v>
      </c>
      <c r="AD1189">
        <v>0</v>
      </c>
      <c r="AE1189">
        <v>59.468289113973697</v>
      </c>
    </row>
    <row r="1190" spans="1:31" x14ac:dyDescent="0.25">
      <c r="A1190">
        <v>1710015</v>
      </c>
      <c r="B1190">
        <v>1</v>
      </c>
      <c r="C1190" t="s">
        <v>80</v>
      </c>
      <c r="D1190" t="s">
        <v>95</v>
      </c>
      <c r="E1190" t="s">
        <v>189</v>
      </c>
      <c r="F1190" t="s">
        <v>3682</v>
      </c>
      <c r="G1190" t="s">
        <v>147</v>
      </c>
      <c r="H1190" t="s">
        <v>143</v>
      </c>
      <c r="I1190" t="s">
        <v>135</v>
      </c>
      <c r="J1190" t="s">
        <v>136</v>
      </c>
      <c r="K1190" t="s">
        <v>137</v>
      </c>
      <c r="L1190" t="s">
        <v>3683</v>
      </c>
      <c r="M1190" t="s">
        <v>3684</v>
      </c>
      <c r="N1190">
        <v>0.586388888</v>
      </c>
      <c r="O1190">
        <v>0</v>
      </c>
      <c r="P1190">
        <v>0</v>
      </c>
      <c r="Q1190">
        <v>0</v>
      </c>
      <c r="R1190">
        <v>0</v>
      </c>
      <c r="S1190">
        <v>17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53.120649559314273</v>
      </c>
      <c r="AB1190">
        <v>0</v>
      </c>
      <c r="AC1190">
        <v>0</v>
      </c>
      <c r="AD1190">
        <v>0</v>
      </c>
      <c r="AE1190">
        <v>53.120649559314273</v>
      </c>
    </row>
    <row r="1191" spans="1:31" x14ac:dyDescent="0.25">
      <c r="A1191">
        <v>1710201</v>
      </c>
      <c r="B1191">
        <v>1</v>
      </c>
      <c r="C1191" t="s">
        <v>80</v>
      </c>
      <c r="D1191" t="s">
        <v>95</v>
      </c>
      <c r="E1191" t="s">
        <v>314</v>
      </c>
      <c r="F1191" t="s">
        <v>2207</v>
      </c>
      <c r="G1191" t="s">
        <v>147</v>
      </c>
      <c r="H1191" t="s">
        <v>143</v>
      </c>
      <c r="I1191" t="s">
        <v>135</v>
      </c>
      <c r="J1191" t="s">
        <v>136</v>
      </c>
      <c r="K1191" t="s">
        <v>137</v>
      </c>
      <c r="L1191" t="s">
        <v>3685</v>
      </c>
      <c r="M1191" t="s">
        <v>3686</v>
      </c>
      <c r="N1191">
        <v>0.34361111100000002</v>
      </c>
      <c r="O1191">
        <v>52</v>
      </c>
      <c r="P1191">
        <v>4652</v>
      </c>
      <c r="Q1191">
        <v>87</v>
      </c>
      <c r="R1191">
        <v>180</v>
      </c>
      <c r="S1191">
        <v>85</v>
      </c>
      <c r="T1191">
        <v>674</v>
      </c>
      <c r="U1191">
        <v>14</v>
      </c>
      <c r="V1191">
        <v>1</v>
      </c>
      <c r="W1191">
        <v>9.8697023699556397</v>
      </c>
      <c r="X1191">
        <v>434.18884469259643</v>
      </c>
      <c r="Y1191">
        <v>196.6778365324019</v>
      </c>
      <c r="Z1191">
        <v>16.905853954403582</v>
      </c>
      <c r="AA1191">
        <v>183.57524455262711</v>
      </c>
      <c r="AB1191">
        <v>237.62100250987297</v>
      </c>
      <c r="AC1191">
        <v>222.58916768384276</v>
      </c>
      <c r="AD1191">
        <v>0.19912019150775442</v>
      </c>
      <c r="AE1191">
        <v>1301.6267724872082</v>
      </c>
    </row>
    <row r="1192" spans="1:31" x14ac:dyDescent="0.25">
      <c r="A1192">
        <v>1710301</v>
      </c>
      <c r="B1192">
        <v>1</v>
      </c>
      <c r="C1192" t="s">
        <v>80</v>
      </c>
      <c r="D1192" t="s">
        <v>110</v>
      </c>
      <c r="E1192" t="s">
        <v>160</v>
      </c>
      <c r="F1192" t="s">
        <v>3687</v>
      </c>
      <c r="G1192" t="s">
        <v>269</v>
      </c>
      <c r="H1192" t="s">
        <v>134</v>
      </c>
      <c r="I1192" t="s">
        <v>135</v>
      </c>
      <c r="J1192" t="s">
        <v>136</v>
      </c>
      <c r="K1192" t="s">
        <v>137</v>
      </c>
      <c r="L1192" t="s">
        <v>3688</v>
      </c>
      <c r="M1192" t="s">
        <v>3689</v>
      </c>
      <c r="N1192">
        <v>0.60833333300000003</v>
      </c>
      <c r="O1192">
        <v>0</v>
      </c>
      <c r="P1192">
        <v>208</v>
      </c>
      <c r="Q1192">
        <v>0</v>
      </c>
      <c r="R1192">
        <v>0</v>
      </c>
      <c r="S1192">
        <v>0</v>
      </c>
      <c r="T1192">
        <v>19</v>
      </c>
      <c r="U1192">
        <v>0</v>
      </c>
      <c r="V1192">
        <v>0</v>
      </c>
      <c r="W1192">
        <v>0</v>
      </c>
      <c r="X1192">
        <v>34.571528541108854</v>
      </c>
      <c r="Y1192">
        <v>0</v>
      </c>
      <c r="Z1192">
        <v>0</v>
      </c>
      <c r="AA1192">
        <v>0</v>
      </c>
      <c r="AB1192">
        <v>8.9118406456703987</v>
      </c>
      <c r="AC1192">
        <v>0</v>
      </c>
      <c r="AD1192">
        <v>0</v>
      </c>
      <c r="AE1192">
        <v>43.483369186779257</v>
      </c>
    </row>
    <row r="1193" spans="1:31" x14ac:dyDescent="0.25">
      <c r="A1193">
        <v>1710181</v>
      </c>
      <c r="B1193">
        <v>1</v>
      </c>
      <c r="C1193" t="s">
        <v>80</v>
      </c>
      <c r="D1193" t="s">
        <v>104</v>
      </c>
      <c r="E1193" t="s">
        <v>131</v>
      </c>
      <c r="F1193" t="s">
        <v>3690</v>
      </c>
      <c r="G1193" t="s">
        <v>133</v>
      </c>
      <c r="H1193" t="s">
        <v>134</v>
      </c>
      <c r="I1193" t="s">
        <v>135</v>
      </c>
      <c r="J1193" t="s">
        <v>136</v>
      </c>
      <c r="K1193" t="s">
        <v>137</v>
      </c>
      <c r="L1193" t="s">
        <v>3691</v>
      </c>
      <c r="M1193" t="s">
        <v>3692</v>
      </c>
      <c r="N1193">
        <v>3.0577777770000001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1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1.8109410917193935</v>
      </c>
      <c r="AC1193">
        <v>0</v>
      </c>
      <c r="AD1193">
        <v>0</v>
      </c>
      <c r="AE1193">
        <v>1.8109410917193935</v>
      </c>
    </row>
    <row r="1194" spans="1:31" x14ac:dyDescent="0.25">
      <c r="A1194">
        <v>1710009</v>
      </c>
      <c r="B1194">
        <v>1</v>
      </c>
      <c r="C1194" t="s">
        <v>81</v>
      </c>
      <c r="D1194" t="s">
        <v>128</v>
      </c>
      <c r="E1194" t="s">
        <v>160</v>
      </c>
      <c r="F1194" t="s">
        <v>3693</v>
      </c>
      <c r="G1194" t="s">
        <v>305</v>
      </c>
      <c r="H1194" t="s">
        <v>134</v>
      </c>
      <c r="I1194" t="s">
        <v>135</v>
      </c>
      <c r="J1194" t="s">
        <v>136</v>
      </c>
      <c r="K1194" t="s">
        <v>137</v>
      </c>
      <c r="L1194" t="s">
        <v>3694</v>
      </c>
      <c r="M1194" t="s">
        <v>3695</v>
      </c>
      <c r="N1194">
        <v>10.698333333000001</v>
      </c>
      <c r="O1194">
        <v>0</v>
      </c>
      <c r="P1194">
        <v>72</v>
      </c>
      <c r="Q1194">
        <v>0</v>
      </c>
      <c r="R1194">
        <v>0</v>
      </c>
      <c r="S1194">
        <v>0</v>
      </c>
      <c r="T1194">
        <v>7</v>
      </c>
      <c r="U1194">
        <v>0</v>
      </c>
      <c r="V1194">
        <v>0</v>
      </c>
      <c r="W1194">
        <v>0</v>
      </c>
      <c r="X1194">
        <v>87.902281972972389</v>
      </c>
      <c r="Y1194">
        <v>0</v>
      </c>
      <c r="Z1194">
        <v>0</v>
      </c>
      <c r="AA1194">
        <v>0</v>
      </c>
      <c r="AB1194">
        <v>5.3297435517473195</v>
      </c>
      <c r="AC1194">
        <v>0</v>
      </c>
      <c r="AD1194">
        <v>0</v>
      </c>
      <c r="AE1194">
        <v>93.232025524719703</v>
      </c>
    </row>
    <row r="1195" spans="1:31" x14ac:dyDescent="0.25">
      <c r="A1195">
        <v>1709952</v>
      </c>
      <c r="B1195">
        <v>1</v>
      </c>
      <c r="C1195" t="s">
        <v>80</v>
      </c>
      <c r="D1195" t="s">
        <v>99</v>
      </c>
      <c r="E1195" t="s">
        <v>160</v>
      </c>
      <c r="F1195" t="s">
        <v>3696</v>
      </c>
      <c r="G1195" t="s">
        <v>326</v>
      </c>
      <c r="H1195" t="s">
        <v>134</v>
      </c>
      <c r="I1195" t="s">
        <v>135</v>
      </c>
      <c r="J1195" t="s">
        <v>136</v>
      </c>
      <c r="K1195" t="s">
        <v>137</v>
      </c>
      <c r="L1195" t="s">
        <v>3697</v>
      </c>
      <c r="M1195" t="s">
        <v>3698</v>
      </c>
      <c r="N1195">
        <v>8.6630555549999997</v>
      </c>
      <c r="O1195">
        <v>0</v>
      </c>
      <c r="P1195">
        <v>13</v>
      </c>
      <c r="Q1195">
        <v>0</v>
      </c>
      <c r="R1195">
        <v>2</v>
      </c>
      <c r="S1195">
        <v>0</v>
      </c>
      <c r="T1195">
        <v>1</v>
      </c>
      <c r="U1195">
        <v>0</v>
      </c>
      <c r="V1195">
        <v>0</v>
      </c>
      <c r="W1195">
        <v>0</v>
      </c>
      <c r="X1195">
        <v>40.892524074862706</v>
      </c>
      <c r="Y1195">
        <v>0</v>
      </c>
      <c r="Z1195">
        <v>7.9968370335844288</v>
      </c>
      <c r="AA1195">
        <v>0</v>
      </c>
      <c r="AB1195">
        <v>6.4905399229696501</v>
      </c>
      <c r="AC1195">
        <v>0</v>
      </c>
      <c r="AD1195">
        <v>0</v>
      </c>
      <c r="AE1195">
        <v>55.379901031416786</v>
      </c>
    </row>
    <row r="1196" spans="1:31" x14ac:dyDescent="0.25">
      <c r="A1196">
        <v>1710144</v>
      </c>
      <c r="B1196">
        <v>1</v>
      </c>
      <c r="C1196" t="s">
        <v>80</v>
      </c>
      <c r="D1196" t="s">
        <v>94</v>
      </c>
      <c r="E1196" t="s">
        <v>171</v>
      </c>
      <c r="F1196" t="s">
        <v>3699</v>
      </c>
      <c r="G1196" t="s">
        <v>295</v>
      </c>
      <c r="H1196" t="s">
        <v>143</v>
      </c>
      <c r="I1196" t="s">
        <v>135</v>
      </c>
      <c r="J1196" t="s">
        <v>136</v>
      </c>
      <c r="K1196" t="s">
        <v>137</v>
      </c>
      <c r="L1196" t="s">
        <v>3700</v>
      </c>
      <c r="M1196" t="s">
        <v>3701</v>
      </c>
      <c r="N1196">
        <v>1.9530555549999999</v>
      </c>
      <c r="O1196">
        <v>0</v>
      </c>
      <c r="P1196">
        <v>0</v>
      </c>
      <c r="Q1196">
        <v>0</v>
      </c>
      <c r="R1196">
        <v>0</v>
      </c>
      <c r="S1196">
        <v>1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16.274895372625952</v>
      </c>
      <c r="AB1196">
        <v>0</v>
      </c>
      <c r="AC1196">
        <v>0</v>
      </c>
      <c r="AD1196">
        <v>0</v>
      </c>
      <c r="AE1196">
        <v>16.274895372625952</v>
      </c>
    </row>
    <row r="1197" spans="1:31" x14ac:dyDescent="0.25">
      <c r="A1197">
        <v>1710167</v>
      </c>
      <c r="B1197">
        <v>1</v>
      </c>
      <c r="C1197" t="s">
        <v>81</v>
      </c>
      <c r="D1197" t="s">
        <v>128</v>
      </c>
      <c r="E1197" t="s">
        <v>160</v>
      </c>
      <c r="F1197" t="s">
        <v>3702</v>
      </c>
      <c r="G1197" t="s">
        <v>904</v>
      </c>
      <c r="H1197" t="s">
        <v>134</v>
      </c>
      <c r="I1197" t="s">
        <v>135</v>
      </c>
      <c r="J1197" t="s">
        <v>136</v>
      </c>
      <c r="K1197" t="s">
        <v>137</v>
      </c>
      <c r="L1197" t="s">
        <v>3703</v>
      </c>
      <c r="M1197" t="s">
        <v>3704</v>
      </c>
      <c r="N1197">
        <v>4.3533333330000001</v>
      </c>
      <c r="O1197">
        <v>0</v>
      </c>
      <c r="P1197">
        <v>130</v>
      </c>
      <c r="Q1197">
        <v>0</v>
      </c>
      <c r="R1197">
        <v>0</v>
      </c>
      <c r="S1197">
        <v>0</v>
      </c>
      <c r="T1197">
        <v>4</v>
      </c>
      <c r="U1197">
        <v>0</v>
      </c>
      <c r="V1197">
        <v>0</v>
      </c>
      <c r="W1197">
        <v>0</v>
      </c>
      <c r="X1197">
        <v>111.84316239326606</v>
      </c>
      <c r="Y1197">
        <v>0</v>
      </c>
      <c r="Z1197">
        <v>0</v>
      </c>
      <c r="AA1197">
        <v>0</v>
      </c>
      <c r="AB1197">
        <v>2.8059767213384936</v>
      </c>
      <c r="AC1197">
        <v>0</v>
      </c>
      <c r="AD1197">
        <v>0</v>
      </c>
      <c r="AE1197">
        <v>114.64913911460455</v>
      </c>
    </row>
    <row r="1198" spans="1:31" x14ac:dyDescent="0.25">
      <c r="A1198">
        <v>1709981</v>
      </c>
      <c r="B1198">
        <v>1</v>
      </c>
      <c r="C1198" t="s">
        <v>80</v>
      </c>
      <c r="D1198" t="s">
        <v>82</v>
      </c>
      <c r="E1198" t="s">
        <v>160</v>
      </c>
      <c r="F1198" t="s">
        <v>3705</v>
      </c>
      <c r="G1198" t="s">
        <v>152</v>
      </c>
      <c r="H1198" t="s">
        <v>134</v>
      </c>
      <c r="I1198" t="s">
        <v>135</v>
      </c>
      <c r="J1198" t="s">
        <v>136</v>
      </c>
      <c r="K1198" t="s">
        <v>153</v>
      </c>
      <c r="L1198" t="s">
        <v>3706</v>
      </c>
      <c r="M1198" t="s">
        <v>3707</v>
      </c>
      <c r="N1198">
        <v>7.9280083330000002</v>
      </c>
      <c r="O1198">
        <v>0</v>
      </c>
      <c r="P1198">
        <v>226</v>
      </c>
      <c r="Q1198">
        <v>0</v>
      </c>
      <c r="R1198">
        <v>0</v>
      </c>
      <c r="S1198">
        <v>0</v>
      </c>
      <c r="T1198">
        <v>7</v>
      </c>
      <c r="U1198">
        <v>0</v>
      </c>
      <c r="V1198">
        <v>0</v>
      </c>
      <c r="W1198">
        <v>0</v>
      </c>
      <c r="X1198">
        <v>531.88579254229296</v>
      </c>
      <c r="Y1198">
        <v>0</v>
      </c>
      <c r="Z1198">
        <v>0</v>
      </c>
      <c r="AA1198">
        <v>0</v>
      </c>
      <c r="AB1198">
        <v>10.657991812817718</v>
      </c>
      <c r="AC1198">
        <v>0</v>
      </c>
      <c r="AD1198">
        <v>0</v>
      </c>
      <c r="AE1198">
        <v>542.54378435511069</v>
      </c>
    </row>
    <row r="1199" spans="1:31" x14ac:dyDescent="0.25">
      <c r="A1199">
        <v>1709958</v>
      </c>
      <c r="B1199">
        <v>1</v>
      </c>
      <c r="C1199" t="s">
        <v>80</v>
      </c>
      <c r="D1199" t="s">
        <v>83</v>
      </c>
      <c r="E1199" t="s">
        <v>131</v>
      </c>
      <c r="F1199" t="s">
        <v>3708</v>
      </c>
      <c r="G1199" t="s">
        <v>133</v>
      </c>
      <c r="H1199" t="s">
        <v>134</v>
      </c>
      <c r="I1199" t="s">
        <v>135</v>
      </c>
      <c r="J1199" t="s">
        <v>136</v>
      </c>
      <c r="K1199" t="s">
        <v>137</v>
      </c>
      <c r="L1199" t="s">
        <v>3709</v>
      </c>
      <c r="M1199" t="s">
        <v>3710</v>
      </c>
      <c r="N1199">
        <v>0.87638888800000003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1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0.65013714983637927</v>
      </c>
      <c r="AC1199">
        <v>0</v>
      </c>
      <c r="AD1199">
        <v>0</v>
      </c>
      <c r="AE1199">
        <v>0.65013714983637927</v>
      </c>
    </row>
    <row r="1200" spans="1:31" x14ac:dyDescent="0.25">
      <c r="A1200">
        <v>1710353</v>
      </c>
      <c r="B1200">
        <v>1</v>
      </c>
      <c r="C1200" t="s">
        <v>80</v>
      </c>
      <c r="D1200" t="s">
        <v>93</v>
      </c>
      <c r="E1200" t="s">
        <v>131</v>
      </c>
      <c r="F1200" t="s">
        <v>3711</v>
      </c>
      <c r="G1200" t="s">
        <v>238</v>
      </c>
      <c r="H1200" t="s">
        <v>134</v>
      </c>
      <c r="I1200" t="s">
        <v>135</v>
      </c>
      <c r="J1200" t="s">
        <v>136</v>
      </c>
      <c r="K1200" t="s">
        <v>137</v>
      </c>
      <c r="L1200" t="s">
        <v>3712</v>
      </c>
      <c r="M1200" t="s">
        <v>3713</v>
      </c>
      <c r="N1200">
        <v>0.81861111099999995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1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0.19829629571753221</v>
      </c>
      <c r="AC1200">
        <v>0</v>
      </c>
      <c r="AD1200">
        <v>0</v>
      </c>
      <c r="AE1200">
        <v>0.19829629571753221</v>
      </c>
    </row>
    <row r="1201" spans="1:31" x14ac:dyDescent="0.25">
      <c r="A1201">
        <v>1710453</v>
      </c>
      <c r="B1201">
        <v>1</v>
      </c>
      <c r="C1201" t="s">
        <v>80</v>
      </c>
      <c r="D1201" t="s">
        <v>103</v>
      </c>
      <c r="E1201" t="s">
        <v>189</v>
      </c>
      <c r="F1201" t="s">
        <v>3714</v>
      </c>
      <c r="G1201" t="s">
        <v>147</v>
      </c>
      <c r="H1201" t="s">
        <v>143</v>
      </c>
      <c r="I1201" t="s">
        <v>135</v>
      </c>
      <c r="J1201" t="s">
        <v>136</v>
      </c>
      <c r="K1201" t="s">
        <v>137</v>
      </c>
      <c r="L1201" t="s">
        <v>3715</v>
      </c>
      <c r="M1201" t="s">
        <v>3716</v>
      </c>
      <c r="N1201">
        <v>0.75055555500000004</v>
      </c>
      <c r="O1201">
        <v>0</v>
      </c>
      <c r="P1201">
        <v>0</v>
      </c>
      <c r="Q1201">
        <v>0</v>
      </c>
      <c r="R1201">
        <v>0</v>
      </c>
      <c r="S1201">
        <v>32</v>
      </c>
      <c r="T1201">
        <v>1</v>
      </c>
      <c r="U1201">
        <v>43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142.31835577848491</v>
      </c>
      <c r="AB1201">
        <v>0.70169473908309998</v>
      </c>
      <c r="AC1201">
        <v>1922.8748975749813</v>
      </c>
      <c r="AD1201">
        <v>0</v>
      </c>
      <c r="AE1201">
        <v>2065.8949480925494</v>
      </c>
    </row>
    <row r="1202" spans="1:31" x14ac:dyDescent="0.25">
      <c r="A1202">
        <v>1710330</v>
      </c>
      <c r="B1202">
        <v>1</v>
      </c>
      <c r="C1202" t="s">
        <v>81</v>
      </c>
      <c r="D1202" t="s">
        <v>112</v>
      </c>
      <c r="E1202" t="s">
        <v>131</v>
      </c>
      <c r="F1202" t="s">
        <v>3717</v>
      </c>
      <c r="G1202" t="s">
        <v>242</v>
      </c>
      <c r="H1202" t="s">
        <v>134</v>
      </c>
      <c r="I1202" t="s">
        <v>135</v>
      </c>
      <c r="J1202" t="s">
        <v>136</v>
      </c>
      <c r="K1202" t="s">
        <v>137</v>
      </c>
      <c r="L1202" t="s">
        <v>3718</v>
      </c>
      <c r="M1202" t="s">
        <v>3719</v>
      </c>
      <c r="N1202">
        <v>1.3877777769999999</v>
      </c>
      <c r="O1202">
        <v>0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0.90149599989899998</v>
      </c>
      <c r="AA1202">
        <v>0</v>
      </c>
      <c r="AB1202">
        <v>0</v>
      </c>
      <c r="AC1202">
        <v>0</v>
      </c>
      <c r="AD1202">
        <v>0</v>
      </c>
      <c r="AE1202">
        <v>0.90149599989899998</v>
      </c>
    </row>
    <row r="1203" spans="1:31" x14ac:dyDescent="0.25">
      <c r="A1203">
        <v>1710459</v>
      </c>
      <c r="B1203">
        <v>1</v>
      </c>
      <c r="C1203" t="s">
        <v>80</v>
      </c>
      <c r="D1203" t="s">
        <v>108</v>
      </c>
      <c r="E1203" t="s">
        <v>150</v>
      </c>
      <c r="F1203" t="s">
        <v>3720</v>
      </c>
      <c r="G1203" t="s">
        <v>186</v>
      </c>
      <c r="H1203" t="s">
        <v>134</v>
      </c>
      <c r="I1203" t="s">
        <v>135</v>
      </c>
      <c r="J1203" t="s">
        <v>136</v>
      </c>
      <c r="K1203" t="s">
        <v>137</v>
      </c>
      <c r="L1203" t="s">
        <v>3721</v>
      </c>
      <c r="M1203" t="s">
        <v>3722</v>
      </c>
      <c r="N1203">
        <v>2.2227777770000001</v>
      </c>
      <c r="O1203">
        <v>0</v>
      </c>
      <c r="P1203">
        <v>100</v>
      </c>
      <c r="Q1203">
        <v>0</v>
      </c>
      <c r="R1203">
        <v>15</v>
      </c>
      <c r="S1203">
        <v>0</v>
      </c>
      <c r="T1203">
        <v>9</v>
      </c>
      <c r="U1203">
        <v>0</v>
      </c>
      <c r="V1203">
        <v>0</v>
      </c>
      <c r="W1203">
        <v>0</v>
      </c>
      <c r="X1203">
        <v>32.049994759119059</v>
      </c>
      <c r="Y1203">
        <v>0</v>
      </c>
      <c r="Z1203">
        <v>0.96895338204304926</v>
      </c>
      <c r="AA1203">
        <v>0</v>
      </c>
      <c r="AB1203">
        <v>8.4279705398724047</v>
      </c>
      <c r="AC1203">
        <v>0</v>
      </c>
      <c r="AD1203">
        <v>0</v>
      </c>
      <c r="AE1203">
        <v>41.446918681034511</v>
      </c>
    </row>
    <row r="1204" spans="1:31" x14ac:dyDescent="0.25">
      <c r="A1204">
        <v>1710267</v>
      </c>
      <c r="B1204">
        <v>1</v>
      </c>
      <c r="C1204" t="s">
        <v>81</v>
      </c>
      <c r="D1204" t="s">
        <v>113</v>
      </c>
      <c r="E1204" t="s">
        <v>150</v>
      </c>
      <c r="F1204" t="s">
        <v>3723</v>
      </c>
      <c r="G1204" t="s">
        <v>186</v>
      </c>
      <c r="H1204" t="s">
        <v>134</v>
      </c>
      <c r="I1204" t="s">
        <v>135</v>
      </c>
      <c r="J1204" t="s">
        <v>136</v>
      </c>
      <c r="K1204" t="s">
        <v>137</v>
      </c>
      <c r="L1204" t="s">
        <v>3724</v>
      </c>
      <c r="M1204" t="s">
        <v>3725</v>
      </c>
      <c r="N1204">
        <v>0.87416666600000004</v>
      </c>
      <c r="O1204">
        <v>0</v>
      </c>
      <c r="P1204">
        <v>11</v>
      </c>
      <c r="Q1204">
        <v>0</v>
      </c>
      <c r="R1204">
        <v>14</v>
      </c>
      <c r="S1204">
        <v>0</v>
      </c>
      <c r="T1204">
        <v>2</v>
      </c>
      <c r="U1204">
        <v>0</v>
      </c>
      <c r="V1204">
        <v>0</v>
      </c>
      <c r="W1204">
        <v>0</v>
      </c>
      <c r="X1204">
        <v>3.4141985443301772</v>
      </c>
      <c r="Y1204">
        <v>0</v>
      </c>
      <c r="Z1204">
        <v>1.85403953641689</v>
      </c>
      <c r="AA1204">
        <v>0</v>
      </c>
      <c r="AB1204">
        <v>0.16374021688201501</v>
      </c>
      <c r="AC1204">
        <v>0</v>
      </c>
      <c r="AD1204">
        <v>0</v>
      </c>
      <c r="AE1204">
        <v>5.4319782976290822</v>
      </c>
    </row>
    <row r="1205" spans="1:31" x14ac:dyDescent="0.25">
      <c r="A1205">
        <v>1710021</v>
      </c>
      <c r="B1205">
        <v>1</v>
      </c>
      <c r="C1205" t="s">
        <v>80</v>
      </c>
      <c r="D1205" t="s">
        <v>96</v>
      </c>
      <c r="E1205" t="s">
        <v>131</v>
      </c>
      <c r="F1205" t="s">
        <v>3726</v>
      </c>
      <c r="G1205" t="s">
        <v>133</v>
      </c>
      <c r="H1205" t="s">
        <v>134</v>
      </c>
      <c r="I1205" t="s">
        <v>135</v>
      </c>
      <c r="J1205" t="s">
        <v>136</v>
      </c>
      <c r="K1205" t="s">
        <v>137</v>
      </c>
      <c r="L1205" t="s">
        <v>3727</v>
      </c>
      <c r="M1205" t="s">
        <v>3728</v>
      </c>
      <c r="N1205">
        <v>26.060555555000001</v>
      </c>
      <c r="O1205">
        <v>0</v>
      </c>
      <c r="P1205">
        <v>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6.4772030185911114E-2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6.4772030185911114E-2</v>
      </c>
    </row>
    <row r="1206" spans="1:31" x14ac:dyDescent="0.25">
      <c r="A1206">
        <v>1710227</v>
      </c>
      <c r="B1206">
        <v>1</v>
      </c>
      <c r="C1206" t="s">
        <v>80</v>
      </c>
      <c r="D1206" t="s">
        <v>94</v>
      </c>
      <c r="E1206" t="s">
        <v>140</v>
      </c>
      <c r="F1206" t="s">
        <v>3729</v>
      </c>
      <c r="G1206" t="s">
        <v>147</v>
      </c>
      <c r="H1206" t="s">
        <v>143</v>
      </c>
      <c r="I1206" t="s">
        <v>135</v>
      </c>
      <c r="J1206" t="s">
        <v>136</v>
      </c>
      <c r="K1206" t="s">
        <v>137</v>
      </c>
      <c r="L1206" t="s">
        <v>3730</v>
      </c>
      <c r="M1206" t="s">
        <v>3731</v>
      </c>
      <c r="N1206">
        <v>0.41722222199999998</v>
      </c>
      <c r="O1206">
        <v>0</v>
      </c>
      <c r="P1206">
        <v>415</v>
      </c>
      <c r="Q1206">
        <v>0</v>
      </c>
      <c r="R1206">
        <v>0</v>
      </c>
      <c r="S1206">
        <v>1</v>
      </c>
      <c r="T1206">
        <v>29</v>
      </c>
      <c r="U1206">
        <v>0</v>
      </c>
      <c r="V1206">
        <v>0</v>
      </c>
      <c r="W1206">
        <v>0</v>
      </c>
      <c r="X1206">
        <v>46.558051922695626</v>
      </c>
      <c r="Y1206">
        <v>0</v>
      </c>
      <c r="Z1206">
        <v>0</v>
      </c>
      <c r="AA1206">
        <v>11.805707943410187</v>
      </c>
      <c r="AB1206">
        <v>26.320250568599064</v>
      </c>
      <c r="AC1206">
        <v>0</v>
      </c>
      <c r="AD1206">
        <v>0</v>
      </c>
      <c r="AE1206">
        <v>84.684010434704874</v>
      </c>
    </row>
    <row r="1207" spans="1:31" x14ac:dyDescent="0.25">
      <c r="A1207">
        <v>1710370</v>
      </c>
      <c r="B1207">
        <v>1</v>
      </c>
      <c r="C1207" t="s">
        <v>80</v>
      </c>
      <c r="D1207" t="s">
        <v>92</v>
      </c>
      <c r="E1207" t="s">
        <v>160</v>
      </c>
      <c r="F1207" t="s">
        <v>3732</v>
      </c>
      <c r="G1207" t="s">
        <v>904</v>
      </c>
      <c r="H1207" t="s">
        <v>134</v>
      </c>
      <c r="I1207" t="s">
        <v>135</v>
      </c>
      <c r="J1207" t="s">
        <v>136</v>
      </c>
      <c r="K1207" t="s">
        <v>137</v>
      </c>
      <c r="L1207" t="s">
        <v>3733</v>
      </c>
      <c r="M1207" t="s">
        <v>3734</v>
      </c>
      <c r="N1207">
        <v>0.87027777699999997</v>
      </c>
      <c r="O1207">
        <v>0</v>
      </c>
      <c r="P1207">
        <v>6</v>
      </c>
      <c r="Q1207">
        <v>0</v>
      </c>
      <c r="R1207">
        <v>6</v>
      </c>
      <c r="S1207">
        <v>0</v>
      </c>
      <c r="T1207">
        <v>1</v>
      </c>
      <c r="U1207">
        <v>0</v>
      </c>
      <c r="V1207">
        <v>0</v>
      </c>
      <c r="W1207">
        <v>0</v>
      </c>
      <c r="X1207">
        <v>5.0510389903483404</v>
      </c>
      <c r="Y1207">
        <v>0</v>
      </c>
      <c r="Z1207">
        <v>0.50666089220784005</v>
      </c>
      <c r="AA1207">
        <v>0</v>
      </c>
      <c r="AB1207">
        <v>1.0709682950249306</v>
      </c>
      <c r="AC1207">
        <v>0</v>
      </c>
      <c r="AD1207">
        <v>0</v>
      </c>
      <c r="AE1207">
        <v>6.6286681775811109</v>
      </c>
    </row>
    <row r="1208" spans="1:31" x14ac:dyDescent="0.25">
      <c r="A1208">
        <v>1709918</v>
      </c>
      <c r="B1208">
        <v>1</v>
      </c>
      <c r="C1208" t="s">
        <v>80</v>
      </c>
      <c r="D1208" t="s">
        <v>97</v>
      </c>
      <c r="E1208" t="s">
        <v>150</v>
      </c>
      <c r="F1208" t="s">
        <v>3735</v>
      </c>
      <c r="G1208" t="s">
        <v>3736</v>
      </c>
      <c r="H1208" t="s">
        <v>134</v>
      </c>
      <c r="I1208" t="s">
        <v>135</v>
      </c>
      <c r="J1208" t="s">
        <v>136</v>
      </c>
      <c r="K1208" t="s">
        <v>137</v>
      </c>
      <c r="L1208" t="s">
        <v>3737</v>
      </c>
      <c r="M1208" t="s">
        <v>3738</v>
      </c>
      <c r="N1208">
        <v>6.3747222219999999</v>
      </c>
      <c r="O1208">
        <v>0</v>
      </c>
      <c r="P1208">
        <v>66</v>
      </c>
      <c r="Q1208">
        <v>0</v>
      </c>
      <c r="R1208">
        <v>77</v>
      </c>
      <c r="S1208">
        <v>0</v>
      </c>
      <c r="T1208">
        <v>11</v>
      </c>
      <c r="U1208">
        <v>0</v>
      </c>
      <c r="V1208">
        <v>0</v>
      </c>
      <c r="W1208">
        <v>0</v>
      </c>
      <c r="X1208">
        <v>153.77092735195154</v>
      </c>
      <c r="Y1208">
        <v>0</v>
      </c>
      <c r="Z1208">
        <v>167.90385762572706</v>
      </c>
      <c r="AA1208">
        <v>0</v>
      </c>
      <c r="AB1208">
        <v>31.77958050832698</v>
      </c>
      <c r="AC1208">
        <v>0</v>
      </c>
      <c r="AD1208">
        <v>0</v>
      </c>
      <c r="AE1208">
        <v>353.4543654860056</v>
      </c>
    </row>
    <row r="1209" spans="1:31" x14ac:dyDescent="0.25">
      <c r="A1209">
        <v>1710184</v>
      </c>
      <c r="B1209">
        <v>1</v>
      </c>
      <c r="C1209" t="s">
        <v>80</v>
      </c>
      <c r="D1209" t="s">
        <v>103</v>
      </c>
      <c r="E1209" t="s">
        <v>131</v>
      </c>
      <c r="F1209" t="s">
        <v>3739</v>
      </c>
      <c r="G1209" t="s">
        <v>133</v>
      </c>
      <c r="H1209" t="s">
        <v>134</v>
      </c>
      <c r="I1209" t="s">
        <v>135</v>
      </c>
      <c r="J1209" t="s">
        <v>136</v>
      </c>
      <c r="K1209" t="s">
        <v>137</v>
      </c>
      <c r="L1209" t="s">
        <v>3740</v>
      </c>
      <c r="M1209" t="s">
        <v>3741</v>
      </c>
      <c r="N1209">
        <v>1.7322222220000001</v>
      </c>
      <c r="O1209">
        <v>0</v>
      </c>
      <c r="P1209">
        <v>1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5.2473629014753338E-2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5.2473629014753338E-2</v>
      </c>
    </row>
    <row r="1210" spans="1:31" x14ac:dyDescent="0.25">
      <c r="A1210">
        <v>1709961</v>
      </c>
      <c r="B1210">
        <v>1</v>
      </c>
      <c r="C1210" t="s">
        <v>80</v>
      </c>
      <c r="D1210" t="s">
        <v>103</v>
      </c>
      <c r="E1210" t="s">
        <v>160</v>
      </c>
      <c r="F1210" t="s">
        <v>3742</v>
      </c>
      <c r="G1210" t="s">
        <v>259</v>
      </c>
      <c r="H1210" t="s">
        <v>134</v>
      </c>
      <c r="I1210" t="s">
        <v>135</v>
      </c>
      <c r="J1210" t="s">
        <v>136</v>
      </c>
      <c r="K1210" t="s">
        <v>137</v>
      </c>
      <c r="L1210" t="s">
        <v>3743</v>
      </c>
      <c r="M1210" t="s">
        <v>3744</v>
      </c>
      <c r="N1210">
        <v>2.7708333330000001</v>
      </c>
      <c r="O1210">
        <v>0</v>
      </c>
      <c r="P1210">
        <v>87</v>
      </c>
      <c r="Q1210">
        <v>0</v>
      </c>
      <c r="R1210">
        <v>0</v>
      </c>
      <c r="S1210">
        <v>0</v>
      </c>
      <c r="T1210">
        <v>14</v>
      </c>
      <c r="U1210">
        <v>0</v>
      </c>
      <c r="V1210">
        <v>1</v>
      </c>
      <c r="W1210">
        <v>0</v>
      </c>
      <c r="X1210">
        <v>61.22833029550187</v>
      </c>
      <c r="Y1210">
        <v>0</v>
      </c>
      <c r="Z1210">
        <v>0</v>
      </c>
      <c r="AA1210">
        <v>0</v>
      </c>
      <c r="AB1210">
        <v>62.568872143452687</v>
      </c>
      <c r="AC1210">
        <v>0</v>
      </c>
      <c r="AD1210">
        <v>0</v>
      </c>
      <c r="AE1210">
        <v>123.79720243895456</v>
      </c>
    </row>
    <row r="1211" spans="1:31" x14ac:dyDescent="0.25">
      <c r="A1211">
        <v>1710433</v>
      </c>
      <c r="B1211">
        <v>1</v>
      </c>
      <c r="C1211" t="s">
        <v>80</v>
      </c>
      <c r="D1211" t="s">
        <v>96</v>
      </c>
      <c r="E1211" t="s">
        <v>150</v>
      </c>
      <c r="F1211" t="s">
        <v>3745</v>
      </c>
      <c r="G1211" t="s">
        <v>186</v>
      </c>
      <c r="H1211" t="s">
        <v>134</v>
      </c>
      <c r="I1211" t="s">
        <v>135</v>
      </c>
      <c r="J1211" t="s">
        <v>136</v>
      </c>
      <c r="K1211" t="s">
        <v>137</v>
      </c>
      <c r="L1211" t="s">
        <v>3746</v>
      </c>
      <c r="M1211" t="s">
        <v>3747</v>
      </c>
      <c r="N1211">
        <v>1.0036111109999999</v>
      </c>
      <c r="O1211">
        <v>0</v>
      </c>
      <c r="P1211">
        <v>127</v>
      </c>
      <c r="Q1211">
        <v>0</v>
      </c>
      <c r="R1211">
        <v>0</v>
      </c>
      <c r="S1211">
        <v>0</v>
      </c>
      <c r="T1211">
        <v>24</v>
      </c>
      <c r="U1211">
        <v>0</v>
      </c>
      <c r="V1211">
        <v>0</v>
      </c>
      <c r="W1211">
        <v>0</v>
      </c>
      <c r="X1211">
        <v>59.136272120907613</v>
      </c>
      <c r="Y1211">
        <v>0</v>
      </c>
      <c r="Z1211">
        <v>0</v>
      </c>
      <c r="AA1211">
        <v>0</v>
      </c>
      <c r="AB1211">
        <v>5.1829010107910607</v>
      </c>
      <c r="AC1211">
        <v>0</v>
      </c>
      <c r="AD1211">
        <v>0</v>
      </c>
      <c r="AE1211">
        <v>64.319173131698676</v>
      </c>
    </row>
    <row r="1212" spans="1:31" x14ac:dyDescent="0.25">
      <c r="A1212">
        <v>1710041</v>
      </c>
      <c r="B1212">
        <v>1</v>
      </c>
      <c r="C1212" t="s">
        <v>80</v>
      </c>
      <c r="D1212" t="s">
        <v>99</v>
      </c>
      <c r="E1212" t="s">
        <v>160</v>
      </c>
      <c r="F1212" t="s">
        <v>3748</v>
      </c>
      <c r="G1212" t="s">
        <v>796</v>
      </c>
      <c r="H1212" t="s">
        <v>134</v>
      </c>
      <c r="I1212" t="s">
        <v>135</v>
      </c>
      <c r="J1212" t="s">
        <v>136</v>
      </c>
      <c r="K1212" t="s">
        <v>137</v>
      </c>
      <c r="L1212" t="s">
        <v>3749</v>
      </c>
      <c r="M1212" t="s">
        <v>3750</v>
      </c>
      <c r="N1212">
        <v>9.0763888880000003</v>
      </c>
      <c r="O1212">
        <v>0</v>
      </c>
      <c r="P1212">
        <v>17</v>
      </c>
      <c r="Q1212">
        <v>0</v>
      </c>
      <c r="R1212">
        <v>6</v>
      </c>
      <c r="S1212">
        <v>0</v>
      </c>
      <c r="T1212">
        <v>6</v>
      </c>
      <c r="U1212">
        <v>0</v>
      </c>
      <c r="V1212">
        <v>0</v>
      </c>
      <c r="W1212">
        <v>0</v>
      </c>
      <c r="X1212">
        <v>28.875400319185342</v>
      </c>
      <c r="Y1212">
        <v>0</v>
      </c>
      <c r="Z1212">
        <v>4.6734687315721679</v>
      </c>
      <c r="AA1212">
        <v>0</v>
      </c>
      <c r="AB1212">
        <v>236.3738167090284</v>
      </c>
      <c r="AC1212">
        <v>0</v>
      </c>
      <c r="AD1212">
        <v>0</v>
      </c>
      <c r="AE1212">
        <v>269.92268575978591</v>
      </c>
    </row>
    <row r="1213" spans="1:31" x14ac:dyDescent="0.25">
      <c r="A1213">
        <v>1710396</v>
      </c>
      <c r="B1213">
        <v>1</v>
      </c>
      <c r="C1213" t="s">
        <v>80</v>
      </c>
      <c r="D1213" t="s">
        <v>84</v>
      </c>
      <c r="E1213" t="s">
        <v>160</v>
      </c>
      <c r="F1213" t="s">
        <v>3751</v>
      </c>
      <c r="G1213" t="s">
        <v>326</v>
      </c>
      <c r="H1213" t="s">
        <v>134</v>
      </c>
      <c r="I1213" t="s">
        <v>135</v>
      </c>
      <c r="J1213" t="s">
        <v>136</v>
      </c>
      <c r="K1213" t="s">
        <v>137</v>
      </c>
      <c r="L1213" t="s">
        <v>3752</v>
      </c>
      <c r="M1213" t="s">
        <v>3753</v>
      </c>
      <c r="N1213">
        <v>5.5011111110000002</v>
      </c>
      <c r="O1213">
        <v>0</v>
      </c>
      <c r="P1213">
        <v>3</v>
      </c>
      <c r="Q1213">
        <v>0</v>
      </c>
      <c r="R1213">
        <v>2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2.2084285684109002</v>
      </c>
      <c r="Y1213">
        <v>0</v>
      </c>
      <c r="Z1213">
        <v>12.462216355211885</v>
      </c>
      <c r="AA1213">
        <v>0</v>
      </c>
      <c r="AB1213">
        <v>0</v>
      </c>
      <c r="AC1213">
        <v>0</v>
      </c>
      <c r="AD1213">
        <v>0</v>
      </c>
      <c r="AE1213">
        <v>14.670644923622785</v>
      </c>
    </row>
    <row r="1214" spans="1:31" x14ac:dyDescent="0.25">
      <c r="A1214">
        <v>1709998</v>
      </c>
      <c r="B1214">
        <v>1</v>
      </c>
      <c r="C1214" t="s">
        <v>80</v>
      </c>
      <c r="D1214" t="s">
        <v>97</v>
      </c>
      <c r="E1214" t="s">
        <v>160</v>
      </c>
      <c r="F1214" t="s">
        <v>3754</v>
      </c>
      <c r="G1214" t="s">
        <v>152</v>
      </c>
      <c r="H1214" t="s">
        <v>134</v>
      </c>
      <c r="I1214" t="s">
        <v>135</v>
      </c>
      <c r="J1214" t="s">
        <v>136</v>
      </c>
      <c r="K1214" t="s">
        <v>153</v>
      </c>
      <c r="L1214" t="s">
        <v>3755</v>
      </c>
      <c r="M1214" t="s">
        <v>3756</v>
      </c>
      <c r="N1214">
        <v>8.1328952769999994</v>
      </c>
      <c r="O1214">
        <v>0</v>
      </c>
      <c r="P1214">
        <v>20</v>
      </c>
      <c r="Q1214">
        <v>0</v>
      </c>
      <c r="R1214">
        <v>1</v>
      </c>
      <c r="S1214">
        <v>0</v>
      </c>
      <c r="T1214">
        <v>2</v>
      </c>
      <c r="U1214">
        <v>0</v>
      </c>
      <c r="V1214">
        <v>0</v>
      </c>
      <c r="W1214">
        <v>0</v>
      </c>
      <c r="X1214">
        <v>39.11495967750961</v>
      </c>
      <c r="Y1214">
        <v>0</v>
      </c>
      <c r="Z1214">
        <v>3.4705808357271186</v>
      </c>
      <c r="AA1214">
        <v>0</v>
      </c>
      <c r="AB1214">
        <v>71.159698713837685</v>
      </c>
      <c r="AC1214">
        <v>0</v>
      </c>
      <c r="AD1214">
        <v>0</v>
      </c>
      <c r="AE1214">
        <v>113.74523922707442</v>
      </c>
    </row>
    <row r="1215" spans="1:31" x14ac:dyDescent="0.25">
      <c r="A1215">
        <v>1710310</v>
      </c>
      <c r="B1215">
        <v>1</v>
      </c>
      <c r="C1215" t="s">
        <v>80</v>
      </c>
      <c r="D1215" t="s">
        <v>93</v>
      </c>
      <c r="E1215" t="s">
        <v>150</v>
      </c>
      <c r="F1215" t="s">
        <v>3757</v>
      </c>
      <c r="G1215" t="s">
        <v>173</v>
      </c>
      <c r="H1215" t="s">
        <v>134</v>
      </c>
      <c r="I1215" t="s">
        <v>135</v>
      </c>
      <c r="J1215" t="s">
        <v>136</v>
      </c>
      <c r="K1215" t="s">
        <v>153</v>
      </c>
      <c r="L1215" t="s">
        <v>3758</v>
      </c>
      <c r="M1215" t="s">
        <v>3759</v>
      </c>
      <c r="N1215">
        <v>2.6930555549999999</v>
      </c>
      <c r="O1215">
        <v>0</v>
      </c>
      <c r="P1215">
        <v>12</v>
      </c>
      <c r="Q1215">
        <v>0</v>
      </c>
      <c r="R1215">
        <v>7</v>
      </c>
      <c r="S1215">
        <v>0</v>
      </c>
      <c r="T1215">
        <v>1</v>
      </c>
      <c r="U1215">
        <v>0</v>
      </c>
      <c r="V1215">
        <v>0</v>
      </c>
      <c r="W1215">
        <v>0</v>
      </c>
      <c r="X1215">
        <v>2.5169792468012986</v>
      </c>
      <c r="Y1215">
        <v>0</v>
      </c>
      <c r="Z1215">
        <v>5.0807053357114098</v>
      </c>
      <c r="AA1215">
        <v>0</v>
      </c>
      <c r="AB1215">
        <v>0</v>
      </c>
      <c r="AC1215">
        <v>0</v>
      </c>
      <c r="AD1215">
        <v>0</v>
      </c>
      <c r="AE1215">
        <v>7.5976845825127084</v>
      </c>
    </row>
    <row r="1216" spans="1:31" x14ac:dyDescent="0.25">
      <c r="A1216">
        <v>1709978</v>
      </c>
      <c r="B1216">
        <v>1</v>
      </c>
      <c r="C1216" t="s">
        <v>80</v>
      </c>
      <c r="D1216" t="s">
        <v>98</v>
      </c>
      <c r="E1216" t="s">
        <v>160</v>
      </c>
      <c r="F1216" t="s">
        <v>3760</v>
      </c>
      <c r="G1216" t="s">
        <v>152</v>
      </c>
      <c r="H1216" t="s">
        <v>134</v>
      </c>
      <c r="I1216" t="s">
        <v>135</v>
      </c>
      <c r="J1216" t="s">
        <v>136</v>
      </c>
      <c r="K1216" t="s">
        <v>153</v>
      </c>
      <c r="L1216" t="s">
        <v>3761</v>
      </c>
      <c r="M1216" t="s">
        <v>3762</v>
      </c>
      <c r="N1216">
        <v>7.7915749999999999</v>
      </c>
      <c r="O1216">
        <v>0</v>
      </c>
      <c r="P1216">
        <v>9</v>
      </c>
      <c r="Q1216">
        <v>0</v>
      </c>
      <c r="R1216">
        <v>3</v>
      </c>
      <c r="S1216">
        <v>0</v>
      </c>
      <c r="T1216">
        <v>9</v>
      </c>
      <c r="U1216">
        <v>0</v>
      </c>
      <c r="V1216">
        <v>0</v>
      </c>
      <c r="W1216">
        <v>0</v>
      </c>
      <c r="X1216">
        <v>5.9966028230505914</v>
      </c>
      <c r="Y1216">
        <v>0</v>
      </c>
      <c r="Z1216">
        <v>0.17195887993234557</v>
      </c>
      <c r="AA1216">
        <v>0</v>
      </c>
      <c r="AB1216">
        <v>98.88521088965355</v>
      </c>
      <c r="AC1216">
        <v>0</v>
      </c>
      <c r="AD1216">
        <v>0</v>
      </c>
      <c r="AE1216">
        <v>105.05377259263649</v>
      </c>
    </row>
    <row r="1217" spans="1:31" x14ac:dyDescent="0.25">
      <c r="A1217">
        <v>1709955</v>
      </c>
      <c r="B1217">
        <v>1</v>
      </c>
      <c r="C1217" t="s">
        <v>80</v>
      </c>
      <c r="D1217" t="s">
        <v>106</v>
      </c>
      <c r="E1217" t="s">
        <v>150</v>
      </c>
      <c r="F1217" t="s">
        <v>3763</v>
      </c>
      <c r="G1217" t="s">
        <v>429</v>
      </c>
      <c r="H1217" t="s">
        <v>134</v>
      </c>
      <c r="I1217" t="s">
        <v>135</v>
      </c>
      <c r="J1217" t="s">
        <v>136</v>
      </c>
      <c r="K1217" t="s">
        <v>137</v>
      </c>
      <c r="L1217" t="s">
        <v>3764</v>
      </c>
      <c r="M1217" t="s">
        <v>3765</v>
      </c>
      <c r="N1217">
        <v>0.69361111099999995</v>
      </c>
      <c r="O1217">
        <v>0</v>
      </c>
      <c r="P1217">
        <v>481</v>
      </c>
      <c r="Q1217">
        <v>0</v>
      </c>
      <c r="R1217">
        <v>3</v>
      </c>
      <c r="S1217">
        <v>0</v>
      </c>
      <c r="T1217">
        <v>80</v>
      </c>
      <c r="U1217">
        <v>0</v>
      </c>
      <c r="V1217">
        <v>0</v>
      </c>
      <c r="W1217">
        <v>0</v>
      </c>
      <c r="X1217">
        <v>62.994196746269985</v>
      </c>
      <c r="Y1217">
        <v>0</v>
      </c>
      <c r="Z1217">
        <v>0.35262448195698504</v>
      </c>
      <c r="AA1217">
        <v>0</v>
      </c>
      <c r="AB1217">
        <v>72.505456594152236</v>
      </c>
      <c r="AC1217">
        <v>0</v>
      </c>
      <c r="AD1217">
        <v>0</v>
      </c>
      <c r="AE1217">
        <v>135.85227782237922</v>
      </c>
    </row>
    <row r="1218" spans="1:31" x14ac:dyDescent="0.25">
      <c r="A1218">
        <v>1710456</v>
      </c>
      <c r="B1218">
        <v>1</v>
      </c>
      <c r="C1218" t="s">
        <v>80</v>
      </c>
      <c r="D1218" t="s">
        <v>92</v>
      </c>
      <c r="E1218" t="s">
        <v>150</v>
      </c>
      <c r="F1218" t="s">
        <v>3766</v>
      </c>
      <c r="G1218" t="s">
        <v>650</v>
      </c>
      <c r="H1218" t="s">
        <v>134</v>
      </c>
      <c r="I1218" t="s">
        <v>135</v>
      </c>
      <c r="J1218" t="s">
        <v>136</v>
      </c>
      <c r="K1218" t="s">
        <v>137</v>
      </c>
      <c r="L1218" t="s">
        <v>3767</v>
      </c>
      <c r="M1218" t="s">
        <v>3768</v>
      </c>
      <c r="N1218">
        <v>1.881388888</v>
      </c>
      <c r="O1218">
        <v>0</v>
      </c>
      <c r="P1218">
        <v>241</v>
      </c>
      <c r="Q1218">
        <v>0</v>
      </c>
      <c r="R1218">
        <v>1</v>
      </c>
      <c r="S1218">
        <v>0</v>
      </c>
      <c r="T1218">
        <v>18</v>
      </c>
      <c r="U1218">
        <v>0</v>
      </c>
      <c r="V1218">
        <v>0</v>
      </c>
      <c r="W1218">
        <v>0</v>
      </c>
      <c r="X1218">
        <v>68.353290525210795</v>
      </c>
      <c r="Y1218">
        <v>0</v>
      </c>
      <c r="Z1218">
        <v>3.7797815672843335E-2</v>
      </c>
      <c r="AA1218">
        <v>0</v>
      </c>
      <c r="AB1218">
        <v>7.614451884589184</v>
      </c>
      <c r="AC1218">
        <v>0</v>
      </c>
      <c r="AD1218">
        <v>0</v>
      </c>
      <c r="AE1218">
        <v>76.005540225472828</v>
      </c>
    </row>
    <row r="1219" spans="1:31" x14ac:dyDescent="0.25">
      <c r="A1219">
        <v>1710210</v>
      </c>
      <c r="B1219">
        <v>1</v>
      </c>
      <c r="C1219" t="s">
        <v>80</v>
      </c>
      <c r="D1219" t="s">
        <v>100</v>
      </c>
      <c r="E1219" t="s">
        <v>171</v>
      </c>
      <c r="F1219" t="s">
        <v>3769</v>
      </c>
      <c r="G1219" t="s">
        <v>295</v>
      </c>
      <c r="H1219" t="s">
        <v>143</v>
      </c>
      <c r="I1219" t="s">
        <v>135</v>
      </c>
      <c r="J1219" t="s">
        <v>136</v>
      </c>
      <c r="K1219" t="s">
        <v>137</v>
      </c>
      <c r="L1219" t="s">
        <v>3770</v>
      </c>
      <c r="M1219" t="s">
        <v>3771</v>
      </c>
      <c r="N1219">
        <v>2.0591666659999999</v>
      </c>
      <c r="O1219">
        <v>0</v>
      </c>
      <c r="P1219">
        <v>269</v>
      </c>
      <c r="Q1219">
        <v>0</v>
      </c>
      <c r="R1219">
        <v>0</v>
      </c>
      <c r="S1219">
        <v>0</v>
      </c>
      <c r="T1219">
        <v>8</v>
      </c>
      <c r="U1219">
        <v>0</v>
      </c>
      <c r="V1219">
        <v>0</v>
      </c>
      <c r="W1219">
        <v>0</v>
      </c>
      <c r="X1219">
        <v>151.29868347389524</v>
      </c>
      <c r="Y1219">
        <v>0</v>
      </c>
      <c r="Z1219">
        <v>0</v>
      </c>
      <c r="AA1219">
        <v>0</v>
      </c>
      <c r="AB1219">
        <v>8.8083555241042166</v>
      </c>
      <c r="AC1219">
        <v>0</v>
      </c>
      <c r="AD1219">
        <v>0</v>
      </c>
      <c r="AE1219">
        <v>160.10703899799947</v>
      </c>
    </row>
    <row r="1220" spans="1:31" x14ac:dyDescent="0.25">
      <c r="A1220">
        <v>1710373</v>
      </c>
      <c r="B1220">
        <v>1</v>
      </c>
      <c r="C1220" t="s">
        <v>80</v>
      </c>
      <c r="D1220" t="s">
        <v>82</v>
      </c>
      <c r="E1220" t="s">
        <v>131</v>
      </c>
      <c r="F1220" t="s">
        <v>3772</v>
      </c>
      <c r="G1220" t="s">
        <v>133</v>
      </c>
      <c r="H1220" t="s">
        <v>134</v>
      </c>
      <c r="I1220" t="s">
        <v>135</v>
      </c>
      <c r="J1220" t="s">
        <v>136</v>
      </c>
      <c r="K1220" t="s">
        <v>137</v>
      </c>
      <c r="L1220" t="s">
        <v>3773</v>
      </c>
      <c r="M1220" t="s">
        <v>3774</v>
      </c>
      <c r="N1220">
        <v>1.5858333330000001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0.42701341531674003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0.42701341531674003</v>
      </c>
    </row>
    <row r="1221" spans="1:31" x14ac:dyDescent="0.25">
      <c r="A1221">
        <v>1710224</v>
      </c>
      <c r="B1221">
        <v>1</v>
      </c>
      <c r="C1221" t="s">
        <v>81</v>
      </c>
      <c r="D1221" t="s">
        <v>113</v>
      </c>
      <c r="E1221" t="s">
        <v>171</v>
      </c>
      <c r="F1221" t="s">
        <v>3775</v>
      </c>
      <c r="G1221" t="s">
        <v>295</v>
      </c>
      <c r="H1221" t="s">
        <v>143</v>
      </c>
      <c r="I1221" t="s">
        <v>135</v>
      </c>
      <c r="J1221" t="s">
        <v>136</v>
      </c>
      <c r="K1221" t="s">
        <v>137</v>
      </c>
      <c r="L1221" t="s">
        <v>3776</v>
      </c>
      <c r="M1221" t="s">
        <v>3777</v>
      </c>
      <c r="N1221">
        <v>1.681944444</v>
      </c>
      <c r="O1221">
        <v>0</v>
      </c>
      <c r="P1221">
        <v>0</v>
      </c>
      <c r="Q1221">
        <v>0</v>
      </c>
      <c r="R1221">
        <v>19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4.7519890542147998</v>
      </c>
      <c r="AA1221">
        <v>0</v>
      </c>
      <c r="AB1221">
        <v>0</v>
      </c>
      <c r="AC1221">
        <v>0</v>
      </c>
      <c r="AD1221">
        <v>0</v>
      </c>
      <c r="AE1221">
        <v>4.7519890542147998</v>
      </c>
    </row>
    <row r="1222" spans="1:31" x14ac:dyDescent="0.25">
      <c r="A1222">
        <v>1710416</v>
      </c>
      <c r="B1222">
        <v>1</v>
      </c>
      <c r="C1222" t="s">
        <v>80</v>
      </c>
      <c r="D1222" t="s">
        <v>83</v>
      </c>
      <c r="E1222" t="s">
        <v>131</v>
      </c>
      <c r="F1222" t="s">
        <v>3778</v>
      </c>
      <c r="G1222" t="s">
        <v>133</v>
      </c>
      <c r="H1222" t="s">
        <v>134</v>
      </c>
      <c r="I1222" t="s">
        <v>135</v>
      </c>
      <c r="J1222" t="s">
        <v>136</v>
      </c>
      <c r="K1222" t="s">
        <v>137</v>
      </c>
      <c r="L1222" t="s">
        <v>3779</v>
      </c>
      <c r="M1222" t="s">
        <v>3780</v>
      </c>
      <c r="N1222">
        <v>0.89361111100000001</v>
      </c>
      <c r="O1222">
        <v>0</v>
      </c>
      <c r="P1222">
        <v>2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0.63367388182360174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0.63367388182360174</v>
      </c>
    </row>
    <row r="1223" spans="1:31" x14ac:dyDescent="0.25">
      <c r="A1223">
        <v>1710393</v>
      </c>
      <c r="B1223">
        <v>1</v>
      </c>
      <c r="C1223" t="s">
        <v>80</v>
      </c>
      <c r="D1223" t="s">
        <v>102</v>
      </c>
      <c r="E1223" t="s">
        <v>131</v>
      </c>
      <c r="F1223" t="s">
        <v>3781</v>
      </c>
      <c r="G1223" t="s">
        <v>133</v>
      </c>
      <c r="H1223" t="s">
        <v>134</v>
      </c>
      <c r="I1223" t="s">
        <v>135</v>
      </c>
      <c r="J1223" t="s">
        <v>136</v>
      </c>
      <c r="K1223" t="s">
        <v>137</v>
      </c>
      <c r="L1223" t="s">
        <v>3782</v>
      </c>
      <c r="M1223" t="s">
        <v>3783</v>
      </c>
      <c r="N1223">
        <v>2.0605555550000001</v>
      </c>
      <c r="O1223">
        <v>0</v>
      </c>
      <c r="P1223">
        <v>1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0.66799614445177768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0.66799614445177768</v>
      </c>
    </row>
    <row r="1224" spans="1:31" x14ac:dyDescent="0.25">
      <c r="A1224">
        <v>1710038</v>
      </c>
      <c r="B1224">
        <v>1</v>
      </c>
      <c r="C1224" t="s">
        <v>80</v>
      </c>
      <c r="D1224" t="s">
        <v>93</v>
      </c>
      <c r="E1224" t="s">
        <v>140</v>
      </c>
      <c r="F1224" t="s">
        <v>3141</v>
      </c>
      <c r="G1224" t="s">
        <v>152</v>
      </c>
      <c r="H1224" t="s">
        <v>143</v>
      </c>
      <c r="I1224" t="s">
        <v>135</v>
      </c>
      <c r="J1224" t="s">
        <v>136</v>
      </c>
      <c r="K1224" t="s">
        <v>153</v>
      </c>
      <c r="L1224" t="s">
        <v>3784</v>
      </c>
      <c r="M1224" t="s">
        <v>3785</v>
      </c>
      <c r="N1224">
        <v>7.2575000000000003</v>
      </c>
      <c r="O1224">
        <v>1</v>
      </c>
      <c r="P1224">
        <v>324</v>
      </c>
      <c r="Q1224">
        <v>37</v>
      </c>
      <c r="R1224">
        <v>189</v>
      </c>
      <c r="S1224">
        <v>8</v>
      </c>
      <c r="T1224">
        <v>103</v>
      </c>
      <c r="U1224">
        <v>0</v>
      </c>
      <c r="V1224">
        <v>0</v>
      </c>
      <c r="W1224">
        <v>8.0279666278301764</v>
      </c>
      <c r="X1224">
        <v>459.96591718209561</v>
      </c>
      <c r="Y1224">
        <v>961.24397468158861</v>
      </c>
      <c r="Z1224">
        <v>1212.3168393191347</v>
      </c>
      <c r="AA1224">
        <v>108.47596311695102</v>
      </c>
      <c r="AB1224">
        <v>908.40696692874246</v>
      </c>
      <c r="AC1224">
        <v>0</v>
      </c>
      <c r="AD1224">
        <v>0</v>
      </c>
      <c r="AE1224">
        <v>3658.4376278563423</v>
      </c>
    </row>
    <row r="1225" spans="1:31" x14ac:dyDescent="0.25">
      <c r="A1225">
        <v>1710230</v>
      </c>
      <c r="B1225">
        <v>1</v>
      </c>
      <c r="C1225" t="s">
        <v>80</v>
      </c>
      <c r="D1225" t="s">
        <v>97</v>
      </c>
      <c r="E1225" t="s">
        <v>131</v>
      </c>
      <c r="F1225" t="s">
        <v>3786</v>
      </c>
      <c r="G1225" t="s">
        <v>242</v>
      </c>
      <c r="H1225" t="s">
        <v>134</v>
      </c>
      <c r="I1225" t="s">
        <v>135</v>
      </c>
      <c r="J1225" t="s">
        <v>136</v>
      </c>
      <c r="K1225" t="s">
        <v>137</v>
      </c>
      <c r="L1225" t="s">
        <v>3787</v>
      </c>
      <c r="M1225" t="s">
        <v>3788</v>
      </c>
      <c r="N1225">
        <v>2.915</v>
      </c>
      <c r="O1225">
        <v>0</v>
      </c>
      <c r="P1225">
        <v>7</v>
      </c>
      <c r="Q1225">
        <v>0</v>
      </c>
      <c r="R1225">
        <v>0</v>
      </c>
      <c r="S1225">
        <v>0</v>
      </c>
      <c r="T1225">
        <v>1</v>
      </c>
      <c r="U1225">
        <v>0</v>
      </c>
      <c r="V1225">
        <v>0</v>
      </c>
      <c r="W1225">
        <v>0</v>
      </c>
      <c r="X1225">
        <v>6.7639264508188681</v>
      </c>
      <c r="Y1225">
        <v>0</v>
      </c>
      <c r="Z1225">
        <v>0</v>
      </c>
      <c r="AA1225">
        <v>0</v>
      </c>
      <c r="AB1225">
        <v>6.0075185743365243</v>
      </c>
      <c r="AC1225">
        <v>0</v>
      </c>
      <c r="AD1225">
        <v>0</v>
      </c>
      <c r="AE1225">
        <v>12.771445025155392</v>
      </c>
    </row>
    <row r="1226" spans="1:31" x14ac:dyDescent="0.25">
      <c r="A1226">
        <v>1710064</v>
      </c>
      <c r="B1226">
        <v>1</v>
      </c>
      <c r="C1226" t="s">
        <v>80</v>
      </c>
      <c r="D1226" t="s">
        <v>95</v>
      </c>
      <c r="E1226" t="s">
        <v>160</v>
      </c>
      <c r="F1226" t="s">
        <v>3789</v>
      </c>
      <c r="G1226" t="s">
        <v>269</v>
      </c>
      <c r="H1226" t="s">
        <v>134</v>
      </c>
      <c r="I1226" t="s">
        <v>135</v>
      </c>
      <c r="J1226" t="s">
        <v>136</v>
      </c>
      <c r="K1226" t="s">
        <v>137</v>
      </c>
      <c r="L1226" t="s">
        <v>3790</v>
      </c>
      <c r="M1226" t="s">
        <v>3791</v>
      </c>
      <c r="N1226">
        <v>0.24916666600000001</v>
      </c>
      <c r="O1226">
        <v>0</v>
      </c>
      <c r="P1226">
        <v>36</v>
      </c>
      <c r="Q1226">
        <v>0</v>
      </c>
      <c r="R1226">
        <v>0</v>
      </c>
      <c r="S1226">
        <v>0</v>
      </c>
      <c r="T1226">
        <v>14</v>
      </c>
      <c r="U1226">
        <v>0</v>
      </c>
      <c r="V1226">
        <v>0</v>
      </c>
      <c r="W1226">
        <v>0</v>
      </c>
      <c r="X1226">
        <v>2.4264254822518541</v>
      </c>
      <c r="Y1226">
        <v>0</v>
      </c>
      <c r="Z1226">
        <v>0</v>
      </c>
      <c r="AA1226">
        <v>0</v>
      </c>
      <c r="AB1226">
        <v>0.4848444263010292</v>
      </c>
      <c r="AC1226">
        <v>0</v>
      </c>
      <c r="AD1226">
        <v>0</v>
      </c>
      <c r="AE1226">
        <v>2.9112699085528835</v>
      </c>
    </row>
    <row r="1227" spans="1:31" x14ac:dyDescent="0.25">
      <c r="A1227">
        <v>1710207</v>
      </c>
      <c r="B1227">
        <v>1</v>
      </c>
      <c r="C1227" t="s">
        <v>80</v>
      </c>
      <c r="D1227" t="s">
        <v>90</v>
      </c>
      <c r="E1227" t="s">
        <v>131</v>
      </c>
      <c r="F1227" t="s">
        <v>3792</v>
      </c>
      <c r="G1227" t="s">
        <v>133</v>
      </c>
      <c r="H1227" t="s">
        <v>134</v>
      </c>
      <c r="I1227" t="s">
        <v>135</v>
      </c>
      <c r="J1227" t="s">
        <v>136</v>
      </c>
      <c r="K1227" t="s">
        <v>137</v>
      </c>
      <c r="L1227" t="s">
        <v>3793</v>
      </c>
      <c r="M1227" t="s">
        <v>3794</v>
      </c>
      <c r="N1227">
        <v>1.9938888880000001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1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0.30712059551488446</v>
      </c>
      <c r="AC1227">
        <v>0</v>
      </c>
      <c r="AD1227">
        <v>0</v>
      </c>
      <c r="AE1227">
        <v>0.30712059551488446</v>
      </c>
    </row>
    <row r="1228" spans="1:31" x14ac:dyDescent="0.25">
      <c r="A1228">
        <v>1709995</v>
      </c>
      <c r="B1228">
        <v>1</v>
      </c>
      <c r="C1228" t="s">
        <v>80</v>
      </c>
      <c r="D1228" t="s">
        <v>93</v>
      </c>
      <c r="E1228" t="s">
        <v>160</v>
      </c>
      <c r="F1228" t="s">
        <v>3795</v>
      </c>
      <c r="G1228" t="s">
        <v>152</v>
      </c>
      <c r="H1228" t="s">
        <v>134</v>
      </c>
      <c r="I1228" t="s">
        <v>135</v>
      </c>
      <c r="J1228" t="s">
        <v>136</v>
      </c>
      <c r="K1228" t="s">
        <v>153</v>
      </c>
      <c r="L1228" t="s">
        <v>3796</v>
      </c>
      <c r="M1228" t="s">
        <v>3797</v>
      </c>
      <c r="N1228">
        <v>7.6347388880000002</v>
      </c>
      <c r="O1228">
        <v>0</v>
      </c>
      <c r="P1228">
        <v>36</v>
      </c>
      <c r="Q1228">
        <v>0</v>
      </c>
      <c r="R1228">
        <v>3</v>
      </c>
      <c r="S1228">
        <v>0</v>
      </c>
      <c r="T1228">
        <v>7</v>
      </c>
      <c r="U1228">
        <v>0</v>
      </c>
      <c r="V1228">
        <v>0</v>
      </c>
      <c r="W1228">
        <v>0</v>
      </c>
      <c r="X1228">
        <v>88.625374155226694</v>
      </c>
      <c r="Y1228">
        <v>0</v>
      </c>
      <c r="Z1228">
        <v>15.096477030903737</v>
      </c>
      <c r="AA1228">
        <v>0</v>
      </c>
      <c r="AB1228">
        <v>29.371129316399095</v>
      </c>
      <c r="AC1228">
        <v>0</v>
      </c>
      <c r="AD1228">
        <v>0</v>
      </c>
      <c r="AE1228">
        <v>133.09298050252954</v>
      </c>
    </row>
    <row r="1229" spans="1:31" x14ac:dyDescent="0.25">
      <c r="A1229">
        <v>1710101</v>
      </c>
      <c r="B1229">
        <v>1</v>
      </c>
      <c r="C1229" t="s">
        <v>80</v>
      </c>
      <c r="D1229" t="s">
        <v>100</v>
      </c>
      <c r="E1229" t="s">
        <v>160</v>
      </c>
      <c r="F1229" t="s">
        <v>3798</v>
      </c>
      <c r="G1229" t="s">
        <v>162</v>
      </c>
      <c r="H1229" t="s">
        <v>134</v>
      </c>
      <c r="I1229" t="s">
        <v>135</v>
      </c>
      <c r="J1229" t="s">
        <v>136</v>
      </c>
      <c r="K1229" t="s">
        <v>137</v>
      </c>
      <c r="L1229" t="s">
        <v>3799</v>
      </c>
      <c r="M1229" t="s">
        <v>3800</v>
      </c>
      <c r="N1229">
        <v>1.605</v>
      </c>
      <c r="O1229">
        <v>0</v>
      </c>
      <c r="P1229">
        <v>61</v>
      </c>
      <c r="Q1229">
        <v>0</v>
      </c>
      <c r="R1229">
        <v>0</v>
      </c>
      <c r="S1229">
        <v>0</v>
      </c>
      <c r="T1229">
        <v>4</v>
      </c>
      <c r="U1229">
        <v>0</v>
      </c>
      <c r="V1229">
        <v>0</v>
      </c>
      <c r="W1229">
        <v>0</v>
      </c>
      <c r="X1229">
        <v>5.3145088014286586</v>
      </c>
      <c r="Y1229">
        <v>0</v>
      </c>
      <c r="Z1229">
        <v>0</v>
      </c>
      <c r="AA1229">
        <v>0</v>
      </c>
      <c r="AB1229">
        <v>3.1329040285885754</v>
      </c>
      <c r="AC1229">
        <v>0</v>
      </c>
      <c r="AD1229">
        <v>0</v>
      </c>
      <c r="AE1229">
        <v>8.4474128300172335</v>
      </c>
    </row>
    <row r="1230" spans="1:31" x14ac:dyDescent="0.25">
      <c r="A1230">
        <v>1710187</v>
      </c>
      <c r="B1230">
        <v>1</v>
      </c>
      <c r="C1230" t="s">
        <v>80</v>
      </c>
      <c r="D1230" t="s">
        <v>105</v>
      </c>
      <c r="E1230" t="s">
        <v>171</v>
      </c>
      <c r="F1230" t="s">
        <v>3801</v>
      </c>
      <c r="G1230" t="s">
        <v>147</v>
      </c>
      <c r="H1230" t="s">
        <v>143</v>
      </c>
      <c r="I1230" t="s">
        <v>135</v>
      </c>
      <c r="J1230" t="s">
        <v>136</v>
      </c>
      <c r="K1230" t="s">
        <v>137</v>
      </c>
      <c r="L1230" t="s">
        <v>3802</v>
      </c>
      <c r="M1230" t="s">
        <v>3803</v>
      </c>
      <c r="N1230">
        <v>0.73277777700000002</v>
      </c>
      <c r="O1230">
        <v>1</v>
      </c>
      <c r="P1230">
        <v>1468</v>
      </c>
      <c r="Q1230">
        <v>0</v>
      </c>
      <c r="R1230">
        <v>0</v>
      </c>
      <c r="S1230">
        <v>2</v>
      </c>
      <c r="T1230">
        <v>53</v>
      </c>
      <c r="U1230">
        <v>0</v>
      </c>
      <c r="V1230">
        <v>0</v>
      </c>
      <c r="W1230">
        <v>0.42760697177971668</v>
      </c>
      <c r="X1230">
        <v>243.27440739849459</v>
      </c>
      <c r="Y1230">
        <v>0</v>
      </c>
      <c r="Z1230">
        <v>0</v>
      </c>
      <c r="AA1230">
        <v>1.1153089717335778</v>
      </c>
      <c r="AB1230">
        <v>27.48452313783957</v>
      </c>
      <c r="AC1230">
        <v>0</v>
      </c>
      <c r="AD1230">
        <v>0</v>
      </c>
      <c r="AE1230">
        <v>272.30184647984743</v>
      </c>
    </row>
    <row r="1231" spans="1:31" x14ac:dyDescent="0.25">
      <c r="A1231">
        <v>1710436</v>
      </c>
      <c r="B1231">
        <v>1</v>
      </c>
      <c r="C1231" t="s">
        <v>80</v>
      </c>
      <c r="D1231" t="s">
        <v>82</v>
      </c>
      <c r="E1231" t="s">
        <v>160</v>
      </c>
      <c r="F1231" t="s">
        <v>3804</v>
      </c>
      <c r="G1231" t="s">
        <v>1006</v>
      </c>
      <c r="H1231" t="s">
        <v>134</v>
      </c>
      <c r="I1231" t="s">
        <v>135</v>
      </c>
      <c r="J1231" t="s">
        <v>136</v>
      </c>
      <c r="K1231" t="s">
        <v>137</v>
      </c>
      <c r="L1231" t="s">
        <v>3805</v>
      </c>
      <c r="M1231" t="s">
        <v>3806</v>
      </c>
      <c r="N1231">
        <v>1.7013888880000001</v>
      </c>
      <c r="O1231">
        <v>0</v>
      </c>
      <c r="P1231">
        <v>354</v>
      </c>
      <c r="Q1231">
        <v>0</v>
      </c>
      <c r="R1231">
        <v>0</v>
      </c>
      <c r="S1231">
        <v>0</v>
      </c>
      <c r="T1231">
        <v>26</v>
      </c>
      <c r="U1231">
        <v>0</v>
      </c>
      <c r="V1231">
        <v>0</v>
      </c>
      <c r="W1231">
        <v>0</v>
      </c>
      <c r="X1231">
        <v>235.8881374318955</v>
      </c>
      <c r="Y1231">
        <v>0</v>
      </c>
      <c r="Z1231">
        <v>0</v>
      </c>
      <c r="AA1231">
        <v>0</v>
      </c>
      <c r="AB1231">
        <v>13.451465880387376</v>
      </c>
      <c r="AC1231">
        <v>0</v>
      </c>
      <c r="AD1231">
        <v>0</v>
      </c>
      <c r="AE1231">
        <v>249.33960331228289</v>
      </c>
    </row>
    <row r="1232" spans="1:31" x14ac:dyDescent="0.25">
      <c r="A1232">
        <v>1710405</v>
      </c>
      <c r="B1232">
        <v>1</v>
      </c>
      <c r="C1232" t="s">
        <v>80</v>
      </c>
      <c r="D1232" t="s">
        <v>96</v>
      </c>
      <c r="E1232" t="s">
        <v>131</v>
      </c>
      <c r="F1232" t="s">
        <v>3807</v>
      </c>
      <c r="G1232" t="s">
        <v>238</v>
      </c>
      <c r="H1232" t="s">
        <v>134</v>
      </c>
      <c r="I1232" t="s">
        <v>135</v>
      </c>
      <c r="J1232" t="s">
        <v>136</v>
      </c>
      <c r="K1232" t="s">
        <v>137</v>
      </c>
      <c r="L1232" t="s">
        <v>3808</v>
      </c>
      <c r="M1232" t="s">
        <v>3809</v>
      </c>
      <c r="N1232">
        <v>1.4883333329999999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1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1.1193860138723812</v>
      </c>
      <c r="AC1232">
        <v>0</v>
      </c>
      <c r="AD1232">
        <v>0</v>
      </c>
      <c r="AE1232">
        <v>1.1193860138723812</v>
      </c>
    </row>
    <row r="1233" spans="1:31" x14ac:dyDescent="0.25">
      <c r="A1233">
        <v>1710382</v>
      </c>
      <c r="B1233">
        <v>1</v>
      </c>
      <c r="C1233" t="s">
        <v>80</v>
      </c>
      <c r="D1233" t="s">
        <v>84</v>
      </c>
      <c r="E1233" t="s">
        <v>131</v>
      </c>
      <c r="F1233" t="s">
        <v>3810</v>
      </c>
      <c r="G1233" t="s">
        <v>238</v>
      </c>
      <c r="H1233" t="s">
        <v>134</v>
      </c>
      <c r="I1233" t="s">
        <v>135</v>
      </c>
      <c r="J1233" t="s">
        <v>136</v>
      </c>
      <c r="K1233" t="s">
        <v>137</v>
      </c>
      <c r="L1233" t="s">
        <v>3811</v>
      </c>
      <c r="M1233" t="s">
        <v>3812</v>
      </c>
      <c r="N1233">
        <v>2.4794444439999999</v>
      </c>
      <c r="O1233">
        <v>0</v>
      </c>
      <c r="P1233">
        <v>1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0.79792822805599983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0.79792822805599983</v>
      </c>
    </row>
    <row r="1234" spans="1:31" x14ac:dyDescent="0.25">
      <c r="A1234">
        <v>1710027</v>
      </c>
      <c r="B1234">
        <v>1</v>
      </c>
      <c r="C1234" t="s">
        <v>80</v>
      </c>
      <c r="D1234" t="s">
        <v>91</v>
      </c>
      <c r="E1234" t="s">
        <v>150</v>
      </c>
      <c r="F1234" t="s">
        <v>3813</v>
      </c>
      <c r="G1234" t="s">
        <v>186</v>
      </c>
      <c r="H1234" t="s">
        <v>134</v>
      </c>
      <c r="I1234" t="s">
        <v>135</v>
      </c>
      <c r="J1234" t="s">
        <v>136</v>
      </c>
      <c r="K1234" t="s">
        <v>137</v>
      </c>
      <c r="L1234" t="s">
        <v>3814</v>
      </c>
      <c r="M1234" t="s">
        <v>3815</v>
      </c>
      <c r="N1234">
        <v>2.7508333330000001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3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35.213551513818601</v>
      </c>
      <c r="AC1234">
        <v>0</v>
      </c>
      <c r="AD1234">
        <v>0</v>
      </c>
      <c r="AE1234">
        <v>35.213551513818601</v>
      </c>
    </row>
    <row r="1235" spans="1:31" x14ac:dyDescent="0.25">
      <c r="A1235">
        <v>1710004</v>
      </c>
      <c r="B1235">
        <v>1</v>
      </c>
      <c r="C1235" t="s">
        <v>80</v>
      </c>
      <c r="D1235" t="s">
        <v>104</v>
      </c>
      <c r="E1235" t="s">
        <v>131</v>
      </c>
      <c r="F1235" t="s">
        <v>3816</v>
      </c>
      <c r="G1235" t="s">
        <v>133</v>
      </c>
      <c r="H1235" t="s">
        <v>134</v>
      </c>
      <c r="I1235" t="s">
        <v>135</v>
      </c>
      <c r="J1235" t="s">
        <v>136</v>
      </c>
      <c r="K1235" t="s">
        <v>137</v>
      </c>
      <c r="L1235" t="s">
        <v>3817</v>
      </c>
      <c r="M1235" t="s">
        <v>3818</v>
      </c>
      <c r="N1235">
        <v>2.7263888879999998</v>
      </c>
      <c r="O1235">
        <v>0</v>
      </c>
      <c r="P1235">
        <v>1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0.746069237038125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0.746069237038125</v>
      </c>
    </row>
    <row r="1236" spans="1:31" x14ac:dyDescent="0.25">
      <c r="A1236">
        <v>1710422</v>
      </c>
      <c r="B1236">
        <v>1</v>
      </c>
      <c r="C1236" t="s">
        <v>80</v>
      </c>
      <c r="D1236" t="s">
        <v>84</v>
      </c>
      <c r="E1236" t="s">
        <v>131</v>
      </c>
      <c r="F1236" t="s">
        <v>3819</v>
      </c>
      <c r="G1236" t="s">
        <v>133</v>
      </c>
      <c r="H1236" t="s">
        <v>134</v>
      </c>
      <c r="I1236" t="s">
        <v>135</v>
      </c>
      <c r="J1236" t="s">
        <v>136</v>
      </c>
      <c r="K1236" t="s">
        <v>137</v>
      </c>
      <c r="L1236" t="s">
        <v>3820</v>
      </c>
      <c r="M1236" t="s">
        <v>3821</v>
      </c>
      <c r="N1236">
        <v>1.279722222</v>
      </c>
      <c r="O1236">
        <v>0</v>
      </c>
      <c r="P1236">
        <v>4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2.1538352145287543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2.1538352145287543</v>
      </c>
    </row>
    <row r="1237" spans="1:31" x14ac:dyDescent="0.25">
      <c r="A1237">
        <v>1710319</v>
      </c>
      <c r="B1237">
        <v>1</v>
      </c>
      <c r="C1237" t="s">
        <v>81</v>
      </c>
      <c r="D1237" t="s">
        <v>120</v>
      </c>
      <c r="E1237" t="s">
        <v>160</v>
      </c>
      <c r="F1237" t="s">
        <v>3822</v>
      </c>
      <c r="G1237" t="s">
        <v>162</v>
      </c>
      <c r="H1237" t="s">
        <v>134</v>
      </c>
      <c r="I1237" t="s">
        <v>135</v>
      </c>
      <c r="J1237" t="s">
        <v>136</v>
      </c>
      <c r="K1237" t="s">
        <v>137</v>
      </c>
      <c r="L1237" t="s">
        <v>3823</v>
      </c>
      <c r="M1237" t="s">
        <v>3824</v>
      </c>
      <c r="N1237">
        <v>0.97694444400000002</v>
      </c>
      <c r="O1237">
        <v>0</v>
      </c>
      <c r="P1237">
        <v>6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0.53125805138836557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0.53125805138836557</v>
      </c>
    </row>
    <row r="1238" spans="1:31" x14ac:dyDescent="0.25">
      <c r="A1238">
        <v>1709927</v>
      </c>
      <c r="B1238">
        <v>1</v>
      </c>
      <c r="C1238" t="s">
        <v>81</v>
      </c>
      <c r="D1238" t="s">
        <v>119</v>
      </c>
      <c r="E1238" t="s">
        <v>171</v>
      </c>
      <c r="F1238" t="s">
        <v>3825</v>
      </c>
      <c r="G1238" t="s">
        <v>1104</v>
      </c>
      <c r="H1238" t="s">
        <v>143</v>
      </c>
      <c r="I1238" t="s">
        <v>135</v>
      </c>
      <c r="J1238" t="s">
        <v>136</v>
      </c>
      <c r="K1238" t="s">
        <v>137</v>
      </c>
      <c r="L1238" t="s">
        <v>3826</v>
      </c>
      <c r="M1238" t="s">
        <v>3827</v>
      </c>
      <c r="N1238">
        <v>0.99611111100000005</v>
      </c>
      <c r="O1238">
        <v>0</v>
      </c>
      <c r="P1238">
        <v>123</v>
      </c>
      <c r="Q1238">
        <v>0</v>
      </c>
      <c r="R1238">
        <v>2</v>
      </c>
      <c r="S1238">
        <v>0</v>
      </c>
      <c r="T1238">
        <v>9</v>
      </c>
      <c r="U1238">
        <v>0</v>
      </c>
      <c r="V1238">
        <v>0</v>
      </c>
      <c r="W1238">
        <v>0</v>
      </c>
      <c r="X1238">
        <v>7.0877325064619638</v>
      </c>
      <c r="Y1238">
        <v>0</v>
      </c>
      <c r="Z1238">
        <v>0.69836925213768331</v>
      </c>
      <c r="AA1238">
        <v>0</v>
      </c>
      <c r="AB1238">
        <v>1.2061722450385166</v>
      </c>
      <c r="AC1238">
        <v>0</v>
      </c>
      <c r="AD1238">
        <v>0</v>
      </c>
      <c r="AE1238">
        <v>8.9922740036381636</v>
      </c>
    </row>
    <row r="1239" spans="1:31" x14ac:dyDescent="0.25">
      <c r="A1239">
        <v>1710468</v>
      </c>
      <c r="B1239">
        <v>1</v>
      </c>
      <c r="C1239" t="s">
        <v>80</v>
      </c>
      <c r="D1239" t="s">
        <v>96</v>
      </c>
      <c r="E1239" t="s">
        <v>160</v>
      </c>
      <c r="F1239" t="s">
        <v>3828</v>
      </c>
      <c r="G1239" t="s">
        <v>326</v>
      </c>
      <c r="H1239" t="s">
        <v>134</v>
      </c>
      <c r="I1239" t="s">
        <v>135</v>
      </c>
      <c r="J1239" t="s">
        <v>136</v>
      </c>
      <c r="K1239" t="s">
        <v>137</v>
      </c>
      <c r="L1239" t="s">
        <v>3829</v>
      </c>
      <c r="M1239" t="s">
        <v>3830</v>
      </c>
      <c r="N1239">
        <v>2.9966666659999999</v>
      </c>
      <c r="O1239">
        <v>0</v>
      </c>
      <c r="P1239">
        <v>52</v>
      </c>
      <c r="Q1239">
        <v>0</v>
      </c>
      <c r="R1239">
        <v>0</v>
      </c>
      <c r="S1239">
        <v>0</v>
      </c>
      <c r="T1239">
        <v>1</v>
      </c>
      <c r="U1239">
        <v>0</v>
      </c>
      <c r="V1239">
        <v>0</v>
      </c>
      <c r="W1239">
        <v>0</v>
      </c>
      <c r="X1239">
        <v>26.616193396988262</v>
      </c>
      <c r="Y1239">
        <v>0</v>
      </c>
      <c r="Z1239">
        <v>0</v>
      </c>
      <c r="AA1239">
        <v>0</v>
      </c>
      <c r="AB1239">
        <v>0.49389373826010674</v>
      </c>
      <c r="AC1239">
        <v>0</v>
      </c>
      <c r="AD1239">
        <v>0</v>
      </c>
      <c r="AE1239">
        <v>27.110087135248367</v>
      </c>
    </row>
    <row r="1240" spans="1:31" x14ac:dyDescent="0.25">
      <c r="A1240">
        <v>1710110</v>
      </c>
      <c r="B1240">
        <v>1</v>
      </c>
      <c r="C1240" t="s">
        <v>80</v>
      </c>
      <c r="D1240" t="s">
        <v>107</v>
      </c>
      <c r="E1240" t="s">
        <v>150</v>
      </c>
      <c r="F1240" t="s">
        <v>3831</v>
      </c>
      <c r="G1240" t="s">
        <v>3832</v>
      </c>
      <c r="H1240" t="s">
        <v>134</v>
      </c>
      <c r="I1240" t="s">
        <v>135</v>
      </c>
      <c r="J1240" t="s">
        <v>136</v>
      </c>
      <c r="K1240" t="s">
        <v>137</v>
      </c>
      <c r="L1240" t="s">
        <v>3833</v>
      </c>
      <c r="M1240" t="s">
        <v>3834</v>
      </c>
      <c r="N1240">
        <v>3.4258333329999999</v>
      </c>
      <c r="O1240">
        <v>0</v>
      </c>
      <c r="P1240">
        <v>297</v>
      </c>
      <c r="Q1240">
        <v>0</v>
      </c>
      <c r="R1240">
        <v>0</v>
      </c>
      <c r="S1240">
        <v>0</v>
      </c>
      <c r="T1240">
        <v>9</v>
      </c>
      <c r="U1240">
        <v>0</v>
      </c>
      <c r="V1240">
        <v>0</v>
      </c>
      <c r="W1240">
        <v>0</v>
      </c>
      <c r="X1240">
        <v>192.95087701533183</v>
      </c>
      <c r="Y1240">
        <v>0</v>
      </c>
      <c r="Z1240">
        <v>0</v>
      </c>
      <c r="AA1240">
        <v>0</v>
      </c>
      <c r="AB1240">
        <v>13.832643489780374</v>
      </c>
      <c r="AC1240">
        <v>0</v>
      </c>
      <c r="AD1240">
        <v>0</v>
      </c>
      <c r="AE1240">
        <v>206.78352050511219</v>
      </c>
    </row>
    <row r="1241" spans="1:31" x14ac:dyDescent="0.25">
      <c r="A1241">
        <v>1710339</v>
      </c>
      <c r="B1241">
        <v>1</v>
      </c>
      <c r="C1241" t="s">
        <v>81</v>
      </c>
      <c r="D1241" t="s">
        <v>124</v>
      </c>
      <c r="E1241" t="s">
        <v>189</v>
      </c>
      <c r="F1241" t="s">
        <v>3835</v>
      </c>
      <c r="G1241" t="s">
        <v>147</v>
      </c>
      <c r="H1241" t="s">
        <v>143</v>
      </c>
      <c r="I1241" t="s">
        <v>135</v>
      </c>
      <c r="J1241" t="s">
        <v>136</v>
      </c>
      <c r="K1241" t="s">
        <v>137</v>
      </c>
      <c r="L1241" t="s">
        <v>3836</v>
      </c>
      <c r="M1241" t="s">
        <v>3837</v>
      </c>
      <c r="N1241">
        <v>1.27</v>
      </c>
      <c r="O1241">
        <v>9</v>
      </c>
      <c r="P1241">
        <v>452</v>
      </c>
      <c r="Q1241">
        <v>295</v>
      </c>
      <c r="R1241">
        <v>41</v>
      </c>
      <c r="S1241">
        <v>21</v>
      </c>
      <c r="T1241">
        <v>31</v>
      </c>
      <c r="U1241">
        <v>0</v>
      </c>
      <c r="V1241">
        <v>0</v>
      </c>
      <c r="W1241">
        <v>3.0008343347915725</v>
      </c>
      <c r="X1241">
        <v>83.554078155075786</v>
      </c>
      <c r="Y1241">
        <v>160.59871174786085</v>
      </c>
      <c r="Z1241">
        <v>24.720291023229674</v>
      </c>
      <c r="AA1241">
        <v>288.65104271412628</v>
      </c>
      <c r="AB1241">
        <v>20.971144168462462</v>
      </c>
      <c r="AC1241">
        <v>0</v>
      </c>
      <c r="AD1241">
        <v>0</v>
      </c>
      <c r="AE1241">
        <v>581.49610214354664</v>
      </c>
    </row>
    <row r="1242" spans="1:31" x14ac:dyDescent="0.25">
      <c r="A1242">
        <v>1710090</v>
      </c>
      <c r="B1242">
        <v>1</v>
      </c>
      <c r="C1242" t="s">
        <v>80</v>
      </c>
      <c r="D1242" t="s">
        <v>105</v>
      </c>
      <c r="E1242" t="s">
        <v>160</v>
      </c>
      <c r="F1242" t="s">
        <v>3838</v>
      </c>
      <c r="G1242" t="s">
        <v>269</v>
      </c>
      <c r="H1242" t="s">
        <v>134</v>
      </c>
      <c r="I1242" t="s">
        <v>135</v>
      </c>
      <c r="J1242" t="s">
        <v>136</v>
      </c>
      <c r="K1242" t="s">
        <v>137</v>
      </c>
      <c r="L1242" t="s">
        <v>3839</v>
      </c>
      <c r="M1242" t="s">
        <v>3840</v>
      </c>
      <c r="N1242">
        <v>0.60916666600000002</v>
      </c>
      <c r="O1242">
        <v>0</v>
      </c>
      <c r="P1242">
        <v>92</v>
      </c>
      <c r="Q1242">
        <v>0</v>
      </c>
      <c r="R1242">
        <v>0</v>
      </c>
      <c r="S1242">
        <v>0</v>
      </c>
      <c r="T1242">
        <v>5</v>
      </c>
      <c r="U1242">
        <v>0</v>
      </c>
      <c r="V1242">
        <v>0</v>
      </c>
      <c r="W1242">
        <v>0</v>
      </c>
      <c r="X1242">
        <v>8.3773272787436319</v>
      </c>
      <c r="Y1242">
        <v>0</v>
      </c>
      <c r="Z1242">
        <v>0</v>
      </c>
      <c r="AA1242">
        <v>0</v>
      </c>
      <c r="AB1242">
        <v>2.3240413340264769</v>
      </c>
      <c r="AC1242">
        <v>0</v>
      </c>
      <c r="AD1242">
        <v>0</v>
      </c>
      <c r="AE1242">
        <v>10.701368612770109</v>
      </c>
    </row>
    <row r="1243" spans="1:31" x14ac:dyDescent="0.25">
      <c r="A1243">
        <v>1710296</v>
      </c>
      <c r="B1243">
        <v>1</v>
      </c>
      <c r="C1243" t="s">
        <v>80</v>
      </c>
      <c r="D1243" t="s">
        <v>82</v>
      </c>
      <c r="E1243" t="s">
        <v>160</v>
      </c>
      <c r="F1243" t="s">
        <v>3841</v>
      </c>
      <c r="G1243" t="s">
        <v>162</v>
      </c>
      <c r="H1243" t="s">
        <v>134</v>
      </c>
      <c r="I1243" t="s">
        <v>135</v>
      </c>
      <c r="J1243" t="s">
        <v>136</v>
      </c>
      <c r="K1243" t="s">
        <v>137</v>
      </c>
      <c r="L1243" t="s">
        <v>3842</v>
      </c>
      <c r="M1243" t="s">
        <v>3843</v>
      </c>
      <c r="N1243">
        <v>2.5983333329999998</v>
      </c>
      <c r="O1243">
        <v>0</v>
      </c>
      <c r="P1243">
        <v>49</v>
      </c>
      <c r="Q1243">
        <v>0</v>
      </c>
      <c r="R1243">
        <v>0</v>
      </c>
      <c r="S1243">
        <v>0</v>
      </c>
      <c r="T1243">
        <v>8</v>
      </c>
      <c r="U1243">
        <v>0</v>
      </c>
      <c r="V1243">
        <v>0</v>
      </c>
      <c r="W1243">
        <v>0</v>
      </c>
      <c r="X1243">
        <v>12.919521441856972</v>
      </c>
      <c r="Y1243">
        <v>0</v>
      </c>
      <c r="Z1243">
        <v>0</v>
      </c>
      <c r="AA1243">
        <v>0</v>
      </c>
      <c r="AB1243">
        <v>13.139635675859507</v>
      </c>
      <c r="AC1243">
        <v>0</v>
      </c>
      <c r="AD1243">
        <v>0</v>
      </c>
      <c r="AE1243">
        <v>26.059157117716481</v>
      </c>
    </row>
    <row r="1244" spans="1:31" x14ac:dyDescent="0.25">
      <c r="A1244">
        <v>1709947</v>
      </c>
      <c r="B1244">
        <v>1</v>
      </c>
      <c r="C1244" t="s">
        <v>81</v>
      </c>
      <c r="D1244" t="s">
        <v>122</v>
      </c>
      <c r="E1244" t="s">
        <v>160</v>
      </c>
      <c r="F1244" t="s">
        <v>3844</v>
      </c>
      <c r="G1244" t="s">
        <v>162</v>
      </c>
      <c r="H1244" t="s">
        <v>134</v>
      </c>
      <c r="I1244" t="s">
        <v>135</v>
      </c>
      <c r="J1244" t="s">
        <v>136</v>
      </c>
      <c r="K1244" t="s">
        <v>137</v>
      </c>
      <c r="L1244" t="s">
        <v>3845</v>
      </c>
      <c r="M1244" t="s">
        <v>3846</v>
      </c>
      <c r="N1244">
        <v>2.9288888879999999</v>
      </c>
      <c r="O1244">
        <v>0</v>
      </c>
      <c r="P1244">
        <v>1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1.8257179130955557E-2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1.8257179130955557E-2</v>
      </c>
    </row>
    <row r="1245" spans="1:31" x14ac:dyDescent="0.25">
      <c r="A1245">
        <v>1710216</v>
      </c>
      <c r="B1245">
        <v>1</v>
      </c>
      <c r="C1245" t="s">
        <v>81</v>
      </c>
      <c r="D1245" t="s">
        <v>128</v>
      </c>
      <c r="E1245" t="s">
        <v>171</v>
      </c>
      <c r="F1245" t="s">
        <v>3847</v>
      </c>
      <c r="G1245" t="s">
        <v>3324</v>
      </c>
      <c r="H1245" t="s">
        <v>143</v>
      </c>
      <c r="I1245" t="s">
        <v>135</v>
      </c>
      <c r="J1245" t="s">
        <v>136</v>
      </c>
      <c r="K1245" t="s">
        <v>137</v>
      </c>
      <c r="L1245" t="s">
        <v>3848</v>
      </c>
      <c r="M1245" t="s">
        <v>3849</v>
      </c>
      <c r="N1245">
        <v>1.278888888</v>
      </c>
      <c r="O1245">
        <v>1</v>
      </c>
      <c r="P1245">
        <v>1012</v>
      </c>
      <c r="Q1245">
        <v>4</v>
      </c>
      <c r="R1245">
        <v>59</v>
      </c>
      <c r="S1245">
        <v>0</v>
      </c>
      <c r="T1245">
        <v>91</v>
      </c>
      <c r="U1245">
        <v>1</v>
      </c>
      <c r="V1245">
        <v>0</v>
      </c>
      <c r="W1245">
        <v>0.23514468658240001</v>
      </c>
      <c r="X1245">
        <v>288.12940238914234</v>
      </c>
      <c r="Y1245">
        <v>4.012618014115624</v>
      </c>
      <c r="Z1245">
        <v>28.198394156784648</v>
      </c>
      <c r="AA1245">
        <v>0</v>
      </c>
      <c r="AB1245">
        <v>89.735074084908177</v>
      </c>
      <c r="AC1245">
        <v>69.988535098925013</v>
      </c>
      <c r="AD1245">
        <v>0</v>
      </c>
      <c r="AE1245">
        <v>480.29916843045817</v>
      </c>
    </row>
    <row r="1246" spans="1:31" x14ac:dyDescent="0.25">
      <c r="A1246">
        <v>1710425</v>
      </c>
      <c r="B1246">
        <v>1</v>
      </c>
      <c r="C1246" t="s">
        <v>80</v>
      </c>
      <c r="D1246" t="s">
        <v>110</v>
      </c>
      <c r="E1246" t="s">
        <v>171</v>
      </c>
      <c r="F1246" t="s">
        <v>3850</v>
      </c>
      <c r="G1246" t="s">
        <v>147</v>
      </c>
      <c r="H1246" t="s">
        <v>143</v>
      </c>
      <c r="I1246" t="s">
        <v>135</v>
      </c>
      <c r="J1246" t="s">
        <v>136</v>
      </c>
      <c r="K1246" t="s">
        <v>137</v>
      </c>
      <c r="L1246" t="s">
        <v>3851</v>
      </c>
      <c r="M1246" t="s">
        <v>3852</v>
      </c>
      <c r="N1246">
        <v>1.458611111</v>
      </c>
      <c r="O1246">
        <v>3</v>
      </c>
      <c r="P1246">
        <v>1168</v>
      </c>
      <c r="Q1246">
        <v>3</v>
      </c>
      <c r="R1246">
        <v>7</v>
      </c>
      <c r="S1246">
        <v>8</v>
      </c>
      <c r="T1246">
        <v>103</v>
      </c>
      <c r="U1246">
        <v>0</v>
      </c>
      <c r="V1246">
        <v>0</v>
      </c>
      <c r="W1246">
        <v>1.28683208835411</v>
      </c>
      <c r="X1246">
        <v>735.06986959439428</v>
      </c>
      <c r="Y1246">
        <v>3.3107044139724566</v>
      </c>
      <c r="Z1246">
        <v>4.4221009008629606</v>
      </c>
      <c r="AA1246">
        <v>126.03137262791063</v>
      </c>
      <c r="AB1246">
        <v>84.694811669878803</v>
      </c>
      <c r="AC1246">
        <v>0</v>
      </c>
      <c r="AD1246">
        <v>0</v>
      </c>
      <c r="AE1246">
        <v>954.8156912953732</v>
      </c>
    </row>
    <row r="1247" spans="1:31" x14ac:dyDescent="0.25">
      <c r="A1247">
        <v>1710379</v>
      </c>
      <c r="B1247">
        <v>1</v>
      </c>
      <c r="C1247" t="s">
        <v>80</v>
      </c>
      <c r="D1247" t="s">
        <v>88</v>
      </c>
      <c r="E1247" t="s">
        <v>150</v>
      </c>
      <c r="F1247" t="s">
        <v>3853</v>
      </c>
      <c r="G1247" t="s">
        <v>269</v>
      </c>
      <c r="H1247" t="s">
        <v>134</v>
      </c>
      <c r="I1247" t="s">
        <v>135</v>
      </c>
      <c r="J1247" t="s">
        <v>136</v>
      </c>
      <c r="K1247" t="s">
        <v>137</v>
      </c>
      <c r="L1247" t="s">
        <v>3854</v>
      </c>
      <c r="M1247" t="s">
        <v>3855</v>
      </c>
      <c r="N1247">
        <v>0.52333333299999996</v>
      </c>
      <c r="O1247">
        <v>0</v>
      </c>
      <c r="P1247">
        <v>754</v>
      </c>
      <c r="Q1247">
        <v>0</v>
      </c>
      <c r="R1247">
        <v>0</v>
      </c>
      <c r="S1247">
        <v>0</v>
      </c>
      <c r="T1247">
        <v>122</v>
      </c>
      <c r="U1247">
        <v>0</v>
      </c>
      <c r="V1247">
        <v>0</v>
      </c>
      <c r="W1247">
        <v>0</v>
      </c>
      <c r="X1247">
        <v>165.93059483439652</v>
      </c>
      <c r="Y1247">
        <v>0</v>
      </c>
      <c r="Z1247">
        <v>0</v>
      </c>
      <c r="AA1247">
        <v>0</v>
      </c>
      <c r="AB1247">
        <v>29.404912046840614</v>
      </c>
      <c r="AC1247">
        <v>0</v>
      </c>
      <c r="AD1247">
        <v>0</v>
      </c>
      <c r="AE1247">
        <v>195.33550688123714</v>
      </c>
    </row>
    <row r="1248" spans="1:31" x14ac:dyDescent="0.25">
      <c r="A1248">
        <v>1709984</v>
      </c>
      <c r="B1248">
        <v>1</v>
      </c>
      <c r="C1248" t="s">
        <v>80</v>
      </c>
      <c r="D1248" t="s">
        <v>96</v>
      </c>
      <c r="E1248" t="s">
        <v>160</v>
      </c>
      <c r="F1248" t="s">
        <v>3856</v>
      </c>
      <c r="G1248" t="s">
        <v>152</v>
      </c>
      <c r="H1248" t="s">
        <v>134</v>
      </c>
      <c r="I1248" t="s">
        <v>135</v>
      </c>
      <c r="J1248" t="s">
        <v>136</v>
      </c>
      <c r="K1248" t="s">
        <v>153</v>
      </c>
      <c r="L1248" t="s">
        <v>3857</v>
      </c>
      <c r="M1248" t="s">
        <v>3858</v>
      </c>
      <c r="N1248">
        <v>6.1969444439999997</v>
      </c>
      <c r="O1248">
        <v>0</v>
      </c>
      <c r="P1248">
        <v>58</v>
      </c>
      <c r="Q1248">
        <v>0</v>
      </c>
      <c r="R1248">
        <v>0</v>
      </c>
      <c r="S1248">
        <v>0</v>
      </c>
      <c r="T1248">
        <v>5</v>
      </c>
      <c r="U1248">
        <v>0</v>
      </c>
      <c r="V1248">
        <v>0</v>
      </c>
      <c r="W1248">
        <v>0</v>
      </c>
      <c r="X1248">
        <v>41.585966208179521</v>
      </c>
      <c r="Y1248">
        <v>0</v>
      </c>
      <c r="Z1248">
        <v>0</v>
      </c>
      <c r="AA1248">
        <v>0</v>
      </c>
      <c r="AB1248">
        <v>103.9800023062372</v>
      </c>
      <c r="AC1248">
        <v>0</v>
      </c>
      <c r="AD1248">
        <v>0</v>
      </c>
      <c r="AE1248">
        <v>145.56596851441671</v>
      </c>
    </row>
    <row r="1249" spans="1:31" x14ac:dyDescent="0.25">
      <c r="A1249">
        <v>1710176</v>
      </c>
      <c r="B1249">
        <v>1</v>
      </c>
      <c r="C1249" t="s">
        <v>81</v>
      </c>
      <c r="D1249" t="s">
        <v>118</v>
      </c>
      <c r="E1249" t="s">
        <v>171</v>
      </c>
      <c r="F1249" t="s">
        <v>3859</v>
      </c>
      <c r="G1249" t="s">
        <v>152</v>
      </c>
      <c r="H1249" t="s">
        <v>143</v>
      </c>
      <c r="I1249" t="s">
        <v>135</v>
      </c>
      <c r="J1249" t="s">
        <v>136</v>
      </c>
      <c r="K1249" t="s">
        <v>153</v>
      </c>
      <c r="L1249" t="s">
        <v>3860</v>
      </c>
      <c r="M1249" t="s">
        <v>3861</v>
      </c>
      <c r="N1249">
        <v>3.7738888880000001</v>
      </c>
      <c r="O1249">
        <v>2</v>
      </c>
      <c r="P1249">
        <v>1937</v>
      </c>
      <c r="Q1249">
        <v>204</v>
      </c>
      <c r="R1249">
        <v>219</v>
      </c>
      <c r="S1249">
        <v>28</v>
      </c>
      <c r="T1249">
        <v>215</v>
      </c>
      <c r="U1249">
        <v>1</v>
      </c>
      <c r="V1249">
        <v>0</v>
      </c>
      <c r="W1249">
        <v>1.0423452311572299</v>
      </c>
      <c r="X1249">
        <v>762.00031438900453</v>
      </c>
      <c r="Y1249">
        <v>693.51327503604364</v>
      </c>
      <c r="Z1249">
        <v>225.17997317081029</v>
      </c>
      <c r="AA1249">
        <v>454.92505796253937</v>
      </c>
      <c r="AB1249">
        <v>451.20252833449911</v>
      </c>
      <c r="AC1249">
        <v>2.9000532666145458</v>
      </c>
      <c r="AD1249">
        <v>0</v>
      </c>
      <c r="AE1249">
        <v>2590.7635473906689</v>
      </c>
    </row>
    <row r="1250" spans="1:31" x14ac:dyDescent="0.25">
      <c r="A1250">
        <v>1710070</v>
      </c>
      <c r="B1250">
        <v>1</v>
      </c>
      <c r="C1250" t="s">
        <v>80</v>
      </c>
      <c r="D1250" t="s">
        <v>101</v>
      </c>
      <c r="E1250" t="s">
        <v>131</v>
      </c>
      <c r="F1250" t="s">
        <v>3862</v>
      </c>
      <c r="G1250" t="s">
        <v>157</v>
      </c>
      <c r="H1250" t="s">
        <v>134</v>
      </c>
      <c r="I1250" t="s">
        <v>135</v>
      </c>
      <c r="J1250" t="s">
        <v>136</v>
      </c>
      <c r="K1250" t="s">
        <v>137</v>
      </c>
      <c r="L1250" t="s">
        <v>3863</v>
      </c>
      <c r="M1250" t="s">
        <v>3864</v>
      </c>
      <c r="N1250">
        <v>7.4469444439999997</v>
      </c>
      <c r="O1250">
        <v>0</v>
      </c>
      <c r="P1250">
        <v>1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4.73296051701E-2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4.73296051701E-2</v>
      </c>
    </row>
    <row r="1251" spans="1:31" x14ac:dyDescent="0.25">
      <c r="A1251">
        <v>1710419</v>
      </c>
      <c r="B1251">
        <v>1</v>
      </c>
      <c r="C1251" t="s">
        <v>80</v>
      </c>
      <c r="D1251" t="s">
        <v>107</v>
      </c>
      <c r="E1251" t="s">
        <v>160</v>
      </c>
      <c r="F1251" t="s">
        <v>3865</v>
      </c>
      <c r="G1251" t="s">
        <v>162</v>
      </c>
      <c r="H1251" t="s">
        <v>134</v>
      </c>
      <c r="I1251" t="s">
        <v>135</v>
      </c>
      <c r="J1251" t="s">
        <v>136</v>
      </c>
      <c r="K1251" t="s">
        <v>137</v>
      </c>
      <c r="L1251" t="s">
        <v>3866</v>
      </c>
      <c r="M1251" t="s">
        <v>3867</v>
      </c>
      <c r="N1251">
        <v>3.6777777770000002</v>
      </c>
      <c r="O1251">
        <v>0</v>
      </c>
      <c r="P1251">
        <v>39</v>
      </c>
      <c r="Q1251">
        <v>0</v>
      </c>
      <c r="R1251">
        <v>0</v>
      </c>
      <c r="S1251">
        <v>0</v>
      </c>
      <c r="T1251">
        <v>1</v>
      </c>
      <c r="U1251">
        <v>0</v>
      </c>
      <c r="V1251">
        <v>0</v>
      </c>
      <c r="W1251">
        <v>0</v>
      </c>
      <c r="X1251">
        <v>84.659403243431797</v>
      </c>
      <c r="Y1251">
        <v>0</v>
      </c>
      <c r="Z1251">
        <v>0</v>
      </c>
      <c r="AA1251">
        <v>0</v>
      </c>
      <c r="AB1251">
        <v>2.1368419748632101</v>
      </c>
      <c r="AC1251">
        <v>0</v>
      </c>
      <c r="AD1251">
        <v>0</v>
      </c>
      <c r="AE1251">
        <v>86.796245218295013</v>
      </c>
    </row>
    <row r="1252" spans="1:31" x14ac:dyDescent="0.25">
      <c r="A1252">
        <v>1710465</v>
      </c>
      <c r="B1252">
        <v>1</v>
      </c>
      <c r="C1252" t="s">
        <v>80</v>
      </c>
      <c r="D1252" t="s">
        <v>83</v>
      </c>
      <c r="E1252" t="s">
        <v>160</v>
      </c>
      <c r="F1252" t="s">
        <v>3868</v>
      </c>
      <c r="G1252" t="s">
        <v>575</v>
      </c>
      <c r="H1252" t="s">
        <v>134</v>
      </c>
      <c r="I1252" t="s">
        <v>135</v>
      </c>
      <c r="J1252" t="s">
        <v>136</v>
      </c>
      <c r="K1252" t="s">
        <v>137</v>
      </c>
      <c r="L1252" t="s">
        <v>3869</v>
      </c>
      <c r="M1252" t="s">
        <v>3870</v>
      </c>
      <c r="N1252">
        <v>3.5702777769999998</v>
      </c>
      <c r="O1252">
        <v>0</v>
      </c>
      <c r="P1252">
        <v>47</v>
      </c>
      <c r="Q1252">
        <v>0</v>
      </c>
      <c r="R1252">
        <v>0</v>
      </c>
      <c r="S1252">
        <v>0</v>
      </c>
      <c r="T1252">
        <v>14</v>
      </c>
      <c r="U1252">
        <v>0</v>
      </c>
      <c r="V1252">
        <v>0</v>
      </c>
      <c r="W1252">
        <v>0</v>
      </c>
      <c r="X1252">
        <v>71.92405977863001</v>
      </c>
      <c r="Y1252">
        <v>0</v>
      </c>
      <c r="Z1252">
        <v>0</v>
      </c>
      <c r="AA1252">
        <v>0</v>
      </c>
      <c r="AB1252">
        <v>14.68716851512899</v>
      </c>
      <c r="AC1252">
        <v>0</v>
      </c>
      <c r="AD1252">
        <v>0</v>
      </c>
      <c r="AE1252">
        <v>86.611228293758998</v>
      </c>
    </row>
    <row r="1253" spans="1:31" x14ac:dyDescent="0.25">
      <c r="A1253">
        <v>1710170</v>
      </c>
      <c r="B1253">
        <v>1</v>
      </c>
      <c r="C1253" t="s">
        <v>80</v>
      </c>
      <c r="D1253" t="s">
        <v>96</v>
      </c>
      <c r="E1253" t="s">
        <v>131</v>
      </c>
      <c r="F1253" t="s">
        <v>3871</v>
      </c>
      <c r="G1253" t="s">
        <v>242</v>
      </c>
      <c r="H1253" t="s">
        <v>134</v>
      </c>
      <c r="I1253" t="s">
        <v>135</v>
      </c>
      <c r="J1253" t="s">
        <v>136</v>
      </c>
      <c r="K1253" t="s">
        <v>137</v>
      </c>
      <c r="L1253" t="s">
        <v>3872</v>
      </c>
      <c r="M1253" t="s">
        <v>3873</v>
      </c>
      <c r="N1253">
        <v>6.0324999999999998</v>
      </c>
      <c r="O1253">
        <v>0</v>
      </c>
      <c r="P1253">
        <v>1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0.42197728596856504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0.42197728596856504</v>
      </c>
    </row>
    <row r="1254" spans="1:31" x14ac:dyDescent="0.25">
      <c r="A1254">
        <v>1710299</v>
      </c>
      <c r="B1254">
        <v>1</v>
      </c>
      <c r="C1254" t="s">
        <v>81</v>
      </c>
      <c r="D1254" t="s">
        <v>118</v>
      </c>
      <c r="E1254" t="s">
        <v>160</v>
      </c>
      <c r="F1254" t="s">
        <v>3874</v>
      </c>
      <c r="G1254" t="s">
        <v>305</v>
      </c>
      <c r="H1254" t="s">
        <v>134</v>
      </c>
      <c r="I1254" t="s">
        <v>135</v>
      </c>
      <c r="J1254" t="s">
        <v>136</v>
      </c>
      <c r="K1254" t="s">
        <v>137</v>
      </c>
      <c r="L1254" t="s">
        <v>3875</v>
      </c>
      <c r="M1254" t="s">
        <v>3876</v>
      </c>
      <c r="N1254">
        <v>2.3199999999999998</v>
      </c>
      <c r="O1254">
        <v>0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0.48324663990784994</v>
      </c>
      <c r="AA1254">
        <v>0</v>
      </c>
      <c r="AB1254">
        <v>0</v>
      </c>
      <c r="AC1254">
        <v>0</v>
      </c>
      <c r="AD1254">
        <v>0</v>
      </c>
      <c r="AE1254">
        <v>0.48324663990784994</v>
      </c>
    </row>
    <row r="1255" spans="1:31" x14ac:dyDescent="0.25">
      <c r="A1255">
        <v>1709964</v>
      </c>
      <c r="B1255">
        <v>1</v>
      </c>
      <c r="C1255" t="s">
        <v>80</v>
      </c>
      <c r="D1255" t="s">
        <v>105</v>
      </c>
      <c r="E1255" t="s">
        <v>131</v>
      </c>
      <c r="F1255" t="s">
        <v>3877</v>
      </c>
      <c r="G1255" t="s">
        <v>242</v>
      </c>
      <c r="H1255" t="s">
        <v>134</v>
      </c>
      <c r="I1255" t="s">
        <v>135</v>
      </c>
      <c r="J1255" t="s">
        <v>136</v>
      </c>
      <c r="K1255" t="s">
        <v>137</v>
      </c>
      <c r="L1255" t="s">
        <v>3878</v>
      </c>
      <c r="M1255" t="s">
        <v>3879</v>
      </c>
      <c r="N1255">
        <v>3.0663888880000001</v>
      </c>
      <c r="O1255">
        <v>0</v>
      </c>
      <c r="P1255">
        <v>1</v>
      </c>
      <c r="Q1255">
        <v>0</v>
      </c>
      <c r="R1255">
        <v>0</v>
      </c>
      <c r="S1255">
        <v>0</v>
      </c>
      <c r="T1255">
        <v>1</v>
      </c>
      <c r="U1255">
        <v>0</v>
      </c>
      <c r="V1255">
        <v>0</v>
      </c>
      <c r="W1255">
        <v>0</v>
      </c>
      <c r="X1255">
        <v>0.53879436717208051</v>
      </c>
      <c r="Y1255">
        <v>0</v>
      </c>
      <c r="Z1255">
        <v>0</v>
      </c>
      <c r="AA1255">
        <v>0</v>
      </c>
      <c r="AB1255">
        <v>1.9423599068447142</v>
      </c>
      <c r="AC1255">
        <v>0</v>
      </c>
      <c r="AD1255">
        <v>0</v>
      </c>
      <c r="AE1255">
        <v>2.4811542740167947</v>
      </c>
    </row>
    <row r="1256" spans="1:31" x14ac:dyDescent="0.25">
      <c r="A1256">
        <v>1710107</v>
      </c>
      <c r="B1256">
        <v>1</v>
      </c>
      <c r="C1256" t="s">
        <v>80</v>
      </c>
      <c r="D1256" t="s">
        <v>106</v>
      </c>
      <c r="E1256" t="s">
        <v>131</v>
      </c>
      <c r="F1256" t="s">
        <v>3880</v>
      </c>
      <c r="G1256" t="s">
        <v>133</v>
      </c>
      <c r="H1256" t="s">
        <v>134</v>
      </c>
      <c r="I1256" t="s">
        <v>135</v>
      </c>
      <c r="J1256" t="s">
        <v>136</v>
      </c>
      <c r="K1256" t="s">
        <v>137</v>
      </c>
      <c r="L1256" t="s">
        <v>3881</v>
      </c>
      <c r="M1256" t="s">
        <v>3882</v>
      </c>
      <c r="N1256">
        <v>1.919444444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3</v>
      </c>
      <c r="U1256">
        <v>0</v>
      </c>
      <c r="V1256">
        <v>1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9.4421890960057482</v>
      </c>
      <c r="AC1256">
        <v>0</v>
      </c>
      <c r="AD1256">
        <v>289.3672925919073</v>
      </c>
      <c r="AE1256">
        <v>298.80948168791303</v>
      </c>
    </row>
    <row r="1257" spans="1:31" x14ac:dyDescent="0.25">
      <c r="A1257">
        <v>1710256</v>
      </c>
      <c r="B1257">
        <v>1</v>
      </c>
      <c r="C1257" t="s">
        <v>80</v>
      </c>
      <c r="D1257" t="s">
        <v>100</v>
      </c>
      <c r="E1257" t="s">
        <v>171</v>
      </c>
      <c r="F1257" t="s">
        <v>3883</v>
      </c>
      <c r="G1257" t="s">
        <v>295</v>
      </c>
      <c r="H1257" t="s">
        <v>143</v>
      </c>
      <c r="I1257" t="s">
        <v>135</v>
      </c>
      <c r="J1257" t="s">
        <v>136</v>
      </c>
      <c r="K1257" t="s">
        <v>137</v>
      </c>
      <c r="L1257" t="s">
        <v>3884</v>
      </c>
      <c r="M1257" t="s">
        <v>3885</v>
      </c>
      <c r="N1257">
        <v>3.1058333330000001</v>
      </c>
      <c r="O1257">
        <v>0</v>
      </c>
      <c r="P1257">
        <v>287</v>
      </c>
      <c r="Q1257">
        <v>0</v>
      </c>
      <c r="R1257">
        <v>0</v>
      </c>
      <c r="S1257">
        <v>0</v>
      </c>
      <c r="T1257">
        <v>18</v>
      </c>
      <c r="U1257">
        <v>0</v>
      </c>
      <c r="V1257">
        <v>0</v>
      </c>
      <c r="W1257">
        <v>0</v>
      </c>
      <c r="X1257">
        <v>119.02757059568953</v>
      </c>
      <c r="Y1257">
        <v>0</v>
      </c>
      <c r="Z1257">
        <v>0</v>
      </c>
      <c r="AA1257">
        <v>0</v>
      </c>
      <c r="AB1257">
        <v>60.785398593661228</v>
      </c>
      <c r="AC1257">
        <v>0</v>
      </c>
      <c r="AD1257">
        <v>0</v>
      </c>
      <c r="AE1257">
        <v>179.81296918935075</v>
      </c>
    </row>
    <row r="1258" spans="1:31" x14ac:dyDescent="0.25">
      <c r="A1258">
        <v>1709901</v>
      </c>
      <c r="B1258">
        <v>1</v>
      </c>
      <c r="C1258" t="s">
        <v>81</v>
      </c>
      <c r="D1258" t="s">
        <v>113</v>
      </c>
      <c r="E1258" t="s">
        <v>314</v>
      </c>
      <c r="F1258" t="s">
        <v>3886</v>
      </c>
      <c r="G1258" t="s">
        <v>3887</v>
      </c>
      <c r="H1258" t="s">
        <v>234</v>
      </c>
      <c r="I1258" t="s">
        <v>135</v>
      </c>
      <c r="J1258" t="s">
        <v>136</v>
      </c>
      <c r="K1258" t="s">
        <v>153</v>
      </c>
      <c r="L1258" t="s">
        <v>3888</v>
      </c>
      <c r="M1258" t="s">
        <v>3889</v>
      </c>
      <c r="N1258">
        <v>0.48944444399999998</v>
      </c>
      <c r="O1258">
        <v>32</v>
      </c>
      <c r="P1258">
        <v>30122</v>
      </c>
      <c r="Q1258">
        <v>801</v>
      </c>
      <c r="R1258">
        <v>3511</v>
      </c>
      <c r="S1258">
        <v>168</v>
      </c>
      <c r="T1258">
        <v>4035</v>
      </c>
      <c r="U1258">
        <v>34</v>
      </c>
      <c r="V1258">
        <v>30</v>
      </c>
      <c r="W1258">
        <v>4.2465495818517178</v>
      </c>
      <c r="X1258">
        <v>2483.7192359895412</v>
      </c>
      <c r="Y1258">
        <v>394.86218455050914</v>
      </c>
      <c r="Z1258">
        <v>466.24459149602524</v>
      </c>
      <c r="AA1258">
        <v>475.49550262964254</v>
      </c>
      <c r="AB1258">
        <v>841.01372411159389</v>
      </c>
      <c r="AC1258">
        <v>1307.8277741576671</v>
      </c>
      <c r="AD1258">
        <v>104.23863907715281</v>
      </c>
      <c r="AE1258">
        <v>6077.6482015939828</v>
      </c>
    </row>
    <row r="1259" spans="1:31" x14ac:dyDescent="0.25">
      <c r="A1259">
        <v>1710150</v>
      </c>
      <c r="B1259">
        <v>1</v>
      </c>
      <c r="C1259" t="s">
        <v>80</v>
      </c>
      <c r="D1259" t="s">
        <v>100</v>
      </c>
      <c r="E1259" t="s">
        <v>160</v>
      </c>
      <c r="F1259" t="s">
        <v>3890</v>
      </c>
      <c r="G1259" t="s">
        <v>269</v>
      </c>
      <c r="H1259" t="s">
        <v>134</v>
      </c>
      <c r="I1259" t="s">
        <v>135</v>
      </c>
      <c r="J1259" t="s">
        <v>136</v>
      </c>
      <c r="K1259" t="s">
        <v>137</v>
      </c>
      <c r="L1259" t="s">
        <v>3891</v>
      </c>
      <c r="M1259" t="s">
        <v>3892</v>
      </c>
      <c r="N1259">
        <v>3.2102777769999999</v>
      </c>
      <c r="O1259">
        <v>0</v>
      </c>
      <c r="P1259">
        <v>10</v>
      </c>
      <c r="Q1259">
        <v>0</v>
      </c>
      <c r="R1259">
        <v>7</v>
      </c>
      <c r="S1259">
        <v>0</v>
      </c>
      <c r="T1259">
        <v>3</v>
      </c>
      <c r="U1259">
        <v>0</v>
      </c>
      <c r="V1259">
        <v>0</v>
      </c>
      <c r="W1259">
        <v>0</v>
      </c>
      <c r="X1259">
        <v>4.1664420465414462</v>
      </c>
      <c r="Y1259">
        <v>0</v>
      </c>
      <c r="Z1259">
        <v>2.0944749217983096</v>
      </c>
      <c r="AA1259">
        <v>0</v>
      </c>
      <c r="AB1259">
        <v>1.2708336522296588</v>
      </c>
      <c r="AC1259">
        <v>0</v>
      </c>
      <c r="AD1259">
        <v>0</v>
      </c>
      <c r="AE1259">
        <v>7.5317506205694151</v>
      </c>
    </row>
    <row r="1260" spans="1:31" x14ac:dyDescent="0.25">
      <c r="A1260">
        <v>1710093</v>
      </c>
      <c r="B1260">
        <v>1</v>
      </c>
      <c r="C1260" t="s">
        <v>81</v>
      </c>
      <c r="D1260" t="s">
        <v>115</v>
      </c>
      <c r="E1260" t="s">
        <v>160</v>
      </c>
      <c r="F1260" t="s">
        <v>3893</v>
      </c>
      <c r="G1260" t="s">
        <v>162</v>
      </c>
      <c r="H1260" t="s">
        <v>134</v>
      </c>
      <c r="I1260" t="s">
        <v>135</v>
      </c>
      <c r="J1260" t="s">
        <v>136</v>
      </c>
      <c r="K1260" t="s">
        <v>137</v>
      </c>
      <c r="L1260" t="s">
        <v>3894</v>
      </c>
      <c r="M1260" t="s">
        <v>3895</v>
      </c>
      <c r="N1260">
        <v>4.0469444440000002</v>
      </c>
      <c r="O1260">
        <v>0</v>
      </c>
      <c r="P1260">
        <v>10</v>
      </c>
      <c r="Q1260">
        <v>0</v>
      </c>
      <c r="R1260">
        <v>5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1.4496474750702084</v>
      </c>
      <c r="Y1260">
        <v>0</v>
      </c>
      <c r="Z1260">
        <v>4.6384403976025841E-2</v>
      </c>
      <c r="AA1260">
        <v>0</v>
      </c>
      <c r="AB1260">
        <v>0</v>
      </c>
      <c r="AC1260">
        <v>0</v>
      </c>
      <c r="AD1260">
        <v>0</v>
      </c>
      <c r="AE1260">
        <v>1.4960318790462344</v>
      </c>
    </row>
    <row r="1261" spans="1:31" x14ac:dyDescent="0.25">
      <c r="A1261">
        <v>1710193</v>
      </c>
      <c r="B1261">
        <v>1</v>
      </c>
      <c r="C1261" t="s">
        <v>81</v>
      </c>
      <c r="D1261" t="s">
        <v>128</v>
      </c>
      <c r="E1261" t="s">
        <v>160</v>
      </c>
      <c r="F1261" t="s">
        <v>3896</v>
      </c>
      <c r="G1261" t="s">
        <v>326</v>
      </c>
      <c r="H1261" t="s">
        <v>134</v>
      </c>
      <c r="I1261" t="s">
        <v>135</v>
      </c>
      <c r="J1261" t="s">
        <v>136</v>
      </c>
      <c r="K1261" t="s">
        <v>137</v>
      </c>
      <c r="L1261" t="s">
        <v>3897</v>
      </c>
      <c r="M1261" t="s">
        <v>3898</v>
      </c>
      <c r="N1261">
        <v>7.1913888879999996</v>
      </c>
      <c r="O1261">
        <v>0</v>
      </c>
      <c r="P1261">
        <v>139</v>
      </c>
      <c r="Q1261">
        <v>0</v>
      </c>
      <c r="R1261">
        <v>0</v>
      </c>
      <c r="S1261">
        <v>0</v>
      </c>
      <c r="T1261">
        <v>5</v>
      </c>
      <c r="U1261">
        <v>0</v>
      </c>
      <c r="V1261">
        <v>0</v>
      </c>
      <c r="W1261">
        <v>0</v>
      </c>
      <c r="X1261">
        <v>219.95270497909942</v>
      </c>
      <c r="Y1261">
        <v>0</v>
      </c>
      <c r="Z1261">
        <v>0</v>
      </c>
      <c r="AA1261">
        <v>0</v>
      </c>
      <c r="AB1261">
        <v>9.7923437503056032</v>
      </c>
      <c r="AC1261">
        <v>0</v>
      </c>
      <c r="AD1261">
        <v>0</v>
      </c>
      <c r="AE1261">
        <v>229.74504872940503</v>
      </c>
    </row>
    <row r="1262" spans="1:31" x14ac:dyDescent="0.25">
      <c r="A1262">
        <v>1709910</v>
      </c>
      <c r="B1262">
        <v>1</v>
      </c>
      <c r="C1262" t="s">
        <v>80</v>
      </c>
      <c r="D1262" t="s">
        <v>97</v>
      </c>
      <c r="E1262" t="s">
        <v>160</v>
      </c>
      <c r="F1262" t="s">
        <v>3899</v>
      </c>
      <c r="G1262" t="s">
        <v>162</v>
      </c>
      <c r="H1262" t="s">
        <v>134</v>
      </c>
      <c r="I1262" t="s">
        <v>135</v>
      </c>
      <c r="J1262" t="s">
        <v>136</v>
      </c>
      <c r="K1262" t="s">
        <v>137</v>
      </c>
      <c r="L1262" t="s">
        <v>3900</v>
      </c>
      <c r="M1262" t="s">
        <v>3901</v>
      </c>
      <c r="N1262">
        <v>5.8611111109999996</v>
      </c>
      <c r="O1262">
        <v>0</v>
      </c>
      <c r="P1262">
        <v>52</v>
      </c>
      <c r="Q1262">
        <v>0</v>
      </c>
      <c r="R1262">
        <v>0</v>
      </c>
      <c r="S1262">
        <v>0</v>
      </c>
      <c r="T1262">
        <v>8</v>
      </c>
      <c r="U1262">
        <v>0</v>
      </c>
      <c r="V1262">
        <v>0</v>
      </c>
      <c r="W1262">
        <v>0</v>
      </c>
      <c r="X1262">
        <v>109.63537087312588</v>
      </c>
      <c r="Y1262">
        <v>0</v>
      </c>
      <c r="Z1262">
        <v>0</v>
      </c>
      <c r="AA1262">
        <v>0</v>
      </c>
      <c r="AB1262">
        <v>47.729069606939227</v>
      </c>
      <c r="AC1262">
        <v>0</v>
      </c>
      <c r="AD1262">
        <v>0</v>
      </c>
      <c r="AE1262">
        <v>157.3644404800651</v>
      </c>
    </row>
    <row r="1263" spans="1:31" x14ac:dyDescent="0.25">
      <c r="A1263">
        <v>1709933</v>
      </c>
      <c r="B1263">
        <v>1</v>
      </c>
      <c r="C1263" t="s">
        <v>80</v>
      </c>
      <c r="D1263" t="s">
        <v>92</v>
      </c>
      <c r="E1263" t="s">
        <v>441</v>
      </c>
      <c r="F1263" t="s">
        <v>3902</v>
      </c>
      <c r="G1263" t="s">
        <v>575</v>
      </c>
      <c r="H1263" t="s">
        <v>134</v>
      </c>
      <c r="I1263" t="s">
        <v>135</v>
      </c>
      <c r="J1263" t="s">
        <v>136</v>
      </c>
      <c r="K1263" t="s">
        <v>137</v>
      </c>
      <c r="L1263" t="s">
        <v>3903</v>
      </c>
      <c r="M1263" t="s">
        <v>3904</v>
      </c>
      <c r="N1263">
        <v>3.9383333330000001</v>
      </c>
      <c r="O1263">
        <v>0</v>
      </c>
      <c r="P1263">
        <v>20</v>
      </c>
      <c r="Q1263">
        <v>0</v>
      </c>
      <c r="R1263">
        <v>0</v>
      </c>
      <c r="S1263">
        <v>0</v>
      </c>
      <c r="T1263">
        <v>1</v>
      </c>
      <c r="U1263">
        <v>0</v>
      </c>
      <c r="V1263">
        <v>0</v>
      </c>
      <c r="W1263">
        <v>0</v>
      </c>
      <c r="X1263">
        <v>10.26114407539322</v>
      </c>
      <c r="Y1263">
        <v>0</v>
      </c>
      <c r="Z1263">
        <v>0</v>
      </c>
      <c r="AA1263">
        <v>0</v>
      </c>
      <c r="AB1263">
        <v>4.0075086232621331</v>
      </c>
      <c r="AC1263">
        <v>0</v>
      </c>
      <c r="AD1263">
        <v>0</v>
      </c>
      <c r="AE1263">
        <v>14.268652698655353</v>
      </c>
    </row>
    <row r="1264" spans="1:31" x14ac:dyDescent="0.25">
      <c r="A1264">
        <v>1710451</v>
      </c>
      <c r="B1264">
        <v>1</v>
      </c>
      <c r="C1264" t="s">
        <v>81</v>
      </c>
      <c r="D1264" t="s">
        <v>127</v>
      </c>
      <c r="E1264" t="s">
        <v>160</v>
      </c>
      <c r="F1264" t="s">
        <v>3905</v>
      </c>
      <c r="G1264" t="s">
        <v>162</v>
      </c>
      <c r="H1264" t="s">
        <v>134</v>
      </c>
      <c r="I1264" t="s">
        <v>135</v>
      </c>
      <c r="J1264" t="s">
        <v>136</v>
      </c>
      <c r="K1264" t="s">
        <v>137</v>
      </c>
      <c r="L1264" t="s">
        <v>3906</v>
      </c>
      <c r="M1264" t="s">
        <v>3907</v>
      </c>
      <c r="N1264">
        <v>5.2013888880000003</v>
      </c>
      <c r="O1264">
        <v>0</v>
      </c>
      <c r="P1264">
        <v>32</v>
      </c>
      <c r="Q1264">
        <v>0</v>
      </c>
      <c r="R1264">
        <v>0</v>
      </c>
      <c r="S1264">
        <v>0</v>
      </c>
      <c r="T1264">
        <v>3</v>
      </c>
      <c r="U1264">
        <v>0</v>
      </c>
      <c r="V1264">
        <v>0</v>
      </c>
      <c r="W1264">
        <v>0</v>
      </c>
      <c r="X1264">
        <v>19.991732118668082</v>
      </c>
      <c r="Y1264">
        <v>0</v>
      </c>
      <c r="Z1264">
        <v>0</v>
      </c>
      <c r="AA1264">
        <v>0</v>
      </c>
      <c r="AB1264">
        <v>7.5369271797028699</v>
      </c>
      <c r="AC1264">
        <v>0</v>
      </c>
      <c r="AD1264">
        <v>0</v>
      </c>
      <c r="AE1264">
        <v>27.528659298370954</v>
      </c>
    </row>
    <row r="1265" spans="1:31" x14ac:dyDescent="0.25">
      <c r="A1265">
        <v>1710282</v>
      </c>
      <c r="B1265">
        <v>1</v>
      </c>
      <c r="C1265" t="s">
        <v>80</v>
      </c>
      <c r="D1265" t="s">
        <v>82</v>
      </c>
      <c r="E1265" t="s">
        <v>441</v>
      </c>
      <c r="F1265" t="s">
        <v>3908</v>
      </c>
      <c r="G1265" t="s">
        <v>904</v>
      </c>
      <c r="H1265" t="s">
        <v>134</v>
      </c>
      <c r="I1265" t="s">
        <v>135</v>
      </c>
      <c r="J1265" t="s">
        <v>136</v>
      </c>
      <c r="K1265" t="s">
        <v>137</v>
      </c>
      <c r="L1265" t="s">
        <v>3909</v>
      </c>
      <c r="M1265" t="s">
        <v>3910</v>
      </c>
      <c r="N1265">
        <v>2.213055555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152</v>
      </c>
      <c r="U1265">
        <v>0</v>
      </c>
      <c r="V1265">
        <v>0</v>
      </c>
      <c r="W1265">
        <v>0</v>
      </c>
      <c r="X1265">
        <v>0.52357686866816666</v>
      </c>
      <c r="Y1265">
        <v>0</v>
      </c>
      <c r="Z1265">
        <v>0</v>
      </c>
      <c r="AA1265">
        <v>0</v>
      </c>
      <c r="AB1265">
        <v>163.52235121330659</v>
      </c>
      <c r="AC1265">
        <v>0</v>
      </c>
      <c r="AD1265">
        <v>0</v>
      </c>
      <c r="AE1265">
        <v>164.04592808197475</v>
      </c>
    </row>
    <row r="1266" spans="1:31" x14ac:dyDescent="0.25">
      <c r="A1266">
        <v>1710305</v>
      </c>
      <c r="B1266">
        <v>1</v>
      </c>
      <c r="C1266" t="s">
        <v>81</v>
      </c>
      <c r="D1266" t="s">
        <v>118</v>
      </c>
      <c r="E1266" t="s">
        <v>171</v>
      </c>
      <c r="F1266" t="s">
        <v>3911</v>
      </c>
      <c r="G1266" t="s">
        <v>147</v>
      </c>
      <c r="H1266" t="s">
        <v>143</v>
      </c>
      <c r="I1266" t="s">
        <v>135</v>
      </c>
      <c r="J1266" t="s">
        <v>136</v>
      </c>
      <c r="K1266" t="s">
        <v>137</v>
      </c>
      <c r="L1266" t="s">
        <v>3912</v>
      </c>
      <c r="M1266" t="s">
        <v>3913</v>
      </c>
      <c r="N1266">
        <v>0.71916666600000001</v>
      </c>
      <c r="O1266">
        <v>0</v>
      </c>
      <c r="P1266">
        <v>1113</v>
      </c>
      <c r="Q1266">
        <v>0</v>
      </c>
      <c r="R1266">
        <v>2</v>
      </c>
      <c r="S1266">
        <v>4</v>
      </c>
      <c r="T1266">
        <v>131</v>
      </c>
      <c r="U1266">
        <v>0</v>
      </c>
      <c r="V1266">
        <v>0</v>
      </c>
      <c r="W1266">
        <v>0</v>
      </c>
      <c r="X1266">
        <v>137.55834782504394</v>
      </c>
      <c r="Y1266">
        <v>0</v>
      </c>
      <c r="Z1266">
        <v>0.75749834329071608</v>
      </c>
      <c r="AA1266">
        <v>24.450869840182175</v>
      </c>
      <c r="AB1266">
        <v>62.553908647629079</v>
      </c>
      <c r="AC1266">
        <v>0</v>
      </c>
      <c r="AD1266">
        <v>0</v>
      </c>
      <c r="AE1266">
        <v>225.3206246561459</v>
      </c>
    </row>
    <row r="1267" spans="1:31" x14ac:dyDescent="0.25">
      <c r="A1267">
        <v>1710411</v>
      </c>
      <c r="B1267">
        <v>1</v>
      </c>
      <c r="C1267" t="s">
        <v>80</v>
      </c>
      <c r="D1267" t="s">
        <v>97</v>
      </c>
      <c r="E1267" t="s">
        <v>131</v>
      </c>
      <c r="F1267" t="s">
        <v>3914</v>
      </c>
      <c r="G1267" t="s">
        <v>133</v>
      </c>
      <c r="H1267" t="s">
        <v>134</v>
      </c>
      <c r="I1267" t="s">
        <v>135</v>
      </c>
      <c r="J1267" t="s">
        <v>136</v>
      </c>
      <c r="K1267" t="s">
        <v>137</v>
      </c>
      <c r="L1267" t="s">
        <v>3915</v>
      </c>
      <c r="M1267" t="s">
        <v>3916</v>
      </c>
      <c r="N1267">
        <v>2.4138888879999998</v>
      </c>
      <c r="O1267">
        <v>0</v>
      </c>
      <c r="P1267">
        <v>1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0.59623382121391666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0.59623382121391666</v>
      </c>
    </row>
    <row r="1268" spans="1:31" x14ac:dyDescent="0.25">
      <c r="A1268">
        <v>1710219</v>
      </c>
      <c r="B1268">
        <v>1</v>
      </c>
      <c r="C1268" t="s">
        <v>81</v>
      </c>
      <c r="D1268" t="s">
        <v>127</v>
      </c>
      <c r="E1268" t="s">
        <v>171</v>
      </c>
      <c r="F1268" t="s">
        <v>3917</v>
      </c>
      <c r="G1268" t="s">
        <v>147</v>
      </c>
      <c r="H1268" t="s">
        <v>143</v>
      </c>
      <c r="I1268" t="s">
        <v>135</v>
      </c>
      <c r="J1268" t="s">
        <v>136</v>
      </c>
      <c r="K1268" t="s">
        <v>137</v>
      </c>
      <c r="L1268" t="s">
        <v>3918</v>
      </c>
      <c r="M1268" t="s">
        <v>3919</v>
      </c>
      <c r="N1268">
        <v>4.3288888879999998</v>
      </c>
      <c r="O1268">
        <v>5</v>
      </c>
      <c r="P1268">
        <v>0</v>
      </c>
      <c r="Q1268">
        <v>155</v>
      </c>
      <c r="R1268">
        <v>6</v>
      </c>
      <c r="S1268">
        <v>6</v>
      </c>
      <c r="T1268">
        <v>0</v>
      </c>
      <c r="U1268">
        <v>0</v>
      </c>
      <c r="V1268">
        <v>0</v>
      </c>
      <c r="W1268">
        <v>2.2978806664828153</v>
      </c>
      <c r="X1268">
        <v>0</v>
      </c>
      <c r="Y1268">
        <v>199.3438474458801</v>
      </c>
      <c r="Z1268">
        <v>4.955332383548023</v>
      </c>
      <c r="AA1268">
        <v>51.624544699888531</v>
      </c>
      <c r="AB1268">
        <v>0</v>
      </c>
      <c r="AC1268">
        <v>0</v>
      </c>
      <c r="AD1268">
        <v>0</v>
      </c>
      <c r="AE1268">
        <v>258.2216051957995</v>
      </c>
    </row>
    <row r="1269" spans="1:31" x14ac:dyDescent="0.25">
      <c r="A1269">
        <v>1710345</v>
      </c>
      <c r="B1269">
        <v>1</v>
      </c>
      <c r="C1269" t="s">
        <v>80</v>
      </c>
      <c r="D1269" t="s">
        <v>87</v>
      </c>
      <c r="E1269" t="s">
        <v>131</v>
      </c>
      <c r="F1269" t="s">
        <v>3920</v>
      </c>
      <c r="G1269" t="s">
        <v>269</v>
      </c>
      <c r="H1269" t="s">
        <v>134</v>
      </c>
      <c r="I1269" t="s">
        <v>135</v>
      </c>
      <c r="J1269" t="s">
        <v>136</v>
      </c>
      <c r="K1269" t="s">
        <v>137</v>
      </c>
      <c r="L1269" t="s">
        <v>3921</v>
      </c>
      <c r="M1269" t="s">
        <v>3922</v>
      </c>
      <c r="N1269">
        <v>1.3672222220000001</v>
      </c>
      <c r="O1269">
        <v>0</v>
      </c>
      <c r="P1269">
        <v>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0.40892816385411834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0.40892816385411834</v>
      </c>
    </row>
    <row r="1270" spans="1:31" x14ac:dyDescent="0.25">
      <c r="A1270">
        <v>1710039</v>
      </c>
      <c r="B1270">
        <v>1</v>
      </c>
      <c r="C1270" t="s">
        <v>81</v>
      </c>
      <c r="D1270" t="s">
        <v>113</v>
      </c>
      <c r="E1270" t="s">
        <v>171</v>
      </c>
      <c r="F1270" t="s">
        <v>3923</v>
      </c>
      <c r="G1270" t="s">
        <v>173</v>
      </c>
      <c r="H1270" t="s">
        <v>143</v>
      </c>
      <c r="I1270" t="s">
        <v>135</v>
      </c>
      <c r="J1270" t="s">
        <v>136</v>
      </c>
      <c r="K1270" t="s">
        <v>153</v>
      </c>
      <c r="L1270" t="s">
        <v>3924</v>
      </c>
      <c r="M1270" t="s">
        <v>3925</v>
      </c>
      <c r="N1270">
        <v>4.9583647219999998</v>
      </c>
      <c r="O1270">
        <v>0</v>
      </c>
      <c r="P1270">
        <v>38</v>
      </c>
      <c r="Q1270">
        <v>0</v>
      </c>
      <c r="R1270">
        <v>3</v>
      </c>
      <c r="S1270">
        <v>0</v>
      </c>
      <c r="T1270">
        <v>1</v>
      </c>
      <c r="U1270">
        <v>0</v>
      </c>
      <c r="V1270">
        <v>0</v>
      </c>
      <c r="W1270">
        <v>0</v>
      </c>
      <c r="X1270">
        <v>11.552555981642907</v>
      </c>
      <c r="Y1270">
        <v>0</v>
      </c>
      <c r="Z1270">
        <v>3.1428627705422936</v>
      </c>
      <c r="AA1270">
        <v>0</v>
      </c>
      <c r="AB1270">
        <v>0</v>
      </c>
      <c r="AC1270">
        <v>0</v>
      </c>
      <c r="AD1270">
        <v>0</v>
      </c>
      <c r="AE1270">
        <v>14.695418752185201</v>
      </c>
    </row>
    <row r="1271" spans="1:31" x14ac:dyDescent="0.25">
      <c r="A1271">
        <v>1710225</v>
      </c>
      <c r="B1271">
        <v>1</v>
      </c>
      <c r="C1271" t="s">
        <v>81</v>
      </c>
      <c r="D1271" t="s">
        <v>127</v>
      </c>
      <c r="E1271" t="s">
        <v>131</v>
      </c>
      <c r="F1271" t="s">
        <v>3926</v>
      </c>
      <c r="G1271" t="s">
        <v>242</v>
      </c>
      <c r="H1271" t="s">
        <v>134</v>
      </c>
      <c r="I1271" t="s">
        <v>135</v>
      </c>
      <c r="J1271" t="s">
        <v>136</v>
      </c>
      <c r="K1271" t="s">
        <v>137</v>
      </c>
      <c r="L1271" t="s">
        <v>3927</v>
      </c>
      <c r="M1271" t="s">
        <v>3928</v>
      </c>
      <c r="N1271">
        <v>0.93305555500000004</v>
      </c>
      <c r="O1271">
        <v>0</v>
      </c>
      <c r="P1271">
        <v>8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1.4688609420173773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1.4688609420173773</v>
      </c>
    </row>
    <row r="1272" spans="1:31" x14ac:dyDescent="0.25">
      <c r="A1272">
        <v>1710325</v>
      </c>
      <c r="B1272">
        <v>1</v>
      </c>
      <c r="C1272" t="s">
        <v>81</v>
      </c>
      <c r="D1272" t="s">
        <v>117</v>
      </c>
      <c r="E1272" t="s">
        <v>189</v>
      </c>
      <c r="F1272" t="s">
        <v>3929</v>
      </c>
      <c r="G1272" t="s">
        <v>147</v>
      </c>
      <c r="H1272" t="s">
        <v>143</v>
      </c>
      <c r="I1272" t="s">
        <v>135</v>
      </c>
      <c r="J1272" t="s">
        <v>136</v>
      </c>
      <c r="K1272" t="s">
        <v>137</v>
      </c>
      <c r="L1272" t="s">
        <v>3930</v>
      </c>
      <c r="M1272" t="s">
        <v>3931</v>
      </c>
      <c r="N1272">
        <v>1.1005555549999999</v>
      </c>
      <c r="O1272">
        <v>0</v>
      </c>
      <c r="P1272">
        <v>270</v>
      </c>
      <c r="Q1272">
        <v>10</v>
      </c>
      <c r="R1272">
        <v>26</v>
      </c>
      <c r="S1272">
        <v>1</v>
      </c>
      <c r="T1272">
        <v>11</v>
      </c>
      <c r="U1272">
        <v>0</v>
      </c>
      <c r="V1272">
        <v>0</v>
      </c>
      <c r="W1272">
        <v>0</v>
      </c>
      <c r="X1272">
        <v>32.077217180294049</v>
      </c>
      <c r="Y1272">
        <v>0.69920850475480667</v>
      </c>
      <c r="Z1272">
        <v>2.3374585154392915</v>
      </c>
      <c r="AA1272">
        <v>0</v>
      </c>
      <c r="AB1272">
        <v>4.3511805624887225</v>
      </c>
      <c r="AC1272">
        <v>0</v>
      </c>
      <c r="AD1272">
        <v>0</v>
      </c>
      <c r="AE1272">
        <v>39.465064762976873</v>
      </c>
    </row>
    <row r="1273" spans="1:31" x14ac:dyDescent="0.25">
      <c r="A1273">
        <v>1710302</v>
      </c>
      <c r="B1273">
        <v>1</v>
      </c>
      <c r="C1273" t="s">
        <v>80</v>
      </c>
      <c r="D1273" t="s">
        <v>98</v>
      </c>
      <c r="E1273" t="s">
        <v>171</v>
      </c>
      <c r="F1273" t="s">
        <v>3932</v>
      </c>
      <c r="G1273" t="s">
        <v>316</v>
      </c>
      <c r="H1273" t="s">
        <v>143</v>
      </c>
      <c r="I1273" t="s">
        <v>135</v>
      </c>
      <c r="J1273" t="s">
        <v>136</v>
      </c>
      <c r="K1273" t="s">
        <v>153</v>
      </c>
      <c r="L1273" t="s">
        <v>3933</v>
      </c>
      <c r="M1273" t="s">
        <v>3934</v>
      </c>
      <c r="N1273">
        <v>0.437930555</v>
      </c>
      <c r="O1273">
        <v>0</v>
      </c>
      <c r="P1273">
        <v>2713</v>
      </c>
      <c r="Q1273">
        <v>0</v>
      </c>
      <c r="R1273">
        <v>0</v>
      </c>
      <c r="S1273">
        <v>0</v>
      </c>
      <c r="T1273">
        <v>298</v>
      </c>
      <c r="U1273">
        <v>0</v>
      </c>
      <c r="V1273">
        <v>0</v>
      </c>
      <c r="W1273">
        <v>0</v>
      </c>
      <c r="X1273">
        <v>199.10438204400216</v>
      </c>
      <c r="Y1273">
        <v>0</v>
      </c>
      <c r="Z1273">
        <v>0</v>
      </c>
      <c r="AA1273">
        <v>0</v>
      </c>
      <c r="AB1273">
        <v>91.025360841791837</v>
      </c>
      <c r="AC1273">
        <v>0</v>
      </c>
      <c r="AD1273">
        <v>0</v>
      </c>
      <c r="AE1273">
        <v>290.12974288579403</v>
      </c>
    </row>
    <row r="1274" spans="1:31" x14ac:dyDescent="0.25">
      <c r="A1274">
        <v>1710182</v>
      </c>
      <c r="B1274">
        <v>1</v>
      </c>
      <c r="C1274" t="s">
        <v>81</v>
      </c>
      <c r="D1274" t="s">
        <v>118</v>
      </c>
      <c r="E1274" t="s">
        <v>189</v>
      </c>
      <c r="F1274" t="s">
        <v>3935</v>
      </c>
      <c r="G1274" t="s">
        <v>147</v>
      </c>
      <c r="H1274" t="s">
        <v>143</v>
      </c>
      <c r="I1274" t="s">
        <v>135</v>
      </c>
      <c r="J1274" t="s">
        <v>136</v>
      </c>
      <c r="K1274" t="s">
        <v>137</v>
      </c>
      <c r="L1274" t="s">
        <v>3936</v>
      </c>
      <c r="M1274" t="s">
        <v>3937</v>
      </c>
      <c r="N1274">
        <v>2.8019444440000001</v>
      </c>
      <c r="O1274">
        <v>2</v>
      </c>
      <c r="P1274">
        <v>156</v>
      </c>
      <c r="Q1274">
        <v>15</v>
      </c>
      <c r="R1274">
        <v>26</v>
      </c>
      <c r="S1274">
        <v>8</v>
      </c>
      <c r="T1274">
        <v>28</v>
      </c>
      <c r="U1274">
        <v>0</v>
      </c>
      <c r="V1274">
        <v>0</v>
      </c>
      <c r="W1274">
        <v>3.1169993352905765</v>
      </c>
      <c r="X1274">
        <v>76.933253633516372</v>
      </c>
      <c r="Y1274">
        <v>38.742870445758072</v>
      </c>
      <c r="Z1274">
        <v>31.395424584825271</v>
      </c>
      <c r="AA1274">
        <v>22.431426963620783</v>
      </c>
      <c r="AB1274">
        <v>61.621987064748033</v>
      </c>
      <c r="AC1274">
        <v>0</v>
      </c>
      <c r="AD1274">
        <v>0</v>
      </c>
      <c r="AE1274">
        <v>234.24196202775912</v>
      </c>
    </row>
    <row r="1275" spans="1:31" x14ac:dyDescent="0.25">
      <c r="A1275">
        <v>1710059</v>
      </c>
      <c r="B1275">
        <v>1</v>
      </c>
      <c r="C1275" t="s">
        <v>80</v>
      </c>
      <c r="D1275" t="s">
        <v>100</v>
      </c>
      <c r="E1275" t="s">
        <v>140</v>
      </c>
      <c r="F1275" t="s">
        <v>3938</v>
      </c>
      <c r="G1275" t="s">
        <v>2645</v>
      </c>
      <c r="H1275" t="s">
        <v>143</v>
      </c>
      <c r="I1275" t="s">
        <v>135</v>
      </c>
      <c r="J1275" t="s">
        <v>3</v>
      </c>
      <c r="K1275" t="s">
        <v>137</v>
      </c>
      <c r="L1275" t="s">
        <v>3939</v>
      </c>
      <c r="M1275" t="s">
        <v>3940</v>
      </c>
      <c r="N1275">
        <v>0.16888888799999999</v>
      </c>
      <c r="O1275">
        <v>1</v>
      </c>
      <c r="P1275">
        <v>412</v>
      </c>
      <c r="Q1275">
        <v>26</v>
      </c>
      <c r="R1275">
        <v>120</v>
      </c>
      <c r="S1275">
        <v>11</v>
      </c>
      <c r="T1275">
        <v>97</v>
      </c>
      <c r="U1275">
        <v>0</v>
      </c>
      <c r="V1275">
        <v>0</v>
      </c>
      <c r="W1275">
        <v>2.9752701717671113E-2</v>
      </c>
      <c r="X1275">
        <v>13.258617393067063</v>
      </c>
      <c r="Y1275">
        <v>23.679390501505388</v>
      </c>
      <c r="Z1275">
        <v>9.4918215972204454</v>
      </c>
      <c r="AA1275">
        <v>3.5143159837603211</v>
      </c>
      <c r="AB1275">
        <v>16.582032555099556</v>
      </c>
      <c r="AC1275">
        <v>0</v>
      </c>
      <c r="AD1275">
        <v>0</v>
      </c>
      <c r="AE1275">
        <v>66.555930732370442</v>
      </c>
    </row>
    <row r="1276" spans="1:31" x14ac:dyDescent="0.25">
      <c r="A1276">
        <v>1710139</v>
      </c>
      <c r="B1276">
        <v>1</v>
      </c>
      <c r="C1276" t="s">
        <v>80</v>
      </c>
      <c r="D1276" t="s">
        <v>97</v>
      </c>
      <c r="E1276" t="s">
        <v>160</v>
      </c>
      <c r="F1276" t="s">
        <v>3941</v>
      </c>
      <c r="G1276" t="s">
        <v>305</v>
      </c>
      <c r="H1276" t="s">
        <v>134</v>
      </c>
      <c r="I1276" t="s">
        <v>135</v>
      </c>
      <c r="J1276" t="s">
        <v>136</v>
      </c>
      <c r="K1276" t="s">
        <v>137</v>
      </c>
      <c r="L1276" t="s">
        <v>3942</v>
      </c>
      <c r="M1276" t="s">
        <v>3943</v>
      </c>
      <c r="N1276">
        <v>2.613611111</v>
      </c>
      <c r="O1276">
        <v>0</v>
      </c>
      <c r="P1276">
        <v>92</v>
      </c>
      <c r="Q1276">
        <v>0</v>
      </c>
      <c r="R1276">
        <v>6</v>
      </c>
      <c r="S1276">
        <v>0</v>
      </c>
      <c r="T1276">
        <v>11</v>
      </c>
      <c r="U1276">
        <v>0</v>
      </c>
      <c r="V1276">
        <v>0</v>
      </c>
      <c r="W1276">
        <v>0</v>
      </c>
      <c r="X1276">
        <v>94.32628786791669</v>
      </c>
      <c r="Y1276">
        <v>0</v>
      </c>
      <c r="Z1276">
        <v>1.5415730120271622</v>
      </c>
      <c r="AA1276">
        <v>0</v>
      </c>
      <c r="AB1276">
        <v>11.803872749263833</v>
      </c>
      <c r="AC1276">
        <v>0</v>
      </c>
      <c r="AD1276">
        <v>0</v>
      </c>
      <c r="AE1276">
        <v>107.67173362920768</v>
      </c>
    </row>
    <row r="1277" spans="1:31" x14ac:dyDescent="0.25">
      <c r="A1277">
        <v>1709907</v>
      </c>
      <c r="B1277">
        <v>1</v>
      </c>
      <c r="C1277" t="s">
        <v>80</v>
      </c>
      <c r="D1277" t="s">
        <v>83</v>
      </c>
      <c r="E1277" t="s">
        <v>171</v>
      </c>
      <c r="F1277" t="s">
        <v>3944</v>
      </c>
      <c r="G1277" t="s">
        <v>173</v>
      </c>
      <c r="H1277" t="s">
        <v>143</v>
      </c>
      <c r="I1277" t="s">
        <v>135</v>
      </c>
      <c r="J1277" t="s">
        <v>136</v>
      </c>
      <c r="K1277" t="s">
        <v>153</v>
      </c>
      <c r="L1277" t="s">
        <v>3945</v>
      </c>
      <c r="M1277" t="s">
        <v>3946</v>
      </c>
      <c r="N1277">
        <v>1.274486944</v>
      </c>
      <c r="O1277">
        <v>0</v>
      </c>
      <c r="P1277">
        <v>154</v>
      </c>
      <c r="Q1277">
        <v>0</v>
      </c>
      <c r="R1277">
        <v>0</v>
      </c>
      <c r="S1277">
        <v>0</v>
      </c>
      <c r="T1277">
        <v>930</v>
      </c>
      <c r="U1277">
        <v>0</v>
      </c>
      <c r="V1277">
        <v>11</v>
      </c>
      <c r="W1277">
        <v>0</v>
      </c>
      <c r="X1277">
        <v>44.310285475593027</v>
      </c>
      <c r="Y1277">
        <v>0</v>
      </c>
      <c r="Z1277">
        <v>0</v>
      </c>
      <c r="AA1277">
        <v>0</v>
      </c>
      <c r="AB1277">
        <v>450.23882488016221</v>
      </c>
      <c r="AC1277">
        <v>0</v>
      </c>
      <c r="AD1277">
        <v>42.583672487492457</v>
      </c>
      <c r="AE1277">
        <v>537.1327828432477</v>
      </c>
    </row>
    <row r="1278" spans="1:31" x14ac:dyDescent="0.25">
      <c r="A1278">
        <v>1709953</v>
      </c>
      <c r="B1278">
        <v>1</v>
      </c>
      <c r="C1278" t="s">
        <v>81</v>
      </c>
      <c r="D1278" t="s">
        <v>115</v>
      </c>
      <c r="E1278" t="s">
        <v>160</v>
      </c>
      <c r="F1278" t="s">
        <v>3947</v>
      </c>
      <c r="G1278" t="s">
        <v>1680</v>
      </c>
      <c r="H1278" t="s">
        <v>134</v>
      </c>
      <c r="I1278" t="s">
        <v>135</v>
      </c>
      <c r="J1278" t="s">
        <v>136</v>
      </c>
      <c r="K1278" t="s">
        <v>137</v>
      </c>
      <c r="L1278" t="s">
        <v>3948</v>
      </c>
      <c r="M1278" t="s">
        <v>3949</v>
      </c>
      <c r="N1278">
        <v>5.0183333330000002</v>
      </c>
      <c r="O1278">
        <v>0</v>
      </c>
      <c r="P1278">
        <v>72</v>
      </c>
      <c r="Q1278">
        <v>0</v>
      </c>
      <c r="R1278">
        <v>0</v>
      </c>
      <c r="S1278">
        <v>0</v>
      </c>
      <c r="T1278">
        <v>8</v>
      </c>
      <c r="U1278">
        <v>0</v>
      </c>
      <c r="V1278">
        <v>0</v>
      </c>
      <c r="W1278">
        <v>0</v>
      </c>
      <c r="X1278">
        <v>23.653010565637757</v>
      </c>
      <c r="Y1278">
        <v>0</v>
      </c>
      <c r="Z1278">
        <v>0</v>
      </c>
      <c r="AA1278">
        <v>0</v>
      </c>
      <c r="AB1278">
        <v>7.2498640011263973</v>
      </c>
      <c r="AC1278">
        <v>0</v>
      </c>
      <c r="AD1278">
        <v>0</v>
      </c>
      <c r="AE1278">
        <v>30.902874566764154</v>
      </c>
    </row>
    <row r="1279" spans="1:31" x14ac:dyDescent="0.25">
      <c r="A1279">
        <v>1710285</v>
      </c>
      <c r="B1279">
        <v>1</v>
      </c>
      <c r="C1279" t="s">
        <v>80</v>
      </c>
      <c r="D1279" t="s">
        <v>82</v>
      </c>
      <c r="E1279" t="s">
        <v>131</v>
      </c>
      <c r="F1279" t="s">
        <v>3950</v>
      </c>
      <c r="G1279" t="s">
        <v>133</v>
      </c>
      <c r="H1279" t="s">
        <v>134</v>
      </c>
      <c r="I1279" t="s">
        <v>135</v>
      </c>
      <c r="J1279" t="s">
        <v>136</v>
      </c>
      <c r="K1279" t="s">
        <v>137</v>
      </c>
      <c r="L1279" t="s">
        <v>3951</v>
      </c>
      <c r="M1279" t="s">
        <v>3952</v>
      </c>
      <c r="N1279">
        <v>1.500555555</v>
      </c>
      <c r="O1279">
        <v>0</v>
      </c>
      <c r="P1279">
        <v>1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3.1573897140586664E-2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3.1573897140586664E-2</v>
      </c>
    </row>
    <row r="1280" spans="1:31" x14ac:dyDescent="0.25">
      <c r="A1280">
        <v>1709930</v>
      </c>
      <c r="B1280">
        <v>1</v>
      </c>
      <c r="C1280" t="s">
        <v>81</v>
      </c>
      <c r="D1280" t="s">
        <v>128</v>
      </c>
      <c r="E1280" t="s">
        <v>131</v>
      </c>
      <c r="F1280" t="s">
        <v>3953</v>
      </c>
      <c r="G1280" t="s">
        <v>242</v>
      </c>
      <c r="H1280" t="s">
        <v>134</v>
      </c>
      <c r="I1280" t="s">
        <v>135</v>
      </c>
      <c r="J1280" t="s">
        <v>136</v>
      </c>
      <c r="K1280" t="s">
        <v>137</v>
      </c>
      <c r="L1280" t="s">
        <v>3954</v>
      </c>
      <c r="M1280" t="s">
        <v>3955</v>
      </c>
      <c r="N1280">
        <v>10.089166666000001</v>
      </c>
      <c r="O1280">
        <v>0</v>
      </c>
      <c r="P1280">
        <v>3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4.2074019216228971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4.2074019216228971</v>
      </c>
    </row>
    <row r="1281" spans="1:31" x14ac:dyDescent="0.25">
      <c r="A1281">
        <v>1710431</v>
      </c>
      <c r="B1281">
        <v>1</v>
      </c>
      <c r="C1281" t="s">
        <v>80</v>
      </c>
      <c r="D1281" t="s">
        <v>108</v>
      </c>
      <c r="E1281" t="s">
        <v>150</v>
      </c>
      <c r="F1281" t="s">
        <v>3956</v>
      </c>
      <c r="G1281" t="s">
        <v>186</v>
      </c>
      <c r="H1281" t="s">
        <v>134</v>
      </c>
      <c r="I1281" t="s">
        <v>135</v>
      </c>
      <c r="J1281" t="s">
        <v>136</v>
      </c>
      <c r="K1281" t="s">
        <v>137</v>
      </c>
      <c r="L1281" t="s">
        <v>3957</v>
      </c>
      <c r="M1281" t="s">
        <v>3958</v>
      </c>
      <c r="N1281">
        <v>1.9313888880000001</v>
      </c>
      <c r="O1281">
        <v>0</v>
      </c>
      <c r="P1281">
        <v>29</v>
      </c>
      <c r="Q1281">
        <v>0</v>
      </c>
      <c r="R1281">
        <v>4</v>
      </c>
      <c r="S1281">
        <v>0</v>
      </c>
      <c r="T1281">
        <v>8</v>
      </c>
      <c r="U1281">
        <v>0</v>
      </c>
      <c r="V1281">
        <v>0</v>
      </c>
      <c r="W1281">
        <v>0</v>
      </c>
      <c r="X1281">
        <v>5.9431310868675187</v>
      </c>
      <c r="Y1281">
        <v>0</v>
      </c>
      <c r="Z1281">
        <v>1.1734320430336391</v>
      </c>
      <c r="AA1281">
        <v>0</v>
      </c>
      <c r="AB1281">
        <v>7.7194540620232868</v>
      </c>
      <c r="AC1281">
        <v>0</v>
      </c>
      <c r="AD1281">
        <v>0</v>
      </c>
      <c r="AE1281">
        <v>14.836017191924444</v>
      </c>
    </row>
    <row r="1282" spans="1:31" x14ac:dyDescent="0.25">
      <c r="A1282">
        <v>1710454</v>
      </c>
      <c r="B1282">
        <v>1</v>
      </c>
      <c r="C1282" t="s">
        <v>80</v>
      </c>
      <c r="D1282" t="s">
        <v>96</v>
      </c>
      <c r="E1282" t="s">
        <v>150</v>
      </c>
      <c r="F1282" t="s">
        <v>3745</v>
      </c>
      <c r="G1282" t="s">
        <v>186</v>
      </c>
      <c r="H1282" t="s">
        <v>134</v>
      </c>
      <c r="I1282" t="s">
        <v>135</v>
      </c>
      <c r="J1282" t="s">
        <v>136</v>
      </c>
      <c r="K1282" t="s">
        <v>137</v>
      </c>
      <c r="L1282" t="s">
        <v>3959</v>
      </c>
      <c r="M1282" t="s">
        <v>3960</v>
      </c>
      <c r="N1282">
        <v>1.534166666</v>
      </c>
      <c r="O1282">
        <v>0</v>
      </c>
      <c r="P1282">
        <v>127</v>
      </c>
      <c r="Q1282">
        <v>0</v>
      </c>
      <c r="R1282">
        <v>0</v>
      </c>
      <c r="S1282">
        <v>0</v>
      </c>
      <c r="T1282">
        <v>24</v>
      </c>
      <c r="U1282">
        <v>0</v>
      </c>
      <c r="V1282">
        <v>0</v>
      </c>
      <c r="W1282">
        <v>0</v>
      </c>
      <c r="X1282">
        <v>79.188775626595913</v>
      </c>
      <c r="Y1282">
        <v>0</v>
      </c>
      <c r="Z1282">
        <v>0</v>
      </c>
      <c r="AA1282">
        <v>0</v>
      </c>
      <c r="AB1282">
        <v>7.1329381132637657</v>
      </c>
      <c r="AC1282">
        <v>0</v>
      </c>
      <c r="AD1282">
        <v>0</v>
      </c>
      <c r="AE1282">
        <v>86.321713739859675</v>
      </c>
    </row>
    <row r="1283" spans="1:31" x14ac:dyDescent="0.25">
      <c r="A1283">
        <v>1710162</v>
      </c>
      <c r="B1283">
        <v>1</v>
      </c>
      <c r="C1283" t="s">
        <v>81</v>
      </c>
      <c r="D1283" t="s">
        <v>122</v>
      </c>
      <c r="E1283" t="s">
        <v>131</v>
      </c>
      <c r="F1283" t="s">
        <v>3961</v>
      </c>
      <c r="G1283" t="s">
        <v>133</v>
      </c>
      <c r="H1283" t="s">
        <v>134</v>
      </c>
      <c r="I1283" t="s">
        <v>135</v>
      </c>
      <c r="J1283" t="s">
        <v>136</v>
      </c>
      <c r="K1283" t="s">
        <v>137</v>
      </c>
      <c r="L1283" t="s">
        <v>3962</v>
      </c>
      <c r="M1283" t="s">
        <v>3963</v>
      </c>
      <c r="N1283">
        <v>1.6616666659999999</v>
      </c>
      <c r="O1283">
        <v>0</v>
      </c>
      <c r="P1283">
        <v>1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3.2954408664799999E-3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3.2954408664799999E-3</v>
      </c>
    </row>
    <row r="1284" spans="1:31" x14ac:dyDescent="0.25">
      <c r="A1284">
        <v>1710222</v>
      </c>
      <c r="B1284">
        <v>1</v>
      </c>
      <c r="C1284" t="s">
        <v>80</v>
      </c>
      <c r="D1284" t="s">
        <v>102</v>
      </c>
      <c r="E1284" t="s">
        <v>140</v>
      </c>
      <c r="F1284" t="s">
        <v>3964</v>
      </c>
      <c r="G1284" t="s">
        <v>147</v>
      </c>
      <c r="H1284" t="s">
        <v>143</v>
      </c>
      <c r="I1284" t="s">
        <v>135</v>
      </c>
      <c r="J1284" t="s">
        <v>136</v>
      </c>
      <c r="K1284" t="s">
        <v>137</v>
      </c>
      <c r="L1284" t="s">
        <v>3965</v>
      </c>
      <c r="M1284" t="s">
        <v>3966</v>
      </c>
      <c r="N1284">
        <v>0.55222222200000004</v>
      </c>
      <c r="O1284">
        <v>1</v>
      </c>
      <c r="P1284">
        <v>1026</v>
      </c>
      <c r="Q1284">
        <v>2</v>
      </c>
      <c r="R1284">
        <v>13</v>
      </c>
      <c r="S1284">
        <v>4</v>
      </c>
      <c r="T1284">
        <v>70</v>
      </c>
      <c r="U1284">
        <v>0</v>
      </c>
      <c r="V1284">
        <v>0</v>
      </c>
      <c r="W1284">
        <v>0.16788325498291667</v>
      </c>
      <c r="X1284">
        <v>58.903405573241443</v>
      </c>
      <c r="Y1284">
        <v>0.51141257855504441</v>
      </c>
      <c r="Z1284">
        <v>0.5716439345373866</v>
      </c>
      <c r="AA1284">
        <v>8.9428853918499431</v>
      </c>
      <c r="AB1284">
        <v>14.023264635312238</v>
      </c>
      <c r="AC1284">
        <v>0</v>
      </c>
      <c r="AD1284">
        <v>0</v>
      </c>
      <c r="AE1284">
        <v>83.12049536847897</v>
      </c>
    </row>
    <row r="1285" spans="1:31" x14ac:dyDescent="0.25">
      <c r="A1285">
        <v>1710116</v>
      </c>
      <c r="B1285">
        <v>1</v>
      </c>
      <c r="C1285" t="s">
        <v>80</v>
      </c>
      <c r="D1285" t="s">
        <v>100</v>
      </c>
      <c r="E1285" t="s">
        <v>171</v>
      </c>
      <c r="F1285" t="s">
        <v>3967</v>
      </c>
      <c r="G1285" t="s">
        <v>152</v>
      </c>
      <c r="H1285" t="s">
        <v>143</v>
      </c>
      <c r="I1285" t="s">
        <v>135</v>
      </c>
      <c r="J1285" t="s">
        <v>136</v>
      </c>
      <c r="K1285" t="s">
        <v>153</v>
      </c>
      <c r="L1285" t="s">
        <v>3968</v>
      </c>
      <c r="M1285" t="s">
        <v>3969</v>
      </c>
      <c r="N1285">
        <v>1.6143544439999999</v>
      </c>
      <c r="O1285">
        <v>0</v>
      </c>
      <c r="P1285">
        <v>0</v>
      </c>
      <c r="Q1285">
        <v>0</v>
      </c>
      <c r="R1285">
        <v>0</v>
      </c>
      <c r="S1285">
        <v>1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8.3296223256007522</v>
      </c>
      <c r="AB1285">
        <v>0</v>
      </c>
      <c r="AC1285">
        <v>0</v>
      </c>
      <c r="AD1285">
        <v>0</v>
      </c>
      <c r="AE1285">
        <v>8.3296223256007522</v>
      </c>
    </row>
    <row r="1286" spans="1:31" x14ac:dyDescent="0.25">
      <c r="A1286">
        <v>1710076</v>
      </c>
      <c r="B1286">
        <v>1</v>
      </c>
      <c r="C1286" t="s">
        <v>80</v>
      </c>
      <c r="D1286" t="s">
        <v>88</v>
      </c>
      <c r="E1286" t="s">
        <v>150</v>
      </c>
      <c r="F1286" t="s">
        <v>3970</v>
      </c>
      <c r="G1286" t="s">
        <v>173</v>
      </c>
      <c r="H1286" t="s">
        <v>134</v>
      </c>
      <c r="I1286" t="s">
        <v>135</v>
      </c>
      <c r="J1286" t="s">
        <v>136</v>
      </c>
      <c r="K1286" t="s">
        <v>153</v>
      </c>
      <c r="L1286" t="s">
        <v>3971</v>
      </c>
      <c r="M1286" t="s">
        <v>3972</v>
      </c>
      <c r="N1286">
        <v>1.8205555550000001</v>
      </c>
      <c r="O1286">
        <v>0</v>
      </c>
      <c r="P1286">
        <v>287</v>
      </c>
      <c r="Q1286">
        <v>0</v>
      </c>
      <c r="R1286">
        <v>0</v>
      </c>
      <c r="S1286">
        <v>0</v>
      </c>
      <c r="T1286">
        <v>12</v>
      </c>
      <c r="U1286">
        <v>0</v>
      </c>
      <c r="V1286">
        <v>0</v>
      </c>
      <c r="W1286">
        <v>0</v>
      </c>
      <c r="X1286">
        <v>130.067035509264</v>
      </c>
      <c r="Y1286">
        <v>0</v>
      </c>
      <c r="Z1286">
        <v>0</v>
      </c>
      <c r="AA1286">
        <v>0</v>
      </c>
      <c r="AB1286">
        <v>19.174283264399374</v>
      </c>
      <c r="AC1286">
        <v>0</v>
      </c>
      <c r="AD1286">
        <v>0</v>
      </c>
      <c r="AE1286">
        <v>149.24131877366338</v>
      </c>
    </row>
    <row r="1287" spans="1:31" x14ac:dyDescent="0.25">
      <c r="A1287">
        <v>1709976</v>
      </c>
      <c r="B1287">
        <v>1</v>
      </c>
      <c r="C1287" t="s">
        <v>80</v>
      </c>
      <c r="D1287" t="s">
        <v>94</v>
      </c>
      <c r="E1287" t="s">
        <v>140</v>
      </c>
      <c r="F1287" t="s">
        <v>3973</v>
      </c>
      <c r="G1287" t="s">
        <v>2009</v>
      </c>
      <c r="H1287" t="s">
        <v>143</v>
      </c>
      <c r="I1287" t="s">
        <v>135</v>
      </c>
      <c r="J1287" t="s">
        <v>136</v>
      </c>
      <c r="K1287" t="s">
        <v>137</v>
      </c>
      <c r="L1287" t="s">
        <v>3974</v>
      </c>
      <c r="M1287" t="s">
        <v>3975</v>
      </c>
      <c r="N1287">
        <v>2.2941666660000002</v>
      </c>
      <c r="O1287">
        <v>0</v>
      </c>
      <c r="P1287">
        <v>1</v>
      </c>
      <c r="Q1287">
        <v>5</v>
      </c>
      <c r="R1287">
        <v>64</v>
      </c>
      <c r="S1287">
        <v>0</v>
      </c>
      <c r="T1287">
        <v>4</v>
      </c>
      <c r="U1287">
        <v>0</v>
      </c>
      <c r="V1287">
        <v>0</v>
      </c>
      <c r="W1287">
        <v>0</v>
      </c>
      <c r="X1287">
        <v>0.60235802297883334</v>
      </c>
      <c r="Y1287">
        <v>6.5312788044515084</v>
      </c>
      <c r="Z1287">
        <v>54.052453816901803</v>
      </c>
      <c r="AA1287">
        <v>0</v>
      </c>
      <c r="AB1287">
        <v>19.89912798359401</v>
      </c>
      <c r="AC1287">
        <v>0</v>
      </c>
      <c r="AD1287">
        <v>0</v>
      </c>
      <c r="AE1287">
        <v>81.085218627926153</v>
      </c>
    </row>
    <row r="1288" spans="1:31" x14ac:dyDescent="0.25">
      <c r="A1288">
        <v>1710368</v>
      </c>
      <c r="B1288">
        <v>1</v>
      </c>
      <c r="C1288" t="s">
        <v>80</v>
      </c>
      <c r="D1288" t="s">
        <v>99</v>
      </c>
      <c r="E1288" t="s">
        <v>131</v>
      </c>
      <c r="F1288" t="s">
        <v>3976</v>
      </c>
      <c r="G1288" t="s">
        <v>133</v>
      </c>
      <c r="H1288" t="s">
        <v>134</v>
      </c>
      <c r="I1288" t="s">
        <v>135</v>
      </c>
      <c r="J1288" t="s">
        <v>136</v>
      </c>
      <c r="K1288" t="s">
        <v>137</v>
      </c>
      <c r="L1288" t="s">
        <v>3977</v>
      </c>
      <c r="M1288" t="s">
        <v>3978</v>
      </c>
      <c r="N1288">
        <v>1.1225000000000001</v>
      </c>
      <c r="O1288">
        <v>0</v>
      </c>
      <c r="P1288">
        <v>1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0.10803690630935001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0.10803690630935001</v>
      </c>
    </row>
    <row r="1289" spans="1:31" x14ac:dyDescent="0.25">
      <c r="A1289">
        <v>1710013</v>
      </c>
      <c r="B1289">
        <v>1</v>
      </c>
      <c r="C1289" t="s">
        <v>80</v>
      </c>
      <c r="D1289" t="s">
        <v>97</v>
      </c>
      <c r="E1289" t="s">
        <v>131</v>
      </c>
      <c r="F1289" t="s">
        <v>3979</v>
      </c>
      <c r="G1289" t="s">
        <v>133</v>
      </c>
      <c r="H1289" t="s">
        <v>134</v>
      </c>
      <c r="I1289" t="s">
        <v>135</v>
      </c>
      <c r="J1289" t="s">
        <v>136</v>
      </c>
      <c r="K1289" t="s">
        <v>137</v>
      </c>
      <c r="L1289" t="s">
        <v>3980</v>
      </c>
      <c r="M1289" t="s">
        <v>3981</v>
      </c>
      <c r="N1289">
        <v>3.6850000000000001</v>
      </c>
      <c r="O1289">
        <v>0</v>
      </c>
      <c r="P1289">
        <v>1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0.93851309095166668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0.93851309095166668</v>
      </c>
    </row>
    <row r="1290" spans="1:31" x14ac:dyDescent="0.25">
      <c r="A1290">
        <v>1710371</v>
      </c>
      <c r="B1290">
        <v>1</v>
      </c>
      <c r="C1290" t="s">
        <v>80</v>
      </c>
      <c r="D1290" t="s">
        <v>97</v>
      </c>
      <c r="E1290" t="s">
        <v>160</v>
      </c>
      <c r="F1290" t="s">
        <v>3982</v>
      </c>
      <c r="G1290" t="s">
        <v>162</v>
      </c>
      <c r="H1290" t="s">
        <v>134</v>
      </c>
      <c r="I1290" t="s">
        <v>135</v>
      </c>
      <c r="J1290" t="s">
        <v>136</v>
      </c>
      <c r="K1290" t="s">
        <v>137</v>
      </c>
      <c r="L1290" t="s">
        <v>3983</v>
      </c>
      <c r="M1290" t="s">
        <v>3984</v>
      </c>
      <c r="N1290">
        <v>1.4724999999999999</v>
      </c>
      <c r="O1290">
        <v>0</v>
      </c>
      <c r="P1290">
        <v>11</v>
      </c>
      <c r="Q1290">
        <v>0</v>
      </c>
      <c r="R1290">
        <v>10</v>
      </c>
      <c r="S1290">
        <v>0</v>
      </c>
      <c r="T1290">
        <v>8</v>
      </c>
      <c r="U1290">
        <v>0</v>
      </c>
      <c r="V1290">
        <v>0</v>
      </c>
      <c r="W1290">
        <v>0</v>
      </c>
      <c r="X1290">
        <v>4.7723307562401445</v>
      </c>
      <c r="Y1290">
        <v>0</v>
      </c>
      <c r="Z1290">
        <v>11.00644932405285</v>
      </c>
      <c r="AA1290">
        <v>0</v>
      </c>
      <c r="AB1290">
        <v>11.606484528891778</v>
      </c>
      <c r="AC1290">
        <v>0</v>
      </c>
      <c r="AD1290">
        <v>0</v>
      </c>
      <c r="AE1290">
        <v>27.385264609184773</v>
      </c>
    </row>
    <row r="1291" spans="1:31" x14ac:dyDescent="0.25">
      <c r="A1291">
        <v>1710348</v>
      </c>
      <c r="B1291">
        <v>1</v>
      </c>
      <c r="C1291" t="s">
        <v>80</v>
      </c>
      <c r="D1291" t="s">
        <v>104</v>
      </c>
      <c r="E1291" t="s">
        <v>131</v>
      </c>
      <c r="F1291" t="s">
        <v>3985</v>
      </c>
      <c r="G1291" t="s">
        <v>133</v>
      </c>
      <c r="H1291" t="s">
        <v>134</v>
      </c>
      <c r="I1291" t="s">
        <v>135</v>
      </c>
      <c r="J1291" t="s">
        <v>136</v>
      </c>
      <c r="K1291" t="s">
        <v>137</v>
      </c>
      <c r="L1291" t="s">
        <v>3986</v>
      </c>
      <c r="M1291" t="s">
        <v>3987</v>
      </c>
      <c r="N1291">
        <v>2.5386111109999998</v>
      </c>
      <c r="O1291">
        <v>0</v>
      </c>
      <c r="P1291">
        <v>1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0.61807067195575072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0.61807067195575072</v>
      </c>
    </row>
    <row r="1292" spans="1:31" x14ac:dyDescent="0.25">
      <c r="A1292">
        <v>1710056</v>
      </c>
      <c r="B1292">
        <v>1</v>
      </c>
      <c r="C1292" t="s">
        <v>80</v>
      </c>
      <c r="D1292" t="s">
        <v>97</v>
      </c>
      <c r="E1292" t="s">
        <v>441</v>
      </c>
      <c r="F1292" t="s">
        <v>3988</v>
      </c>
      <c r="G1292" t="s">
        <v>162</v>
      </c>
      <c r="H1292" t="s">
        <v>134</v>
      </c>
      <c r="I1292" t="s">
        <v>135</v>
      </c>
      <c r="J1292" t="s">
        <v>136</v>
      </c>
      <c r="K1292" t="s">
        <v>137</v>
      </c>
      <c r="L1292" t="s">
        <v>3989</v>
      </c>
      <c r="M1292" t="s">
        <v>3990</v>
      </c>
      <c r="N1292">
        <v>1.798611111</v>
      </c>
      <c r="O1292">
        <v>0</v>
      </c>
      <c r="P1292">
        <v>17</v>
      </c>
      <c r="Q1292">
        <v>0</v>
      </c>
      <c r="R1292">
        <v>0</v>
      </c>
      <c r="S1292">
        <v>0</v>
      </c>
      <c r="T1292">
        <v>1</v>
      </c>
      <c r="U1292">
        <v>0</v>
      </c>
      <c r="V1292">
        <v>0</v>
      </c>
      <c r="W1292">
        <v>0</v>
      </c>
      <c r="X1292">
        <v>6.2609042494626452</v>
      </c>
      <c r="Y1292">
        <v>0</v>
      </c>
      <c r="Z1292">
        <v>0</v>
      </c>
      <c r="AA1292">
        <v>0</v>
      </c>
      <c r="AB1292">
        <v>1.8535368119307059</v>
      </c>
      <c r="AC1292">
        <v>0</v>
      </c>
      <c r="AD1292">
        <v>0</v>
      </c>
      <c r="AE1292">
        <v>8.1144410613933502</v>
      </c>
    </row>
    <row r="1293" spans="1:31" x14ac:dyDescent="0.25">
      <c r="A1293">
        <v>1710448</v>
      </c>
      <c r="B1293">
        <v>1</v>
      </c>
      <c r="C1293" t="s">
        <v>80</v>
      </c>
      <c r="D1293" t="s">
        <v>107</v>
      </c>
      <c r="E1293" t="s">
        <v>150</v>
      </c>
      <c r="F1293" t="s">
        <v>3991</v>
      </c>
      <c r="G1293" t="s">
        <v>3736</v>
      </c>
      <c r="H1293" t="s">
        <v>134</v>
      </c>
      <c r="I1293" t="s">
        <v>135</v>
      </c>
      <c r="J1293" t="s">
        <v>136</v>
      </c>
      <c r="K1293" t="s">
        <v>137</v>
      </c>
      <c r="L1293" t="s">
        <v>3992</v>
      </c>
      <c r="M1293" t="s">
        <v>3993</v>
      </c>
      <c r="N1293">
        <v>3.7522222219999999</v>
      </c>
      <c r="O1293">
        <v>0</v>
      </c>
      <c r="P1293">
        <v>806</v>
      </c>
      <c r="Q1293">
        <v>0</v>
      </c>
      <c r="R1293">
        <v>0</v>
      </c>
      <c r="S1293">
        <v>0</v>
      </c>
      <c r="T1293">
        <v>33</v>
      </c>
      <c r="U1293">
        <v>0</v>
      </c>
      <c r="V1293">
        <v>0</v>
      </c>
      <c r="W1293">
        <v>0</v>
      </c>
      <c r="X1293">
        <v>917.78549244752389</v>
      </c>
      <c r="Y1293">
        <v>0</v>
      </c>
      <c r="Z1293">
        <v>0</v>
      </c>
      <c r="AA1293">
        <v>0</v>
      </c>
      <c r="AB1293">
        <v>62.328570679651385</v>
      </c>
      <c r="AC1293">
        <v>0</v>
      </c>
      <c r="AD1293">
        <v>0</v>
      </c>
      <c r="AE1293">
        <v>980.11406312717531</v>
      </c>
    </row>
    <row r="1294" spans="1:31" x14ac:dyDescent="0.25">
      <c r="A1294">
        <v>1710434</v>
      </c>
      <c r="B1294">
        <v>1</v>
      </c>
      <c r="C1294" t="s">
        <v>80</v>
      </c>
      <c r="D1294" t="s">
        <v>84</v>
      </c>
      <c r="E1294" t="s">
        <v>131</v>
      </c>
      <c r="F1294" t="s">
        <v>3994</v>
      </c>
      <c r="G1294" t="s">
        <v>238</v>
      </c>
      <c r="H1294" t="s">
        <v>134</v>
      </c>
      <c r="I1294" t="s">
        <v>135</v>
      </c>
      <c r="J1294" t="s">
        <v>136</v>
      </c>
      <c r="K1294" t="s">
        <v>137</v>
      </c>
      <c r="L1294" t="s">
        <v>3746</v>
      </c>
      <c r="M1294" t="s">
        <v>3995</v>
      </c>
      <c r="N1294">
        <v>4.2380555549999999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1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2.3154808202352499</v>
      </c>
      <c r="AC1294">
        <v>0</v>
      </c>
      <c r="AD1294">
        <v>0</v>
      </c>
      <c r="AE1294">
        <v>2.3154808202352499</v>
      </c>
    </row>
    <row r="1295" spans="1:31" x14ac:dyDescent="0.25">
      <c r="A1295">
        <v>1710242</v>
      </c>
      <c r="B1295">
        <v>1</v>
      </c>
      <c r="C1295" t="s">
        <v>80</v>
      </c>
      <c r="D1295" t="s">
        <v>110</v>
      </c>
      <c r="E1295" t="s">
        <v>140</v>
      </c>
      <c r="F1295" t="s">
        <v>3996</v>
      </c>
      <c r="G1295" t="s">
        <v>147</v>
      </c>
      <c r="H1295" t="s">
        <v>143</v>
      </c>
      <c r="I1295" t="s">
        <v>135</v>
      </c>
      <c r="J1295" t="s">
        <v>136</v>
      </c>
      <c r="K1295" t="s">
        <v>137</v>
      </c>
      <c r="L1295" t="s">
        <v>3997</v>
      </c>
      <c r="M1295" t="s">
        <v>3998</v>
      </c>
      <c r="N1295">
        <v>0.51361111100000001</v>
      </c>
      <c r="O1295">
        <v>0</v>
      </c>
      <c r="P1295">
        <v>3447</v>
      </c>
      <c r="Q1295">
        <v>0</v>
      </c>
      <c r="R1295">
        <v>0</v>
      </c>
      <c r="S1295">
        <v>0</v>
      </c>
      <c r="T1295">
        <v>278</v>
      </c>
      <c r="U1295">
        <v>0</v>
      </c>
      <c r="V1295">
        <v>0</v>
      </c>
      <c r="W1295">
        <v>0</v>
      </c>
      <c r="X1295">
        <v>507.10273317960957</v>
      </c>
      <c r="Y1295">
        <v>0</v>
      </c>
      <c r="Z1295">
        <v>0</v>
      </c>
      <c r="AA1295">
        <v>0</v>
      </c>
      <c r="AB1295">
        <v>120.74661074208046</v>
      </c>
      <c r="AC1295">
        <v>0</v>
      </c>
      <c r="AD1295">
        <v>0</v>
      </c>
      <c r="AE1295">
        <v>627.84934392168998</v>
      </c>
    </row>
    <row r="1296" spans="1:31" x14ac:dyDescent="0.25">
      <c r="A1296">
        <v>1709950</v>
      </c>
      <c r="B1296">
        <v>1</v>
      </c>
      <c r="C1296" t="s">
        <v>80</v>
      </c>
      <c r="D1296" t="s">
        <v>110</v>
      </c>
      <c r="E1296" t="s">
        <v>150</v>
      </c>
      <c r="F1296" t="s">
        <v>3999</v>
      </c>
      <c r="G1296" t="s">
        <v>269</v>
      </c>
      <c r="H1296" t="s">
        <v>134</v>
      </c>
      <c r="I1296" t="s">
        <v>135</v>
      </c>
      <c r="J1296" t="s">
        <v>136</v>
      </c>
      <c r="K1296" t="s">
        <v>137</v>
      </c>
      <c r="L1296" t="s">
        <v>4000</v>
      </c>
      <c r="M1296" t="s">
        <v>4001</v>
      </c>
      <c r="N1296">
        <v>1.7375</v>
      </c>
      <c r="O1296">
        <v>0</v>
      </c>
      <c r="P1296">
        <v>339</v>
      </c>
      <c r="Q1296">
        <v>0</v>
      </c>
      <c r="R1296">
        <v>0</v>
      </c>
      <c r="S1296">
        <v>0</v>
      </c>
      <c r="T1296">
        <v>22</v>
      </c>
      <c r="U1296">
        <v>0</v>
      </c>
      <c r="V1296">
        <v>0</v>
      </c>
      <c r="W1296">
        <v>0</v>
      </c>
      <c r="X1296">
        <v>336.32333628205032</v>
      </c>
      <c r="Y1296">
        <v>0</v>
      </c>
      <c r="Z1296">
        <v>0</v>
      </c>
      <c r="AA1296">
        <v>0</v>
      </c>
      <c r="AB1296">
        <v>46.546297615068724</v>
      </c>
      <c r="AC1296">
        <v>0</v>
      </c>
      <c r="AD1296">
        <v>0</v>
      </c>
      <c r="AE1296">
        <v>382.86963389711906</v>
      </c>
    </row>
    <row r="1297" spans="1:31" x14ac:dyDescent="0.25">
      <c r="A1297">
        <v>1710002</v>
      </c>
      <c r="B1297">
        <v>1</v>
      </c>
      <c r="C1297" t="s">
        <v>80</v>
      </c>
      <c r="D1297" t="s">
        <v>86</v>
      </c>
      <c r="E1297" t="s">
        <v>150</v>
      </c>
      <c r="F1297" t="s">
        <v>4002</v>
      </c>
      <c r="G1297" t="s">
        <v>173</v>
      </c>
      <c r="H1297" t="s">
        <v>134</v>
      </c>
      <c r="I1297" t="s">
        <v>135</v>
      </c>
      <c r="J1297" t="s">
        <v>136</v>
      </c>
      <c r="K1297" t="s">
        <v>153</v>
      </c>
      <c r="L1297" t="s">
        <v>4003</v>
      </c>
      <c r="M1297" t="s">
        <v>4004</v>
      </c>
      <c r="N1297">
        <v>1.429512777</v>
      </c>
      <c r="O1297">
        <v>0</v>
      </c>
      <c r="P1297">
        <v>276</v>
      </c>
      <c r="Q1297">
        <v>0</v>
      </c>
      <c r="R1297">
        <v>1</v>
      </c>
      <c r="S1297">
        <v>0</v>
      </c>
      <c r="T1297">
        <v>16</v>
      </c>
      <c r="U1297">
        <v>0</v>
      </c>
      <c r="V1297">
        <v>0</v>
      </c>
      <c r="W1297">
        <v>0</v>
      </c>
      <c r="X1297">
        <v>185.57524810315931</v>
      </c>
      <c r="Y1297">
        <v>0</v>
      </c>
      <c r="Z1297">
        <v>2.9842413894423339E-2</v>
      </c>
      <c r="AA1297">
        <v>0</v>
      </c>
      <c r="AB1297">
        <v>19.653891187598948</v>
      </c>
      <c r="AC1297">
        <v>0</v>
      </c>
      <c r="AD1297">
        <v>0</v>
      </c>
      <c r="AE1297">
        <v>205.25898170465268</v>
      </c>
    </row>
    <row r="1298" spans="1:31" x14ac:dyDescent="0.25">
      <c r="A1298">
        <v>1710357</v>
      </c>
      <c r="B1298">
        <v>1</v>
      </c>
      <c r="C1298" t="s">
        <v>80</v>
      </c>
      <c r="D1298" t="s">
        <v>94</v>
      </c>
      <c r="E1298" t="s">
        <v>140</v>
      </c>
      <c r="F1298" t="s">
        <v>374</v>
      </c>
      <c r="G1298" t="s">
        <v>147</v>
      </c>
      <c r="H1298" t="s">
        <v>143</v>
      </c>
      <c r="I1298" t="s">
        <v>135</v>
      </c>
      <c r="J1298" t="s">
        <v>136</v>
      </c>
      <c r="K1298" t="s">
        <v>137</v>
      </c>
      <c r="L1298" t="s">
        <v>4005</v>
      </c>
      <c r="M1298" t="s">
        <v>4006</v>
      </c>
      <c r="N1298">
        <v>1.666666666</v>
      </c>
      <c r="O1298">
        <v>0</v>
      </c>
      <c r="P1298">
        <v>136</v>
      </c>
      <c r="Q1298">
        <v>0</v>
      </c>
      <c r="R1298">
        <v>0</v>
      </c>
      <c r="S1298">
        <v>1</v>
      </c>
      <c r="T1298">
        <v>8</v>
      </c>
      <c r="U1298">
        <v>0</v>
      </c>
      <c r="V1298">
        <v>0</v>
      </c>
      <c r="W1298">
        <v>0</v>
      </c>
      <c r="X1298">
        <v>16.20910603790016</v>
      </c>
      <c r="Y1298">
        <v>0</v>
      </c>
      <c r="Z1298">
        <v>0</v>
      </c>
      <c r="AA1298">
        <v>1.8542902059103834</v>
      </c>
      <c r="AB1298">
        <v>2.4750448547904953</v>
      </c>
      <c r="AC1298">
        <v>0</v>
      </c>
      <c r="AD1298">
        <v>0</v>
      </c>
      <c r="AE1298">
        <v>20.538441098601041</v>
      </c>
    </row>
    <row r="1299" spans="1:31" x14ac:dyDescent="0.25">
      <c r="A1299">
        <v>1710025</v>
      </c>
      <c r="B1299">
        <v>1</v>
      </c>
      <c r="C1299" t="s">
        <v>81</v>
      </c>
      <c r="D1299" t="s">
        <v>117</v>
      </c>
      <c r="E1299" t="s">
        <v>189</v>
      </c>
      <c r="F1299" t="s">
        <v>4007</v>
      </c>
      <c r="G1299" t="s">
        <v>173</v>
      </c>
      <c r="H1299" t="s">
        <v>143</v>
      </c>
      <c r="I1299" t="s">
        <v>135</v>
      </c>
      <c r="J1299" t="s">
        <v>136</v>
      </c>
      <c r="K1299" t="s">
        <v>153</v>
      </c>
      <c r="L1299" t="s">
        <v>4008</v>
      </c>
      <c r="M1299" t="s">
        <v>4009</v>
      </c>
      <c r="N1299">
        <v>6.0408333330000001</v>
      </c>
      <c r="O1299">
        <v>0</v>
      </c>
      <c r="P1299">
        <v>270</v>
      </c>
      <c r="Q1299">
        <v>10</v>
      </c>
      <c r="R1299">
        <v>26</v>
      </c>
      <c r="S1299">
        <v>1</v>
      </c>
      <c r="T1299">
        <v>11</v>
      </c>
      <c r="U1299">
        <v>0</v>
      </c>
      <c r="V1299">
        <v>0</v>
      </c>
      <c r="W1299">
        <v>0</v>
      </c>
      <c r="X1299">
        <v>176.87580999321546</v>
      </c>
      <c r="Y1299">
        <v>4.1252016139176968</v>
      </c>
      <c r="Z1299">
        <v>12.371983071523513</v>
      </c>
      <c r="AA1299">
        <v>0</v>
      </c>
      <c r="AB1299">
        <v>29.774647675352636</v>
      </c>
      <c r="AC1299">
        <v>0</v>
      </c>
      <c r="AD1299">
        <v>0</v>
      </c>
      <c r="AE1299">
        <v>223.14764235400932</v>
      </c>
    </row>
    <row r="1300" spans="1:31" x14ac:dyDescent="0.25">
      <c r="A1300">
        <v>1709979</v>
      </c>
      <c r="B1300">
        <v>1</v>
      </c>
      <c r="C1300" t="s">
        <v>81</v>
      </c>
      <c r="D1300" t="s">
        <v>114</v>
      </c>
      <c r="E1300" t="s">
        <v>160</v>
      </c>
      <c r="F1300" t="s">
        <v>4010</v>
      </c>
      <c r="G1300" t="s">
        <v>233</v>
      </c>
      <c r="H1300" t="s">
        <v>234</v>
      </c>
      <c r="I1300" t="s">
        <v>135</v>
      </c>
      <c r="J1300" t="s">
        <v>136</v>
      </c>
      <c r="K1300" t="s">
        <v>153</v>
      </c>
      <c r="L1300" t="s">
        <v>4011</v>
      </c>
      <c r="M1300" t="s">
        <v>4012</v>
      </c>
      <c r="N1300">
        <v>9.9373388879999993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1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35.846549790762452</v>
      </c>
      <c r="AC1300">
        <v>0</v>
      </c>
      <c r="AD1300">
        <v>0</v>
      </c>
      <c r="AE1300">
        <v>35.846549790762452</v>
      </c>
    </row>
    <row r="1301" spans="1:31" x14ac:dyDescent="0.25">
      <c r="A1301">
        <v>1710311</v>
      </c>
      <c r="B1301">
        <v>1</v>
      </c>
      <c r="C1301" t="s">
        <v>81</v>
      </c>
      <c r="D1301" t="s">
        <v>118</v>
      </c>
      <c r="E1301" t="s">
        <v>131</v>
      </c>
      <c r="F1301" t="s">
        <v>4013</v>
      </c>
      <c r="G1301" t="s">
        <v>133</v>
      </c>
      <c r="H1301" t="s">
        <v>134</v>
      </c>
      <c r="I1301" t="s">
        <v>135</v>
      </c>
      <c r="J1301" t="s">
        <v>136</v>
      </c>
      <c r="K1301" t="s">
        <v>137</v>
      </c>
      <c r="L1301" t="s">
        <v>4014</v>
      </c>
      <c r="M1301" t="s">
        <v>4015</v>
      </c>
      <c r="N1301">
        <v>1.531666666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1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0.86421859538238333</v>
      </c>
      <c r="AC1301">
        <v>0</v>
      </c>
      <c r="AD1301">
        <v>0</v>
      </c>
      <c r="AE1301">
        <v>0.86421859538238333</v>
      </c>
    </row>
    <row r="1302" spans="1:31" x14ac:dyDescent="0.25">
      <c r="A1302">
        <v>1710125</v>
      </c>
      <c r="B1302">
        <v>1</v>
      </c>
      <c r="C1302" t="s">
        <v>80</v>
      </c>
      <c r="D1302" t="s">
        <v>94</v>
      </c>
      <c r="E1302" t="s">
        <v>140</v>
      </c>
      <c r="F1302" t="s">
        <v>4016</v>
      </c>
      <c r="G1302" t="s">
        <v>147</v>
      </c>
      <c r="H1302" t="s">
        <v>143</v>
      </c>
      <c r="I1302" t="s">
        <v>135</v>
      </c>
      <c r="J1302" t="s">
        <v>136</v>
      </c>
      <c r="K1302" t="s">
        <v>137</v>
      </c>
      <c r="L1302" t="s">
        <v>4017</v>
      </c>
      <c r="M1302" t="s">
        <v>4018</v>
      </c>
      <c r="N1302">
        <v>0.443611111</v>
      </c>
      <c r="O1302">
        <v>1</v>
      </c>
      <c r="P1302">
        <v>0</v>
      </c>
      <c r="Q1302">
        <v>4</v>
      </c>
      <c r="R1302">
        <v>0</v>
      </c>
      <c r="S1302">
        <v>0</v>
      </c>
      <c r="T1302">
        <v>0</v>
      </c>
      <c r="U1302">
        <v>1</v>
      </c>
      <c r="V1302">
        <v>0</v>
      </c>
      <c r="W1302">
        <v>0.47904780173976441</v>
      </c>
      <c r="X1302">
        <v>0</v>
      </c>
      <c r="Y1302">
        <v>9.2250597799329626</v>
      </c>
      <c r="Z1302">
        <v>0</v>
      </c>
      <c r="AA1302">
        <v>0</v>
      </c>
      <c r="AB1302">
        <v>0</v>
      </c>
      <c r="AC1302">
        <v>226.85164295394657</v>
      </c>
      <c r="AD1302">
        <v>0</v>
      </c>
      <c r="AE1302">
        <v>236.5557505356193</v>
      </c>
    </row>
    <row r="1303" spans="1:31" x14ac:dyDescent="0.25">
      <c r="A1303">
        <v>1710457</v>
      </c>
      <c r="B1303">
        <v>1</v>
      </c>
      <c r="C1303" t="s">
        <v>80</v>
      </c>
      <c r="D1303" t="s">
        <v>107</v>
      </c>
      <c r="E1303" t="s">
        <v>171</v>
      </c>
      <c r="F1303" t="s">
        <v>4019</v>
      </c>
      <c r="G1303" t="s">
        <v>147</v>
      </c>
      <c r="H1303" t="s">
        <v>143</v>
      </c>
      <c r="I1303" t="s">
        <v>135</v>
      </c>
      <c r="J1303" t="s">
        <v>136</v>
      </c>
      <c r="K1303" t="s">
        <v>137</v>
      </c>
      <c r="L1303" t="s">
        <v>4020</v>
      </c>
      <c r="M1303" t="s">
        <v>4021</v>
      </c>
      <c r="N1303">
        <v>2.8791666660000002</v>
      </c>
      <c r="O1303">
        <v>0</v>
      </c>
      <c r="P1303">
        <v>1280</v>
      </c>
      <c r="Q1303">
        <v>0</v>
      </c>
      <c r="R1303">
        <v>0</v>
      </c>
      <c r="S1303">
        <v>0</v>
      </c>
      <c r="T1303">
        <v>47</v>
      </c>
      <c r="U1303">
        <v>0</v>
      </c>
      <c r="V1303">
        <v>0</v>
      </c>
      <c r="W1303">
        <v>0</v>
      </c>
      <c r="X1303">
        <v>1039.5079883681406</v>
      </c>
      <c r="Y1303">
        <v>0</v>
      </c>
      <c r="Z1303">
        <v>0</v>
      </c>
      <c r="AA1303">
        <v>0</v>
      </c>
      <c r="AB1303">
        <v>74.365661860169141</v>
      </c>
      <c r="AC1303">
        <v>0</v>
      </c>
      <c r="AD1303">
        <v>0</v>
      </c>
      <c r="AE1303">
        <v>1113.8736502283098</v>
      </c>
    </row>
    <row r="1304" spans="1:31" x14ac:dyDescent="0.25">
      <c r="A1304">
        <v>1710374</v>
      </c>
      <c r="B1304">
        <v>1</v>
      </c>
      <c r="C1304" t="s">
        <v>80</v>
      </c>
      <c r="D1304" t="s">
        <v>97</v>
      </c>
      <c r="E1304" t="s">
        <v>160</v>
      </c>
      <c r="F1304" t="s">
        <v>4022</v>
      </c>
      <c r="G1304" t="s">
        <v>326</v>
      </c>
      <c r="H1304" t="s">
        <v>134</v>
      </c>
      <c r="I1304" t="s">
        <v>135</v>
      </c>
      <c r="J1304" t="s">
        <v>136</v>
      </c>
      <c r="K1304" t="s">
        <v>137</v>
      </c>
      <c r="L1304" t="s">
        <v>4023</v>
      </c>
      <c r="M1304" t="s">
        <v>4024</v>
      </c>
      <c r="N1304">
        <v>1.0127777769999999</v>
      </c>
      <c r="O1304">
        <v>0</v>
      </c>
      <c r="P1304">
        <v>20</v>
      </c>
      <c r="Q1304">
        <v>0</v>
      </c>
      <c r="R1304">
        <v>27</v>
      </c>
      <c r="S1304">
        <v>0</v>
      </c>
      <c r="T1304">
        <v>2</v>
      </c>
      <c r="U1304">
        <v>0</v>
      </c>
      <c r="V1304">
        <v>0</v>
      </c>
      <c r="W1304">
        <v>0</v>
      </c>
      <c r="X1304">
        <v>15.196997911492572</v>
      </c>
      <c r="Y1304">
        <v>0</v>
      </c>
      <c r="Z1304">
        <v>8.1470356327391027</v>
      </c>
      <c r="AA1304">
        <v>0</v>
      </c>
      <c r="AB1304">
        <v>1.16699349097016</v>
      </c>
      <c r="AC1304">
        <v>0</v>
      </c>
      <c r="AD1304">
        <v>0</v>
      </c>
      <c r="AE1304">
        <v>24.511027035201835</v>
      </c>
    </row>
    <row r="1305" spans="1:31" x14ac:dyDescent="0.25">
      <c r="A1305">
        <v>1710211</v>
      </c>
      <c r="B1305">
        <v>1</v>
      </c>
      <c r="C1305" t="s">
        <v>80</v>
      </c>
      <c r="D1305" t="s">
        <v>92</v>
      </c>
      <c r="E1305" t="s">
        <v>131</v>
      </c>
      <c r="F1305" t="s">
        <v>4025</v>
      </c>
      <c r="G1305" t="s">
        <v>269</v>
      </c>
      <c r="H1305" t="s">
        <v>134</v>
      </c>
      <c r="I1305" t="s">
        <v>135</v>
      </c>
      <c r="J1305" t="s">
        <v>136</v>
      </c>
      <c r="K1305" t="s">
        <v>137</v>
      </c>
      <c r="L1305" t="s">
        <v>4026</v>
      </c>
      <c r="M1305" t="s">
        <v>4027</v>
      </c>
      <c r="N1305">
        <v>4.0625</v>
      </c>
      <c r="O1305">
        <v>0</v>
      </c>
      <c r="P1305">
        <v>1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0.33377864091911641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0.33377864091911641</v>
      </c>
    </row>
    <row r="1306" spans="1:31" x14ac:dyDescent="0.25">
      <c r="A1306">
        <v>1710420</v>
      </c>
      <c r="B1306">
        <v>1</v>
      </c>
      <c r="C1306" t="s">
        <v>80</v>
      </c>
      <c r="D1306" t="s">
        <v>85</v>
      </c>
      <c r="E1306" t="s">
        <v>131</v>
      </c>
      <c r="F1306" t="s">
        <v>4028</v>
      </c>
      <c r="G1306" t="s">
        <v>133</v>
      </c>
      <c r="H1306" t="s">
        <v>134</v>
      </c>
      <c r="I1306" t="s">
        <v>135</v>
      </c>
      <c r="J1306" t="s">
        <v>136</v>
      </c>
      <c r="K1306" t="s">
        <v>137</v>
      </c>
      <c r="L1306" t="s">
        <v>4029</v>
      </c>
      <c r="M1306" t="s">
        <v>4030</v>
      </c>
      <c r="N1306">
        <v>1.1416666660000001</v>
      </c>
      <c r="O1306">
        <v>0</v>
      </c>
      <c r="P1306">
        <v>47</v>
      </c>
      <c r="Q1306">
        <v>0</v>
      </c>
      <c r="R1306">
        <v>0</v>
      </c>
      <c r="S1306">
        <v>0</v>
      </c>
      <c r="T1306">
        <v>1</v>
      </c>
      <c r="U1306">
        <v>0</v>
      </c>
      <c r="V1306">
        <v>0</v>
      </c>
      <c r="W1306">
        <v>0</v>
      </c>
      <c r="X1306">
        <v>19.398455676803199</v>
      </c>
      <c r="Y1306">
        <v>0</v>
      </c>
      <c r="Z1306">
        <v>0</v>
      </c>
      <c r="AA1306">
        <v>0</v>
      </c>
      <c r="AB1306">
        <v>6.857243917622502E-2</v>
      </c>
      <c r="AC1306">
        <v>0</v>
      </c>
      <c r="AD1306">
        <v>0</v>
      </c>
      <c r="AE1306">
        <v>19.467028115979424</v>
      </c>
    </row>
    <row r="1307" spans="1:31" x14ac:dyDescent="0.25">
      <c r="A1307">
        <v>1710165</v>
      </c>
      <c r="B1307">
        <v>1</v>
      </c>
      <c r="C1307" t="s">
        <v>80</v>
      </c>
      <c r="D1307" t="s">
        <v>96</v>
      </c>
      <c r="E1307" t="s">
        <v>131</v>
      </c>
      <c r="F1307" t="s">
        <v>4031</v>
      </c>
      <c r="G1307" t="s">
        <v>133</v>
      </c>
      <c r="H1307" t="s">
        <v>134</v>
      </c>
      <c r="I1307" t="s">
        <v>135</v>
      </c>
      <c r="J1307" t="s">
        <v>136</v>
      </c>
      <c r="K1307" t="s">
        <v>137</v>
      </c>
      <c r="L1307" t="s">
        <v>4032</v>
      </c>
      <c r="M1307" t="s">
        <v>4033</v>
      </c>
      <c r="N1307">
        <v>7.153611111</v>
      </c>
      <c r="O1307">
        <v>0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5.7694054599880001E-2</v>
      </c>
      <c r="AA1307">
        <v>0</v>
      </c>
      <c r="AB1307">
        <v>0</v>
      </c>
      <c r="AC1307">
        <v>0</v>
      </c>
      <c r="AD1307">
        <v>0</v>
      </c>
      <c r="AE1307">
        <v>5.7694054599880001E-2</v>
      </c>
    </row>
    <row r="1308" spans="1:31" x14ac:dyDescent="0.25">
      <c r="A1308">
        <v>1710171</v>
      </c>
      <c r="B1308">
        <v>1</v>
      </c>
      <c r="C1308" t="s">
        <v>80</v>
      </c>
      <c r="D1308" t="s">
        <v>90</v>
      </c>
      <c r="E1308" t="s">
        <v>131</v>
      </c>
      <c r="F1308" t="s">
        <v>4034</v>
      </c>
      <c r="G1308" t="s">
        <v>133</v>
      </c>
      <c r="H1308" t="s">
        <v>134</v>
      </c>
      <c r="I1308" t="s">
        <v>135</v>
      </c>
      <c r="J1308" t="s">
        <v>136</v>
      </c>
      <c r="K1308" t="s">
        <v>137</v>
      </c>
      <c r="L1308" t="s">
        <v>4035</v>
      </c>
      <c r="M1308" t="s">
        <v>4036</v>
      </c>
      <c r="N1308">
        <v>5.9725000000000001</v>
      </c>
      <c r="O1308">
        <v>0</v>
      </c>
      <c r="P1308">
        <v>1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0.36508681170115193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0.36508681170115193</v>
      </c>
    </row>
    <row r="1309" spans="1:31" x14ac:dyDescent="0.25">
      <c r="A1309">
        <v>1710251</v>
      </c>
      <c r="B1309">
        <v>1</v>
      </c>
      <c r="C1309" t="s">
        <v>81</v>
      </c>
      <c r="D1309" t="s">
        <v>128</v>
      </c>
      <c r="E1309" t="s">
        <v>131</v>
      </c>
      <c r="F1309" t="s">
        <v>4037</v>
      </c>
      <c r="G1309" t="s">
        <v>133</v>
      </c>
      <c r="H1309" t="s">
        <v>134</v>
      </c>
      <c r="I1309" t="s">
        <v>135</v>
      </c>
      <c r="J1309" t="s">
        <v>136</v>
      </c>
      <c r="K1309" t="s">
        <v>137</v>
      </c>
      <c r="L1309" t="s">
        <v>4038</v>
      </c>
      <c r="M1309" t="s">
        <v>4039</v>
      </c>
      <c r="N1309">
        <v>8.7063888879999993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3.8290555191526666E-2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3.8290555191526666E-2</v>
      </c>
    </row>
    <row r="1310" spans="1:31" x14ac:dyDescent="0.25">
      <c r="A1310">
        <v>1710394</v>
      </c>
      <c r="B1310">
        <v>1</v>
      </c>
      <c r="C1310" t="s">
        <v>80</v>
      </c>
      <c r="D1310" t="s">
        <v>96</v>
      </c>
      <c r="E1310" t="s">
        <v>150</v>
      </c>
      <c r="F1310" t="s">
        <v>4040</v>
      </c>
      <c r="G1310" t="s">
        <v>186</v>
      </c>
      <c r="H1310" t="s">
        <v>134</v>
      </c>
      <c r="I1310" t="s">
        <v>135</v>
      </c>
      <c r="J1310" t="s">
        <v>136</v>
      </c>
      <c r="K1310" t="s">
        <v>137</v>
      </c>
      <c r="L1310" t="s">
        <v>4041</v>
      </c>
      <c r="M1310" t="s">
        <v>4042</v>
      </c>
      <c r="N1310">
        <v>1.271111111</v>
      </c>
      <c r="O1310">
        <v>0</v>
      </c>
      <c r="P1310">
        <v>1</v>
      </c>
      <c r="Q1310">
        <v>0</v>
      </c>
      <c r="R1310">
        <v>11</v>
      </c>
      <c r="S1310">
        <v>0</v>
      </c>
      <c r="T1310">
        <v>1</v>
      </c>
      <c r="U1310">
        <v>0</v>
      </c>
      <c r="V1310">
        <v>0</v>
      </c>
      <c r="W1310">
        <v>0</v>
      </c>
      <c r="X1310">
        <v>0.41242416137827775</v>
      </c>
      <c r="Y1310">
        <v>0</v>
      </c>
      <c r="Z1310">
        <v>16.689826128855209</v>
      </c>
      <c r="AA1310">
        <v>0</v>
      </c>
      <c r="AB1310">
        <v>1.5052321941418336</v>
      </c>
      <c r="AC1310">
        <v>0</v>
      </c>
      <c r="AD1310">
        <v>0</v>
      </c>
      <c r="AE1310">
        <v>18.607482484375321</v>
      </c>
    </row>
    <row r="1311" spans="1:31" x14ac:dyDescent="0.25">
      <c r="A1311">
        <v>1710082</v>
      </c>
      <c r="B1311">
        <v>1</v>
      </c>
      <c r="C1311" t="s">
        <v>81</v>
      </c>
      <c r="D1311" t="s">
        <v>118</v>
      </c>
      <c r="E1311" t="s">
        <v>189</v>
      </c>
      <c r="F1311" t="s">
        <v>3935</v>
      </c>
      <c r="G1311" t="s">
        <v>147</v>
      </c>
      <c r="H1311" t="s">
        <v>143</v>
      </c>
      <c r="I1311" t="s">
        <v>135</v>
      </c>
      <c r="J1311" t="s">
        <v>136</v>
      </c>
      <c r="K1311" t="s">
        <v>137</v>
      </c>
      <c r="L1311" t="s">
        <v>4043</v>
      </c>
      <c r="M1311" t="s">
        <v>4044</v>
      </c>
      <c r="N1311">
        <v>0.69388888800000004</v>
      </c>
      <c r="O1311">
        <v>2</v>
      </c>
      <c r="P1311">
        <v>156</v>
      </c>
      <c r="Q1311">
        <v>15</v>
      </c>
      <c r="R1311">
        <v>26</v>
      </c>
      <c r="S1311">
        <v>8</v>
      </c>
      <c r="T1311">
        <v>28</v>
      </c>
      <c r="U1311">
        <v>0</v>
      </c>
      <c r="V1311">
        <v>0</v>
      </c>
      <c r="W1311">
        <v>0.84880568393649725</v>
      </c>
      <c r="X1311">
        <v>20.950078119216439</v>
      </c>
      <c r="Y1311">
        <v>9.4572444930382673</v>
      </c>
      <c r="Z1311">
        <v>7.9249118584830889</v>
      </c>
      <c r="AA1311">
        <v>5.78318573132937</v>
      </c>
      <c r="AB1311">
        <v>16.330615694928714</v>
      </c>
      <c r="AC1311">
        <v>0</v>
      </c>
      <c r="AD1311">
        <v>0</v>
      </c>
      <c r="AE1311">
        <v>61.294841580932371</v>
      </c>
    </row>
    <row r="1312" spans="1:31" x14ac:dyDescent="0.25">
      <c r="A1312">
        <v>1710088</v>
      </c>
      <c r="B1312">
        <v>1</v>
      </c>
      <c r="C1312" t="s">
        <v>80</v>
      </c>
      <c r="D1312" t="s">
        <v>93</v>
      </c>
      <c r="E1312" t="s">
        <v>160</v>
      </c>
      <c r="F1312" t="s">
        <v>4045</v>
      </c>
      <c r="G1312" t="s">
        <v>326</v>
      </c>
      <c r="H1312" t="s">
        <v>134</v>
      </c>
      <c r="I1312" t="s">
        <v>135</v>
      </c>
      <c r="J1312" t="s">
        <v>136</v>
      </c>
      <c r="K1312" t="s">
        <v>137</v>
      </c>
      <c r="L1312" t="s">
        <v>4046</v>
      </c>
      <c r="M1312" t="s">
        <v>4047</v>
      </c>
      <c r="N1312">
        <v>3.1349999999999998</v>
      </c>
      <c r="O1312">
        <v>0</v>
      </c>
      <c r="P1312">
        <v>0</v>
      </c>
      <c r="Q1312">
        <v>0</v>
      </c>
      <c r="R1312">
        <v>3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1.4942112339990667</v>
      </c>
      <c r="AA1312">
        <v>0</v>
      </c>
      <c r="AB1312">
        <v>0</v>
      </c>
      <c r="AC1312">
        <v>0</v>
      </c>
      <c r="AD1312">
        <v>0</v>
      </c>
      <c r="AE1312">
        <v>1.4942112339990667</v>
      </c>
    </row>
    <row r="1313" spans="1:31" x14ac:dyDescent="0.25">
      <c r="A1313">
        <v>1710208</v>
      </c>
      <c r="B1313">
        <v>1</v>
      </c>
      <c r="C1313" t="s">
        <v>81</v>
      </c>
      <c r="D1313" t="s">
        <v>125</v>
      </c>
      <c r="E1313" t="s">
        <v>160</v>
      </c>
      <c r="F1313" t="s">
        <v>4048</v>
      </c>
      <c r="G1313" t="s">
        <v>326</v>
      </c>
      <c r="H1313" t="s">
        <v>134</v>
      </c>
      <c r="I1313" t="s">
        <v>135</v>
      </c>
      <c r="J1313" t="s">
        <v>136</v>
      </c>
      <c r="K1313" t="s">
        <v>137</v>
      </c>
      <c r="L1313" t="s">
        <v>4049</v>
      </c>
      <c r="M1313" t="s">
        <v>4050</v>
      </c>
      <c r="N1313">
        <v>1.7649999999999999</v>
      </c>
      <c r="O1313">
        <v>0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</row>
    <row r="1314" spans="1:31" x14ac:dyDescent="0.25">
      <c r="A1314">
        <v>1710108</v>
      </c>
      <c r="B1314">
        <v>1</v>
      </c>
      <c r="C1314" t="s">
        <v>81</v>
      </c>
      <c r="D1314" t="s">
        <v>121</v>
      </c>
      <c r="E1314" t="s">
        <v>140</v>
      </c>
      <c r="F1314" t="s">
        <v>4051</v>
      </c>
      <c r="G1314" t="s">
        <v>173</v>
      </c>
      <c r="H1314" t="s">
        <v>143</v>
      </c>
      <c r="I1314" t="s">
        <v>135</v>
      </c>
      <c r="J1314" t="s">
        <v>136</v>
      </c>
      <c r="K1314" t="s">
        <v>153</v>
      </c>
      <c r="L1314" t="s">
        <v>4052</v>
      </c>
      <c r="M1314" t="s">
        <v>4053</v>
      </c>
      <c r="N1314">
        <v>4.2836111109999999</v>
      </c>
      <c r="O1314">
        <v>0</v>
      </c>
      <c r="P1314">
        <v>1691</v>
      </c>
      <c r="Q1314">
        <v>0</v>
      </c>
      <c r="R1314">
        <v>49</v>
      </c>
      <c r="S1314">
        <v>6</v>
      </c>
      <c r="T1314">
        <v>342</v>
      </c>
      <c r="U1314">
        <v>0</v>
      </c>
      <c r="V1314">
        <v>1</v>
      </c>
      <c r="W1314">
        <v>0</v>
      </c>
      <c r="X1314">
        <v>1188.0215625143867</v>
      </c>
      <c r="Y1314">
        <v>0</v>
      </c>
      <c r="Z1314">
        <v>23.507229522640198</v>
      </c>
      <c r="AA1314">
        <v>546.20911973132036</v>
      </c>
      <c r="AB1314">
        <v>681.99003070163781</v>
      </c>
      <c r="AC1314">
        <v>0</v>
      </c>
      <c r="AD1314">
        <v>5.7327235675277781E-4</v>
      </c>
      <c r="AE1314">
        <v>2439.7285157423416</v>
      </c>
    </row>
    <row r="1315" spans="1:31" x14ac:dyDescent="0.25">
      <c r="A1315">
        <v>1710151</v>
      </c>
      <c r="B1315">
        <v>1</v>
      </c>
      <c r="C1315" t="s">
        <v>80</v>
      </c>
      <c r="D1315" t="s">
        <v>100</v>
      </c>
      <c r="E1315" t="s">
        <v>160</v>
      </c>
      <c r="F1315" t="s">
        <v>4054</v>
      </c>
      <c r="G1315" t="s">
        <v>269</v>
      </c>
      <c r="H1315" t="s">
        <v>134</v>
      </c>
      <c r="I1315" t="s">
        <v>135</v>
      </c>
      <c r="J1315" t="s">
        <v>136</v>
      </c>
      <c r="K1315" t="s">
        <v>137</v>
      </c>
      <c r="L1315" t="s">
        <v>4055</v>
      </c>
      <c r="M1315" t="s">
        <v>4056</v>
      </c>
      <c r="N1315">
        <v>5.3852777769999998</v>
      </c>
      <c r="O1315">
        <v>0</v>
      </c>
      <c r="P1315">
        <v>93</v>
      </c>
      <c r="Q1315">
        <v>0</v>
      </c>
      <c r="R1315">
        <v>0</v>
      </c>
      <c r="S1315">
        <v>0</v>
      </c>
      <c r="T1315">
        <v>8</v>
      </c>
      <c r="U1315">
        <v>0</v>
      </c>
      <c r="V1315">
        <v>0</v>
      </c>
      <c r="W1315">
        <v>0</v>
      </c>
      <c r="X1315">
        <v>115.2815657539909</v>
      </c>
      <c r="Y1315">
        <v>0</v>
      </c>
      <c r="Z1315">
        <v>0</v>
      </c>
      <c r="AA1315">
        <v>0</v>
      </c>
      <c r="AB1315">
        <v>21.770796913134863</v>
      </c>
      <c r="AC1315">
        <v>0</v>
      </c>
      <c r="AD1315">
        <v>0</v>
      </c>
      <c r="AE1315">
        <v>137.05236266712578</v>
      </c>
    </row>
    <row r="1316" spans="1:31" x14ac:dyDescent="0.25">
      <c r="A1316">
        <v>1710102</v>
      </c>
      <c r="B1316">
        <v>1</v>
      </c>
      <c r="C1316" t="s">
        <v>81</v>
      </c>
      <c r="D1316" t="s">
        <v>127</v>
      </c>
      <c r="E1316" t="s">
        <v>441</v>
      </c>
      <c r="F1316" t="s">
        <v>4057</v>
      </c>
      <c r="G1316" t="s">
        <v>904</v>
      </c>
      <c r="H1316" t="s">
        <v>134</v>
      </c>
      <c r="I1316" t="s">
        <v>135</v>
      </c>
      <c r="J1316" t="s">
        <v>136</v>
      </c>
      <c r="K1316" t="s">
        <v>137</v>
      </c>
      <c r="L1316" t="s">
        <v>4058</v>
      </c>
      <c r="M1316" t="s">
        <v>4059</v>
      </c>
      <c r="N1316">
        <v>1.2366666660000001</v>
      </c>
      <c r="O1316">
        <v>0</v>
      </c>
      <c r="P1316">
        <v>61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13.285136579596696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13.285136579596696</v>
      </c>
    </row>
    <row r="1317" spans="1:31" x14ac:dyDescent="0.25">
      <c r="A1317">
        <v>1710437</v>
      </c>
      <c r="B1317">
        <v>1</v>
      </c>
      <c r="C1317" t="s">
        <v>80</v>
      </c>
      <c r="D1317" t="s">
        <v>103</v>
      </c>
      <c r="E1317" t="s">
        <v>131</v>
      </c>
      <c r="F1317" t="s">
        <v>4060</v>
      </c>
      <c r="G1317" t="s">
        <v>238</v>
      </c>
      <c r="H1317" t="s">
        <v>134</v>
      </c>
      <c r="I1317" t="s">
        <v>135</v>
      </c>
      <c r="J1317" t="s">
        <v>136</v>
      </c>
      <c r="K1317" t="s">
        <v>137</v>
      </c>
      <c r="L1317" t="s">
        <v>4061</v>
      </c>
      <c r="M1317" t="s">
        <v>4062</v>
      </c>
      <c r="N1317">
        <v>0.85333333300000003</v>
      </c>
      <c r="O1317">
        <v>0</v>
      </c>
      <c r="P1317">
        <v>2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0.15466471246506669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0.15466471246506669</v>
      </c>
    </row>
    <row r="1318" spans="1:31" x14ac:dyDescent="0.25">
      <c r="A1318">
        <v>1710145</v>
      </c>
      <c r="B1318">
        <v>1</v>
      </c>
      <c r="C1318" t="s">
        <v>81</v>
      </c>
      <c r="D1318" t="s">
        <v>113</v>
      </c>
      <c r="E1318" t="s">
        <v>140</v>
      </c>
      <c r="F1318" t="s">
        <v>556</v>
      </c>
      <c r="G1318" t="s">
        <v>147</v>
      </c>
      <c r="H1318" t="s">
        <v>143</v>
      </c>
      <c r="I1318" t="s">
        <v>455</v>
      </c>
      <c r="J1318" t="s">
        <v>136</v>
      </c>
      <c r="K1318" t="s">
        <v>137</v>
      </c>
      <c r="L1318" t="s">
        <v>4063</v>
      </c>
      <c r="M1318" t="s">
        <v>4064</v>
      </c>
      <c r="N1318">
        <v>1.3888888E-2</v>
      </c>
      <c r="O1318">
        <v>15</v>
      </c>
      <c r="P1318">
        <v>347</v>
      </c>
      <c r="Q1318">
        <v>144</v>
      </c>
      <c r="R1318">
        <v>177</v>
      </c>
      <c r="S1318">
        <v>20</v>
      </c>
      <c r="T1318">
        <v>27</v>
      </c>
      <c r="U1318">
        <v>0</v>
      </c>
      <c r="V1318">
        <v>0</v>
      </c>
      <c r="W1318">
        <v>3.5490426292291669E-2</v>
      </c>
      <c r="X1318">
        <v>1.0158103921219308</v>
      </c>
      <c r="Y1318">
        <v>1.1053498722986388</v>
      </c>
      <c r="Z1318">
        <v>0.77775881998638885</v>
      </c>
      <c r="AA1318">
        <v>0.59698222312105553</v>
      </c>
      <c r="AB1318">
        <v>0.29431906037361111</v>
      </c>
      <c r="AC1318">
        <v>0</v>
      </c>
      <c r="AD1318">
        <v>0</v>
      </c>
      <c r="AE1318">
        <v>3.8257107941939168</v>
      </c>
    </row>
    <row r="1319" spans="1:31" x14ac:dyDescent="0.25">
      <c r="A1319">
        <v>1710168</v>
      </c>
      <c r="B1319">
        <v>1</v>
      </c>
      <c r="C1319" t="s">
        <v>80</v>
      </c>
      <c r="D1319" t="s">
        <v>93</v>
      </c>
      <c r="E1319" t="s">
        <v>131</v>
      </c>
      <c r="F1319" t="s">
        <v>4065</v>
      </c>
      <c r="G1319" t="s">
        <v>238</v>
      </c>
      <c r="H1319" t="s">
        <v>134</v>
      </c>
      <c r="I1319" t="s">
        <v>135</v>
      </c>
      <c r="J1319" t="s">
        <v>136</v>
      </c>
      <c r="K1319" t="s">
        <v>137</v>
      </c>
      <c r="L1319" t="s">
        <v>4066</v>
      </c>
      <c r="M1319" t="s">
        <v>4067</v>
      </c>
      <c r="N1319">
        <v>2.3475000000000001</v>
      </c>
      <c r="O1319">
        <v>0</v>
      </c>
      <c r="P1319">
        <v>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1.0826132872692504E-2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1.0826132872692504E-2</v>
      </c>
    </row>
    <row r="1320" spans="1:31" x14ac:dyDescent="0.25">
      <c r="A1320">
        <v>1710005</v>
      </c>
      <c r="B1320">
        <v>1</v>
      </c>
      <c r="C1320" t="s">
        <v>80</v>
      </c>
      <c r="D1320" t="s">
        <v>94</v>
      </c>
      <c r="E1320" t="s">
        <v>150</v>
      </c>
      <c r="F1320" t="s">
        <v>4068</v>
      </c>
      <c r="G1320" t="s">
        <v>186</v>
      </c>
      <c r="H1320" t="s">
        <v>134</v>
      </c>
      <c r="I1320" t="s">
        <v>135</v>
      </c>
      <c r="J1320" t="s">
        <v>136</v>
      </c>
      <c r="K1320" t="s">
        <v>137</v>
      </c>
      <c r="L1320" t="s">
        <v>4069</v>
      </c>
      <c r="M1320" t="s">
        <v>4070</v>
      </c>
      <c r="N1320">
        <v>1.497222222</v>
      </c>
      <c r="O1320">
        <v>0</v>
      </c>
      <c r="P1320">
        <v>0</v>
      </c>
      <c r="Q1320">
        <v>0</v>
      </c>
      <c r="R1320">
        <v>16</v>
      </c>
      <c r="S1320">
        <v>0</v>
      </c>
      <c r="T1320">
        <v>1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25.697331419426103</v>
      </c>
      <c r="AA1320">
        <v>0</v>
      </c>
      <c r="AB1320">
        <v>0</v>
      </c>
      <c r="AC1320">
        <v>0</v>
      </c>
      <c r="AD1320">
        <v>0</v>
      </c>
      <c r="AE1320">
        <v>25.697331419426103</v>
      </c>
    </row>
    <row r="1321" spans="1:31" x14ac:dyDescent="0.25">
      <c r="A1321">
        <v>1710331</v>
      </c>
      <c r="B1321">
        <v>1</v>
      </c>
      <c r="C1321" t="s">
        <v>80</v>
      </c>
      <c r="D1321" t="s">
        <v>92</v>
      </c>
      <c r="E1321" t="s">
        <v>131</v>
      </c>
      <c r="F1321" t="s">
        <v>4071</v>
      </c>
      <c r="G1321" t="s">
        <v>133</v>
      </c>
      <c r="H1321" t="s">
        <v>134</v>
      </c>
      <c r="I1321" t="s">
        <v>135</v>
      </c>
      <c r="J1321" t="s">
        <v>136</v>
      </c>
      <c r="K1321" t="s">
        <v>137</v>
      </c>
      <c r="L1321" t="s">
        <v>4072</v>
      </c>
      <c r="M1321" t="s">
        <v>4073</v>
      </c>
      <c r="N1321">
        <v>0.66611111099999998</v>
      </c>
      <c r="O1321">
        <v>0</v>
      </c>
      <c r="P1321">
        <v>1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0.12556908220801388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0.12556908220801388</v>
      </c>
    </row>
    <row r="1322" spans="1:31" x14ac:dyDescent="0.25">
      <c r="A1322">
        <v>1709982</v>
      </c>
      <c r="B1322">
        <v>1</v>
      </c>
      <c r="C1322" t="s">
        <v>80</v>
      </c>
      <c r="D1322" t="s">
        <v>106</v>
      </c>
      <c r="E1322" t="s">
        <v>131</v>
      </c>
      <c r="F1322" t="s">
        <v>4074</v>
      </c>
      <c r="G1322" t="s">
        <v>133</v>
      </c>
      <c r="H1322" t="s">
        <v>134</v>
      </c>
      <c r="I1322" t="s">
        <v>135</v>
      </c>
      <c r="J1322" t="s">
        <v>136</v>
      </c>
      <c r="K1322" t="s">
        <v>137</v>
      </c>
      <c r="L1322" t="s">
        <v>4075</v>
      </c>
      <c r="M1322" t="s">
        <v>4076</v>
      </c>
      <c r="N1322">
        <v>3.1769444440000001</v>
      </c>
      <c r="O1322">
        <v>0</v>
      </c>
      <c r="P1322">
        <v>1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1.5360003113518921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1.5360003113518921</v>
      </c>
    </row>
    <row r="1323" spans="1:31" x14ac:dyDescent="0.25">
      <c r="A1323">
        <v>1710460</v>
      </c>
      <c r="B1323">
        <v>1</v>
      </c>
      <c r="C1323" t="s">
        <v>80</v>
      </c>
      <c r="D1323" t="s">
        <v>93</v>
      </c>
      <c r="E1323" t="s">
        <v>140</v>
      </c>
      <c r="F1323" t="s">
        <v>4077</v>
      </c>
      <c r="G1323" t="s">
        <v>147</v>
      </c>
      <c r="H1323" t="s">
        <v>143</v>
      </c>
      <c r="I1323" t="s">
        <v>455</v>
      </c>
      <c r="J1323" t="s">
        <v>136</v>
      </c>
      <c r="K1323" t="s">
        <v>137</v>
      </c>
      <c r="L1323" t="s">
        <v>4078</v>
      </c>
      <c r="M1323" t="s">
        <v>4079</v>
      </c>
      <c r="N1323">
        <v>1.3888888E-2</v>
      </c>
      <c r="O1323">
        <v>2</v>
      </c>
      <c r="P1323">
        <v>333</v>
      </c>
      <c r="Q1323">
        <v>9</v>
      </c>
      <c r="R1323">
        <v>270</v>
      </c>
      <c r="S1323">
        <v>2</v>
      </c>
      <c r="T1323">
        <v>99</v>
      </c>
      <c r="U1323">
        <v>0</v>
      </c>
      <c r="V1323">
        <v>0</v>
      </c>
      <c r="W1323">
        <v>0.117668840178</v>
      </c>
      <c r="X1323">
        <v>0.37519365449277764</v>
      </c>
      <c r="Y1323">
        <v>5.6109597029277779E-2</v>
      </c>
      <c r="Z1323">
        <v>0.49886092651925018</v>
      </c>
      <c r="AA1323">
        <v>4.9064848156472225E-2</v>
      </c>
      <c r="AB1323">
        <v>0.62369631634870826</v>
      </c>
      <c r="AC1323">
        <v>0</v>
      </c>
      <c r="AD1323">
        <v>0</v>
      </c>
      <c r="AE1323">
        <v>1.7205941827244859</v>
      </c>
    </row>
    <row r="1324" spans="1:31" x14ac:dyDescent="0.25">
      <c r="A1324">
        <v>1710414</v>
      </c>
      <c r="B1324">
        <v>1</v>
      </c>
      <c r="C1324" t="s">
        <v>80</v>
      </c>
      <c r="D1324" t="s">
        <v>107</v>
      </c>
      <c r="E1324" t="s">
        <v>160</v>
      </c>
      <c r="F1324" t="s">
        <v>4080</v>
      </c>
      <c r="G1324" t="s">
        <v>162</v>
      </c>
      <c r="H1324" t="s">
        <v>134</v>
      </c>
      <c r="I1324" t="s">
        <v>135</v>
      </c>
      <c r="J1324" t="s">
        <v>136</v>
      </c>
      <c r="K1324" t="s">
        <v>137</v>
      </c>
      <c r="L1324" t="s">
        <v>4081</v>
      </c>
      <c r="M1324" t="s">
        <v>4082</v>
      </c>
      <c r="N1324">
        <v>2.4241666660000001</v>
      </c>
      <c r="O1324">
        <v>0</v>
      </c>
      <c r="P1324">
        <v>179</v>
      </c>
      <c r="Q1324">
        <v>0</v>
      </c>
      <c r="R1324">
        <v>0</v>
      </c>
      <c r="S1324">
        <v>0</v>
      </c>
      <c r="T1324">
        <v>13</v>
      </c>
      <c r="U1324">
        <v>0</v>
      </c>
      <c r="V1324">
        <v>0</v>
      </c>
      <c r="W1324">
        <v>0</v>
      </c>
      <c r="X1324">
        <v>180.59968408236819</v>
      </c>
      <c r="Y1324">
        <v>0</v>
      </c>
      <c r="Z1324">
        <v>0</v>
      </c>
      <c r="AA1324">
        <v>0</v>
      </c>
      <c r="AB1324">
        <v>13.126349449957884</v>
      </c>
      <c r="AC1324">
        <v>0</v>
      </c>
      <c r="AD1324">
        <v>0</v>
      </c>
      <c r="AE1324">
        <v>193.72603353232606</v>
      </c>
    </row>
    <row r="1325" spans="1:31" x14ac:dyDescent="0.25">
      <c r="A1325">
        <v>1710022</v>
      </c>
      <c r="B1325">
        <v>1</v>
      </c>
      <c r="C1325" t="s">
        <v>80</v>
      </c>
      <c r="D1325" t="s">
        <v>104</v>
      </c>
      <c r="E1325" t="s">
        <v>140</v>
      </c>
      <c r="F1325" t="s">
        <v>4083</v>
      </c>
      <c r="G1325" t="s">
        <v>2009</v>
      </c>
      <c r="H1325" t="s">
        <v>143</v>
      </c>
      <c r="I1325" t="s">
        <v>135</v>
      </c>
      <c r="J1325" t="s">
        <v>136</v>
      </c>
      <c r="K1325" t="s">
        <v>153</v>
      </c>
      <c r="L1325" t="s">
        <v>4084</v>
      </c>
      <c r="M1325" t="s">
        <v>4085</v>
      </c>
      <c r="N1325">
        <v>1.1044444440000001</v>
      </c>
      <c r="O1325">
        <v>33</v>
      </c>
      <c r="P1325">
        <v>2154</v>
      </c>
      <c r="Q1325">
        <v>135</v>
      </c>
      <c r="R1325">
        <v>178</v>
      </c>
      <c r="S1325">
        <v>59</v>
      </c>
      <c r="T1325">
        <v>267</v>
      </c>
      <c r="U1325">
        <v>3</v>
      </c>
      <c r="V1325">
        <v>1</v>
      </c>
      <c r="W1325">
        <v>84.596609851060066</v>
      </c>
      <c r="X1325">
        <v>662.15702929622898</v>
      </c>
      <c r="Y1325">
        <v>35.742797148816365</v>
      </c>
      <c r="Z1325">
        <v>49.355392064233989</v>
      </c>
      <c r="AA1325">
        <v>192.57646836904192</v>
      </c>
      <c r="AB1325">
        <v>316.96733865170069</v>
      </c>
      <c r="AC1325">
        <v>46.167366922139536</v>
      </c>
      <c r="AD1325">
        <v>3.9267714062827004</v>
      </c>
      <c r="AE1325">
        <v>1391.4897737095043</v>
      </c>
    </row>
    <row r="1326" spans="1:31" x14ac:dyDescent="0.25">
      <c r="A1326">
        <v>1710085</v>
      </c>
      <c r="B1326">
        <v>1</v>
      </c>
      <c r="C1326" t="s">
        <v>80</v>
      </c>
      <c r="D1326" t="s">
        <v>96</v>
      </c>
      <c r="E1326" t="s">
        <v>131</v>
      </c>
      <c r="F1326" t="s">
        <v>4086</v>
      </c>
      <c r="G1326" t="s">
        <v>238</v>
      </c>
      <c r="H1326" t="s">
        <v>134</v>
      </c>
      <c r="I1326" t="s">
        <v>135</v>
      </c>
      <c r="J1326" t="s">
        <v>136</v>
      </c>
      <c r="K1326" t="s">
        <v>137</v>
      </c>
      <c r="L1326" t="s">
        <v>4087</v>
      </c>
      <c r="M1326" t="s">
        <v>4088</v>
      </c>
      <c r="N1326">
        <v>0.33555555500000001</v>
      </c>
      <c r="O1326">
        <v>0</v>
      </c>
      <c r="P1326">
        <v>1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1.1451030438666667E-4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1.1451030438666667E-4</v>
      </c>
    </row>
    <row r="1327" spans="1:31" x14ac:dyDescent="0.25">
      <c r="A1327">
        <v>1710228</v>
      </c>
      <c r="B1327">
        <v>1</v>
      </c>
      <c r="C1327" t="s">
        <v>80</v>
      </c>
      <c r="D1327" t="s">
        <v>82</v>
      </c>
      <c r="E1327" t="s">
        <v>131</v>
      </c>
      <c r="F1327" t="s">
        <v>4089</v>
      </c>
      <c r="G1327" t="s">
        <v>133</v>
      </c>
      <c r="H1327" t="s">
        <v>134</v>
      </c>
      <c r="I1327" t="s">
        <v>135</v>
      </c>
      <c r="J1327" t="s">
        <v>136</v>
      </c>
      <c r="K1327" t="s">
        <v>137</v>
      </c>
      <c r="L1327" t="s">
        <v>4090</v>
      </c>
      <c r="M1327" t="s">
        <v>4091</v>
      </c>
      <c r="N1327">
        <v>1.5719444440000001</v>
      </c>
      <c r="O1327">
        <v>0</v>
      </c>
      <c r="P1327">
        <v>5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3.1045364220667002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3.1045364220667002</v>
      </c>
    </row>
    <row r="1328" spans="1:31" x14ac:dyDescent="0.25">
      <c r="A1328">
        <v>1710254</v>
      </c>
      <c r="B1328">
        <v>1</v>
      </c>
      <c r="C1328" t="s">
        <v>80</v>
      </c>
      <c r="D1328" t="s">
        <v>97</v>
      </c>
      <c r="E1328" t="s">
        <v>131</v>
      </c>
      <c r="F1328" t="s">
        <v>4092</v>
      </c>
      <c r="G1328" t="s">
        <v>157</v>
      </c>
      <c r="H1328" t="s">
        <v>134</v>
      </c>
      <c r="I1328" t="s">
        <v>135</v>
      </c>
      <c r="J1328" t="s">
        <v>136</v>
      </c>
      <c r="K1328" t="s">
        <v>137</v>
      </c>
      <c r="L1328" t="s">
        <v>4093</v>
      </c>
      <c r="M1328" t="s">
        <v>4094</v>
      </c>
      <c r="N1328">
        <v>2.142222222</v>
      </c>
      <c r="O1328">
        <v>0</v>
      </c>
      <c r="P1328">
        <v>2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</row>
    <row r="1329" spans="1:31" x14ac:dyDescent="0.25">
      <c r="A1329">
        <v>1710234</v>
      </c>
      <c r="B1329">
        <v>1</v>
      </c>
      <c r="C1329" t="s">
        <v>81</v>
      </c>
      <c r="D1329" t="s">
        <v>118</v>
      </c>
      <c r="E1329" t="s">
        <v>131</v>
      </c>
      <c r="F1329" t="s">
        <v>4095</v>
      </c>
      <c r="G1329" t="s">
        <v>133</v>
      </c>
      <c r="H1329" t="s">
        <v>134</v>
      </c>
      <c r="I1329" t="s">
        <v>135</v>
      </c>
      <c r="J1329" t="s">
        <v>136</v>
      </c>
      <c r="K1329" t="s">
        <v>137</v>
      </c>
      <c r="L1329" t="s">
        <v>4096</v>
      </c>
      <c r="M1329" t="s">
        <v>4097</v>
      </c>
      <c r="N1329">
        <v>4.3958333329999997</v>
      </c>
      <c r="O1329">
        <v>0</v>
      </c>
      <c r="P1329">
        <v>1</v>
      </c>
      <c r="Q1329">
        <v>0</v>
      </c>
      <c r="R1329">
        <v>1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0.25471299042854001</v>
      </c>
      <c r="Y1329">
        <v>0</v>
      </c>
      <c r="Z1329">
        <v>1.1066050940962333</v>
      </c>
      <c r="AA1329">
        <v>0</v>
      </c>
      <c r="AB1329">
        <v>0</v>
      </c>
      <c r="AC1329">
        <v>0</v>
      </c>
      <c r="AD1329">
        <v>0</v>
      </c>
      <c r="AE1329">
        <v>1.3613180845247732</v>
      </c>
    </row>
    <row r="1330" spans="1:31" x14ac:dyDescent="0.25">
      <c r="A1330">
        <v>1710397</v>
      </c>
      <c r="B1330">
        <v>1</v>
      </c>
      <c r="C1330" t="s">
        <v>80</v>
      </c>
      <c r="D1330" t="s">
        <v>97</v>
      </c>
      <c r="E1330" t="s">
        <v>131</v>
      </c>
      <c r="F1330" t="s">
        <v>4098</v>
      </c>
      <c r="G1330" t="s">
        <v>133</v>
      </c>
      <c r="H1330" t="s">
        <v>134</v>
      </c>
      <c r="I1330" t="s">
        <v>135</v>
      </c>
      <c r="J1330" t="s">
        <v>136</v>
      </c>
      <c r="K1330" t="s">
        <v>137</v>
      </c>
      <c r="L1330" t="s">
        <v>4099</v>
      </c>
      <c r="M1330" t="s">
        <v>4100</v>
      </c>
      <c r="N1330">
        <v>2.6311111110000001</v>
      </c>
      <c r="O1330">
        <v>0</v>
      </c>
      <c r="P1330">
        <v>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0.47711080296777675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0.47711080296777675</v>
      </c>
    </row>
    <row r="1331" spans="1:31" x14ac:dyDescent="0.25">
      <c r="A1331">
        <v>1710291</v>
      </c>
      <c r="B1331">
        <v>1</v>
      </c>
      <c r="C1331" t="s">
        <v>80</v>
      </c>
      <c r="D1331" t="s">
        <v>104</v>
      </c>
      <c r="E1331" t="s">
        <v>131</v>
      </c>
      <c r="F1331" t="s">
        <v>4101</v>
      </c>
      <c r="G1331" t="s">
        <v>133</v>
      </c>
      <c r="H1331" t="s">
        <v>134</v>
      </c>
      <c r="I1331" t="s">
        <v>135</v>
      </c>
      <c r="J1331" t="s">
        <v>136</v>
      </c>
      <c r="K1331" t="s">
        <v>137</v>
      </c>
      <c r="L1331" t="s">
        <v>4102</v>
      </c>
      <c r="M1331" t="s">
        <v>4103</v>
      </c>
      <c r="N1331">
        <v>3.9458333329999999</v>
      </c>
      <c r="O1331">
        <v>0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1.0766616049870876</v>
      </c>
      <c r="AA1331">
        <v>0</v>
      </c>
      <c r="AB1331">
        <v>0</v>
      </c>
      <c r="AC1331">
        <v>0</v>
      </c>
      <c r="AD1331">
        <v>0</v>
      </c>
      <c r="AE1331">
        <v>1.0766616049870876</v>
      </c>
    </row>
    <row r="1332" spans="1:31" x14ac:dyDescent="0.25">
      <c r="A1332">
        <v>1710440</v>
      </c>
      <c r="B1332">
        <v>1</v>
      </c>
      <c r="C1332" t="s">
        <v>81</v>
      </c>
      <c r="D1332" t="s">
        <v>124</v>
      </c>
      <c r="E1332" t="s">
        <v>131</v>
      </c>
      <c r="F1332" t="s">
        <v>4104</v>
      </c>
      <c r="G1332" t="s">
        <v>133</v>
      </c>
      <c r="H1332" t="s">
        <v>134</v>
      </c>
      <c r="I1332" t="s">
        <v>135</v>
      </c>
      <c r="J1332" t="s">
        <v>136</v>
      </c>
      <c r="K1332" t="s">
        <v>137</v>
      </c>
      <c r="L1332" t="s">
        <v>4105</v>
      </c>
      <c r="M1332" t="s">
        <v>4106</v>
      </c>
      <c r="N1332">
        <v>0.85444444399999997</v>
      </c>
      <c r="O1332">
        <v>0</v>
      </c>
      <c r="P1332">
        <v>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0.16411068572828416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0.16411068572828416</v>
      </c>
    </row>
    <row r="1333" spans="1:31" x14ac:dyDescent="0.25">
      <c r="A1333">
        <v>1710240</v>
      </c>
      <c r="B1333">
        <v>1</v>
      </c>
      <c r="C1333" t="s">
        <v>80</v>
      </c>
      <c r="D1333" t="s">
        <v>96</v>
      </c>
      <c r="E1333" t="s">
        <v>150</v>
      </c>
      <c r="F1333" t="s">
        <v>4107</v>
      </c>
      <c r="G1333" t="s">
        <v>186</v>
      </c>
      <c r="H1333" t="s">
        <v>134</v>
      </c>
      <c r="I1333" t="s">
        <v>135</v>
      </c>
      <c r="J1333" t="s">
        <v>136</v>
      </c>
      <c r="K1333" t="s">
        <v>137</v>
      </c>
      <c r="L1333" t="s">
        <v>4108</v>
      </c>
      <c r="M1333" t="s">
        <v>4109</v>
      </c>
      <c r="N1333">
        <v>2.4938888879999999</v>
      </c>
      <c r="O1333">
        <v>0</v>
      </c>
      <c r="P1333">
        <v>129</v>
      </c>
      <c r="Q1333">
        <v>0</v>
      </c>
      <c r="R1333">
        <v>0</v>
      </c>
      <c r="S1333">
        <v>0</v>
      </c>
      <c r="T1333">
        <v>8</v>
      </c>
      <c r="U1333">
        <v>0</v>
      </c>
      <c r="V1333">
        <v>0</v>
      </c>
      <c r="W1333">
        <v>0</v>
      </c>
      <c r="X1333">
        <v>33.551748892170792</v>
      </c>
      <c r="Y1333">
        <v>0</v>
      </c>
      <c r="Z1333">
        <v>0</v>
      </c>
      <c r="AA1333">
        <v>0</v>
      </c>
      <c r="AB1333">
        <v>8.262768462697867</v>
      </c>
      <c r="AC1333">
        <v>0</v>
      </c>
      <c r="AD1333">
        <v>0</v>
      </c>
      <c r="AE1333">
        <v>41.814517354868656</v>
      </c>
    </row>
    <row r="1334" spans="1:31" x14ac:dyDescent="0.25">
      <c r="A1334">
        <v>1710380</v>
      </c>
      <c r="B1334">
        <v>1</v>
      </c>
      <c r="C1334" t="s">
        <v>81</v>
      </c>
      <c r="D1334" t="s">
        <v>123</v>
      </c>
      <c r="E1334" t="s">
        <v>189</v>
      </c>
      <c r="F1334" t="s">
        <v>4110</v>
      </c>
      <c r="G1334" t="s">
        <v>147</v>
      </c>
      <c r="H1334" t="s">
        <v>143</v>
      </c>
      <c r="I1334" t="s">
        <v>135</v>
      </c>
      <c r="J1334" t="s">
        <v>136</v>
      </c>
      <c r="K1334" t="s">
        <v>137</v>
      </c>
      <c r="L1334" t="s">
        <v>4111</v>
      </c>
      <c r="M1334" t="s">
        <v>4112</v>
      </c>
      <c r="N1334">
        <v>0.54694444399999997</v>
      </c>
      <c r="O1334">
        <v>5</v>
      </c>
      <c r="P1334">
        <v>587</v>
      </c>
      <c r="Q1334">
        <v>373</v>
      </c>
      <c r="R1334">
        <v>427</v>
      </c>
      <c r="S1334">
        <v>35</v>
      </c>
      <c r="T1334">
        <v>84</v>
      </c>
      <c r="U1334">
        <v>4</v>
      </c>
      <c r="V1334">
        <v>0</v>
      </c>
      <c r="W1334">
        <v>3.4370807914361956</v>
      </c>
      <c r="X1334">
        <v>58.936176220081684</v>
      </c>
      <c r="Y1334">
        <v>135.09120356186105</v>
      </c>
      <c r="Z1334">
        <v>120.75811380881875</v>
      </c>
      <c r="AA1334">
        <v>33.42121890881706</v>
      </c>
      <c r="AB1334">
        <v>28.617825828330254</v>
      </c>
      <c r="AC1334">
        <v>191.00275919212351</v>
      </c>
      <c r="AD1334">
        <v>0</v>
      </c>
      <c r="AE1334">
        <v>571.26437831146848</v>
      </c>
    </row>
    <row r="1335" spans="1:31" x14ac:dyDescent="0.25">
      <c r="A1335">
        <v>1710403</v>
      </c>
      <c r="B1335">
        <v>1</v>
      </c>
      <c r="C1335" t="s">
        <v>81</v>
      </c>
      <c r="D1335" t="s">
        <v>116</v>
      </c>
      <c r="E1335" t="s">
        <v>131</v>
      </c>
      <c r="F1335" t="s">
        <v>4113</v>
      </c>
      <c r="G1335" t="s">
        <v>133</v>
      </c>
      <c r="H1335" t="s">
        <v>134</v>
      </c>
      <c r="I1335" t="s">
        <v>135</v>
      </c>
      <c r="J1335" t="s">
        <v>136</v>
      </c>
      <c r="K1335" t="s">
        <v>137</v>
      </c>
      <c r="L1335" t="s">
        <v>4114</v>
      </c>
      <c r="M1335" t="s">
        <v>4115</v>
      </c>
      <c r="N1335">
        <v>1.8047222220000001</v>
      </c>
      <c r="O1335">
        <v>0</v>
      </c>
      <c r="P1335">
        <v>1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0.29667249142556668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0.29667249142556668</v>
      </c>
    </row>
    <row r="1336" spans="1:31" x14ac:dyDescent="0.25">
      <c r="A1336">
        <v>1710363</v>
      </c>
      <c r="B1336">
        <v>1</v>
      </c>
      <c r="C1336" t="s">
        <v>81</v>
      </c>
      <c r="D1336" t="s">
        <v>120</v>
      </c>
      <c r="E1336" t="s">
        <v>131</v>
      </c>
      <c r="F1336" t="s">
        <v>4116</v>
      </c>
      <c r="G1336" t="s">
        <v>133</v>
      </c>
      <c r="H1336" t="s">
        <v>134</v>
      </c>
      <c r="I1336" t="s">
        <v>135</v>
      </c>
      <c r="J1336" t="s">
        <v>136</v>
      </c>
      <c r="K1336" t="s">
        <v>137</v>
      </c>
      <c r="L1336" t="s">
        <v>4117</v>
      </c>
      <c r="M1336" t="s">
        <v>4118</v>
      </c>
      <c r="N1336">
        <v>1.934722222</v>
      </c>
      <c r="O1336">
        <v>0</v>
      </c>
      <c r="P1336">
        <v>2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0.78088215833084718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0.78088215833084718</v>
      </c>
    </row>
    <row r="1337" spans="1:31" x14ac:dyDescent="0.25">
      <c r="A1337">
        <v>1710217</v>
      </c>
      <c r="B1337">
        <v>1</v>
      </c>
      <c r="C1337" t="s">
        <v>80</v>
      </c>
      <c r="D1337" t="s">
        <v>92</v>
      </c>
      <c r="E1337" t="s">
        <v>131</v>
      </c>
      <c r="F1337" t="s">
        <v>4119</v>
      </c>
      <c r="G1337" t="s">
        <v>242</v>
      </c>
      <c r="H1337" t="s">
        <v>134</v>
      </c>
      <c r="I1337" t="s">
        <v>135</v>
      </c>
      <c r="J1337" t="s">
        <v>136</v>
      </c>
      <c r="K1337" t="s">
        <v>137</v>
      </c>
      <c r="L1337" t="s">
        <v>4120</v>
      </c>
      <c r="M1337" t="s">
        <v>4121</v>
      </c>
      <c r="N1337">
        <v>1.7933333330000001</v>
      </c>
      <c r="O1337">
        <v>0</v>
      </c>
      <c r="P1337">
        <v>2</v>
      </c>
      <c r="Q1337">
        <v>0</v>
      </c>
      <c r="R1337">
        <v>0</v>
      </c>
      <c r="S1337">
        <v>0</v>
      </c>
      <c r="T1337">
        <v>1</v>
      </c>
      <c r="U1337">
        <v>0</v>
      </c>
      <c r="V1337">
        <v>0</v>
      </c>
      <c r="W1337">
        <v>0</v>
      </c>
      <c r="X1337">
        <v>1.4197607558693688</v>
      </c>
      <c r="Y1337">
        <v>0</v>
      </c>
      <c r="Z1337">
        <v>0</v>
      </c>
      <c r="AA1337">
        <v>0</v>
      </c>
      <c r="AB1337">
        <v>2.8793521958903301</v>
      </c>
      <c r="AC1337">
        <v>0</v>
      </c>
      <c r="AD1337">
        <v>0</v>
      </c>
      <c r="AE1337">
        <v>4.2991129517596987</v>
      </c>
    </row>
    <row r="1338" spans="1:31" x14ac:dyDescent="0.25">
      <c r="A1338">
        <v>1709971</v>
      </c>
      <c r="B1338">
        <v>1</v>
      </c>
      <c r="C1338" t="s">
        <v>80</v>
      </c>
      <c r="D1338" t="s">
        <v>87</v>
      </c>
      <c r="E1338" t="s">
        <v>441</v>
      </c>
      <c r="F1338" t="s">
        <v>3174</v>
      </c>
      <c r="G1338" t="s">
        <v>152</v>
      </c>
      <c r="H1338" t="s">
        <v>134</v>
      </c>
      <c r="I1338" t="s">
        <v>135</v>
      </c>
      <c r="J1338" t="s">
        <v>136</v>
      </c>
      <c r="K1338" t="s">
        <v>153</v>
      </c>
      <c r="L1338" t="s">
        <v>4122</v>
      </c>
      <c r="M1338" t="s">
        <v>4123</v>
      </c>
      <c r="N1338">
        <v>2.671104444</v>
      </c>
      <c r="O1338">
        <v>0</v>
      </c>
      <c r="P1338">
        <v>8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4.6797043346102285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4.6797043346102285</v>
      </c>
    </row>
    <row r="1339" spans="1:31" x14ac:dyDescent="0.25">
      <c r="A1339">
        <v>1710300</v>
      </c>
      <c r="B1339">
        <v>1</v>
      </c>
      <c r="C1339" t="s">
        <v>80</v>
      </c>
      <c r="D1339" t="s">
        <v>97</v>
      </c>
      <c r="E1339" t="s">
        <v>160</v>
      </c>
      <c r="F1339" t="s">
        <v>4124</v>
      </c>
      <c r="G1339" t="s">
        <v>162</v>
      </c>
      <c r="H1339" t="s">
        <v>134</v>
      </c>
      <c r="I1339" t="s">
        <v>135</v>
      </c>
      <c r="J1339" t="s">
        <v>136</v>
      </c>
      <c r="K1339" t="s">
        <v>137</v>
      </c>
      <c r="L1339" t="s">
        <v>4125</v>
      </c>
      <c r="M1339" t="s">
        <v>4126</v>
      </c>
      <c r="N1339">
        <v>2.1608333329999998</v>
      </c>
      <c r="O1339">
        <v>0</v>
      </c>
      <c r="P1339">
        <v>26</v>
      </c>
      <c r="Q1339">
        <v>0</v>
      </c>
      <c r="R1339">
        <v>24</v>
      </c>
      <c r="S1339">
        <v>0</v>
      </c>
      <c r="T1339">
        <v>6</v>
      </c>
      <c r="U1339">
        <v>0</v>
      </c>
      <c r="V1339">
        <v>0</v>
      </c>
      <c r="W1339">
        <v>0</v>
      </c>
      <c r="X1339">
        <v>12.776462149519261</v>
      </c>
      <c r="Y1339">
        <v>0</v>
      </c>
      <c r="Z1339">
        <v>30.90717822653918</v>
      </c>
      <c r="AA1339">
        <v>0</v>
      </c>
      <c r="AB1339">
        <v>4.905375316145042</v>
      </c>
      <c r="AC1339">
        <v>0</v>
      </c>
      <c r="AD1339">
        <v>0</v>
      </c>
      <c r="AE1339">
        <v>48.589015692203482</v>
      </c>
    </row>
    <row r="1340" spans="1:31" x14ac:dyDescent="0.25">
      <c r="A1340">
        <v>1709965</v>
      </c>
      <c r="B1340">
        <v>1</v>
      </c>
      <c r="C1340" t="s">
        <v>80</v>
      </c>
      <c r="D1340" t="s">
        <v>82</v>
      </c>
      <c r="E1340" t="s">
        <v>131</v>
      </c>
      <c r="F1340" t="s">
        <v>4127</v>
      </c>
      <c r="G1340" t="s">
        <v>133</v>
      </c>
      <c r="H1340" t="s">
        <v>134</v>
      </c>
      <c r="I1340" t="s">
        <v>135</v>
      </c>
      <c r="J1340" t="s">
        <v>136</v>
      </c>
      <c r="K1340" t="s">
        <v>137</v>
      </c>
      <c r="L1340" t="s">
        <v>4128</v>
      </c>
      <c r="M1340" t="s">
        <v>4129</v>
      </c>
      <c r="N1340">
        <v>1.6588888879999999</v>
      </c>
      <c r="O1340">
        <v>0</v>
      </c>
      <c r="P1340">
        <v>1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0.28551599744409695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0.28551599744409695</v>
      </c>
    </row>
    <row r="1341" spans="1:31" x14ac:dyDescent="0.25">
      <c r="A1341">
        <v>1710323</v>
      </c>
      <c r="B1341">
        <v>1</v>
      </c>
      <c r="C1341" t="s">
        <v>81</v>
      </c>
      <c r="D1341" t="s">
        <v>125</v>
      </c>
      <c r="E1341" t="s">
        <v>160</v>
      </c>
      <c r="F1341" t="s">
        <v>4048</v>
      </c>
      <c r="G1341" t="s">
        <v>162</v>
      </c>
      <c r="H1341" t="s">
        <v>134</v>
      </c>
      <c r="I1341" t="s">
        <v>135</v>
      </c>
      <c r="J1341" t="s">
        <v>136</v>
      </c>
      <c r="K1341" t="s">
        <v>137</v>
      </c>
      <c r="L1341" t="s">
        <v>4130</v>
      </c>
      <c r="M1341" t="s">
        <v>4131</v>
      </c>
      <c r="N1341">
        <v>1.1586111109999999</v>
      </c>
      <c r="O1341">
        <v>0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</row>
    <row r="1342" spans="1:31" x14ac:dyDescent="0.25">
      <c r="A1342">
        <v>1709988</v>
      </c>
      <c r="B1342">
        <v>1</v>
      </c>
      <c r="C1342" t="s">
        <v>80</v>
      </c>
      <c r="D1342" t="s">
        <v>98</v>
      </c>
      <c r="E1342" t="s">
        <v>150</v>
      </c>
      <c r="F1342" t="s">
        <v>4132</v>
      </c>
      <c r="G1342" t="s">
        <v>152</v>
      </c>
      <c r="H1342" t="s">
        <v>134</v>
      </c>
      <c r="I1342" t="s">
        <v>135</v>
      </c>
      <c r="J1342" t="s">
        <v>136</v>
      </c>
      <c r="K1342" t="s">
        <v>153</v>
      </c>
      <c r="L1342" t="s">
        <v>4133</v>
      </c>
      <c r="M1342" t="s">
        <v>4134</v>
      </c>
      <c r="N1342">
        <v>0.44790638799999999</v>
      </c>
      <c r="O1342">
        <v>0</v>
      </c>
      <c r="P1342">
        <v>188</v>
      </c>
      <c r="Q1342">
        <v>0</v>
      </c>
      <c r="R1342">
        <v>0</v>
      </c>
      <c r="S1342">
        <v>0</v>
      </c>
      <c r="T1342">
        <v>11</v>
      </c>
      <c r="U1342">
        <v>0</v>
      </c>
      <c r="V1342">
        <v>0</v>
      </c>
      <c r="W1342">
        <v>0</v>
      </c>
      <c r="X1342">
        <v>14.888598954470558</v>
      </c>
      <c r="Y1342">
        <v>0</v>
      </c>
      <c r="Z1342">
        <v>0</v>
      </c>
      <c r="AA1342">
        <v>0</v>
      </c>
      <c r="AB1342">
        <v>9.0697554595117449</v>
      </c>
      <c r="AC1342">
        <v>0</v>
      </c>
      <c r="AD1342">
        <v>0</v>
      </c>
      <c r="AE1342">
        <v>23.958354413982303</v>
      </c>
    </row>
    <row r="1343" spans="1:31" x14ac:dyDescent="0.25">
      <c r="A1343">
        <v>1710280</v>
      </c>
      <c r="B1343">
        <v>1</v>
      </c>
      <c r="C1343" t="s">
        <v>80</v>
      </c>
      <c r="D1343" t="s">
        <v>92</v>
      </c>
      <c r="E1343" t="s">
        <v>131</v>
      </c>
      <c r="F1343" t="s">
        <v>4135</v>
      </c>
      <c r="G1343" t="s">
        <v>133</v>
      </c>
      <c r="H1343" t="s">
        <v>134</v>
      </c>
      <c r="I1343" t="s">
        <v>135</v>
      </c>
      <c r="J1343" t="s">
        <v>136</v>
      </c>
      <c r="K1343" t="s">
        <v>137</v>
      </c>
      <c r="L1343" t="s">
        <v>4136</v>
      </c>
      <c r="M1343" t="s">
        <v>4137</v>
      </c>
      <c r="N1343">
        <v>3.9980555550000001</v>
      </c>
      <c r="O1343">
        <v>0</v>
      </c>
      <c r="P1343">
        <v>2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3.9465575060519931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3.9465575060519931</v>
      </c>
    </row>
    <row r="1344" spans="1:31" x14ac:dyDescent="0.25">
      <c r="A1344">
        <v>1710008</v>
      </c>
      <c r="B1344">
        <v>1</v>
      </c>
      <c r="C1344" t="s">
        <v>80</v>
      </c>
      <c r="D1344" t="s">
        <v>94</v>
      </c>
      <c r="E1344" t="s">
        <v>171</v>
      </c>
      <c r="F1344" t="s">
        <v>4138</v>
      </c>
      <c r="G1344" t="s">
        <v>152</v>
      </c>
      <c r="H1344" t="s">
        <v>143</v>
      </c>
      <c r="I1344" t="s">
        <v>135</v>
      </c>
      <c r="J1344" t="s">
        <v>136</v>
      </c>
      <c r="K1344" t="s">
        <v>153</v>
      </c>
      <c r="L1344" t="s">
        <v>4139</v>
      </c>
      <c r="M1344" t="s">
        <v>4140</v>
      </c>
      <c r="N1344">
        <v>11.086666665999999</v>
      </c>
      <c r="O1344">
        <v>0</v>
      </c>
      <c r="P1344">
        <v>256</v>
      </c>
      <c r="Q1344">
        <v>0</v>
      </c>
      <c r="R1344">
        <v>1</v>
      </c>
      <c r="S1344">
        <v>0</v>
      </c>
      <c r="T1344">
        <v>24</v>
      </c>
      <c r="U1344">
        <v>0</v>
      </c>
      <c r="V1344">
        <v>0</v>
      </c>
      <c r="W1344">
        <v>0</v>
      </c>
      <c r="X1344">
        <v>235.05983135202285</v>
      </c>
      <c r="Y1344">
        <v>0</v>
      </c>
      <c r="Z1344">
        <v>0</v>
      </c>
      <c r="AA1344">
        <v>0</v>
      </c>
      <c r="AB1344">
        <v>77.258564754564503</v>
      </c>
      <c r="AC1344">
        <v>0</v>
      </c>
      <c r="AD1344">
        <v>0</v>
      </c>
      <c r="AE1344">
        <v>312.31839610658733</v>
      </c>
    </row>
    <row r="1345" spans="1:31" x14ac:dyDescent="0.25">
      <c r="A1345">
        <v>1709902</v>
      </c>
      <c r="B1345">
        <v>1</v>
      </c>
      <c r="C1345" t="s">
        <v>80</v>
      </c>
      <c r="D1345" t="s">
        <v>100</v>
      </c>
      <c r="E1345" t="s">
        <v>160</v>
      </c>
      <c r="F1345" t="s">
        <v>4141</v>
      </c>
      <c r="G1345" t="s">
        <v>162</v>
      </c>
      <c r="H1345" t="s">
        <v>134</v>
      </c>
      <c r="I1345" t="s">
        <v>135</v>
      </c>
      <c r="J1345" t="s">
        <v>136</v>
      </c>
      <c r="K1345" t="s">
        <v>137</v>
      </c>
      <c r="L1345" t="s">
        <v>4142</v>
      </c>
      <c r="M1345" t="s">
        <v>4143</v>
      </c>
      <c r="N1345">
        <v>0.44805555499999999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1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0.25030071818372918</v>
      </c>
      <c r="AC1345">
        <v>0</v>
      </c>
      <c r="AD1345">
        <v>0</v>
      </c>
      <c r="AE1345">
        <v>0.25030071818372918</v>
      </c>
    </row>
    <row r="1346" spans="1:31" x14ac:dyDescent="0.25">
      <c r="A1346">
        <v>1710343</v>
      </c>
      <c r="B1346">
        <v>1</v>
      </c>
      <c r="C1346" t="s">
        <v>81</v>
      </c>
      <c r="D1346" t="s">
        <v>119</v>
      </c>
      <c r="E1346" t="s">
        <v>131</v>
      </c>
      <c r="F1346" t="s">
        <v>4144</v>
      </c>
      <c r="G1346" t="s">
        <v>133</v>
      </c>
      <c r="H1346" t="s">
        <v>134</v>
      </c>
      <c r="I1346" t="s">
        <v>135</v>
      </c>
      <c r="J1346" t="s">
        <v>136</v>
      </c>
      <c r="K1346" t="s">
        <v>137</v>
      </c>
      <c r="L1346" t="s">
        <v>4145</v>
      </c>
      <c r="M1346" t="s">
        <v>4146</v>
      </c>
      <c r="N1346">
        <v>2.0791666659999999</v>
      </c>
      <c r="O1346">
        <v>0</v>
      </c>
      <c r="P1346">
        <v>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</row>
    <row r="1347" spans="1:31" x14ac:dyDescent="0.25">
      <c r="A1347">
        <v>1710443</v>
      </c>
      <c r="B1347">
        <v>1</v>
      </c>
      <c r="C1347" t="s">
        <v>80</v>
      </c>
      <c r="D1347" t="s">
        <v>92</v>
      </c>
      <c r="E1347" t="s">
        <v>189</v>
      </c>
      <c r="F1347" t="s">
        <v>4147</v>
      </c>
      <c r="G1347" t="s">
        <v>147</v>
      </c>
      <c r="H1347" t="s">
        <v>143</v>
      </c>
      <c r="I1347" t="s">
        <v>135</v>
      </c>
      <c r="J1347" t="s">
        <v>136</v>
      </c>
      <c r="K1347" t="s">
        <v>137</v>
      </c>
      <c r="L1347" t="s">
        <v>4148</v>
      </c>
      <c r="M1347" t="s">
        <v>4149</v>
      </c>
      <c r="N1347">
        <v>0.95083333299999995</v>
      </c>
      <c r="O1347">
        <v>0</v>
      </c>
      <c r="P1347">
        <v>686</v>
      </c>
      <c r="Q1347">
        <v>0</v>
      </c>
      <c r="R1347">
        <v>7</v>
      </c>
      <c r="S1347">
        <v>1</v>
      </c>
      <c r="T1347">
        <v>66</v>
      </c>
      <c r="U1347">
        <v>0</v>
      </c>
      <c r="V1347">
        <v>1</v>
      </c>
      <c r="W1347">
        <v>0</v>
      </c>
      <c r="X1347">
        <v>108.37261504315912</v>
      </c>
      <c r="Y1347">
        <v>0</v>
      </c>
      <c r="Z1347">
        <v>1.1366608573475208</v>
      </c>
      <c r="AA1347">
        <v>5.8675406139776314</v>
      </c>
      <c r="AB1347">
        <v>27.710019339405857</v>
      </c>
      <c r="AC1347">
        <v>0</v>
      </c>
      <c r="AD1347">
        <v>4.1337333842000001E-4</v>
      </c>
      <c r="AE1347">
        <v>143.08724922722854</v>
      </c>
    </row>
    <row r="1348" spans="1:31" x14ac:dyDescent="0.25">
      <c r="A1348">
        <v>1710194</v>
      </c>
      <c r="B1348">
        <v>1</v>
      </c>
      <c r="C1348" t="s">
        <v>80</v>
      </c>
      <c r="D1348" t="s">
        <v>106</v>
      </c>
      <c r="E1348" t="s">
        <v>150</v>
      </c>
      <c r="F1348" t="s">
        <v>4150</v>
      </c>
      <c r="G1348" t="s">
        <v>259</v>
      </c>
      <c r="H1348" t="s">
        <v>134</v>
      </c>
      <c r="I1348" t="s">
        <v>135</v>
      </c>
      <c r="J1348" t="s">
        <v>136</v>
      </c>
      <c r="K1348" t="s">
        <v>137</v>
      </c>
      <c r="L1348" t="s">
        <v>4151</v>
      </c>
      <c r="M1348" t="s">
        <v>4152</v>
      </c>
      <c r="N1348">
        <v>0.65777777699999995</v>
      </c>
      <c r="O1348">
        <v>0</v>
      </c>
      <c r="P1348">
        <v>0</v>
      </c>
      <c r="Q1348">
        <v>0</v>
      </c>
      <c r="R1348">
        <v>8</v>
      </c>
      <c r="S1348">
        <v>0</v>
      </c>
      <c r="T1348">
        <v>3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1.6051429274793023</v>
      </c>
      <c r="AA1348">
        <v>0</v>
      </c>
      <c r="AB1348">
        <v>1.1667085224479334</v>
      </c>
      <c r="AC1348">
        <v>0</v>
      </c>
      <c r="AD1348">
        <v>0</v>
      </c>
      <c r="AE1348">
        <v>2.7718514499272358</v>
      </c>
    </row>
    <row r="1349" spans="1:31" x14ac:dyDescent="0.25">
      <c r="A1349">
        <v>1710406</v>
      </c>
      <c r="B1349">
        <v>1</v>
      </c>
      <c r="C1349" t="s">
        <v>80</v>
      </c>
      <c r="D1349" t="s">
        <v>96</v>
      </c>
      <c r="E1349" t="s">
        <v>131</v>
      </c>
      <c r="F1349" t="s">
        <v>4153</v>
      </c>
      <c r="G1349" t="s">
        <v>242</v>
      </c>
      <c r="H1349" t="s">
        <v>134</v>
      </c>
      <c r="I1349" t="s">
        <v>135</v>
      </c>
      <c r="J1349" t="s">
        <v>136</v>
      </c>
      <c r="K1349" t="s">
        <v>137</v>
      </c>
      <c r="L1349" t="s">
        <v>4154</v>
      </c>
      <c r="M1349" t="s">
        <v>4155</v>
      </c>
      <c r="N1349">
        <v>5.3977777769999999</v>
      </c>
      <c r="O1349">
        <v>0</v>
      </c>
      <c r="P1349">
        <v>1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3.700901782130834E-3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3.700901782130834E-3</v>
      </c>
    </row>
    <row r="1350" spans="1:31" x14ac:dyDescent="0.25">
      <c r="A1350">
        <v>1710383</v>
      </c>
      <c r="B1350">
        <v>1</v>
      </c>
      <c r="C1350" t="s">
        <v>80</v>
      </c>
      <c r="D1350" t="s">
        <v>95</v>
      </c>
      <c r="E1350" t="s">
        <v>160</v>
      </c>
      <c r="F1350" t="s">
        <v>4156</v>
      </c>
      <c r="G1350" t="s">
        <v>269</v>
      </c>
      <c r="H1350" t="s">
        <v>134</v>
      </c>
      <c r="I1350" t="s">
        <v>135</v>
      </c>
      <c r="J1350" t="s">
        <v>136</v>
      </c>
      <c r="K1350" t="s">
        <v>137</v>
      </c>
      <c r="L1350" t="s">
        <v>4157</v>
      </c>
      <c r="M1350" t="s">
        <v>4158</v>
      </c>
      <c r="N1350">
        <v>0.63833333299999995</v>
      </c>
      <c r="O1350">
        <v>0</v>
      </c>
      <c r="P1350">
        <v>225</v>
      </c>
      <c r="Q1350">
        <v>0</v>
      </c>
      <c r="R1350">
        <v>0</v>
      </c>
      <c r="S1350">
        <v>0</v>
      </c>
      <c r="T1350">
        <v>25</v>
      </c>
      <c r="U1350">
        <v>0</v>
      </c>
      <c r="V1350">
        <v>0</v>
      </c>
      <c r="W1350">
        <v>0</v>
      </c>
      <c r="X1350">
        <v>38.619051408496595</v>
      </c>
      <c r="Y1350">
        <v>0</v>
      </c>
      <c r="Z1350">
        <v>0</v>
      </c>
      <c r="AA1350">
        <v>0</v>
      </c>
      <c r="AB1350">
        <v>4.6744641003213339</v>
      </c>
      <c r="AC1350">
        <v>0</v>
      </c>
      <c r="AD1350">
        <v>0</v>
      </c>
      <c r="AE1350">
        <v>43.293515508817933</v>
      </c>
    </row>
    <row r="1351" spans="1:31" x14ac:dyDescent="0.25">
      <c r="A1351">
        <v>1709905</v>
      </c>
      <c r="B1351">
        <v>1</v>
      </c>
      <c r="C1351" t="s">
        <v>80</v>
      </c>
      <c r="D1351" t="s">
        <v>86</v>
      </c>
      <c r="E1351" t="s">
        <v>171</v>
      </c>
      <c r="F1351" t="s">
        <v>4159</v>
      </c>
      <c r="G1351" t="s">
        <v>316</v>
      </c>
      <c r="H1351" t="s">
        <v>143</v>
      </c>
      <c r="I1351" t="s">
        <v>135</v>
      </c>
      <c r="J1351" t="s">
        <v>136</v>
      </c>
      <c r="K1351" t="s">
        <v>153</v>
      </c>
      <c r="L1351" t="s">
        <v>4160</v>
      </c>
      <c r="M1351" t="s">
        <v>4161</v>
      </c>
      <c r="N1351">
        <v>0.20401666600000001</v>
      </c>
      <c r="O1351">
        <v>0</v>
      </c>
      <c r="P1351">
        <v>379</v>
      </c>
      <c r="Q1351">
        <v>0</v>
      </c>
      <c r="R1351">
        <v>0</v>
      </c>
      <c r="S1351">
        <v>0</v>
      </c>
      <c r="T1351">
        <v>9</v>
      </c>
      <c r="U1351">
        <v>0</v>
      </c>
      <c r="V1351">
        <v>0</v>
      </c>
      <c r="W1351">
        <v>0</v>
      </c>
      <c r="X1351">
        <v>14.984351731972454</v>
      </c>
      <c r="Y1351">
        <v>0</v>
      </c>
      <c r="Z1351">
        <v>0</v>
      </c>
      <c r="AA1351">
        <v>0</v>
      </c>
      <c r="AB1351">
        <v>1.5547920696257249</v>
      </c>
      <c r="AC1351">
        <v>0</v>
      </c>
      <c r="AD1351">
        <v>0</v>
      </c>
      <c r="AE1351">
        <v>16.539143801598179</v>
      </c>
    </row>
    <row r="1352" spans="1:31" x14ac:dyDescent="0.25">
      <c r="A1352">
        <v>1710028</v>
      </c>
      <c r="B1352">
        <v>1</v>
      </c>
      <c r="C1352" t="s">
        <v>80</v>
      </c>
      <c r="D1352" t="s">
        <v>93</v>
      </c>
      <c r="E1352" t="s">
        <v>314</v>
      </c>
      <c r="F1352" t="s">
        <v>4162</v>
      </c>
      <c r="G1352" t="s">
        <v>152</v>
      </c>
      <c r="H1352" t="s">
        <v>143</v>
      </c>
      <c r="I1352" t="s">
        <v>135</v>
      </c>
      <c r="J1352" t="s">
        <v>136</v>
      </c>
      <c r="K1352" t="s">
        <v>153</v>
      </c>
      <c r="L1352" t="s">
        <v>4163</v>
      </c>
      <c r="M1352" t="s">
        <v>4164</v>
      </c>
      <c r="N1352">
        <v>6.5611111109999998</v>
      </c>
      <c r="O1352">
        <v>1</v>
      </c>
      <c r="P1352">
        <v>7</v>
      </c>
      <c r="Q1352">
        <v>14</v>
      </c>
      <c r="R1352">
        <v>15</v>
      </c>
      <c r="S1352">
        <v>8</v>
      </c>
      <c r="T1352">
        <v>19</v>
      </c>
      <c r="U1352">
        <v>1</v>
      </c>
      <c r="V1352">
        <v>0</v>
      </c>
      <c r="W1352">
        <v>0.10078093354116667</v>
      </c>
      <c r="X1352">
        <v>20.389455807483618</v>
      </c>
      <c r="Y1352">
        <v>205.24760754493059</v>
      </c>
      <c r="Z1352">
        <v>57.086370268210558</v>
      </c>
      <c r="AA1352">
        <v>300.32523870228835</v>
      </c>
      <c r="AB1352">
        <v>118.77823456903489</v>
      </c>
      <c r="AC1352">
        <v>1448.4873538206466</v>
      </c>
      <c r="AD1352">
        <v>0</v>
      </c>
      <c r="AE1352">
        <v>2150.4150416461357</v>
      </c>
    </row>
    <row r="1353" spans="1:31" x14ac:dyDescent="0.25">
      <c r="A1353">
        <v>1710237</v>
      </c>
      <c r="B1353">
        <v>1</v>
      </c>
      <c r="C1353" t="s">
        <v>80</v>
      </c>
      <c r="D1353" t="s">
        <v>83</v>
      </c>
      <c r="E1353" t="s">
        <v>131</v>
      </c>
      <c r="F1353" t="s">
        <v>4165</v>
      </c>
      <c r="G1353" t="s">
        <v>133</v>
      </c>
      <c r="H1353" t="s">
        <v>134</v>
      </c>
      <c r="I1353" t="s">
        <v>135</v>
      </c>
      <c r="J1353" t="s">
        <v>136</v>
      </c>
      <c r="K1353" t="s">
        <v>137</v>
      </c>
      <c r="L1353" t="s">
        <v>4166</v>
      </c>
      <c r="M1353" t="s">
        <v>4167</v>
      </c>
      <c r="N1353">
        <v>4.6488888880000001</v>
      </c>
      <c r="O1353">
        <v>0</v>
      </c>
      <c r="P1353">
        <v>2</v>
      </c>
      <c r="Q1353">
        <v>0</v>
      </c>
      <c r="R1353">
        <v>0</v>
      </c>
      <c r="S1353">
        <v>0</v>
      </c>
      <c r="T1353">
        <v>1</v>
      </c>
      <c r="U1353">
        <v>0</v>
      </c>
      <c r="V1353">
        <v>0</v>
      </c>
      <c r="W1353">
        <v>0</v>
      </c>
      <c r="X1353">
        <v>4.2822767045998313</v>
      </c>
      <c r="Y1353">
        <v>0</v>
      </c>
      <c r="Z1353">
        <v>0</v>
      </c>
      <c r="AA1353">
        <v>0</v>
      </c>
      <c r="AB1353">
        <v>6.6880342749128898</v>
      </c>
      <c r="AC1353">
        <v>0</v>
      </c>
      <c r="AD1353">
        <v>0</v>
      </c>
      <c r="AE1353">
        <v>10.970310979512721</v>
      </c>
    </row>
    <row r="1354" spans="1:31" x14ac:dyDescent="0.25">
      <c r="A1354">
        <v>1710360</v>
      </c>
      <c r="B1354">
        <v>1</v>
      </c>
      <c r="C1354" t="s">
        <v>80</v>
      </c>
      <c r="D1354" t="s">
        <v>89</v>
      </c>
      <c r="E1354" t="s">
        <v>131</v>
      </c>
      <c r="F1354" t="s">
        <v>4168</v>
      </c>
      <c r="G1354" t="s">
        <v>133</v>
      </c>
      <c r="H1354" t="s">
        <v>134</v>
      </c>
      <c r="I1354" t="s">
        <v>135</v>
      </c>
      <c r="J1354" t="s">
        <v>136</v>
      </c>
      <c r="K1354" t="s">
        <v>137</v>
      </c>
      <c r="L1354" t="s">
        <v>4169</v>
      </c>
      <c r="M1354" t="s">
        <v>4170</v>
      </c>
      <c r="N1354">
        <v>2.1524999999999999</v>
      </c>
      <c r="O1354">
        <v>0</v>
      </c>
      <c r="P1354">
        <v>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1.634061571369799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1.634061571369799</v>
      </c>
    </row>
    <row r="1355" spans="1:31" x14ac:dyDescent="0.25">
      <c r="A1355">
        <v>1710283</v>
      </c>
      <c r="B1355">
        <v>1</v>
      </c>
      <c r="C1355" t="s">
        <v>80</v>
      </c>
      <c r="D1355" t="s">
        <v>87</v>
      </c>
      <c r="E1355" t="s">
        <v>131</v>
      </c>
      <c r="F1355" t="s">
        <v>4171</v>
      </c>
      <c r="G1355" t="s">
        <v>242</v>
      </c>
      <c r="H1355" t="s">
        <v>134</v>
      </c>
      <c r="I1355" t="s">
        <v>135</v>
      </c>
      <c r="J1355" t="s">
        <v>136</v>
      </c>
      <c r="K1355" t="s">
        <v>137</v>
      </c>
      <c r="L1355" t="s">
        <v>4172</v>
      </c>
      <c r="M1355" t="s">
        <v>4173</v>
      </c>
      <c r="N1355">
        <v>2.5480555549999999</v>
      </c>
      <c r="O1355">
        <v>0</v>
      </c>
      <c r="P1355">
        <v>1</v>
      </c>
      <c r="Q1355">
        <v>0</v>
      </c>
      <c r="R1355">
        <v>0</v>
      </c>
      <c r="S1355">
        <v>0</v>
      </c>
      <c r="T1355">
        <v>10</v>
      </c>
      <c r="U1355">
        <v>0</v>
      </c>
      <c r="V1355">
        <v>0</v>
      </c>
      <c r="W1355">
        <v>0</v>
      </c>
      <c r="X1355">
        <v>1.024414687268735</v>
      </c>
      <c r="Y1355">
        <v>0</v>
      </c>
      <c r="Z1355">
        <v>0</v>
      </c>
      <c r="AA1355">
        <v>0</v>
      </c>
      <c r="AB1355">
        <v>5.4069995303942626</v>
      </c>
      <c r="AC1355">
        <v>0</v>
      </c>
      <c r="AD1355">
        <v>0</v>
      </c>
      <c r="AE1355">
        <v>6.4314142176629971</v>
      </c>
    </row>
    <row r="1356" spans="1:31" x14ac:dyDescent="0.25">
      <c r="A1356">
        <v>1710174</v>
      </c>
      <c r="B1356">
        <v>1</v>
      </c>
      <c r="C1356" t="s">
        <v>80</v>
      </c>
      <c r="D1356" t="s">
        <v>83</v>
      </c>
      <c r="E1356" t="s">
        <v>131</v>
      </c>
      <c r="F1356" t="s">
        <v>4174</v>
      </c>
      <c r="G1356" t="s">
        <v>133</v>
      </c>
      <c r="H1356" t="s">
        <v>134</v>
      </c>
      <c r="I1356" t="s">
        <v>135</v>
      </c>
      <c r="J1356" t="s">
        <v>136</v>
      </c>
      <c r="K1356" t="s">
        <v>137</v>
      </c>
      <c r="L1356" t="s">
        <v>4175</v>
      </c>
      <c r="M1356" t="s">
        <v>4176</v>
      </c>
      <c r="N1356">
        <v>3.6061111110000001</v>
      </c>
      <c r="O1356">
        <v>0</v>
      </c>
      <c r="P1356">
        <v>3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1.1867122978894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1.1867122978894</v>
      </c>
    </row>
    <row r="1357" spans="1:31" x14ac:dyDescent="0.25">
      <c r="A1357">
        <v>1710068</v>
      </c>
      <c r="B1357">
        <v>1</v>
      </c>
      <c r="C1357" t="s">
        <v>80</v>
      </c>
      <c r="D1357" t="s">
        <v>104</v>
      </c>
      <c r="E1357" t="s">
        <v>131</v>
      </c>
      <c r="F1357" t="s">
        <v>4177</v>
      </c>
      <c r="G1357" t="s">
        <v>133</v>
      </c>
      <c r="H1357" t="s">
        <v>134</v>
      </c>
      <c r="I1357" t="s">
        <v>135</v>
      </c>
      <c r="J1357" t="s">
        <v>136</v>
      </c>
      <c r="K1357" t="s">
        <v>137</v>
      </c>
      <c r="L1357" t="s">
        <v>4178</v>
      </c>
      <c r="M1357" t="s">
        <v>4179</v>
      </c>
      <c r="N1357">
        <v>1.5708333329999999</v>
      </c>
      <c r="O1357">
        <v>0</v>
      </c>
      <c r="P1357">
        <v>1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0.39858688151520005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0.39858688151520005</v>
      </c>
    </row>
    <row r="1358" spans="1:31" x14ac:dyDescent="0.25">
      <c r="A1358">
        <v>1710469</v>
      </c>
      <c r="B1358">
        <v>1</v>
      </c>
      <c r="C1358" t="s">
        <v>81</v>
      </c>
      <c r="D1358" t="s">
        <v>121</v>
      </c>
      <c r="E1358" t="s">
        <v>189</v>
      </c>
      <c r="F1358" t="s">
        <v>4180</v>
      </c>
      <c r="G1358" t="s">
        <v>147</v>
      </c>
      <c r="H1358" t="s">
        <v>143</v>
      </c>
      <c r="I1358" t="s">
        <v>135</v>
      </c>
      <c r="J1358" t="s">
        <v>136</v>
      </c>
      <c r="K1358" t="s">
        <v>137</v>
      </c>
      <c r="L1358" t="s">
        <v>4181</v>
      </c>
      <c r="M1358" t="s">
        <v>4182</v>
      </c>
      <c r="N1358">
        <v>2.630833333</v>
      </c>
      <c r="O1358">
        <v>0</v>
      </c>
      <c r="P1358">
        <v>702</v>
      </c>
      <c r="Q1358">
        <v>0</v>
      </c>
      <c r="R1358">
        <v>10</v>
      </c>
      <c r="S1358">
        <v>4</v>
      </c>
      <c r="T1358">
        <v>46</v>
      </c>
      <c r="U1358">
        <v>0</v>
      </c>
      <c r="V1358">
        <v>0</v>
      </c>
      <c r="W1358">
        <v>0</v>
      </c>
      <c r="X1358">
        <v>139.94292364089574</v>
      </c>
      <c r="Y1358">
        <v>0</v>
      </c>
      <c r="Z1358">
        <v>0.49566700883822007</v>
      </c>
      <c r="AA1358">
        <v>48.72738702472278</v>
      </c>
      <c r="AB1358">
        <v>23.010334571707453</v>
      </c>
      <c r="AC1358">
        <v>0</v>
      </c>
      <c r="AD1358">
        <v>0</v>
      </c>
      <c r="AE1358">
        <v>212.1763122461642</v>
      </c>
    </row>
    <row r="1359" spans="1:31" x14ac:dyDescent="0.25">
      <c r="A1359">
        <v>1710320</v>
      </c>
      <c r="B1359">
        <v>1</v>
      </c>
      <c r="C1359" t="s">
        <v>81</v>
      </c>
      <c r="D1359" t="s">
        <v>113</v>
      </c>
      <c r="E1359" t="s">
        <v>160</v>
      </c>
      <c r="F1359" t="s">
        <v>3469</v>
      </c>
      <c r="G1359" t="s">
        <v>429</v>
      </c>
      <c r="H1359" t="s">
        <v>134</v>
      </c>
      <c r="I1359" t="s">
        <v>135</v>
      </c>
      <c r="J1359" t="s">
        <v>136</v>
      </c>
      <c r="K1359" t="s">
        <v>137</v>
      </c>
      <c r="L1359" t="s">
        <v>4183</v>
      </c>
      <c r="M1359" t="s">
        <v>4184</v>
      </c>
      <c r="N1359">
        <v>1.1497222220000001</v>
      </c>
      <c r="O1359">
        <v>0</v>
      </c>
      <c r="P1359">
        <v>13</v>
      </c>
      <c r="Q1359">
        <v>0</v>
      </c>
      <c r="R1359">
        <v>4</v>
      </c>
      <c r="S1359">
        <v>0</v>
      </c>
      <c r="T1359">
        <v>2</v>
      </c>
      <c r="U1359">
        <v>0</v>
      </c>
      <c r="V1359">
        <v>0</v>
      </c>
      <c r="W1359">
        <v>0</v>
      </c>
      <c r="X1359">
        <v>2.0572443036885151</v>
      </c>
      <c r="Y1359">
        <v>0</v>
      </c>
      <c r="Z1359">
        <v>4.0124394618935746</v>
      </c>
      <c r="AA1359">
        <v>0</v>
      </c>
      <c r="AB1359">
        <v>1.9280790032991169</v>
      </c>
      <c r="AC1359">
        <v>0</v>
      </c>
      <c r="AD1359">
        <v>0</v>
      </c>
      <c r="AE1359">
        <v>7.9977627688812065</v>
      </c>
    </row>
    <row r="1360" spans="1:31" x14ac:dyDescent="0.25">
      <c r="A1360">
        <v>1709968</v>
      </c>
      <c r="B1360">
        <v>1</v>
      </c>
      <c r="C1360" t="s">
        <v>81</v>
      </c>
      <c r="D1360" t="s">
        <v>118</v>
      </c>
      <c r="E1360" t="s">
        <v>150</v>
      </c>
      <c r="F1360" t="s">
        <v>2213</v>
      </c>
      <c r="G1360" t="s">
        <v>152</v>
      </c>
      <c r="H1360" t="s">
        <v>134</v>
      </c>
      <c r="I1360" t="s">
        <v>135</v>
      </c>
      <c r="J1360" t="s">
        <v>136</v>
      </c>
      <c r="K1360" t="s">
        <v>153</v>
      </c>
      <c r="L1360" t="s">
        <v>4185</v>
      </c>
      <c r="M1360" t="s">
        <v>4186</v>
      </c>
      <c r="N1360">
        <v>8.5588888880000003</v>
      </c>
      <c r="O1360">
        <v>0</v>
      </c>
      <c r="P1360">
        <v>161</v>
      </c>
      <c r="Q1360">
        <v>0</v>
      </c>
      <c r="R1360">
        <v>32</v>
      </c>
      <c r="S1360">
        <v>0</v>
      </c>
      <c r="T1360">
        <v>12</v>
      </c>
      <c r="U1360">
        <v>0</v>
      </c>
      <c r="V1360">
        <v>0</v>
      </c>
      <c r="W1360">
        <v>0</v>
      </c>
      <c r="X1360">
        <v>166.78916536960872</v>
      </c>
      <c r="Y1360">
        <v>0</v>
      </c>
      <c r="Z1360">
        <v>16.466100769410186</v>
      </c>
      <c r="AA1360">
        <v>0</v>
      </c>
      <c r="AB1360">
        <v>73.621212615219463</v>
      </c>
      <c r="AC1360">
        <v>0</v>
      </c>
      <c r="AD1360">
        <v>0</v>
      </c>
      <c r="AE1360">
        <v>256.87647875423841</v>
      </c>
    </row>
    <row r="1361" spans="1:31" x14ac:dyDescent="0.25">
      <c r="A1361">
        <v>1709991</v>
      </c>
      <c r="B1361">
        <v>1</v>
      </c>
      <c r="C1361" t="s">
        <v>81</v>
      </c>
      <c r="D1361" t="s">
        <v>119</v>
      </c>
      <c r="E1361" t="s">
        <v>171</v>
      </c>
      <c r="F1361" t="s">
        <v>4187</v>
      </c>
      <c r="G1361" t="s">
        <v>173</v>
      </c>
      <c r="H1361" t="s">
        <v>143</v>
      </c>
      <c r="I1361" t="s">
        <v>135</v>
      </c>
      <c r="J1361" t="s">
        <v>136</v>
      </c>
      <c r="K1361" t="s">
        <v>153</v>
      </c>
      <c r="L1361" t="s">
        <v>4188</v>
      </c>
      <c r="M1361" t="s">
        <v>4189</v>
      </c>
      <c r="N1361">
        <v>6.0925341660000001</v>
      </c>
      <c r="O1361">
        <v>0</v>
      </c>
      <c r="P1361">
        <v>37</v>
      </c>
      <c r="Q1361">
        <v>2</v>
      </c>
      <c r="R1361">
        <v>27</v>
      </c>
      <c r="S1361">
        <v>0</v>
      </c>
      <c r="T1361">
        <v>2</v>
      </c>
      <c r="U1361">
        <v>0</v>
      </c>
      <c r="V1361">
        <v>0</v>
      </c>
      <c r="W1361">
        <v>0</v>
      </c>
      <c r="X1361">
        <v>6.9477289683101162</v>
      </c>
      <c r="Y1361">
        <v>5.7825093683065543</v>
      </c>
      <c r="Z1361">
        <v>246.03341560474138</v>
      </c>
      <c r="AA1361">
        <v>0</v>
      </c>
      <c r="AB1361">
        <v>0.13716283885478472</v>
      </c>
      <c r="AC1361">
        <v>0</v>
      </c>
      <c r="AD1361">
        <v>0</v>
      </c>
      <c r="AE1361">
        <v>258.90081678021284</v>
      </c>
    </row>
    <row r="1362" spans="1:31" x14ac:dyDescent="0.25">
      <c r="A1362">
        <v>1710177</v>
      </c>
      <c r="B1362">
        <v>1</v>
      </c>
      <c r="C1362" t="s">
        <v>81</v>
      </c>
      <c r="D1362" t="s">
        <v>127</v>
      </c>
      <c r="E1362" t="s">
        <v>189</v>
      </c>
      <c r="F1362" t="s">
        <v>4190</v>
      </c>
      <c r="G1362" t="s">
        <v>147</v>
      </c>
      <c r="H1362" t="s">
        <v>143</v>
      </c>
      <c r="I1362" t="s">
        <v>135</v>
      </c>
      <c r="J1362" t="s">
        <v>136</v>
      </c>
      <c r="K1362" t="s">
        <v>137</v>
      </c>
      <c r="L1362" t="s">
        <v>4191</v>
      </c>
      <c r="M1362" t="s">
        <v>4192</v>
      </c>
      <c r="N1362">
        <v>1.791666666</v>
      </c>
      <c r="O1362">
        <v>0</v>
      </c>
      <c r="P1362">
        <v>138</v>
      </c>
      <c r="Q1362">
        <v>12</v>
      </c>
      <c r="R1362">
        <v>38</v>
      </c>
      <c r="S1362">
        <v>11</v>
      </c>
      <c r="T1362">
        <v>12</v>
      </c>
      <c r="U1362">
        <v>1</v>
      </c>
      <c r="V1362">
        <v>1</v>
      </c>
      <c r="W1362">
        <v>0</v>
      </c>
      <c r="X1362">
        <v>33.874572723993431</v>
      </c>
      <c r="Y1362">
        <v>14.689518988787979</v>
      </c>
      <c r="Z1362">
        <v>32.022674172697876</v>
      </c>
      <c r="AA1362">
        <v>114.29601717705582</v>
      </c>
      <c r="AB1362">
        <v>6.4394534274746009</v>
      </c>
      <c r="AC1362">
        <v>122.43357320066477</v>
      </c>
      <c r="AD1362">
        <v>15.441919383382</v>
      </c>
      <c r="AE1362">
        <v>339.1977290740565</v>
      </c>
    </row>
    <row r="1363" spans="1:31" x14ac:dyDescent="0.25">
      <c r="A1363">
        <v>1710154</v>
      </c>
      <c r="B1363">
        <v>1</v>
      </c>
      <c r="C1363" t="s">
        <v>80</v>
      </c>
      <c r="D1363" t="s">
        <v>87</v>
      </c>
      <c r="E1363" t="s">
        <v>314</v>
      </c>
      <c r="F1363" t="s">
        <v>4193</v>
      </c>
      <c r="G1363" t="s">
        <v>2470</v>
      </c>
      <c r="H1363" t="s">
        <v>143</v>
      </c>
      <c r="I1363" t="s">
        <v>135</v>
      </c>
      <c r="J1363" t="s">
        <v>136</v>
      </c>
      <c r="K1363" t="s">
        <v>137</v>
      </c>
      <c r="L1363" t="s">
        <v>4194</v>
      </c>
      <c r="M1363" t="s">
        <v>4195</v>
      </c>
      <c r="N1363">
        <v>0.15916666600000001</v>
      </c>
      <c r="O1363">
        <v>0</v>
      </c>
      <c r="P1363">
        <v>14425</v>
      </c>
      <c r="Q1363">
        <v>0</v>
      </c>
      <c r="R1363">
        <v>0</v>
      </c>
      <c r="S1363">
        <v>40</v>
      </c>
      <c r="T1363">
        <v>1732</v>
      </c>
      <c r="U1363">
        <v>31</v>
      </c>
      <c r="V1363">
        <v>51</v>
      </c>
      <c r="W1363">
        <v>0</v>
      </c>
      <c r="X1363">
        <v>592.16662089783495</v>
      </c>
      <c r="Y1363">
        <v>0</v>
      </c>
      <c r="Z1363">
        <v>0</v>
      </c>
      <c r="AA1363">
        <v>272.17317890753634</v>
      </c>
      <c r="AB1363">
        <v>459.81899572631357</v>
      </c>
      <c r="AC1363">
        <v>361.763903438873</v>
      </c>
      <c r="AD1363">
        <v>470.57025130273098</v>
      </c>
      <c r="AE1363">
        <v>2156.4929502732889</v>
      </c>
    </row>
    <row r="1364" spans="1:31" x14ac:dyDescent="0.25">
      <c r="A1364">
        <v>1710034</v>
      </c>
      <c r="B1364">
        <v>1</v>
      </c>
      <c r="C1364" t="s">
        <v>80</v>
      </c>
      <c r="D1364" t="s">
        <v>96</v>
      </c>
      <c r="E1364" t="s">
        <v>160</v>
      </c>
      <c r="F1364" t="s">
        <v>4196</v>
      </c>
      <c r="G1364" t="s">
        <v>429</v>
      </c>
      <c r="H1364" t="s">
        <v>134</v>
      </c>
      <c r="I1364" t="s">
        <v>135</v>
      </c>
      <c r="J1364" t="s">
        <v>136</v>
      </c>
      <c r="K1364" t="s">
        <v>137</v>
      </c>
      <c r="L1364" t="s">
        <v>4197</v>
      </c>
      <c r="M1364" t="s">
        <v>4198</v>
      </c>
      <c r="N1364">
        <v>4.1363888879999999</v>
      </c>
      <c r="O1364">
        <v>0</v>
      </c>
      <c r="P1364">
        <v>20</v>
      </c>
      <c r="Q1364">
        <v>0</v>
      </c>
      <c r="R1364">
        <v>2</v>
      </c>
      <c r="S1364">
        <v>0</v>
      </c>
      <c r="T1364">
        <v>4</v>
      </c>
      <c r="U1364">
        <v>0</v>
      </c>
      <c r="V1364">
        <v>0</v>
      </c>
      <c r="W1364">
        <v>0</v>
      </c>
      <c r="X1364">
        <v>23.159879927130191</v>
      </c>
      <c r="Y1364">
        <v>0</v>
      </c>
      <c r="Z1364">
        <v>4.5156898162389378</v>
      </c>
      <c r="AA1364">
        <v>0</v>
      </c>
      <c r="AB1364">
        <v>7.8821149774390236</v>
      </c>
      <c r="AC1364">
        <v>0</v>
      </c>
      <c r="AD1364">
        <v>0</v>
      </c>
      <c r="AE1364">
        <v>35.557684720808155</v>
      </c>
    </row>
    <row r="1365" spans="1:31" x14ac:dyDescent="0.25">
      <c r="A1365">
        <v>1709985</v>
      </c>
      <c r="B1365">
        <v>1</v>
      </c>
      <c r="C1365" t="s">
        <v>81</v>
      </c>
      <c r="D1365" t="s">
        <v>118</v>
      </c>
      <c r="E1365" t="s">
        <v>171</v>
      </c>
      <c r="F1365" t="s">
        <v>3859</v>
      </c>
      <c r="G1365" t="s">
        <v>152</v>
      </c>
      <c r="H1365" t="s">
        <v>143</v>
      </c>
      <c r="I1365" t="s">
        <v>135</v>
      </c>
      <c r="J1365" t="s">
        <v>136</v>
      </c>
      <c r="K1365" t="s">
        <v>153</v>
      </c>
      <c r="L1365" t="s">
        <v>4199</v>
      </c>
      <c r="M1365" t="s">
        <v>3860</v>
      </c>
      <c r="N1365">
        <v>3.6838888879999998</v>
      </c>
      <c r="O1365">
        <v>2</v>
      </c>
      <c r="P1365">
        <v>1937</v>
      </c>
      <c r="Q1365">
        <v>204</v>
      </c>
      <c r="R1365">
        <v>219</v>
      </c>
      <c r="S1365">
        <v>28</v>
      </c>
      <c r="T1365">
        <v>215</v>
      </c>
      <c r="U1365">
        <v>1</v>
      </c>
      <c r="V1365">
        <v>0</v>
      </c>
      <c r="W1365">
        <v>1.124992847425712</v>
      </c>
      <c r="X1365">
        <v>822.41935055913791</v>
      </c>
      <c r="Y1365">
        <v>691.83543919474573</v>
      </c>
      <c r="Z1365">
        <v>222.19459524995301</v>
      </c>
      <c r="AA1365">
        <v>477.1916433244275</v>
      </c>
      <c r="AB1365">
        <v>482.25358879009116</v>
      </c>
      <c r="AC1365">
        <v>2.9091143745714234</v>
      </c>
      <c r="AD1365">
        <v>0</v>
      </c>
      <c r="AE1365">
        <v>2699.9287243403523</v>
      </c>
    </row>
    <row r="1366" spans="1:31" x14ac:dyDescent="0.25">
      <c r="A1366">
        <v>1710340</v>
      </c>
      <c r="B1366">
        <v>1</v>
      </c>
      <c r="C1366" t="s">
        <v>80</v>
      </c>
      <c r="D1366" t="s">
        <v>89</v>
      </c>
      <c r="E1366" t="s">
        <v>131</v>
      </c>
      <c r="F1366" t="s">
        <v>4200</v>
      </c>
      <c r="G1366" t="s">
        <v>133</v>
      </c>
      <c r="H1366" t="s">
        <v>134</v>
      </c>
      <c r="I1366" t="s">
        <v>135</v>
      </c>
      <c r="J1366" t="s">
        <v>136</v>
      </c>
      <c r="K1366" t="s">
        <v>137</v>
      </c>
      <c r="L1366" t="s">
        <v>4201</v>
      </c>
      <c r="M1366" t="s">
        <v>4202</v>
      </c>
      <c r="N1366">
        <v>2.679166666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1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1.527349984058088</v>
      </c>
      <c r="AC1366">
        <v>0</v>
      </c>
      <c r="AD1366">
        <v>0</v>
      </c>
      <c r="AE1366">
        <v>1.527349984058088</v>
      </c>
    </row>
    <row r="1367" spans="1:31" x14ac:dyDescent="0.25">
      <c r="A1367">
        <v>1710197</v>
      </c>
      <c r="B1367">
        <v>1</v>
      </c>
      <c r="C1367" t="s">
        <v>81</v>
      </c>
      <c r="D1367" t="s">
        <v>120</v>
      </c>
      <c r="E1367" t="s">
        <v>140</v>
      </c>
      <c r="F1367" t="s">
        <v>4203</v>
      </c>
      <c r="G1367" t="s">
        <v>147</v>
      </c>
      <c r="H1367" t="s">
        <v>143</v>
      </c>
      <c r="I1367" t="s">
        <v>135</v>
      </c>
      <c r="J1367" t="s">
        <v>136</v>
      </c>
      <c r="K1367" t="s">
        <v>137</v>
      </c>
      <c r="L1367" t="s">
        <v>4204</v>
      </c>
      <c r="M1367" t="s">
        <v>4205</v>
      </c>
      <c r="N1367">
        <v>2.2705555550000001</v>
      </c>
      <c r="O1367">
        <v>0</v>
      </c>
      <c r="P1367">
        <v>0</v>
      </c>
      <c r="Q1367">
        <v>2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123.65424949885289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123.65424949885289</v>
      </c>
    </row>
    <row r="1368" spans="1:31" x14ac:dyDescent="0.25">
      <c r="A1368">
        <v>1710048</v>
      </c>
      <c r="B1368">
        <v>1</v>
      </c>
      <c r="C1368" t="s">
        <v>80</v>
      </c>
      <c r="D1368" t="s">
        <v>93</v>
      </c>
      <c r="E1368" t="s">
        <v>314</v>
      </c>
      <c r="F1368" t="s">
        <v>4206</v>
      </c>
      <c r="G1368" t="s">
        <v>152</v>
      </c>
      <c r="H1368" t="s">
        <v>143</v>
      </c>
      <c r="I1368" t="s">
        <v>135</v>
      </c>
      <c r="J1368" t="s">
        <v>136</v>
      </c>
      <c r="K1368" t="s">
        <v>153</v>
      </c>
      <c r="L1368" t="s">
        <v>4207</v>
      </c>
      <c r="M1368" t="s">
        <v>4208</v>
      </c>
      <c r="N1368">
        <v>2.5690638880000001</v>
      </c>
      <c r="O1368">
        <v>0</v>
      </c>
      <c r="P1368">
        <v>0</v>
      </c>
      <c r="Q1368">
        <v>0</v>
      </c>
      <c r="R1368">
        <v>0</v>
      </c>
      <c r="S1368">
        <v>3</v>
      </c>
      <c r="T1368">
        <v>25</v>
      </c>
      <c r="U1368">
        <v>0</v>
      </c>
      <c r="V1368">
        <v>1</v>
      </c>
      <c r="W1368">
        <v>0</v>
      </c>
      <c r="X1368">
        <v>0</v>
      </c>
      <c r="Y1368">
        <v>0</v>
      </c>
      <c r="Z1368">
        <v>0</v>
      </c>
      <c r="AA1368">
        <v>168.0763232707383</v>
      </c>
      <c r="AB1368">
        <v>60.095957223514183</v>
      </c>
      <c r="AC1368">
        <v>0</v>
      </c>
      <c r="AD1368">
        <v>11.979005677081185</v>
      </c>
      <c r="AE1368">
        <v>240.15128617133365</v>
      </c>
    </row>
    <row r="1369" spans="1:31" x14ac:dyDescent="0.25">
      <c r="A1369">
        <v>1709931</v>
      </c>
      <c r="B1369">
        <v>1</v>
      </c>
      <c r="C1369" t="s">
        <v>81</v>
      </c>
      <c r="D1369" t="s">
        <v>115</v>
      </c>
      <c r="E1369" t="s">
        <v>441</v>
      </c>
      <c r="F1369" t="s">
        <v>4209</v>
      </c>
      <c r="G1369" t="s">
        <v>904</v>
      </c>
      <c r="H1369" t="s">
        <v>134</v>
      </c>
      <c r="I1369" t="s">
        <v>135</v>
      </c>
      <c r="J1369" t="s">
        <v>136</v>
      </c>
      <c r="K1369" t="s">
        <v>137</v>
      </c>
      <c r="L1369" t="s">
        <v>4210</v>
      </c>
      <c r="M1369" t="s">
        <v>4211</v>
      </c>
      <c r="N1369">
        <v>0.56361111100000005</v>
      </c>
      <c r="O1369">
        <v>0</v>
      </c>
      <c r="P1369">
        <v>21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1.2395656430009774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1.2395656430009774</v>
      </c>
    </row>
    <row r="1370" spans="1:31" x14ac:dyDescent="0.25">
      <c r="A1370">
        <v>1710309</v>
      </c>
      <c r="B1370">
        <v>1</v>
      </c>
      <c r="C1370" t="s">
        <v>80</v>
      </c>
      <c r="D1370" t="s">
        <v>83</v>
      </c>
      <c r="E1370" t="s">
        <v>131</v>
      </c>
      <c r="F1370" t="s">
        <v>4212</v>
      </c>
      <c r="G1370" t="s">
        <v>133</v>
      </c>
      <c r="H1370" t="s">
        <v>134</v>
      </c>
      <c r="I1370" t="s">
        <v>135</v>
      </c>
      <c r="J1370" t="s">
        <v>136</v>
      </c>
      <c r="K1370" t="s">
        <v>137</v>
      </c>
      <c r="L1370" t="s">
        <v>4213</v>
      </c>
      <c r="M1370" t="s">
        <v>4214</v>
      </c>
      <c r="N1370">
        <v>1.673611111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0.99284658464820019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0.99284658464820019</v>
      </c>
    </row>
    <row r="1371" spans="1:31" x14ac:dyDescent="0.25">
      <c r="A1371">
        <v>1709977</v>
      </c>
      <c r="B1371">
        <v>1</v>
      </c>
      <c r="C1371" t="s">
        <v>80</v>
      </c>
      <c r="D1371" t="s">
        <v>90</v>
      </c>
      <c r="E1371" t="s">
        <v>150</v>
      </c>
      <c r="F1371" t="s">
        <v>4215</v>
      </c>
      <c r="G1371" t="s">
        <v>173</v>
      </c>
      <c r="H1371" t="s">
        <v>134</v>
      </c>
      <c r="I1371" t="s">
        <v>135</v>
      </c>
      <c r="J1371" t="s">
        <v>136</v>
      </c>
      <c r="K1371" t="s">
        <v>153</v>
      </c>
      <c r="L1371" t="s">
        <v>4216</v>
      </c>
      <c r="M1371" t="s">
        <v>4217</v>
      </c>
      <c r="N1371">
        <v>5.1554619439999998</v>
      </c>
      <c r="O1371">
        <v>0</v>
      </c>
      <c r="P1371">
        <v>678</v>
      </c>
      <c r="Q1371">
        <v>0</v>
      </c>
      <c r="R1371">
        <v>0</v>
      </c>
      <c r="S1371">
        <v>0</v>
      </c>
      <c r="T1371">
        <v>132</v>
      </c>
      <c r="U1371">
        <v>0</v>
      </c>
      <c r="V1371">
        <v>1</v>
      </c>
      <c r="W1371">
        <v>0</v>
      </c>
      <c r="X1371">
        <v>1184.9873813274478</v>
      </c>
      <c r="Y1371">
        <v>0</v>
      </c>
      <c r="Z1371">
        <v>0</v>
      </c>
      <c r="AA1371">
        <v>0</v>
      </c>
      <c r="AB1371">
        <v>563.46959426234002</v>
      </c>
      <c r="AC1371">
        <v>0</v>
      </c>
      <c r="AD1371">
        <v>6.4687372091126401</v>
      </c>
      <c r="AE1371">
        <v>1754.9257127989003</v>
      </c>
    </row>
    <row r="1372" spans="1:31" x14ac:dyDescent="0.25">
      <c r="A1372">
        <v>1709954</v>
      </c>
      <c r="B1372">
        <v>1</v>
      </c>
      <c r="C1372" t="s">
        <v>80</v>
      </c>
      <c r="D1372" t="s">
        <v>83</v>
      </c>
      <c r="E1372" t="s">
        <v>140</v>
      </c>
      <c r="F1372" t="s">
        <v>4218</v>
      </c>
      <c r="G1372" t="s">
        <v>2470</v>
      </c>
      <c r="H1372" t="s">
        <v>143</v>
      </c>
      <c r="I1372" t="s">
        <v>135</v>
      </c>
      <c r="J1372" t="s">
        <v>136</v>
      </c>
      <c r="K1372" t="s">
        <v>137</v>
      </c>
      <c r="L1372" t="s">
        <v>4219</v>
      </c>
      <c r="M1372" t="s">
        <v>4207</v>
      </c>
      <c r="N1372">
        <v>1.5608333329999999</v>
      </c>
      <c r="O1372">
        <v>0</v>
      </c>
      <c r="P1372">
        <v>270</v>
      </c>
      <c r="Q1372">
        <v>0</v>
      </c>
      <c r="R1372">
        <v>0</v>
      </c>
      <c r="S1372">
        <v>18</v>
      </c>
      <c r="T1372">
        <v>1125</v>
      </c>
      <c r="U1372">
        <v>1</v>
      </c>
      <c r="V1372">
        <v>15</v>
      </c>
      <c r="W1372">
        <v>0</v>
      </c>
      <c r="X1372">
        <v>113.04624653374414</v>
      </c>
      <c r="Y1372">
        <v>0</v>
      </c>
      <c r="Z1372">
        <v>0</v>
      </c>
      <c r="AA1372">
        <v>607.77291757842829</v>
      </c>
      <c r="AB1372">
        <v>1316.301089340576</v>
      </c>
      <c r="AC1372">
        <v>13.107908792738357</v>
      </c>
      <c r="AD1372">
        <v>219.05299191865168</v>
      </c>
      <c r="AE1372">
        <v>2269.2811541641381</v>
      </c>
    </row>
    <row r="1373" spans="1:31" x14ac:dyDescent="0.25">
      <c r="A1373">
        <v>1710286</v>
      </c>
      <c r="B1373">
        <v>1</v>
      </c>
      <c r="C1373" t="s">
        <v>80</v>
      </c>
      <c r="D1373" t="s">
        <v>91</v>
      </c>
      <c r="E1373" t="s">
        <v>131</v>
      </c>
      <c r="F1373" t="s">
        <v>4220</v>
      </c>
      <c r="G1373" t="s">
        <v>238</v>
      </c>
      <c r="H1373" t="s">
        <v>134</v>
      </c>
      <c r="I1373" t="s">
        <v>135</v>
      </c>
      <c r="J1373" t="s">
        <v>136</v>
      </c>
      <c r="K1373" t="s">
        <v>137</v>
      </c>
      <c r="L1373" t="s">
        <v>4221</v>
      </c>
      <c r="M1373" t="s">
        <v>4222</v>
      </c>
      <c r="N1373">
        <v>1.1202777770000001</v>
      </c>
      <c r="O1373">
        <v>0</v>
      </c>
      <c r="P1373">
        <v>4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0.83495349147172893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0.83495349147172893</v>
      </c>
    </row>
    <row r="1374" spans="1:31" x14ac:dyDescent="0.25">
      <c r="A1374">
        <v>1710432</v>
      </c>
      <c r="B1374">
        <v>1</v>
      </c>
      <c r="C1374" t="s">
        <v>81</v>
      </c>
      <c r="D1374" t="s">
        <v>128</v>
      </c>
      <c r="E1374" t="s">
        <v>131</v>
      </c>
      <c r="F1374" t="s">
        <v>4223</v>
      </c>
      <c r="G1374" t="s">
        <v>133</v>
      </c>
      <c r="H1374" t="s">
        <v>134</v>
      </c>
      <c r="I1374" t="s">
        <v>135</v>
      </c>
      <c r="J1374" t="s">
        <v>136</v>
      </c>
      <c r="K1374" t="s">
        <v>137</v>
      </c>
      <c r="L1374" t="s">
        <v>4224</v>
      </c>
      <c r="M1374" t="s">
        <v>4225</v>
      </c>
      <c r="N1374">
        <v>3.008888888</v>
      </c>
      <c r="O1374">
        <v>0</v>
      </c>
      <c r="P1374">
        <v>1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2.1012053567083335E-3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2.1012053567083335E-3</v>
      </c>
    </row>
    <row r="1375" spans="1:31" x14ac:dyDescent="0.25">
      <c r="A1375">
        <v>1710455</v>
      </c>
      <c r="B1375">
        <v>1</v>
      </c>
      <c r="C1375" t="s">
        <v>80</v>
      </c>
      <c r="D1375" t="s">
        <v>103</v>
      </c>
      <c r="E1375" t="s">
        <v>160</v>
      </c>
      <c r="F1375" t="s">
        <v>809</v>
      </c>
      <c r="G1375" t="s">
        <v>162</v>
      </c>
      <c r="H1375" t="s">
        <v>134</v>
      </c>
      <c r="I1375" t="s">
        <v>135</v>
      </c>
      <c r="J1375" t="s">
        <v>136</v>
      </c>
      <c r="K1375" t="s">
        <v>137</v>
      </c>
      <c r="L1375" t="s">
        <v>4226</v>
      </c>
      <c r="M1375" t="s">
        <v>4227</v>
      </c>
      <c r="N1375">
        <v>1.1497222220000001</v>
      </c>
      <c r="O1375">
        <v>0</v>
      </c>
      <c r="P1375">
        <v>1</v>
      </c>
      <c r="Q1375">
        <v>0</v>
      </c>
      <c r="R1375">
        <v>6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3.1967419048014992E-2</v>
      </c>
      <c r="Y1375">
        <v>0</v>
      </c>
      <c r="Z1375">
        <v>3.5458978729244435</v>
      </c>
      <c r="AA1375">
        <v>0</v>
      </c>
      <c r="AB1375">
        <v>0</v>
      </c>
      <c r="AC1375">
        <v>0</v>
      </c>
      <c r="AD1375">
        <v>0</v>
      </c>
      <c r="AE1375">
        <v>3.5778652919724583</v>
      </c>
    </row>
    <row r="1376" spans="1:31" x14ac:dyDescent="0.25">
      <c r="A1376">
        <v>1710223</v>
      </c>
      <c r="B1376">
        <v>1</v>
      </c>
      <c r="C1376" t="s">
        <v>81</v>
      </c>
      <c r="D1376" t="s">
        <v>117</v>
      </c>
      <c r="E1376" t="s">
        <v>131</v>
      </c>
      <c r="F1376" t="s">
        <v>4228</v>
      </c>
      <c r="G1376" t="s">
        <v>133</v>
      </c>
      <c r="H1376" t="s">
        <v>134</v>
      </c>
      <c r="I1376" t="s">
        <v>135</v>
      </c>
      <c r="J1376" t="s">
        <v>136</v>
      </c>
      <c r="K1376" t="s">
        <v>137</v>
      </c>
      <c r="L1376" t="s">
        <v>4229</v>
      </c>
      <c r="M1376" t="s">
        <v>4230</v>
      </c>
      <c r="N1376">
        <v>4.66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</row>
    <row r="1377" spans="1:31" x14ac:dyDescent="0.25">
      <c r="A1377">
        <v>1710077</v>
      </c>
      <c r="B1377">
        <v>1</v>
      </c>
      <c r="C1377" t="s">
        <v>81</v>
      </c>
      <c r="D1377" t="s">
        <v>115</v>
      </c>
      <c r="E1377" t="s">
        <v>160</v>
      </c>
      <c r="F1377" t="s">
        <v>4231</v>
      </c>
      <c r="G1377" t="s">
        <v>1680</v>
      </c>
      <c r="H1377" t="s">
        <v>134</v>
      </c>
      <c r="I1377" t="s">
        <v>135</v>
      </c>
      <c r="J1377" t="s">
        <v>136</v>
      </c>
      <c r="K1377" t="s">
        <v>137</v>
      </c>
      <c r="L1377" t="s">
        <v>4232</v>
      </c>
      <c r="M1377" t="s">
        <v>4233</v>
      </c>
      <c r="N1377">
        <v>3.343611111</v>
      </c>
      <c r="O1377">
        <v>0</v>
      </c>
      <c r="P1377">
        <v>16</v>
      </c>
      <c r="Q1377">
        <v>0</v>
      </c>
      <c r="R1377">
        <v>0</v>
      </c>
      <c r="S1377">
        <v>0</v>
      </c>
      <c r="T1377">
        <v>4</v>
      </c>
      <c r="U1377">
        <v>0</v>
      </c>
      <c r="V1377">
        <v>0</v>
      </c>
      <c r="W1377">
        <v>0</v>
      </c>
      <c r="X1377">
        <v>6.6282229858081116</v>
      </c>
      <c r="Y1377">
        <v>0</v>
      </c>
      <c r="Z1377">
        <v>0</v>
      </c>
      <c r="AA1377">
        <v>0</v>
      </c>
      <c r="AB1377">
        <v>8.0668261095428342</v>
      </c>
      <c r="AC1377">
        <v>0</v>
      </c>
      <c r="AD1377">
        <v>0</v>
      </c>
      <c r="AE1377">
        <v>14.695049095350946</v>
      </c>
    </row>
    <row r="1378" spans="1:31" x14ac:dyDescent="0.25">
      <c r="A1378">
        <v>1710409</v>
      </c>
      <c r="B1378">
        <v>1</v>
      </c>
      <c r="C1378" t="s">
        <v>80</v>
      </c>
      <c r="D1378" t="s">
        <v>104</v>
      </c>
      <c r="E1378" t="s">
        <v>171</v>
      </c>
      <c r="F1378" t="s">
        <v>4234</v>
      </c>
      <c r="G1378" t="s">
        <v>295</v>
      </c>
      <c r="H1378" t="s">
        <v>143</v>
      </c>
      <c r="I1378" t="s">
        <v>135</v>
      </c>
      <c r="J1378" t="s">
        <v>136</v>
      </c>
      <c r="K1378" t="s">
        <v>137</v>
      </c>
      <c r="L1378" t="s">
        <v>4235</v>
      </c>
      <c r="M1378" t="s">
        <v>4236</v>
      </c>
      <c r="N1378">
        <v>2.1058333330000001</v>
      </c>
      <c r="O1378">
        <v>0</v>
      </c>
      <c r="P1378">
        <v>180</v>
      </c>
      <c r="Q1378">
        <v>0</v>
      </c>
      <c r="R1378">
        <v>1</v>
      </c>
      <c r="S1378">
        <v>0</v>
      </c>
      <c r="T1378">
        <v>14</v>
      </c>
      <c r="U1378">
        <v>0</v>
      </c>
      <c r="V1378">
        <v>0</v>
      </c>
      <c r="W1378">
        <v>0</v>
      </c>
      <c r="X1378">
        <v>78.124399925561804</v>
      </c>
      <c r="Y1378">
        <v>0</v>
      </c>
      <c r="Z1378">
        <v>4.122907690266667E-3</v>
      </c>
      <c r="AA1378">
        <v>0</v>
      </c>
      <c r="AB1378">
        <v>9.3161786512985731</v>
      </c>
      <c r="AC1378">
        <v>0</v>
      </c>
      <c r="AD1378">
        <v>0</v>
      </c>
      <c r="AE1378">
        <v>87.444701484550635</v>
      </c>
    </row>
    <row r="1379" spans="1:31" x14ac:dyDescent="0.25">
      <c r="A1379">
        <v>1710163</v>
      </c>
      <c r="B1379">
        <v>1</v>
      </c>
      <c r="C1379" t="s">
        <v>80</v>
      </c>
      <c r="D1379" t="s">
        <v>87</v>
      </c>
      <c r="E1379" t="s">
        <v>140</v>
      </c>
      <c r="F1379" t="s">
        <v>4237</v>
      </c>
      <c r="G1379" t="s">
        <v>2470</v>
      </c>
      <c r="H1379" t="s">
        <v>143</v>
      </c>
      <c r="I1379" t="s">
        <v>135</v>
      </c>
      <c r="J1379" t="s">
        <v>136</v>
      </c>
      <c r="K1379" t="s">
        <v>137</v>
      </c>
      <c r="L1379" t="s">
        <v>4238</v>
      </c>
      <c r="M1379" t="s">
        <v>4239</v>
      </c>
      <c r="N1379">
        <v>1.6913888880000001</v>
      </c>
      <c r="O1379">
        <v>0</v>
      </c>
      <c r="P1379">
        <v>1522</v>
      </c>
      <c r="Q1379">
        <v>0</v>
      </c>
      <c r="R1379">
        <v>0</v>
      </c>
      <c r="S1379">
        <v>36</v>
      </c>
      <c r="T1379">
        <v>400</v>
      </c>
      <c r="U1379">
        <v>31</v>
      </c>
      <c r="V1379">
        <v>49</v>
      </c>
      <c r="W1379">
        <v>0</v>
      </c>
      <c r="X1379">
        <v>688.7075171110439</v>
      </c>
      <c r="Y1379">
        <v>0</v>
      </c>
      <c r="Z1379">
        <v>0</v>
      </c>
      <c r="AA1379">
        <v>2730.5395996815409</v>
      </c>
      <c r="AB1379">
        <v>2215.3237777769664</v>
      </c>
      <c r="AC1379">
        <v>4007.5832475259599</v>
      </c>
      <c r="AD1379">
        <v>4444.0060791288943</v>
      </c>
      <c r="AE1379">
        <v>14086.160221224405</v>
      </c>
    </row>
    <row r="1380" spans="1:31" x14ac:dyDescent="0.25">
      <c r="A1380">
        <v>1710017</v>
      </c>
      <c r="B1380">
        <v>1</v>
      </c>
      <c r="C1380" t="s">
        <v>81</v>
      </c>
      <c r="D1380" t="s">
        <v>128</v>
      </c>
      <c r="E1380" t="s">
        <v>189</v>
      </c>
      <c r="F1380" t="s">
        <v>4240</v>
      </c>
      <c r="G1380" t="s">
        <v>173</v>
      </c>
      <c r="H1380" t="s">
        <v>143</v>
      </c>
      <c r="I1380" t="s">
        <v>135</v>
      </c>
      <c r="J1380" t="s">
        <v>136</v>
      </c>
      <c r="K1380" t="s">
        <v>153</v>
      </c>
      <c r="L1380" t="s">
        <v>4241</v>
      </c>
      <c r="M1380" t="s">
        <v>4242</v>
      </c>
      <c r="N1380">
        <v>6.1869555549999999</v>
      </c>
      <c r="O1380">
        <v>0</v>
      </c>
      <c r="P1380">
        <v>1229</v>
      </c>
      <c r="Q1380">
        <v>4</v>
      </c>
      <c r="R1380">
        <v>1</v>
      </c>
      <c r="S1380">
        <v>10</v>
      </c>
      <c r="T1380">
        <v>90</v>
      </c>
      <c r="U1380">
        <v>1</v>
      </c>
      <c r="V1380">
        <v>0</v>
      </c>
      <c r="W1380">
        <v>0</v>
      </c>
      <c r="X1380">
        <v>722.33472105137776</v>
      </c>
      <c r="Y1380">
        <v>14.0440877172631</v>
      </c>
      <c r="Z1380">
        <v>2.3926165806200002E-3</v>
      </c>
      <c r="AA1380">
        <v>372.06100650685374</v>
      </c>
      <c r="AB1380">
        <v>111.18811170439189</v>
      </c>
      <c r="AC1380">
        <v>21.081437212867765</v>
      </c>
      <c r="AD1380">
        <v>0</v>
      </c>
      <c r="AE1380">
        <v>1240.7117568093349</v>
      </c>
    </row>
    <row r="1381" spans="1:31" x14ac:dyDescent="0.25">
      <c r="A1381">
        <v>1710123</v>
      </c>
      <c r="B1381">
        <v>1</v>
      </c>
      <c r="C1381" t="s">
        <v>80</v>
      </c>
      <c r="D1381" t="s">
        <v>94</v>
      </c>
      <c r="E1381" t="s">
        <v>140</v>
      </c>
      <c r="F1381" t="s">
        <v>4243</v>
      </c>
      <c r="G1381" t="s">
        <v>152</v>
      </c>
      <c r="H1381" t="s">
        <v>143</v>
      </c>
      <c r="I1381" t="s">
        <v>135</v>
      </c>
      <c r="J1381" t="s">
        <v>136</v>
      </c>
      <c r="K1381" t="s">
        <v>153</v>
      </c>
      <c r="L1381" t="s">
        <v>4244</v>
      </c>
      <c r="M1381" t="s">
        <v>4245</v>
      </c>
      <c r="N1381">
        <v>4.4877777769999998</v>
      </c>
      <c r="O1381">
        <v>0</v>
      </c>
      <c r="P1381">
        <v>776</v>
      </c>
      <c r="Q1381">
        <v>73</v>
      </c>
      <c r="R1381">
        <v>418</v>
      </c>
      <c r="S1381">
        <v>6</v>
      </c>
      <c r="T1381">
        <v>109</v>
      </c>
      <c r="U1381">
        <v>0</v>
      </c>
      <c r="V1381">
        <v>0</v>
      </c>
      <c r="W1381">
        <v>0</v>
      </c>
      <c r="X1381">
        <v>458.4261495696889</v>
      </c>
      <c r="Y1381">
        <v>517.32256206566524</v>
      </c>
      <c r="Z1381">
        <v>948.93782886798874</v>
      </c>
      <c r="AA1381">
        <v>207.93924684885724</v>
      </c>
      <c r="AB1381">
        <v>354.51080055902679</v>
      </c>
      <c r="AC1381">
        <v>0</v>
      </c>
      <c r="AD1381">
        <v>0</v>
      </c>
      <c r="AE1381">
        <v>2487.1365879112268</v>
      </c>
    </row>
    <row r="1382" spans="1:31" x14ac:dyDescent="0.25">
      <c r="A1382">
        <v>1710180</v>
      </c>
      <c r="B1382">
        <v>1</v>
      </c>
      <c r="C1382" t="s">
        <v>80</v>
      </c>
      <c r="D1382" t="s">
        <v>95</v>
      </c>
      <c r="E1382" t="s">
        <v>171</v>
      </c>
      <c r="F1382" t="s">
        <v>4246</v>
      </c>
      <c r="G1382" t="s">
        <v>246</v>
      </c>
      <c r="H1382" t="s">
        <v>143</v>
      </c>
      <c r="I1382" t="s">
        <v>135</v>
      </c>
      <c r="J1382" t="s">
        <v>136</v>
      </c>
      <c r="K1382" t="s">
        <v>137</v>
      </c>
      <c r="L1382" t="s">
        <v>4247</v>
      </c>
      <c r="M1382" t="s">
        <v>4248</v>
      </c>
      <c r="N1382">
        <v>1.5536111109999999</v>
      </c>
      <c r="O1382">
        <v>0</v>
      </c>
      <c r="P1382">
        <v>96</v>
      </c>
      <c r="Q1382">
        <v>0</v>
      </c>
      <c r="R1382">
        <v>1</v>
      </c>
      <c r="S1382">
        <v>0</v>
      </c>
      <c r="T1382">
        <v>5</v>
      </c>
      <c r="U1382">
        <v>0</v>
      </c>
      <c r="V1382">
        <v>0</v>
      </c>
      <c r="W1382">
        <v>0</v>
      </c>
      <c r="X1382">
        <v>30.73428097706114</v>
      </c>
      <c r="Y1382">
        <v>0</v>
      </c>
      <c r="Z1382">
        <v>0.95931719589244435</v>
      </c>
      <c r="AA1382">
        <v>0</v>
      </c>
      <c r="AB1382">
        <v>10.472194144773328</v>
      </c>
      <c r="AC1382">
        <v>0</v>
      </c>
      <c r="AD1382">
        <v>0</v>
      </c>
      <c r="AE1382">
        <v>42.165792317726911</v>
      </c>
    </row>
    <row r="1383" spans="1:31" x14ac:dyDescent="0.25">
      <c r="A1383">
        <v>1710014</v>
      </c>
      <c r="B1383">
        <v>1</v>
      </c>
      <c r="C1383" t="s">
        <v>80</v>
      </c>
      <c r="D1383" t="s">
        <v>91</v>
      </c>
      <c r="E1383" t="s">
        <v>131</v>
      </c>
      <c r="F1383" t="s">
        <v>4249</v>
      </c>
      <c r="G1383" t="s">
        <v>242</v>
      </c>
      <c r="H1383" t="s">
        <v>134</v>
      </c>
      <c r="I1383" t="s">
        <v>135</v>
      </c>
      <c r="J1383" t="s">
        <v>136</v>
      </c>
      <c r="K1383" t="s">
        <v>137</v>
      </c>
      <c r="L1383" t="s">
        <v>4250</v>
      </c>
      <c r="M1383" t="s">
        <v>4251</v>
      </c>
      <c r="N1383">
        <v>6.2033333329999998</v>
      </c>
      <c r="O1383">
        <v>0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0.17443964917922777</v>
      </c>
      <c r="AA1383">
        <v>0</v>
      </c>
      <c r="AB1383">
        <v>0</v>
      </c>
      <c r="AC1383">
        <v>0</v>
      </c>
      <c r="AD1383">
        <v>0</v>
      </c>
      <c r="AE1383">
        <v>0.17443964917922777</v>
      </c>
    </row>
    <row r="1384" spans="1:31" x14ac:dyDescent="0.25">
      <c r="A1384">
        <v>1710037</v>
      </c>
      <c r="B1384">
        <v>1</v>
      </c>
      <c r="C1384" t="s">
        <v>81</v>
      </c>
      <c r="D1384" t="s">
        <v>126</v>
      </c>
      <c r="E1384" t="s">
        <v>441</v>
      </c>
      <c r="F1384" t="s">
        <v>4252</v>
      </c>
      <c r="G1384" t="s">
        <v>904</v>
      </c>
      <c r="H1384" t="s">
        <v>134</v>
      </c>
      <c r="I1384" t="s">
        <v>135</v>
      </c>
      <c r="J1384" t="s">
        <v>136</v>
      </c>
      <c r="K1384" t="s">
        <v>137</v>
      </c>
      <c r="L1384" t="s">
        <v>4253</v>
      </c>
      <c r="M1384" t="s">
        <v>4254</v>
      </c>
      <c r="N1384">
        <v>1.3</v>
      </c>
      <c r="O1384">
        <v>0</v>
      </c>
      <c r="P1384">
        <v>69</v>
      </c>
      <c r="Q1384">
        <v>0</v>
      </c>
      <c r="R1384">
        <v>0</v>
      </c>
      <c r="S1384">
        <v>0</v>
      </c>
      <c r="T1384">
        <v>62</v>
      </c>
      <c r="U1384">
        <v>0</v>
      </c>
      <c r="V1384">
        <v>0</v>
      </c>
      <c r="W1384">
        <v>0</v>
      </c>
      <c r="X1384">
        <v>11.674253255915851</v>
      </c>
      <c r="Y1384">
        <v>0</v>
      </c>
      <c r="Z1384">
        <v>0</v>
      </c>
      <c r="AA1384">
        <v>0</v>
      </c>
      <c r="AB1384">
        <v>39.258155524067625</v>
      </c>
      <c r="AC1384">
        <v>0</v>
      </c>
      <c r="AD1384">
        <v>0</v>
      </c>
      <c r="AE1384">
        <v>50.932408779983476</v>
      </c>
    </row>
    <row r="1385" spans="1:31" x14ac:dyDescent="0.25">
      <c r="A1385">
        <v>1710372</v>
      </c>
      <c r="B1385">
        <v>1</v>
      </c>
      <c r="C1385" t="s">
        <v>80</v>
      </c>
      <c r="D1385" t="s">
        <v>97</v>
      </c>
      <c r="E1385" t="s">
        <v>131</v>
      </c>
      <c r="F1385" t="s">
        <v>4255</v>
      </c>
      <c r="G1385" t="s">
        <v>238</v>
      </c>
      <c r="H1385" t="s">
        <v>134</v>
      </c>
      <c r="I1385" t="s">
        <v>135</v>
      </c>
      <c r="J1385" t="s">
        <v>136</v>
      </c>
      <c r="K1385" t="s">
        <v>137</v>
      </c>
      <c r="L1385" t="s">
        <v>4256</v>
      </c>
      <c r="M1385" t="s">
        <v>4257</v>
      </c>
      <c r="N1385">
        <v>3.2572222219999998</v>
      </c>
      <c r="O1385">
        <v>0</v>
      </c>
      <c r="P1385">
        <v>1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3.477179398484501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3.477179398484501</v>
      </c>
    </row>
    <row r="1386" spans="1:31" x14ac:dyDescent="0.25">
      <c r="A1386">
        <v>1710057</v>
      </c>
      <c r="B1386">
        <v>1</v>
      </c>
      <c r="C1386" t="s">
        <v>81</v>
      </c>
      <c r="D1386" t="s">
        <v>123</v>
      </c>
      <c r="E1386" t="s">
        <v>160</v>
      </c>
      <c r="F1386" t="s">
        <v>4258</v>
      </c>
      <c r="G1386" t="s">
        <v>162</v>
      </c>
      <c r="H1386" t="s">
        <v>134</v>
      </c>
      <c r="I1386" t="s">
        <v>135</v>
      </c>
      <c r="J1386" t="s">
        <v>136</v>
      </c>
      <c r="K1386" t="s">
        <v>137</v>
      </c>
      <c r="L1386" t="s">
        <v>4259</v>
      </c>
      <c r="M1386" t="s">
        <v>4260</v>
      </c>
      <c r="N1386">
        <v>2.8547222219999999</v>
      </c>
      <c r="O1386">
        <v>0</v>
      </c>
      <c r="P1386">
        <v>0</v>
      </c>
      <c r="Q1386">
        <v>0</v>
      </c>
      <c r="R1386">
        <v>12</v>
      </c>
      <c r="S1386">
        <v>0</v>
      </c>
      <c r="T1386">
        <v>6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9.372682169370167</v>
      </c>
      <c r="AA1386">
        <v>0</v>
      </c>
      <c r="AB1386">
        <v>7.4316170637756409</v>
      </c>
      <c r="AC1386">
        <v>0</v>
      </c>
      <c r="AD1386">
        <v>0</v>
      </c>
      <c r="AE1386">
        <v>16.804299233145809</v>
      </c>
    </row>
    <row r="1387" spans="1:31" x14ac:dyDescent="0.25">
      <c r="A1387">
        <v>1710435</v>
      </c>
      <c r="B1387">
        <v>1</v>
      </c>
      <c r="C1387" t="s">
        <v>80</v>
      </c>
      <c r="D1387" t="s">
        <v>103</v>
      </c>
      <c r="E1387" t="s">
        <v>150</v>
      </c>
      <c r="F1387" t="s">
        <v>4261</v>
      </c>
      <c r="G1387" t="s">
        <v>186</v>
      </c>
      <c r="H1387" t="s">
        <v>134</v>
      </c>
      <c r="I1387" t="s">
        <v>135</v>
      </c>
      <c r="J1387" t="s">
        <v>136</v>
      </c>
      <c r="K1387" t="s">
        <v>137</v>
      </c>
      <c r="L1387" t="s">
        <v>4262</v>
      </c>
      <c r="M1387" t="s">
        <v>4263</v>
      </c>
      <c r="N1387">
        <v>0.42527777700000002</v>
      </c>
      <c r="O1387">
        <v>0</v>
      </c>
      <c r="P1387">
        <v>3</v>
      </c>
      <c r="Q1387">
        <v>0</v>
      </c>
      <c r="R1387">
        <v>18</v>
      </c>
      <c r="S1387">
        <v>0</v>
      </c>
      <c r="T1387">
        <v>3</v>
      </c>
      <c r="U1387">
        <v>0</v>
      </c>
      <c r="V1387">
        <v>0</v>
      </c>
      <c r="W1387">
        <v>0</v>
      </c>
      <c r="X1387">
        <v>0.33433962181665478</v>
      </c>
      <c r="Y1387">
        <v>0</v>
      </c>
      <c r="Z1387">
        <v>18.545213878147457</v>
      </c>
      <c r="AA1387">
        <v>0</v>
      </c>
      <c r="AB1387">
        <v>0.42734857227637246</v>
      </c>
      <c r="AC1387">
        <v>0</v>
      </c>
      <c r="AD1387">
        <v>0</v>
      </c>
      <c r="AE1387">
        <v>19.306902072240483</v>
      </c>
    </row>
    <row r="1388" spans="1:31" x14ac:dyDescent="0.25">
      <c r="A1388">
        <v>1710100</v>
      </c>
      <c r="B1388">
        <v>1</v>
      </c>
      <c r="C1388" t="s">
        <v>81</v>
      </c>
      <c r="D1388" t="s">
        <v>118</v>
      </c>
      <c r="E1388" t="s">
        <v>131</v>
      </c>
      <c r="F1388" t="s">
        <v>4264</v>
      </c>
      <c r="G1388" t="s">
        <v>133</v>
      </c>
      <c r="H1388" t="s">
        <v>134</v>
      </c>
      <c r="I1388" t="s">
        <v>135</v>
      </c>
      <c r="J1388" t="s">
        <v>136</v>
      </c>
      <c r="K1388" t="s">
        <v>137</v>
      </c>
      <c r="L1388" t="s">
        <v>4265</v>
      </c>
      <c r="M1388" t="s">
        <v>4266</v>
      </c>
      <c r="N1388">
        <v>2.4186111110000001</v>
      </c>
      <c r="O1388">
        <v>0</v>
      </c>
      <c r="P1388">
        <v>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0.23352072219778419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0.23352072219778419</v>
      </c>
    </row>
    <row r="1389" spans="1:31" x14ac:dyDescent="0.25">
      <c r="A1389">
        <v>1709994</v>
      </c>
      <c r="B1389">
        <v>1</v>
      </c>
      <c r="C1389" t="s">
        <v>81</v>
      </c>
      <c r="D1389" t="s">
        <v>128</v>
      </c>
      <c r="E1389" t="s">
        <v>160</v>
      </c>
      <c r="F1389" t="s">
        <v>3702</v>
      </c>
      <c r="G1389" t="s">
        <v>152</v>
      </c>
      <c r="H1389" t="s">
        <v>134</v>
      </c>
      <c r="I1389" t="s">
        <v>135</v>
      </c>
      <c r="J1389" t="s">
        <v>136</v>
      </c>
      <c r="K1389" t="s">
        <v>153</v>
      </c>
      <c r="L1389" t="s">
        <v>4267</v>
      </c>
      <c r="M1389" t="s">
        <v>4268</v>
      </c>
      <c r="N1389">
        <v>2.3674452769999998</v>
      </c>
      <c r="O1389">
        <v>0</v>
      </c>
      <c r="P1389">
        <v>130</v>
      </c>
      <c r="Q1389">
        <v>0</v>
      </c>
      <c r="R1389">
        <v>0</v>
      </c>
      <c r="S1389">
        <v>0</v>
      </c>
      <c r="T1389">
        <v>4</v>
      </c>
      <c r="U1389">
        <v>0</v>
      </c>
      <c r="V1389">
        <v>0</v>
      </c>
      <c r="W1389">
        <v>0</v>
      </c>
      <c r="X1389">
        <v>67.555027601193174</v>
      </c>
      <c r="Y1389">
        <v>0</v>
      </c>
      <c r="Z1389">
        <v>0</v>
      </c>
      <c r="AA1389">
        <v>0</v>
      </c>
      <c r="AB1389">
        <v>1.6832091205506601</v>
      </c>
      <c r="AC1389">
        <v>0</v>
      </c>
      <c r="AD1389">
        <v>0</v>
      </c>
      <c r="AE1389">
        <v>69.238236721743831</v>
      </c>
    </row>
    <row r="1390" spans="1:31" x14ac:dyDescent="0.25">
      <c r="A1390">
        <v>1709951</v>
      </c>
      <c r="B1390">
        <v>1</v>
      </c>
      <c r="C1390" t="s">
        <v>81</v>
      </c>
      <c r="D1390" t="s">
        <v>127</v>
      </c>
      <c r="E1390" t="s">
        <v>160</v>
      </c>
      <c r="F1390" t="s">
        <v>4269</v>
      </c>
      <c r="G1390" t="s">
        <v>162</v>
      </c>
      <c r="H1390" t="s">
        <v>134</v>
      </c>
      <c r="I1390" t="s">
        <v>135</v>
      </c>
      <c r="J1390" t="s">
        <v>136</v>
      </c>
      <c r="K1390" t="s">
        <v>137</v>
      </c>
      <c r="L1390" t="s">
        <v>4270</v>
      </c>
      <c r="M1390" t="s">
        <v>4271</v>
      </c>
      <c r="N1390">
        <v>2.1311111110000001</v>
      </c>
      <c r="O1390">
        <v>0</v>
      </c>
      <c r="P1390">
        <v>29</v>
      </c>
      <c r="Q1390">
        <v>0</v>
      </c>
      <c r="R1390">
        <v>0</v>
      </c>
      <c r="S1390">
        <v>0</v>
      </c>
      <c r="T1390">
        <v>5</v>
      </c>
      <c r="U1390">
        <v>0</v>
      </c>
      <c r="V1390">
        <v>0</v>
      </c>
      <c r="W1390">
        <v>0</v>
      </c>
      <c r="X1390">
        <v>10.790046633131674</v>
      </c>
      <c r="Y1390">
        <v>0</v>
      </c>
      <c r="Z1390">
        <v>0</v>
      </c>
      <c r="AA1390">
        <v>0</v>
      </c>
      <c r="AB1390">
        <v>15.26244512487045</v>
      </c>
      <c r="AC1390">
        <v>0</v>
      </c>
      <c r="AD1390">
        <v>0</v>
      </c>
      <c r="AE1390">
        <v>26.052491758002123</v>
      </c>
    </row>
    <row r="1391" spans="1:31" x14ac:dyDescent="0.25">
      <c r="A1391">
        <v>1710000</v>
      </c>
      <c r="B1391">
        <v>1</v>
      </c>
      <c r="C1391" t="s">
        <v>80</v>
      </c>
      <c r="D1391" t="s">
        <v>100</v>
      </c>
      <c r="E1391" t="s">
        <v>171</v>
      </c>
      <c r="F1391" t="s">
        <v>4272</v>
      </c>
      <c r="G1391" t="s">
        <v>152</v>
      </c>
      <c r="H1391" t="s">
        <v>143</v>
      </c>
      <c r="I1391" t="s">
        <v>135</v>
      </c>
      <c r="J1391" t="s">
        <v>136</v>
      </c>
      <c r="K1391" t="s">
        <v>153</v>
      </c>
      <c r="L1391" t="s">
        <v>4273</v>
      </c>
      <c r="M1391" t="s">
        <v>4274</v>
      </c>
      <c r="N1391">
        <v>7.8746063880000001</v>
      </c>
      <c r="O1391">
        <v>0</v>
      </c>
      <c r="P1391">
        <v>116</v>
      </c>
      <c r="Q1391">
        <v>0</v>
      </c>
      <c r="R1391">
        <v>3</v>
      </c>
      <c r="S1391">
        <v>0</v>
      </c>
      <c r="T1391">
        <v>15</v>
      </c>
      <c r="U1391">
        <v>0</v>
      </c>
      <c r="V1391">
        <v>0</v>
      </c>
      <c r="W1391">
        <v>0</v>
      </c>
      <c r="X1391">
        <v>105.41831898096842</v>
      </c>
      <c r="Y1391">
        <v>0</v>
      </c>
      <c r="Z1391">
        <v>9.3610365516802792E-3</v>
      </c>
      <c r="AA1391">
        <v>0</v>
      </c>
      <c r="AB1391">
        <v>44.401252707283163</v>
      </c>
      <c r="AC1391">
        <v>0</v>
      </c>
      <c r="AD1391">
        <v>0</v>
      </c>
      <c r="AE1391">
        <v>149.82893272480328</v>
      </c>
    </row>
    <row r="1392" spans="1:31" x14ac:dyDescent="0.25">
      <c r="A1392">
        <v>1710143</v>
      </c>
      <c r="B1392">
        <v>1</v>
      </c>
      <c r="C1392" t="s">
        <v>80</v>
      </c>
      <c r="D1392" t="s">
        <v>98</v>
      </c>
      <c r="E1392" t="s">
        <v>131</v>
      </c>
      <c r="F1392" t="s">
        <v>4275</v>
      </c>
      <c r="G1392" t="s">
        <v>242</v>
      </c>
      <c r="H1392" t="s">
        <v>134</v>
      </c>
      <c r="I1392" t="s">
        <v>135</v>
      </c>
      <c r="J1392" t="s">
        <v>136</v>
      </c>
      <c r="K1392" t="s">
        <v>137</v>
      </c>
      <c r="L1392" t="s">
        <v>4276</v>
      </c>
      <c r="M1392" t="s">
        <v>4277</v>
      </c>
      <c r="N1392">
        <v>1.696388888</v>
      </c>
      <c r="O1392">
        <v>0</v>
      </c>
      <c r="P1392">
        <v>2</v>
      </c>
      <c r="Q1392">
        <v>0</v>
      </c>
      <c r="R1392">
        <v>0</v>
      </c>
      <c r="S1392">
        <v>0</v>
      </c>
      <c r="T1392">
        <v>1</v>
      </c>
      <c r="U1392">
        <v>0</v>
      </c>
      <c r="V1392">
        <v>0</v>
      </c>
      <c r="W1392">
        <v>0</v>
      </c>
      <c r="X1392">
        <v>0.83302438386566668</v>
      </c>
      <c r="Y1392">
        <v>0</v>
      </c>
      <c r="Z1392">
        <v>0</v>
      </c>
      <c r="AA1392">
        <v>0</v>
      </c>
      <c r="AB1392">
        <v>2.7540288180316308</v>
      </c>
      <c r="AC1392">
        <v>0</v>
      </c>
      <c r="AD1392">
        <v>0</v>
      </c>
      <c r="AE1392">
        <v>3.5870532018972976</v>
      </c>
    </row>
    <row r="1393" spans="1:31" x14ac:dyDescent="0.25">
      <c r="A1393">
        <v>1710306</v>
      </c>
      <c r="B1393">
        <v>1</v>
      </c>
      <c r="C1393" t="s">
        <v>80</v>
      </c>
      <c r="D1393" t="s">
        <v>88</v>
      </c>
      <c r="E1393" t="s">
        <v>131</v>
      </c>
      <c r="F1393" t="s">
        <v>4278</v>
      </c>
      <c r="G1393" t="s">
        <v>157</v>
      </c>
      <c r="H1393" t="s">
        <v>134</v>
      </c>
      <c r="I1393" t="s">
        <v>135</v>
      </c>
      <c r="J1393" t="s">
        <v>136</v>
      </c>
      <c r="K1393" t="s">
        <v>137</v>
      </c>
      <c r="L1393" t="s">
        <v>4279</v>
      </c>
      <c r="M1393" t="s">
        <v>4280</v>
      </c>
      <c r="N1393">
        <v>3.0530555549999998</v>
      </c>
      <c r="O1393">
        <v>0</v>
      </c>
      <c r="P1393">
        <v>5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5.7309401299418896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5.7309401299418896</v>
      </c>
    </row>
    <row r="1394" spans="1:31" x14ac:dyDescent="0.25">
      <c r="A1394">
        <v>1709911</v>
      </c>
      <c r="B1394">
        <v>1</v>
      </c>
      <c r="C1394" t="s">
        <v>80</v>
      </c>
      <c r="D1394" t="s">
        <v>83</v>
      </c>
      <c r="E1394" t="s">
        <v>171</v>
      </c>
      <c r="F1394" t="s">
        <v>4281</v>
      </c>
      <c r="G1394" t="s">
        <v>316</v>
      </c>
      <c r="H1394" t="s">
        <v>143</v>
      </c>
      <c r="I1394" t="s">
        <v>135</v>
      </c>
      <c r="J1394" t="s">
        <v>136</v>
      </c>
      <c r="K1394" t="s">
        <v>153</v>
      </c>
      <c r="L1394" t="s">
        <v>4282</v>
      </c>
      <c r="M1394" t="s">
        <v>4283</v>
      </c>
      <c r="N1394">
        <v>0.27805555500000001</v>
      </c>
      <c r="O1394">
        <v>0</v>
      </c>
      <c r="P1394">
        <v>3</v>
      </c>
      <c r="Q1394">
        <v>0</v>
      </c>
      <c r="R1394">
        <v>0</v>
      </c>
      <c r="S1394">
        <v>15</v>
      </c>
      <c r="T1394">
        <v>191</v>
      </c>
      <c r="U1394">
        <v>1</v>
      </c>
      <c r="V1394">
        <v>4</v>
      </c>
      <c r="W1394">
        <v>0</v>
      </c>
      <c r="X1394">
        <v>0.25134991792577333</v>
      </c>
      <c r="Y1394">
        <v>0</v>
      </c>
      <c r="Z1394">
        <v>0</v>
      </c>
      <c r="AA1394">
        <v>42.295897503940083</v>
      </c>
      <c r="AB1394">
        <v>20.036130038321062</v>
      </c>
      <c r="AC1394">
        <v>1.1128723738515718</v>
      </c>
      <c r="AD1394">
        <v>4.5808461242696943</v>
      </c>
      <c r="AE1394">
        <v>68.27709595830818</v>
      </c>
    </row>
    <row r="1395" spans="1:31" x14ac:dyDescent="0.25">
      <c r="A1395">
        <v>1710452</v>
      </c>
      <c r="B1395">
        <v>1</v>
      </c>
      <c r="C1395" t="s">
        <v>80</v>
      </c>
      <c r="D1395" t="s">
        <v>108</v>
      </c>
      <c r="E1395" t="s">
        <v>171</v>
      </c>
      <c r="F1395" t="s">
        <v>4284</v>
      </c>
      <c r="G1395" t="s">
        <v>295</v>
      </c>
      <c r="H1395" t="s">
        <v>143</v>
      </c>
      <c r="I1395" t="s">
        <v>135</v>
      </c>
      <c r="J1395" t="s">
        <v>136</v>
      </c>
      <c r="K1395" t="s">
        <v>137</v>
      </c>
      <c r="L1395" t="s">
        <v>4285</v>
      </c>
      <c r="M1395" t="s">
        <v>4286</v>
      </c>
      <c r="N1395">
        <v>2.2263888879999998</v>
      </c>
      <c r="O1395">
        <v>0</v>
      </c>
      <c r="P1395">
        <v>26</v>
      </c>
      <c r="Q1395">
        <v>0</v>
      </c>
      <c r="R1395">
        <v>5</v>
      </c>
      <c r="S1395">
        <v>0</v>
      </c>
      <c r="T1395">
        <v>4</v>
      </c>
      <c r="U1395">
        <v>0</v>
      </c>
      <c r="V1395">
        <v>0</v>
      </c>
      <c r="W1395">
        <v>0</v>
      </c>
      <c r="X1395">
        <v>11.538062441448453</v>
      </c>
      <c r="Y1395">
        <v>0</v>
      </c>
      <c r="Z1395">
        <v>2.9387862780619107</v>
      </c>
      <c r="AA1395">
        <v>0</v>
      </c>
      <c r="AB1395">
        <v>6.4005507401538448</v>
      </c>
      <c r="AC1395">
        <v>0</v>
      </c>
      <c r="AD1395">
        <v>0</v>
      </c>
      <c r="AE1395">
        <v>20.877399459664211</v>
      </c>
    </row>
    <row r="1396" spans="1:31" x14ac:dyDescent="0.25">
      <c r="A1396">
        <v>1710020</v>
      </c>
      <c r="B1396">
        <v>1</v>
      </c>
      <c r="C1396" t="s">
        <v>80</v>
      </c>
      <c r="D1396" t="s">
        <v>105</v>
      </c>
      <c r="E1396" t="s">
        <v>131</v>
      </c>
      <c r="F1396" t="s">
        <v>4287</v>
      </c>
      <c r="G1396" t="s">
        <v>238</v>
      </c>
      <c r="H1396" t="s">
        <v>134</v>
      </c>
      <c r="I1396" t="s">
        <v>135</v>
      </c>
      <c r="J1396" t="s">
        <v>136</v>
      </c>
      <c r="K1396" t="s">
        <v>137</v>
      </c>
      <c r="L1396" t="s">
        <v>4288</v>
      </c>
      <c r="M1396" t="s">
        <v>4289</v>
      </c>
      <c r="N1396">
        <v>1.1713888880000001</v>
      </c>
      <c r="O1396">
        <v>0</v>
      </c>
      <c r="P1396">
        <v>9</v>
      </c>
      <c r="Q1396">
        <v>0</v>
      </c>
      <c r="R1396">
        <v>0</v>
      </c>
      <c r="S1396">
        <v>0</v>
      </c>
      <c r="T1396">
        <v>3</v>
      </c>
      <c r="U1396">
        <v>0</v>
      </c>
      <c r="V1396">
        <v>0</v>
      </c>
      <c r="W1396">
        <v>0</v>
      </c>
      <c r="X1396">
        <v>2.4945029045651337</v>
      </c>
      <c r="Y1396">
        <v>0</v>
      </c>
      <c r="Z1396">
        <v>0</v>
      </c>
      <c r="AA1396">
        <v>0</v>
      </c>
      <c r="AB1396">
        <v>0.36455447108090444</v>
      </c>
      <c r="AC1396">
        <v>0</v>
      </c>
      <c r="AD1396">
        <v>0</v>
      </c>
      <c r="AE1396">
        <v>2.8590573756460382</v>
      </c>
    </row>
    <row r="1397" spans="1:31" x14ac:dyDescent="0.25">
      <c r="A1397">
        <v>1710412</v>
      </c>
      <c r="B1397">
        <v>1</v>
      </c>
      <c r="C1397" t="s">
        <v>80</v>
      </c>
      <c r="D1397" t="s">
        <v>100</v>
      </c>
      <c r="E1397" t="s">
        <v>131</v>
      </c>
      <c r="F1397" t="s">
        <v>4290</v>
      </c>
      <c r="G1397" t="s">
        <v>133</v>
      </c>
      <c r="H1397" t="s">
        <v>134</v>
      </c>
      <c r="I1397" t="s">
        <v>135</v>
      </c>
      <c r="J1397" t="s">
        <v>136</v>
      </c>
      <c r="K1397" t="s">
        <v>137</v>
      </c>
      <c r="L1397" t="s">
        <v>4291</v>
      </c>
      <c r="M1397" t="s">
        <v>4292</v>
      </c>
      <c r="N1397">
        <v>4.4524999999999997</v>
      </c>
      <c r="O1397">
        <v>0</v>
      </c>
      <c r="P1397">
        <v>1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0.2386009922558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0.2386009922558</v>
      </c>
    </row>
    <row r="1398" spans="1:31" x14ac:dyDescent="0.25">
      <c r="A1398">
        <v>1710166</v>
      </c>
      <c r="B1398">
        <v>1</v>
      </c>
      <c r="C1398" t="s">
        <v>80</v>
      </c>
      <c r="D1398" t="s">
        <v>106</v>
      </c>
      <c r="E1398" t="s">
        <v>160</v>
      </c>
      <c r="F1398" t="s">
        <v>4293</v>
      </c>
      <c r="G1398" t="s">
        <v>269</v>
      </c>
      <c r="H1398" t="s">
        <v>134</v>
      </c>
      <c r="I1398" t="s">
        <v>135</v>
      </c>
      <c r="J1398" t="s">
        <v>136</v>
      </c>
      <c r="K1398" t="s">
        <v>137</v>
      </c>
      <c r="L1398" t="s">
        <v>4294</v>
      </c>
      <c r="M1398" t="s">
        <v>4295</v>
      </c>
      <c r="N1398">
        <v>1.196111111</v>
      </c>
      <c r="O1398">
        <v>0</v>
      </c>
      <c r="P1398">
        <v>12</v>
      </c>
      <c r="Q1398">
        <v>0</v>
      </c>
      <c r="R1398">
        <v>9</v>
      </c>
      <c r="S1398">
        <v>0</v>
      </c>
      <c r="T1398">
        <v>5</v>
      </c>
      <c r="U1398">
        <v>0</v>
      </c>
      <c r="V1398">
        <v>0</v>
      </c>
      <c r="W1398">
        <v>0</v>
      </c>
      <c r="X1398">
        <v>8.0187159338578997</v>
      </c>
      <c r="Y1398">
        <v>0</v>
      </c>
      <c r="Z1398">
        <v>5.1272549876237106</v>
      </c>
      <c r="AA1398">
        <v>0</v>
      </c>
      <c r="AB1398">
        <v>14.703998109719091</v>
      </c>
      <c r="AC1398">
        <v>0</v>
      </c>
      <c r="AD1398">
        <v>0</v>
      </c>
      <c r="AE1398">
        <v>27.8499690312007</v>
      </c>
    </row>
    <row r="1399" spans="1:31" x14ac:dyDescent="0.25">
      <c r="A1399">
        <v>1709974</v>
      </c>
      <c r="B1399">
        <v>1</v>
      </c>
      <c r="C1399" t="s">
        <v>80</v>
      </c>
      <c r="D1399" t="s">
        <v>96</v>
      </c>
      <c r="E1399" t="s">
        <v>160</v>
      </c>
      <c r="F1399" t="s">
        <v>3043</v>
      </c>
      <c r="G1399" t="s">
        <v>152</v>
      </c>
      <c r="H1399" t="s">
        <v>134</v>
      </c>
      <c r="I1399" t="s">
        <v>135</v>
      </c>
      <c r="J1399" t="s">
        <v>136</v>
      </c>
      <c r="K1399" t="s">
        <v>153</v>
      </c>
      <c r="L1399" t="s">
        <v>3974</v>
      </c>
      <c r="M1399" t="s">
        <v>4296</v>
      </c>
      <c r="N1399">
        <v>7.4333333330000002</v>
      </c>
      <c r="O1399">
        <v>0</v>
      </c>
      <c r="P1399">
        <v>39</v>
      </c>
      <c r="Q1399">
        <v>0</v>
      </c>
      <c r="R1399">
        <v>0</v>
      </c>
      <c r="S1399">
        <v>0</v>
      </c>
      <c r="T1399">
        <v>1</v>
      </c>
      <c r="U1399">
        <v>0</v>
      </c>
      <c r="V1399">
        <v>0</v>
      </c>
      <c r="W1399">
        <v>0</v>
      </c>
      <c r="X1399">
        <v>131.20031198117564</v>
      </c>
      <c r="Y1399">
        <v>0</v>
      </c>
      <c r="Z1399">
        <v>0</v>
      </c>
      <c r="AA1399">
        <v>0</v>
      </c>
      <c r="AB1399">
        <v>0.58134742174080012</v>
      </c>
      <c r="AC1399">
        <v>0</v>
      </c>
      <c r="AD1399">
        <v>0</v>
      </c>
      <c r="AE1399">
        <v>131.78165940291643</v>
      </c>
    </row>
    <row r="1400" spans="1:31" x14ac:dyDescent="0.25">
      <c r="A1400">
        <v>1710226</v>
      </c>
      <c r="B1400">
        <v>1</v>
      </c>
      <c r="C1400" t="s">
        <v>81</v>
      </c>
      <c r="D1400" t="s">
        <v>127</v>
      </c>
      <c r="E1400" t="s">
        <v>131</v>
      </c>
      <c r="F1400" t="s">
        <v>4297</v>
      </c>
      <c r="G1400" t="s">
        <v>133</v>
      </c>
      <c r="H1400" t="s">
        <v>134</v>
      </c>
      <c r="I1400" t="s">
        <v>135</v>
      </c>
      <c r="J1400" t="s">
        <v>136</v>
      </c>
      <c r="K1400" t="s">
        <v>137</v>
      </c>
      <c r="L1400" t="s">
        <v>4298</v>
      </c>
      <c r="M1400" t="s">
        <v>4299</v>
      </c>
      <c r="N1400">
        <v>1.099722222</v>
      </c>
      <c r="O1400">
        <v>0</v>
      </c>
      <c r="P1400">
        <v>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0.15686948223956221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0.15686948223956221</v>
      </c>
    </row>
    <row r="1401" spans="1:31" x14ac:dyDescent="0.25">
      <c r="A1401">
        <v>1710183</v>
      </c>
      <c r="B1401">
        <v>1</v>
      </c>
      <c r="C1401" t="s">
        <v>80</v>
      </c>
      <c r="D1401" t="s">
        <v>96</v>
      </c>
      <c r="E1401" t="s">
        <v>160</v>
      </c>
      <c r="F1401" t="s">
        <v>4300</v>
      </c>
      <c r="G1401" t="s">
        <v>1680</v>
      </c>
      <c r="H1401" t="s">
        <v>134</v>
      </c>
      <c r="I1401" t="s">
        <v>135</v>
      </c>
      <c r="J1401" t="s">
        <v>136</v>
      </c>
      <c r="K1401" t="s">
        <v>137</v>
      </c>
      <c r="L1401" t="s">
        <v>4301</v>
      </c>
      <c r="M1401" t="s">
        <v>4302</v>
      </c>
      <c r="N1401">
        <v>1.5013888879999999</v>
      </c>
      <c r="O1401">
        <v>0</v>
      </c>
      <c r="P1401">
        <v>90</v>
      </c>
      <c r="Q1401">
        <v>0</v>
      </c>
      <c r="R1401">
        <v>0</v>
      </c>
      <c r="S1401">
        <v>0</v>
      </c>
      <c r="T1401">
        <v>8</v>
      </c>
      <c r="U1401">
        <v>0</v>
      </c>
      <c r="V1401">
        <v>0</v>
      </c>
      <c r="W1401">
        <v>0</v>
      </c>
      <c r="X1401">
        <v>54.911441402978497</v>
      </c>
      <c r="Y1401">
        <v>0</v>
      </c>
      <c r="Z1401">
        <v>0</v>
      </c>
      <c r="AA1401">
        <v>0</v>
      </c>
      <c r="AB1401">
        <v>18.135186508121706</v>
      </c>
      <c r="AC1401">
        <v>0</v>
      </c>
      <c r="AD1401">
        <v>0</v>
      </c>
      <c r="AE1401">
        <v>73.046627911100202</v>
      </c>
    </row>
    <row r="1402" spans="1:31" x14ac:dyDescent="0.25">
      <c r="A1402">
        <v>1710160</v>
      </c>
      <c r="B1402">
        <v>1</v>
      </c>
      <c r="C1402" t="s">
        <v>80</v>
      </c>
      <c r="D1402" t="s">
        <v>92</v>
      </c>
      <c r="E1402" t="s">
        <v>131</v>
      </c>
      <c r="F1402" t="s">
        <v>4303</v>
      </c>
      <c r="G1402" t="s">
        <v>133</v>
      </c>
      <c r="H1402" t="s">
        <v>134</v>
      </c>
      <c r="I1402" t="s">
        <v>135</v>
      </c>
      <c r="J1402" t="s">
        <v>136</v>
      </c>
      <c r="K1402" t="s">
        <v>137</v>
      </c>
      <c r="L1402" t="s">
        <v>4304</v>
      </c>
      <c r="M1402" t="s">
        <v>4305</v>
      </c>
      <c r="N1402">
        <v>2.3891666659999999</v>
      </c>
      <c r="O1402">
        <v>0</v>
      </c>
      <c r="P1402">
        <v>1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4.1541962439646397E-2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4.1541962439646397E-2</v>
      </c>
    </row>
    <row r="1403" spans="1:31" x14ac:dyDescent="0.25">
      <c r="A1403">
        <v>1710246</v>
      </c>
      <c r="B1403">
        <v>1</v>
      </c>
      <c r="C1403" t="s">
        <v>80</v>
      </c>
      <c r="D1403" t="s">
        <v>101</v>
      </c>
      <c r="E1403" t="s">
        <v>171</v>
      </c>
      <c r="F1403" t="s">
        <v>4306</v>
      </c>
      <c r="G1403" t="s">
        <v>295</v>
      </c>
      <c r="H1403" t="s">
        <v>143</v>
      </c>
      <c r="I1403" t="s">
        <v>135</v>
      </c>
      <c r="J1403" t="s">
        <v>136</v>
      </c>
      <c r="K1403" t="s">
        <v>137</v>
      </c>
      <c r="L1403" t="s">
        <v>4307</v>
      </c>
      <c r="M1403" t="s">
        <v>4308</v>
      </c>
      <c r="N1403">
        <v>2.1058333330000001</v>
      </c>
      <c r="O1403">
        <v>0</v>
      </c>
      <c r="P1403">
        <v>0</v>
      </c>
      <c r="Q1403">
        <v>2</v>
      </c>
      <c r="R1403">
        <v>0</v>
      </c>
      <c r="S1403">
        <v>2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1.6995677390517119</v>
      </c>
      <c r="Z1403">
        <v>0</v>
      </c>
      <c r="AA1403">
        <v>49.842828185086965</v>
      </c>
      <c r="AB1403">
        <v>0</v>
      </c>
      <c r="AC1403">
        <v>0</v>
      </c>
      <c r="AD1403">
        <v>0</v>
      </c>
      <c r="AE1403">
        <v>51.542395924138674</v>
      </c>
    </row>
    <row r="1404" spans="1:31" x14ac:dyDescent="0.25">
      <c r="A1404">
        <v>1710140</v>
      </c>
      <c r="B1404">
        <v>1</v>
      </c>
      <c r="C1404" t="s">
        <v>80</v>
      </c>
      <c r="D1404" t="s">
        <v>105</v>
      </c>
      <c r="E1404" t="s">
        <v>131</v>
      </c>
      <c r="F1404" t="s">
        <v>4309</v>
      </c>
      <c r="G1404" t="s">
        <v>133</v>
      </c>
      <c r="H1404" t="s">
        <v>134</v>
      </c>
      <c r="I1404" t="s">
        <v>135</v>
      </c>
      <c r="J1404" t="s">
        <v>136</v>
      </c>
      <c r="K1404" t="s">
        <v>137</v>
      </c>
      <c r="L1404" t="s">
        <v>4310</v>
      </c>
      <c r="M1404" t="s">
        <v>4311</v>
      </c>
      <c r="N1404">
        <v>1.125</v>
      </c>
      <c r="O1404">
        <v>0</v>
      </c>
      <c r="P1404">
        <v>2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0.41876078623003332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0.41876078623003332</v>
      </c>
    </row>
    <row r="1405" spans="1:31" x14ac:dyDescent="0.25">
      <c r="A1405">
        <v>1710289</v>
      </c>
      <c r="B1405">
        <v>1</v>
      </c>
      <c r="C1405" t="s">
        <v>81</v>
      </c>
      <c r="D1405" t="s">
        <v>118</v>
      </c>
      <c r="E1405" t="s">
        <v>189</v>
      </c>
      <c r="F1405" t="s">
        <v>3935</v>
      </c>
      <c r="G1405" t="s">
        <v>806</v>
      </c>
      <c r="H1405" t="s">
        <v>143</v>
      </c>
      <c r="I1405" t="s">
        <v>135</v>
      </c>
      <c r="J1405" t="s">
        <v>136</v>
      </c>
      <c r="K1405" t="s">
        <v>137</v>
      </c>
      <c r="L1405" t="s">
        <v>4312</v>
      </c>
      <c r="M1405" t="s">
        <v>4313</v>
      </c>
      <c r="N1405">
        <v>0.946944444</v>
      </c>
      <c r="O1405">
        <v>2</v>
      </c>
      <c r="P1405">
        <v>156</v>
      </c>
      <c r="Q1405">
        <v>15</v>
      </c>
      <c r="R1405">
        <v>26</v>
      </c>
      <c r="S1405">
        <v>8</v>
      </c>
      <c r="T1405">
        <v>28</v>
      </c>
      <c r="U1405">
        <v>0</v>
      </c>
      <c r="V1405">
        <v>0</v>
      </c>
      <c r="W1405">
        <v>1.0292782230987669</v>
      </c>
      <c r="X1405">
        <v>25.404468025973326</v>
      </c>
      <c r="Y1405">
        <v>12.095099994349718</v>
      </c>
      <c r="Z1405">
        <v>10.701507439468914</v>
      </c>
      <c r="AA1405">
        <v>6.6812243649446925</v>
      </c>
      <c r="AB1405">
        <v>18.539661306355296</v>
      </c>
      <c r="AC1405">
        <v>0</v>
      </c>
      <c r="AD1405">
        <v>0</v>
      </c>
      <c r="AE1405">
        <v>74.451239354190704</v>
      </c>
    </row>
    <row r="1406" spans="1:31" x14ac:dyDescent="0.25">
      <c r="A1406">
        <v>1710389</v>
      </c>
      <c r="B1406">
        <v>1</v>
      </c>
      <c r="C1406" t="s">
        <v>80</v>
      </c>
      <c r="D1406" t="s">
        <v>110</v>
      </c>
      <c r="E1406" t="s">
        <v>131</v>
      </c>
      <c r="F1406" t="s">
        <v>4314</v>
      </c>
      <c r="G1406" t="s">
        <v>238</v>
      </c>
      <c r="H1406" t="s">
        <v>134</v>
      </c>
      <c r="I1406" t="s">
        <v>135</v>
      </c>
      <c r="J1406" t="s">
        <v>136</v>
      </c>
      <c r="K1406" t="s">
        <v>137</v>
      </c>
      <c r="L1406" t="s">
        <v>4315</v>
      </c>
      <c r="M1406" t="s">
        <v>4316</v>
      </c>
      <c r="N1406">
        <v>0.71555555500000001</v>
      </c>
      <c r="O1406">
        <v>0</v>
      </c>
      <c r="P1406">
        <v>13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3.0913782666947283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3.0913782666947283</v>
      </c>
    </row>
    <row r="1407" spans="1:31" x14ac:dyDescent="0.25">
      <c r="A1407">
        <v>1709997</v>
      </c>
      <c r="B1407">
        <v>1</v>
      </c>
      <c r="C1407" t="s">
        <v>80</v>
      </c>
      <c r="D1407" t="s">
        <v>101</v>
      </c>
      <c r="E1407" t="s">
        <v>150</v>
      </c>
      <c r="F1407" t="s">
        <v>4317</v>
      </c>
      <c r="G1407" t="s">
        <v>173</v>
      </c>
      <c r="H1407" t="s">
        <v>134</v>
      </c>
      <c r="I1407" t="s">
        <v>135</v>
      </c>
      <c r="J1407" t="s">
        <v>136</v>
      </c>
      <c r="K1407" t="s">
        <v>153</v>
      </c>
      <c r="L1407" t="s">
        <v>4318</v>
      </c>
      <c r="M1407" t="s">
        <v>4319</v>
      </c>
      <c r="N1407">
        <v>3.004353611</v>
      </c>
      <c r="O1407">
        <v>0</v>
      </c>
      <c r="P1407">
        <v>299</v>
      </c>
      <c r="Q1407">
        <v>0</v>
      </c>
      <c r="R1407">
        <v>1</v>
      </c>
      <c r="S1407">
        <v>0</v>
      </c>
      <c r="T1407">
        <v>25</v>
      </c>
      <c r="U1407">
        <v>0</v>
      </c>
      <c r="V1407">
        <v>0</v>
      </c>
      <c r="W1407">
        <v>0</v>
      </c>
      <c r="X1407">
        <v>251.86395345227007</v>
      </c>
      <c r="Y1407">
        <v>0</v>
      </c>
      <c r="Z1407">
        <v>0.22103833305179751</v>
      </c>
      <c r="AA1407">
        <v>0</v>
      </c>
      <c r="AB1407">
        <v>40.364885532417915</v>
      </c>
      <c r="AC1407">
        <v>0</v>
      </c>
      <c r="AD1407">
        <v>0</v>
      </c>
      <c r="AE1407">
        <v>292.44987731773978</v>
      </c>
    </row>
    <row r="1408" spans="1:31" x14ac:dyDescent="0.25">
      <c r="A1408">
        <v>1710192</v>
      </c>
      <c r="B1408">
        <v>1</v>
      </c>
      <c r="C1408" t="s">
        <v>80</v>
      </c>
      <c r="D1408" t="s">
        <v>96</v>
      </c>
      <c r="E1408" t="s">
        <v>131</v>
      </c>
      <c r="F1408" t="s">
        <v>4320</v>
      </c>
      <c r="G1408" t="s">
        <v>157</v>
      </c>
      <c r="H1408" t="s">
        <v>134</v>
      </c>
      <c r="I1408" t="s">
        <v>135</v>
      </c>
      <c r="J1408" t="s">
        <v>136</v>
      </c>
      <c r="K1408" t="s">
        <v>137</v>
      </c>
      <c r="L1408" t="s">
        <v>4321</v>
      </c>
      <c r="M1408" t="s">
        <v>4322</v>
      </c>
      <c r="N1408">
        <v>1.5722222219999999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1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1.9562858167245553E-2</v>
      </c>
      <c r="AC1408">
        <v>0</v>
      </c>
      <c r="AD1408">
        <v>0</v>
      </c>
      <c r="AE1408">
        <v>1.9562858167245553E-2</v>
      </c>
    </row>
    <row r="1409" spans="1:31" x14ac:dyDescent="0.25">
      <c r="A1409">
        <v>1710215</v>
      </c>
      <c r="B1409">
        <v>1</v>
      </c>
      <c r="C1409" t="s">
        <v>81</v>
      </c>
      <c r="D1409" t="s">
        <v>128</v>
      </c>
      <c r="E1409" t="s">
        <v>171</v>
      </c>
      <c r="F1409" t="s">
        <v>4323</v>
      </c>
      <c r="G1409" t="s">
        <v>147</v>
      </c>
      <c r="H1409" t="s">
        <v>143</v>
      </c>
      <c r="I1409" t="s">
        <v>135</v>
      </c>
      <c r="J1409" t="s">
        <v>136</v>
      </c>
      <c r="K1409" t="s">
        <v>137</v>
      </c>
      <c r="L1409" t="s">
        <v>4324</v>
      </c>
      <c r="M1409" t="s">
        <v>4325</v>
      </c>
      <c r="N1409">
        <v>6.9444443999999994E-2</v>
      </c>
      <c r="O1409">
        <v>1</v>
      </c>
      <c r="P1409">
        <v>604</v>
      </c>
      <c r="Q1409">
        <v>4</v>
      </c>
      <c r="R1409">
        <v>59</v>
      </c>
      <c r="S1409">
        <v>0</v>
      </c>
      <c r="T1409">
        <v>28</v>
      </c>
      <c r="U1409">
        <v>1</v>
      </c>
      <c r="V1409">
        <v>0</v>
      </c>
      <c r="W1409">
        <v>1.2810109415999998E-2</v>
      </c>
      <c r="X1409">
        <v>10.086981233147577</v>
      </c>
      <c r="Y1409">
        <v>0.21926765201040166</v>
      </c>
      <c r="Z1409">
        <v>1.5377041804885336</v>
      </c>
      <c r="AA1409">
        <v>0</v>
      </c>
      <c r="AB1409">
        <v>2.7700598398292406</v>
      </c>
      <c r="AC1409">
        <v>3.8377128277338128</v>
      </c>
      <c r="AD1409">
        <v>0</v>
      </c>
      <c r="AE1409">
        <v>18.464535842625565</v>
      </c>
    </row>
    <row r="1410" spans="1:31" x14ac:dyDescent="0.25">
      <c r="A1410">
        <v>1710355</v>
      </c>
      <c r="B1410">
        <v>1</v>
      </c>
      <c r="C1410" t="s">
        <v>80</v>
      </c>
      <c r="D1410" t="s">
        <v>100</v>
      </c>
      <c r="E1410" t="s">
        <v>150</v>
      </c>
      <c r="F1410" t="s">
        <v>4326</v>
      </c>
      <c r="G1410" t="s">
        <v>162</v>
      </c>
      <c r="H1410" t="s">
        <v>134</v>
      </c>
      <c r="I1410" t="s">
        <v>135</v>
      </c>
      <c r="J1410" t="s">
        <v>136</v>
      </c>
      <c r="K1410" t="s">
        <v>137</v>
      </c>
      <c r="L1410" t="s">
        <v>4327</v>
      </c>
      <c r="M1410" t="s">
        <v>4328</v>
      </c>
      <c r="N1410">
        <v>2.4077777770000002</v>
      </c>
      <c r="O1410">
        <v>0</v>
      </c>
      <c r="P1410">
        <v>295</v>
      </c>
      <c r="Q1410">
        <v>0</v>
      </c>
      <c r="R1410">
        <v>0</v>
      </c>
      <c r="S1410">
        <v>0</v>
      </c>
      <c r="T1410">
        <v>9</v>
      </c>
      <c r="U1410">
        <v>0</v>
      </c>
      <c r="V1410">
        <v>0</v>
      </c>
      <c r="W1410">
        <v>0</v>
      </c>
      <c r="X1410">
        <v>207.76122159577224</v>
      </c>
      <c r="Y1410">
        <v>0</v>
      </c>
      <c r="Z1410">
        <v>0</v>
      </c>
      <c r="AA1410">
        <v>0</v>
      </c>
      <c r="AB1410">
        <v>23.187340498906693</v>
      </c>
      <c r="AC1410">
        <v>0</v>
      </c>
      <c r="AD1410">
        <v>0</v>
      </c>
      <c r="AE1410">
        <v>230.94856209467895</v>
      </c>
    </row>
    <row r="1411" spans="1:31" x14ac:dyDescent="0.25">
      <c r="A1411">
        <v>1710006</v>
      </c>
      <c r="B1411">
        <v>1</v>
      </c>
      <c r="C1411" t="s">
        <v>81</v>
      </c>
      <c r="D1411" t="s">
        <v>118</v>
      </c>
      <c r="E1411" t="s">
        <v>131</v>
      </c>
      <c r="F1411" t="s">
        <v>4329</v>
      </c>
      <c r="G1411" t="s">
        <v>133</v>
      </c>
      <c r="H1411" t="s">
        <v>134</v>
      </c>
      <c r="I1411" t="s">
        <v>135</v>
      </c>
      <c r="J1411" t="s">
        <v>136</v>
      </c>
      <c r="K1411" t="s">
        <v>137</v>
      </c>
      <c r="L1411" t="s">
        <v>4330</v>
      </c>
      <c r="M1411" t="s">
        <v>4331</v>
      </c>
      <c r="N1411">
        <v>3.483333333</v>
      </c>
      <c r="O1411">
        <v>0</v>
      </c>
      <c r="P1411">
        <v>1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0.65600666055597501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0.65600666055597501</v>
      </c>
    </row>
    <row r="1412" spans="1:31" x14ac:dyDescent="0.25">
      <c r="A1412">
        <v>1709960</v>
      </c>
      <c r="B1412">
        <v>1</v>
      </c>
      <c r="C1412" t="s">
        <v>80</v>
      </c>
      <c r="D1412" t="s">
        <v>91</v>
      </c>
      <c r="E1412" t="s">
        <v>131</v>
      </c>
      <c r="F1412" t="s">
        <v>4332</v>
      </c>
      <c r="G1412" t="s">
        <v>242</v>
      </c>
      <c r="H1412" t="s">
        <v>134</v>
      </c>
      <c r="I1412" t="s">
        <v>135</v>
      </c>
      <c r="J1412" t="s">
        <v>136</v>
      </c>
      <c r="K1412" t="s">
        <v>137</v>
      </c>
      <c r="L1412" t="s">
        <v>4333</v>
      </c>
      <c r="M1412" t="s">
        <v>4334</v>
      </c>
      <c r="N1412">
        <v>1.1658333329999999</v>
      </c>
      <c r="O1412">
        <v>0</v>
      </c>
      <c r="P1412">
        <v>3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1.5393622981592683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1.5393622981592683</v>
      </c>
    </row>
    <row r="1413" spans="1:31" x14ac:dyDescent="0.25">
      <c r="A1413">
        <v>1710209</v>
      </c>
      <c r="B1413">
        <v>1</v>
      </c>
      <c r="C1413" t="s">
        <v>80</v>
      </c>
      <c r="D1413" t="s">
        <v>94</v>
      </c>
      <c r="E1413" t="s">
        <v>131</v>
      </c>
      <c r="F1413" t="s">
        <v>4335</v>
      </c>
      <c r="G1413" t="s">
        <v>133</v>
      </c>
      <c r="H1413" t="s">
        <v>134</v>
      </c>
      <c r="I1413" t="s">
        <v>135</v>
      </c>
      <c r="J1413" t="s">
        <v>136</v>
      </c>
      <c r="K1413" t="s">
        <v>137</v>
      </c>
      <c r="L1413" t="s">
        <v>4336</v>
      </c>
      <c r="M1413" t="s">
        <v>4337</v>
      </c>
      <c r="N1413">
        <v>3.773055555</v>
      </c>
      <c r="O1413">
        <v>0</v>
      </c>
      <c r="P1413">
        <v>2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1.7332838871842218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1.7332838871842218</v>
      </c>
    </row>
    <row r="1414" spans="1:31" x14ac:dyDescent="0.25">
      <c r="A1414">
        <v>1710023</v>
      </c>
      <c r="B1414">
        <v>1</v>
      </c>
      <c r="C1414" t="s">
        <v>81</v>
      </c>
      <c r="D1414" t="s">
        <v>118</v>
      </c>
      <c r="E1414" t="s">
        <v>131</v>
      </c>
      <c r="F1414" t="s">
        <v>4338</v>
      </c>
      <c r="G1414" t="s">
        <v>242</v>
      </c>
      <c r="H1414" t="s">
        <v>134</v>
      </c>
      <c r="I1414" t="s">
        <v>135</v>
      </c>
      <c r="J1414" t="s">
        <v>136</v>
      </c>
      <c r="K1414" t="s">
        <v>137</v>
      </c>
      <c r="L1414" t="s">
        <v>4339</v>
      </c>
      <c r="M1414" t="s">
        <v>4340</v>
      </c>
      <c r="N1414">
        <v>1.65</v>
      </c>
      <c r="O1414">
        <v>0</v>
      </c>
      <c r="P1414">
        <v>9</v>
      </c>
      <c r="Q1414">
        <v>0</v>
      </c>
      <c r="R1414">
        <v>0</v>
      </c>
      <c r="S1414">
        <v>0</v>
      </c>
      <c r="T1414">
        <v>1</v>
      </c>
      <c r="U1414">
        <v>0</v>
      </c>
      <c r="V1414">
        <v>0</v>
      </c>
      <c r="W1414">
        <v>0</v>
      </c>
      <c r="X1414">
        <v>5.4811948464046996</v>
      </c>
      <c r="Y1414">
        <v>0</v>
      </c>
      <c r="Z1414">
        <v>0</v>
      </c>
      <c r="AA1414">
        <v>0</v>
      </c>
      <c r="AB1414">
        <v>1.67238804309E-2</v>
      </c>
      <c r="AC1414">
        <v>0</v>
      </c>
      <c r="AD1414">
        <v>0</v>
      </c>
      <c r="AE1414">
        <v>5.4979187268355991</v>
      </c>
    </row>
    <row r="1415" spans="1:31" x14ac:dyDescent="0.25">
      <c r="A1415">
        <v>1710361</v>
      </c>
      <c r="B1415">
        <v>1</v>
      </c>
      <c r="C1415" t="s">
        <v>80</v>
      </c>
      <c r="D1415" t="s">
        <v>107</v>
      </c>
      <c r="E1415" t="s">
        <v>160</v>
      </c>
      <c r="F1415" t="s">
        <v>4341</v>
      </c>
      <c r="G1415" t="s">
        <v>1006</v>
      </c>
      <c r="H1415" t="s">
        <v>134</v>
      </c>
      <c r="I1415" t="s">
        <v>135</v>
      </c>
      <c r="J1415" t="s">
        <v>136</v>
      </c>
      <c r="K1415" t="s">
        <v>137</v>
      </c>
      <c r="L1415" t="s">
        <v>4342</v>
      </c>
      <c r="M1415" t="s">
        <v>4343</v>
      </c>
      <c r="N1415">
        <v>1.4483333329999999</v>
      </c>
      <c r="O1415">
        <v>0</v>
      </c>
      <c r="P1415">
        <v>42</v>
      </c>
      <c r="Q1415">
        <v>0</v>
      </c>
      <c r="R1415">
        <v>0</v>
      </c>
      <c r="S1415">
        <v>0</v>
      </c>
      <c r="T1415">
        <v>25</v>
      </c>
      <c r="U1415">
        <v>0</v>
      </c>
      <c r="V1415">
        <v>0</v>
      </c>
      <c r="W1415">
        <v>0</v>
      </c>
      <c r="X1415">
        <v>5.1082161438380842</v>
      </c>
      <c r="Y1415">
        <v>0</v>
      </c>
      <c r="Z1415">
        <v>0</v>
      </c>
      <c r="AA1415">
        <v>0</v>
      </c>
      <c r="AB1415">
        <v>2.5435035226348175</v>
      </c>
      <c r="AC1415">
        <v>0</v>
      </c>
      <c r="AD1415">
        <v>0</v>
      </c>
      <c r="AE1415">
        <v>7.6517196664729017</v>
      </c>
    </row>
    <row r="1416" spans="1:31" x14ac:dyDescent="0.25">
      <c r="A1416">
        <v>1710461</v>
      </c>
      <c r="B1416">
        <v>1</v>
      </c>
      <c r="C1416" t="s">
        <v>80</v>
      </c>
      <c r="D1416" t="s">
        <v>108</v>
      </c>
      <c r="E1416" t="s">
        <v>189</v>
      </c>
      <c r="F1416" t="s">
        <v>4344</v>
      </c>
      <c r="G1416" t="s">
        <v>147</v>
      </c>
      <c r="H1416" t="s">
        <v>143</v>
      </c>
      <c r="I1416" t="s">
        <v>135</v>
      </c>
      <c r="J1416" t="s">
        <v>136</v>
      </c>
      <c r="K1416" t="s">
        <v>137</v>
      </c>
      <c r="L1416" t="s">
        <v>4345</v>
      </c>
      <c r="M1416" t="s">
        <v>4346</v>
      </c>
      <c r="N1416">
        <v>0.161111111</v>
      </c>
      <c r="O1416">
        <v>0</v>
      </c>
      <c r="P1416">
        <v>325</v>
      </c>
      <c r="Q1416">
        <v>0</v>
      </c>
      <c r="R1416">
        <v>135</v>
      </c>
      <c r="S1416">
        <v>3</v>
      </c>
      <c r="T1416">
        <v>63</v>
      </c>
      <c r="U1416">
        <v>0</v>
      </c>
      <c r="V1416">
        <v>0</v>
      </c>
      <c r="W1416">
        <v>0</v>
      </c>
      <c r="X1416">
        <v>5.7525453770492394</v>
      </c>
      <c r="Y1416">
        <v>0</v>
      </c>
      <c r="Z1416">
        <v>1.5838954517168846</v>
      </c>
      <c r="AA1416">
        <v>1.3878218110518517</v>
      </c>
      <c r="AB1416">
        <v>2.4516694521394973</v>
      </c>
      <c r="AC1416">
        <v>0</v>
      </c>
      <c r="AD1416">
        <v>0</v>
      </c>
      <c r="AE1416">
        <v>11.175932091957474</v>
      </c>
    </row>
    <row r="1417" spans="1:31" x14ac:dyDescent="0.25">
      <c r="A1417">
        <v>1710069</v>
      </c>
      <c r="B1417">
        <v>1</v>
      </c>
      <c r="C1417" t="s">
        <v>80</v>
      </c>
      <c r="D1417" t="s">
        <v>94</v>
      </c>
      <c r="E1417" t="s">
        <v>140</v>
      </c>
      <c r="F1417" t="s">
        <v>4347</v>
      </c>
      <c r="G1417" t="s">
        <v>152</v>
      </c>
      <c r="H1417" t="s">
        <v>143</v>
      </c>
      <c r="I1417" t="s">
        <v>135</v>
      </c>
      <c r="J1417" t="s">
        <v>136</v>
      </c>
      <c r="K1417" t="s">
        <v>153</v>
      </c>
      <c r="L1417" t="s">
        <v>4348</v>
      </c>
      <c r="M1417" t="s">
        <v>4349</v>
      </c>
      <c r="N1417">
        <v>0.67472222199999998</v>
      </c>
      <c r="O1417">
        <v>0</v>
      </c>
      <c r="P1417">
        <v>3460</v>
      </c>
      <c r="Q1417">
        <v>102</v>
      </c>
      <c r="R1417">
        <v>866</v>
      </c>
      <c r="S1417">
        <v>21</v>
      </c>
      <c r="T1417">
        <v>465</v>
      </c>
      <c r="U1417">
        <v>4</v>
      </c>
      <c r="V1417">
        <v>2</v>
      </c>
      <c r="W1417">
        <v>0</v>
      </c>
      <c r="X1417">
        <v>311.77842555394921</v>
      </c>
      <c r="Y1417">
        <v>106.2597331052135</v>
      </c>
      <c r="Z1417">
        <v>239.41254380621928</v>
      </c>
      <c r="AA1417">
        <v>68.752497147780019</v>
      </c>
      <c r="AB1417">
        <v>178.63682793201517</v>
      </c>
      <c r="AC1417">
        <v>67.434491823321537</v>
      </c>
      <c r="AD1417">
        <v>2.8847188653874287</v>
      </c>
      <c r="AE1417">
        <v>975.15923823388607</v>
      </c>
    </row>
    <row r="1418" spans="1:31" x14ac:dyDescent="0.25">
      <c r="A1418">
        <v>1710315</v>
      </c>
      <c r="B1418">
        <v>1</v>
      </c>
      <c r="C1418" t="s">
        <v>80</v>
      </c>
      <c r="D1418" t="s">
        <v>85</v>
      </c>
      <c r="E1418" t="s">
        <v>131</v>
      </c>
      <c r="F1418" t="s">
        <v>4350</v>
      </c>
      <c r="G1418" t="s">
        <v>133</v>
      </c>
      <c r="H1418" t="s">
        <v>134</v>
      </c>
      <c r="I1418" t="s">
        <v>135</v>
      </c>
      <c r="J1418" t="s">
        <v>136</v>
      </c>
      <c r="K1418" t="s">
        <v>137</v>
      </c>
      <c r="L1418" t="s">
        <v>4351</v>
      </c>
      <c r="M1418" t="s">
        <v>4352</v>
      </c>
      <c r="N1418">
        <v>1.302777777</v>
      </c>
      <c r="O1418">
        <v>0</v>
      </c>
      <c r="P1418">
        <v>1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0.65747700359448891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0.65747700359448891</v>
      </c>
    </row>
    <row r="1419" spans="1:31" x14ac:dyDescent="0.25">
      <c r="A1419">
        <v>1709943</v>
      </c>
      <c r="B1419">
        <v>1</v>
      </c>
      <c r="C1419" t="s">
        <v>80</v>
      </c>
      <c r="D1419" t="s">
        <v>108</v>
      </c>
      <c r="E1419" t="s">
        <v>160</v>
      </c>
      <c r="F1419" t="s">
        <v>4353</v>
      </c>
      <c r="G1419" t="s">
        <v>1680</v>
      </c>
      <c r="H1419" t="s">
        <v>134</v>
      </c>
      <c r="I1419" t="s">
        <v>135</v>
      </c>
      <c r="J1419" t="s">
        <v>136</v>
      </c>
      <c r="K1419" t="s">
        <v>137</v>
      </c>
      <c r="L1419" t="s">
        <v>4354</v>
      </c>
      <c r="M1419" t="s">
        <v>4355</v>
      </c>
      <c r="N1419">
        <v>4.0483333330000004</v>
      </c>
      <c r="O1419">
        <v>0</v>
      </c>
      <c r="P1419">
        <v>17</v>
      </c>
      <c r="Q1419">
        <v>0</v>
      </c>
      <c r="R1419">
        <v>8</v>
      </c>
      <c r="S1419">
        <v>0</v>
      </c>
      <c r="T1419">
        <v>2</v>
      </c>
      <c r="U1419">
        <v>0</v>
      </c>
      <c r="V1419">
        <v>0</v>
      </c>
      <c r="W1419">
        <v>0</v>
      </c>
      <c r="X1419">
        <v>8.7170453575845386</v>
      </c>
      <c r="Y1419">
        <v>0</v>
      </c>
      <c r="Z1419">
        <v>6.2701141245002203</v>
      </c>
      <c r="AA1419">
        <v>0</v>
      </c>
      <c r="AB1419">
        <v>0.32923150723100003</v>
      </c>
      <c r="AC1419">
        <v>0</v>
      </c>
      <c r="AD1419">
        <v>0</v>
      </c>
      <c r="AE1419">
        <v>15.31639098931576</v>
      </c>
    </row>
    <row r="1420" spans="1:31" x14ac:dyDescent="0.25">
      <c r="A1420">
        <v>1710441</v>
      </c>
      <c r="B1420">
        <v>1</v>
      </c>
      <c r="C1420" t="s">
        <v>80</v>
      </c>
      <c r="D1420" t="s">
        <v>104</v>
      </c>
      <c r="E1420" t="s">
        <v>171</v>
      </c>
      <c r="F1420" t="s">
        <v>419</v>
      </c>
      <c r="G1420" t="s">
        <v>316</v>
      </c>
      <c r="H1420" t="s">
        <v>143</v>
      </c>
      <c r="I1420" t="s">
        <v>135</v>
      </c>
      <c r="J1420" t="s">
        <v>136</v>
      </c>
      <c r="K1420" t="s">
        <v>137</v>
      </c>
      <c r="L1420" t="s">
        <v>4356</v>
      </c>
      <c r="M1420" t="s">
        <v>4357</v>
      </c>
      <c r="N1420">
        <v>0.18472222199999999</v>
      </c>
      <c r="O1420">
        <v>3</v>
      </c>
      <c r="P1420">
        <v>0</v>
      </c>
      <c r="Q1420">
        <v>18</v>
      </c>
      <c r="R1420">
        <v>0</v>
      </c>
      <c r="S1420">
        <v>13</v>
      </c>
      <c r="T1420">
        <v>0</v>
      </c>
      <c r="U1420">
        <v>1</v>
      </c>
      <c r="V1420">
        <v>0</v>
      </c>
      <c r="W1420">
        <v>0.12765977255885974</v>
      </c>
      <c r="X1420">
        <v>0</v>
      </c>
      <c r="Y1420">
        <v>0.64807557230387236</v>
      </c>
      <c r="Z1420">
        <v>0</v>
      </c>
      <c r="AA1420">
        <v>9.5244647252230035</v>
      </c>
      <c r="AB1420">
        <v>0</v>
      </c>
      <c r="AC1420">
        <v>0</v>
      </c>
      <c r="AD1420">
        <v>0</v>
      </c>
      <c r="AE1420">
        <v>10.300200070085735</v>
      </c>
    </row>
    <row r="1421" spans="1:31" x14ac:dyDescent="0.25">
      <c r="A1421">
        <v>1710063</v>
      </c>
      <c r="B1421">
        <v>1</v>
      </c>
      <c r="C1421" t="s">
        <v>80</v>
      </c>
      <c r="D1421" t="s">
        <v>84</v>
      </c>
      <c r="E1421" t="s">
        <v>131</v>
      </c>
      <c r="F1421" t="s">
        <v>4358</v>
      </c>
      <c r="G1421" t="s">
        <v>133</v>
      </c>
      <c r="H1421" t="s">
        <v>134</v>
      </c>
      <c r="I1421" t="s">
        <v>135</v>
      </c>
      <c r="J1421" t="s">
        <v>136</v>
      </c>
      <c r="K1421" t="s">
        <v>137</v>
      </c>
      <c r="L1421" t="s">
        <v>4359</v>
      </c>
      <c r="M1421" t="s">
        <v>4360</v>
      </c>
      <c r="N1421">
        <v>1.644722222</v>
      </c>
      <c r="O1421">
        <v>0</v>
      </c>
      <c r="P1421">
        <v>3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1.4773787218728904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1.4773787218728904</v>
      </c>
    </row>
    <row r="1422" spans="1:31" x14ac:dyDescent="0.25">
      <c r="A1422">
        <v>1710298</v>
      </c>
      <c r="B1422">
        <v>1</v>
      </c>
      <c r="C1422" t="s">
        <v>81</v>
      </c>
      <c r="D1422" t="s">
        <v>113</v>
      </c>
      <c r="E1422" t="s">
        <v>150</v>
      </c>
      <c r="F1422" t="s">
        <v>4361</v>
      </c>
      <c r="G1422" t="s">
        <v>326</v>
      </c>
      <c r="H1422" t="s">
        <v>134</v>
      </c>
      <c r="I1422" t="s">
        <v>135</v>
      </c>
      <c r="J1422" t="s">
        <v>136</v>
      </c>
      <c r="K1422" t="s">
        <v>137</v>
      </c>
      <c r="L1422" t="s">
        <v>4362</v>
      </c>
      <c r="M1422" t="s">
        <v>4363</v>
      </c>
      <c r="N1422">
        <v>2.3105555550000001</v>
      </c>
      <c r="O1422">
        <v>0</v>
      </c>
      <c r="P1422">
        <v>96</v>
      </c>
      <c r="Q1422">
        <v>0</v>
      </c>
      <c r="R1422">
        <v>2</v>
      </c>
      <c r="S1422">
        <v>0</v>
      </c>
      <c r="T1422">
        <v>13</v>
      </c>
      <c r="U1422">
        <v>0</v>
      </c>
      <c r="V1422">
        <v>0</v>
      </c>
      <c r="W1422">
        <v>0</v>
      </c>
      <c r="X1422">
        <v>43.181301761487155</v>
      </c>
      <c r="Y1422">
        <v>0</v>
      </c>
      <c r="Z1422">
        <v>0.51953542659940832</v>
      </c>
      <c r="AA1422">
        <v>0</v>
      </c>
      <c r="AB1422">
        <v>44.305567567228891</v>
      </c>
      <c r="AC1422">
        <v>0</v>
      </c>
      <c r="AD1422">
        <v>0</v>
      </c>
      <c r="AE1422">
        <v>88.006404755315458</v>
      </c>
    </row>
    <row r="1423" spans="1:31" x14ac:dyDescent="0.25">
      <c r="A1423">
        <v>1710106</v>
      </c>
      <c r="B1423">
        <v>1</v>
      </c>
      <c r="C1423" t="s">
        <v>81</v>
      </c>
      <c r="D1423" t="s">
        <v>127</v>
      </c>
      <c r="E1423" t="s">
        <v>171</v>
      </c>
      <c r="F1423" t="s">
        <v>4364</v>
      </c>
      <c r="G1423" t="s">
        <v>147</v>
      </c>
      <c r="H1423" t="s">
        <v>143</v>
      </c>
      <c r="I1423" t="s">
        <v>135</v>
      </c>
      <c r="J1423" t="s">
        <v>136</v>
      </c>
      <c r="K1423" t="s">
        <v>137</v>
      </c>
      <c r="L1423" t="s">
        <v>4365</v>
      </c>
      <c r="M1423" t="s">
        <v>4366</v>
      </c>
      <c r="N1423">
        <v>1.466388888</v>
      </c>
      <c r="O1423">
        <v>5</v>
      </c>
      <c r="P1423">
        <v>0</v>
      </c>
      <c r="Q1423">
        <v>155</v>
      </c>
      <c r="R1423">
        <v>6</v>
      </c>
      <c r="S1423">
        <v>6</v>
      </c>
      <c r="T1423">
        <v>0</v>
      </c>
      <c r="U1423">
        <v>0</v>
      </c>
      <c r="V1423">
        <v>0</v>
      </c>
      <c r="W1423">
        <v>0.82737434797700216</v>
      </c>
      <c r="X1423">
        <v>0</v>
      </c>
      <c r="Y1423">
        <v>69.215276015771721</v>
      </c>
      <c r="Z1423">
        <v>1.6731157128833054</v>
      </c>
      <c r="AA1423">
        <v>19.335201782741894</v>
      </c>
      <c r="AB1423">
        <v>0</v>
      </c>
      <c r="AC1423">
        <v>0</v>
      </c>
      <c r="AD1423">
        <v>0</v>
      </c>
      <c r="AE1423">
        <v>91.050967859373912</v>
      </c>
    </row>
    <row r="1424" spans="1:31" x14ac:dyDescent="0.25">
      <c r="A1424">
        <v>1709963</v>
      </c>
      <c r="B1424">
        <v>1</v>
      </c>
      <c r="C1424" t="s">
        <v>80</v>
      </c>
      <c r="D1424" t="s">
        <v>105</v>
      </c>
      <c r="E1424" t="s">
        <v>171</v>
      </c>
      <c r="F1424" t="s">
        <v>4367</v>
      </c>
      <c r="G1424" t="s">
        <v>316</v>
      </c>
      <c r="H1424" t="s">
        <v>143</v>
      </c>
      <c r="I1424" t="s">
        <v>135</v>
      </c>
      <c r="J1424" t="s">
        <v>136</v>
      </c>
      <c r="K1424" t="s">
        <v>153</v>
      </c>
      <c r="L1424" t="s">
        <v>4368</v>
      </c>
      <c r="M1424" t="s">
        <v>4369</v>
      </c>
      <c r="N1424">
        <v>0.149984166</v>
      </c>
      <c r="O1424">
        <v>0</v>
      </c>
      <c r="P1424">
        <v>322</v>
      </c>
      <c r="Q1424">
        <v>0</v>
      </c>
      <c r="R1424">
        <v>0</v>
      </c>
      <c r="S1424">
        <v>0</v>
      </c>
      <c r="T1424">
        <v>8</v>
      </c>
      <c r="U1424">
        <v>0</v>
      </c>
      <c r="V1424">
        <v>0</v>
      </c>
      <c r="W1424">
        <v>0</v>
      </c>
      <c r="X1424">
        <v>12.375080760367057</v>
      </c>
      <c r="Y1424">
        <v>0</v>
      </c>
      <c r="Z1424">
        <v>0</v>
      </c>
      <c r="AA1424">
        <v>0</v>
      </c>
      <c r="AB1424">
        <v>0.69055517319359982</v>
      </c>
      <c r="AC1424">
        <v>0</v>
      </c>
      <c r="AD1424">
        <v>0</v>
      </c>
      <c r="AE1424">
        <v>13.065635933560657</v>
      </c>
    </row>
    <row r="1425" spans="1:31" x14ac:dyDescent="0.25">
      <c r="A1425">
        <v>1709986</v>
      </c>
      <c r="B1425">
        <v>1</v>
      </c>
      <c r="C1425" t="s">
        <v>80</v>
      </c>
      <c r="D1425" t="s">
        <v>98</v>
      </c>
      <c r="E1425" t="s">
        <v>171</v>
      </c>
      <c r="F1425" t="s">
        <v>4370</v>
      </c>
      <c r="G1425" t="s">
        <v>316</v>
      </c>
      <c r="H1425" t="s">
        <v>143</v>
      </c>
      <c r="I1425" t="s">
        <v>135</v>
      </c>
      <c r="J1425" t="s">
        <v>136</v>
      </c>
      <c r="K1425" t="s">
        <v>137</v>
      </c>
      <c r="L1425" t="s">
        <v>4371</v>
      </c>
      <c r="M1425" t="s">
        <v>4372</v>
      </c>
      <c r="N1425">
        <v>0.125</v>
      </c>
      <c r="O1425">
        <v>0</v>
      </c>
      <c r="P1425">
        <v>2278</v>
      </c>
      <c r="Q1425">
        <v>0</v>
      </c>
      <c r="R1425">
        <v>0</v>
      </c>
      <c r="S1425">
        <v>0</v>
      </c>
      <c r="T1425">
        <v>285</v>
      </c>
      <c r="U1425">
        <v>0</v>
      </c>
      <c r="V1425">
        <v>0</v>
      </c>
      <c r="W1425">
        <v>0</v>
      </c>
      <c r="X1425">
        <v>56.413756760274161</v>
      </c>
      <c r="Y1425">
        <v>0</v>
      </c>
      <c r="Z1425">
        <v>0</v>
      </c>
      <c r="AA1425">
        <v>0</v>
      </c>
      <c r="AB1425">
        <v>29.215749718409018</v>
      </c>
      <c r="AC1425">
        <v>0</v>
      </c>
      <c r="AD1425">
        <v>0</v>
      </c>
      <c r="AE1425">
        <v>85.629506478683183</v>
      </c>
    </row>
    <row r="1426" spans="1:31" x14ac:dyDescent="0.25">
      <c r="A1426">
        <v>1710255</v>
      </c>
      <c r="B1426">
        <v>1</v>
      </c>
      <c r="C1426" t="s">
        <v>80</v>
      </c>
      <c r="D1426" t="s">
        <v>105</v>
      </c>
      <c r="E1426" t="s">
        <v>171</v>
      </c>
      <c r="F1426" t="s">
        <v>4373</v>
      </c>
      <c r="G1426" t="s">
        <v>295</v>
      </c>
      <c r="H1426" t="s">
        <v>143</v>
      </c>
      <c r="I1426" t="s">
        <v>135</v>
      </c>
      <c r="J1426" t="s">
        <v>136</v>
      </c>
      <c r="K1426" t="s">
        <v>137</v>
      </c>
      <c r="L1426" t="s">
        <v>4374</v>
      </c>
      <c r="M1426" t="s">
        <v>4375</v>
      </c>
      <c r="N1426">
        <v>1.7641666659999999</v>
      </c>
      <c r="O1426">
        <v>0</v>
      </c>
      <c r="P1426">
        <v>0</v>
      </c>
      <c r="Q1426">
        <v>0</v>
      </c>
      <c r="R1426">
        <v>0</v>
      </c>
      <c r="S1426">
        <v>1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8.8119897975601926</v>
      </c>
      <c r="AB1426">
        <v>0</v>
      </c>
      <c r="AC1426">
        <v>0</v>
      </c>
      <c r="AD1426">
        <v>0</v>
      </c>
      <c r="AE1426">
        <v>8.8119897975601926</v>
      </c>
    </row>
    <row r="1427" spans="1:31" x14ac:dyDescent="0.25">
      <c r="A1427">
        <v>1710043</v>
      </c>
      <c r="B1427">
        <v>1</v>
      </c>
      <c r="C1427" t="s">
        <v>80</v>
      </c>
      <c r="D1427" t="s">
        <v>107</v>
      </c>
      <c r="E1427" t="s">
        <v>131</v>
      </c>
      <c r="F1427" t="s">
        <v>4376</v>
      </c>
      <c r="G1427" t="s">
        <v>133</v>
      </c>
      <c r="H1427" t="s">
        <v>134</v>
      </c>
      <c r="I1427" t="s">
        <v>135</v>
      </c>
      <c r="J1427" t="s">
        <v>136</v>
      </c>
      <c r="K1427" t="s">
        <v>137</v>
      </c>
      <c r="L1427" t="s">
        <v>4377</v>
      </c>
      <c r="M1427" t="s">
        <v>4378</v>
      </c>
      <c r="N1427">
        <v>2.1324999999999998</v>
      </c>
      <c r="O1427">
        <v>0</v>
      </c>
      <c r="P1427">
        <v>1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0.45177242323592753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0.45177242323592753</v>
      </c>
    </row>
    <row r="1428" spans="1:31" x14ac:dyDescent="0.25">
      <c r="A1428">
        <v>1710398</v>
      </c>
      <c r="B1428">
        <v>1</v>
      </c>
      <c r="C1428" t="s">
        <v>80</v>
      </c>
      <c r="D1428" t="s">
        <v>107</v>
      </c>
      <c r="E1428" t="s">
        <v>160</v>
      </c>
      <c r="F1428" t="s">
        <v>3865</v>
      </c>
      <c r="G1428" t="s">
        <v>162</v>
      </c>
      <c r="H1428" t="s">
        <v>134</v>
      </c>
      <c r="I1428" t="s">
        <v>135</v>
      </c>
      <c r="J1428" t="s">
        <v>136</v>
      </c>
      <c r="K1428" t="s">
        <v>137</v>
      </c>
      <c r="L1428" t="s">
        <v>4379</v>
      </c>
      <c r="M1428" t="s">
        <v>4380</v>
      </c>
      <c r="N1428">
        <v>0.84416666600000001</v>
      </c>
      <c r="O1428">
        <v>0</v>
      </c>
      <c r="P1428">
        <v>39</v>
      </c>
      <c r="Q1428">
        <v>0</v>
      </c>
      <c r="R1428">
        <v>0</v>
      </c>
      <c r="S1428">
        <v>0</v>
      </c>
      <c r="T1428">
        <v>1</v>
      </c>
      <c r="U1428">
        <v>0</v>
      </c>
      <c r="V1428">
        <v>0</v>
      </c>
      <c r="W1428">
        <v>0</v>
      </c>
      <c r="X1428">
        <v>21.357032746447359</v>
      </c>
      <c r="Y1428">
        <v>0</v>
      </c>
      <c r="Z1428">
        <v>0</v>
      </c>
      <c r="AA1428">
        <v>0</v>
      </c>
      <c r="AB1428">
        <v>0.58877916576024669</v>
      </c>
      <c r="AC1428">
        <v>0</v>
      </c>
      <c r="AD1428">
        <v>0</v>
      </c>
      <c r="AE1428">
        <v>21.945811912207606</v>
      </c>
    </row>
    <row r="1429" spans="1:31" x14ac:dyDescent="0.25">
      <c r="A1429">
        <v>1709900</v>
      </c>
      <c r="B1429">
        <v>1</v>
      </c>
      <c r="C1429" t="s">
        <v>81</v>
      </c>
      <c r="D1429" t="s">
        <v>113</v>
      </c>
      <c r="E1429" t="s">
        <v>314</v>
      </c>
      <c r="F1429" t="s">
        <v>3886</v>
      </c>
      <c r="G1429" t="s">
        <v>316</v>
      </c>
      <c r="H1429" t="s">
        <v>234</v>
      </c>
      <c r="I1429" t="s">
        <v>455</v>
      </c>
      <c r="J1429" t="s">
        <v>136</v>
      </c>
      <c r="K1429" t="s">
        <v>153</v>
      </c>
      <c r="L1429" t="s">
        <v>4381</v>
      </c>
      <c r="M1429" t="s">
        <v>4382</v>
      </c>
      <c r="N1429">
        <v>2.7777777E-2</v>
      </c>
      <c r="O1429">
        <v>32</v>
      </c>
      <c r="P1429">
        <v>30122</v>
      </c>
      <c r="Q1429">
        <v>801</v>
      </c>
      <c r="R1429">
        <v>3511</v>
      </c>
      <c r="S1429">
        <v>168</v>
      </c>
      <c r="T1429">
        <v>4035</v>
      </c>
      <c r="U1429">
        <v>34</v>
      </c>
      <c r="V1429">
        <v>30</v>
      </c>
      <c r="W1429">
        <v>0.24100735424811109</v>
      </c>
      <c r="X1429">
        <v>140.96022905730177</v>
      </c>
      <c r="Y1429">
        <v>22.409885615806399</v>
      </c>
      <c r="Z1429">
        <v>26.461100538934527</v>
      </c>
      <c r="AA1429">
        <v>26.986123872283933</v>
      </c>
      <c r="AB1429">
        <v>47.730631334369548</v>
      </c>
      <c r="AC1429">
        <v>74.22405074674613</v>
      </c>
      <c r="AD1429">
        <v>5.9159273029031105</v>
      </c>
      <c r="AE1429">
        <v>344.92895582259348</v>
      </c>
    </row>
    <row r="1430" spans="1:31" x14ac:dyDescent="0.25">
      <c r="A1430">
        <v>1710292</v>
      </c>
      <c r="B1430">
        <v>1</v>
      </c>
      <c r="C1430" t="s">
        <v>80</v>
      </c>
      <c r="D1430" t="s">
        <v>106</v>
      </c>
      <c r="E1430" t="s">
        <v>131</v>
      </c>
      <c r="F1430" t="s">
        <v>4383</v>
      </c>
      <c r="G1430" t="s">
        <v>133</v>
      </c>
      <c r="H1430" t="s">
        <v>134</v>
      </c>
      <c r="I1430" t="s">
        <v>135</v>
      </c>
      <c r="J1430" t="s">
        <v>136</v>
      </c>
      <c r="K1430" t="s">
        <v>137</v>
      </c>
      <c r="L1430" t="s">
        <v>4384</v>
      </c>
      <c r="M1430" t="s">
        <v>4385</v>
      </c>
      <c r="N1430">
        <v>1.5166666660000001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1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5.5706105943380553E-2</v>
      </c>
      <c r="AC1430">
        <v>0</v>
      </c>
      <c r="AD1430">
        <v>0</v>
      </c>
      <c r="AE1430">
        <v>5.5706105943380553E-2</v>
      </c>
    </row>
    <row r="1431" spans="1:31" x14ac:dyDescent="0.25">
      <c r="A1431">
        <v>1710026</v>
      </c>
      <c r="B1431">
        <v>1</v>
      </c>
      <c r="C1431" t="s">
        <v>80</v>
      </c>
      <c r="D1431" t="s">
        <v>93</v>
      </c>
      <c r="E1431" t="s">
        <v>140</v>
      </c>
      <c r="F1431" t="s">
        <v>4386</v>
      </c>
      <c r="G1431" t="s">
        <v>152</v>
      </c>
      <c r="H1431" t="s">
        <v>143</v>
      </c>
      <c r="I1431" t="s">
        <v>135</v>
      </c>
      <c r="J1431" t="s">
        <v>136</v>
      </c>
      <c r="K1431" t="s">
        <v>153</v>
      </c>
      <c r="L1431" t="s">
        <v>4387</v>
      </c>
      <c r="M1431" t="s">
        <v>4388</v>
      </c>
      <c r="N1431">
        <v>2.9192619440000001</v>
      </c>
      <c r="O1431">
        <v>3</v>
      </c>
      <c r="P1431">
        <v>3246</v>
      </c>
      <c r="Q1431">
        <v>77</v>
      </c>
      <c r="R1431">
        <v>748</v>
      </c>
      <c r="S1431">
        <v>48</v>
      </c>
      <c r="T1431">
        <v>680</v>
      </c>
      <c r="U1431">
        <v>2</v>
      </c>
      <c r="V1431">
        <v>1</v>
      </c>
      <c r="W1431">
        <v>2.1359010098319149</v>
      </c>
      <c r="X1431">
        <v>1447.8710727697999</v>
      </c>
      <c r="Y1431">
        <v>361.41305579855526</v>
      </c>
      <c r="Z1431">
        <v>1355.8667800235257</v>
      </c>
      <c r="AA1431">
        <v>677.21691605707542</v>
      </c>
      <c r="AB1431">
        <v>1968.1261331034889</v>
      </c>
      <c r="AC1431">
        <v>416.41863070061572</v>
      </c>
      <c r="AD1431">
        <v>29.532782522125125</v>
      </c>
      <c r="AE1431">
        <v>6258.5812719850173</v>
      </c>
    </row>
    <row r="1432" spans="1:31" x14ac:dyDescent="0.25">
      <c r="A1432">
        <v>1710358</v>
      </c>
      <c r="B1432">
        <v>1</v>
      </c>
      <c r="C1432" t="s">
        <v>80</v>
      </c>
      <c r="D1432" t="s">
        <v>103</v>
      </c>
      <c r="E1432" t="s">
        <v>131</v>
      </c>
      <c r="F1432" t="s">
        <v>4389</v>
      </c>
      <c r="G1432" t="s">
        <v>133</v>
      </c>
      <c r="H1432" t="s">
        <v>134</v>
      </c>
      <c r="I1432" t="s">
        <v>135</v>
      </c>
      <c r="J1432" t="s">
        <v>136</v>
      </c>
      <c r="K1432" t="s">
        <v>137</v>
      </c>
      <c r="L1432" t="s">
        <v>4390</v>
      </c>
      <c r="M1432" t="s">
        <v>4391</v>
      </c>
      <c r="N1432">
        <v>1.2538888880000001</v>
      </c>
      <c r="O1432">
        <v>0</v>
      </c>
      <c r="P1432">
        <v>3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1.0980251024191665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1.0980251024191665</v>
      </c>
    </row>
    <row r="1433" spans="1:31" x14ac:dyDescent="0.25">
      <c r="A1433">
        <v>1710381</v>
      </c>
      <c r="B1433">
        <v>1</v>
      </c>
      <c r="C1433" t="s">
        <v>80</v>
      </c>
      <c r="D1433" t="s">
        <v>101</v>
      </c>
      <c r="E1433" t="s">
        <v>160</v>
      </c>
      <c r="F1433" t="s">
        <v>4392</v>
      </c>
      <c r="G1433" t="s">
        <v>162</v>
      </c>
      <c r="H1433" t="s">
        <v>134</v>
      </c>
      <c r="I1433" t="s">
        <v>135</v>
      </c>
      <c r="J1433" t="s">
        <v>136</v>
      </c>
      <c r="K1433" t="s">
        <v>137</v>
      </c>
      <c r="L1433" t="s">
        <v>4393</v>
      </c>
      <c r="M1433" t="s">
        <v>4394</v>
      </c>
      <c r="N1433">
        <v>0.86277777700000002</v>
      </c>
      <c r="O1433">
        <v>0</v>
      </c>
      <c r="P1433">
        <v>143</v>
      </c>
      <c r="Q1433">
        <v>0</v>
      </c>
      <c r="R1433">
        <v>0</v>
      </c>
      <c r="S1433">
        <v>0</v>
      </c>
      <c r="T1433">
        <v>2</v>
      </c>
      <c r="U1433">
        <v>0</v>
      </c>
      <c r="V1433">
        <v>0</v>
      </c>
      <c r="W1433">
        <v>0</v>
      </c>
      <c r="X1433">
        <v>37.237141939124854</v>
      </c>
      <c r="Y1433">
        <v>0</v>
      </c>
      <c r="Z1433">
        <v>0</v>
      </c>
      <c r="AA1433">
        <v>0</v>
      </c>
      <c r="AB1433">
        <v>7.3072963838899996E-2</v>
      </c>
      <c r="AC1433">
        <v>0</v>
      </c>
      <c r="AD1433">
        <v>0</v>
      </c>
      <c r="AE1433">
        <v>37.31021490296375</v>
      </c>
    </row>
    <row r="1434" spans="1:31" x14ac:dyDescent="0.25">
      <c r="A1434">
        <v>1709980</v>
      </c>
      <c r="B1434">
        <v>1</v>
      </c>
      <c r="C1434" t="s">
        <v>81</v>
      </c>
      <c r="D1434" t="s">
        <v>112</v>
      </c>
      <c r="E1434" t="s">
        <v>150</v>
      </c>
      <c r="F1434" t="s">
        <v>4395</v>
      </c>
      <c r="G1434" t="s">
        <v>173</v>
      </c>
      <c r="H1434" t="s">
        <v>134</v>
      </c>
      <c r="I1434" t="s">
        <v>135</v>
      </c>
      <c r="J1434" t="s">
        <v>136</v>
      </c>
      <c r="K1434" t="s">
        <v>153</v>
      </c>
      <c r="L1434" t="s">
        <v>4396</v>
      </c>
      <c r="M1434" t="s">
        <v>4397</v>
      </c>
      <c r="N1434">
        <v>5.9294722220000002</v>
      </c>
      <c r="O1434">
        <v>0</v>
      </c>
      <c r="P1434">
        <v>362</v>
      </c>
      <c r="Q1434">
        <v>0</v>
      </c>
      <c r="R1434">
        <v>5</v>
      </c>
      <c r="S1434">
        <v>0</v>
      </c>
      <c r="T1434">
        <v>11</v>
      </c>
      <c r="U1434">
        <v>0</v>
      </c>
      <c r="V1434">
        <v>0</v>
      </c>
      <c r="W1434">
        <v>0</v>
      </c>
      <c r="X1434">
        <v>411.13490133789196</v>
      </c>
      <c r="Y1434">
        <v>0</v>
      </c>
      <c r="Z1434">
        <v>4.6293779629793336E-2</v>
      </c>
      <c r="AA1434">
        <v>0</v>
      </c>
      <c r="AB1434">
        <v>93.082373470667605</v>
      </c>
      <c r="AC1434">
        <v>0</v>
      </c>
      <c r="AD1434">
        <v>0</v>
      </c>
      <c r="AE1434">
        <v>504.2635685881894</v>
      </c>
    </row>
    <row r="1435" spans="1:31" x14ac:dyDescent="0.25">
      <c r="A1435">
        <v>1710003</v>
      </c>
      <c r="B1435">
        <v>1</v>
      </c>
      <c r="C1435" t="s">
        <v>80</v>
      </c>
      <c r="D1435" t="s">
        <v>108</v>
      </c>
      <c r="E1435" t="s">
        <v>150</v>
      </c>
      <c r="F1435" t="s">
        <v>4398</v>
      </c>
      <c r="G1435" t="s">
        <v>173</v>
      </c>
      <c r="H1435" t="s">
        <v>134</v>
      </c>
      <c r="I1435" t="s">
        <v>135</v>
      </c>
      <c r="J1435" t="s">
        <v>136</v>
      </c>
      <c r="K1435" t="s">
        <v>153</v>
      </c>
      <c r="L1435" t="s">
        <v>4399</v>
      </c>
      <c r="M1435" t="s">
        <v>4400</v>
      </c>
      <c r="N1435">
        <v>6.5202277769999997</v>
      </c>
      <c r="O1435">
        <v>0</v>
      </c>
      <c r="P1435">
        <v>23</v>
      </c>
      <c r="Q1435">
        <v>0</v>
      </c>
      <c r="R1435">
        <v>2</v>
      </c>
      <c r="S1435">
        <v>0</v>
      </c>
      <c r="T1435">
        <v>2</v>
      </c>
      <c r="U1435">
        <v>0</v>
      </c>
      <c r="V1435">
        <v>0</v>
      </c>
      <c r="W1435">
        <v>0</v>
      </c>
      <c r="X1435">
        <v>12.823627934817374</v>
      </c>
      <c r="Y1435">
        <v>0</v>
      </c>
      <c r="Z1435">
        <v>1.1681511766277415</v>
      </c>
      <c r="AA1435">
        <v>0</v>
      </c>
      <c r="AB1435">
        <v>0.28259575547547888</v>
      </c>
      <c r="AC1435">
        <v>0</v>
      </c>
      <c r="AD1435">
        <v>0</v>
      </c>
      <c r="AE1435">
        <v>14.274374866920594</v>
      </c>
    </row>
    <row r="1436" spans="1:31" x14ac:dyDescent="0.25">
      <c r="A1436">
        <v>1710066</v>
      </c>
      <c r="B1436">
        <v>1</v>
      </c>
      <c r="C1436" t="s">
        <v>80</v>
      </c>
      <c r="D1436" t="s">
        <v>103</v>
      </c>
      <c r="E1436" t="s">
        <v>150</v>
      </c>
      <c r="F1436" t="s">
        <v>4401</v>
      </c>
      <c r="G1436" t="s">
        <v>173</v>
      </c>
      <c r="H1436" t="s">
        <v>134</v>
      </c>
      <c r="I1436" t="s">
        <v>135</v>
      </c>
      <c r="J1436" t="s">
        <v>136</v>
      </c>
      <c r="K1436" t="s">
        <v>153</v>
      </c>
      <c r="L1436" t="s">
        <v>4402</v>
      </c>
      <c r="M1436" t="s">
        <v>4403</v>
      </c>
      <c r="N1436">
        <v>3.1584016660000001</v>
      </c>
      <c r="O1436">
        <v>0</v>
      </c>
      <c r="P1436">
        <v>206</v>
      </c>
      <c r="Q1436">
        <v>0</v>
      </c>
      <c r="R1436">
        <v>21</v>
      </c>
      <c r="S1436">
        <v>0</v>
      </c>
      <c r="T1436">
        <v>43</v>
      </c>
      <c r="U1436">
        <v>0</v>
      </c>
      <c r="V1436">
        <v>0</v>
      </c>
      <c r="W1436">
        <v>0</v>
      </c>
      <c r="X1436">
        <v>86.891395444008978</v>
      </c>
      <c r="Y1436">
        <v>0</v>
      </c>
      <c r="Z1436">
        <v>26.270232381930644</v>
      </c>
      <c r="AA1436">
        <v>0</v>
      </c>
      <c r="AB1436">
        <v>66.814318577025134</v>
      </c>
      <c r="AC1436">
        <v>0</v>
      </c>
      <c r="AD1436">
        <v>0</v>
      </c>
      <c r="AE1436">
        <v>179.97594640296475</v>
      </c>
    </row>
    <row r="1437" spans="1:31" x14ac:dyDescent="0.25">
      <c r="A1437">
        <v>1710212</v>
      </c>
      <c r="B1437">
        <v>1</v>
      </c>
      <c r="C1437" t="s">
        <v>80</v>
      </c>
      <c r="D1437" t="s">
        <v>97</v>
      </c>
      <c r="E1437" t="s">
        <v>160</v>
      </c>
      <c r="F1437" t="s">
        <v>3982</v>
      </c>
      <c r="G1437" t="s">
        <v>162</v>
      </c>
      <c r="H1437" t="s">
        <v>134</v>
      </c>
      <c r="I1437" t="s">
        <v>135</v>
      </c>
      <c r="J1437" t="s">
        <v>136</v>
      </c>
      <c r="K1437" t="s">
        <v>137</v>
      </c>
      <c r="L1437" t="s">
        <v>4404</v>
      </c>
      <c r="M1437" t="s">
        <v>4405</v>
      </c>
      <c r="N1437">
        <v>4.6727777770000003</v>
      </c>
      <c r="O1437">
        <v>0</v>
      </c>
      <c r="P1437">
        <v>11</v>
      </c>
      <c r="Q1437">
        <v>0</v>
      </c>
      <c r="R1437">
        <v>10</v>
      </c>
      <c r="S1437">
        <v>0</v>
      </c>
      <c r="T1437">
        <v>8</v>
      </c>
      <c r="U1437">
        <v>0</v>
      </c>
      <c r="V1437">
        <v>0</v>
      </c>
      <c r="W1437">
        <v>0</v>
      </c>
      <c r="X1437">
        <v>11.613311947435438</v>
      </c>
      <c r="Y1437">
        <v>0</v>
      </c>
      <c r="Z1437">
        <v>35.401633007898518</v>
      </c>
      <c r="AA1437">
        <v>0</v>
      </c>
      <c r="AB1437">
        <v>43.240839842543672</v>
      </c>
      <c r="AC1437">
        <v>0</v>
      </c>
      <c r="AD1437">
        <v>0</v>
      </c>
      <c r="AE1437">
        <v>90.255784797877624</v>
      </c>
    </row>
    <row r="1438" spans="1:31" x14ac:dyDescent="0.25">
      <c r="A1438">
        <v>1710126</v>
      </c>
      <c r="B1438">
        <v>1</v>
      </c>
      <c r="C1438" t="s">
        <v>80</v>
      </c>
      <c r="D1438" t="s">
        <v>98</v>
      </c>
      <c r="E1438" t="s">
        <v>160</v>
      </c>
      <c r="F1438" t="s">
        <v>4406</v>
      </c>
      <c r="G1438" t="s">
        <v>1680</v>
      </c>
      <c r="H1438" t="s">
        <v>134</v>
      </c>
      <c r="I1438" t="s">
        <v>135</v>
      </c>
      <c r="J1438" t="s">
        <v>136</v>
      </c>
      <c r="K1438" t="s">
        <v>137</v>
      </c>
      <c r="L1438" t="s">
        <v>4407</v>
      </c>
      <c r="M1438" t="s">
        <v>4388</v>
      </c>
      <c r="N1438">
        <v>1.4075</v>
      </c>
      <c r="O1438">
        <v>0</v>
      </c>
      <c r="P1438">
        <v>0</v>
      </c>
      <c r="Q1438">
        <v>0</v>
      </c>
      <c r="R1438">
        <v>3</v>
      </c>
      <c r="S1438">
        <v>0</v>
      </c>
      <c r="T1438">
        <v>1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9.6789603368803405</v>
      </c>
      <c r="AA1438">
        <v>0</v>
      </c>
      <c r="AB1438">
        <v>0.153882182625</v>
      </c>
      <c r="AC1438">
        <v>0</v>
      </c>
      <c r="AD1438">
        <v>0</v>
      </c>
      <c r="AE1438">
        <v>9.8328425195053413</v>
      </c>
    </row>
    <row r="1439" spans="1:31" x14ac:dyDescent="0.25">
      <c r="A1439">
        <v>1710464</v>
      </c>
      <c r="B1439">
        <v>1</v>
      </c>
      <c r="C1439" t="s">
        <v>80</v>
      </c>
      <c r="D1439" t="s">
        <v>83</v>
      </c>
      <c r="E1439" t="s">
        <v>131</v>
      </c>
      <c r="F1439" t="s">
        <v>4408</v>
      </c>
      <c r="G1439" t="s">
        <v>238</v>
      </c>
      <c r="H1439" t="s">
        <v>134</v>
      </c>
      <c r="I1439" t="s">
        <v>135</v>
      </c>
      <c r="J1439" t="s">
        <v>136</v>
      </c>
      <c r="K1439" t="s">
        <v>137</v>
      </c>
      <c r="L1439" t="s">
        <v>4409</v>
      </c>
      <c r="M1439" t="s">
        <v>4410</v>
      </c>
      <c r="N1439">
        <v>1.9027777770000001</v>
      </c>
      <c r="O1439">
        <v>0</v>
      </c>
      <c r="P1439">
        <v>3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0.86992593282554009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0.86992593282554009</v>
      </c>
    </row>
    <row r="1440" spans="1:31" x14ac:dyDescent="0.25">
      <c r="A1440">
        <v>1710275</v>
      </c>
      <c r="B1440">
        <v>1</v>
      </c>
      <c r="C1440" t="s">
        <v>80</v>
      </c>
      <c r="D1440" t="s">
        <v>93</v>
      </c>
      <c r="E1440" t="s">
        <v>160</v>
      </c>
      <c r="F1440" t="s">
        <v>4411</v>
      </c>
      <c r="G1440" t="s">
        <v>162</v>
      </c>
      <c r="H1440" t="s">
        <v>134</v>
      </c>
      <c r="I1440" t="s">
        <v>135</v>
      </c>
      <c r="J1440" t="s">
        <v>136</v>
      </c>
      <c r="K1440" t="s">
        <v>137</v>
      </c>
      <c r="L1440" t="s">
        <v>4412</v>
      </c>
      <c r="M1440" t="s">
        <v>4413</v>
      </c>
      <c r="N1440">
        <v>0.775277777</v>
      </c>
      <c r="O1440">
        <v>0</v>
      </c>
      <c r="P1440">
        <v>0</v>
      </c>
      <c r="Q1440">
        <v>0</v>
      </c>
      <c r="R1440">
        <v>8</v>
      </c>
      <c r="S1440">
        <v>0</v>
      </c>
      <c r="T1440">
        <v>1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1.2903031212090752</v>
      </c>
      <c r="AA1440">
        <v>0</v>
      </c>
      <c r="AB1440">
        <v>0.18273399802436002</v>
      </c>
      <c r="AC1440">
        <v>0</v>
      </c>
      <c r="AD1440">
        <v>0</v>
      </c>
      <c r="AE1440">
        <v>1.4730371192334353</v>
      </c>
    </row>
    <row r="1441" spans="1:31" x14ac:dyDescent="0.25">
      <c r="A1441">
        <v>1710418</v>
      </c>
      <c r="B1441">
        <v>1</v>
      </c>
      <c r="C1441" t="s">
        <v>80</v>
      </c>
      <c r="D1441" t="s">
        <v>82</v>
      </c>
      <c r="E1441" t="s">
        <v>131</v>
      </c>
      <c r="F1441" t="s">
        <v>4414</v>
      </c>
      <c r="G1441" t="s">
        <v>133</v>
      </c>
      <c r="H1441" t="s">
        <v>134</v>
      </c>
      <c r="I1441" t="s">
        <v>135</v>
      </c>
      <c r="J1441" t="s">
        <v>136</v>
      </c>
      <c r="K1441" t="s">
        <v>137</v>
      </c>
      <c r="L1441" t="s">
        <v>4415</v>
      </c>
      <c r="M1441" t="s">
        <v>4416</v>
      </c>
      <c r="N1441">
        <v>1.167777777</v>
      </c>
      <c r="O1441">
        <v>0</v>
      </c>
      <c r="P1441">
        <v>2</v>
      </c>
      <c r="Q1441">
        <v>0</v>
      </c>
      <c r="R1441">
        <v>0</v>
      </c>
      <c r="S1441">
        <v>0</v>
      </c>
      <c r="T1441">
        <v>1</v>
      </c>
      <c r="U1441">
        <v>0</v>
      </c>
      <c r="V1441">
        <v>0</v>
      </c>
      <c r="W1441">
        <v>0</v>
      </c>
      <c r="X1441">
        <v>1.7541253513348711</v>
      </c>
      <c r="Y1441">
        <v>0</v>
      </c>
      <c r="Z1441">
        <v>0</v>
      </c>
      <c r="AA1441">
        <v>0</v>
      </c>
      <c r="AB1441">
        <v>1.3573491774538202</v>
      </c>
      <c r="AC1441">
        <v>0</v>
      </c>
      <c r="AD1441">
        <v>0</v>
      </c>
      <c r="AE1441">
        <v>3.1114745287886914</v>
      </c>
    </row>
    <row r="1442" spans="1:31" x14ac:dyDescent="0.25">
      <c r="A1442">
        <v>1709966</v>
      </c>
      <c r="B1442">
        <v>1</v>
      </c>
      <c r="C1442" t="s">
        <v>80</v>
      </c>
      <c r="D1442" t="s">
        <v>106</v>
      </c>
      <c r="E1442" t="s">
        <v>160</v>
      </c>
      <c r="F1442" t="s">
        <v>4417</v>
      </c>
      <c r="G1442" t="s">
        <v>162</v>
      </c>
      <c r="H1442" t="s">
        <v>134</v>
      </c>
      <c r="I1442" t="s">
        <v>135</v>
      </c>
      <c r="J1442" t="s">
        <v>136</v>
      </c>
      <c r="K1442" t="s">
        <v>137</v>
      </c>
      <c r="L1442" t="s">
        <v>4418</v>
      </c>
      <c r="M1442" t="s">
        <v>4419</v>
      </c>
      <c r="N1442">
        <v>2.6716666660000001</v>
      </c>
      <c r="O1442">
        <v>0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2.4201683428832199</v>
      </c>
      <c r="AA1442">
        <v>0</v>
      </c>
      <c r="AB1442">
        <v>0</v>
      </c>
      <c r="AC1442">
        <v>0</v>
      </c>
      <c r="AD1442">
        <v>0</v>
      </c>
      <c r="AE1442">
        <v>2.4201683428832199</v>
      </c>
    </row>
    <row r="1443" spans="1:31" x14ac:dyDescent="0.25">
      <c r="A1443">
        <v>1709917</v>
      </c>
      <c r="B1443">
        <v>1</v>
      </c>
      <c r="C1443" t="s">
        <v>80</v>
      </c>
      <c r="D1443" t="s">
        <v>111</v>
      </c>
      <c r="E1443" t="s">
        <v>131</v>
      </c>
      <c r="F1443" t="s">
        <v>4420</v>
      </c>
      <c r="G1443" t="s">
        <v>242</v>
      </c>
      <c r="H1443" t="s">
        <v>134</v>
      </c>
      <c r="I1443" t="s">
        <v>135</v>
      </c>
      <c r="J1443" t="s">
        <v>136</v>
      </c>
      <c r="K1443" t="s">
        <v>137</v>
      </c>
      <c r="L1443" t="s">
        <v>4421</v>
      </c>
      <c r="M1443" t="s">
        <v>4422</v>
      </c>
      <c r="N1443">
        <v>7.7527777770000004</v>
      </c>
      <c r="O1443">
        <v>0</v>
      </c>
      <c r="P1443">
        <v>1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3.4102917472876788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3.4102917472876788</v>
      </c>
    </row>
    <row r="1444" spans="1:31" x14ac:dyDescent="0.25">
      <c r="A1444">
        <v>1710232</v>
      </c>
      <c r="B1444">
        <v>1</v>
      </c>
      <c r="C1444" t="s">
        <v>80</v>
      </c>
      <c r="D1444" t="s">
        <v>97</v>
      </c>
      <c r="E1444" t="s">
        <v>150</v>
      </c>
      <c r="F1444" t="s">
        <v>4423</v>
      </c>
      <c r="G1444" t="s">
        <v>269</v>
      </c>
      <c r="H1444" t="s">
        <v>134</v>
      </c>
      <c r="I1444" t="s">
        <v>135</v>
      </c>
      <c r="J1444" t="s">
        <v>136</v>
      </c>
      <c r="K1444" t="s">
        <v>137</v>
      </c>
      <c r="L1444" t="s">
        <v>4424</v>
      </c>
      <c r="M1444" t="s">
        <v>4425</v>
      </c>
      <c r="N1444">
        <v>0.91805555500000002</v>
      </c>
      <c r="O1444">
        <v>0</v>
      </c>
      <c r="P1444">
        <v>158</v>
      </c>
      <c r="Q1444">
        <v>0</v>
      </c>
      <c r="R1444">
        <v>44</v>
      </c>
      <c r="S1444">
        <v>0</v>
      </c>
      <c r="T1444">
        <v>35</v>
      </c>
      <c r="U1444">
        <v>0</v>
      </c>
      <c r="V1444">
        <v>0</v>
      </c>
      <c r="W1444">
        <v>0</v>
      </c>
      <c r="X1444">
        <v>56.114454631620148</v>
      </c>
      <c r="Y1444">
        <v>0</v>
      </c>
      <c r="Z1444">
        <v>12.001892504649508</v>
      </c>
      <c r="AA1444">
        <v>0</v>
      </c>
      <c r="AB1444">
        <v>31.679240844925346</v>
      </c>
      <c r="AC1444">
        <v>0</v>
      </c>
      <c r="AD1444">
        <v>0</v>
      </c>
      <c r="AE1444">
        <v>99.795587981194998</v>
      </c>
    </row>
    <row r="1445" spans="1:31" x14ac:dyDescent="0.25">
      <c r="A1445">
        <v>1710152</v>
      </c>
      <c r="B1445">
        <v>1</v>
      </c>
      <c r="C1445" t="s">
        <v>80</v>
      </c>
      <c r="D1445" t="s">
        <v>87</v>
      </c>
      <c r="E1445" t="s">
        <v>140</v>
      </c>
      <c r="F1445" t="s">
        <v>4426</v>
      </c>
      <c r="G1445" t="s">
        <v>147</v>
      </c>
      <c r="H1445" t="s">
        <v>143</v>
      </c>
      <c r="I1445" t="s">
        <v>135</v>
      </c>
      <c r="J1445" t="s">
        <v>136</v>
      </c>
      <c r="K1445" t="s">
        <v>137</v>
      </c>
      <c r="L1445" t="s">
        <v>4427</v>
      </c>
      <c r="M1445" t="s">
        <v>4428</v>
      </c>
      <c r="N1445">
        <v>8.8888887999999999E-2</v>
      </c>
      <c r="O1445">
        <v>0</v>
      </c>
      <c r="P1445">
        <v>1522</v>
      </c>
      <c r="Q1445">
        <v>0</v>
      </c>
      <c r="R1445">
        <v>0</v>
      </c>
      <c r="S1445">
        <v>36</v>
      </c>
      <c r="T1445">
        <v>400</v>
      </c>
      <c r="U1445">
        <v>31</v>
      </c>
      <c r="V1445">
        <v>49</v>
      </c>
      <c r="W1445">
        <v>0</v>
      </c>
      <c r="X1445">
        <v>37.18857920807131</v>
      </c>
      <c r="Y1445">
        <v>0</v>
      </c>
      <c r="Z1445">
        <v>0</v>
      </c>
      <c r="AA1445">
        <v>143.59415783590828</v>
      </c>
      <c r="AB1445">
        <v>117.45727157872015</v>
      </c>
      <c r="AC1445">
        <v>202.03219738296565</v>
      </c>
      <c r="AD1445">
        <v>222.64892066746839</v>
      </c>
      <c r="AE1445">
        <v>722.92112667313381</v>
      </c>
    </row>
    <row r="1446" spans="1:31" x14ac:dyDescent="0.25">
      <c r="A1446">
        <v>1710089</v>
      </c>
      <c r="B1446">
        <v>1</v>
      </c>
      <c r="C1446" t="s">
        <v>80</v>
      </c>
      <c r="D1446" t="s">
        <v>104</v>
      </c>
      <c r="E1446" t="s">
        <v>160</v>
      </c>
      <c r="F1446" t="s">
        <v>4429</v>
      </c>
      <c r="G1446" t="s">
        <v>162</v>
      </c>
      <c r="H1446" t="s">
        <v>134</v>
      </c>
      <c r="I1446" t="s">
        <v>135</v>
      </c>
      <c r="J1446" t="s">
        <v>136</v>
      </c>
      <c r="K1446" t="s">
        <v>137</v>
      </c>
      <c r="L1446" t="s">
        <v>4430</v>
      </c>
      <c r="M1446" t="s">
        <v>4431</v>
      </c>
      <c r="N1446">
        <v>4.5758333330000003</v>
      </c>
      <c r="O1446">
        <v>0</v>
      </c>
      <c r="P1446">
        <v>5</v>
      </c>
      <c r="Q1446">
        <v>0</v>
      </c>
      <c r="R1446">
        <v>6</v>
      </c>
      <c r="S1446">
        <v>0</v>
      </c>
      <c r="T1446">
        <v>1</v>
      </c>
      <c r="U1446">
        <v>0</v>
      </c>
      <c r="V1446">
        <v>0</v>
      </c>
      <c r="W1446">
        <v>0</v>
      </c>
      <c r="X1446">
        <v>3.3620514249929148</v>
      </c>
      <c r="Y1446">
        <v>0</v>
      </c>
      <c r="Z1446">
        <v>4.2136208160531465</v>
      </c>
      <c r="AA1446">
        <v>0</v>
      </c>
      <c r="AB1446">
        <v>27.508266124949884</v>
      </c>
      <c r="AC1446">
        <v>0</v>
      </c>
      <c r="AD1446">
        <v>0</v>
      </c>
      <c r="AE1446">
        <v>35.083938365995948</v>
      </c>
    </row>
    <row r="1447" spans="1:31" x14ac:dyDescent="0.25">
      <c r="A1447">
        <v>1710438</v>
      </c>
      <c r="B1447">
        <v>1</v>
      </c>
      <c r="C1447" t="s">
        <v>80</v>
      </c>
      <c r="D1447" t="s">
        <v>83</v>
      </c>
      <c r="E1447" t="s">
        <v>150</v>
      </c>
      <c r="F1447" t="s">
        <v>4432</v>
      </c>
      <c r="G1447" t="s">
        <v>650</v>
      </c>
      <c r="H1447" t="s">
        <v>134</v>
      </c>
      <c r="I1447" t="s">
        <v>135</v>
      </c>
      <c r="J1447" t="s">
        <v>136</v>
      </c>
      <c r="K1447" t="s">
        <v>137</v>
      </c>
      <c r="L1447" t="s">
        <v>4433</v>
      </c>
      <c r="M1447" t="s">
        <v>4434</v>
      </c>
      <c r="N1447">
        <v>2.3961111110000002</v>
      </c>
      <c r="O1447">
        <v>0</v>
      </c>
      <c r="P1447">
        <v>30</v>
      </c>
      <c r="Q1447">
        <v>0</v>
      </c>
      <c r="R1447">
        <v>0</v>
      </c>
      <c r="S1447">
        <v>0</v>
      </c>
      <c r="T1447">
        <v>27</v>
      </c>
      <c r="U1447">
        <v>0</v>
      </c>
      <c r="V1447">
        <v>1</v>
      </c>
      <c r="W1447">
        <v>0</v>
      </c>
      <c r="X1447">
        <v>34.972772517367758</v>
      </c>
      <c r="Y1447">
        <v>0</v>
      </c>
      <c r="Z1447">
        <v>0</v>
      </c>
      <c r="AA1447">
        <v>0</v>
      </c>
      <c r="AB1447">
        <v>99.64544169105811</v>
      </c>
      <c r="AC1447">
        <v>0</v>
      </c>
      <c r="AD1447">
        <v>30.004013647744561</v>
      </c>
      <c r="AE1447">
        <v>164.62222785617041</v>
      </c>
    </row>
    <row r="1448" spans="1:31" x14ac:dyDescent="0.25">
      <c r="A1448">
        <v>1710195</v>
      </c>
      <c r="B1448">
        <v>1</v>
      </c>
      <c r="C1448" t="s">
        <v>80</v>
      </c>
      <c r="D1448" t="s">
        <v>92</v>
      </c>
      <c r="E1448" t="s">
        <v>131</v>
      </c>
      <c r="F1448" t="s">
        <v>4435</v>
      </c>
      <c r="G1448" t="s">
        <v>133</v>
      </c>
      <c r="H1448" t="s">
        <v>134</v>
      </c>
      <c r="I1448" t="s">
        <v>135</v>
      </c>
      <c r="J1448" t="s">
        <v>136</v>
      </c>
      <c r="K1448" t="s">
        <v>137</v>
      </c>
      <c r="L1448" t="s">
        <v>4436</v>
      </c>
      <c r="M1448" t="s">
        <v>4437</v>
      </c>
      <c r="N1448">
        <v>6.5430555549999996</v>
      </c>
      <c r="O1448">
        <v>0</v>
      </c>
      <c r="P1448">
        <v>1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2.7314848802914478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2.7314848802914478</v>
      </c>
    </row>
    <row r="1449" spans="1:31" x14ac:dyDescent="0.25">
      <c r="A1449">
        <v>1710295</v>
      </c>
      <c r="B1449">
        <v>1</v>
      </c>
      <c r="C1449" t="s">
        <v>80</v>
      </c>
      <c r="D1449" t="s">
        <v>108</v>
      </c>
      <c r="E1449" t="s">
        <v>160</v>
      </c>
      <c r="F1449" t="s">
        <v>2952</v>
      </c>
      <c r="G1449" t="s">
        <v>162</v>
      </c>
      <c r="H1449" t="s">
        <v>134</v>
      </c>
      <c r="I1449" t="s">
        <v>135</v>
      </c>
      <c r="J1449" t="s">
        <v>136</v>
      </c>
      <c r="K1449" t="s">
        <v>137</v>
      </c>
      <c r="L1449" t="s">
        <v>4438</v>
      </c>
      <c r="M1449" t="s">
        <v>4439</v>
      </c>
      <c r="N1449">
        <v>1.558888888</v>
      </c>
      <c r="O1449">
        <v>0</v>
      </c>
      <c r="P1449">
        <v>1</v>
      </c>
      <c r="Q1449">
        <v>0</v>
      </c>
      <c r="R1449">
        <v>2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1.7999634142304169E-2</v>
      </c>
      <c r="Y1449">
        <v>0</v>
      </c>
      <c r="Z1449">
        <v>4.3234620064935003E-2</v>
      </c>
      <c r="AA1449">
        <v>0</v>
      </c>
      <c r="AB1449">
        <v>0</v>
      </c>
      <c r="AC1449">
        <v>0</v>
      </c>
      <c r="AD1449">
        <v>0</v>
      </c>
      <c r="AE1449">
        <v>6.1234254207239172E-2</v>
      </c>
    </row>
    <row r="1450" spans="1:31" x14ac:dyDescent="0.25">
      <c r="A1450">
        <v>1709897</v>
      </c>
      <c r="B1450">
        <v>1</v>
      </c>
      <c r="C1450" t="s">
        <v>80</v>
      </c>
      <c r="D1450" t="s">
        <v>83</v>
      </c>
      <c r="E1450" t="s">
        <v>131</v>
      </c>
      <c r="F1450" t="s">
        <v>4440</v>
      </c>
      <c r="G1450" t="s">
        <v>133</v>
      </c>
      <c r="H1450" t="s">
        <v>134</v>
      </c>
      <c r="I1450" t="s">
        <v>135</v>
      </c>
      <c r="J1450" t="s">
        <v>136</v>
      </c>
      <c r="K1450" t="s">
        <v>137</v>
      </c>
      <c r="L1450" t="s">
        <v>4441</v>
      </c>
      <c r="M1450" t="s">
        <v>4442</v>
      </c>
      <c r="N1450">
        <v>1.728888888</v>
      </c>
      <c r="O1450">
        <v>0</v>
      </c>
      <c r="P1450">
        <v>4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1.0203930960835681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1.0203930960835681</v>
      </c>
    </row>
    <row r="1451" spans="1:31" x14ac:dyDescent="0.25">
      <c r="A1451">
        <v>1710146</v>
      </c>
      <c r="B1451">
        <v>1</v>
      </c>
      <c r="C1451" t="s">
        <v>81</v>
      </c>
      <c r="D1451" t="s">
        <v>128</v>
      </c>
      <c r="E1451" t="s">
        <v>131</v>
      </c>
      <c r="F1451" t="s">
        <v>4443</v>
      </c>
      <c r="G1451" t="s">
        <v>133</v>
      </c>
      <c r="H1451" t="s">
        <v>134</v>
      </c>
      <c r="I1451" t="s">
        <v>135</v>
      </c>
      <c r="J1451" t="s">
        <v>136</v>
      </c>
      <c r="K1451" t="s">
        <v>137</v>
      </c>
      <c r="L1451" t="s">
        <v>4444</v>
      </c>
      <c r="M1451" t="s">
        <v>4445</v>
      </c>
      <c r="N1451">
        <v>5.6461111109999997</v>
      </c>
      <c r="O1451">
        <v>0</v>
      </c>
      <c r="P1451">
        <v>11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10.808568813984392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10.808568813984392</v>
      </c>
    </row>
    <row r="1452" spans="1:31" x14ac:dyDescent="0.25">
      <c r="A1452">
        <v>1710473</v>
      </c>
      <c r="B1452">
        <v>1</v>
      </c>
      <c r="C1452" t="s">
        <v>80</v>
      </c>
      <c r="D1452" t="s">
        <v>98</v>
      </c>
      <c r="E1452" t="s">
        <v>171</v>
      </c>
      <c r="F1452" t="s">
        <v>4446</v>
      </c>
      <c r="G1452" t="s">
        <v>246</v>
      </c>
      <c r="H1452" t="s">
        <v>143</v>
      </c>
      <c r="I1452" t="s">
        <v>135</v>
      </c>
      <c r="J1452" t="s">
        <v>136</v>
      </c>
      <c r="K1452" t="s">
        <v>137</v>
      </c>
      <c r="L1452" t="s">
        <v>4447</v>
      </c>
      <c r="M1452" t="s">
        <v>4448</v>
      </c>
      <c r="N1452">
        <v>1.7538888880000001</v>
      </c>
      <c r="O1452">
        <v>0</v>
      </c>
      <c r="P1452">
        <v>24</v>
      </c>
      <c r="Q1452">
        <v>0</v>
      </c>
      <c r="R1452">
        <v>6</v>
      </c>
      <c r="S1452">
        <v>0</v>
      </c>
      <c r="T1452">
        <v>6</v>
      </c>
      <c r="U1452">
        <v>0</v>
      </c>
      <c r="V1452">
        <v>0</v>
      </c>
      <c r="W1452">
        <v>0</v>
      </c>
      <c r="X1452">
        <v>8.4298193434691147</v>
      </c>
      <c r="Y1452">
        <v>0</v>
      </c>
      <c r="Z1452">
        <v>1.1337048960505502</v>
      </c>
      <c r="AA1452">
        <v>0</v>
      </c>
      <c r="AB1452">
        <v>7.2409627184316712</v>
      </c>
      <c r="AC1452">
        <v>0</v>
      </c>
      <c r="AD1452">
        <v>0</v>
      </c>
      <c r="AE1452">
        <v>16.804486957951337</v>
      </c>
    </row>
    <row r="1453" spans="1:31" x14ac:dyDescent="0.25">
      <c r="A1453">
        <v>1710474</v>
      </c>
      <c r="B1453">
        <v>1</v>
      </c>
      <c r="C1453" t="s">
        <v>80</v>
      </c>
      <c r="D1453" t="s">
        <v>107</v>
      </c>
      <c r="E1453" t="s">
        <v>160</v>
      </c>
      <c r="F1453" t="s">
        <v>3865</v>
      </c>
      <c r="G1453" t="s">
        <v>162</v>
      </c>
      <c r="H1453" t="s">
        <v>134</v>
      </c>
      <c r="I1453" t="s">
        <v>135</v>
      </c>
      <c r="J1453" t="s">
        <v>136</v>
      </c>
      <c r="K1453" t="s">
        <v>137</v>
      </c>
      <c r="L1453" t="s">
        <v>4449</v>
      </c>
      <c r="M1453" t="s">
        <v>4450</v>
      </c>
      <c r="N1453">
        <v>1.608333333</v>
      </c>
      <c r="O1453">
        <v>0</v>
      </c>
      <c r="P1453">
        <v>39</v>
      </c>
      <c r="Q1453">
        <v>0</v>
      </c>
      <c r="R1453">
        <v>0</v>
      </c>
      <c r="S1453">
        <v>0</v>
      </c>
      <c r="T1453">
        <v>1</v>
      </c>
      <c r="U1453">
        <v>0</v>
      </c>
      <c r="V1453">
        <v>0</v>
      </c>
      <c r="W1453">
        <v>0</v>
      </c>
      <c r="X1453">
        <v>28.918598947482177</v>
      </c>
      <c r="Y1453">
        <v>0</v>
      </c>
      <c r="Z1453">
        <v>0</v>
      </c>
      <c r="AA1453">
        <v>0</v>
      </c>
      <c r="AB1453">
        <v>0.85040958647556342</v>
      </c>
      <c r="AC1453">
        <v>0</v>
      </c>
      <c r="AD1453">
        <v>0</v>
      </c>
      <c r="AE1453">
        <v>29.769008533957741</v>
      </c>
    </row>
    <row r="1454" spans="1:31" x14ac:dyDescent="0.25">
      <c r="A1454">
        <v>1710475</v>
      </c>
      <c r="B1454">
        <v>1</v>
      </c>
      <c r="C1454" t="s">
        <v>80</v>
      </c>
      <c r="D1454" t="s">
        <v>84</v>
      </c>
      <c r="E1454" t="s">
        <v>131</v>
      </c>
      <c r="F1454" t="s">
        <v>4451</v>
      </c>
      <c r="G1454" t="s">
        <v>133</v>
      </c>
      <c r="H1454" t="s">
        <v>134</v>
      </c>
      <c r="I1454" t="s">
        <v>135</v>
      </c>
      <c r="J1454" t="s">
        <v>136</v>
      </c>
      <c r="K1454" t="s">
        <v>137</v>
      </c>
      <c r="L1454" t="s">
        <v>4452</v>
      </c>
      <c r="M1454" t="s">
        <v>4453</v>
      </c>
      <c r="N1454">
        <v>1.596944444</v>
      </c>
      <c r="O1454">
        <v>0</v>
      </c>
      <c r="P1454">
        <v>2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0.86562348544759526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0.86562348544759526</v>
      </c>
    </row>
    <row r="1455" spans="1:31" x14ac:dyDescent="0.25">
      <c r="A1455">
        <v>1710476</v>
      </c>
      <c r="B1455">
        <v>1</v>
      </c>
      <c r="C1455" t="s">
        <v>80</v>
      </c>
      <c r="D1455" t="s">
        <v>84</v>
      </c>
      <c r="E1455" t="s">
        <v>131</v>
      </c>
      <c r="F1455" t="s">
        <v>3810</v>
      </c>
      <c r="G1455" t="s">
        <v>238</v>
      </c>
      <c r="H1455" t="s">
        <v>134</v>
      </c>
      <c r="I1455" t="s">
        <v>135</v>
      </c>
      <c r="J1455" t="s">
        <v>136</v>
      </c>
      <c r="K1455" t="s">
        <v>137</v>
      </c>
      <c r="L1455" t="s">
        <v>4454</v>
      </c>
      <c r="M1455" t="s">
        <v>4455</v>
      </c>
      <c r="N1455">
        <v>0.65</v>
      </c>
      <c r="O1455">
        <v>0</v>
      </c>
      <c r="P1455">
        <v>1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0.14970991256000002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0.14970991256000002</v>
      </c>
    </row>
    <row r="1456" spans="1:31" x14ac:dyDescent="0.25">
      <c r="A1456">
        <v>1710483</v>
      </c>
      <c r="B1456">
        <v>1</v>
      </c>
      <c r="C1456" t="s">
        <v>81</v>
      </c>
      <c r="D1456" t="s">
        <v>113</v>
      </c>
      <c r="E1456" t="s">
        <v>314</v>
      </c>
      <c r="F1456" t="s">
        <v>3886</v>
      </c>
      <c r="G1456" t="s">
        <v>2130</v>
      </c>
      <c r="H1456" t="s">
        <v>234</v>
      </c>
      <c r="I1456" t="s">
        <v>135</v>
      </c>
      <c r="J1456" t="s">
        <v>136</v>
      </c>
      <c r="K1456" t="s">
        <v>153</v>
      </c>
      <c r="L1456" t="s">
        <v>4456</v>
      </c>
      <c r="M1456" t="s">
        <v>4457</v>
      </c>
      <c r="N1456">
        <v>0.51968499999999995</v>
      </c>
      <c r="O1456">
        <v>32</v>
      </c>
      <c r="P1456">
        <v>30122</v>
      </c>
      <c r="Q1456">
        <v>801</v>
      </c>
      <c r="R1456">
        <v>3511</v>
      </c>
      <c r="S1456">
        <v>168</v>
      </c>
      <c r="T1456">
        <v>4035</v>
      </c>
      <c r="U1456">
        <v>34</v>
      </c>
      <c r="V1456">
        <v>30</v>
      </c>
      <c r="W1456">
        <v>4.4069443022843275</v>
      </c>
      <c r="X1456">
        <v>2577.3322926676074</v>
      </c>
      <c r="Y1456">
        <v>433.0145399948554</v>
      </c>
      <c r="Z1456">
        <v>488.73963146154603</v>
      </c>
      <c r="AA1456">
        <v>512.58008548771772</v>
      </c>
      <c r="AB1456">
        <v>913.52714469246644</v>
      </c>
      <c r="AC1456">
        <v>1432.5830339828244</v>
      </c>
      <c r="AD1456">
        <v>117.08878964216215</v>
      </c>
      <c r="AE1456">
        <v>6479.2724622314636</v>
      </c>
    </row>
    <row r="1457" spans="1:31" x14ac:dyDescent="0.25">
      <c r="A1457">
        <v>1710485</v>
      </c>
      <c r="B1457">
        <v>1</v>
      </c>
      <c r="C1457" t="s">
        <v>80</v>
      </c>
      <c r="D1457" t="s">
        <v>108</v>
      </c>
      <c r="E1457" t="s">
        <v>160</v>
      </c>
      <c r="F1457" t="s">
        <v>4458</v>
      </c>
      <c r="G1457" t="s">
        <v>162</v>
      </c>
      <c r="H1457" t="s">
        <v>134</v>
      </c>
      <c r="I1457" t="s">
        <v>135</v>
      </c>
      <c r="J1457" t="s">
        <v>136</v>
      </c>
      <c r="K1457" t="s">
        <v>137</v>
      </c>
      <c r="L1457" t="s">
        <v>4459</v>
      </c>
      <c r="M1457" t="s">
        <v>4460</v>
      </c>
      <c r="N1457">
        <v>0.59361111099999997</v>
      </c>
      <c r="O1457">
        <v>0</v>
      </c>
      <c r="P1457">
        <v>66</v>
      </c>
      <c r="Q1457">
        <v>0</v>
      </c>
      <c r="R1457">
        <v>4</v>
      </c>
      <c r="S1457">
        <v>0</v>
      </c>
      <c r="T1457">
        <v>2</v>
      </c>
      <c r="U1457">
        <v>0</v>
      </c>
      <c r="V1457">
        <v>0</v>
      </c>
      <c r="W1457">
        <v>0</v>
      </c>
      <c r="X1457">
        <v>3.1498757758876317</v>
      </c>
      <c r="Y1457">
        <v>0</v>
      </c>
      <c r="Z1457">
        <v>5.3895665724755557E-2</v>
      </c>
      <c r="AA1457">
        <v>0</v>
      </c>
      <c r="AB1457">
        <v>1.5913559681038889E-2</v>
      </c>
      <c r="AC1457">
        <v>0</v>
      </c>
      <c r="AD1457">
        <v>0</v>
      </c>
      <c r="AE1457">
        <v>3.2196850012934259</v>
      </c>
    </row>
    <row r="1458" spans="1:31" x14ac:dyDescent="0.25">
      <c r="A1458">
        <v>1710487</v>
      </c>
      <c r="B1458">
        <v>1</v>
      </c>
      <c r="C1458" t="s">
        <v>80</v>
      </c>
      <c r="D1458" t="s">
        <v>107</v>
      </c>
      <c r="E1458" t="s">
        <v>160</v>
      </c>
      <c r="F1458" t="s">
        <v>1271</v>
      </c>
      <c r="G1458" t="s">
        <v>575</v>
      </c>
      <c r="H1458" t="s">
        <v>134</v>
      </c>
      <c r="I1458" t="s">
        <v>135</v>
      </c>
      <c r="J1458" t="s">
        <v>136</v>
      </c>
      <c r="K1458" t="s">
        <v>137</v>
      </c>
      <c r="L1458" t="s">
        <v>4461</v>
      </c>
      <c r="M1458" t="s">
        <v>4462</v>
      </c>
      <c r="N1458">
        <v>1.673611111</v>
      </c>
      <c r="O1458">
        <v>0</v>
      </c>
      <c r="P1458">
        <v>76</v>
      </c>
      <c r="Q1458">
        <v>0</v>
      </c>
      <c r="R1458">
        <v>0</v>
      </c>
      <c r="S1458">
        <v>0</v>
      </c>
      <c r="T1458">
        <v>2</v>
      </c>
      <c r="U1458">
        <v>0</v>
      </c>
      <c r="V1458">
        <v>0</v>
      </c>
      <c r="W1458">
        <v>0</v>
      </c>
      <c r="X1458">
        <v>19.353374345855794</v>
      </c>
      <c r="Y1458">
        <v>0</v>
      </c>
      <c r="Z1458">
        <v>0</v>
      </c>
      <c r="AA1458">
        <v>0</v>
      </c>
      <c r="AB1458">
        <v>11.761967562245117</v>
      </c>
      <c r="AC1458">
        <v>0</v>
      </c>
      <c r="AD1458">
        <v>0</v>
      </c>
      <c r="AE1458">
        <v>31.115341908100909</v>
      </c>
    </row>
    <row r="1459" spans="1:31" x14ac:dyDescent="0.25">
      <c r="A1459">
        <v>1710488</v>
      </c>
      <c r="B1459">
        <v>1</v>
      </c>
      <c r="C1459" t="s">
        <v>80</v>
      </c>
      <c r="D1459" t="s">
        <v>82</v>
      </c>
      <c r="E1459" t="s">
        <v>150</v>
      </c>
      <c r="F1459" t="s">
        <v>4463</v>
      </c>
      <c r="G1459" t="s">
        <v>3324</v>
      </c>
      <c r="H1459" t="s">
        <v>134</v>
      </c>
      <c r="I1459" t="s">
        <v>135</v>
      </c>
      <c r="J1459" t="s">
        <v>5</v>
      </c>
      <c r="K1459" t="s">
        <v>137</v>
      </c>
      <c r="L1459" t="s">
        <v>4464</v>
      </c>
      <c r="M1459" t="s">
        <v>4465</v>
      </c>
      <c r="N1459">
        <v>6.6241666659999998</v>
      </c>
      <c r="O1459">
        <v>0</v>
      </c>
      <c r="P1459">
        <v>29</v>
      </c>
      <c r="Q1459">
        <v>0</v>
      </c>
      <c r="R1459">
        <v>0</v>
      </c>
      <c r="S1459">
        <v>0</v>
      </c>
      <c r="T1459">
        <v>189</v>
      </c>
      <c r="U1459">
        <v>0</v>
      </c>
      <c r="V1459">
        <v>3</v>
      </c>
      <c r="W1459">
        <v>0</v>
      </c>
      <c r="X1459">
        <v>26.65828703695982</v>
      </c>
      <c r="Y1459">
        <v>0</v>
      </c>
      <c r="Z1459">
        <v>0</v>
      </c>
      <c r="AA1459">
        <v>0</v>
      </c>
      <c r="AB1459">
        <v>884.33716836134749</v>
      </c>
      <c r="AC1459">
        <v>0</v>
      </c>
      <c r="AD1459">
        <v>373.51206168740094</v>
      </c>
      <c r="AE1459">
        <v>1284.5075170857083</v>
      </c>
    </row>
    <row r="1460" spans="1:31" x14ac:dyDescent="0.25">
      <c r="A1460">
        <v>1710489</v>
      </c>
      <c r="B1460">
        <v>1</v>
      </c>
      <c r="C1460" t="s">
        <v>81</v>
      </c>
      <c r="D1460" t="s">
        <v>127</v>
      </c>
      <c r="E1460" t="s">
        <v>171</v>
      </c>
      <c r="F1460" t="s">
        <v>4466</v>
      </c>
      <c r="G1460" t="s">
        <v>295</v>
      </c>
      <c r="H1460" t="s">
        <v>143</v>
      </c>
      <c r="I1460" t="s">
        <v>135</v>
      </c>
      <c r="J1460" t="s">
        <v>136</v>
      </c>
      <c r="K1460" t="s">
        <v>137</v>
      </c>
      <c r="L1460" t="s">
        <v>4467</v>
      </c>
      <c r="M1460" t="s">
        <v>4468</v>
      </c>
      <c r="N1460">
        <v>4.7613888879999999</v>
      </c>
      <c r="O1460">
        <v>0</v>
      </c>
      <c r="P1460">
        <v>8</v>
      </c>
      <c r="Q1460">
        <v>0</v>
      </c>
      <c r="R1460">
        <v>8</v>
      </c>
      <c r="S1460">
        <v>0</v>
      </c>
      <c r="T1460">
        <v>2</v>
      </c>
      <c r="U1460">
        <v>0</v>
      </c>
      <c r="V1460">
        <v>0</v>
      </c>
      <c r="W1460">
        <v>0</v>
      </c>
      <c r="X1460">
        <v>6.7597191237401972</v>
      </c>
      <c r="Y1460">
        <v>0</v>
      </c>
      <c r="Z1460">
        <v>11.971625507228223</v>
      </c>
      <c r="AA1460">
        <v>0</v>
      </c>
      <c r="AB1460">
        <v>6.2436686630500007E-4</v>
      </c>
      <c r="AC1460">
        <v>0</v>
      </c>
      <c r="AD1460">
        <v>0</v>
      </c>
      <c r="AE1460">
        <v>18.731968997834727</v>
      </c>
    </row>
    <row r="1461" spans="1:31" x14ac:dyDescent="0.25">
      <c r="A1461">
        <v>1710490</v>
      </c>
      <c r="B1461">
        <v>1</v>
      </c>
      <c r="C1461" t="s">
        <v>80</v>
      </c>
      <c r="D1461" t="s">
        <v>82</v>
      </c>
      <c r="E1461" t="s">
        <v>160</v>
      </c>
      <c r="F1461" t="s">
        <v>4469</v>
      </c>
      <c r="G1461" t="s">
        <v>650</v>
      </c>
      <c r="H1461" t="s">
        <v>134</v>
      </c>
      <c r="I1461" t="s">
        <v>135</v>
      </c>
      <c r="J1461" t="s">
        <v>136</v>
      </c>
      <c r="K1461" t="s">
        <v>137</v>
      </c>
      <c r="L1461" t="s">
        <v>4470</v>
      </c>
      <c r="M1461" t="s">
        <v>4471</v>
      </c>
      <c r="N1461">
        <v>1.6669444440000001</v>
      </c>
      <c r="O1461">
        <v>0</v>
      </c>
      <c r="P1461">
        <v>45</v>
      </c>
      <c r="Q1461">
        <v>0</v>
      </c>
      <c r="R1461">
        <v>0</v>
      </c>
      <c r="S1461">
        <v>0</v>
      </c>
      <c r="T1461">
        <v>2</v>
      </c>
      <c r="U1461">
        <v>0</v>
      </c>
      <c r="V1461">
        <v>0</v>
      </c>
      <c r="W1461">
        <v>0</v>
      </c>
      <c r="X1461">
        <v>19.206000436577874</v>
      </c>
      <c r="Y1461">
        <v>0</v>
      </c>
      <c r="Z1461">
        <v>0</v>
      </c>
      <c r="AA1461">
        <v>0</v>
      </c>
      <c r="AB1461">
        <v>5.9527042276492782E-2</v>
      </c>
      <c r="AC1461">
        <v>0</v>
      </c>
      <c r="AD1461">
        <v>0</v>
      </c>
      <c r="AE1461">
        <v>19.265527478854366</v>
      </c>
    </row>
    <row r="1462" spans="1:31" x14ac:dyDescent="0.25">
      <c r="A1462">
        <v>1710491</v>
      </c>
      <c r="B1462">
        <v>1</v>
      </c>
      <c r="C1462" t="s">
        <v>81</v>
      </c>
      <c r="D1462" t="s">
        <v>123</v>
      </c>
      <c r="E1462" t="s">
        <v>171</v>
      </c>
      <c r="F1462" t="s">
        <v>4472</v>
      </c>
      <c r="G1462" t="s">
        <v>147</v>
      </c>
      <c r="H1462" t="s">
        <v>143</v>
      </c>
      <c r="I1462" t="s">
        <v>455</v>
      </c>
      <c r="J1462" t="s">
        <v>136</v>
      </c>
      <c r="K1462" t="s">
        <v>137</v>
      </c>
      <c r="L1462" t="s">
        <v>4473</v>
      </c>
      <c r="M1462" t="s">
        <v>4474</v>
      </c>
      <c r="N1462">
        <v>2.5000000000000001E-2</v>
      </c>
      <c r="O1462">
        <v>0</v>
      </c>
      <c r="P1462">
        <v>4635</v>
      </c>
      <c r="Q1462">
        <v>0</v>
      </c>
      <c r="R1462">
        <v>21</v>
      </c>
      <c r="S1462">
        <v>3</v>
      </c>
      <c r="T1462">
        <v>358</v>
      </c>
      <c r="U1462">
        <v>0</v>
      </c>
      <c r="V1462">
        <v>2</v>
      </c>
      <c r="W1462">
        <v>0</v>
      </c>
      <c r="X1462">
        <v>19.903451652601479</v>
      </c>
      <c r="Y1462">
        <v>0</v>
      </c>
      <c r="Z1462">
        <v>5.5884527622500006E-2</v>
      </c>
      <c r="AA1462">
        <v>5.2730984892149994E-2</v>
      </c>
      <c r="AB1462">
        <v>3.7554415046960026</v>
      </c>
      <c r="AC1462">
        <v>0</v>
      </c>
      <c r="AD1462">
        <v>0.124476385624975</v>
      </c>
      <c r="AE1462">
        <v>23.891985055437104</v>
      </c>
    </row>
    <row r="1463" spans="1:31" x14ac:dyDescent="0.25">
      <c r="A1463">
        <v>1710496</v>
      </c>
      <c r="B1463">
        <v>1</v>
      </c>
      <c r="C1463" t="s">
        <v>80</v>
      </c>
      <c r="D1463" t="s">
        <v>97</v>
      </c>
      <c r="E1463" t="s">
        <v>171</v>
      </c>
      <c r="F1463" t="s">
        <v>4475</v>
      </c>
      <c r="G1463" t="s">
        <v>295</v>
      </c>
      <c r="H1463" t="s">
        <v>143</v>
      </c>
      <c r="I1463" t="s">
        <v>135</v>
      </c>
      <c r="J1463" t="s">
        <v>136</v>
      </c>
      <c r="K1463" t="s">
        <v>137</v>
      </c>
      <c r="L1463" t="s">
        <v>4476</v>
      </c>
      <c r="M1463" t="s">
        <v>4477</v>
      </c>
      <c r="N1463">
        <v>2.4597222219999999</v>
      </c>
      <c r="O1463">
        <v>0</v>
      </c>
      <c r="P1463">
        <v>6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9.1211929344891551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9.1211929344891551</v>
      </c>
    </row>
    <row r="1464" spans="1:31" x14ac:dyDescent="0.25">
      <c r="A1464">
        <v>1710497</v>
      </c>
      <c r="B1464">
        <v>1</v>
      </c>
      <c r="C1464" t="s">
        <v>81</v>
      </c>
      <c r="D1464" t="s">
        <v>113</v>
      </c>
      <c r="E1464" t="s">
        <v>171</v>
      </c>
      <c r="F1464" t="s">
        <v>4478</v>
      </c>
      <c r="G1464" t="s">
        <v>246</v>
      </c>
      <c r="H1464" t="s">
        <v>143</v>
      </c>
      <c r="I1464" t="s">
        <v>135</v>
      </c>
      <c r="J1464" t="s">
        <v>136</v>
      </c>
      <c r="K1464" t="s">
        <v>137</v>
      </c>
      <c r="L1464" t="s">
        <v>4479</v>
      </c>
      <c r="M1464" t="s">
        <v>4480</v>
      </c>
      <c r="N1464">
        <v>3.2394444440000001</v>
      </c>
      <c r="O1464">
        <v>0</v>
      </c>
      <c r="P1464">
        <v>29</v>
      </c>
      <c r="Q1464">
        <v>1</v>
      </c>
      <c r="R1464">
        <v>0</v>
      </c>
      <c r="S1464">
        <v>3</v>
      </c>
      <c r="T1464">
        <v>1</v>
      </c>
      <c r="U1464">
        <v>2</v>
      </c>
      <c r="V1464">
        <v>0</v>
      </c>
      <c r="W1464">
        <v>0</v>
      </c>
      <c r="X1464">
        <v>10.708773867323274</v>
      </c>
      <c r="Y1464">
        <v>0</v>
      </c>
      <c r="Z1464">
        <v>0</v>
      </c>
      <c r="AA1464">
        <v>89.275971039106636</v>
      </c>
      <c r="AB1464">
        <v>0</v>
      </c>
      <c r="AC1464">
        <v>585.2248686278175</v>
      </c>
      <c r="AD1464">
        <v>0</v>
      </c>
      <c r="AE1464">
        <v>685.20961353424741</v>
      </c>
    </row>
    <row r="1465" spans="1:31" x14ac:dyDescent="0.25">
      <c r="A1465">
        <v>1710500</v>
      </c>
      <c r="B1465">
        <v>1</v>
      </c>
      <c r="C1465" t="s">
        <v>80</v>
      </c>
      <c r="D1465" t="s">
        <v>103</v>
      </c>
      <c r="E1465" t="s">
        <v>189</v>
      </c>
      <c r="F1465" t="s">
        <v>4481</v>
      </c>
      <c r="G1465" t="s">
        <v>147</v>
      </c>
      <c r="H1465" t="s">
        <v>143</v>
      </c>
      <c r="I1465" t="s">
        <v>135</v>
      </c>
      <c r="J1465" t="s">
        <v>136</v>
      </c>
      <c r="K1465" t="s">
        <v>137</v>
      </c>
      <c r="L1465" t="s">
        <v>4482</v>
      </c>
      <c r="M1465" t="s">
        <v>4483</v>
      </c>
      <c r="N1465">
        <v>0.20583333300000001</v>
      </c>
      <c r="O1465">
        <v>15</v>
      </c>
      <c r="P1465">
        <v>1742</v>
      </c>
      <c r="Q1465">
        <v>9</v>
      </c>
      <c r="R1465">
        <v>239</v>
      </c>
      <c r="S1465">
        <v>14</v>
      </c>
      <c r="T1465">
        <v>204</v>
      </c>
      <c r="U1465">
        <v>0</v>
      </c>
      <c r="V1465">
        <v>0</v>
      </c>
      <c r="W1465">
        <v>0.68897186522404508</v>
      </c>
      <c r="X1465">
        <v>71.4182027209159</v>
      </c>
      <c r="Y1465">
        <v>9.086795524768867</v>
      </c>
      <c r="Z1465">
        <v>12.861578570291625</v>
      </c>
      <c r="AA1465">
        <v>4.4241424242790242</v>
      </c>
      <c r="AB1465">
        <v>26.043739486419767</v>
      </c>
      <c r="AC1465">
        <v>0</v>
      </c>
      <c r="AD1465">
        <v>0</v>
      </c>
      <c r="AE1465">
        <v>124.52343059189924</v>
      </c>
    </row>
    <row r="1466" spans="1:31" x14ac:dyDescent="0.25">
      <c r="A1466">
        <v>1710501</v>
      </c>
      <c r="B1466">
        <v>1</v>
      </c>
      <c r="C1466" t="s">
        <v>81</v>
      </c>
      <c r="D1466" t="s">
        <v>113</v>
      </c>
      <c r="E1466" t="s">
        <v>171</v>
      </c>
      <c r="F1466" t="s">
        <v>4484</v>
      </c>
      <c r="G1466" t="s">
        <v>147</v>
      </c>
      <c r="H1466" t="s">
        <v>143</v>
      </c>
      <c r="I1466" t="s">
        <v>135</v>
      </c>
      <c r="J1466" t="s">
        <v>136</v>
      </c>
      <c r="K1466" t="s">
        <v>137</v>
      </c>
      <c r="L1466" t="s">
        <v>4485</v>
      </c>
      <c r="M1466" t="s">
        <v>4486</v>
      </c>
      <c r="N1466">
        <v>0.59861111099999997</v>
      </c>
      <c r="O1466">
        <v>0</v>
      </c>
      <c r="P1466">
        <v>1297</v>
      </c>
      <c r="Q1466">
        <v>0</v>
      </c>
      <c r="R1466">
        <v>5</v>
      </c>
      <c r="S1466">
        <v>0</v>
      </c>
      <c r="T1466">
        <v>100</v>
      </c>
      <c r="U1466">
        <v>0</v>
      </c>
      <c r="V1466">
        <v>0</v>
      </c>
      <c r="W1466">
        <v>0</v>
      </c>
      <c r="X1466">
        <v>170.97751149314541</v>
      </c>
      <c r="Y1466">
        <v>0</v>
      </c>
      <c r="Z1466">
        <v>0.23120328191216336</v>
      </c>
      <c r="AA1466">
        <v>0</v>
      </c>
      <c r="AB1466">
        <v>32.999445536877097</v>
      </c>
      <c r="AC1466">
        <v>0</v>
      </c>
      <c r="AD1466">
        <v>0</v>
      </c>
      <c r="AE1466">
        <v>204.20816031193468</v>
      </c>
    </row>
    <row r="1467" spans="1:31" x14ac:dyDescent="0.25">
      <c r="A1467">
        <v>1710502</v>
      </c>
      <c r="B1467">
        <v>1</v>
      </c>
      <c r="C1467" t="s">
        <v>81</v>
      </c>
      <c r="D1467" t="s">
        <v>123</v>
      </c>
      <c r="E1467" t="s">
        <v>131</v>
      </c>
      <c r="F1467" t="s">
        <v>4487</v>
      </c>
      <c r="G1467" t="s">
        <v>238</v>
      </c>
      <c r="H1467" t="s">
        <v>134</v>
      </c>
      <c r="I1467" t="s">
        <v>135</v>
      </c>
      <c r="J1467" t="s">
        <v>136</v>
      </c>
      <c r="K1467" t="s">
        <v>137</v>
      </c>
      <c r="L1467" t="s">
        <v>4488</v>
      </c>
      <c r="M1467" t="s">
        <v>4489</v>
      </c>
      <c r="N1467">
        <v>2.4224999999999999</v>
      </c>
      <c r="O1467">
        <v>0</v>
      </c>
      <c r="P1467">
        <v>1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0.4383769692272339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0.4383769692272339</v>
      </c>
    </row>
    <row r="1468" spans="1:31" x14ac:dyDescent="0.25">
      <c r="A1468">
        <v>1710505</v>
      </c>
      <c r="B1468">
        <v>1</v>
      </c>
      <c r="C1468" t="s">
        <v>80</v>
      </c>
      <c r="D1468" t="s">
        <v>93</v>
      </c>
      <c r="E1468" t="s">
        <v>150</v>
      </c>
      <c r="F1468" t="s">
        <v>3757</v>
      </c>
      <c r="G1468" t="s">
        <v>1898</v>
      </c>
      <c r="H1468" t="s">
        <v>134</v>
      </c>
      <c r="I1468" t="s">
        <v>135</v>
      </c>
      <c r="J1468" t="s">
        <v>136</v>
      </c>
      <c r="K1468" t="s">
        <v>137</v>
      </c>
      <c r="L1468" t="s">
        <v>4490</v>
      </c>
      <c r="M1468" t="s">
        <v>4491</v>
      </c>
      <c r="N1468">
        <v>2.4811111110000001</v>
      </c>
      <c r="O1468">
        <v>0</v>
      </c>
      <c r="P1468">
        <v>12</v>
      </c>
      <c r="Q1468">
        <v>0</v>
      </c>
      <c r="R1468">
        <v>7</v>
      </c>
      <c r="S1468">
        <v>0</v>
      </c>
      <c r="T1468">
        <v>1</v>
      </c>
      <c r="U1468">
        <v>0</v>
      </c>
      <c r="V1468">
        <v>0</v>
      </c>
      <c r="W1468">
        <v>0</v>
      </c>
      <c r="X1468">
        <v>2.5827519203189429</v>
      </c>
      <c r="Y1468">
        <v>0</v>
      </c>
      <c r="Z1468">
        <v>4.7547433648870481</v>
      </c>
      <c r="AA1468">
        <v>0</v>
      </c>
      <c r="AB1468">
        <v>0</v>
      </c>
      <c r="AC1468">
        <v>0</v>
      </c>
      <c r="AD1468">
        <v>0</v>
      </c>
      <c r="AE1468">
        <v>7.3374952852059909</v>
      </c>
    </row>
    <row r="1469" spans="1:31" x14ac:dyDescent="0.25">
      <c r="A1469">
        <v>1710507</v>
      </c>
      <c r="B1469">
        <v>1</v>
      </c>
      <c r="C1469" t="s">
        <v>80</v>
      </c>
      <c r="D1469" t="s">
        <v>88</v>
      </c>
      <c r="E1469" t="s">
        <v>131</v>
      </c>
      <c r="F1469" t="s">
        <v>4492</v>
      </c>
      <c r="G1469" t="s">
        <v>269</v>
      </c>
      <c r="H1469" t="s">
        <v>134</v>
      </c>
      <c r="I1469" t="s">
        <v>135</v>
      </c>
      <c r="J1469" t="s">
        <v>5</v>
      </c>
      <c r="K1469" t="s">
        <v>137</v>
      </c>
      <c r="L1469" t="s">
        <v>4493</v>
      </c>
      <c r="M1469" t="s">
        <v>4494</v>
      </c>
      <c r="N1469">
        <v>0.521666666</v>
      </c>
      <c r="O1469">
        <v>0</v>
      </c>
      <c r="P1469">
        <v>10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0.61746913758048327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0.61746913758048327</v>
      </c>
    </row>
    <row r="1470" spans="1:31" x14ac:dyDescent="0.25">
      <c r="A1470">
        <v>1710508</v>
      </c>
      <c r="B1470">
        <v>1</v>
      </c>
      <c r="C1470" t="s">
        <v>80</v>
      </c>
      <c r="D1470" t="s">
        <v>88</v>
      </c>
      <c r="E1470" t="s">
        <v>131</v>
      </c>
      <c r="F1470" t="s">
        <v>4492</v>
      </c>
      <c r="G1470" t="s">
        <v>269</v>
      </c>
      <c r="H1470" t="s">
        <v>134</v>
      </c>
      <c r="I1470" t="s">
        <v>135</v>
      </c>
      <c r="J1470" t="s">
        <v>5</v>
      </c>
      <c r="K1470" t="s">
        <v>137</v>
      </c>
      <c r="L1470" t="s">
        <v>4495</v>
      </c>
      <c r="M1470" t="s">
        <v>4496</v>
      </c>
      <c r="N1470">
        <v>0.66666666600000002</v>
      </c>
      <c r="O1470">
        <v>0</v>
      </c>
      <c r="P1470">
        <v>10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0.79025861945999987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0.79025861945999987</v>
      </c>
    </row>
    <row r="1471" spans="1:31" x14ac:dyDescent="0.25">
      <c r="A1471">
        <v>1710509</v>
      </c>
      <c r="B1471">
        <v>1</v>
      </c>
      <c r="C1471" t="s">
        <v>80</v>
      </c>
      <c r="D1471" t="s">
        <v>88</v>
      </c>
      <c r="E1471" t="s">
        <v>131</v>
      </c>
      <c r="F1471" t="s">
        <v>4497</v>
      </c>
      <c r="G1471" t="s">
        <v>269</v>
      </c>
      <c r="H1471" t="s">
        <v>134</v>
      </c>
      <c r="I1471" t="s">
        <v>135</v>
      </c>
      <c r="J1471" t="s">
        <v>5</v>
      </c>
      <c r="K1471" t="s">
        <v>137</v>
      </c>
      <c r="L1471" t="s">
        <v>4498</v>
      </c>
      <c r="M1471" t="s">
        <v>4499</v>
      </c>
      <c r="N1471">
        <v>0.55111111099999999</v>
      </c>
      <c r="O1471">
        <v>0</v>
      </c>
      <c r="P1471">
        <v>8</v>
      </c>
      <c r="Q1471">
        <v>0</v>
      </c>
      <c r="R1471">
        <v>0</v>
      </c>
      <c r="S1471">
        <v>0</v>
      </c>
      <c r="T1471">
        <v>2</v>
      </c>
      <c r="U1471">
        <v>0</v>
      </c>
      <c r="V1471">
        <v>0</v>
      </c>
      <c r="W1471">
        <v>0</v>
      </c>
      <c r="X1471">
        <v>1.0652032174753068</v>
      </c>
      <c r="Y1471">
        <v>0</v>
      </c>
      <c r="Z1471">
        <v>0</v>
      </c>
      <c r="AA1471">
        <v>0</v>
      </c>
      <c r="AB1471">
        <v>0.2598333904898667</v>
      </c>
      <c r="AC1471">
        <v>0</v>
      </c>
      <c r="AD1471">
        <v>0</v>
      </c>
      <c r="AE1471">
        <v>1.3250366079651734</v>
      </c>
    </row>
    <row r="1472" spans="1:31" x14ac:dyDescent="0.25">
      <c r="A1472">
        <v>1710510</v>
      </c>
      <c r="B1472">
        <v>1</v>
      </c>
      <c r="C1472" t="s">
        <v>80</v>
      </c>
      <c r="D1472" t="s">
        <v>88</v>
      </c>
      <c r="E1472" t="s">
        <v>131</v>
      </c>
      <c r="F1472" t="s">
        <v>4497</v>
      </c>
      <c r="G1472" t="s">
        <v>269</v>
      </c>
      <c r="H1472" t="s">
        <v>134</v>
      </c>
      <c r="I1472" t="s">
        <v>135</v>
      </c>
      <c r="J1472" t="s">
        <v>5</v>
      </c>
      <c r="K1472" t="s">
        <v>137</v>
      </c>
      <c r="L1472" t="s">
        <v>4498</v>
      </c>
      <c r="M1472" t="s">
        <v>4500</v>
      </c>
      <c r="N1472">
        <v>0.508611111</v>
      </c>
      <c r="O1472">
        <v>0</v>
      </c>
      <c r="P1472">
        <v>8</v>
      </c>
      <c r="Q1472">
        <v>0</v>
      </c>
      <c r="R1472">
        <v>0</v>
      </c>
      <c r="S1472">
        <v>0</v>
      </c>
      <c r="T1472">
        <v>2</v>
      </c>
      <c r="U1472">
        <v>0</v>
      </c>
      <c r="V1472">
        <v>0</v>
      </c>
      <c r="W1472">
        <v>0</v>
      </c>
      <c r="X1472">
        <v>0.98305800967605173</v>
      </c>
      <c r="Y1472">
        <v>0</v>
      </c>
      <c r="Z1472">
        <v>0</v>
      </c>
      <c r="AA1472">
        <v>0</v>
      </c>
      <c r="AB1472">
        <v>0.23979583567890417</v>
      </c>
      <c r="AC1472">
        <v>0</v>
      </c>
      <c r="AD1472">
        <v>0</v>
      </c>
      <c r="AE1472">
        <v>1.222853845354956</v>
      </c>
    </row>
    <row r="1473" spans="1:31" x14ac:dyDescent="0.25">
      <c r="A1473">
        <v>1710513</v>
      </c>
      <c r="B1473">
        <v>1</v>
      </c>
      <c r="C1473" t="s">
        <v>80</v>
      </c>
      <c r="D1473" t="s">
        <v>105</v>
      </c>
      <c r="E1473" t="s">
        <v>140</v>
      </c>
      <c r="F1473" t="s">
        <v>4501</v>
      </c>
      <c r="G1473" t="s">
        <v>147</v>
      </c>
      <c r="H1473" t="s">
        <v>143</v>
      </c>
      <c r="I1473" t="s">
        <v>135</v>
      </c>
      <c r="J1473" t="s">
        <v>136</v>
      </c>
      <c r="K1473" t="s">
        <v>137</v>
      </c>
      <c r="L1473" t="s">
        <v>4502</v>
      </c>
      <c r="M1473" t="s">
        <v>4503</v>
      </c>
      <c r="N1473">
        <v>0.65222222200000002</v>
      </c>
      <c r="O1473">
        <v>0</v>
      </c>
      <c r="P1473">
        <v>441</v>
      </c>
      <c r="Q1473">
        <v>1</v>
      </c>
      <c r="R1473">
        <v>32</v>
      </c>
      <c r="S1473">
        <v>8</v>
      </c>
      <c r="T1473">
        <v>64</v>
      </c>
      <c r="U1473">
        <v>7</v>
      </c>
      <c r="V1473">
        <v>0</v>
      </c>
      <c r="W1473">
        <v>0</v>
      </c>
      <c r="X1473">
        <v>78.245875044087498</v>
      </c>
      <c r="Y1473">
        <v>5.7137526058066443</v>
      </c>
      <c r="Z1473">
        <v>10.171396628595224</v>
      </c>
      <c r="AA1473">
        <v>43.788271799307417</v>
      </c>
      <c r="AB1473">
        <v>57.760364671789567</v>
      </c>
      <c r="AC1473">
        <v>328.403304185396</v>
      </c>
      <c r="AD1473">
        <v>0</v>
      </c>
      <c r="AE1473">
        <v>524.08296493498233</v>
      </c>
    </row>
    <row r="1474" spans="1:31" x14ac:dyDescent="0.25">
      <c r="A1474">
        <v>1710515</v>
      </c>
      <c r="B1474">
        <v>1</v>
      </c>
      <c r="C1474" t="s">
        <v>80</v>
      </c>
      <c r="D1474" t="s">
        <v>96</v>
      </c>
      <c r="E1474" t="s">
        <v>140</v>
      </c>
      <c r="F1474" t="s">
        <v>4504</v>
      </c>
      <c r="G1474" t="s">
        <v>142</v>
      </c>
      <c r="H1474" t="s">
        <v>143</v>
      </c>
      <c r="I1474" t="s">
        <v>135</v>
      </c>
      <c r="J1474" t="s">
        <v>136</v>
      </c>
      <c r="K1474" t="s">
        <v>137</v>
      </c>
      <c r="L1474" t="s">
        <v>4505</v>
      </c>
      <c r="M1474" t="s">
        <v>4506</v>
      </c>
      <c r="N1474">
        <v>2.8686111109999999</v>
      </c>
      <c r="O1474">
        <v>2</v>
      </c>
      <c r="P1474">
        <v>24</v>
      </c>
      <c r="Q1474">
        <v>3</v>
      </c>
      <c r="R1474">
        <v>0</v>
      </c>
      <c r="S1474">
        <v>8</v>
      </c>
      <c r="T1474">
        <v>1</v>
      </c>
      <c r="U1474">
        <v>0</v>
      </c>
      <c r="V1474">
        <v>0</v>
      </c>
      <c r="W1474">
        <v>20.399617271476686</v>
      </c>
      <c r="X1474">
        <v>14.760291256776652</v>
      </c>
      <c r="Y1474">
        <v>1.4262281889956778</v>
      </c>
      <c r="Z1474">
        <v>0</v>
      </c>
      <c r="AA1474">
        <v>125.91086585184597</v>
      </c>
      <c r="AB1474">
        <v>6.6245642318879838</v>
      </c>
      <c r="AC1474">
        <v>0</v>
      </c>
      <c r="AD1474">
        <v>0</v>
      </c>
      <c r="AE1474">
        <v>169.12156680098298</v>
      </c>
    </row>
    <row r="1475" spans="1:31" x14ac:dyDescent="0.25">
      <c r="A1475">
        <v>1710526</v>
      </c>
      <c r="B1475">
        <v>1</v>
      </c>
      <c r="C1475" t="s">
        <v>80</v>
      </c>
      <c r="D1475" t="s">
        <v>97</v>
      </c>
      <c r="E1475" t="s">
        <v>160</v>
      </c>
      <c r="F1475" t="s">
        <v>4507</v>
      </c>
      <c r="G1475" t="s">
        <v>162</v>
      </c>
      <c r="H1475" t="s">
        <v>134</v>
      </c>
      <c r="I1475" t="s">
        <v>135</v>
      </c>
      <c r="J1475" t="s">
        <v>136</v>
      </c>
      <c r="K1475" t="s">
        <v>137</v>
      </c>
      <c r="L1475" t="s">
        <v>4508</v>
      </c>
      <c r="M1475" t="s">
        <v>4509</v>
      </c>
      <c r="N1475">
        <v>0.81055555499999998</v>
      </c>
      <c r="O1475">
        <v>0</v>
      </c>
      <c r="P1475">
        <v>0</v>
      </c>
      <c r="Q1475">
        <v>0</v>
      </c>
      <c r="R1475">
        <v>2</v>
      </c>
      <c r="S1475">
        <v>0</v>
      </c>
      <c r="T1475">
        <v>7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0.33036713461040451</v>
      </c>
      <c r="AA1475">
        <v>0</v>
      </c>
      <c r="AB1475">
        <v>4.139761125856845</v>
      </c>
      <c r="AC1475">
        <v>0</v>
      </c>
      <c r="AD1475">
        <v>0</v>
      </c>
      <c r="AE1475">
        <v>4.4701282604672494</v>
      </c>
    </row>
    <row r="1476" spans="1:31" x14ac:dyDescent="0.25">
      <c r="A1476">
        <v>1710528</v>
      </c>
      <c r="B1476">
        <v>1</v>
      </c>
      <c r="C1476" t="s">
        <v>80</v>
      </c>
      <c r="D1476" t="s">
        <v>108</v>
      </c>
      <c r="E1476" t="s">
        <v>160</v>
      </c>
      <c r="F1476" t="s">
        <v>4510</v>
      </c>
      <c r="G1476" t="s">
        <v>305</v>
      </c>
      <c r="H1476" t="s">
        <v>134</v>
      </c>
      <c r="I1476" t="s">
        <v>135</v>
      </c>
      <c r="J1476" t="s">
        <v>136</v>
      </c>
      <c r="K1476" t="s">
        <v>137</v>
      </c>
      <c r="L1476" t="s">
        <v>4511</v>
      </c>
      <c r="M1476" t="s">
        <v>4512</v>
      </c>
      <c r="N1476">
        <v>2.2174999999999998</v>
      </c>
      <c r="O1476">
        <v>0</v>
      </c>
      <c r="P1476">
        <v>16</v>
      </c>
      <c r="Q1476">
        <v>0</v>
      </c>
      <c r="R1476">
        <v>1</v>
      </c>
      <c r="S1476">
        <v>0</v>
      </c>
      <c r="T1476">
        <v>4</v>
      </c>
      <c r="U1476">
        <v>0</v>
      </c>
      <c r="V1476">
        <v>0</v>
      </c>
      <c r="W1476">
        <v>0</v>
      </c>
      <c r="X1476">
        <v>2.6863477741991253</v>
      </c>
      <c r="Y1476">
        <v>0</v>
      </c>
      <c r="Z1476">
        <v>1.3872759811457249</v>
      </c>
      <c r="AA1476">
        <v>0</v>
      </c>
      <c r="AB1476">
        <v>7.9297512796942211</v>
      </c>
      <c r="AC1476">
        <v>0</v>
      </c>
      <c r="AD1476">
        <v>0</v>
      </c>
      <c r="AE1476">
        <v>12.00337503503907</v>
      </c>
    </row>
    <row r="1477" spans="1:31" x14ac:dyDescent="0.25">
      <c r="A1477">
        <v>1710530</v>
      </c>
      <c r="B1477">
        <v>1</v>
      </c>
      <c r="C1477" t="s">
        <v>80</v>
      </c>
      <c r="D1477" t="s">
        <v>92</v>
      </c>
      <c r="E1477" t="s">
        <v>441</v>
      </c>
      <c r="F1477" t="s">
        <v>4513</v>
      </c>
      <c r="G1477" t="s">
        <v>575</v>
      </c>
      <c r="H1477" t="s">
        <v>134</v>
      </c>
      <c r="I1477" t="s">
        <v>135</v>
      </c>
      <c r="J1477" t="s">
        <v>136</v>
      </c>
      <c r="K1477" t="s">
        <v>137</v>
      </c>
      <c r="L1477" t="s">
        <v>4514</v>
      </c>
      <c r="M1477" t="s">
        <v>4515</v>
      </c>
      <c r="N1477">
        <v>2.7949999999999999</v>
      </c>
      <c r="O1477">
        <v>0</v>
      </c>
      <c r="P1477">
        <v>36</v>
      </c>
      <c r="Q1477">
        <v>0</v>
      </c>
      <c r="R1477">
        <v>0</v>
      </c>
      <c r="S1477">
        <v>0</v>
      </c>
      <c r="T1477">
        <v>2</v>
      </c>
      <c r="U1477">
        <v>0</v>
      </c>
      <c r="V1477">
        <v>0</v>
      </c>
      <c r="W1477">
        <v>0</v>
      </c>
      <c r="X1477">
        <v>61.338798690394384</v>
      </c>
      <c r="Y1477">
        <v>0</v>
      </c>
      <c r="Z1477">
        <v>0</v>
      </c>
      <c r="AA1477">
        <v>0</v>
      </c>
      <c r="AB1477">
        <v>6.9612889553186346</v>
      </c>
      <c r="AC1477">
        <v>0</v>
      </c>
      <c r="AD1477">
        <v>0</v>
      </c>
      <c r="AE1477">
        <v>68.30008764571302</v>
      </c>
    </row>
    <row r="1478" spans="1:31" x14ac:dyDescent="0.25">
      <c r="A1478">
        <v>1710532</v>
      </c>
      <c r="B1478">
        <v>1</v>
      </c>
      <c r="C1478" t="s">
        <v>80</v>
      </c>
      <c r="D1478" t="s">
        <v>87</v>
      </c>
      <c r="E1478" t="s">
        <v>150</v>
      </c>
      <c r="F1478" t="s">
        <v>4516</v>
      </c>
      <c r="G1478" t="s">
        <v>259</v>
      </c>
      <c r="H1478" t="s">
        <v>134</v>
      </c>
      <c r="I1478" t="s">
        <v>135</v>
      </c>
      <c r="J1478" t="s">
        <v>136</v>
      </c>
      <c r="K1478" t="s">
        <v>137</v>
      </c>
      <c r="L1478" t="s">
        <v>4517</v>
      </c>
      <c r="M1478" t="s">
        <v>4518</v>
      </c>
      <c r="N1478">
        <v>1.734722222</v>
      </c>
      <c r="O1478">
        <v>0</v>
      </c>
      <c r="P1478">
        <v>280</v>
      </c>
      <c r="Q1478">
        <v>0</v>
      </c>
      <c r="R1478">
        <v>0</v>
      </c>
      <c r="S1478">
        <v>0</v>
      </c>
      <c r="T1478">
        <v>8</v>
      </c>
      <c r="U1478">
        <v>0</v>
      </c>
      <c r="V1478">
        <v>0</v>
      </c>
      <c r="W1478">
        <v>0</v>
      </c>
      <c r="X1478">
        <v>117.4516535400479</v>
      </c>
      <c r="Y1478">
        <v>0</v>
      </c>
      <c r="Z1478">
        <v>0</v>
      </c>
      <c r="AA1478">
        <v>0</v>
      </c>
      <c r="AB1478">
        <v>8.8826059999053033</v>
      </c>
      <c r="AC1478">
        <v>0</v>
      </c>
      <c r="AD1478">
        <v>0</v>
      </c>
      <c r="AE1478">
        <v>126.33425953995321</v>
      </c>
    </row>
    <row r="1479" spans="1:31" x14ac:dyDescent="0.25">
      <c r="A1479">
        <v>1710536</v>
      </c>
      <c r="B1479">
        <v>1</v>
      </c>
      <c r="C1479" t="s">
        <v>81</v>
      </c>
      <c r="D1479" t="s">
        <v>122</v>
      </c>
      <c r="E1479" t="s">
        <v>140</v>
      </c>
      <c r="F1479" t="s">
        <v>4519</v>
      </c>
      <c r="G1479" t="s">
        <v>316</v>
      </c>
      <c r="H1479" t="s">
        <v>143</v>
      </c>
      <c r="I1479" t="s">
        <v>135</v>
      </c>
      <c r="J1479" t="s">
        <v>136</v>
      </c>
      <c r="K1479" t="s">
        <v>153</v>
      </c>
      <c r="L1479" t="s">
        <v>4496</v>
      </c>
      <c r="M1479" t="s">
        <v>4520</v>
      </c>
      <c r="N1479">
        <v>0.108611111</v>
      </c>
      <c r="O1479">
        <v>0</v>
      </c>
      <c r="P1479">
        <v>2917</v>
      </c>
      <c r="Q1479">
        <v>0</v>
      </c>
      <c r="R1479">
        <v>20</v>
      </c>
      <c r="S1479">
        <v>0</v>
      </c>
      <c r="T1479">
        <v>139</v>
      </c>
      <c r="U1479">
        <v>0</v>
      </c>
      <c r="V1479">
        <v>0</v>
      </c>
      <c r="W1479">
        <v>0</v>
      </c>
      <c r="X1479">
        <v>60.837287257362256</v>
      </c>
      <c r="Y1479">
        <v>0</v>
      </c>
      <c r="Z1479">
        <v>0.3837975573899064</v>
      </c>
      <c r="AA1479">
        <v>0</v>
      </c>
      <c r="AB1479">
        <v>15.249118820053335</v>
      </c>
      <c r="AC1479">
        <v>0</v>
      </c>
      <c r="AD1479">
        <v>0</v>
      </c>
      <c r="AE1479">
        <v>76.4702036348055</v>
      </c>
    </row>
    <row r="1480" spans="1:31" x14ac:dyDescent="0.25">
      <c r="A1480">
        <v>1710537</v>
      </c>
      <c r="B1480">
        <v>1</v>
      </c>
      <c r="C1480" t="s">
        <v>81</v>
      </c>
      <c r="D1480" t="s">
        <v>119</v>
      </c>
      <c r="E1480" t="s">
        <v>189</v>
      </c>
      <c r="F1480" t="s">
        <v>4521</v>
      </c>
      <c r="G1480" t="s">
        <v>173</v>
      </c>
      <c r="H1480" t="s">
        <v>143</v>
      </c>
      <c r="I1480" t="s">
        <v>135</v>
      </c>
      <c r="J1480" t="s">
        <v>136</v>
      </c>
      <c r="K1480" t="s">
        <v>153</v>
      </c>
      <c r="L1480" t="s">
        <v>4522</v>
      </c>
      <c r="M1480" t="s">
        <v>4523</v>
      </c>
      <c r="N1480">
        <v>0.43916666599999998</v>
      </c>
      <c r="O1480">
        <v>0</v>
      </c>
      <c r="P1480">
        <v>462</v>
      </c>
      <c r="Q1480">
        <v>25</v>
      </c>
      <c r="R1480">
        <v>194</v>
      </c>
      <c r="S1480">
        <v>2</v>
      </c>
      <c r="T1480">
        <v>39</v>
      </c>
      <c r="U1480">
        <v>0</v>
      </c>
      <c r="V1480">
        <v>0</v>
      </c>
      <c r="W1480">
        <v>0</v>
      </c>
      <c r="X1480">
        <v>47.135068480238004</v>
      </c>
      <c r="Y1480">
        <v>6.0026062734243375</v>
      </c>
      <c r="Z1480">
        <v>41.974767882181006</v>
      </c>
      <c r="AA1480">
        <v>9.9000726969831501</v>
      </c>
      <c r="AB1480">
        <v>13.732581913900709</v>
      </c>
      <c r="AC1480">
        <v>0</v>
      </c>
      <c r="AD1480">
        <v>0</v>
      </c>
      <c r="AE1480">
        <v>118.7450972467272</v>
      </c>
    </row>
    <row r="1481" spans="1:31" x14ac:dyDescent="0.25">
      <c r="A1481">
        <v>1710540</v>
      </c>
      <c r="B1481">
        <v>1</v>
      </c>
      <c r="C1481" t="s">
        <v>80</v>
      </c>
      <c r="D1481" t="s">
        <v>97</v>
      </c>
      <c r="E1481" t="s">
        <v>131</v>
      </c>
      <c r="F1481" t="s">
        <v>4524</v>
      </c>
      <c r="G1481" t="s">
        <v>133</v>
      </c>
      <c r="H1481" t="s">
        <v>134</v>
      </c>
      <c r="I1481" t="s">
        <v>135</v>
      </c>
      <c r="J1481" t="s">
        <v>136</v>
      </c>
      <c r="K1481" t="s">
        <v>137</v>
      </c>
      <c r="L1481" t="s">
        <v>4525</v>
      </c>
      <c r="M1481" t="s">
        <v>4526</v>
      </c>
      <c r="N1481">
        <v>2.8891666659999999</v>
      </c>
      <c r="O1481">
        <v>0</v>
      </c>
      <c r="P1481">
        <v>1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1.2746387281423992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1.2746387281423992</v>
      </c>
    </row>
    <row r="1482" spans="1:31" x14ac:dyDescent="0.25">
      <c r="A1482">
        <v>1710541</v>
      </c>
      <c r="B1482">
        <v>1</v>
      </c>
      <c r="C1482" t="s">
        <v>81</v>
      </c>
      <c r="D1482" t="s">
        <v>127</v>
      </c>
      <c r="E1482" t="s">
        <v>150</v>
      </c>
      <c r="F1482" t="s">
        <v>4527</v>
      </c>
      <c r="G1482" t="s">
        <v>305</v>
      </c>
      <c r="H1482" t="s">
        <v>134</v>
      </c>
      <c r="I1482" t="s">
        <v>135</v>
      </c>
      <c r="J1482" t="s">
        <v>136</v>
      </c>
      <c r="K1482" t="s">
        <v>137</v>
      </c>
      <c r="L1482" t="s">
        <v>4528</v>
      </c>
      <c r="M1482" t="s">
        <v>4529</v>
      </c>
      <c r="N1482">
        <v>3.0730555549999998</v>
      </c>
      <c r="O1482">
        <v>0</v>
      </c>
      <c r="P1482">
        <v>111</v>
      </c>
      <c r="Q1482">
        <v>0</v>
      </c>
      <c r="R1482">
        <v>8</v>
      </c>
      <c r="S1482">
        <v>0</v>
      </c>
      <c r="T1482">
        <v>24</v>
      </c>
      <c r="U1482">
        <v>0</v>
      </c>
      <c r="V1482">
        <v>0</v>
      </c>
      <c r="W1482">
        <v>0</v>
      </c>
      <c r="X1482">
        <v>44.700783429323295</v>
      </c>
      <c r="Y1482">
        <v>0</v>
      </c>
      <c r="Z1482">
        <v>0.50602132724588511</v>
      </c>
      <c r="AA1482">
        <v>0</v>
      </c>
      <c r="AB1482">
        <v>28.921528862269238</v>
      </c>
      <c r="AC1482">
        <v>0</v>
      </c>
      <c r="AD1482">
        <v>0</v>
      </c>
      <c r="AE1482">
        <v>74.128333618838411</v>
      </c>
    </row>
    <row r="1483" spans="1:31" x14ac:dyDescent="0.25">
      <c r="A1483">
        <v>1710543</v>
      </c>
      <c r="B1483">
        <v>1</v>
      </c>
      <c r="C1483" t="s">
        <v>80</v>
      </c>
      <c r="D1483" t="s">
        <v>96</v>
      </c>
      <c r="E1483" t="s">
        <v>160</v>
      </c>
      <c r="F1483" t="s">
        <v>4530</v>
      </c>
      <c r="G1483" t="s">
        <v>152</v>
      </c>
      <c r="H1483" t="s">
        <v>134</v>
      </c>
      <c r="I1483" t="s">
        <v>135</v>
      </c>
      <c r="J1483" t="s">
        <v>136</v>
      </c>
      <c r="K1483" t="s">
        <v>153</v>
      </c>
      <c r="L1483" t="s">
        <v>4531</v>
      </c>
      <c r="M1483" t="s">
        <v>4532</v>
      </c>
      <c r="N1483">
        <v>7.0166666659999999</v>
      </c>
      <c r="O1483">
        <v>0</v>
      </c>
      <c r="P1483">
        <v>32</v>
      </c>
      <c r="Q1483">
        <v>0</v>
      </c>
      <c r="R1483">
        <v>0</v>
      </c>
      <c r="S1483">
        <v>0</v>
      </c>
      <c r="T1483">
        <v>2</v>
      </c>
      <c r="U1483">
        <v>0</v>
      </c>
      <c r="V1483">
        <v>0</v>
      </c>
      <c r="W1483">
        <v>0</v>
      </c>
      <c r="X1483">
        <v>119.14362451233181</v>
      </c>
      <c r="Y1483">
        <v>0</v>
      </c>
      <c r="Z1483">
        <v>0</v>
      </c>
      <c r="AA1483">
        <v>0</v>
      </c>
      <c r="AB1483">
        <v>2.3289933261118509</v>
      </c>
      <c r="AC1483">
        <v>0</v>
      </c>
      <c r="AD1483">
        <v>0</v>
      </c>
      <c r="AE1483">
        <v>121.47261783844367</v>
      </c>
    </row>
    <row r="1484" spans="1:31" x14ac:dyDescent="0.25">
      <c r="A1484">
        <v>1710545</v>
      </c>
      <c r="B1484">
        <v>1</v>
      </c>
      <c r="C1484" t="s">
        <v>81</v>
      </c>
      <c r="D1484" t="s">
        <v>120</v>
      </c>
      <c r="E1484" t="s">
        <v>189</v>
      </c>
      <c r="F1484" t="s">
        <v>4533</v>
      </c>
      <c r="G1484" t="s">
        <v>147</v>
      </c>
      <c r="H1484" t="s">
        <v>143</v>
      </c>
      <c r="I1484" t="s">
        <v>135</v>
      </c>
      <c r="J1484" t="s">
        <v>136</v>
      </c>
      <c r="K1484" t="s">
        <v>137</v>
      </c>
      <c r="L1484" t="s">
        <v>4534</v>
      </c>
      <c r="M1484" t="s">
        <v>4535</v>
      </c>
      <c r="N1484">
        <v>1.2227777769999999</v>
      </c>
      <c r="O1484">
        <v>0</v>
      </c>
      <c r="P1484">
        <v>457</v>
      </c>
      <c r="Q1484">
        <v>0</v>
      </c>
      <c r="R1484">
        <v>6</v>
      </c>
      <c r="S1484">
        <v>0</v>
      </c>
      <c r="T1484">
        <v>29</v>
      </c>
      <c r="U1484">
        <v>0</v>
      </c>
      <c r="V1484">
        <v>0</v>
      </c>
      <c r="W1484">
        <v>0</v>
      </c>
      <c r="X1484">
        <v>108.94294991470312</v>
      </c>
      <c r="Y1484">
        <v>0</v>
      </c>
      <c r="Z1484">
        <v>0.84597988631538223</v>
      </c>
      <c r="AA1484">
        <v>0</v>
      </c>
      <c r="AB1484">
        <v>25.03002307832595</v>
      </c>
      <c r="AC1484">
        <v>0</v>
      </c>
      <c r="AD1484">
        <v>0</v>
      </c>
      <c r="AE1484">
        <v>134.81895287934444</v>
      </c>
    </row>
    <row r="1485" spans="1:31" x14ac:dyDescent="0.25">
      <c r="A1485">
        <v>1710547</v>
      </c>
      <c r="B1485">
        <v>1</v>
      </c>
      <c r="C1485" t="s">
        <v>81</v>
      </c>
      <c r="D1485" t="s">
        <v>118</v>
      </c>
      <c r="E1485" t="s">
        <v>131</v>
      </c>
      <c r="F1485" t="s">
        <v>4536</v>
      </c>
      <c r="G1485" t="s">
        <v>242</v>
      </c>
      <c r="H1485" t="s">
        <v>134</v>
      </c>
      <c r="I1485" t="s">
        <v>135</v>
      </c>
      <c r="J1485" t="s">
        <v>136</v>
      </c>
      <c r="K1485" t="s">
        <v>137</v>
      </c>
      <c r="L1485" t="s">
        <v>4537</v>
      </c>
      <c r="M1485" t="s">
        <v>4538</v>
      </c>
      <c r="N1485">
        <v>4.8791666659999997</v>
      </c>
      <c r="O1485">
        <v>0</v>
      </c>
      <c r="P1485">
        <v>13</v>
      </c>
      <c r="Q1485">
        <v>0</v>
      </c>
      <c r="R1485">
        <v>0</v>
      </c>
      <c r="S1485">
        <v>0</v>
      </c>
      <c r="T1485">
        <v>5</v>
      </c>
      <c r="U1485">
        <v>0</v>
      </c>
      <c r="V1485">
        <v>0</v>
      </c>
      <c r="W1485">
        <v>0</v>
      </c>
      <c r="X1485">
        <v>13.299074115511427</v>
      </c>
      <c r="Y1485">
        <v>0</v>
      </c>
      <c r="Z1485">
        <v>0</v>
      </c>
      <c r="AA1485">
        <v>0</v>
      </c>
      <c r="AB1485">
        <v>11.017650787447236</v>
      </c>
      <c r="AC1485">
        <v>0</v>
      </c>
      <c r="AD1485">
        <v>0</v>
      </c>
      <c r="AE1485">
        <v>24.316724902958661</v>
      </c>
    </row>
    <row r="1486" spans="1:31" x14ac:dyDescent="0.25">
      <c r="A1486">
        <v>1710548</v>
      </c>
      <c r="B1486">
        <v>1</v>
      </c>
      <c r="C1486" t="s">
        <v>81</v>
      </c>
      <c r="D1486" t="s">
        <v>122</v>
      </c>
      <c r="E1486" t="s">
        <v>131</v>
      </c>
      <c r="F1486" t="s">
        <v>4539</v>
      </c>
      <c r="G1486" t="s">
        <v>133</v>
      </c>
      <c r="H1486" t="s">
        <v>134</v>
      </c>
      <c r="I1486" t="s">
        <v>135</v>
      </c>
      <c r="J1486" t="s">
        <v>136</v>
      </c>
      <c r="K1486" t="s">
        <v>137</v>
      </c>
      <c r="L1486" t="s">
        <v>4540</v>
      </c>
      <c r="M1486" t="s">
        <v>4541</v>
      </c>
      <c r="N1486">
        <v>7.4850000000000003</v>
      </c>
      <c r="O1486">
        <v>0</v>
      </c>
      <c r="P1486">
        <v>1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0.75411105958439995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0.75411105958439995</v>
      </c>
    </row>
    <row r="1487" spans="1:31" x14ac:dyDescent="0.25">
      <c r="A1487">
        <v>1710549</v>
      </c>
      <c r="B1487">
        <v>1</v>
      </c>
      <c r="C1487" t="s">
        <v>81</v>
      </c>
      <c r="D1487" t="s">
        <v>118</v>
      </c>
      <c r="E1487" t="s">
        <v>189</v>
      </c>
      <c r="F1487" t="s">
        <v>4542</v>
      </c>
      <c r="G1487" t="s">
        <v>152</v>
      </c>
      <c r="H1487" t="s">
        <v>143</v>
      </c>
      <c r="I1487" t="s">
        <v>135</v>
      </c>
      <c r="J1487" t="s">
        <v>136</v>
      </c>
      <c r="K1487" t="s">
        <v>153</v>
      </c>
      <c r="L1487" t="s">
        <v>4543</v>
      </c>
      <c r="M1487" t="s">
        <v>4544</v>
      </c>
      <c r="N1487">
        <v>8.9886972220000008</v>
      </c>
      <c r="O1487">
        <v>18</v>
      </c>
      <c r="P1487">
        <v>558</v>
      </c>
      <c r="Q1487">
        <v>0</v>
      </c>
      <c r="R1487">
        <v>15</v>
      </c>
      <c r="S1487">
        <v>5</v>
      </c>
      <c r="T1487">
        <v>26</v>
      </c>
      <c r="U1487">
        <v>0</v>
      </c>
      <c r="V1487">
        <v>0</v>
      </c>
      <c r="W1487">
        <v>47.043612215839751</v>
      </c>
      <c r="X1487">
        <v>566.0222956553506</v>
      </c>
      <c r="Y1487">
        <v>0</v>
      </c>
      <c r="Z1487">
        <v>1.4321329025767244</v>
      </c>
      <c r="AA1487">
        <v>38.802637636602512</v>
      </c>
      <c r="AB1487">
        <v>113.15815846824771</v>
      </c>
      <c r="AC1487">
        <v>0</v>
      </c>
      <c r="AD1487">
        <v>0</v>
      </c>
      <c r="AE1487">
        <v>766.45883687861738</v>
      </c>
    </row>
    <row r="1488" spans="1:31" x14ac:dyDescent="0.25">
      <c r="A1488">
        <v>1710551</v>
      </c>
      <c r="B1488">
        <v>1</v>
      </c>
      <c r="C1488" t="s">
        <v>81</v>
      </c>
      <c r="D1488" t="s">
        <v>118</v>
      </c>
      <c r="E1488" t="s">
        <v>189</v>
      </c>
      <c r="F1488" t="s">
        <v>1784</v>
      </c>
      <c r="G1488" t="s">
        <v>152</v>
      </c>
      <c r="H1488" t="s">
        <v>143</v>
      </c>
      <c r="I1488" t="s">
        <v>135</v>
      </c>
      <c r="J1488" t="s">
        <v>136</v>
      </c>
      <c r="K1488" t="s">
        <v>153</v>
      </c>
      <c r="L1488" t="s">
        <v>4545</v>
      </c>
      <c r="M1488" t="s">
        <v>4546</v>
      </c>
      <c r="N1488">
        <v>8.4499999999999993</v>
      </c>
      <c r="O1488">
        <v>1</v>
      </c>
      <c r="P1488">
        <v>950</v>
      </c>
      <c r="Q1488">
        <v>59</v>
      </c>
      <c r="R1488">
        <v>141</v>
      </c>
      <c r="S1488">
        <v>7</v>
      </c>
      <c r="T1488">
        <v>74</v>
      </c>
      <c r="U1488">
        <v>0</v>
      </c>
      <c r="V1488">
        <v>0</v>
      </c>
      <c r="W1488">
        <v>0</v>
      </c>
      <c r="X1488">
        <v>668.9813271377227</v>
      </c>
      <c r="Y1488">
        <v>255.81851808277048</v>
      </c>
      <c r="Z1488">
        <v>124.56231650536451</v>
      </c>
      <c r="AA1488">
        <v>489.6649172620165</v>
      </c>
      <c r="AB1488">
        <v>190.54271282445805</v>
      </c>
      <c r="AC1488">
        <v>0</v>
      </c>
      <c r="AD1488">
        <v>0</v>
      </c>
      <c r="AE1488">
        <v>1729.5697918123321</v>
      </c>
    </row>
    <row r="1489" spans="1:31" x14ac:dyDescent="0.25">
      <c r="A1489">
        <v>1710552</v>
      </c>
      <c r="B1489">
        <v>1</v>
      </c>
      <c r="C1489" t="s">
        <v>81</v>
      </c>
      <c r="D1489" t="s">
        <v>118</v>
      </c>
      <c r="E1489" t="s">
        <v>150</v>
      </c>
      <c r="F1489" t="s">
        <v>2213</v>
      </c>
      <c r="G1489" t="s">
        <v>152</v>
      </c>
      <c r="H1489" t="s">
        <v>134</v>
      </c>
      <c r="I1489" t="s">
        <v>135</v>
      </c>
      <c r="J1489" t="s">
        <v>136</v>
      </c>
      <c r="K1489" t="s">
        <v>153</v>
      </c>
      <c r="L1489" t="s">
        <v>4547</v>
      </c>
      <c r="M1489" t="s">
        <v>4548</v>
      </c>
      <c r="N1489">
        <v>8.0811111110000002</v>
      </c>
      <c r="O1489">
        <v>0</v>
      </c>
      <c r="P1489">
        <v>161</v>
      </c>
      <c r="Q1489">
        <v>0</v>
      </c>
      <c r="R1489">
        <v>32</v>
      </c>
      <c r="S1489">
        <v>0</v>
      </c>
      <c r="T1489">
        <v>12</v>
      </c>
      <c r="U1489">
        <v>0</v>
      </c>
      <c r="V1489">
        <v>0</v>
      </c>
      <c r="W1489">
        <v>0</v>
      </c>
      <c r="X1489">
        <v>153.68050591505431</v>
      </c>
      <c r="Y1489">
        <v>0</v>
      </c>
      <c r="Z1489">
        <v>14.914726295230226</v>
      </c>
      <c r="AA1489">
        <v>0</v>
      </c>
      <c r="AB1489">
        <v>72.513218184921854</v>
      </c>
      <c r="AC1489">
        <v>0</v>
      </c>
      <c r="AD1489">
        <v>0</v>
      </c>
      <c r="AE1489">
        <v>241.10845039520638</v>
      </c>
    </row>
    <row r="1490" spans="1:31" x14ac:dyDescent="0.25">
      <c r="A1490">
        <v>1710555</v>
      </c>
      <c r="B1490">
        <v>1</v>
      </c>
      <c r="C1490" t="s">
        <v>81</v>
      </c>
      <c r="D1490" t="s">
        <v>119</v>
      </c>
      <c r="E1490" t="s">
        <v>171</v>
      </c>
      <c r="F1490" t="s">
        <v>4549</v>
      </c>
      <c r="G1490" t="s">
        <v>173</v>
      </c>
      <c r="H1490" t="s">
        <v>143</v>
      </c>
      <c r="I1490" t="s">
        <v>135</v>
      </c>
      <c r="J1490" t="s">
        <v>136</v>
      </c>
      <c r="K1490" t="s">
        <v>153</v>
      </c>
      <c r="L1490" t="s">
        <v>4550</v>
      </c>
      <c r="M1490" t="s">
        <v>4551</v>
      </c>
      <c r="N1490">
        <v>7.6499072220000004</v>
      </c>
      <c r="O1490">
        <v>0</v>
      </c>
      <c r="P1490">
        <v>1190</v>
      </c>
      <c r="Q1490">
        <v>77</v>
      </c>
      <c r="R1490">
        <v>165</v>
      </c>
      <c r="S1490">
        <v>5</v>
      </c>
      <c r="T1490">
        <v>50</v>
      </c>
      <c r="U1490">
        <v>0</v>
      </c>
      <c r="V1490">
        <v>0</v>
      </c>
      <c r="W1490">
        <v>0</v>
      </c>
      <c r="X1490">
        <v>913.14365119151853</v>
      </c>
      <c r="Y1490">
        <v>399.80913096649203</v>
      </c>
      <c r="Z1490">
        <v>491.71708540959997</v>
      </c>
      <c r="AA1490">
        <v>181.627430875637</v>
      </c>
      <c r="AB1490">
        <v>180.04562002203315</v>
      </c>
      <c r="AC1490">
        <v>0</v>
      </c>
      <c r="AD1490">
        <v>0</v>
      </c>
      <c r="AE1490">
        <v>2166.3429184652805</v>
      </c>
    </row>
    <row r="1491" spans="1:31" x14ac:dyDescent="0.25">
      <c r="A1491">
        <v>1710556</v>
      </c>
      <c r="B1491">
        <v>1</v>
      </c>
      <c r="C1491" t="s">
        <v>80</v>
      </c>
      <c r="D1491" t="s">
        <v>100</v>
      </c>
      <c r="E1491" t="s">
        <v>131</v>
      </c>
      <c r="F1491" t="s">
        <v>4552</v>
      </c>
      <c r="G1491" t="s">
        <v>133</v>
      </c>
      <c r="H1491" t="s">
        <v>134</v>
      </c>
      <c r="I1491" t="s">
        <v>135</v>
      </c>
      <c r="J1491" t="s">
        <v>136</v>
      </c>
      <c r="K1491" t="s">
        <v>137</v>
      </c>
      <c r="L1491" t="s">
        <v>4553</v>
      </c>
      <c r="M1491" t="s">
        <v>4554</v>
      </c>
      <c r="N1491">
        <v>2.7038888879999998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1.6688973434405001E-2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1.6688973434405001E-2</v>
      </c>
    </row>
    <row r="1492" spans="1:31" x14ac:dyDescent="0.25">
      <c r="A1492">
        <v>1710562</v>
      </c>
      <c r="B1492">
        <v>1</v>
      </c>
      <c r="C1492" t="s">
        <v>80</v>
      </c>
      <c r="D1492" t="s">
        <v>92</v>
      </c>
      <c r="E1492" t="s">
        <v>160</v>
      </c>
      <c r="F1492" t="s">
        <v>4555</v>
      </c>
      <c r="G1492" t="s">
        <v>152</v>
      </c>
      <c r="H1492" t="s">
        <v>134</v>
      </c>
      <c r="I1492" t="s">
        <v>135</v>
      </c>
      <c r="J1492" t="s">
        <v>136</v>
      </c>
      <c r="K1492" t="s">
        <v>153</v>
      </c>
      <c r="L1492" t="s">
        <v>4556</v>
      </c>
      <c r="M1492" t="s">
        <v>4557</v>
      </c>
      <c r="N1492">
        <v>7.9279472220000002</v>
      </c>
      <c r="O1492">
        <v>0</v>
      </c>
      <c r="P1492">
        <v>127</v>
      </c>
      <c r="Q1492">
        <v>0</v>
      </c>
      <c r="R1492">
        <v>7</v>
      </c>
      <c r="S1492">
        <v>0</v>
      </c>
      <c r="T1492">
        <v>4</v>
      </c>
      <c r="U1492">
        <v>0</v>
      </c>
      <c r="V1492">
        <v>0</v>
      </c>
      <c r="W1492">
        <v>0</v>
      </c>
      <c r="X1492">
        <v>290.43760472925675</v>
      </c>
      <c r="Y1492">
        <v>0</v>
      </c>
      <c r="Z1492">
        <v>3.0909105004186861</v>
      </c>
      <c r="AA1492">
        <v>0</v>
      </c>
      <c r="AB1492">
        <v>223.53482390478169</v>
      </c>
      <c r="AC1492">
        <v>0</v>
      </c>
      <c r="AD1492">
        <v>0</v>
      </c>
      <c r="AE1492">
        <v>517.06333913445712</v>
      </c>
    </row>
    <row r="1493" spans="1:31" x14ac:dyDescent="0.25">
      <c r="A1493">
        <v>1710564</v>
      </c>
      <c r="B1493">
        <v>1</v>
      </c>
      <c r="C1493" t="s">
        <v>81</v>
      </c>
      <c r="D1493" t="s">
        <v>123</v>
      </c>
      <c r="E1493" t="s">
        <v>189</v>
      </c>
      <c r="F1493" t="s">
        <v>4558</v>
      </c>
      <c r="G1493" t="s">
        <v>152</v>
      </c>
      <c r="H1493" t="s">
        <v>143</v>
      </c>
      <c r="I1493" t="s">
        <v>135</v>
      </c>
      <c r="J1493" t="s">
        <v>136</v>
      </c>
      <c r="K1493" t="s">
        <v>153</v>
      </c>
      <c r="L1493" t="s">
        <v>4559</v>
      </c>
      <c r="M1493" t="s">
        <v>4560</v>
      </c>
      <c r="N1493">
        <v>1.4997888880000001</v>
      </c>
      <c r="O1493">
        <v>0</v>
      </c>
      <c r="P1493">
        <v>367</v>
      </c>
      <c r="Q1493">
        <v>0</v>
      </c>
      <c r="R1493">
        <v>1</v>
      </c>
      <c r="S1493">
        <v>0</v>
      </c>
      <c r="T1493">
        <v>19</v>
      </c>
      <c r="U1493">
        <v>0</v>
      </c>
      <c r="V1493">
        <v>0</v>
      </c>
      <c r="W1493">
        <v>0</v>
      </c>
      <c r="X1493">
        <v>101.43432756968646</v>
      </c>
      <c r="Y1493">
        <v>0</v>
      </c>
      <c r="Z1493">
        <v>0.27478688848858446</v>
      </c>
      <c r="AA1493">
        <v>0</v>
      </c>
      <c r="AB1493">
        <v>16.814619128359844</v>
      </c>
      <c r="AC1493">
        <v>0</v>
      </c>
      <c r="AD1493">
        <v>0</v>
      </c>
      <c r="AE1493">
        <v>118.52373358653489</v>
      </c>
    </row>
    <row r="1494" spans="1:31" x14ac:dyDescent="0.25">
      <c r="A1494">
        <v>1710565</v>
      </c>
      <c r="B1494">
        <v>1</v>
      </c>
      <c r="C1494" t="s">
        <v>80</v>
      </c>
      <c r="D1494" t="s">
        <v>103</v>
      </c>
      <c r="E1494" t="s">
        <v>189</v>
      </c>
      <c r="F1494" t="s">
        <v>4561</v>
      </c>
      <c r="G1494" t="s">
        <v>152</v>
      </c>
      <c r="H1494" t="s">
        <v>143</v>
      </c>
      <c r="I1494" t="s">
        <v>135</v>
      </c>
      <c r="J1494" t="s">
        <v>136</v>
      </c>
      <c r="K1494" t="s">
        <v>153</v>
      </c>
      <c r="L1494" t="s">
        <v>4562</v>
      </c>
      <c r="M1494" t="s">
        <v>4563</v>
      </c>
      <c r="N1494">
        <v>2.6497222219999998</v>
      </c>
      <c r="O1494">
        <v>0</v>
      </c>
      <c r="P1494">
        <v>0</v>
      </c>
      <c r="Q1494">
        <v>0</v>
      </c>
      <c r="R1494">
        <v>0</v>
      </c>
      <c r="S1494">
        <v>6</v>
      </c>
      <c r="T1494">
        <v>0</v>
      </c>
      <c r="U1494">
        <v>4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780.8487625909454</v>
      </c>
      <c r="AB1494">
        <v>0</v>
      </c>
      <c r="AC1494">
        <v>10052.810401730307</v>
      </c>
      <c r="AD1494">
        <v>0</v>
      </c>
      <c r="AE1494">
        <v>10833.659164321252</v>
      </c>
    </row>
    <row r="1495" spans="1:31" x14ac:dyDescent="0.25">
      <c r="A1495">
        <v>1710566</v>
      </c>
      <c r="B1495">
        <v>1</v>
      </c>
      <c r="C1495" t="s">
        <v>80</v>
      </c>
      <c r="D1495" t="s">
        <v>100</v>
      </c>
      <c r="E1495" t="s">
        <v>171</v>
      </c>
      <c r="F1495" t="s">
        <v>4272</v>
      </c>
      <c r="G1495" t="s">
        <v>152</v>
      </c>
      <c r="H1495" t="s">
        <v>143</v>
      </c>
      <c r="I1495" t="s">
        <v>135</v>
      </c>
      <c r="J1495" t="s">
        <v>136</v>
      </c>
      <c r="K1495" t="s">
        <v>153</v>
      </c>
      <c r="L1495" t="s">
        <v>4564</v>
      </c>
      <c r="M1495" t="s">
        <v>4565</v>
      </c>
      <c r="N1495">
        <v>8.1326619440000005</v>
      </c>
      <c r="O1495">
        <v>0</v>
      </c>
      <c r="P1495">
        <v>116</v>
      </c>
      <c r="Q1495">
        <v>0</v>
      </c>
      <c r="R1495">
        <v>3</v>
      </c>
      <c r="S1495">
        <v>0</v>
      </c>
      <c r="T1495">
        <v>15</v>
      </c>
      <c r="U1495">
        <v>0</v>
      </c>
      <c r="V1495">
        <v>0</v>
      </c>
      <c r="W1495">
        <v>0</v>
      </c>
      <c r="X1495">
        <v>106.97958093223058</v>
      </c>
      <c r="Y1495">
        <v>0</v>
      </c>
      <c r="Z1495">
        <v>9.3036733040800026E-3</v>
      </c>
      <c r="AA1495">
        <v>0</v>
      </c>
      <c r="AB1495">
        <v>47.594853742123888</v>
      </c>
      <c r="AC1495">
        <v>0</v>
      </c>
      <c r="AD1495">
        <v>0</v>
      </c>
      <c r="AE1495">
        <v>154.58373834765854</v>
      </c>
    </row>
    <row r="1496" spans="1:31" x14ac:dyDescent="0.25">
      <c r="A1496">
        <v>1710567</v>
      </c>
      <c r="B1496">
        <v>1</v>
      </c>
      <c r="C1496" t="s">
        <v>81</v>
      </c>
      <c r="D1496" t="s">
        <v>122</v>
      </c>
      <c r="E1496" t="s">
        <v>140</v>
      </c>
      <c r="F1496" t="s">
        <v>4566</v>
      </c>
      <c r="G1496" t="s">
        <v>173</v>
      </c>
      <c r="H1496" t="s">
        <v>143</v>
      </c>
      <c r="I1496" t="s">
        <v>135</v>
      </c>
      <c r="J1496" t="s">
        <v>136</v>
      </c>
      <c r="K1496" t="s">
        <v>153</v>
      </c>
      <c r="L1496" t="s">
        <v>4567</v>
      </c>
      <c r="M1496" t="s">
        <v>4568</v>
      </c>
      <c r="N1496">
        <v>4.5519444440000001</v>
      </c>
      <c r="O1496">
        <v>0</v>
      </c>
      <c r="P1496">
        <v>787</v>
      </c>
      <c r="Q1496">
        <v>0</v>
      </c>
      <c r="R1496">
        <v>0</v>
      </c>
      <c r="S1496">
        <v>0</v>
      </c>
      <c r="T1496">
        <v>31</v>
      </c>
      <c r="U1496">
        <v>0</v>
      </c>
      <c r="V1496">
        <v>0</v>
      </c>
      <c r="W1496">
        <v>0</v>
      </c>
      <c r="X1496">
        <v>613.8806518703658</v>
      </c>
      <c r="Y1496">
        <v>0</v>
      </c>
      <c r="Z1496">
        <v>0</v>
      </c>
      <c r="AA1496">
        <v>0</v>
      </c>
      <c r="AB1496">
        <v>91.288845816247402</v>
      </c>
      <c r="AC1496">
        <v>0</v>
      </c>
      <c r="AD1496">
        <v>0</v>
      </c>
      <c r="AE1496">
        <v>705.16949768661323</v>
      </c>
    </row>
    <row r="1497" spans="1:31" x14ac:dyDescent="0.25">
      <c r="A1497">
        <v>1710568</v>
      </c>
      <c r="B1497">
        <v>1</v>
      </c>
      <c r="C1497" t="s">
        <v>80</v>
      </c>
      <c r="D1497" t="s">
        <v>101</v>
      </c>
      <c r="E1497" t="s">
        <v>131</v>
      </c>
      <c r="F1497" t="s">
        <v>4569</v>
      </c>
      <c r="G1497" t="s">
        <v>242</v>
      </c>
      <c r="H1497" t="s">
        <v>134</v>
      </c>
      <c r="I1497" t="s">
        <v>135</v>
      </c>
      <c r="J1497" t="s">
        <v>136</v>
      </c>
      <c r="K1497" t="s">
        <v>137</v>
      </c>
      <c r="L1497" t="s">
        <v>4570</v>
      </c>
      <c r="M1497" t="s">
        <v>4571</v>
      </c>
      <c r="N1497">
        <v>4.6358333329999999</v>
      </c>
      <c r="O1497">
        <v>0</v>
      </c>
      <c r="P1497">
        <v>4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4.5846120270797961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4.5846120270797961</v>
      </c>
    </row>
    <row r="1498" spans="1:31" x14ac:dyDescent="0.25">
      <c r="A1498">
        <v>1710569</v>
      </c>
      <c r="B1498">
        <v>1</v>
      </c>
      <c r="C1498" t="s">
        <v>81</v>
      </c>
      <c r="D1498" t="s">
        <v>121</v>
      </c>
      <c r="E1498" t="s">
        <v>140</v>
      </c>
      <c r="F1498" t="s">
        <v>4572</v>
      </c>
      <c r="G1498" t="s">
        <v>173</v>
      </c>
      <c r="H1498" t="s">
        <v>143</v>
      </c>
      <c r="I1498" t="s">
        <v>135</v>
      </c>
      <c r="J1498" t="s">
        <v>136</v>
      </c>
      <c r="K1498" t="s">
        <v>153</v>
      </c>
      <c r="L1498" t="s">
        <v>4573</v>
      </c>
      <c r="M1498" t="s">
        <v>4574</v>
      </c>
      <c r="N1498">
        <v>0.65861111100000003</v>
      </c>
      <c r="O1498">
        <v>0</v>
      </c>
      <c r="P1498">
        <v>1210</v>
      </c>
      <c r="Q1498">
        <v>1</v>
      </c>
      <c r="R1498">
        <v>49</v>
      </c>
      <c r="S1498">
        <v>5</v>
      </c>
      <c r="T1498">
        <v>60</v>
      </c>
      <c r="U1498">
        <v>0</v>
      </c>
      <c r="V1498">
        <v>0</v>
      </c>
      <c r="W1498">
        <v>0</v>
      </c>
      <c r="X1498">
        <v>77.829969107880373</v>
      </c>
      <c r="Y1498">
        <v>0</v>
      </c>
      <c r="Z1498">
        <v>2.0241021993730861</v>
      </c>
      <c r="AA1498">
        <v>8.8407089641431504</v>
      </c>
      <c r="AB1498">
        <v>13.569009641381429</v>
      </c>
      <c r="AC1498">
        <v>0</v>
      </c>
      <c r="AD1498">
        <v>0</v>
      </c>
      <c r="AE1498">
        <v>102.26378991277804</v>
      </c>
    </row>
    <row r="1499" spans="1:31" x14ac:dyDescent="0.25">
      <c r="A1499">
        <v>1710570</v>
      </c>
      <c r="B1499">
        <v>1</v>
      </c>
      <c r="C1499" t="s">
        <v>81</v>
      </c>
      <c r="D1499" t="s">
        <v>122</v>
      </c>
      <c r="E1499" t="s">
        <v>140</v>
      </c>
      <c r="F1499" t="s">
        <v>4575</v>
      </c>
      <c r="G1499" t="s">
        <v>173</v>
      </c>
      <c r="H1499" t="s">
        <v>143</v>
      </c>
      <c r="I1499" t="s">
        <v>135</v>
      </c>
      <c r="J1499" t="s">
        <v>136</v>
      </c>
      <c r="K1499" t="s">
        <v>153</v>
      </c>
      <c r="L1499" t="s">
        <v>4522</v>
      </c>
      <c r="M1499" t="s">
        <v>4576</v>
      </c>
      <c r="N1499">
        <v>0.47805555500000002</v>
      </c>
      <c r="O1499">
        <v>0</v>
      </c>
      <c r="P1499">
        <v>3947</v>
      </c>
      <c r="Q1499">
        <v>0</v>
      </c>
      <c r="R1499">
        <v>1</v>
      </c>
      <c r="S1499">
        <v>0</v>
      </c>
      <c r="T1499">
        <v>276</v>
      </c>
      <c r="U1499">
        <v>0</v>
      </c>
      <c r="V1499">
        <v>0</v>
      </c>
      <c r="W1499">
        <v>0</v>
      </c>
      <c r="X1499">
        <v>388.11087686837993</v>
      </c>
      <c r="Y1499">
        <v>0</v>
      </c>
      <c r="Z1499">
        <v>1.2280475149804446E-2</v>
      </c>
      <c r="AA1499">
        <v>0</v>
      </c>
      <c r="AB1499">
        <v>107.81842923697764</v>
      </c>
      <c r="AC1499">
        <v>0</v>
      </c>
      <c r="AD1499">
        <v>0</v>
      </c>
      <c r="AE1499">
        <v>495.94158658050736</v>
      </c>
    </row>
    <row r="1500" spans="1:31" x14ac:dyDescent="0.25">
      <c r="A1500">
        <v>1710571</v>
      </c>
      <c r="B1500">
        <v>1</v>
      </c>
      <c r="C1500" t="s">
        <v>81</v>
      </c>
      <c r="D1500" t="s">
        <v>122</v>
      </c>
      <c r="E1500" t="s">
        <v>140</v>
      </c>
      <c r="F1500" t="s">
        <v>4577</v>
      </c>
      <c r="G1500" t="s">
        <v>173</v>
      </c>
      <c r="H1500" t="s">
        <v>143</v>
      </c>
      <c r="I1500" t="s">
        <v>135</v>
      </c>
      <c r="J1500" t="s">
        <v>136</v>
      </c>
      <c r="K1500" t="s">
        <v>153</v>
      </c>
      <c r="L1500" t="s">
        <v>4578</v>
      </c>
      <c r="M1500" t="s">
        <v>4579</v>
      </c>
      <c r="N1500">
        <v>4.1386111110000003</v>
      </c>
      <c r="O1500">
        <v>0</v>
      </c>
      <c r="P1500">
        <v>2917</v>
      </c>
      <c r="Q1500">
        <v>0</v>
      </c>
      <c r="R1500">
        <v>20</v>
      </c>
      <c r="S1500">
        <v>0</v>
      </c>
      <c r="T1500">
        <v>139</v>
      </c>
      <c r="U1500">
        <v>0</v>
      </c>
      <c r="V1500">
        <v>0</v>
      </c>
      <c r="W1500">
        <v>0</v>
      </c>
      <c r="X1500">
        <v>2219.2699416286996</v>
      </c>
      <c r="Y1500">
        <v>0</v>
      </c>
      <c r="Z1500">
        <v>13.475042041386603</v>
      </c>
      <c r="AA1500">
        <v>0</v>
      </c>
      <c r="AB1500">
        <v>574.20379230592926</v>
      </c>
      <c r="AC1500">
        <v>0</v>
      </c>
      <c r="AD1500">
        <v>0</v>
      </c>
      <c r="AE1500">
        <v>2806.9487759760154</v>
      </c>
    </row>
    <row r="1501" spans="1:31" x14ac:dyDescent="0.25">
      <c r="A1501">
        <v>1710572</v>
      </c>
      <c r="B1501">
        <v>1</v>
      </c>
      <c r="C1501" t="s">
        <v>80</v>
      </c>
      <c r="D1501" t="s">
        <v>93</v>
      </c>
      <c r="E1501" t="s">
        <v>140</v>
      </c>
      <c r="F1501" t="s">
        <v>4580</v>
      </c>
      <c r="G1501" t="s">
        <v>152</v>
      </c>
      <c r="H1501" t="s">
        <v>143</v>
      </c>
      <c r="I1501" t="s">
        <v>135</v>
      </c>
      <c r="J1501" t="s">
        <v>136</v>
      </c>
      <c r="K1501" t="s">
        <v>153</v>
      </c>
      <c r="L1501" t="s">
        <v>4581</v>
      </c>
      <c r="M1501" t="s">
        <v>4582</v>
      </c>
      <c r="N1501">
        <v>7.9019611110000003</v>
      </c>
      <c r="O1501">
        <v>1</v>
      </c>
      <c r="P1501">
        <v>324</v>
      </c>
      <c r="Q1501">
        <v>37</v>
      </c>
      <c r="R1501">
        <v>189</v>
      </c>
      <c r="S1501">
        <v>8</v>
      </c>
      <c r="T1501">
        <v>103</v>
      </c>
      <c r="U1501">
        <v>0</v>
      </c>
      <c r="V1501">
        <v>0</v>
      </c>
      <c r="W1501">
        <v>8.620164606881124</v>
      </c>
      <c r="X1501">
        <v>493.8964670173811</v>
      </c>
      <c r="Y1501">
        <v>1041.5235194687939</v>
      </c>
      <c r="Z1501">
        <v>1272.0830378538194</v>
      </c>
      <c r="AA1501">
        <v>121.82095223057318</v>
      </c>
      <c r="AB1501">
        <v>1033.5418548682126</v>
      </c>
      <c r="AC1501">
        <v>0</v>
      </c>
      <c r="AD1501">
        <v>0</v>
      </c>
      <c r="AE1501">
        <v>3971.4859960456615</v>
      </c>
    </row>
    <row r="1502" spans="1:31" x14ac:dyDescent="0.25">
      <c r="A1502">
        <v>1710574</v>
      </c>
      <c r="B1502">
        <v>1</v>
      </c>
      <c r="C1502" t="s">
        <v>80</v>
      </c>
      <c r="D1502" t="s">
        <v>85</v>
      </c>
      <c r="E1502" t="s">
        <v>131</v>
      </c>
      <c r="F1502" t="s">
        <v>4583</v>
      </c>
      <c r="G1502" t="s">
        <v>269</v>
      </c>
      <c r="H1502" t="s">
        <v>134</v>
      </c>
      <c r="I1502" t="s">
        <v>135</v>
      </c>
      <c r="J1502" t="s">
        <v>5</v>
      </c>
      <c r="K1502" t="s">
        <v>137</v>
      </c>
      <c r="L1502" t="s">
        <v>4584</v>
      </c>
      <c r="M1502" t="s">
        <v>4585</v>
      </c>
      <c r="N1502">
        <v>3.5808333330000002</v>
      </c>
      <c r="O1502">
        <v>0</v>
      </c>
      <c r="P1502">
        <v>24</v>
      </c>
      <c r="Q1502">
        <v>0</v>
      </c>
      <c r="R1502">
        <v>0</v>
      </c>
      <c r="S1502">
        <v>0</v>
      </c>
      <c r="T1502">
        <v>3</v>
      </c>
      <c r="U1502">
        <v>0</v>
      </c>
      <c r="V1502">
        <v>0</v>
      </c>
      <c r="W1502">
        <v>0</v>
      </c>
      <c r="X1502">
        <v>5.395053863425626</v>
      </c>
      <c r="Y1502">
        <v>0</v>
      </c>
      <c r="Z1502">
        <v>0</v>
      </c>
      <c r="AA1502">
        <v>0</v>
      </c>
      <c r="AB1502">
        <v>0.19804055093078501</v>
      </c>
      <c r="AC1502">
        <v>0</v>
      </c>
      <c r="AD1502">
        <v>0</v>
      </c>
      <c r="AE1502">
        <v>5.5930944143564112</v>
      </c>
    </row>
    <row r="1503" spans="1:31" x14ac:dyDescent="0.25">
      <c r="A1503">
        <v>1710575</v>
      </c>
      <c r="B1503">
        <v>1</v>
      </c>
      <c r="C1503" t="s">
        <v>80</v>
      </c>
      <c r="D1503" t="s">
        <v>97</v>
      </c>
      <c r="E1503" t="s">
        <v>160</v>
      </c>
      <c r="F1503" t="s">
        <v>4586</v>
      </c>
      <c r="G1503" t="s">
        <v>152</v>
      </c>
      <c r="H1503" t="s">
        <v>134</v>
      </c>
      <c r="I1503" t="s">
        <v>135</v>
      </c>
      <c r="J1503" t="s">
        <v>136</v>
      </c>
      <c r="K1503" t="s">
        <v>153</v>
      </c>
      <c r="L1503" t="s">
        <v>4587</v>
      </c>
      <c r="M1503" t="s">
        <v>4588</v>
      </c>
      <c r="N1503">
        <v>8.5135183330000004</v>
      </c>
      <c r="O1503">
        <v>0</v>
      </c>
      <c r="P1503">
        <v>42</v>
      </c>
      <c r="Q1503">
        <v>0</v>
      </c>
      <c r="R1503">
        <v>19</v>
      </c>
      <c r="S1503">
        <v>0</v>
      </c>
      <c r="T1503">
        <v>4</v>
      </c>
      <c r="U1503">
        <v>0</v>
      </c>
      <c r="V1503">
        <v>0</v>
      </c>
      <c r="W1503">
        <v>0</v>
      </c>
      <c r="X1503">
        <v>92.956686890350966</v>
      </c>
      <c r="Y1503">
        <v>0</v>
      </c>
      <c r="Z1503">
        <v>15.871795715560198</v>
      </c>
      <c r="AA1503">
        <v>0</v>
      </c>
      <c r="AB1503">
        <v>3.2034532338315138</v>
      </c>
      <c r="AC1503">
        <v>0</v>
      </c>
      <c r="AD1503">
        <v>0</v>
      </c>
      <c r="AE1503">
        <v>112.03193583974267</v>
      </c>
    </row>
    <row r="1504" spans="1:31" x14ac:dyDescent="0.25">
      <c r="A1504">
        <v>1710577</v>
      </c>
      <c r="B1504">
        <v>1</v>
      </c>
      <c r="C1504" t="s">
        <v>80</v>
      </c>
      <c r="D1504" t="s">
        <v>103</v>
      </c>
      <c r="E1504" t="s">
        <v>189</v>
      </c>
      <c r="F1504" t="s">
        <v>4481</v>
      </c>
      <c r="G1504" t="s">
        <v>152</v>
      </c>
      <c r="H1504" t="s">
        <v>143</v>
      </c>
      <c r="I1504" t="s">
        <v>135</v>
      </c>
      <c r="J1504" t="s">
        <v>136</v>
      </c>
      <c r="K1504" t="s">
        <v>153</v>
      </c>
      <c r="L1504" t="s">
        <v>4589</v>
      </c>
      <c r="M1504" t="s">
        <v>4590</v>
      </c>
      <c r="N1504">
        <v>5.813055555</v>
      </c>
      <c r="O1504">
        <v>15</v>
      </c>
      <c r="P1504">
        <v>1742</v>
      </c>
      <c r="Q1504">
        <v>9</v>
      </c>
      <c r="R1504">
        <v>239</v>
      </c>
      <c r="S1504">
        <v>14</v>
      </c>
      <c r="T1504">
        <v>204</v>
      </c>
      <c r="U1504">
        <v>0</v>
      </c>
      <c r="V1504">
        <v>0</v>
      </c>
      <c r="W1504">
        <v>18.69360534843609</v>
      </c>
      <c r="X1504">
        <v>1937.7619012463383</v>
      </c>
      <c r="Y1504">
        <v>225.79864345849197</v>
      </c>
      <c r="Z1504">
        <v>354.60265595738025</v>
      </c>
      <c r="AA1504">
        <v>131.67101918702033</v>
      </c>
      <c r="AB1504">
        <v>826.79156790655111</v>
      </c>
      <c r="AC1504">
        <v>0</v>
      </c>
      <c r="AD1504">
        <v>0</v>
      </c>
      <c r="AE1504">
        <v>3495.3193931042179</v>
      </c>
    </row>
    <row r="1505" spans="1:31" x14ac:dyDescent="0.25">
      <c r="A1505">
        <v>1710578</v>
      </c>
      <c r="B1505">
        <v>1</v>
      </c>
      <c r="C1505" t="s">
        <v>80</v>
      </c>
      <c r="D1505" t="s">
        <v>87</v>
      </c>
      <c r="E1505" t="s">
        <v>160</v>
      </c>
      <c r="F1505" t="s">
        <v>4591</v>
      </c>
      <c r="G1505" t="s">
        <v>152</v>
      </c>
      <c r="H1505" t="s">
        <v>134</v>
      </c>
      <c r="I1505" t="s">
        <v>135</v>
      </c>
      <c r="J1505" t="s">
        <v>136</v>
      </c>
      <c r="K1505" t="s">
        <v>153</v>
      </c>
      <c r="L1505" t="s">
        <v>4592</v>
      </c>
      <c r="M1505" t="s">
        <v>4593</v>
      </c>
      <c r="N1505">
        <v>7.7119444440000002</v>
      </c>
      <c r="O1505">
        <v>0</v>
      </c>
      <c r="P1505">
        <v>79</v>
      </c>
      <c r="Q1505">
        <v>0</v>
      </c>
      <c r="R1505">
        <v>0</v>
      </c>
      <c r="S1505">
        <v>0</v>
      </c>
      <c r="T1505">
        <v>5</v>
      </c>
      <c r="U1505">
        <v>0</v>
      </c>
      <c r="V1505">
        <v>0</v>
      </c>
      <c r="W1505">
        <v>0</v>
      </c>
      <c r="X1505">
        <v>149.18156434054666</v>
      </c>
      <c r="Y1505">
        <v>0</v>
      </c>
      <c r="Z1505">
        <v>0</v>
      </c>
      <c r="AA1505">
        <v>0</v>
      </c>
      <c r="AB1505">
        <v>30.33578030486192</v>
      </c>
      <c r="AC1505">
        <v>0</v>
      </c>
      <c r="AD1505">
        <v>0</v>
      </c>
      <c r="AE1505">
        <v>179.51734464540857</v>
      </c>
    </row>
    <row r="1506" spans="1:31" x14ac:dyDescent="0.25">
      <c r="A1506">
        <v>1710579</v>
      </c>
      <c r="B1506">
        <v>1</v>
      </c>
      <c r="C1506" t="s">
        <v>80</v>
      </c>
      <c r="D1506" t="s">
        <v>97</v>
      </c>
      <c r="E1506" t="s">
        <v>131</v>
      </c>
      <c r="F1506" t="s">
        <v>4594</v>
      </c>
      <c r="G1506" t="s">
        <v>133</v>
      </c>
      <c r="H1506" t="s">
        <v>134</v>
      </c>
      <c r="I1506" t="s">
        <v>135</v>
      </c>
      <c r="J1506" t="s">
        <v>136</v>
      </c>
      <c r="K1506" t="s">
        <v>137</v>
      </c>
      <c r="L1506" t="s">
        <v>4595</v>
      </c>
      <c r="M1506" t="s">
        <v>4596</v>
      </c>
      <c r="N1506">
        <v>1.095277777</v>
      </c>
      <c r="O1506">
        <v>0</v>
      </c>
      <c r="P1506">
        <v>1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0.61824359490882752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0.61824359490882752</v>
      </c>
    </row>
    <row r="1507" spans="1:31" x14ac:dyDescent="0.25">
      <c r="A1507">
        <v>1710580</v>
      </c>
      <c r="B1507">
        <v>1</v>
      </c>
      <c r="C1507" t="s">
        <v>80</v>
      </c>
      <c r="D1507" t="s">
        <v>96</v>
      </c>
      <c r="E1507" t="s">
        <v>140</v>
      </c>
      <c r="F1507" t="s">
        <v>4597</v>
      </c>
      <c r="G1507" t="s">
        <v>147</v>
      </c>
      <c r="H1507" t="s">
        <v>143</v>
      </c>
      <c r="I1507" t="s">
        <v>135</v>
      </c>
      <c r="J1507" t="s">
        <v>136</v>
      </c>
      <c r="K1507" t="s">
        <v>137</v>
      </c>
      <c r="L1507" t="s">
        <v>4598</v>
      </c>
      <c r="M1507" t="s">
        <v>4599</v>
      </c>
      <c r="N1507">
        <v>0.87555555500000004</v>
      </c>
      <c r="O1507">
        <v>2</v>
      </c>
      <c r="P1507">
        <v>24</v>
      </c>
      <c r="Q1507">
        <v>3</v>
      </c>
      <c r="R1507">
        <v>0</v>
      </c>
      <c r="S1507">
        <v>8</v>
      </c>
      <c r="T1507">
        <v>1</v>
      </c>
      <c r="U1507">
        <v>0</v>
      </c>
      <c r="V1507">
        <v>0</v>
      </c>
      <c r="W1507">
        <v>6.2252283377351967</v>
      </c>
      <c r="X1507">
        <v>4.5043091829663293</v>
      </c>
      <c r="Y1507">
        <v>0.42888471845132647</v>
      </c>
      <c r="Z1507">
        <v>0</v>
      </c>
      <c r="AA1507">
        <v>38.568173962060698</v>
      </c>
      <c r="AB1507">
        <v>2.0382012653537456</v>
      </c>
      <c r="AC1507">
        <v>0</v>
      </c>
      <c r="AD1507">
        <v>0</v>
      </c>
      <c r="AE1507">
        <v>51.764797466567302</v>
      </c>
    </row>
    <row r="1508" spans="1:31" x14ac:dyDescent="0.25">
      <c r="A1508">
        <v>1710581</v>
      </c>
      <c r="B1508">
        <v>1</v>
      </c>
      <c r="C1508" t="s">
        <v>81</v>
      </c>
      <c r="D1508" t="s">
        <v>119</v>
      </c>
      <c r="E1508" t="s">
        <v>160</v>
      </c>
      <c r="F1508" t="s">
        <v>4600</v>
      </c>
      <c r="G1508" t="s">
        <v>162</v>
      </c>
      <c r="H1508" t="s">
        <v>134</v>
      </c>
      <c r="I1508" t="s">
        <v>135</v>
      </c>
      <c r="J1508" t="s">
        <v>136</v>
      </c>
      <c r="K1508" t="s">
        <v>137</v>
      </c>
      <c r="L1508" t="s">
        <v>4601</v>
      </c>
      <c r="M1508" t="s">
        <v>4602</v>
      </c>
      <c r="N1508">
        <v>0.36194444399999998</v>
      </c>
      <c r="O1508">
        <v>0</v>
      </c>
      <c r="P1508">
        <v>0</v>
      </c>
      <c r="Q1508">
        <v>0</v>
      </c>
      <c r="R1508">
        <v>2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4.921568035062223E-2</v>
      </c>
      <c r="AA1508">
        <v>0</v>
      </c>
      <c r="AB1508">
        <v>0</v>
      </c>
      <c r="AC1508">
        <v>0</v>
      </c>
      <c r="AD1508">
        <v>0</v>
      </c>
      <c r="AE1508">
        <v>4.921568035062223E-2</v>
      </c>
    </row>
    <row r="1509" spans="1:31" x14ac:dyDescent="0.25">
      <c r="A1509">
        <v>1710584</v>
      </c>
      <c r="B1509">
        <v>1</v>
      </c>
      <c r="C1509" t="s">
        <v>80</v>
      </c>
      <c r="D1509" t="s">
        <v>90</v>
      </c>
      <c r="E1509" t="s">
        <v>150</v>
      </c>
      <c r="F1509" t="s">
        <v>4603</v>
      </c>
      <c r="G1509" t="s">
        <v>259</v>
      </c>
      <c r="H1509" t="s">
        <v>134</v>
      </c>
      <c r="I1509" t="s">
        <v>135</v>
      </c>
      <c r="J1509" t="s">
        <v>136</v>
      </c>
      <c r="K1509" t="s">
        <v>137</v>
      </c>
      <c r="L1509" t="s">
        <v>4604</v>
      </c>
      <c r="M1509" t="s">
        <v>4605</v>
      </c>
      <c r="N1509">
        <v>1.3877777769999999</v>
      </c>
      <c r="O1509">
        <v>0</v>
      </c>
      <c r="P1509">
        <v>436</v>
      </c>
      <c r="Q1509">
        <v>0</v>
      </c>
      <c r="R1509">
        <v>0</v>
      </c>
      <c r="S1509">
        <v>0</v>
      </c>
      <c r="T1509">
        <v>51</v>
      </c>
      <c r="U1509">
        <v>0</v>
      </c>
      <c r="V1509">
        <v>0</v>
      </c>
      <c r="W1509">
        <v>0</v>
      </c>
      <c r="X1509">
        <v>206.34895193275116</v>
      </c>
      <c r="Y1509">
        <v>0</v>
      </c>
      <c r="Z1509">
        <v>0</v>
      </c>
      <c r="AA1509">
        <v>0</v>
      </c>
      <c r="AB1509">
        <v>45.678262316845213</v>
      </c>
      <c r="AC1509">
        <v>0</v>
      </c>
      <c r="AD1509">
        <v>0</v>
      </c>
      <c r="AE1509">
        <v>252.02721424959637</v>
      </c>
    </row>
    <row r="1510" spans="1:31" x14ac:dyDescent="0.25">
      <c r="A1510">
        <v>1710586</v>
      </c>
      <c r="B1510">
        <v>1</v>
      </c>
      <c r="C1510" t="s">
        <v>81</v>
      </c>
      <c r="D1510" t="s">
        <v>128</v>
      </c>
      <c r="E1510" t="s">
        <v>160</v>
      </c>
      <c r="F1510" t="s">
        <v>4606</v>
      </c>
      <c r="G1510" t="s">
        <v>162</v>
      </c>
      <c r="H1510" t="s">
        <v>134</v>
      </c>
      <c r="I1510" t="s">
        <v>135</v>
      </c>
      <c r="J1510" t="s">
        <v>136</v>
      </c>
      <c r="K1510" t="s">
        <v>137</v>
      </c>
      <c r="L1510" t="s">
        <v>4607</v>
      </c>
      <c r="M1510" t="s">
        <v>4608</v>
      </c>
      <c r="N1510">
        <v>2.804444444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7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60.065669686556944</v>
      </c>
      <c r="AC1510">
        <v>0</v>
      </c>
      <c r="AD1510">
        <v>0</v>
      </c>
      <c r="AE1510">
        <v>60.065669686556944</v>
      </c>
    </row>
    <row r="1511" spans="1:31" x14ac:dyDescent="0.25">
      <c r="A1511">
        <v>1710588</v>
      </c>
      <c r="B1511">
        <v>1</v>
      </c>
      <c r="C1511" t="s">
        <v>80</v>
      </c>
      <c r="D1511" t="s">
        <v>111</v>
      </c>
      <c r="E1511" t="s">
        <v>150</v>
      </c>
      <c r="F1511" t="s">
        <v>4609</v>
      </c>
      <c r="G1511" t="s">
        <v>173</v>
      </c>
      <c r="H1511" t="s">
        <v>134</v>
      </c>
      <c r="I1511" t="s">
        <v>135</v>
      </c>
      <c r="J1511" t="s">
        <v>136</v>
      </c>
      <c r="K1511" t="s">
        <v>153</v>
      </c>
      <c r="L1511" t="s">
        <v>4610</v>
      </c>
      <c r="M1511" t="s">
        <v>4611</v>
      </c>
      <c r="N1511">
        <v>3.2805555549999998</v>
      </c>
      <c r="O1511">
        <v>0</v>
      </c>
      <c r="P1511">
        <v>1027</v>
      </c>
      <c r="Q1511">
        <v>0</v>
      </c>
      <c r="R1511">
        <v>0</v>
      </c>
      <c r="S1511">
        <v>0</v>
      </c>
      <c r="T1511">
        <v>35</v>
      </c>
      <c r="U1511">
        <v>0</v>
      </c>
      <c r="V1511">
        <v>0</v>
      </c>
      <c r="W1511">
        <v>0</v>
      </c>
      <c r="X1511">
        <v>797.81128078515371</v>
      </c>
      <c r="Y1511">
        <v>0</v>
      </c>
      <c r="Z1511">
        <v>0</v>
      </c>
      <c r="AA1511">
        <v>0</v>
      </c>
      <c r="AB1511">
        <v>145.79093864964685</v>
      </c>
      <c r="AC1511">
        <v>0</v>
      </c>
      <c r="AD1511">
        <v>0</v>
      </c>
      <c r="AE1511">
        <v>943.60221943480053</v>
      </c>
    </row>
    <row r="1512" spans="1:31" x14ac:dyDescent="0.25">
      <c r="A1512">
        <v>1710589</v>
      </c>
      <c r="B1512">
        <v>1</v>
      </c>
      <c r="C1512" t="s">
        <v>80</v>
      </c>
      <c r="D1512" t="s">
        <v>107</v>
      </c>
      <c r="E1512" t="s">
        <v>160</v>
      </c>
      <c r="F1512" t="s">
        <v>4612</v>
      </c>
      <c r="G1512" t="s">
        <v>269</v>
      </c>
      <c r="H1512" t="s">
        <v>134</v>
      </c>
      <c r="I1512" t="s">
        <v>135</v>
      </c>
      <c r="J1512" t="s">
        <v>136</v>
      </c>
      <c r="K1512" t="s">
        <v>137</v>
      </c>
      <c r="L1512" t="s">
        <v>4613</v>
      </c>
      <c r="M1512" t="s">
        <v>4614</v>
      </c>
      <c r="N1512">
        <v>2.38</v>
      </c>
      <c r="O1512">
        <v>0</v>
      </c>
      <c r="P1512">
        <v>18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13.099263839555507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13.099263839555507</v>
      </c>
    </row>
    <row r="1513" spans="1:31" x14ac:dyDescent="0.25">
      <c r="A1513">
        <v>1710591</v>
      </c>
      <c r="B1513">
        <v>1</v>
      </c>
      <c r="C1513" t="s">
        <v>80</v>
      </c>
      <c r="D1513" t="s">
        <v>87</v>
      </c>
      <c r="E1513" t="s">
        <v>131</v>
      </c>
      <c r="F1513" t="s">
        <v>4615</v>
      </c>
      <c r="G1513" t="s">
        <v>133</v>
      </c>
      <c r="H1513" t="s">
        <v>134</v>
      </c>
      <c r="I1513" t="s">
        <v>135</v>
      </c>
      <c r="J1513" t="s">
        <v>136</v>
      </c>
      <c r="K1513" t="s">
        <v>137</v>
      </c>
      <c r="L1513" t="s">
        <v>4616</v>
      </c>
      <c r="M1513" t="s">
        <v>4617</v>
      </c>
      <c r="N1513">
        <v>1.590833333</v>
      </c>
      <c r="O1513">
        <v>0</v>
      </c>
      <c r="P1513">
        <v>1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2.2422672796508833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2.2422672796508833</v>
      </c>
    </row>
    <row r="1514" spans="1:31" x14ac:dyDescent="0.25">
      <c r="A1514">
        <v>1710595</v>
      </c>
      <c r="B1514">
        <v>1</v>
      </c>
      <c r="C1514" t="s">
        <v>81</v>
      </c>
      <c r="D1514" t="s">
        <v>121</v>
      </c>
      <c r="E1514" t="s">
        <v>140</v>
      </c>
      <c r="F1514" t="s">
        <v>4618</v>
      </c>
      <c r="G1514" t="s">
        <v>147</v>
      </c>
      <c r="H1514" t="s">
        <v>143</v>
      </c>
      <c r="I1514" t="s">
        <v>455</v>
      </c>
      <c r="J1514" t="s">
        <v>136</v>
      </c>
      <c r="K1514" t="s">
        <v>137</v>
      </c>
      <c r="L1514" t="s">
        <v>4619</v>
      </c>
      <c r="M1514" t="s">
        <v>4620</v>
      </c>
      <c r="N1514">
        <v>8.3333330000000001E-3</v>
      </c>
      <c r="O1514">
        <v>0</v>
      </c>
      <c r="P1514">
        <v>1281</v>
      </c>
      <c r="Q1514">
        <v>4</v>
      </c>
      <c r="R1514">
        <v>116</v>
      </c>
      <c r="S1514">
        <v>13</v>
      </c>
      <c r="T1514">
        <v>88</v>
      </c>
      <c r="U1514">
        <v>1</v>
      </c>
      <c r="V1514">
        <v>0</v>
      </c>
      <c r="W1514">
        <v>0</v>
      </c>
      <c r="X1514">
        <v>0.97641256258636588</v>
      </c>
      <c r="Y1514">
        <v>2.5352585552400001E-2</v>
      </c>
      <c r="Z1514">
        <v>8.8123925198708306E-2</v>
      </c>
      <c r="AA1514">
        <v>0.55073262159311676</v>
      </c>
      <c r="AB1514">
        <v>0.30567880277905835</v>
      </c>
      <c r="AC1514">
        <v>1.8517312860933333E-2</v>
      </c>
      <c r="AD1514">
        <v>0</v>
      </c>
      <c r="AE1514">
        <v>1.9648178105705827</v>
      </c>
    </row>
    <row r="1515" spans="1:31" x14ac:dyDescent="0.25">
      <c r="A1515">
        <v>1710597</v>
      </c>
      <c r="B1515">
        <v>1</v>
      </c>
      <c r="C1515" t="s">
        <v>80</v>
      </c>
      <c r="D1515" t="s">
        <v>93</v>
      </c>
      <c r="E1515" t="s">
        <v>150</v>
      </c>
      <c r="F1515" t="s">
        <v>4621</v>
      </c>
      <c r="G1515" t="s">
        <v>152</v>
      </c>
      <c r="H1515" t="s">
        <v>134</v>
      </c>
      <c r="I1515" t="s">
        <v>135</v>
      </c>
      <c r="J1515" t="s">
        <v>136</v>
      </c>
      <c r="K1515" t="s">
        <v>153</v>
      </c>
      <c r="L1515" t="s">
        <v>4622</v>
      </c>
      <c r="M1515" t="s">
        <v>4623</v>
      </c>
      <c r="N1515">
        <v>1.1248944439999999</v>
      </c>
      <c r="O1515">
        <v>0</v>
      </c>
      <c r="P1515">
        <v>1068</v>
      </c>
      <c r="Q1515">
        <v>0</v>
      </c>
      <c r="R1515">
        <v>3</v>
      </c>
      <c r="S1515">
        <v>0</v>
      </c>
      <c r="T1515">
        <v>44</v>
      </c>
      <c r="U1515">
        <v>0</v>
      </c>
      <c r="V1515">
        <v>0</v>
      </c>
      <c r="W1515">
        <v>0</v>
      </c>
      <c r="X1515">
        <v>283.56363701242236</v>
      </c>
      <c r="Y1515">
        <v>0</v>
      </c>
      <c r="Z1515">
        <v>3.1806470837609999E-2</v>
      </c>
      <c r="AA1515">
        <v>0</v>
      </c>
      <c r="AB1515">
        <v>76.713488700624268</v>
      </c>
      <c r="AC1515">
        <v>0</v>
      </c>
      <c r="AD1515">
        <v>0</v>
      </c>
      <c r="AE1515">
        <v>360.30893218388428</v>
      </c>
    </row>
    <row r="1516" spans="1:31" x14ac:dyDescent="0.25">
      <c r="A1516">
        <v>1710598</v>
      </c>
      <c r="B1516">
        <v>1</v>
      </c>
      <c r="C1516" t="s">
        <v>81</v>
      </c>
      <c r="D1516" t="s">
        <v>118</v>
      </c>
      <c r="E1516" t="s">
        <v>314</v>
      </c>
      <c r="F1516" t="s">
        <v>4624</v>
      </c>
      <c r="G1516" t="s">
        <v>147</v>
      </c>
      <c r="H1516" t="s">
        <v>143</v>
      </c>
      <c r="I1516" t="s">
        <v>135</v>
      </c>
      <c r="J1516" t="s">
        <v>136</v>
      </c>
      <c r="K1516" t="s">
        <v>137</v>
      </c>
      <c r="L1516" t="s">
        <v>4625</v>
      </c>
      <c r="M1516" t="s">
        <v>4626</v>
      </c>
      <c r="N1516">
        <v>0.105555555</v>
      </c>
      <c r="O1516">
        <v>4</v>
      </c>
      <c r="P1516">
        <v>1209</v>
      </c>
      <c r="Q1516">
        <v>154</v>
      </c>
      <c r="R1516">
        <v>332</v>
      </c>
      <c r="S1516">
        <v>23</v>
      </c>
      <c r="T1516">
        <v>154</v>
      </c>
      <c r="U1516">
        <v>3</v>
      </c>
      <c r="V1516">
        <v>1</v>
      </c>
      <c r="W1516">
        <v>7.3039582407250003E-2</v>
      </c>
      <c r="X1516">
        <v>20.18349259830963</v>
      </c>
      <c r="Y1516">
        <v>17.081548703234937</v>
      </c>
      <c r="Z1516">
        <v>26.18908039764208</v>
      </c>
      <c r="AA1516">
        <v>10.882299151887022</v>
      </c>
      <c r="AB1516">
        <v>13.333924978220821</v>
      </c>
      <c r="AC1516">
        <v>29.20598916296392</v>
      </c>
      <c r="AD1516">
        <v>2.3064636645906393</v>
      </c>
      <c r="AE1516">
        <v>119.25583823925629</v>
      </c>
    </row>
    <row r="1517" spans="1:31" x14ac:dyDescent="0.25">
      <c r="A1517">
        <v>1710599</v>
      </c>
      <c r="B1517">
        <v>1</v>
      </c>
      <c r="C1517" t="s">
        <v>80</v>
      </c>
      <c r="D1517" t="s">
        <v>108</v>
      </c>
      <c r="E1517" t="s">
        <v>189</v>
      </c>
      <c r="F1517" t="s">
        <v>4627</v>
      </c>
      <c r="G1517" t="s">
        <v>173</v>
      </c>
      <c r="H1517" t="s">
        <v>143</v>
      </c>
      <c r="I1517" t="s">
        <v>135</v>
      </c>
      <c r="J1517" t="s">
        <v>136</v>
      </c>
      <c r="K1517" t="s">
        <v>153</v>
      </c>
      <c r="L1517" t="s">
        <v>4628</v>
      </c>
      <c r="M1517" t="s">
        <v>4629</v>
      </c>
      <c r="N1517">
        <v>0.62</v>
      </c>
      <c r="O1517">
        <v>0</v>
      </c>
      <c r="P1517">
        <v>2297</v>
      </c>
      <c r="Q1517">
        <v>4</v>
      </c>
      <c r="R1517">
        <v>364</v>
      </c>
      <c r="S1517">
        <v>9</v>
      </c>
      <c r="T1517">
        <v>372</v>
      </c>
      <c r="U1517">
        <v>1</v>
      </c>
      <c r="V1517">
        <v>0</v>
      </c>
      <c r="W1517">
        <v>0</v>
      </c>
      <c r="X1517">
        <v>207.86094044235932</v>
      </c>
      <c r="Y1517">
        <v>5.5382445678907208</v>
      </c>
      <c r="Z1517">
        <v>25.589578767406355</v>
      </c>
      <c r="AA1517">
        <v>37.939423213189805</v>
      </c>
      <c r="AB1517">
        <v>187.26069896087586</v>
      </c>
      <c r="AC1517">
        <v>6.6863611680742796</v>
      </c>
      <c r="AD1517">
        <v>0</v>
      </c>
      <c r="AE1517">
        <v>470.87524711979631</v>
      </c>
    </row>
    <row r="1518" spans="1:31" x14ac:dyDescent="0.25">
      <c r="A1518">
        <v>1710600</v>
      </c>
      <c r="B1518">
        <v>1</v>
      </c>
      <c r="C1518" t="s">
        <v>80</v>
      </c>
      <c r="D1518" t="s">
        <v>103</v>
      </c>
      <c r="E1518" t="s">
        <v>131</v>
      </c>
      <c r="F1518" t="s">
        <v>4630</v>
      </c>
      <c r="G1518" t="s">
        <v>133</v>
      </c>
      <c r="H1518" t="s">
        <v>134</v>
      </c>
      <c r="I1518" t="s">
        <v>135</v>
      </c>
      <c r="J1518" t="s">
        <v>136</v>
      </c>
      <c r="K1518" t="s">
        <v>137</v>
      </c>
      <c r="L1518" t="s">
        <v>4631</v>
      </c>
      <c r="M1518" t="s">
        <v>4515</v>
      </c>
      <c r="N1518">
        <v>1.6744444439999999</v>
      </c>
      <c r="O1518">
        <v>0</v>
      </c>
      <c r="P1518">
        <v>1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0.50415602499395007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0.50415602499395007</v>
      </c>
    </row>
    <row r="1519" spans="1:31" x14ac:dyDescent="0.25">
      <c r="A1519">
        <v>1710601</v>
      </c>
      <c r="B1519">
        <v>1</v>
      </c>
      <c r="C1519" t="s">
        <v>80</v>
      </c>
      <c r="D1519" t="s">
        <v>83</v>
      </c>
      <c r="E1519" t="s">
        <v>189</v>
      </c>
      <c r="F1519" t="s">
        <v>4632</v>
      </c>
      <c r="G1519" t="s">
        <v>173</v>
      </c>
      <c r="H1519" t="s">
        <v>143</v>
      </c>
      <c r="I1519" t="s">
        <v>135</v>
      </c>
      <c r="J1519" t="s">
        <v>136</v>
      </c>
      <c r="K1519" t="s">
        <v>153</v>
      </c>
      <c r="L1519" t="s">
        <v>4633</v>
      </c>
      <c r="M1519" t="s">
        <v>4634</v>
      </c>
      <c r="N1519">
        <v>4.4644444439999997</v>
      </c>
      <c r="O1519">
        <v>0</v>
      </c>
      <c r="P1519">
        <v>208</v>
      </c>
      <c r="Q1519">
        <v>0</v>
      </c>
      <c r="R1519">
        <v>0</v>
      </c>
      <c r="S1519">
        <v>0</v>
      </c>
      <c r="T1519">
        <v>9</v>
      </c>
      <c r="U1519">
        <v>0</v>
      </c>
      <c r="V1519">
        <v>0</v>
      </c>
      <c r="W1519">
        <v>0</v>
      </c>
      <c r="X1519">
        <v>309.29022631288723</v>
      </c>
      <c r="Y1519">
        <v>0</v>
      </c>
      <c r="Z1519">
        <v>0</v>
      </c>
      <c r="AA1519">
        <v>0</v>
      </c>
      <c r="AB1519">
        <v>7.2976414842371016</v>
      </c>
      <c r="AC1519">
        <v>0</v>
      </c>
      <c r="AD1519">
        <v>0</v>
      </c>
      <c r="AE1519">
        <v>316.58786779712432</v>
      </c>
    </row>
    <row r="1520" spans="1:31" x14ac:dyDescent="0.25">
      <c r="A1520">
        <v>1710602</v>
      </c>
      <c r="B1520">
        <v>1</v>
      </c>
      <c r="C1520" t="s">
        <v>81</v>
      </c>
      <c r="D1520" t="s">
        <v>112</v>
      </c>
      <c r="E1520" t="s">
        <v>150</v>
      </c>
      <c r="F1520" t="s">
        <v>4635</v>
      </c>
      <c r="G1520" t="s">
        <v>173</v>
      </c>
      <c r="H1520" t="s">
        <v>134</v>
      </c>
      <c r="I1520" t="s">
        <v>135</v>
      </c>
      <c r="J1520" t="s">
        <v>136</v>
      </c>
      <c r="K1520" t="s">
        <v>153</v>
      </c>
      <c r="L1520" t="s">
        <v>4636</v>
      </c>
      <c r="M1520" t="s">
        <v>4637</v>
      </c>
      <c r="N1520">
        <v>3.3619444440000001</v>
      </c>
      <c r="O1520">
        <v>0</v>
      </c>
      <c r="P1520">
        <v>1</v>
      </c>
      <c r="Q1520">
        <v>0</v>
      </c>
      <c r="R1520">
        <v>1</v>
      </c>
      <c r="S1520">
        <v>0</v>
      </c>
      <c r="T1520">
        <v>1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8.8948315491569729E-2</v>
      </c>
      <c r="AA1520">
        <v>0</v>
      </c>
      <c r="AB1520">
        <v>0.56562976712695778</v>
      </c>
      <c r="AC1520">
        <v>0</v>
      </c>
      <c r="AD1520">
        <v>0</v>
      </c>
      <c r="AE1520">
        <v>0.65457808261852746</v>
      </c>
    </row>
    <row r="1521" spans="1:31" x14ac:dyDescent="0.25">
      <c r="A1521">
        <v>1710603</v>
      </c>
      <c r="B1521">
        <v>1</v>
      </c>
      <c r="C1521" t="s">
        <v>80</v>
      </c>
      <c r="D1521" t="s">
        <v>105</v>
      </c>
      <c r="E1521" t="s">
        <v>131</v>
      </c>
      <c r="F1521" t="s">
        <v>4638</v>
      </c>
      <c r="G1521" t="s">
        <v>269</v>
      </c>
      <c r="H1521" t="s">
        <v>134</v>
      </c>
      <c r="I1521" t="s">
        <v>135</v>
      </c>
      <c r="J1521" t="s">
        <v>136</v>
      </c>
      <c r="K1521" t="s">
        <v>137</v>
      </c>
      <c r="L1521" t="s">
        <v>4639</v>
      </c>
      <c r="M1521" t="s">
        <v>4640</v>
      </c>
      <c r="N1521">
        <v>1.508888888</v>
      </c>
      <c r="O1521">
        <v>0</v>
      </c>
      <c r="P1521">
        <v>1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0.18462614527194668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0.18462614527194668</v>
      </c>
    </row>
    <row r="1522" spans="1:31" x14ac:dyDescent="0.25">
      <c r="A1522">
        <v>1710604</v>
      </c>
      <c r="B1522">
        <v>1</v>
      </c>
      <c r="C1522" t="s">
        <v>81</v>
      </c>
      <c r="D1522" t="s">
        <v>128</v>
      </c>
      <c r="E1522" t="s">
        <v>131</v>
      </c>
      <c r="F1522" t="s">
        <v>4641</v>
      </c>
      <c r="G1522" t="s">
        <v>242</v>
      </c>
      <c r="H1522" t="s">
        <v>134</v>
      </c>
      <c r="I1522" t="s">
        <v>135</v>
      </c>
      <c r="J1522" t="s">
        <v>136</v>
      </c>
      <c r="K1522" t="s">
        <v>137</v>
      </c>
      <c r="L1522" t="s">
        <v>4642</v>
      </c>
      <c r="M1522" t="s">
        <v>4643</v>
      </c>
      <c r="N1522">
        <v>3.0897222219999998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1.834209662837718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1.834209662837718</v>
      </c>
    </row>
    <row r="1523" spans="1:31" x14ac:dyDescent="0.25">
      <c r="A1523">
        <v>1710605</v>
      </c>
      <c r="B1523">
        <v>1</v>
      </c>
      <c r="C1523" t="s">
        <v>80</v>
      </c>
      <c r="D1523" t="s">
        <v>91</v>
      </c>
      <c r="E1523" t="s">
        <v>171</v>
      </c>
      <c r="F1523" t="s">
        <v>4644</v>
      </c>
      <c r="G1523" t="s">
        <v>152</v>
      </c>
      <c r="H1523" t="s">
        <v>143</v>
      </c>
      <c r="I1523" t="s">
        <v>135</v>
      </c>
      <c r="J1523" t="s">
        <v>136</v>
      </c>
      <c r="K1523" t="s">
        <v>153</v>
      </c>
      <c r="L1523" t="s">
        <v>4645</v>
      </c>
      <c r="M1523" t="s">
        <v>4646</v>
      </c>
      <c r="N1523">
        <v>7.3953361109999998</v>
      </c>
      <c r="O1523">
        <v>0</v>
      </c>
      <c r="P1523">
        <v>1</v>
      </c>
      <c r="Q1523">
        <v>0</v>
      </c>
      <c r="R1523">
        <v>10</v>
      </c>
      <c r="S1523">
        <v>0</v>
      </c>
      <c r="T1523">
        <v>5</v>
      </c>
      <c r="U1523">
        <v>0</v>
      </c>
      <c r="V1523">
        <v>0</v>
      </c>
      <c r="W1523">
        <v>0</v>
      </c>
      <c r="X1523">
        <v>3.6154993789656746</v>
      </c>
      <c r="Y1523">
        <v>0</v>
      </c>
      <c r="Z1523">
        <v>3.1037960618910909</v>
      </c>
      <c r="AA1523">
        <v>0</v>
      </c>
      <c r="AB1523">
        <v>36.497313280886495</v>
      </c>
      <c r="AC1523">
        <v>0</v>
      </c>
      <c r="AD1523">
        <v>0</v>
      </c>
      <c r="AE1523">
        <v>43.216608721743256</v>
      </c>
    </row>
    <row r="1524" spans="1:31" x14ac:dyDescent="0.25">
      <c r="A1524">
        <v>1710606</v>
      </c>
      <c r="B1524">
        <v>1</v>
      </c>
      <c r="C1524" t="s">
        <v>80</v>
      </c>
      <c r="D1524" t="s">
        <v>104</v>
      </c>
      <c r="E1524" t="s">
        <v>131</v>
      </c>
      <c r="F1524" t="s">
        <v>4647</v>
      </c>
      <c r="G1524" t="s">
        <v>269</v>
      </c>
      <c r="H1524" t="s">
        <v>134</v>
      </c>
      <c r="I1524" t="s">
        <v>135</v>
      </c>
      <c r="J1524" t="s">
        <v>5</v>
      </c>
      <c r="K1524" t="s">
        <v>137</v>
      </c>
      <c r="L1524" t="s">
        <v>4626</v>
      </c>
      <c r="M1524" t="s">
        <v>4648</v>
      </c>
      <c r="N1524">
        <v>0.263333333</v>
      </c>
      <c r="O1524">
        <v>0</v>
      </c>
      <c r="P1524">
        <v>1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2.7026662689699995E-2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2.7026662689699995E-2</v>
      </c>
    </row>
    <row r="1525" spans="1:31" x14ac:dyDescent="0.25">
      <c r="A1525">
        <v>1710607</v>
      </c>
      <c r="B1525">
        <v>1</v>
      </c>
      <c r="C1525" t="s">
        <v>80</v>
      </c>
      <c r="D1525" t="s">
        <v>96</v>
      </c>
      <c r="E1525" t="s">
        <v>160</v>
      </c>
      <c r="F1525" t="s">
        <v>3085</v>
      </c>
      <c r="G1525" t="s">
        <v>152</v>
      </c>
      <c r="H1525" t="s">
        <v>134</v>
      </c>
      <c r="I1525" t="s">
        <v>135</v>
      </c>
      <c r="J1525" t="s">
        <v>136</v>
      </c>
      <c r="K1525" t="s">
        <v>153</v>
      </c>
      <c r="L1525" t="s">
        <v>4649</v>
      </c>
      <c r="M1525" t="s">
        <v>4650</v>
      </c>
      <c r="N1525">
        <v>6.0166666659999999</v>
      </c>
      <c r="O1525">
        <v>0</v>
      </c>
      <c r="P1525">
        <v>10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16.128226428352502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16.128226428352502</v>
      </c>
    </row>
    <row r="1526" spans="1:31" x14ac:dyDescent="0.25">
      <c r="A1526">
        <v>1710608</v>
      </c>
      <c r="B1526">
        <v>1</v>
      </c>
      <c r="C1526" t="s">
        <v>80</v>
      </c>
      <c r="D1526" t="s">
        <v>89</v>
      </c>
      <c r="E1526" t="s">
        <v>160</v>
      </c>
      <c r="F1526" t="s">
        <v>4651</v>
      </c>
      <c r="G1526" t="s">
        <v>1849</v>
      </c>
      <c r="H1526" t="s">
        <v>134</v>
      </c>
      <c r="I1526" t="s">
        <v>135</v>
      </c>
      <c r="J1526" t="s">
        <v>136</v>
      </c>
      <c r="K1526" t="s">
        <v>137</v>
      </c>
      <c r="L1526" t="s">
        <v>4574</v>
      </c>
      <c r="M1526" t="s">
        <v>4652</v>
      </c>
      <c r="N1526">
        <v>0.41444444400000002</v>
      </c>
      <c r="O1526">
        <v>0</v>
      </c>
      <c r="P1526">
        <v>18</v>
      </c>
      <c r="Q1526">
        <v>0</v>
      </c>
      <c r="R1526">
        <v>1</v>
      </c>
      <c r="S1526">
        <v>0</v>
      </c>
      <c r="T1526">
        <v>3</v>
      </c>
      <c r="U1526">
        <v>0</v>
      </c>
      <c r="V1526">
        <v>0</v>
      </c>
      <c r="W1526">
        <v>0</v>
      </c>
      <c r="X1526">
        <v>8.0656794244842605</v>
      </c>
      <c r="Y1526">
        <v>0</v>
      </c>
      <c r="Z1526">
        <v>0.7259017008737878</v>
      </c>
      <c r="AA1526">
        <v>0</v>
      </c>
      <c r="AB1526">
        <v>2.55920243434492</v>
      </c>
      <c r="AC1526">
        <v>0</v>
      </c>
      <c r="AD1526">
        <v>0</v>
      </c>
      <c r="AE1526">
        <v>11.350783559702968</v>
      </c>
    </row>
    <row r="1527" spans="1:31" x14ac:dyDescent="0.25">
      <c r="A1527">
        <v>1710610</v>
      </c>
      <c r="B1527">
        <v>1</v>
      </c>
      <c r="C1527" t="s">
        <v>80</v>
      </c>
      <c r="D1527" t="s">
        <v>94</v>
      </c>
      <c r="E1527" t="s">
        <v>140</v>
      </c>
      <c r="F1527" t="s">
        <v>4653</v>
      </c>
      <c r="G1527" t="s">
        <v>147</v>
      </c>
      <c r="H1527" t="s">
        <v>143</v>
      </c>
      <c r="I1527" t="s">
        <v>135</v>
      </c>
      <c r="J1527" t="s">
        <v>136</v>
      </c>
      <c r="K1527" t="s">
        <v>137</v>
      </c>
      <c r="L1527" t="s">
        <v>4654</v>
      </c>
      <c r="M1527" t="s">
        <v>4655</v>
      </c>
      <c r="N1527">
        <v>0.10305555499999999</v>
      </c>
      <c r="O1527">
        <v>0</v>
      </c>
      <c r="P1527">
        <v>689</v>
      </c>
      <c r="Q1527">
        <v>36</v>
      </c>
      <c r="R1527">
        <v>75</v>
      </c>
      <c r="S1527">
        <v>16</v>
      </c>
      <c r="T1527">
        <v>90</v>
      </c>
      <c r="U1527">
        <v>3</v>
      </c>
      <c r="V1527">
        <v>0</v>
      </c>
      <c r="W1527">
        <v>0</v>
      </c>
      <c r="X1527">
        <v>13.043811636114198</v>
      </c>
      <c r="Y1527">
        <v>6.5687205709374537</v>
      </c>
      <c r="Z1527">
        <v>2.7578351901061424</v>
      </c>
      <c r="AA1527">
        <v>16.271522401890099</v>
      </c>
      <c r="AB1527">
        <v>10.248876426905886</v>
      </c>
      <c r="AC1527">
        <v>15.383536502366573</v>
      </c>
      <c r="AD1527">
        <v>0</v>
      </c>
      <c r="AE1527">
        <v>64.27430272832035</v>
      </c>
    </row>
    <row r="1528" spans="1:31" x14ac:dyDescent="0.25">
      <c r="A1528">
        <v>1710611</v>
      </c>
      <c r="B1528">
        <v>1</v>
      </c>
      <c r="C1528" t="s">
        <v>80</v>
      </c>
      <c r="D1528" t="s">
        <v>84</v>
      </c>
      <c r="E1528" t="s">
        <v>150</v>
      </c>
      <c r="F1528" t="s">
        <v>4656</v>
      </c>
      <c r="G1528" t="s">
        <v>152</v>
      </c>
      <c r="H1528" t="s">
        <v>134</v>
      </c>
      <c r="I1528" t="s">
        <v>135</v>
      </c>
      <c r="J1528" t="s">
        <v>136</v>
      </c>
      <c r="K1528" t="s">
        <v>153</v>
      </c>
      <c r="L1528" t="s">
        <v>4657</v>
      </c>
      <c r="M1528" t="s">
        <v>4658</v>
      </c>
      <c r="N1528">
        <v>4.5044063879999996</v>
      </c>
      <c r="O1528">
        <v>0</v>
      </c>
      <c r="P1528">
        <v>132</v>
      </c>
      <c r="Q1528">
        <v>0</v>
      </c>
      <c r="R1528">
        <v>0</v>
      </c>
      <c r="S1528">
        <v>0</v>
      </c>
      <c r="T1528">
        <v>11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84.21278579091431</v>
      </c>
      <c r="AC1528">
        <v>0</v>
      </c>
      <c r="AD1528">
        <v>0</v>
      </c>
      <c r="AE1528">
        <v>84.21278579091431</v>
      </c>
    </row>
    <row r="1529" spans="1:31" x14ac:dyDescent="0.25">
      <c r="A1529">
        <v>1710612</v>
      </c>
      <c r="B1529">
        <v>1</v>
      </c>
      <c r="C1529" t="s">
        <v>81</v>
      </c>
      <c r="D1529" t="s">
        <v>121</v>
      </c>
      <c r="E1529" t="s">
        <v>171</v>
      </c>
      <c r="F1529" t="s">
        <v>4659</v>
      </c>
      <c r="G1529" t="s">
        <v>295</v>
      </c>
      <c r="H1529" t="s">
        <v>143</v>
      </c>
      <c r="I1529" t="s">
        <v>135</v>
      </c>
      <c r="J1529" t="s">
        <v>136</v>
      </c>
      <c r="K1529" t="s">
        <v>137</v>
      </c>
      <c r="L1529" t="s">
        <v>4660</v>
      </c>
      <c r="M1529" t="s">
        <v>4661</v>
      </c>
      <c r="N1529">
        <v>2.1427777770000001</v>
      </c>
      <c r="O1529">
        <v>0</v>
      </c>
      <c r="P1529">
        <v>137</v>
      </c>
      <c r="Q1529">
        <v>0</v>
      </c>
      <c r="R1529">
        <v>5</v>
      </c>
      <c r="S1529">
        <v>3</v>
      </c>
      <c r="T1529">
        <v>5</v>
      </c>
      <c r="U1529">
        <v>1</v>
      </c>
      <c r="V1529">
        <v>0</v>
      </c>
      <c r="W1529">
        <v>0</v>
      </c>
      <c r="X1529">
        <v>28.225539399565239</v>
      </c>
      <c r="Y1529">
        <v>0</v>
      </c>
      <c r="Z1529">
        <v>2.2584283062987538</v>
      </c>
      <c r="AA1529">
        <v>29.399477914424121</v>
      </c>
      <c r="AB1529">
        <v>0.26038098201873333</v>
      </c>
      <c r="AC1529">
        <v>4.4612440840197074</v>
      </c>
      <c r="AD1529">
        <v>0</v>
      </c>
      <c r="AE1529">
        <v>64.605070686326556</v>
      </c>
    </row>
    <row r="1530" spans="1:31" x14ac:dyDescent="0.25">
      <c r="A1530">
        <v>1710613</v>
      </c>
      <c r="B1530">
        <v>1</v>
      </c>
      <c r="C1530" t="s">
        <v>80</v>
      </c>
      <c r="D1530" t="s">
        <v>97</v>
      </c>
      <c r="E1530" t="s">
        <v>131</v>
      </c>
      <c r="F1530" t="s">
        <v>4662</v>
      </c>
      <c r="G1530" t="s">
        <v>269</v>
      </c>
      <c r="H1530" t="s">
        <v>134</v>
      </c>
      <c r="I1530" t="s">
        <v>135</v>
      </c>
      <c r="J1530" t="s">
        <v>136</v>
      </c>
      <c r="K1530" t="s">
        <v>137</v>
      </c>
      <c r="L1530" t="s">
        <v>4663</v>
      </c>
      <c r="M1530" t="s">
        <v>4664</v>
      </c>
      <c r="N1530">
        <v>4.7374999999999998</v>
      </c>
      <c r="O1530">
        <v>0</v>
      </c>
      <c r="P1530">
        <v>2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0.68015819987378634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0.68015819987378634</v>
      </c>
    </row>
    <row r="1531" spans="1:31" x14ac:dyDescent="0.25">
      <c r="A1531">
        <v>1710617</v>
      </c>
      <c r="B1531">
        <v>1</v>
      </c>
      <c r="C1531" t="s">
        <v>81</v>
      </c>
      <c r="D1531" t="s">
        <v>118</v>
      </c>
      <c r="E1531" t="s">
        <v>189</v>
      </c>
      <c r="F1531" t="s">
        <v>4665</v>
      </c>
      <c r="G1531" t="s">
        <v>147</v>
      </c>
      <c r="H1531" t="s">
        <v>143</v>
      </c>
      <c r="I1531" t="s">
        <v>135</v>
      </c>
      <c r="J1531" t="s">
        <v>136</v>
      </c>
      <c r="K1531" t="s">
        <v>137</v>
      </c>
      <c r="L1531" t="s">
        <v>4666</v>
      </c>
      <c r="M1531" t="s">
        <v>4667</v>
      </c>
      <c r="N1531">
        <v>0.443611111</v>
      </c>
      <c r="O1531">
        <v>7</v>
      </c>
      <c r="P1531">
        <v>538</v>
      </c>
      <c r="Q1531">
        <v>93</v>
      </c>
      <c r="R1531">
        <v>212</v>
      </c>
      <c r="S1531">
        <v>12</v>
      </c>
      <c r="T1531">
        <v>80</v>
      </c>
      <c r="U1531">
        <v>6</v>
      </c>
      <c r="V1531">
        <v>0</v>
      </c>
      <c r="W1531">
        <v>1.0763656567050568</v>
      </c>
      <c r="X1531">
        <v>33.483914298061912</v>
      </c>
      <c r="Y1531">
        <v>35.138450287043391</v>
      </c>
      <c r="Z1531">
        <v>49.469365862772264</v>
      </c>
      <c r="AA1531">
        <v>36.372639263004899</v>
      </c>
      <c r="AB1531">
        <v>37.541072623154385</v>
      </c>
      <c r="AC1531">
        <v>88.633950532920508</v>
      </c>
      <c r="AD1531">
        <v>0</v>
      </c>
      <c r="AE1531">
        <v>281.71575852366237</v>
      </c>
    </row>
    <row r="1532" spans="1:31" x14ac:dyDescent="0.25">
      <c r="A1532">
        <v>1710618</v>
      </c>
      <c r="B1532">
        <v>1</v>
      </c>
      <c r="C1532" t="s">
        <v>80</v>
      </c>
      <c r="D1532" t="s">
        <v>96</v>
      </c>
      <c r="E1532" t="s">
        <v>150</v>
      </c>
      <c r="F1532" t="s">
        <v>3745</v>
      </c>
      <c r="G1532" t="s">
        <v>186</v>
      </c>
      <c r="H1532" t="s">
        <v>134</v>
      </c>
      <c r="I1532" t="s">
        <v>135</v>
      </c>
      <c r="J1532" t="s">
        <v>136</v>
      </c>
      <c r="K1532" t="s">
        <v>137</v>
      </c>
      <c r="L1532" t="s">
        <v>4668</v>
      </c>
      <c r="M1532" t="s">
        <v>4669</v>
      </c>
      <c r="N1532">
        <v>1.559722222</v>
      </c>
      <c r="O1532">
        <v>0</v>
      </c>
      <c r="P1532">
        <v>127</v>
      </c>
      <c r="Q1532">
        <v>0</v>
      </c>
      <c r="R1532">
        <v>0</v>
      </c>
      <c r="S1532">
        <v>0</v>
      </c>
      <c r="T1532">
        <v>24</v>
      </c>
      <c r="U1532">
        <v>0</v>
      </c>
      <c r="V1532">
        <v>0</v>
      </c>
      <c r="W1532">
        <v>0</v>
      </c>
      <c r="X1532">
        <v>75.900237107712144</v>
      </c>
      <c r="Y1532">
        <v>0</v>
      </c>
      <c r="Z1532">
        <v>0</v>
      </c>
      <c r="AA1532">
        <v>0</v>
      </c>
      <c r="AB1532">
        <v>14.059028092166786</v>
      </c>
      <c r="AC1532">
        <v>0</v>
      </c>
      <c r="AD1532">
        <v>0</v>
      </c>
      <c r="AE1532">
        <v>89.959265199878928</v>
      </c>
    </row>
    <row r="1533" spans="1:31" x14ac:dyDescent="0.25">
      <c r="A1533">
        <v>1710620</v>
      </c>
      <c r="B1533">
        <v>1</v>
      </c>
      <c r="C1533" t="s">
        <v>80</v>
      </c>
      <c r="D1533" t="s">
        <v>108</v>
      </c>
      <c r="E1533" t="s">
        <v>140</v>
      </c>
      <c r="F1533" t="s">
        <v>4670</v>
      </c>
      <c r="G1533" t="s">
        <v>173</v>
      </c>
      <c r="H1533" t="s">
        <v>143</v>
      </c>
      <c r="I1533" t="s">
        <v>135</v>
      </c>
      <c r="J1533" t="s">
        <v>136</v>
      </c>
      <c r="K1533" t="s">
        <v>153</v>
      </c>
      <c r="L1533" t="s">
        <v>4671</v>
      </c>
      <c r="M1533" t="s">
        <v>4672</v>
      </c>
      <c r="N1533">
        <v>4.0208333329999997</v>
      </c>
      <c r="O1533">
        <v>0</v>
      </c>
      <c r="P1533">
        <v>2313</v>
      </c>
      <c r="Q1533">
        <v>4</v>
      </c>
      <c r="R1533">
        <v>365</v>
      </c>
      <c r="S1533">
        <v>9</v>
      </c>
      <c r="T1533">
        <v>376</v>
      </c>
      <c r="U1533">
        <v>1</v>
      </c>
      <c r="V1533">
        <v>0</v>
      </c>
      <c r="W1533">
        <v>0</v>
      </c>
      <c r="X1533">
        <v>1288.2480163153914</v>
      </c>
      <c r="Y1533">
        <v>34.217930853441779</v>
      </c>
      <c r="Z1533">
        <v>167.83474566591903</v>
      </c>
      <c r="AA1533">
        <v>234.0551804982301</v>
      </c>
      <c r="AB1533">
        <v>1179.2642216039478</v>
      </c>
      <c r="AC1533">
        <v>41.049576647920404</v>
      </c>
      <c r="AD1533">
        <v>0</v>
      </c>
      <c r="AE1533">
        <v>2944.6696715848507</v>
      </c>
    </row>
    <row r="1534" spans="1:31" x14ac:dyDescent="0.25">
      <c r="A1534">
        <v>1710621</v>
      </c>
      <c r="B1534">
        <v>1</v>
      </c>
      <c r="C1534" t="s">
        <v>80</v>
      </c>
      <c r="D1534" t="s">
        <v>101</v>
      </c>
      <c r="E1534" t="s">
        <v>131</v>
      </c>
      <c r="F1534" t="s">
        <v>4673</v>
      </c>
      <c r="G1534" t="s">
        <v>242</v>
      </c>
      <c r="H1534" t="s">
        <v>134</v>
      </c>
      <c r="I1534" t="s">
        <v>135</v>
      </c>
      <c r="J1534" t="s">
        <v>136</v>
      </c>
      <c r="K1534" t="s">
        <v>137</v>
      </c>
      <c r="L1534" t="s">
        <v>4674</v>
      </c>
      <c r="M1534" t="s">
        <v>4675</v>
      </c>
      <c r="N1534">
        <v>8.1549999999999994</v>
      </c>
      <c r="O1534">
        <v>0</v>
      </c>
      <c r="P1534">
        <v>1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1.9631344797188333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1.9631344797188333</v>
      </c>
    </row>
    <row r="1535" spans="1:31" x14ac:dyDescent="0.25">
      <c r="A1535">
        <v>1710622</v>
      </c>
      <c r="B1535">
        <v>1</v>
      </c>
      <c r="C1535" t="s">
        <v>80</v>
      </c>
      <c r="D1535" t="s">
        <v>96</v>
      </c>
      <c r="E1535" t="s">
        <v>160</v>
      </c>
      <c r="F1535" t="s">
        <v>3542</v>
      </c>
      <c r="G1535" t="s">
        <v>152</v>
      </c>
      <c r="H1535" t="s">
        <v>134</v>
      </c>
      <c r="I1535" t="s">
        <v>135</v>
      </c>
      <c r="J1535" t="s">
        <v>136</v>
      </c>
      <c r="K1535" t="s">
        <v>153</v>
      </c>
      <c r="L1535" t="s">
        <v>4676</v>
      </c>
      <c r="M1535" t="s">
        <v>4650</v>
      </c>
      <c r="N1535">
        <v>5.5666666659999997</v>
      </c>
      <c r="O1535">
        <v>0</v>
      </c>
      <c r="P1535">
        <v>37</v>
      </c>
      <c r="Q1535">
        <v>0</v>
      </c>
      <c r="R1535">
        <v>0</v>
      </c>
      <c r="S1535">
        <v>0</v>
      </c>
      <c r="T1535">
        <v>3</v>
      </c>
      <c r="U1535">
        <v>0</v>
      </c>
      <c r="V1535">
        <v>0</v>
      </c>
      <c r="W1535">
        <v>0</v>
      </c>
      <c r="X1535">
        <v>59.331899516399993</v>
      </c>
      <c r="Y1535">
        <v>0</v>
      </c>
      <c r="Z1535">
        <v>0</v>
      </c>
      <c r="AA1535">
        <v>0</v>
      </c>
      <c r="AB1535">
        <v>6.3270029613468681</v>
      </c>
      <c r="AC1535">
        <v>0</v>
      </c>
      <c r="AD1535">
        <v>0</v>
      </c>
      <c r="AE1535">
        <v>65.658902477746864</v>
      </c>
    </row>
    <row r="1536" spans="1:31" x14ac:dyDescent="0.25">
      <c r="A1536">
        <v>1710623</v>
      </c>
      <c r="B1536">
        <v>1</v>
      </c>
      <c r="C1536" t="s">
        <v>81</v>
      </c>
      <c r="D1536" t="s">
        <v>113</v>
      </c>
      <c r="E1536" t="s">
        <v>131</v>
      </c>
      <c r="F1536" t="s">
        <v>4677</v>
      </c>
      <c r="G1536" t="s">
        <v>133</v>
      </c>
      <c r="H1536" t="s">
        <v>134</v>
      </c>
      <c r="I1536" t="s">
        <v>135</v>
      </c>
      <c r="J1536" t="s">
        <v>136</v>
      </c>
      <c r="K1536" t="s">
        <v>137</v>
      </c>
      <c r="L1536" t="s">
        <v>4678</v>
      </c>
      <c r="M1536" t="s">
        <v>4679</v>
      </c>
      <c r="N1536">
        <v>1.528333333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0.113532131228575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0.113532131228575</v>
      </c>
    </row>
    <row r="1537" spans="1:31" x14ac:dyDescent="0.25">
      <c r="A1537">
        <v>1710624</v>
      </c>
      <c r="B1537">
        <v>1</v>
      </c>
      <c r="C1537" t="s">
        <v>80</v>
      </c>
      <c r="D1537" t="s">
        <v>82</v>
      </c>
      <c r="E1537" t="s">
        <v>150</v>
      </c>
      <c r="F1537" t="s">
        <v>4680</v>
      </c>
      <c r="G1537" t="s">
        <v>162</v>
      </c>
      <c r="H1537" t="s">
        <v>134</v>
      </c>
      <c r="I1537" t="s">
        <v>135</v>
      </c>
      <c r="J1537" t="s">
        <v>136</v>
      </c>
      <c r="K1537" t="s">
        <v>137</v>
      </c>
      <c r="L1537" t="s">
        <v>4681</v>
      </c>
      <c r="M1537" t="s">
        <v>4682</v>
      </c>
      <c r="N1537">
        <v>1.9386111109999999</v>
      </c>
      <c r="O1537">
        <v>0</v>
      </c>
      <c r="P1537">
        <v>258</v>
      </c>
      <c r="Q1537">
        <v>0</v>
      </c>
      <c r="R1537">
        <v>0</v>
      </c>
      <c r="S1537">
        <v>0</v>
      </c>
      <c r="T1537">
        <v>20</v>
      </c>
      <c r="U1537">
        <v>0</v>
      </c>
      <c r="V1537">
        <v>0</v>
      </c>
      <c r="W1537">
        <v>0</v>
      </c>
      <c r="X1537">
        <v>117.95165456252339</v>
      </c>
      <c r="Y1537">
        <v>0</v>
      </c>
      <c r="Z1537">
        <v>0</v>
      </c>
      <c r="AA1537">
        <v>0</v>
      </c>
      <c r="AB1537">
        <v>14.830683266610706</v>
      </c>
      <c r="AC1537">
        <v>0</v>
      </c>
      <c r="AD1537">
        <v>0</v>
      </c>
      <c r="AE1537">
        <v>132.78233782913409</v>
      </c>
    </row>
    <row r="1538" spans="1:31" x14ac:dyDescent="0.25">
      <c r="A1538">
        <v>1710625</v>
      </c>
      <c r="B1538">
        <v>1</v>
      </c>
      <c r="C1538" t="s">
        <v>80</v>
      </c>
      <c r="D1538" t="s">
        <v>105</v>
      </c>
      <c r="E1538" t="s">
        <v>171</v>
      </c>
      <c r="F1538" t="s">
        <v>4683</v>
      </c>
      <c r="G1538" t="s">
        <v>147</v>
      </c>
      <c r="H1538" t="s">
        <v>143</v>
      </c>
      <c r="I1538" t="s">
        <v>455</v>
      </c>
      <c r="J1538" t="s">
        <v>136</v>
      </c>
      <c r="K1538" t="s">
        <v>137</v>
      </c>
      <c r="L1538" t="s">
        <v>4684</v>
      </c>
      <c r="M1538" t="s">
        <v>4685</v>
      </c>
      <c r="N1538">
        <v>1.1111111E-2</v>
      </c>
      <c r="O1538">
        <v>0</v>
      </c>
      <c r="P1538">
        <v>864</v>
      </c>
      <c r="Q1538">
        <v>0</v>
      </c>
      <c r="R1538">
        <v>0</v>
      </c>
      <c r="S1538">
        <v>0</v>
      </c>
      <c r="T1538">
        <v>8</v>
      </c>
      <c r="U1538">
        <v>0</v>
      </c>
      <c r="V1538">
        <v>0</v>
      </c>
      <c r="W1538">
        <v>0</v>
      </c>
      <c r="X1538">
        <v>2.234935378950722</v>
      </c>
      <c r="Y1538">
        <v>0</v>
      </c>
      <c r="Z1538">
        <v>0</v>
      </c>
      <c r="AA1538">
        <v>0</v>
      </c>
      <c r="AB1538">
        <v>0.13828760456940001</v>
      </c>
      <c r="AC1538">
        <v>0</v>
      </c>
      <c r="AD1538">
        <v>0</v>
      </c>
      <c r="AE1538">
        <v>2.373222983520122</v>
      </c>
    </row>
    <row r="1539" spans="1:31" x14ac:dyDescent="0.25">
      <c r="A1539">
        <v>1710626</v>
      </c>
      <c r="B1539">
        <v>1</v>
      </c>
      <c r="C1539" t="s">
        <v>81</v>
      </c>
      <c r="D1539" t="s">
        <v>121</v>
      </c>
      <c r="E1539" t="s">
        <v>140</v>
      </c>
      <c r="F1539" t="s">
        <v>4572</v>
      </c>
      <c r="G1539" t="s">
        <v>173</v>
      </c>
      <c r="H1539" t="s">
        <v>143</v>
      </c>
      <c r="I1539" t="s">
        <v>135</v>
      </c>
      <c r="J1539" t="s">
        <v>136</v>
      </c>
      <c r="K1539" t="s">
        <v>153</v>
      </c>
      <c r="L1539" t="s">
        <v>4686</v>
      </c>
      <c r="M1539" t="s">
        <v>4687</v>
      </c>
      <c r="N1539">
        <v>5.0999999999999996</v>
      </c>
      <c r="O1539">
        <v>0</v>
      </c>
      <c r="P1539">
        <v>1210</v>
      </c>
      <c r="Q1539">
        <v>1</v>
      </c>
      <c r="R1539">
        <v>49</v>
      </c>
      <c r="S1539">
        <v>5</v>
      </c>
      <c r="T1539">
        <v>60</v>
      </c>
      <c r="U1539">
        <v>0</v>
      </c>
      <c r="V1539">
        <v>0</v>
      </c>
      <c r="W1539">
        <v>0</v>
      </c>
      <c r="X1539">
        <v>565.49221881586288</v>
      </c>
      <c r="Y1539">
        <v>0</v>
      </c>
      <c r="Z1539">
        <v>15.405246195696447</v>
      </c>
      <c r="AA1539">
        <v>64.639884345169605</v>
      </c>
      <c r="AB1539">
        <v>99.700096665031282</v>
      </c>
      <c r="AC1539">
        <v>0</v>
      </c>
      <c r="AD1539">
        <v>0</v>
      </c>
      <c r="AE1539">
        <v>745.23744602176032</v>
      </c>
    </row>
    <row r="1540" spans="1:31" x14ac:dyDescent="0.25">
      <c r="A1540">
        <v>1710627</v>
      </c>
      <c r="B1540">
        <v>1</v>
      </c>
      <c r="C1540" t="s">
        <v>80</v>
      </c>
      <c r="D1540" t="s">
        <v>83</v>
      </c>
      <c r="E1540" t="s">
        <v>131</v>
      </c>
      <c r="F1540" t="s">
        <v>4688</v>
      </c>
      <c r="G1540" t="s">
        <v>133</v>
      </c>
      <c r="H1540" t="s">
        <v>134</v>
      </c>
      <c r="I1540" t="s">
        <v>135</v>
      </c>
      <c r="J1540" t="s">
        <v>136</v>
      </c>
      <c r="K1540" t="s">
        <v>137</v>
      </c>
      <c r="L1540" t="s">
        <v>4689</v>
      </c>
      <c r="M1540" t="s">
        <v>4690</v>
      </c>
      <c r="N1540">
        <v>1.1702777769999999</v>
      </c>
      <c r="O1540">
        <v>0</v>
      </c>
      <c r="P1540">
        <v>2</v>
      </c>
      <c r="Q1540">
        <v>0</v>
      </c>
      <c r="R1540">
        <v>0</v>
      </c>
      <c r="S1540">
        <v>0</v>
      </c>
      <c r="T1540">
        <v>2</v>
      </c>
      <c r="U1540">
        <v>0</v>
      </c>
      <c r="V1540">
        <v>0</v>
      </c>
      <c r="W1540">
        <v>0</v>
      </c>
      <c r="X1540">
        <v>0.90226666129514455</v>
      </c>
      <c r="Y1540">
        <v>0</v>
      </c>
      <c r="Z1540">
        <v>0</v>
      </c>
      <c r="AA1540">
        <v>0</v>
      </c>
      <c r="AB1540">
        <v>1.1327679712180567</v>
      </c>
      <c r="AC1540">
        <v>0</v>
      </c>
      <c r="AD1540">
        <v>0</v>
      </c>
      <c r="AE1540">
        <v>2.0350346325132014</v>
      </c>
    </row>
    <row r="1541" spans="1:31" x14ac:dyDescent="0.25">
      <c r="A1541">
        <v>1710628</v>
      </c>
      <c r="B1541">
        <v>1</v>
      </c>
      <c r="C1541" t="s">
        <v>81</v>
      </c>
      <c r="D1541" t="s">
        <v>123</v>
      </c>
      <c r="E1541" t="s">
        <v>160</v>
      </c>
      <c r="F1541" t="s">
        <v>4691</v>
      </c>
      <c r="G1541" t="s">
        <v>305</v>
      </c>
      <c r="H1541" t="s">
        <v>134</v>
      </c>
      <c r="I1541" t="s">
        <v>135</v>
      </c>
      <c r="J1541" t="s">
        <v>136</v>
      </c>
      <c r="K1541" t="s">
        <v>137</v>
      </c>
      <c r="L1541" t="s">
        <v>4692</v>
      </c>
      <c r="M1541" t="s">
        <v>4693</v>
      </c>
      <c r="N1541">
        <v>2.2705555550000001</v>
      </c>
      <c r="O1541">
        <v>0</v>
      </c>
      <c r="P1541">
        <v>80</v>
      </c>
      <c r="Q1541">
        <v>0</v>
      </c>
      <c r="R1541">
        <v>2</v>
      </c>
      <c r="S1541">
        <v>0</v>
      </c>
      <c r="T1541">
        <v>2</v>
      </c>
      <c r="U1541">
        <v>0</v>
      </c>
      <c r="V1541">
        <v>0</v>
      </c>
      <c r="W1541">
        <v>0</v>
      </c>
      <c r="X1541">
        <v>19.588968241618975</v>
      </c>
      <c r="Y1541">
        <v>0</v>
      </c>
      <c r="Z1541">
        <v>4.3692641888072219E-3</v>
      </c>
      <c r="AA1541">
        <v>0</v>
      </c>
      <c r="AB1541">
        <v>4.1253200063381401</v>
      </c>
      <c r="AC1541">
        <v>0</v>
      </c>
      <c r="AD1541">
        <v>0</v>
      </c>
      <c r="AE1541">
        <v>23.718657512145921</v>
      </c>
    </row>
    <row r="1542" spans="1:31" x14ac:dyDescent="0.25">
      <c r="A1542">
        <v>1710629</v>
      </c>
      <c r="B1542">
        <v>1</v>
      </c>
      <c r="C1542" t="s">
        <v>80</v>
      </c>
      <c r="D1542" t="s">
        <v>84</v>
      </c>
      <c r="E1542" t="s">
        <v>131</v>
      </c>
      <c r="F1542" t="s">
        <v>4694</v>
      </c>
      <c r="G1542" t="s">
        <v>242</v>
      </c>
      <c r="H1542" t="s">
        <v>134</v>
      </c>
      <c r="I1542" t="s">
        <v>135</v>
      </c>
      <c r="J1542" t="s">
        <v>136</v>
      </c>
      <c r="K1542" t="s">
        <v>137</v>
      </c>
      <c r="L1542" t="s">
        <v>4695</v>
      </c>
      <c r="M1542" t="s">
        <v>4696</v>
      </c>
      <c r="N1542">
        <v>2.0277777769999998</v>
      </c>
      <c r="O1542">
        <v>0</v>
      </c>
      <c r="P1542">
        <v>5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1.4161643811098179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1.4161643811098179</v>
      </c>
    </row>
    <row r="1543" spans="1:31" x14ac:dyDescent="0.25">
      <c r="A1543">
        <v>1710634</v>
      </c>
      <c r="B1543">
        <v>1</v>
      </c>
      <c r="C1543" t="s">
        <v>81</v>
      </c>
      <c r="D1543" t="s">
        <v>113</v>
      </c>
      <c r="E1543" t="s">
        <v>131</v>
      </c>
      <c r="F1543" t="s">
        <v>4697</v>
      </c>
      <c r="G1543" t="s">
        <v>133</v>
      </c>
      <c r="H1543" t="s">
        <v>134</v>
      </c>
      <c r="I1543" t="s">
        <v>135</v>
      </c>
      <c r="J1543" t="s">
        <v>136</v>
      </c>
      <c r="K1543" t="s">
        <v>137</v>
      </c>
      <c r="L1543" t="s">
        <v>4698</v>
      </c>
      <c r="M1543" t="s">
        <v>4699</v>
      </c>
      <c r="N1543">
        <v>2.1305555549999999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1</v>
      </c>
      <c r="U1543">
        <v>0</v>
      </c>
      <c r="V1543">
        <v>0</v>
      </c>
      <c r="W1543">
        <v>0</v>
      </c>
      <c r="X1543">
        <v>0.30322363865685836</v>
      </c>
      <c r="Y1543">
        <v>0</v>
      </c>
      <c r="Z1543">
        <v>0</v>
      </c>
      <c r="AA1543">
        <v>0</v>
      </c>
      <c r="AB1543">
        <v>0.28400096949046671</v>
      </c>
      <c r="AC1543">
        <v>0</v>
      </c>
      <c r="AD1543">
        <v>0</v>
      </c>
      <c r="AE1543">
        <v>0.58722460814732513</v>
      </c>
    </row>
    <row r="1544" spans="1:31" x14ac:dyDescent="0.25">
      <c r="A1544">
        <v>1710635</v>
      </c>
      <c r="B1544">
        <v>1</v>
      </c>
      <c r="C1544" t="s">
        <v>80</v>
      </c>
      <c r="D1544" t="s">
        <v>96</v>
      </c>
      <c r="E1544" t="s">
        <v>131</v>
      </c>
      <c r="F1544" t="s">
        <v>4700</v>
      </c>
      <c r="G1544" t="s">
        <v>242</v>
      </c>
      <c r="H1544" t="s">
        <v>134</v>
      </c>
      <c r="I1544" t="s">
        <v>135</v>
      </c>
      <c r="J1544" t="s">
        <v>136</v>
      </c>
      <c r="K1544" t="s">
        <v>137</v>
      </c>
      <c r="L1544" t="s">
        <v>4701</v>
      </c>
      <c r="M1544" t="s">
        <v>4702</v>
      </c>
      <c r="N1544">
        <v>4.5997222219999996</v>
      </c>
      <c r="O1544">
        <v>0</v>
      </c>
      <c r="P1544">
        <v>1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1.6385403472669167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1.6385403472669167</v>
      </c>
    </row>
    <row r="1545" spans="1:31" x14ac:dyDescent="0.25">
      <c r="A1545">
        <v>1710636</v>
      </c>
      <c r="B1545">
        <v>1</v>
      </c>
      <c r="C1545" t="s">
        <v>80</v>
      </c>
      <c r="D1545" t="s">
        <v>84</v>
      </c>
      <c r="E1545" t="s">
        <v>131</v>
      </c>
      <c r="F1545" t="s">
        <v>4703</v>
      </c>
      <c r="G1545" t="s">
        <v>133</v>
      </c>
      <c r="H1545" t="s">
        <v>134</v>
      </c>
      <c r="I1545" t="s">
        <v>135</v>
      </c>
      <c r="J1545" t="s">
        <v>136</v>
      </c>
      <c r="K1545" t="s">
        <v>137</v>
      </c>
      <c r="L1545" t="s">
        <v>4704</v>
      </c>
      <c r="M1545" t="s">
        <v>4705</v>
      </c>
      <c r="N1545">
        <v>2.6686111110000001</v>
      </c>
      <c r="O1545">
        <v>0</v>
      </c>
      <c r="P1545">
        <v>1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1.6801197374573889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1.6801197374573889</v>
      </c>
    </row>
    <row r="1546" spans="1:31" x14ac:dyDescent="0.25">
      <c r="A1546">
        <v>1710638</v>
      </c>
      <c r="B1546">
        <v>1</v>
      </c>
      <c r="C1546" t="s">
        <v>81</v>
      </c>
      <c r="D1546" t="s">
        <v>118</v>
      </c>
      <c r="E1546" t="s">
        <v>441</v>
      </c>
      <c r="F1546" t="s">
        <v>4706</v>
      </c>
      <c r="G1546" t="s">
        <v>904</v>
      </c>
      <c r="H1546" t="s">
        <v>134</v>
      </c>
      <c r="I1546" t="s">
        <v>135</v>
      </c>
      <c r="J1546" t="s">
        <v>136</v>
      </c>
      <c r="K1546" t="s">
        <v>137</v>
      </c>
      <c r="L1546" t="s">
        <v>4707</v>
      </c>
      <c r="M1546" t="s">
        <v>4708</v>
      </c>
      <c r="N1546">
        <v>0.60361111099999998</v>
      </c>
      <c r="O1546">
        <v>0</v>
      </c>
      <c r="P1546">
        <v>74</v>
      </c>
      <c r="Q1546">
        <v>0</v>
      </c>
      <c r="R1546">
        <v>0</v>
      </c>
      <c r="S1546">
        <v>0</v>
      </c>
      <c r="T1546">
        <v>1</v>
      </c>
      <c r="U1546">
        <v>0</v>
      </c>
      <c r="V1546">
        <v>0</v>
      </c>
      <c r="W1546">
        <v>0</v>
      </c>
      <c r="X1546">
        <v>10.081276047187224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10.081276047187224</v>
      </c>
    </row>
    <row r="1547" spans="1:31" x14ac:dyDescent="0.25">
      <c r="A1547">
        <v>1710639</v>
      </c>
      <c r="B1547">
        <v>1</v>
      </c>
      <c r="C1547" t="s">
        <v>81</v>
      </c>
      <c r="D1547" t="s">
        <v>122</v>
      </c>
      <c r="E1547" t="s">
        <v>189</v>
      </c>
      <c r="F1547" t="s">
        <v>2685</v>
      </c>
      <c r="G1547" t="s">
        <v>147</v>
      </c>
      <c r="H1547" t="s">
        <v>143</v>
      </c>
      <c r="I1547" t="s">
        <v>135</v>
      </c>
      <c r="J1547" t="s">
        <v>136</v>
      </c>
      <c r="K1547" t="s">
        <v>137</v>
      </c>
      <c r="L1547" t="s">
        <v>4709</v>
      </c>
      <c r="M1547" t="s">
        <v>4710</v>
      </c>
      <c r="N1547">
        <v>0.80388888800000002</v>
      </c>
      <c r="O1547">
        <v>1</v>
      </c>
      <c r="P1547">
        <v>516</v>
      </c>
      <c r="Q1547">
        <v>4</v>
      </c>
      <c r="R1547">
        <v>0</v>
      </c>
      <c r="S1547">
        <v>3</v>
      </c>
      <c r="T1547">
        <v>22</v>
      </c>
      <c r="U1547">
        <v>1</v>
      </c>
      <c r="V1547">
        <v>0</v>
      </c>
      <c r="W1547">
        <v>4.222871663277334E-2</v>
      </c>
      <c r="X1547">
        <v>30.673250667854205</v>
      </c>
      <c r="Y1547">
        <v>1.3201049859967211</v>
      </c>
      <c r="Z1547">
        <v>0</v>
      </c>
      <c r="AA1547">
        <v>11.129523581555826</v>
      </c>
      <c r="AB1547">
        <v>5.9864907482285767</v>
      </c>
      <c r="AC1547">
        <v>2.653294568680387</v>
      </c>
      <c r="AD1547">
        <v>0</v>
      </c>
      <c r="AE1547">
        <v>51.804893268948483</v>
      </c>
    </row>
    <row r="1548" spans="1:31" x14ac:dyDescent="0.25">
      <c r="A1548">
        <v>1710640</v>
      </c>
      <c r="B1548">
        <v>1</v>
      </c>
      <c r="C1548" t="s">
        <v>80</v>
      </c>
      <c r="D1548" t="s">
        <v>87</v>
      </c>
      <c r="E1548" t="s">
        <v>131</v>
      </c>
      <c r="F1548" t="s">
        <v>4711</v>
      </c>
      <c r="G1548" t="s">
        <v>269</v>
      </c>
      <c r="H1548" t="s">
        <v>134</v>
      </c>
      <c r="I1548" t="s">
        <v>135</v>
      </c>
      <c r="J1548" t="s">
        <v>136</v>
      </c>
      <c r="K1548" t="s">
        <v>137</v>
      </c>
      <c r="L1548" t="s">
        <v>4712</v>
      </c>
      <c r="M1548" t="s">
        <v>4713</v>
      </c>
      <c r="N1548">
        <v>1.970277777</v>
      </c>
      <c r="O1548">
        <v>0</v>
      </c>
      <c r="P1548">
        <v>1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</row>
    <row r="1549" spans="1:31" x14ac:dyDescent="0.25">
      <c r="A1549">
        <v>1710641</v>
      </c>
      <c r="B1549">
        <v>1</v>
      </c>
      <c r="C1549" t="s">
        <v>80</v>
      </c>
      <c r="D1549" t="s">
        <v>100</v>
      </c>
      <c r="E1549" t="s">
        <v>131</v>
      </c>
      <c r="F1549" t="s">
        <v>4714</v>
      </c>
      <c r="G1549" t="s">
        <v>269</v>
      </c>
      <c r="H1549" t="s">
        <v>134</v>
      </c>
      <c r="I1549" t="s">
        <v>135</v>
      </c>
      <c r="J1549" t="s">
        <v>5</v>
      </c>
      <c r="K1549" t="s">
        <v>137</v>
      </c>
      <c r="L1549" t="s">
        <v>4715</v>
      </c>
      <c r="M1549" t="s">
        <v>4716</v>
      </c>
      <c r="N1549">
        <v>0.195833333</v>
      </c>
      <c r="O1549">
        <v>0</v>
      </c>
      <c r="P1549">
        <v>2</v>
      </c>
      <c r="Q1549">
        <v>0</v>
      </c>
      <c r="R1549">
        <v>0</v>
      </c>
      <c r="S1549">
        <v>0</v>
      </c>
      <c r="T1549">
        <v>1</v>
      </c>
      <c r="U1549">
        <v>0</v>
      </c>
      <c r="V1549">
        <v>0</v>
      </c>
      <c r="W1549">
        <v>0</v>
      </c>
      <c r="X1549">
        <v>0.18182818331110001</v>
      </c>
      <c r="Y1549">
        <v>0</v>
      </c>
      <c r="Z1549">
        <v>0</v>
      </c>
      <c r="AA1549">
        <v>0</v>
      </c>
      <c r="AB1549">
        <v>6.8696680753800005E-2</v>
      </c>
      <c r="AC1549">
        <v>0</v>
      </c>
      <c r="AD1549">
        <v>0</v>
      </c>
      <c r="AE1549">
        <v>0.25052486406490004</v>
      </c>
    </row>
    <row r="1550" spans="1:31" x14ac:dyDescent="0.25">
      <c r="A1550">
        <v>1710642</v>
      </c>
      <c r="B1550">
        <v>1</v>
      </c>
      <c r="C1550" t="s">
        <v>80</v>
      </c>
      <c r="D1550" t="s">
        <v>105</v>
      </c>
      <c r="E1550" t="s">
        <v>189</v>
      </c>
      <c r="F1550" t="s">
        <v>4717</v>
      </c>
      <c r="G1550" t="s">
        <v>2130</v>
      </c>
      <c r="H1550" t="s">
        <v>143</v>
      </c>
      <c r="I1550" t="s">
        <v>135</v>
      </c>
      <c r="J1550" t="s">
        <v>136</v>
      </c>
      <c r="K1550" t="s">
        <v>153</v>
      </c>
      <c r="L1550" t="s">
        <v>4718</v>
      </c>
      <c r="M1550" t="s">
        <v>4719</v>
      </c>
      <c r="N1550">
        <v>2.3761111110000002</v>
      </c>
      <c r="O1550">
        <v>0</v>
      </c>
      <c r="P1550">
        <v>1288</v>
      </c>
      <c r="Q1550">
        <v>0</v>
      </c>
      <c r="R1550">
        <v>214</v>
      </c>
      <c r="S1550">
        <v>1</v>
      </c>
      <c r="T1550">
        <v>189</v>
      </c>
      <c r="U1550">
        <v>0</v>
      </c>
      <c r="V1550">
        <v>2</v>
      </c>
      <c r="W1550">
        <v>0</v>
      </c>
      <c r="X1550">
        <v>777.73411693091691</v>
      </c>
      <c r="Y1550">
        <v>0</v>
      </c>
      <c r="Z1550">
        <v>69.440207326921495</v>
      </c>
      <c r="AA1550">
        <v>11.468177900769597</v>
      </c>
      <c r="AB1550">
        <v>641.46354657359007</v>
      </c>
      <c r="AC1550">
        <v>0</v>
      </c>
      <c r="AD1550">
        <v>399.71009120843064</v>
      </c>
      <c r="AE1550">
        <v>1899.8161399406285</v>
      </c>
    </row>
    <row r="1551" spans="1:31" x14ac:dyDescent="0.25">
      <c r="A1551">
        <v>1710645</v>
      </c>
      <c r="B1551">
        <v>1</v>
      </c>
      <c r="C1551" t="s">
        <v>80</v>
      </c>
      <c r="D1551" t="s">
        <v>88</v>
      </c>
      <c r="E1551" t="s">
        <v>131</v>
      </c>
      <c r="F1551" t="s">
        <v>4720</v>
      </c>
      <c r="G1551" t="s">
        <v>269</v>
      </c>
      <c r="H1551" t="s">
        <v>134</v>
      </c>
      <c r="I1551" t="s">
        <v>135</v>
      </c>
      <c r="J1551" t="s">
        <v>5</v>
      </c>
      <c r="K1551" t="s">
        <v>137</v>
      </c>
      <c r="L1551" t="s">
        <v>4721</v>
      </c>
      <c r="M1551" t="s">
        <v>4722</v>
      </c>
      <c r="N1551">
        <v>0.22277777700000001</v>
      </c>
      <c r="O1551">
        <v>0</v>
      </c>
      <c r="P1551">
        <v>11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1.0918872748367061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1.0918872748367061</v>
      </c>
    </row>
    <row r="1552" spans="1:31" x14ac:dyDescent="0.25">
      <c r="A1552">
        <v>1710647</v>
      </c>
      <c r="B1552">
        <v>1</v>
      </c>
      <c r="C1552" t="s">
        <v>81</v>
      </c>
      <c r="D1552" t="s">
        <v>118</v>
      </c>
      <c r="E1552" t="s">
        <v>171</v>
      </c>
      <c r="F1552" t="s">
        <v>4723</v>
      </c>
      <c r="G1552" t="s">
        <v>295</v>
      </c>
      <c r="H1552" t="s">
        <v>143</v>
      </c>
      <c r="I1552" t="s">
        <v>135</v>
      </c>
      <c r="J1552" t="s">
        <v>136</v>
      </c>
      <c r="K1552" t="s">
        <v>137</v>
      </c>
      <c r="L1552" t="s">
        <v>4724</v>
      </c>
      <c r="M1552" t="s">
        <v>4725</v>
      </c>
      <c r="N1552">
        <v>2.8733333330000002</v>
      </c>
      <c r="O1552">
        <v>0</v>
      </c>
      <c r="P1552">
        <v>0</v>
      </c>
      <c r="Q1552">
        <v>0</v>
      </c>
      <c r="R1552">
        <v>18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12.462523050358628</v>
      </c>
      <c r="AA1552">
        <v>0</v>
      </c>
      <c r="AB1552">
        <v>0</v>
      </c>
      <c r="AC1552">
        <v>0</v>
      </c>
      <c r="AD1552">
        <v>0</v>
      </c>
      <c r="AE1552">
        <v>12.462523050358628</v>
      </c>
    </row>
    <row r="1553" spans="1:31" x14ac:dyDescent="0.25">
      <c r="A1553">
        <v>1710649</v>
      </c>
      <c r="B1553">
        <v>1</v>
      </c>
      <c r="C1553" t="s">
        <v>80</v>
      </c>
      <c r="D1553" t="s">
        <v>101</v>
      </c>
      <c r="E1553" t="s">
        <v>131</v>
      </c>
      <c r="F1553" t="s">
        <v>4726</v>
      </c>
      <c r="G1553" t="s">
        <v>269</v>
      </c>
      <c r="H1553" t="s">
        <v>134</v>
      </c>
      <c r="I1553" t="s">
        <v>135</v>
      </c>
      <c r="J1553" t="s">
        <v>5</v>
      </c>
      <c r="K1553" t="s">
        <v>137</v>
      </c>
      <c r="L1553" t="s">
        <v>4727</v>
      </c>
      <c r="M1553" t="s">
        <v>4728</v>
      </c>
      <c r="N1553">
        <v>0.18333333299999999</v>
      </c>
      <c r="O1553">
        <v>0</v>
      </c>
      <c r="P1553">
        <v>1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9.5135395885749999E-2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9.5135395885749999E-2</v>
      </c>
    </row>
    <row r="1554" spans="1:31" x14ac:dyDescent="0.25">
      <c r="A1554">
        <v>1710650</v>
      </c>
      <c r="B1554">
        <v>1</v>
      </c>
      <c r="C1554" t="s">
        <v>81</v>
      </c>
      <c r="D1554" t="s">
        <v>115</v>
      </c>
      <c r="E1554" t="s">
        <v>160</v>
      </c>
      <c r="F1554" t="s">
        <v>4729</v>
      </c>
      <c r="G1554" t="s">
        <v>305</v>
      </c>
      <c r="H1554" t="s">
        <v>134</v>
      </c>
      <c r="I1554" t="s">
        <v>135</v>
      </c>
      <c r="J1554" t="s">
        <v>136</v>
      </c>
      <c r="K1554" t="s">
        <v>137</v>
      </c>
      <c r="L1554" t="s">
        <v>4730</v>
      </c>
      <c r="M1554" t="s">
        <v>4731</v>
      </c>
      <c r="N1554">
        <v>4.6558333330000004</v>
      </c>
      <c r="O1554">
        <v>0</v>
      </c>
      <c r="P1554">
        <v>12</v>
      </c>
      <c r="Q1554">
        <v>0</v>
      </c>
      <c r="R1554">
        <v>2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0.8918534636718084</v>
      </c>
      <c r="Y1554">
        <v>0</v>
      </c>
      <c r="Z1554">
        <v>3.5453682295282229E-2</v>
      </c>
      <c r="AA1554">
        <v>0</v>
      </c>
      <c r="AB1554">
        <v>0</v>
      </c>
      <c r="AC1554">
        <v>0</v>
      </c>
      <c r="AD1554">
        <v>0</v>
      </c>
      <c r="AE1554">
        <v>0.92730714596709063</v>
      </c>
    </row>
    <row r="1555" spans="1:31" x14ac:dyDescent="0.25">
      <c r="A1555">
        <v>1710651</v>
      </c>
      <c r="B1555">
        <v>1</v>
      </c>
      <c r="C1555" t="s">
        <v>80</v>
      </c>
      <c r="D1555" t="s">
        <v>104</v>
      </c>
      <c r="E1555" t="s">
        <v>160</v>
      </c>
      <c r="F1555" t="s">
        <v>4732</v>
      </c>
      <c r="G1555" t="s">
        <v>326</v>
      </c>
      <c r="H1555" t="s">
        <v>134</v>
      </c>
      <c r="I1555" t="s">
        <v>135</v>
      </c>
      <c r="J1555" t="s">
        <v>136</v>
      </c>
      <c r="K1555" t="s">
        <v>137</v>
      </c>
      <c r="L1555" t="s">
        <v>4733</v>
      </c>
      <c r="M1555" t="s">
        <v>4734</v>
      </c>
      <c r="N1555">
        <v>2.3116666659999998</v>
      </c>
      <c r="O1555">
        <v>0</v>
      </c>
      <c r="P1555">
        <v>5</v>
      </c>
      <c r="Q1555">
        <v>0</v>
      </c>
      <c r="R1555">
        <v>0</v>
      </c>
      <c r="S1555">
        <v>0</v>
      </c>
      <c r="T1555">
        <v>1</v>
      </c>
      <c r="U1555">
        <v>0</v>
      </c>
      <c r="V1555">
        <v>0</v>
      </c>
      <c r="W1555">
        <v>0</v>
      </c>
      <c r="X1555">
        <v>1.4288564341065209</v>
      </c>
      <c r="Y1555">
        <v>0</v>
      </c>
      <c r="Z1555">
        <v>0</v>
      </c>
      <c r="AA1555">
        <v>0</v>
      </c>
      <c r="AB1555">
        <v>0.2517221429667772</v>
      </c>
      <c r="AC1555">
        <v>0</v>
      </c>
      <c r="AD1555">
        <v>0</v>
      </c>
      <c r="AE1555">
        <v>1.6805785770732982</v>
      </c>
    </row>
    <row r="1556" spans="1:31" x14ac:dyDescent="0.25">
      <c r="A1556">
        <v>1710653</v>
      </c>
      <c r="B1556">
        <v>1</v>
      </c>
      <c r="C1556" t="s">
        <v>80</v>
      </c>
      <c r="D1556" t="s">
        <v>99</v>
      </c>
      <c r="E1556" t="s">
        <v>131</v>
      </c>
      <c r="F1556" t="s">
        <v>4735</v>
      </c>
      <c r="G1556" t="s">
        <v>269</v>
      </c>
      <c r="H1556" t="s">
        <v>134</v>
      </c>
      <c r="I1556" t="s">
        <v>135</v>
      </c>
      <c r="J1556" t="s">
        <v>5</v>
      </c>
      <c r="K1556" t="s">
        <v>137</v>
      </c>
      <c r="L1556" t="s">
        <v>4736</v>
      </c>
      <c r="M1556" t="s">
        <v>4737</v>
      </c>
      <c r="N1556">
        <v>2.6</v>
      </c>
      <c r="O1556">
        <v>0</v>
      </c>
      <c r="P1556">
        <v>1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0.16023883892193333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0.16023883892193333</v>
      </c>
    </row>
    <row r="1557" spans="1:31" x14ac:dyDescent="0.25">
      <c r="A1557">
        <v>1710654</v>
      </c>
      <c r="B1557">
        <v>1</v>
      </c>
      <c r="C1557" t="s">
        <v>80</v>
      </c>
      <c r="D1557" t="s">
        <v>108</v>
      </c>
      <c r="E1557" t="s">
        <v>150</v>
      </c>
      <c r="F1557" t="s">
        <v>4738</v>
      </c>
      <c r="G1557" t="s">
        <v>186</v>
      </c>
      <c r="H1557" t="s">
        <v>134</v>
      </c>
      <c r="I1557" t="s">
        <v>135</v>
      </c>
      <c r="J1557" t="s">
        <v>136</v>
      </c>
      <c r="K1557" t="s">
        <v>137</v>
      </c>
      <c r="L1557" t="s">
        <v>4739</v>
      </c>
      <c r="M1557" t="s">
        <v>4740</v>
      </c>
      <c r="N1557">
        <v>2.1722222219999998</v>
      </c>
      <c r="O1557">
        <v>0</v>
      </c>
      <c r="P1557">
        <v>143</v>
      </c>
      <c r="Q1557">
        <v>0</v>
      </c>
      <c r="R1557">
        <v>2</v>
      </c>
      <c r="S1557">
        <v>0</v>
      </c>
      <c r="T1557">
        <v>29</v>
      </c>
      <c r="U1557">
        <v>0</v>
      </c>
      <c r="V1557">
        <v>0</v>
      </c>
      <c r="W1557">
        <v>0</v>
      </c>
      <c r="X1557">
        <v>29.51081684765008</v>
      </c>
      <c r="Y1557">
        <v>0</v>
      </c>
      <c r="Z1557">
        <v>1.0914060452523433</v>
      </c>
      <c r="AA1557">
        <v>0</v>
      </c>
      <c r="AB1557">
        <v>22.773893418223896</v>
      </c>
      <c r="AC1557">
        <v>0</v>
      </c>
      <c r="AD1557">
        <v>0</v>
      </c>
      <c r="AE1557">
        <v>53.376116311126324</v>
      </c>
    </row>
    <row r="1558" spans="1:31" x14ac:dyDescent="0.25">
      <c r="A1558">
        <v>1710656</v>
      </c>
      <c r="B1558">
        <v>1</v>
      </c>
      <c r="C1558" t="s">
        <v>80</v>
      </c>
      <c r="D1558" t="s">
        <v>108</v>
      </c>
      <c r="E1558" t="s">
        <v>160</v>
      </c>
      <c r="F1558" t="s">
        <v>4741</v>
      </c>
      <c r="G1558" t="s">
        <v>162</v>
      </c>
      <c r="H1558" t="s">
        <v>134</v>
      </c>
      <c r="I1558" t="s">
        <v>135</v>
      </c>
      <c r="J1558" t="s">
        <v>136</v>
      </c>
      <c r="K1558" t="s">
        <v>137</v>
      </c>
      <c r="L1558" t="s">
        <v>4742</v>
      </c>
      <c r="M1558" t="s">
        <v>4743</v>
      </c>
      <c r="N1558">
        <v>3.9538888879999998</v>
      </c>
      <c r="O1558">
        <v>0</v>
      </c>
      <c r="P1558">
        <v>5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3.7417736584676167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3.7417736584676167</v>
      </c>
    </row>
    <row r="1559" spans="1:31" x14ac:dyDescent="0.25">
      <c r="A1559">
        <v>1710663</v>
      </c>
      <c r="B1559">
        <v>1</v>
      </c>
      <c r="C1559" t="s">
        <v>80</v>
      </c>
      <c r="D1559" t="s">
        <v>93</v>
      </c>
      <c r="E1559" t="s">
        <v>150</v>
      </c>
      <c r="F1559" t="s">
        <v>4744</v>
      </c>
      <c r="G1559" t="s">
        <v>152</v>
      </c>
      <c r="H1559" t="s">
        <v>134</v>
      </c>
      <c r="I1559" t="s">
        <v>135</v>
      </c>
      <c r="J1559" t="s">
        <v>136</v>
      </c>
      <c r="K1559" t="s">
        <v>153</v>
      </c>
      <c r="L1559" t="s">
        <v>4745</v>
      </c>
      <c r="M1559" t="s">
        <v>4746</v>
      </c>
      <c r="N1559">
        <v>8.625555555</v>
      </c>
      <c r="O1559">
        <v>0</v>
      </c>
      <c r="P1559">
        <v>32</v>
      </c>
      <c r="Q1559">
        <v>0</v>
      </c>
      <c r="R1559">
        <v>17</v>
      </c>
      <c r="S1559">
        <v>0</v>
      </c>
      <c r="T1559">
        <v>11</v>
      </c>
      <c r="U1559">
        <v>0</v>
      </c>
      <c r="V1559">
        <v>0</v>
      </c>
      <c r="W1559">
        <v>0</v>
      </c>
      <c r="X1559">
        <v>20.929465653312064</v>
      </c>
      <c r="Y1559">
        <v>0</v>
      </c>
      <c r="Z1559">
        <v>11.780747087674397</v>
      </c>
      <c r="AA1559">
        <v>0</v>
      </c>
      <c r="AB1559">
        <v>116.01746966679566</v>
      </c>
      <c r="AC1559">
        <v>0</v>
      </c>
      <c r="AD1559">
        <v>0</v>
      </c>
      <c r="AE1559">
        <v>148.72768240778214</v>
      </c>
    </row>
    <row r="1560" spans="1:31" x14ac:dyDescent="0.25">
      <c r="A1560">
        <v>1710670</v>
      </c>
      <c r="B1560">
        <v>1</v>
      </c>
      <c r="C1560" t="s">
        <v>80</v>
      </c>
      <c r="D1560" t="s">
        <v>98</v>
      </c>
      <c r="E1560" t="s">
        <v>140</v>
      </c>
      <c r="F1560" t="s">
        <v>4747</v>
      </c>
      <c r="G1560" t="s">
        <v>173</v>
      </c>
      <c r="H1560" t="s">
        <v>143</v>
      </c>
      <c r="I1560" t="s">
        <v>135</v>
      </c>
      <c r="J1560" t="s">
        <v>136</v>
      </c>
      <c r="K1560" t="s">
        <v>153</v>
      </c>
      <c r="L1560" t="s">
        <v>4748</v>
      </c>
      <c r="M1560" t="s">
        <v>4749</v>
      </c>
      <c r="N1560">
        <v>4.1297222219999998</v>
      </c>
      <c r="O1560">
        <v>2</v>
      </c>
      <c r="P1560">
        <v>2481</v>
      </c>
      <c r="Q1560">
        <v>109</v>
      </c>
      <c r="R1560">
        <v>495</v>
      </c>
      <c r="S1560">
        <v>49</v>
      </c>
      <c r="T1560">
        <v>634</v>
      </c>
      <c r="U1560">
        <v>5</v>
      </c>
      <c r="V1560">
        <v>0</v>
      </c>
      <c r="W1560">
        <v>3.0882050926669642</v>
      </c>
      <c r="X1560">
        <v>2167.8487611836144</v>
      </c>
      <c r="Y1560">
        <v>652.43448848802348</v>
      </c>
      <c r="Z1560">
        <v>1082.8799958014702</v>
      </c>
      <c r="AA1560">
        <v>1244.1634019333753</v>
      </c>
      <c r="AB1560">
        <v>2080.2522544051899</v>
      </c>
      <c r="AC1560">
        <v>666.55138153888174</v>
      </c>
      <c r="AD1560">
        <v>0</v>
      </c>
      <c r="AE1560">
        <v>7897.2184884432227</v>
      </c>
    </row>
    <row r="1561" spans="1:31" x14ac:dyDescent="0.25">
      <c r="A1561">
        <v>1710673</v>
      </c>
      <c r="B1561">
        <v>1</v>
      </c>
      <c r="C1561" t="s">
        <v>80</v>
      </c>
      <c r="D1561" t="s">
        <v>97</v>
      </c>
      <c r="E1561" t="s">
        <v>171</v>
      </c>
      <c r="F1561" t="s">
        <v>4475</v>
      </c>
      <c r="G1561" t="s">
        <v>295</v>
      </c>
      <c r="H1561" t="s">
        <v>143</v>
      </c>
      <c r="I1561" t="s">
        <v>135</v>
      </c>
      <c r="J1561" t="s">
        <v>136</v>
      </c>
      <c r="K1561" t="s">
        <v>137</v>
      </c>
      <c r="L1561" t="s">
        <v>4750</v>
      </c>
      <c r="M1561" t="s">
        <v>4751</v>
      </c>
      <c r="N1561">
        <v>2.9952777770000001</v>
      </c>
      <c r="O1561">
        <v>0</v>
      </c>
      <c r="P1561">
        <v>6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10.728995330332902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10.728995330332902</v>
      </c>
    </row>
    <row r="1562" spans="1:31" x14ac:dyDescent="0.25">
      <c r="A1562">
        <v>1710674</v>
      </c>
      <c r="B1562">
        <v>1</v>
      </c>
      <c r="C1562" t="s">
        <v>80</v>
      </c>
      <c r="D1562" t="s">
        <v>88</v>
      </c>
      <c r="E1562" t="s">
        <v>131</v>
      </c>
      <c r="F1562" t="s">
        <v>4752</v>
      </c>
      <c r="G1562" t="s">
        <v>269</v>
      </c>
      <c r="H1562" t="s">
        <v>134</v>
      </c>
      <c r="I1562" t="s">
        <v>135</v>
      </c>
      <c r="J1562" t="s">
        <v>5</v>
      </c>
      <c r="K1562" t="s">
        <v>137</v>
      </c>
      <c r="L1562" t="s">
        <v>4753</v>
      </c>
      <c r="M1562" t="s">
        <v>4754</v>
      </c>
      <c r="N1562">
        <v>0.26527777699999999</v>
      </c>
      <c r="O1562">
        <v>0</v>
      </c>
      <c r="P1562">
        <v>1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1.1944737305977782E-2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1.1944737305977782E-2</v>
      </c>
    </row>
    <row r="1563" spans="1:31" x14ac:dyDescent="0.25">
      <c r="A1563">
        <v>1710675</v>
      </c>
      <c r="B1563">
        <v>1</v>
      </c>
      <c r="C1563" t="s">
        <v>80</v>
      </c>
      <c r="D1563" t="s">
        <v>82</v>
      </c>
      <c r="E1563" t="s">
        <v>131</v>
      </c>
      <c r="F1563" t="s">
        <v>4755</v>
      </c>
      <c r="G1563" t="s">
        <v>133</v>
      </c>
      <c r="H1563" t="s">
        <v>134</v>
      </c>
      <c r="I1563" t="s">
        <v>135</v>
      </c>
      <c r="J1563" t="s">
        <v>136</v>
      </c>
      <c r="K1563" t="s">
        <v>137</v>
      </c>
      <c r="L1563" t="s">
        <v>4756</v>
      </c>
      <c r="M1563" t="s">
        <v>4757</v>
      </c>
      <c r="N1563">
        <v>1.4013888880000001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1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34.977002933290308</v>
      </c>
      <c r="AC1563">
        <v>0</v>
      </c>
      <c r="AD1563">
        <v>0</v>
      </c>
      <c r="AE1563">
        <v>34.977002933290308</v>
      </c>
    </row>
    <row r="1564" spans="1:31" x14ac:dyDescent="0.25">
      <c r="A1564">
        <v>1710676</v>
      </c>
      <c r="B1564">
        <v>1</v>
      </c>
      <c r="C1564" t="s">
        <v>80</v>
      </c>
      <c r="D1564" t="s">
        <v>104</v>
      </c>
      <c r="E1564" t="s">
        <v>131</v>
      </c>
      <c r="F1564" t="s">
        <v>4758</v>
      </c>
      <c r="G1564" t="s">
        <v>269</v>
      </c>
      <c r="H1564" t="s">
        <v>134</v>
      </c>
      <c r="I1564" t="s">
        <v>135</v>
      </c>
      <c r="J1564" t="s">
        <v>5</v>
      </c>
      <c r="K1564" t="s">
        <v>137</v>
      </c>
      <c r="L1564" t="s">
        <v>4759</v>
      </c>
      <c r="M1564" t="s">
        <v>4760</v>
      </c>
      <c r="N1564">
        <v>0.67194444399999997</v>
      </c>
      <c r="O1564">
        <v>0</v>
      </c>
      <c r="P1564">
        <v>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8.6413880405070836E-2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8.6413880405070836E-2</v>
      </c>
    </row>
    <row r="1565" spans="1:31" x14ac:dyDescent="0.25">
      <c r="A1565">
        <v>1710679</v>
      </c>
      <c r="B1565">
        <v>1</v>
      </c>
      <c r="C1565" t="s">
        <v>80</v>
      </c>
      <c r="D1565" t="s">
        <v>100</v>
      </c>
      <c r="E1565" t="s">
        <v>131</v>
      </c>
      <c r="F1565" t="s">
        <v>4761</v>
      </c>
      <c r="G1565" t="s">
        <v>269</v>
      </c>
      <c r="H1565" t="s">
        <v>134</v>
      </c>
      <c r="I1565" t="s">
        <v>135</v>
      </c>
      <c r="J1565" t="s">
        <v>5</v>
      </c>
      <c r="K1565" t="s">
        <v>137</v>
      </c>
      <c r="L1565" t="s">
        <v>4762</v>
      </c>
      <c r="M1565" t="s">
        <v>4763</v>
      </c>
      <c r="N1565">
        <v>0.17111111100000001</v>
      </c>
      <c r="O1565">
        <v>0</v>
      </c>
      <c r="P1565">
        <v>2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5.8932483350826674E-2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5.8932483350826674E-2</v>
      </c>
    </row>
    <row r="1566" spans="1:31" x14ac:dyDescent="0.25">
      <c r="A1566">
        <v>1710680</v>
      </c>
      <c r="B1566">
        <v>1</v>
      </c>
      <c r="C1566" t="s">
        <v>80</v>
      </c>
      <c r="D1566" t="s">
        <v>101</v>
      </c>
      <c r="E1566" t="s">
        <v>131</v>
      </c>
      <c r="F1566" t="s">
        <v>4764</v>
      </c>
      <c r="G1566" t="s">
        <v>269</v>
      </c>
      <c r="H1566" t="s">
        <v>134</v>
      </c>
      <c r="I1566" t="s">
        <v>135</v>
      </c>
      <c r="J1566" t="s">
        <v>5</v>
      </c>
      <c r="K1566" t="s">
        <v>137</v>
      </c>
      <c r="L1566" t="s">
        <v>4762</v>
      </c>
      <c r="M1566" t="s">
        <v>4765</v>
      </c>
      <c r="N1566">
        <v>0.2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3.5022012746666672E-4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3.5022012746666672E-4</v>
      </c>
    </row>
    <row r="1567" spans="1:31" x14ac:dyDescent="0.25">
      <c r="A1567">
        <v>1710681</v>
      </c>
      <c r="B1567">
        <v>1</v>
      </c>
      <c r="C1567" t="s">
        <v>80</v>
      </c>
      <c r="D1567" t="s">
        <v>83</v>
      </c>
      <c r="E1567" t="s">
        <v>131</v>
      </c>
      <c r="F1567" t="s">
        <v>4766</v>
      </c>
      <c r="G1567" t="s">
        <v>133</v>
      </c>
      <c r="H1567" t="s">
        <v>134</v>
      </c>
      <c r="I1567" t="s">
        <v>135</v>
      </c>
      <c r="J1567" t="s">
        <v>136</v>
      </c>
      <c r="K1567" t="s">
        <v>137</v>
      </c>
      <c r="L1567" t="s">
        <v>4767</v>
      </c>
      <c r="M1567" t="s">
        <v>4768</v>
      </c>
      <c r="N1567">
        <v>2.3122222219999999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1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8.8189278088572003</v>
      </c>
      <c r="AC1567">
        <v>0</v>
      </c>
      <c r="AD1567">
        <v>0</v>
      </c>
      <c r="AE1567">
        <v>8.8189278088572003</v>
      </c>
    </row>
    <row r="1568" spans="1:31" x14ac:dyDescent="0.25">
      <c r="A1568">
        <v>1710682</v>
      </c>
      <c r="B1568">
        <v>1</v>
      </c>
      <c r="C1568" t="s">
        <v>80</v>
      </c>
      <c r="D1568" t="s">
        <v>90</v>
      </c>
      <c r="E1568" t="s">
        <v>131</v>
      </c>
      <c r="F1568" t="s">
        <v>4769</v>
      </c>
      <c r="G1568" t="s">
        <v>157</v>
      </c>
      <c r="H1568" t="s">
        <v>134</v>
      </c>
      <c r="I1568" t="s">
        <v>135</v>
      </c>
      <c r="J1568" t="s">
        <v>136</v>
      </c>
      <c r="K1568" t="s">
        <v>137</v>
      </c>
      <c r="L1568" t="s">
        <v>4770</v>
      </c>
      <c r="M1568" t="s">
        <v>4771</v>
      </c>
      <c r="N1568">
        <v>6.1924999999999999</v>
      </c>
      <c r="O1568">
        <v>0</v>
      </c>
      <c r="P1568">
        <v>4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6.0868153029504626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6.0868153029504626</v>
      </c>
    </row>
    <row r="1569" spans="1:31" x14ac:dyDescent="0.25">
      <c r="A1569">
        <v>1710684</v>
      </c>
      <c r="B1569">
        <v>1</v>
      </c>
      <c r="C1569" t="s">
        <v>80</v>
      </c>
      <c r="D1569" t="s">
        <v>86</v>
      </c>
      <c r="E1569" t="s">
        <v>314</v>
      </c>
      <c r="F1569" t="s">
        <v>4772</v>
      </c>
      <c r="G1569" t="s">
        <v>157</v>
      </c>
      <c r="H1569" t="s">
        <v>143</v>
      </c>
      <c r="I1569" t="s">
        <v>135</v>
      </c>
      <c r="J1569" t="s">
        <v>3</v>
      </c>
      <c r="K1569" t="s">
        <v>137</v>
      </c>
      <c r="L1569" t="s">
        <v>4773</v>
      </c>
      <c r="M1569" t="s">
        <v>4774</v>
      </c>
      <c r="N1569">
        <v>1.2949999999999999</v>
      </c>
      <c r="O1569">
        <v>0</v>
      </c>
      <c r="P1569">
        <v>1087</v>
      </c>
      <c r="Q1569">
        <v>0</v>
      </c>
      <c r="R1569">
        <v>119</v>
      </c>
      <c r="S1569">
        <v>3</v>
      </c>
      <c r="T1569">
        <v>145</v>
      </c>
      <c r="U1569">
        <v>0</v>
      </c>
      <c r="V1569">
        <v>1</v>
      </c>
      <c r="W1569">
        <v>0</v>
      </c>
      <c r="X1569">
        <v>888.08710844606878</v>
      </c>
      <c r="Y1569">
        <v>0</v>
      </c>
      <c r="Z1569">
        <v>38.173529629075539</v>
      </c>
      <c r="AA1569">
        <v>146.7765942678522</v>
      </c>
      <c r="AB1569">
        <v>512.13408634642462</v>
      </c>
      <c r="AC1569">
        <v>0</v>
      </c>
      <c r="AD1569">
        <v>67.729831072595871</v>
      </c>
      <c r="AE1569">
        <v>1652.9011497620172</v>
      </c>
    </row>
    <row r="1570" spans="1:31" x14ac:dyDescent="0.25">
      <c r="A1570">
        <v>1710685</v>
      </c>
      <c r="B1570">
        <v>1</v>
      </c>
      <c r="C1570" t="s">
        <v>80</v>
      </c>
      <c r="D1570" t="s">
        <v>90</v>
      </c>
      <c r="E1570" t="s">
        <v>150</v>
      </c>
      <c r="F1570" t="s">
        <v>4775</v>
      </c>
      <c r="G1570" t="s">
        <v>259</v>
      </c>
      <c r="H1570" t="s">
        <v>134</v>
      </c>
      <c r="I1570" t="s">
        <v>135</v>
      </c>
      <c r="J1570" t="s">
        <v>136</v>
      </c>
      <c r="K1570" t="s">
        <v>137</v>
      </c>
      <c r="L1570" t="s">
        <v>4776</v>
      </c>
      <c r="M1570" t="s">
        <v>4777</v>
      </c>
      <c r="N1570">
        <v>0.45694444400000001</v>
      </c>
      <c r="O1570">
        <v>0</v>
      </c>
      <c r="P1570">
        <v>394</v>
      </c>
      <c r="Q1570">
        <v>0</v>
      </c>
      <c r="R1570">
        <v>0</v>
      </c>
      <c r="S1570">
        <v>0</v>
      </c>
      <c r="T1570">
        <v>29</v>
      </c>
      <c r="U1570">
        <v>0</v>
      </c>
      <c r="V1570">
        <v>0</v>
      </c>
      <c r="W1570">
        <v>0</v>
      </c>
      <c r="X1570">
        <v>58.609876726630773</v>
      </c>
      <c r="Y1570">
        <v>0</v>
      </c>
      <c r="Z1570">
        <v>0</v>
      </c>
      <c r="AA1570">
        <v>0</v>
      </c>
      <c r="AB1570">
        <v>7.7283390052423444</v>
      </c>
      <c r="AC1570">
        <v>0</v>
      </c>
      <c r="AD1570">
        <v>0</v>
      </c>
      <c r="AE1570">
        <v>66.33821573187312</v>
      </c>
    </row>
    <row r="1571" spans="1:31" x14ac:dyDescent="0.25">
      <c r="A1571">
        <v>1710686</v>
      </c>
      <c r="B1571">
        <v>1</v>
      </c>
      <c r="C1571" t="s">
        <v>80</v>
      </c>
      <c r="D1571" t="s">
        <v>108</v>
      </c>
      <c r="E1571" t="s">
        <v>131</v>
      </c>
      <c r="F1571" t="s">
        <v>4778</v>
      </c>
      <c r="G1571" t="s">
        <v>269</v>
      </c>
      <c r="H1571" t="s">
        <v>134</v>
      </c>
      <c r="I1571" t="s">
        <v>135</v>
      </c>
      <c r="J1571" t="s">
        <v>5</v>
      </c>
      <c r="K1571" t="s">
        <v>137</v>
      </c>
      <c r="L1571" t="s">
        <v>4779</v>
      </c>
      <c r="M1571" t="s">
        <v>4780</v>
      </c>
      <c r="N1571">
        <v>0.62111111100000005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1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8.8619761430633326E-3</v>
      </c>
      <c r="AC1571">
        <v>0</v>
      </c>
      <c r="AD1571">
        <v>0</v>
      </c>
      <c r="AE1571">
        <v>8.8619761430633326E-3</v>
      </c>
    </row>
    <row r="1572" spans="1:31" x14ac:dyDescent="0.25">
      <c r="A1572">
        <v>1710688</v>
      </c>
      <c r="B1572">
        <v>1</v>
      </c>
      <c r="C1572" t="s">
        <v>81</v>
      </c>
      <c r="D1572" t="s">
        <v>120</v>
      </c>
      <c r="E1572" t="s">
        <v>131</v>
      </c>
      <c r="F1572" t="s">
        <v>4781</v>
      </c>
      <c r="G1572" t="s">
        <v>133</v>
      </c>
      <c r="H1572" t="s">
        <v>134</v>
      </c>
      <c r="I1572" t="s">
        <v>135</v>
      </c>
      <c r="J1572" t="s">
        <v>136</v>
      </c>
      <c r="K1572" t="s">
        <v>137</v>
      </c>
      <c r="L1572" t="s">
        <v>4782</v>
      </c>
      <c r="M1572" t="s">
        <v>4783</v>
      </c>
      <c r="N1572">
        <v>3.1655555550000001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0.71119121953733999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0.71119121953733999</v>
      </c>
    </row>
    <row r="1573" spans="1:31" x14ac:dyDescent="0.25">
      <c r="A1573">
        <v>1710689</v>
      </c>
      <c r="B1573">
        <v>1</v>
      </c>
      <c r="C1573" t="s">
        <v>80</v>
      </c>
      <c r="D1573" t="s">
        <v>104</v>
      </c>
      <c r="E1573" t="s">
        <v>140</v>
      </c>
      <c r="F1573" t="s">
        <v>4784</v>
      </c>
      <c r="G1573" t="s">
        <v>147</v>
      </c>
      <c r="H1573" t="s">
        <v>143</v>
      </c>
      <c r="I1573" t="s">
        <v>135</v>
      </c>
      <c r="J1573" t="s">
        <v>136</v>
      </c>
      <c r="K1573" t="s">
        <v>137</v>
      </c>
      <c r="L1573" t="s">
        <v>4785</v>
      </c>
      <c r="M1573" t="s">
        <v>4786</v>
      </c>
      <c r="N1573">
        <v>1.083611111</v>
      </c>
      <c r="O1573">
        <v>22</v>
      </c>
      <c r="P1573">
        <v>87</v>
      </c>
      <c r="Q1573">
        <v>153</v>
      </c>
      <c r="R1573">
        <v>290</v>
      </c>
      <c r="S1573">
        <v>42</v>
      </c>
      <c r="T1573">
        <v>79</v>
      </c>
      <c r="U1573">
        <v>18</v>
      </c>
      <c r="V1573">
        <v>0</v>
      </c>
      <c r="W1573">
        <v>4.2371104824312233</v>
      </c>
      <c r="X1573">
        <v>19.523044680159558</v>
      </c>
      <c r="Y1573">
        <v>151.10743620048808</v>
      </c>
      <c r="Z1573">
        <v>56.986583944722291</v>
      </c>
      <c r="AA1573">
        <v>337.64673221872323</v>
      </c>
      <c r="AB1573">
        <v>122.46478146064874</v>
      </c>
      <c r="AC1573">
        <v>2308.8046782616475</v>
      </c>
      <c r="AD1573">
        <v>0</v>
      </c>
      <c r="AE1573">
        <v>3000.7703672488205</v>
      </c>
    </row>
    <row r="1574" spans="1:31" x14ac:dyDescent="0.25">
      <c r="A1574">
        <v>1710690</v>
      </c>
      <c r="B1574">
        <v>1</v>
      </c>
      <c r="C1574" t="s">
        <v>80</v>
      </c>
      <c r="D1574" t="s">
        <v>96</v>
      </c>
      <c r="E1574" t="s">
        <v>131</v>
      </c>
      <c r="F1574" t="s">
        <v>4787</v>
      </c>
      <c r="G1574" t="s">
        <v>133</v>
      </c>
      <c r="H1574" t="s">
        <v>134</v>
      </c>
      <c r="I1574" t="s">
        <v>135</v>
      </c>
      <c r="J1574" t="s">
        <v>136</v>
      </c>
      <c r="K1574" t="s">
        <v>137</v>
      </c>
      <c r="L1574" t="s">
        <v>4788</v>
      </c>
      <c r="M1574" t="s">
        <v>4789</v>
      </c>
      <c r="N1574">
        <v>9.2066666660000003</v>
      </c>
      <c r="O1574">
        <v>0</v>
      </c>
      <c r="P1574">
        <v>1</v>
      </c>
      <c r="Q1574">
        <v>0</v>
      </c>
      <c r="R1574">
        <v>0</v>
      </c>
      <c r="S1574">
        <v>0</v>
      </c>
      <c r="T1574">
        <v>1</v>
      </c>
      <c r="U1574">
        <v>0</v>
      </c>
      <c r="V1574">
        <v>0</v>
      </c>
      <c r="W1574">
        <v>0</v>
      </c>
      <c r="X1574">
        <v>4.4433518552202136</v>
      </c>
      <c r="Y1574">
        <v>0</v>
      </c>
      <c r="Z1574">
        <v>0</v>
      </c>
      <c r="AA1574">
        <v>0</v>
      </c>
      <c r="AB1574">
        <v>1.0157936372612295</v>
      </c>
      <c r="AC1574">
        <v>0</v>
      </c>
      <c r="AD1574">
        <v>0</v>
      </c>
      <c r="AE1574">
        <v>5.4591454924814435</v>
      </c>
    </row>
    <row r="1575" spans="1:31" x14ac:dyDescent="0.25">
      <c r="A1575">
        <v>1710695</v>
      </c>
      <c r="B1575">
        <v>1</v>
      </c>
      <c r="C1575" t="s">
        <v>80</v>
      </c>
      <c r="D1575" t="s">
        <v>108</v>
      </c>
      <c r="E1575" t="s">
        <v>160</v>
      </c>
      <c r="F1575" t="s">
        <v>4790</v>
      </c>
      <c r="G1575" t="s">
        <v>326</v>
      </c>
      <c r="H1575" t="s">
        <v>134</v>
      </c>
      <c r="I1575" t="s">
        <v>135</v>
      </c>
      <c r="J1575" t="s">
        <v>136</v>
      </c>
      <c r="K1575" t="s">
        <v>137</v>
      </c>
      <c r="L1575" t="s">
        <v>4791</v>
      </c>
      <c r="M1575" t="s">
        <v>4792</v>
      </c>
      <c r="N1575">
        <v>4.665277777</v>
      </c>
      <c r="O1575">
        <v>0</v>
      </c>
      <c r="P1575">
        <v>9</v>
      </c>
      <c r="Q1575">
        <v>0</v>
      </c>
      <c r="R1575">
        <v>17</v>
      </c>
      <c r="S1575">
        <v>0</v>
      </c>
      <c r="T1575">
        <v>5</v>
      </c>
      <c r="U1575">
        <v>0</v>
      </c>
      <c r="V1575">
        <v>0</v>
      </c>
      <c r="W1575">
        <v>0</v>
      </c>
      <c r="X1575">
        <v>15.253847949688941</v>
      </c>
      <c r="Y1575">
        <v>0</v>
      </c>
      <c r="Z1575">
        <v>15.69695494528929</v>
      </c>
      <c r="AA1575">
        <v>0</v>
      </c>
      <c r="AB1575">
        <v>20.448179661681717</v>
      </c>
      <c r="AC1575">
        <v>0</v>
      </c>
      <c r="AD1575">
        <v>0</v>
      </c>
      <c r="AE1575">
        <v>51.398982556659945</v>
      </c>
    </row>
    <row r="1576" spans="1:31" x14ac:dyDescent="0.25">
      <c r="A1576">
        <v>1710698</v>
      </c>
      <c r="B1576">
        <v>1</v>
      </c>
      <c r="C1576" t="s">
        <v>80</v>
      </c>
      <c r="D1576" t="s">
        <v>101</v>
      </c>
      <c r="E1576" t="s">
        <v>131</v>
      </c>
      <c r="F1576" t="s">
        <v>4793</v>
      </c>
      <c r="G1576" t="s">
        <v>269</v>
      </c>
      <c r="H1576" t="s">
        <v>134</v>
      </c>
      <c r="I1576" t="s">
        <v>135</v>
      </c>
      <c r="J1576" t="s">
        <v>136</v>
      </c>
      <c r="K1576" t="s">
        <v>137</v>
      </c>
      <c r="L1576" t="s">
        <v>4794</v>
      </c>
      <c r="M1576" t="s">
        <v>4795</v>
      </c>
      <c r="N1576">
        <v>3.2855555550000002</v>
      </c>
      <c r="O1576">
        <v>0</v>
      </c>
      <c r="P1576">
        <v>2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7.0084434984988897E-2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7.0084434984988897E-2</v>
      </c>
    </row>
    <row r="1577" spans="1:31" x14ac:dyDescent="0.25">
      <c r="A1577">
        <v>1710700</v>
      </c>
      <c r="B1577">
        <v>1</v>
      </c>
      <c r="C1577" t="s">
        <v>81</v>
      </c>
      <c r="D1577" t="s">
        <v>119</v>
      </c>
      <c r="E1577" t="s">
        <v>131</v>
      </c>
      <c r="F1577" t="s">
        <v>4796</v>
      </c>
      <c r="G1577" t="s">
        <v>133</v>
      </c>
      <c r="H1577" t="s">
        <v>134</v>
      </c>
      <c r="I1577" t="s">
        <v>135</v>
      </c>
      <c r="J1577" t="s">
        <v>136</v>
      </c>
      <c r="K1577" t="s">
        <v>137</v>
      </c>
      <c r="L1577" t="s">
        <v>4797</v>
      </c>
      <c r="M1577" t="s">
        <v>4798</v>
      </c>
      <c r="N1577">
        <v>2.7461111109999998</v>
      </c>
      <c r="O1577">
        <v>0</v>
      </c>
      <c r="P1577">
        <v>1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0.33491594753672005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0.33491594753672005</v>
      </c>
    </row>
    <row r="1578" spans="1:31" x14ac:dyDescent="0.25">
      <c r="A1578">
        <v>1710703</v>
      </c>
      <c r="B1578">
        <v>1</v>
      </c>
      <c r="C1578" t="s">
        <v>80</v>
      </c>
      <c r="D1578" t="s">
        <v>100</v>
      </c>
      <c r="E1578" t="s">
        <v>131</v>
      </c>
      <c r="F1578" t="s">
        <v>4799</v>
      </c>
      <c r="G1578" t="s">
        <v>133</v>
      </c>
      <c r="H1578" t="s">
        <v>134</v>
      </c>
      <c r="I1578" t="s">
        <v>135</v>
      </c>
      <c r="J1578" t="s">
        <v>136</v>
      </c>
      <c r="K1578" t="s">
        <v>137</v>
      </c>
      <c r="L1578" t="s">
        <v>4800</v>
      </c>
      <c r="M1578" t="s">
        <v>4801</v>
      </c>
      <c r="N1578">
        <v>2.71</v>
      </c>
      <c r="O1578">
        <v>0</v>
      </c>
      <c r="P1578">
        <v>1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2.2482447737066797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2.2482447737066797</v>
      </c>
    </row>
    <row r="1579" spans="1:31" x14ac:dyDescent="0.25">
      <c r="A1579">
        <v>1710705</v>
      </c>
      <c r="B1579">
        <v>1</v>
      </c>
      <c r="C1579" t="s">
        <v>80</v>
      </c>
      <c r="D1579" t="s">
        <v>88</v>
      </c>
      <c r="E1579" t="s">
        <v>131</v>
      </c>
      <c r="F1579" t="s">
        <v>4802</v>
      </c>
      <c r="G1579" t="s">
        <v>269</v>
      </c>
      <c r="H1579" t="s">
        <v>134</v>
      </c>
      <c r="I1579" t="s">
        <v>135</v>
      </c>
      <c r="J1579" t="s">
        <v>5</v>
      </c>
      <c r="K1579" t="s">
        <v>137</v>
      </c>
      <c r="L1579" t="s">
        <v>4803</v>
      </c>
      <c r="M1579" t="s">
        <v>4804</v>
      </c>
      <c r="N1579">
        <v>0.379722222</v>
      </c>
      <c r="O1579">
        <v>0</v>
      </c>
      <c r="P1579">
        <v>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0.12734789839921365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0.12734789839921365</v>
      </c>
    </row>
    <row r="1580" spans="1:31" x14ac:dyDescent="0.25">
      <c r="A1580">
        <v>1710706</v>
      </c>
      <c r="B1580">
        <v>1</v>
      </c>
      <c r="C1580" t="s">
        <v>80</v>
      </c>
      <c r="D1580" t="s">
        <v>97</v>
      </c>
      <c r="E1580" t="s">
        <v>131</v>
      </c>
      <c r="F1580" t="s">
        <v>4805</v>
      </c>
      <c r="G1580" t="s">
        <v>242</v>
      </c>
      <c r="H1580" t="s">
        <v>134</v>
      </c>
      <c r="I1580" t="s">
        <v>135</v>
      </c>
      <c r="J1580" t="s">
        <v>136</v>
      </c>
      <c r="K1580" t="s">
        <v>137</v>
      </c>
      <c r="L1580" t="s">
        <v>4806</v>
      </c>
      <c r="M1580" t="s">
        <v>4807</v>
      </c>
      <c r="N1580">
        <v>9.8930555550000001</v>
      </c>
      <c r="O1580">
        <v>0</v>
      </c>
      <c r="P1580">
        <v>1</v>
      </c>
      <c r="Q1580">
        <v>0</v>
      </c>
      <c r="R1580">
        <v>0</v>
      </c>
      <c r="S1580">
        <v>0</v>
      </c>
      <c r="T1580">
        <v>1</v>
      </c>
      <c r="U1580">
        <v>0</v>
      </c>
      <c r="V1580">
        <v>0</v>
      </c>
      <c r="W1580">
        <v>0</v>
      </c>
      <c r="X1580">
        <v>0.72780968113953759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0.72780968113953759</v>
      </c>
    </row>
    <row r="1581" spans="1:31" x14ac:dyDescent="0.25">
      <c r="A1581">
        <v>1710707</v>
      </c>
      <c r="B1581">
        <v>1</v>
      </c>
      <c r="C1581" t="s">
        <v>80</v>
      </c>
      <c r="D1581" t="s">
        <v>96</v>
      </c>
      <c r="E1581" t="s">
        <v>131</v>
      </c>
      <c r="F1581" t="s">
        <v>4808</v>
      </c>
      <c r="G1581" t="s">
        <v>242</v>
      </c>
      <c r="H1581" t="s">
        <v>134</v>
      </c>
      <c r="I1581" t="s">
        <v>135</v>
      </c>
      <c r="J1581" t="s">
        <v>136</v>
      </c>
      <c r="K1581" t="s">
        <v>137</v>
      </c>
      <c r="L1581" t="s">
        <v>4809</v>
      </c>
      <c r="M1581" t="s">
        <v>4810</v>
      </c>
      <c r="N1581">
        <v>3.9455555549999999</v>
      </c>
      <c r="O1581">
        <v>0</v>
      </c>
      <c r="P1581">
        <v>1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0.28030148646209446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0.28030148646209446</v>
      </c>
    </row>
    <row r="1582" spans="1:31" x14ac:dyDescent="0.25">
      <c r="A1582">
        <v>1710708</v>
      </c>
      <c r="B1582">
        <v>1</v>
      </c>
      <c r="C1582" t="s">
        <v>80</v>
      </c>
      <c r="D1582" t="s">
        <v>93</v>
      </c>
      <c r="E1582" t="s">
        <v>160</v>
      </c>
      <c r="F1582" t="s">
        <v>4811</v>
      </c>
      <c r="G1582" t="s">
        <v>305</v>
      </c>
      <c r="H1582" t="s">
        <v>134</v>
      </c>
      <c r="I1582" t="s">
        <v>135</v>
      </c>
      <c r="J1582" t="s">
        <v>136</v>
      </c>
      <c r="K1582" t="s">
        <v>137</v>
      </c>
      <c r="L1582" t="s">
        <v>4812</v>
      </c>
      <c r="M1582" t="s">
        <v>4813</v>
      </c>
      <c r="N1582">
        <v>4.4527777769999997</v>
      </c>
      <c r="O1582">
        <v>0</v>
      </c>
      <c r="P1582">
        <v>1</v>
      </c>
      <c r="Q1582">
        <v>0</v>
      </c>
      <c r="R1582">
        <v>7</v>
      </c>
      <c r="S1582">
        <v>0</v>
      </c>
      <c r="T1582">
        <v>5</v>
      </c>
      <c r="U1582">
        <v>0</v>
      </c>
      <c r="V1582">
        <v>0</v>
      </c>
      <c r="W1582">
        <v>0</v>
      </c>
      <c r="X1582">
        <v>0.38677573403003057</v>
      </c>
      <c r="Y1582">
        <v>0</v>
      </c>
      <c r="Z1582">
        <v>4.7521342176872068</v>
      </c>
      <c r="AA1582">
        <v>0</v>
      </c>
      <c r="AB1582">
        <v>28.025327174569721</v>
      </c>
      <c r="AC1582">
        <v>0</v>
      </c>
      <c r="AD1582">
        <v>0</v>
      </c>
      <c r="AE1582">
        <v>33.164237126286956</v>
      </c>
    </row>
    <row r="1583" spans="1:31" x14ac:dyDescent="0.25">
      <c r="A1583">
        <v>1710709</v>
      </c>
      <c r="B1583">
        <v>1</v>
      </c>
      <c r="C1583" t="s">
        <v>80</v>
      </c>
      <c r="D1583" t="s">
        <v>101</v>
      </c>
      <c r="E1583" t="s">
        <v>131</v>
      </c>
      <c r="F1583" t="s">
        <v>4814</v>
      </c>
      <c r="G1583" t="s">
        <v>242</v>
      </c>
      <c r="H1583" t="s">
        <v>134</v>
      </c>
      <c r="I1583" t="s">
        <v>135</v>
      </c>
      <c r="J1583" t="s">
        <v>136</v>
      </c>
      <c r="K1583" t="s">
        <v>137</v>
      </c>
      <c r="L1583" t="s">
        <v>4815</v>
      </c>
      <c r="M1583" t="s">
        <v>4816</v>
      </c>
      <c r="N1583">
        <v>4.2633333330000003</v>
      </c>
      <c r="O1583">
        <v>0</v>
      </c>
      <c r="P1583">
        <v>9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12.106349323271743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12.106349323271743</v>
      </c>
    </row>
    <row r="1584" spans="1:31" x14ac:dyDescent="0.25">
      <c r="A1584">
        <v>1710710</v>
      </c>
      <c r="B1584">
        <v>1</v>
      </c>
      <c r="C1584" t="s">
        <v>81</v>
      </c>
      <c r="D1584" t="s">
        <v>114</v>
      </c>
      <c r="E1584" t="s">
        <v>160</v>
      </c>
      <c r="F1584" t="s">
        <v>4817</v>
      </c>
      <c r="G1584" t="s">
        <v>162</v>
      </c>
      <c r="H1584" t="s">
        <v>134</v>
      </c>
      <c r="I1584" t="s">
        <v>135</v>
      </c>
      <c r="J1584" t="s">
        <v>136</v>
      </c>
      <c r="K1584" t="s">
        <v>137</v>
      </c>
      <c r="L1584" t="s">
        <v>4818</v>
      </c>
      <c r="M1584" t="s">
        <v>4819</v>
      </c>
      <c r="N1584">
        <v>2.1924999999999999</v>
      </c>
      <c r="O1584">
        <v>0</v>
      </c>
      <c r="P1584">
        <v>23</v>
      </c>
      <c r="Q1584">
        <v>0</v>
      </c>
      <c r="R1584">
        <v>0</v>
      </c>
      <c r="S1584">
        <v>0</v>
      </c>
      <c r="T1584">
        <v>3</v>
      </c>
      <c r="U1584">
        <v>0</v>
      </c>
      <c r="V1584">
        <v>0</v>
      </c>
      <c r="W1584">
        <v>0</v>
      </c>
      <c r="X1584">
        <v>3.2718659870920357</v>
      </c>
      <c r="Y1584">
        <v>0</v>
      </c>
      <c r="Z1584">
        <v>0</v>
      </c>
      <c r="AA1584">
        <v>0</v>
      </c>
      <c r="AB1584">
        <v>8.7276047707903039</v>
      </c>
      <c r="AC1584">
        <v>0</v>
      </c>
      <c r="AD1584">
        <v>0</v>
      </c>
      <c r="AE1584">
        <v>11.999470757882339</v>
      </c>
    </row>
    <row r="1585" spans="1:31" x14ac:dyDescent="0.25">
      <c r="A1585">
        <v>1710712</v>
      </c>
      <c r="B1585">
        <v>1</v>
      </c>
      <c r="C1585" t="s">
        <v>80</v>
      </c>
      <c r="D1585" t="s">
        <v>101</v>
      </c>
      <c r="E1585" t="s">
        <v>131</v>
      </c>
      <c r="F1585" t="s">
        <v>4820</v>
      </c>
      <c r="G1585" t="s">
        <v>242</v>
      </c>
      <c r="H1585" t="s">
        <v>134</v>
      </c>
      <c r="I1585" t="s">
        <v>135</v>
      </c>
      <c r="J1585" t="s">
        <v>136</v>
      </c>
      <c r="K1585" t="s">
        <v>137</v>
      </c>
      <c r="L1585" t="s">
        <v>4821</v>
      </c>
      <c r="M1585" t="s">
        <v>4822</v>
      </c>
      <c r="N1585">
        <v>1.6744444439999999</v>
      </c>
      <c r="O1585">
        <v>0</v>
      </c>
      <c r="P1585">
        <v>1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0.71507241613143901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0.71507241613143901</v>
      </c>
    </row>
    <row r="1586" spans="1:31" x14ac:dyDescent="0.25">
      <c r="A1586">
        <v>1710713</v>
      </c>
      <c r="B1586">
        <v>1</v>
      </c>
      <c r="C1586" t="s">
        <v>80</v>
      </c>
      <c r="D1586" t="s">
        <v>104</v>
      </c>
      <c r="E1586" t="s">
        <v>131</v>
      </c>
      <c r="F1586" t="s">
        <v>4823</v>
      </c>
      <c r="G1586" t="s">
        <v>269</v>
      </c>
      <c r="H1586" t="s">
        <v>134</v>
      </c>
      <c r="I1586" t="s">
        <v>135</v>
      </c>
      <c r="J1586" t="s">
        <v>5</v>
      </c>
      <c r="K1586" t="s">
        <v>137</v>
      </c>
      <c r="L1586" t="s">
        <v>4824</v>
      </c>
      <c r="M1586" t="s">
        <v>4825</v>
      </c>
      <c r="N1586">
        <v>0.447222222</v>
      </c>
      <c r="O1586">
        <v>0</v>
      </c>
      <c r="P1586">
        <v>1</v>
      </c>
      <c r="Q1586">
        <v>0</v>
      </c>
      <c r="R1586">
        <v>0</v>
      </c>
      <c r="S1586">
        <v>0</v>
      </c>
      <c r="T1586">
        <v>1</v>
      </c>
      <c r="U1586">
        <v>0</v>
      </c>
      <c r="V1586">
        <v>0</v>
      </c>
      <c r="W1586">
        <v>0</v>
      </c>
      <c r="X1586">
        <v>0.26609081290948333</v>
      </c>
      <c r="Y1586">
        <v>0</v>
      </c>
      <c r="Z1586">
        <v>0</v>
      </c>
      <c r="AA1586">
        <v>0</v>
      </c>
      <c r="AB1586">
        <v>8.1729676951999997E-3</v>
      </c>
      <c r="AC1586">
        <v>0</v>
      </c>
      <c r="AD1586">
        <v>0</v>
      </c>
      <c r="AE1586">
        <v>0.27426378060468332</v>
      </c>
    </row>
    <row r="1587" spans="1:31" x14ac:dyDescent="0.25">
      <c r="A1587">
        <v>1710716</v>
      </c>
      <c r="B1587">
        <v>1</v>
      </c>
      <c r="C1587" t="s">
        <v>80</v>
      </c>
      <c r="D1587" t="s">
        <v>106</v>
      </c>
      <c r="E1587" t="s">
        <v>140</v>
      </c>
      <c r="F1587" t="s">
        <v>4826</v>
      </c>
      <c r="G1587" t="s">
        <v>173</v>
      </c>
      <c r="H1587" t="s">
        <v>143</v>
      </c>
      <c r="I1587" t="s">
        <v>135</v>
      </c>
      <c r="J1587" t="s">
        <v>136</v>
      </c>
      <c r="K1587" t="s">
        <v>153</v>
      </c>
      <c r="L1587" t="s">
        <v>4827</v>
      </c>
      <c r="M1587" t="s">
        <v>4828</v>
      </c>
      <c r="N1587">
        <v>0.83333333300000001</v>
      </c>
      <c r="O1587">
        <v>0</v>
      </c>
      <c r="P1587">
        <v>8</v>
      </c>
      <c r="Q1587">
        <v>30</v>
      </c>
      <c r="R1587">
        <v>76</v>
      </c>
      <c r="S1587">
        <v>11</v>
      </c>
      <c r="T1587">
        <v>18</v>
      </c>
      <c r="U1587">
        <v>1</v>
      </c>
      <c r="V1587">
        <v>0</v>
      </c>
      <c r="W1587">
        <v>0</v>
      </c>
      <c r="X1587">
        <v>2.1244993945850004</v>
      </c>
      <c r="Y1587">
        <v>47.417890158191675</v>
      </c>
      <c r="Z1587">
        <v>52.656039424339184</v>
      </c>
      <c r="AA1587">
        <v>42.965941119283343</v>
      </c>
      <c r="AB1587">
        <v>10.377281046469999</v>
      </c>
      <c r="AC1587">
        <v>15.462469887587503</v>
      </c>
      <c r="AD1587">
        <v>0</v>
      </c>
      <c r="AE1587">
        <v>171.0041210304567</v>
      </c>
    </row>
    <row r="1588" spans="1:31" x14ac:dyDescent="0.25">
      <c r="A1588">
        <v>1710721</v>
      </c>
      <c r="B1588">
        <v>1</v>
      </c>
      <c r="C1588" t="s">
        <v>81</v>
      </c>
      <c r="D1588" t="s">
        <v>118</v>
      </c>
      <c r="E1588" t="s">
        <v>131</v>
      </c>
      <c r="F1588" t="s">
        <v>4829</v>
      </c>
      <c r="G1588" t="s">
        <v>133</v>
      </c>
      <c r="H1588" t="s">
        <v>134</v>
      </c>
      <c r="I1588" t="s">
        <v>135</v>
      </c>
      <c r="J1588" t="s">
        <v>136</v>
      </c>
      <c r="K1588" t="s">
        <v>137</v>
      </c>
      <c r="L1588" t="s">
        <v>4830</v>
      </c>
      <c r="M1588" t="s">
        <v>4831</v>
      </c>
      <c r="N1588">
        <v>3.0730555549999998</v>
      </c>
      <c r="O1588">
        <v>0</v>
      </c>
      <c r="P1588">
        <v>2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0.81567898947796447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0.81567898947796447</v>
      </c>
    </row>
    <row r="1589" spans="1:31" x14ac:dyDescent="0.25">
      <c r="A1589">
        <v>1710722</v>
      </c>
      <c r="B1589">
        <v>1</v>
      </c>
      <c r="C1589" t="s">
        <v>80</v>
      </c>
      <c r="D1589" t="s">
        <v>108</v>
      </c>
      <c r="E1589" t="s">
        <v>160</v>
      </c>
      <c r="F1589" t="s">
        <v>4832</v>
      </c>
      <c r="G1589" t="s">
        <v>162</v>
      </c>
      <c r="H1589" t="s">
        <v>134</v>
      </c>
      <c r="I1589" t="s">
        <v>135</v>
      </c>
      <c r="J1589" t="s">
        <v>136</v>
      </c>
      <c r="K1589" t="s">
        <v>137</v>
      </c>
      <c r="L1589" t="s">
        <v>4833</v>
      </c>
      <c r="M1589" t="s">
        <v>4834</v>
      </c>
      <c r="N1589">
        <v>0.92</v>
      </c>
      <c r="O1589">
        <v>0</v>
      </c>
      <c r="P1589">
        <v>22</v>
      </c>
      <c r="Q1589">
        <v>0</v>
      </c>
      <c r="R1589">
        <v>8</v>
      </c>
      <c r="S1589">
        <v>0</v>
      </c>
      <c r="T1589">
        <v>2</v>
      </c>
      <c r="U1589">
        <v>0</v>
      </c>
      <c r="V1589">
        <v>0</v>
      </c>
      <c r="W1589">
        <v>0</v>
      </c>
      <c r="X1589">
        <v>2.741870845942985</v>
      </c>
      <c r="Y1589">
        <v>0</v>
      </c>
      <c r="Z1589">
        <v>0.74417404398586684</v>
      </c>
      <c r="AA1589">
        <v>0</v>
      </c>
      <c r="AB1589">
        <v>1.8470135418917599</v>
      </c>
      <c r="AC1589">
        <v>0</v>
      </c>
      <c r="AD1589">
        <v>0</v>
      </c>
      <c r="AE1589">
        <v>5.3330584318206125</v>
      </c>
    </row>
    <row r="1590" spans="1:31" x14ac:dyDescent="0.25">
      <c r="A1590">
        <v>1710724</v>
      </c>
      <c r="B1590">
        <v>1</v>
      </c>
      <c r="C1590" t="s">
        <v>80</v>
      </c>
      <c r="D1590" t="s">
        <v>103</v>
      </c>
      <c r="E1590" t="s">
        <v>131</v>
      </c>
      <c r="F1590" t="s">
        <v>4835</v>
      </c>
      <c r="G1590" t="s">
        <v>157</v>
      </c>
      <c r="H1590" t="s">
        <v>134</v>
      </c>
      <c r="I1590" t="s">
        <v>135</v>
      </c>
      <c r="J1590" t="s">
        <v>136</v>
      </c>
      <c r="K1590" t="s">
        <v>137</v>
      </c>
      <c r="L1590" t="s">
        <v>4836</v>
      </c>
      <c r="M1590" t="s">
        <v>4837</v>
      </c>
      <c r="N1590">
        <v>1.340833333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1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1.0003142891932</v>
      </c>
      <c r="AC1590">
        <v>0</v>
      </c>
      <c r="AD1590">
        <v>0</v>
      </c>
      <c r="AE1590">
        <v>1.0003142891932</v>
      </c>
    </row>
    <row r="1591" spans="1:31" x14ac:dyDescent="0.25">
      <c r="A1591">
        <v>1710726</v>
      </c>
      <c r="B1591">
        <v>1</v>
      </c>
      <c r="C1591" t="s">
        <v>81</v>
      </c>
      <c r="D1591" t="s">
        <v>112</v>
      </c>
      <c r="E1591" t="s">
        <v>131</v>
      </c>
      <c r="F1591" t="s">
        <v>4838</v>
      </c>
      <c r="G1591" t="s">
        <v>133</v>
      </c>
      <c r="H1591" t="s">
        <v>134</v>
      </c>
      <c r="I1591" t="s">
        <v>135</v>
      </c>
      <c r="J1591" t="s">
        <v>136</v>
      </c>
      <c r="K1591" t="s">
        <v>137</v>
      </c>
      <c r="L1591" t="s">
        <v>4839</v>
      </c>
      <c r="M1591" t="s">
        <v>4751</v>
      </c>
      <c r="N1591">
        <v>1.438055555</v>
      </c>
      <c r="O1591">
        <v>0</v>
      </c>
      <c r="P1591">
        <v>1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0.34606781238416662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0.34606781238416662</v>
      </c>
    </row>
    <row r="1592" spans="1:31" x14ac:dyDescent="0.25">
      <c r="A1592">
        <v>1710728</v>
      </c>
      <c r="B1592">
        <v>1</v>
      </c>
      <c r="C1592" t="s">
        <v>81</v>
      </c>
      <c r="D1592" t="s">
        <v>115</v>
      </c>
      <c r="E1592" t="s">
        <v>171</v>
      </c>
      <c r="F1592" t="s">
        <v>4840</v>
      </c>
      <c r="G1592" t="s">
        <v>295</v>
      </c>
      <c r="H1592" t="s">
        <v>143</v>
      </c>
      <c r="I1592" t="s">
        <v>135</v>
      </c>
      <c r="J1592" t="s">
        <v>136</v>
      </c>
      <c r="K1592" t="s">
        <v>137</v>
      </c>
      <c r="L1592" t="s">
        <v>4841</v>
      </c>
      <c r="M1592" t="s">
        <v>4842</v>
      </c>
      <c r="N1592">
        <v>1.896666666</v>
      </c>
      <c r="O1592">
        <v>0</v>
      </c>
      <c r="P1592">
        <v>62</v>
      </c>
      <c r="Q1592">
        <v>0</v>
      </c>
      <c r="R1592">
        <v>2</v>
      </c>
      <c r="S1592">
        <v>0</v>
      </c>
      <c r="T1592">
        <v>1</v>
      </c>
      <c r="U1592">
        <v>0</v>
      </c>
      <c r="V1592">
        <v>0</v>
      </c>
      <c r="W1592">
        <v>0</v>
      </c>
      <c r="X1592">
        <v>9.3583805780058142</v>
      </c>
      <c r="Y1592">
        <v>0</v>
      </c>
      <c r="Z1592">
        <v>1.0187465429944999E-2</v>
      </c>
      <c r="AA1592">
        <v>0</v>
      </c>
      <c r="AB1592">
        <v>0.43299713015031249</v>
      </c>
      <c r="AC1592">
        <v>0</v>
      </c>
      <c r="AD1592">
        <v>0</v>
      </c>
      <c r="AE1592">
        <v>9.8015651735860718</v>
      </c>
    </row>
    <row r="1593" spans="1:31" x14ac:dyDescent="0.25">
      <c r="A1593">
        <v>1710730</v>
      </c>
      <c r="B1593">
        <v>1</v>
      </c>
      <c r="C1593" t="s">
        <v>80</v>
      </c>
      <c r="D1593" t="s">
        <v>99</v>
      </c>
      <c r="E1593" t="s">
        <v>131</v>
      </c>
      <c r="F1593" t="s">
        <v>4843</v>
      </c>
      <c r="G1593" t="s">
        <v>269</v>
      </c>
      <c r="H1593" t="s">
        <v>134</v>
      </c>
      <c r="I1593" t="s">
        <v>135</v>
      </c>
      <c r="J1593" t="s">
        <v>5</v>
      </c>
      <c r="K1593" t="s">
        <v>137</v>
      </c>
      <c r="L1593" t="s">
        <v>4844</v>
      </c>
      <c r="M1593" t="s">
        <v>4845</v>
      </c>
      <c r="N1593">
        <v>1.183333333</v>
      </c>
      <c r="O1593">
        <v>0</v>
      </c>
      <c r="P1593">
        <v>1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0.28275390686999996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0.28275390686999996</v>
      </c>
    </row>
    <row r="1594" spans="1:31" x14ac:dyDescent="0.25">
      <c r="A1594">
        <v>1710731</v>
      </c>
      <c r="B1594">
        <v>1</v>
      </c>
      <c r="C1594" t="s">
        <v>81</v>
      </c>
      <c r="D1594" t="s">
        <v>128</v>
      </c>
      <c r="E1594" t="s">
        <v>131</v>
      </c>
      <c r="F1594" t="s">
        <v>4846</v>
      </c>
      <c r="G1594" t="s">
        <v>133</v>
      </c>
      <c r="H1594" t="s">
        <v>134</v>
      </c>
      <c r="I1594" t="s">
        <v>135</v>
      </c>
      <c r="J1594" t="s">
        <v>136</v>
      </c>
      <c r="K1594" t="s">
        <v>137</v>
      </c>
      <c r="L1594" t="s">
        <v>4847</v>
      </c>
      <c r="M1594" t="s">
        <v>4848</v>
      </c>
      <c r="N1594">
        <v>3.6002777770000001</v>
      </c>
      <c r="O1594">
        <v>0</v>
      </c>
      <c r="P1594">
        <v>1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0.64531672368980619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0.64531672368980619</v>
      </c>
    </row>
    <row r="1595" spans="1:31" x14ac:dyDescent="0.25">
      <c r="A1595">
        <v>1710733</v>
      </c>
      <c r="B1595">
        <v>1</v>
      </c>
      <c r="C1595" t="s">
        <v>81</v>
      </c>
      <c r="D1595" t="s">
        <v>123</v>
      </c>
      <c r="E1595" t="s">
        <v>160</v>
      </c>
      <c r="F1595" t="s">
        <v>4849</v>
      </c>
      <c r="G1595" t="s">
        <v>1680</v>
      </c>
      <c r="H1595" t="s">
        <v>134</v>
      </c>
      <c r="I1595" t="s">
        <v>135</v>
      </c>
      <c r="J1595" t="s">
        <v>136</v>
      </c>
      <c r="K1595" t="s">
        <v>137</v>
      </c>
      <c r="L1595" t="s">
        <v>4850</v>
      </c>
      <c r="M1595" t="s">
        <v>4851</v>
      </c>
      <c r="N1595">
        <v>2.2372222220000002</v>
      </c>
      <c r="O1595">
        <v>0</v>
      </c>
      <c r="P1595">
        <v>171</v>
      </c>
      <c r="Q1595">
        <v>0</v>
      </c>
      <c r="R1595">
        <v>0</v>
      </c>
      <c r="S1595">
        <v>0</v>
      </c>
      <c r="T1595">
        <v>7</v>
      </c>
      <c r="U1595">
        <v>0</v>
      </c>
      <c r="V1595">
        <v>0</v>
      </c>
      <c r="W1595">
        <v>0</v>
      </c>
      <c r="X1595">
        <v>82.269072230610192</v>
      </c>
      <c r="Y1595">
        <v>0</v>
      </c>
      <c r="Z1595">
        <v>0</v>
      </c>
      <c r="AA1595">
        <v>0</v>
      </c>
      <c r="AB1595">
        <v>7.6869065300439869</v>
      </c>
      <c r="AC1595">
        <v>0</v>
      </c>
      <c r="AD1595">
        <v>0</v>
      </c>
      <c r="AE1595">
        <v>89.955978760654176</v>
      </c>
    </row>
    <row r="1596" spans="1:31" x14ac:dyDescent="0.25">
      <c r="A1596">
        <v>1710737</v>
      </c>
      <c r="B1596">
        <v>1</v>
      </c>
      <c r="C1596" t="s">
        <v>80</v>
      </c>
      <c r="D1596" t="s">
        <v>96</v>
      </c>
      <c r="E1596" t="s">
        <v>150</v>
      </c>
      <c r="F1596" t="s">
        <v>3745</v>
      </c>
      <c r="G1596" t="s">
        <v>186</v>
      </c>
      <c r="H1596" t="s">
        <v>134</v>
      </c>
      <c r="I1596" t="s">
        <v>135</v>
      </c>
      <c r="J1596" t="s">
        <v>136</v>
      </c>
      <c r="K1596" t="s">
        <v>137</v>
      </c>
      <c r="L1596" t="s">
        <v>4852</v>
      </c>
      <c r="M1596" t="s">
        <v>4853</v>
      </c>
      <c r="N1596">
        <v>3.2727777769999999</v>
      </c>
      <c r="O1596">
        <v>0</v>
      </c>
      <c r="P1596">
        <v>127</v>
      </c>
      <c r="Q1596">
        <v>0</v>
      </c>
      <c r="R1596">
        <v>0</v>
      </c>
      <c r="S1596">
        <v>0</v>
      </c>
      <c r="T1596">
        <v>24</v>
      </c>
      <c r="U1596">
        <v>0</v>
      </c>
      <c r="V1596">
        <v>0</v>
      </c>
      <c r="W1596">
        <v>0</v>
      </c>
      <c r="X1596">
        <v>144.19683223212471</v>
      </c>
      <c r="Y1596">
        <v>0</v>
      </c>
      <c r="Z1596">
        <v>0</v>
      </c>
      <c r="AA1596">
        <v>0</v>
      </c>
      <c r="AB1596">
        <v>27.174035963562837</v>
      </c>
      <c r="AC1596">
        <v>0</v>
      </c>
      <c r="AD1596">
        <v>0</v>
      </c>
      <c r="AE1596">
        <v>171.37086819568754</v>
      </c>
    </row>
    <row r="1597" spans="1:31" x14ac:dyDescent="0.25">
      <c r="A1597">
        <v>1710740</v>
      </c>
      <c r="B1597">
        <v>1</v>
      </c>
      <c r="C1597" t="s">
        <v>81</v>
      </c>
      <c r="D1597" t="s">
        <v>127</v>
      </c>
      <c r="E1597" t="s">
        <v>131</v>
      </c>
      <c r="F1597" t="s">
        <v>4854</v>
      </c>
      <c r="G1597" t="s">
        <v>133</v>
      </c>
      <c r="H1597" t="s">
        <v>134</v>
      </c>
      <c r="I1597" t="s">
        <v>135</v>
      </c>
      <c r="J1597" t="s">
        <v>136</v>
      </c>
      <c r="K1597" t="s">
        <v>137</v>
      </c>
      <c r="L1597" t="s">
        <v>4855</v>
      </c>
      <c r="M1597" t="s">
        <v>4856</v>
      </c>
      <c r="N1597">
        <v>6.9608333330000001</v>
      </c>
      <c r="O1597">
        <v>0</v>
      </c>
      <c r="P1597">
        <v>1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</row>
    <row r="1598" spans="1:31" x14ac:dyDescent="0.25">
      <c r="A1598">
        <v>1710741</v>
      </c>
      <c r="B1598">
        <v>1</v>
      </c>
      <c r="C1598" t="s">
        <v>80</v>
      </c>
      <c r="D1598" t="s">
        <v>88</v>
      </c>
      <c r="E1598" t="s">
        <v>131</v>
      </c>
      <c r="F1598" t="s">
        <v>4857</v>
      </c>
      <c r="G1598" t="s">
        <v>269</v>
      </c>
      <c r="H1598" t="s">
        <v>134</v>
      </c>
      <c r="I1598" t="s">
        <v>135</v>
      </c>
      <c r="J1598" t="s">
        <v>5</v>
      </c>
      <c r="K1598" t="s">
        <v>137</v>
      </c>
      <c r="L1598" t="s">
        <v>4858</v>
      </c>
      <c r="M1598" t="s">
        <v>4859</v>
      </c>
      <c r="N1598">
        <v>0.26750000000000002</v>
      </c>
      <c r="O1598">
        <v>0</v>
      </c>
      <c r="P1598">
        <v>2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6.4205303027000005E-2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6.4205303027000005E-2</v>
      </c>
    </row>
    <row r="1599" spans="1:31" x14ac:dyDescent="0.25">
      <c r="A1599">
        <v>1710743</v>
      </c>
      <c r="B1599">
        <v>1</v>
      </c>
      <c r="C1599" t="s">
        <v>81</v>
      </c>
      <c r="D1599" t="s">
        <v>127</v>
      </c>
      <c r="E1599" t="s">
        <v>150</v>
      </c>
      <c r="F1599" t="s">
        <v>4860</v>
      </c>
      <c r="G1599" t="s">
        <v>186</v>
      </c>
      <c r="H1599" t="s">
        <v>134</v>
      </c>
      <c r="I1599" t="s">
        <v>135</v>
      </c>
      <c r="J1599" t="s">
        <v>136</v>
      </c>
      <c r="K1599" t="s">
        <v>137</v>
      </c>
      <c r="L1599" t="s">
        <v>4861</v>
      </c>
      <c r="M1599" t="s">
        <v>4862</v>
      </c>
      <c r="N1599">
        <v>4.3263888880000003</v>
      </c>
      <c r="O1599">
        <v>0</v>
      </c>
      <c r="P1599">
        <v>102</v>
      </c>
      <c r="Q1599">
        <v>0</v>
      </c>
      <c r="R1599">
        <v>0</v>
      </c>
      <c r="S1599">
        <v>0</v>
      </c>
      <c r="T1599">
        <v>4</v>
      </c>
      <c r="U1599">
        <v>0</v>
      </c>
      <c r="V1599">
        <v>0</v>
      </c>
      <c r="W1599">
        <v>0</v>
      </c>
      <c r="X1599">
        <v>58.653016484745443</v>
      </c>
      <c r="Y1599">
        <v>0</v>
      </c>
      <c r="Z1599">
        <v>0</v>
      </c>
      <c r="AA1599">
        <v>0</v>
      </c>
      <c r="AB1599">
        <v>7.1845098144007604</v>
      </c>
      <c r="AC1599">
        <v>0</v>
      </c>
      <c r="AD1599">
        <v>0</v>
      </c>
      <c r="AE1599">
        <v>65.837526299146205</v>
      </c>
    </row>
    <row r="1600" spans="1:31" x14ac:dyDescent="0.25">
      <c r="A1600">
        <v>1710744</v>
      </c>
      <c r="B1600">
        <v>1</v>
      </c>
      <c r="C1600" t="s">
        <v>80</v>
      </c>
      <c r="D1600" t="s">
        <v>86</v>
      </c>
      <c r="E1600" t="s">
        <v>171</v>
      </c>
      <c r="F1600" t="s">
        <v>4863</v>
      </c>
      <c r="G1600" t="s">
        <v>157</v>
      </c>
      <c r="H1600" t="s">
        <v>143</v>
      </c>
      <c r="I1600" t="s">
        <v>135</v>
      </c>
      <c r="J1600" t="s">
        <v>3</v>
      </c>
      <c r="K1600" t="s">
        <v>137</v>
      </c>
      <c r="L1600" t="s">
        <v>4864</v>
      </c>
      <c r="M1600" t="s">
        <v>4865</v>
      </c>
      <c r="N1600">
        <v>3.0061111110000001</v>
      </c>
      <c r="O1600">
        <v>0</v>
      </c>
      <c r="P1600">
        <v>194</v>
      </c>
      <c r="Q1600">
        <v>0</v>
      </c>
      <c r="R1600">
        <v>0</v>
      </c>
      <c r="S1600">
        <v>0</v>
      </c>
      <c r="T1600">
        <v>23</v>
      </c>
      <c r="U1600">
        <v>0</v>
      </c>
      <c r="V1600">
        <v>0</v>
      </c>
      <c r="W1600">
        <v>0</v>
      </c>
      <c r="X1600">
        <v>325.509109921228</v>
      </c>
      <c r="Y1600">
        <v>0</v>
      </c>
      <c r="Z1600">
        <v>0</v>
      </c>
      <c r="AA1600">
        <v>0</v>
      </c>
      <c r="AB1600">
        <v>169.6665689067147</v>
      </c>
      <c r="AC1600">
        <v>0</v>
      </c>
      <c r="AD1600">
        <v>0</v>
      </c>
      <c r="AE1600">
        <v>495.1756788279427</v>
      </c>
    </row>
    <row r="1601" spans="1:31" x14ac:dyDescent="0.25">
      <c r="A1601">
        <v>1710745</v>
      </c>
      <c r="B1601">
        <v>1</v>
      </c>
      <c r="C1601" t="s">
        <v>80</v>
      </c>
      <c r="D1601" t="s">
        <v>104</v>
      </c>
      <c r="E1601" t="s">
        <v>131</v>
      </c>
      <c r="F1601" t="s">
        <v>4866</v>
      </c>
      <c r="G1601" t="s">
        <v>269</v>
      </c>
      <c r="H1601" t="s">
        <v>134</v>
      </c>
      <c r="I1601" t="s">
        <v>135</v>
      </c>
      <c r="J1601" t="s">
        <v>5</v>
      </c>
      <c r="K1601" t="s">
        <v>137</v>
      </c>
      <c r="L1601" t="s">
        <v>4867</v>
      </c>
      <c r="M1601" t="s">
        <v>4868</v>
      </c>
      <c r="N1601">
        <v>0.41111111099999997</v>
      </c>
      <c r="O1601">
        <v>0</v>
      </c>
      <c r="P1601">
        <v>1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1.0402180927466666E-2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1.0402180927466666E-2</v>
      </c>
    </row>
    <row r="1602" spans="1:31" x14ac:dyDescent="0.25">
      <c r="A1602">
        <v>1710746</v>
      </c>
      <c r="B1602">
        <v>1</v>
      </c>
      <c r="C1602" t="s">
        <v>80</v>
      </c>
      <c r="D1602" t="s">
        <v>110</v>
      </c>
      <c r="E1602" t="s">
        <v>171</v>
      </c>
      <c r="F1602" t="s">
        <v>3850</v>
      </c>
      <c r="G1602" t="s">
        <v>147</v>
      </c>
      <c r="H1602" t="s">
        <v>143</v>
      </c>
      <c r="I1602" t="s">
        <v>135</v>
      </c>
      <c r="J1602" t="s">
        <v>136</v>
      </c>
      <c r="K1602" t="s">
        <v>137</v>
      </c>
      <c r="L1602" t="s">
        <v>4869</v>
      </c>
      <c r="M1602" t="s">
        <v>4870</v>
      </c>
      <c r="N1602">
        <v>0.57444444400000005</v>
      </c>
      <c r="O1602">
        <v>3</v>
      </c>
      <c r="P1602">
        <v>1168</v>
      </c>
      <c r="Q1602">
        <v>3</v>
      </c>
      <c r="R1602">
        <v>7</v>
      </c>
      <c r="S1602">
        <v>8</v>
      </c>
      <c r="T1602">
        <v>103</v>
      </c>
      <c r="U1602">
        <v>0</v>
      </c>
      <c r="V1602">
        <v>0</v>
      </c>
      <c r="W1602">
        <v>0.38614477195271996</v>
      </c>
      <c r="X1602">
        <v>212.58838285797933</v>
      </c>
      <c r="Y1602">
        <v>1.4534739580294267</v>
      </c>
      <c r="Z1602">
        <v>1.8953935584416188</v>
      </c>
      <c r="AA1602">
        <v>67.6954769374411</v>
      </c>
      <c r="AB1602">
        <v>53.944374874469759</v>
      </c>
      <c r="AC1602">
        <v>0</v>
      </c>
      <c r="AD1602">
        <v>0</v>
      </c>
      <c r="AE1602">
        <v>337.96324695831396</v>
      </c>
    </row>
    <row r="1603" spans="1:31" x14ac:dyDescent="0.25">
      <c r="A1603">
        <v>1710748</v>
      </c>
      <c r="B1603">
        <v>1</v>
      </c>
      <c r="C1603" t="s">
        <v>81</v>
      </c>
      <c r="D1603" t="s">
        <v>119</v>
      </c>
      <c r="E1603" t="s">
        <v>131</v>
      </c>
      <c r="F1603" t="s">
        <v>4871</v>
      </c>
      <c r="G1603" t="s">
        <v>133</v>
      </c>
      <c r="H1603" t="s">
        <v>134</v>
      </c>
      <c r="I1603" t="s">
        <v>135</v>
      </c>
      <c r="J1603" t="s">
        <v>136</v>
      </c>
      <c r="K1603" t="s">
        <v>137</v>
      </c>
      <c r="L1603" t="s">
        <v>4872</v>
      </c>
      <c r="M1603" t="s">
        <v>4873</v>
      </c>
      <c r="N1603">
        <v>2.2777777769999998</v>
      </c>
      <c r="O1603">
        <v>0</v>
      </c>
      <c r="P1603">
        <v>1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8.3651403990972234E-2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8.3651403990972234E-2</v>
      </c>
    </row>
    <row r="1604" spans="1:31" x14ac:dyDescent="0.25">
      <c r="A1604">
        <v>1710750</v>
      </c>
      <c r="B1604">
        <v>1</v>
      </c>
      <c r="C1604" t="s">
        <v>80</v>
      </c>
      <c r="D1604" t="s">
        <v>82</v>
      </c>
      <c r="E1604" t="s">
        <v>131</v>
      </c>
      <c r="F1604" t="s">
        <v>4874</v>
      </c>
      <c r="G1604" t="s">
        <v>269</v>
      </c>
      <c r="H1604" t="s">
        <v>134</v>
      </c>
      <c r="I1604" t="s">
        <v>135</v>
      </c>
      <c r="J1604" t="s">
        <v>5</v>
      </c>
      <c r="K1604" t="s">
        <v>137</v>
      </c>
      <c r="L1604" t="s">
        <v>4875</v>
      </c>
      <c r="M1604" t="s">
        <v>4876</v>
      </c>
      <c r="N1604">
        <v>0.17111111100000001</v>
      </c>
      <c r="O1604">
        <v>0</v>
      </c>
      <c r="P1604">
        <v>4</v>
      </c>
      <c r="Q1604">
        <v>0</v>
      </c>
      <c r="R1604">
        <v>0</v>
      </c>
      <c r="S1604">
        <v>0</v>
      </c>
      <c r="T1604">
        <v>2</v>
      </c>
      <c r="U1604">
        <v>0</v>
      </c>
      <c r="V1604">
        <v>0</v>
      </c>
      <c r="W1604">
        <v>0</v>
      </c>
      <c r="X1604">
        <v>0.10617531420222222</v>
      </c>
      <c r="Y1604">
        <v>0</v>
      </c>
      <c r="Z1604">
        <v>0</v>
      </c>
      <c r="AA1604">
        <v>0</v>
      </c>
      <c r="AB1604">
        <v>3.1955849515333333E-4</v>
      </c>
      <c r="AC1604">
        <v>0</v>
      </c>
      <c r="AD1604">
        <v>0</v>
      </c>
      <c r="AE1604">
        <v>0.10649487269737555</v>
      </c>
    </row>
    <row r="1605" spans="1:31" x14ac:dyDescent="0.25">
      <c r="A1605">
        <v>1710751</v>
      </c>
      <c r="B1605">
        <v>1</v>
      </c>
      <c r="C1605" t="s">
        <v>80</v>
      </c>
      <c r="D1605" t="s">
        <v>108</v>
      </c>
      <c r="E1605" t="s">
        <v>131</v>
      </c>
      <c r="F1605" t="s">
        <v>4877</v>
      </c>
      <c r="G1605" t="s">
        <v>269</v>
      </c>
      <c r="H1605" t="s">
        <v>134</v>
      </c>
      <c r="I1605" t="s">
        <v>135</v>
      </c>
      <c r="J1605" t="s">
        <v>5</v>
      </c>
      <c r="K1605" t="s">
        <v>137</v>
      </c>
      <c r="L1605" t="s">
        <v>4878</v>
      </c>
      <c r="M1605" t="s">
        <v>4879</v>
      </c>
      <c r="N1605">
        <v>0.49194444399999998</v>
      </c>
      <c r="O1605">
        <v>0</v>
      </c>
      <c r="P1605">
        <v>1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2.5039658672416667E-2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2.5039658672416667E-2</v>
      </c>
    </row>
    <row r="1606" spans="1:31" x14ac:dyDescent="0.25">
      <c r="A1606">
        <v>1710755</v>
      </c>
      <c r="B1606">
        <v>1</v>
      </c>
      <c r="C1606" t="s">
        <v>80</v>
      </c>
      <c r="D1606" t="s">
        <v>105</v>
      </c>
      <c r="E1606" t="s">
        <v>131</v>
      </c>
      <c r="F1606" t="s">
        <v>4880</v>
      </c>
      <c r="G1606" t="s">
        <v>269</v>
      </c>
      <c r="H1606" t="s">
        <v>134</v>
      </c>
      <c r="I1606" t="s">
        <v>135</v>
      </c>
      <c r="J1606" t="s">
        <v>5</v>
      </c>
      <c r="K1606" t="s">
        <v>137</v>
      </c>
      <c r="L1606" t="s">
        <v>4881</v>
      </c>
      <c r="M1606" t="s">
        <v>4882</v>
      </c>
      <c r="N1606">
        <v>0.18333333299999999</v>
      </c>
      <c r="O1606">
        <v>0</v>
      </c>
      <c r="P1606">
        <v>1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1.3689325649999999E-3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1.3689325649999999E-3</v>
      </c>
    </row>
    <row r="1607" spans="1:31" x14ac:dyDescent="0.25">
      <c r="A1607">
        <v>1710758</v>
      </c>
      <c r="B1607">
        <v>1</v>
      </c>
      <c r="C1607" t="s">
        <v>80</v>
      </c>
      <c r="D1607" t="s">
        <v>103</v>
      </c>
      <c r="E1607" t="s">
        <v>131</v>
      </c>
      <c r="F1607" t="s">
        <v>4883</v>
      </c>
      <c r="G1607" t="s">
        <v>133</v>
      </c>
      <c r="H1607" t="s">
        <v>134</v>
      </c>
      <c r="I1607" t="s">
        <v>135</v>
      </c>
      <c r="J1607" t="s">
        <v>136</v>
      </c>
      <c r="K1607" t="s">
        <v>137</v>
      </c>
      <c r="L1607" t="s">
        <v>4884</v>
      </c>
      <c r="M1607" t="s">
        <v>4885</v>
      </c>
      <c r="N1607">
        <v>1.3066666659999999</v>
      </c>
      <c r="O1607">
        <v>0</v>
      </c>
      <c r="P1607">
        <v>1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0.13109511535941334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0.13109511535941334</v>
      </c>
    </row>
    <row r="1608" spans="1:31" x14ac:dyDescent="0.25">
      <c r="A1608">
        <v>1710760</v>
      </c>
      <c r="B1608">
        <v>1</v>
      </c>
      <c r="C1608" t="s">
        <v>80</v>
      </c>
      <c r="D1608" t="s">
        <v>106</v>
      </c>
      <c r="E1608" t="s">
        <v>140</v>
      </c>
      <c r="F1608" t="s">
        <v>4826</v>
      </c>
      <c r="G1608" t="s">
        <v>1085</v>
      </c>
      <c r="H1608" t="s">
        <v>143</v>
      </c>
      <c r="I1608" t="s">
        <v>135</v>
      </c>
      <c r="J1608" t="s">
        <v>136</v>
      </c>
      <c r="K1608" t="s">
        <v>137</v>
      </c>
      <c r="L1608" t="s">
        <v>4886</v>
      </c>
      <c r="M1608" t="s">
        <v>4887</v>
      </c>
      <c r="N1608">
        <v>1.838055555</v>
      </c>
      <c r="O1608">
        <v>0</v>
      </c>
      <c r="P1608">
        <v>8</v>
      </c>
      <c r="Q1608">
        <v>30</v>
      </c>
      <c r="R1608">
        <v>76</v>
      </c>
      <c r="S1608">
        <v>11</v>
      </c>
      <c r="T1608">
        <v>18</v>
      </c>
      <c r="U1608">
        <v>1</v>
      </c>
      <c r="V1608">
        <v>0</v>
      </c>
      <c r="W1608">
        <v>0</v>
      </c>
      <c r="X1608">
        <v>4.3145611275273517</v>
      </c>
      <c r="Y1608">
        <v>109.26000181250971</v>
      </c>
      <c r="Z1608">
        <v>105.55034187469205</v>
      </c>
      <c r="AA1608">
        <v>93.586792631498085</v>
      </c>
      <c r="AB1608">
        <v>21.792176449785089</v>
      </c>
      <c r="AC1608">
        <v>38.402266305369636</v>
      </c>
      <c r="AD1608">
        <v>0</v>
      </c>
      <c r="AE1608">
        <v>372.90614020138196</v>
      </c>
    </row>
    <row r="1609" spans="1:31" x14ac:dyDescent="0.25">
      <c r="A1609">
        <v>1710762</v>
      </c>
      <c r="B1609">
        <v>1</v>
      </c>
      <c r="C1609" t="s">
        <v>81</v>
      </c>
      <c r="D1609" t="s">
        <v>120</v>
      </c>
      <c r="E1609" t="s">
        <v>131</v>
      </c>
      <c r="F1609" t="s">
        <v>4888</v>
      </c>
      <c r="G1609" t="s">
        <v>133</v>
      </c>
      <c r="H1609" t="s">
        <v>134</v>
      </c>
      <c r="I1609" t="s">
        <v>135</v>
      </c>
      <c r="J1609" t="s">
        <v>136</v>
      </c>
      <c r="K1609" t="s">
        <v>137</v>
      </c>
      <c r="L1609" t="s">
        <v>4889</v>
      </c>
      <c r="M1609" t="s">
        <v>4890</v>
      </c>
      <c r="N1609">
        <v>2.9338888879999998</v>
      </c>
      <c r="O1609">
        <v>0</v>
      </c>
      <c r="P1609">
        <v>1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0.25850511529493336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0.25850511529493336</v>
      </c>
    </row>
    <row r="1610" spans="1:31" x14ac:dyDescent="0.25">
      <c r="A1610">
        <v>1710764</v>
      </c>
      <c r="B1610">
        <v>1</v>
      </c>
      <c r="C1610" t="s">
        <v>80</v>
      </c>
      <c r="D1610" t="s">
        <v>100</v>
      </c>
      <c r="E1610" t="s">
        <v>160</v>
      </c>
      <c r="F1610" t="s">
        <v>4891</v>
      </c>
      <c r="G1610" t="s">
        <v>650</v>
      </c>
      <c r="H1610" t="s">
        <v>134</v>
      </c>
      <c r="I1610" t="s">
        <v>135</v>
      </c>
      <c r="J1610" t="s">
        <v>136</v>
      </c>
      <c r="K1610" t="s">
        <v>137</v>
      </c>
      <c r="L1610" t="s">
        <v>4892</v>
      </c>
      <c r="M1610" t="s">
        <v>4893</v>
      </c>
      <c r="N1610">
        <v>4.1747222219999998</v>
      </c>
      <c r="O1610">
        <v>0</v>
      </c>
      <c r="P1610">
        <v>123</v>
      </c>
      <c r="Q1610">
        <v>0</v>
      </c>
      <c r="R1610">
        <v>0</v>
      </c>
      <c r="S1610">
        <v>0</v>
      </c>
      <c r="T1610">
        <v>6</v>
      </c>
      <c r="U1610">
        <v>0</v>
      </c>
      <c r="V1610">
        <v>0</v>
      </c>
      <c r="W1610">
        <v>0</v>
      </c>
      <c r="X1610">
        <v>73.138033231814163</v>
      </c>
      <c r="Y1610">
        <v>0</v>
      </c>
      <c r="Z1610">
        <v>0</v>
      </c>
      <c r="AA1610">
        <v>0</v>
      </c>
      <c r="AB1610">
        <v>9.1523100226276703</v>
      </c>
      <c r="AC1610">
        <v>0</v>
      </c>
      <c r="AD1610">
        <v>0</v>
      </c>
      <c r="AE1610">
        <v>82.290343254441837</v>
      </c>
    </row>
    <row r="1611" spans="1:31" x14ac:dyDescent="0.25">
      <c r="A1611">
        <v>1710766</v>
      </c>
      <c r="B1611">
        <v>1</v>
      </c>
      <c r="C1611" t="s">
        <v>80</v>
      </c>
      <c r="D1611" t="s">
        <v>99</v>
      </c>
      <c r="E1611" t="s">
        <v>131</v>
      </c>
      <c r="F1611" t="s">
        <v>4894</v>
      </c>
      <c r="G1611" t="s">
        <v>269</v>
      </c>
      <c r="H1611" t="s">
        <v>134</v>
      </c>
      <c r="I1611" t="s">
        <v>135</v>
      </c>
      <c r="J1611" t="s">
        <v>5</v>
      </c>
      <c r="K1611" t="s">
        <v>137</v>
      </c>
      <c r="L1611" t="s">
        <v>4892</v>
      </c>
      <c r="M1611" t="s">
        <v>4895</v>
      </c>
      <c r="N1611">
        <v>0.28333333300000002</v>
      </c>
      <c r="O1611">
        <v>0</v>
      </c>
      <c r="P1611">
        <v>2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2.4899791728000002E-3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2.4899791728000002E-3</v>
      </c>
    </row>
    <row r="1612" spans="1:31" x14ac:dyDescent="0.25">
      <c r="A1612">
        <v>1710767</v>
      </c>
      <c r="B1612">
        <v>1</v>
      </c>
      <c r="C1612" t="s">
        <v>80</v>
      </c>
      <c r="D1612" t="s">
        <v>95</v>
      </c>
      <c r="E1612" t="s">
        <v>131</v>
      </c>
      <c r="F1612" t="s">
        <v>4896</v>
      </c>
      <c r="G1612" t="s">
        <v>133</v>
      </c>
      <c r="H1612" t="s">
        <v>134</v>
      </c>
      <c r="I1612" t="s">
        <v>135</v>
      </c>
      <c r="J1612" t="s">
        <v>136</v>
      </c>
      <c r="K1612" t="s">
        <v>137</v>
      </c>
      <c r="L1612" t="s">
        <v>4897</v>
      </c>
      <c r="M1612" t="s">
        <v>4898</v>
      </c>
      <c r="N1612">
        <v>1.6219444439999999</v>
      </c>
      <c r="O1612">
        <v>0</v>
      </c>
      <c r="P1612">
        <v>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3.2180620869166671E-4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3.2180620869166671E-4</v>
      </c>
    </row>
    <row r="1613" spans="1:31" x14ac:dyDescent="0.25">
      <c r="A1613">
        <v>1710768</v>
      </c>
      <c r="B1613">
        <v>1</v>
      </c>
      <c r="C1613" t="s">
        <v>80</v>
      </c>
      <c r="D1613" t="s">
        <v>92</v>
      </c>
      <c r="E1613" t="s">
        <v>131</v>
      </c>
      <c r="F1613" t="s">
        <v>4899</v>
      </c>
      <c r="G1613" t="s">
        <v>133</v>
      </c>
      <c r="H1613" t="s">
        <v>134</v>
      </c>
      <c r="I1613" t="s">
        <v>135</v>
      </c>
      <c r="J1613" t="s">
        <v>136</v>
      </c>
      <c r="K1613" t="s">
        <v>137</v>
      </c>
      <c r="L1613" t="s">
        <v>4900</v>
      </c>
      <c r="M1613" t="s">
        <v>4901</v>
      </c>
      <c r="N1613">
        <v>2.0661111110000001</v>
      </c>
      <c r="O1613">
        <v>0</v>
      </c>
      <c r="P1613">
        <v>1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0.27959891710666668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0.27959891710666668</v>
      </c>
    </row>
    <row r="1614" spans="1:31" x14ac:dyDescent="0.25">
      <c r="A1614">
        <v>1710769</v>
      </c>
      <c r="B1614">
        <v>1</v>
      </c>
      <c r="C1614" t="s">
        <v>80</v>
      </c>
      <c r="D1614" t="s">
        <v>106</v>
      </c>
      <c r="E1614" t="s">
        <v>189</v>
      </c>
      <c r="F1614" t="s">
        <v>4902</v>
      </c>
      <c r="G1614" t="s">
        <v>147</v>
      </c>
      <c r="H1614" t="s">
        <v>143</v>
      </c>
      <c r="I1614" t="s">
        <v>135</v>
      </c>
      <c r="J1614" t="s">
        <v>136</v>
      </c>
      <c r="K1614" t="s">
        <v>137</v>
      </c>
      <c r="L1614" t="s">
        <v>4903</v>
      </c>
      <c r="M1614" t="s">
        <v>4904</v>
      </c>
      <c r="N1614">
        <v>3.7527777769999999</v>
      </c>
      <c r="O1614">
        <v>0</v>
      </c>
      <c r="P1614">
        <v>0</v>
      </c>
      <c r="Q1614">
        <v>0</v>
      </c>
      <c r="R1614">
        <v>71</v>
      </c>
      <c r="S1614">
        <v>0</v>
      </c>
      <c r="T1614">
        <v>18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106.8580090303639</v>
      </c>
      <c r="AA1614">
        <v>0</v>
      </c>
      <c r="AB1614">
        <v>40.486385875311498</v>
      </c>
      <c r="AC1614">
        <v>0</v>
      </c>
      <c r="AD1614">
        <v>0</v>
      </c>
      <c r="AE1614">
        <v>147.34439490567541</v>
      </c>
    </row>
    <row r="1615" spans="1:31" x14ac:dyDescent="0.25">
      <c r="A1615">
        <v>1710770</v>
      </c>
      <c r="B1615">
        <v>1</v>
      </c>
      <c r="C1615" t="s">
        <v>80</v>
      </c>
      <c r="D1615" t="s">
        <v>104</v>
      </c>
      <c r="E1615" t="s">
        <v>131</v>
      </c>
      <c r="F1615" t="s">
        <v>4905</v>
      </c>
      <c r="G1615" t="s">
        <v>269</v>
      </c>
      <c r="H1615" t="s">
        <v>134</v>
      </c>
      <c r="I1615" t="s">
        <v>135</v>
      </c>
      <c r="J1615" t="s">
        <v>5</v>
      </c>
      <c r="K1615" t="s">
        <v>137</v>
      </c>
      <c r="L1615" t="s">
        <v>4906</v>
      </c>
      <c r="M1615" t="s">
        <v>4907</v>
      </c>
      <c r="N1615">
        <v>0.91749999999999998</v>
      </c>
      <c r="O1615">
        <v>0</v>
      </c>
      <c r="P1615">
        <v>1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0.17242196586900002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0.17242196586900002</v>
      </c>
    </row>
    <row r="1616" spans="1:31" x14ac:dyDescent="0.25">
      <c r="A1616">
        <v>1710773</v>
      </c>
      <c r="B1616">
        <v>1</v>
      </c>
      <c r="C1616" t="s">
        <v>80</v>
      </c>
      <c r="D1616" t="s">
        <v>99</v>
      </c>
      <c r="E1616" t="s">
        <v>131</v>
      </c>
      <c r="F1616" t="s">
        <v>4908</v>
      </c>
      <c r="G1616" t="s">
        <v>269</v>
      </c>
      <c r="H1616" t="s">
        <v>134</v>
      </c>
      <c r="I1616" t="s">
        <v>135</v>
      </c>
      <c r="J1616" t="s">
        <v>5</v>
      </c>
      <c r="K1616" t="s">
        <v>137</v>
      </c>
      <c r="L1616" t="s">
        <v>4909</v>
      </c>
      <c r="M1616" t="s">
        <v>4910</v>
      </c>
      <c r="N1616">
        <v>0.133333333</v>
      </c>
      <c r="O1616">
        <v>0</v>
      </c>
      <c r="P1616">
        <v>2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1.4018309946666668E-2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1.4018309946666668E-2</v>
      </c>
    </row>
    <row r="1617" spans="1:31" x14ac:dyDescent="0.25">
      <c r="A1617">
        <v>1710774</v>
      </c>
      <c r="B1617">
        <v>1</v>
      </c>
      <c r="C1617" t="s">
        <v>80</v>
      </c>
      <c r="D1617" t="s">
        <v>85</v>
      </c>
      <c r="E1617" t="s">
        <v>131</v>
      </c>
      <c r="F1617" t="s">
        <v>4911</v>
      </c>
      <c r="G1617" t="s">
        <v>269</v>
      </c>
      <c r="H1617" t="s">
        <v>134</v>
      </c>
      <c r="I1617" t="s">
        <v>135</v>
      </c>
      <c r="J1617" t="s">
        <v>5</v>
      </c>
      <c r="K1617" t="s">
        <v>137</v>
      </c>
      <c r="L1617" t="s">
        <v>4912</v>
      </c>
      <c r="M1617" t="s">
        <v>4913</v>
      </c>
      <c r="N1617">
        <v>0.402777777</v>
      </c>
      <c r="O1617">
        <v>0</v>
      </c>
      <c r="P1617">
        <v>33</v>
      </c>
      <c r="Q1617">
        <v>0</v>
      </c>
      <c r="R1617">
        <v>0</v>
      </c>
      <c r="S1617">
        <v>0</v>
      </c>
      <c r="T1617">
        <v>5</v>
      </c>
      <c r="U1617">
        <v>0</v>
      </c>
      <c r="V1617">
        <v>0</v>
      </c>
      <c r="W1617">
        <v>0</v>
      </c>
      <c r="X1617">
        <v>0.11691737355416668</v>
      </c>
      <c r="Y1617">
        <v>0</v>
      </c>
      <c r="Z1617">
        <v>0</v>
      </c>
      <c r="AA1617">
        <v>0</v>
      </c>
      <c r="AB1617">
        <v>5.2045332527777784E-4</v>
      </c>
      <c r="AC1617">
        <v>0</v>
      </c>
      <c r="AD1617">
        <v>0</v>
      </c>
      <c r="AE1617">
        <v>0.11743782687944446</v>
      </c>
    </row>
    <row r="1618" spans="1:31" x14ac:dyDescent="0.25">
      <c r="A1618">
        <v>1710779</v>
      </c>
      <c r="B1618">
        <v>1</v>
      </c>
      <c r="C1618" t="s">
        <v>80</v>
      </c>
      <c r="D1618" t="s">
        <v>82</v>
      </c>
      <c r="E1618" t="s">
        <v>131</v>
      </c>
      <c r="F1618" t="s">
        <v>4914</v>
      </c>
      <c r="G1618" t="s">
        <v>269</v>
      </c>
      <c r="H1618" t="s">
        <v>134</v>
      </c>
      <c r="I1618" t="s">
        <v>135</v>
      </c>
      <c r="J1618" t="s">
        <v>5</v>
      </c>
      <c r="K1618" t="s">
        <v>137</v>
      </c>
      <c r="L1618" t="s">
        <v>4915</v>
      </c>
      <c r="M1618" t="s">
        <v>4916</v>
      </c>
      <c r="N1618">
        <v>0.32972222200000001</v>
      </c>
      <c r="O1618">
        <v>0</v>
      </c>
      <c r="P1618">
        <v>2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0.15579326669316668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0.15579326669316668</v>
      </c>
    </row>
    <row r="1619" spans="1:31" x14ac:dyDescent="0.25">
      <c r="A1619">
        <v>1710780</v>
      </c>
      <c r="B1619">
        <v>1</v>
      </c>
      <c r="C1619" t="s">
        <v>80</v>
      </c>
      <c r="D1619" t="s">
        <v>90</v>
      </c>
      <c r="E1619" t="s">
        <v>131</v>
      </c>
      <c r="F1619" t="s">
        <v>4917</v>
      </c>
      <c r="G1619" t="s">
        <v>269</v>
      </c>
      <c r="H1619" t="s">
        <v>134</v>
      </c>
      <c r="I1619" t="s">
        <v>135</v>
      </c>
      <c r="J1619" t="s">
        <v>5</v>
      </c>
      <c r="K1619" t="s">
        <v>137</v>
      </c>
      <c r="L1619" t="s">
        <v>4918</v>
      </c>
      <c r="M1619" t="s">
        <v>4919</v>
      </c>
      <c r="N1619">
        <v>0.234444444</v>
      </c>
      <c r="O1619">
        <v>0</v>
      </c>
      <c r="P1619">
        <v>1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2.3649036374444446E-2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2.3649036374444446E-2</v>
      </c>
    </row>
    <row r="1620" spans="1:31" x14ac:dyDescent="0.25">
      <c r="A1620">
        <v>1710781</v>
      </c>
      <c r="B1620">
        <v>1</v>
      </c>
      <c r="C1620" t="s">
        <v>80</v>
      </c>
      <c r="D1620" t="s">
        <v>107</v>
      </c>
      <c r="E1620" t="s">
        <v>160</v>
      </c>
      <c r="F1620" t="s">
        <v>4080</v>
      </c>
      <c r="G1620" t="s">
        <v>3832</v>
      </c>
      <c r="H1620" t="s">
        <v>134</v>
      </c>
      <c r="I1620" t="s">
        <v>135</v>
      </c>
      <c r="J1620" t="s">
        <v>136</v>
      </c>
      <c r="K1620" t="s">
        <v>137</v>
      </c>
      <c r="L1620" t="s">
        <v>4920</v>
      </c>
      <c r="M1620" t="s">
        <v>4921</v>
      </c>
      <c r="N1620">
        <v>1.055833333</v>
      </c>
      <c r="O1620">
        <v>0</v>
      </c>
      <c r="P1620">
        <v>179</v>
      </c>
      <c r="Q1620">
        <v>0</v>
      </c>
      <c r="R1620">
        <v>0</v>
      </c>
      <c r="S1620">
        <v>0</v>
      </c>
      <c r="T1620">
        <v>13</v>
      </c>
      <c r="U1620">
        <v>0</v>
      </c>
      <c r="V1620">
        <v>0</v>
      </c>
      <c r="W1620">
        <v>0</v>
      </c>
      <c r="X1620">
        <v>58.117863168542286</v>
      </c>
      <c r="Y1620">
        <v>0</v>
      </c>
      <c r="Z1620">
        <v>0</v>
      </c>
      <c r="AA1620">
        <v>0</v>
      </c>
      <c r="AB1620">
        <v>9.1525600763712518</v>
      </c>
      <c r="AC1620">
        <v>0</v>
      </c>
      <c r="AD1620">
        <v>0</v>
      </c>
      <c r="AE1620">
        <v>67.27042324491353</v>
      </c>
    </row>
    <row r="1621" spans="1:31" x14ac:dyDescent="0.25">
      <c r="A1621">
        <v>1710785</v>
      </c>
      <c r="B1621">
        <v>1</v>
      </c>
      <c r="C1621" t="s">
        <v>81</v>
      </c>
      <c r="D1621" t="s">
        <v>115</v>
      </c>
      <c r="E1621" t="s">
        <v>131</v>
      </c>
      <c r="F1621" t="s">
        <v>4922</v>
      </c>
      <c r="G1621" t="s">
        <v>133</v>
      </c>
      <c r="H1621" t="s">
        <v>134</v>
      </c>
      <c r="I1621" t="s">
        <v>135</v>
      </c>
      <c r="J1621" t="s">
        <v>136</v>
      </c>
      <c r="K1621" t="s">
        <v>137</v>
      </c>
      <c r="L1621" t="s">
        <v>4923</v>
      </c>
      <c r="M1621" t="s">
        <v>4924</v>
      </c>
      <c r="N1621">
        <v>2.4427777769999999</v>
      </c>
      <c r="O1621">
        <v>0</v>
      </c>
      <c r="P1621">
        <v>1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3.4161890511444446E-4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3.4161890511444446E-4</v>
      </c>
    </row>
    <row r="1622" spans="1:31" x14ac:dyDescent="0.25">
      <c r="A1622">
        <v>1710786</v>
      </c>
      <c r="B1622">
        <v>1</v>
      </c>
      <c r="C1622" t="s">
        <v>80</v>
      </c>
      <c r="D1622" t="s">
        <v>93</v>
      </c>
      <c r="E1622" t="s">
        <v>160</v>
      </c>
      <c r="F1622" t="s">
        <v>4925</v>
      </c>
      <c r="G1622" t="s">
        <v>152</v>
      </c>
      <c r="H1622" t="s">
        <v>134</v>
      </c>
      <c r="I1622" t="s">
        <v>135</v>
      </c>
      <c r="J1622" t="s">
        <v>136</v>
      </c>
      <c r="K1622" t="s">
        <v>153</v>
      </c>
      <c r="L1622" t="s">
        <v>4926</v>
      </c>
      <c r="M1622" t="s">
        <v>4927</v>
      </c>
      <c r="N1622">
        <v>4.0566666659999999</v>
      </c>
      <c r="O1622">
        <v>0</v>
      </c>
      <c r="P1622">
        <v>187</v>
      </c>
      <c r="Q1622">
        <v>0</v>
      </c>
      <c r="R1622">
        <v>0</v>
      </c>
      <c r="S1622">
        <v>0</v>
      </c>
      <c r="T1622">
        <v>10</v>
      </c>
      <c r="U1622">
        <v>0</v>
      </c>
      <c r="V1622">
        <v>0</v>
      </c>
      <c r="W1622">
        <v>0</v>
      </c>
      <c r="X1622">
        <v>144.23342351597267</v>
      </c>
      <c r="Y1622">
        <v>0</v>
      </c>
      <c r="Z1622">
        <v>0</v>
      </c>
      <c r="AA1622">
        <v>0</v>
      </c>
      <c r="AB1622">
        <v>19.13256443359413</v>
      </c>
      <c r="AC1622">
        <v>0</v>
      </c>
      <c r="AD1622">
        <v>0</v>
      </c>
      <c r="AE1622">
        <v>163.3659879495668</v>
      </c>
    </row>
    <row r="1623" spans="1:31" x14ac:dyDescent="0.25">
      <c r="A1623">
        <v>1710787</v>
      </c>
      <c r="B1623">
        <v>1</v>
      </c>
      <c r="C1623" t="s">
        <v>80</v>
      </c>
      <c r="D1623" t="s">
        <v>99</v>
      </c>
      <c r="E1623" t="s">
        <v>131</v>
      </c>
      <c r="F1623" t="s">
        <v>4928</v>
      </c>
      <c r="G1623" t="s">
        <v>269</v>
      </c>
      <c r="H1623" t="s">
        <v>134</v>
      </c>
      <c r="I1623" t="s">
        <v>135</v>
      </c>
      <c r="J1623" t="s">
        <v>5</v>
      </c>
      <c r="K1623" t="s">
        <v>137</v>
      </c>
      <c r="L1623" t="s">
        <v>4929</v>
      </c>
      <c r="M1623" t="s">
        <v>4930</v>
      </c>
      <c r="N1623">
        <v>0.2</v>
      </c>
      <c r="O1623">
        <v>0</v>
      </c>
      <c r="P1623">
        <v>1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1.8027188200000002E-3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1.8027188200000002E-3</v>
      </c>
    </row>
    <row r="1624" spans="1:31" x14ac:dyDescent="0.25">
      <c r="A1624">
        <v>1710789</v>
      </c>
      <c r="B1624">
        <v>1</v>
      </c>
      <c r="C1624" t="s">
        <v>81</v>
      </c>
      <c r="D1624" t="s">
        <v>117</v>
      </c>
      <c r="E1624" t="s">
        <v>131</v>
      </c>
      <c r="F1624" t="s">
        <v>4931</v>
      </c>
      <c r="G1624" t="s">
        <v>238</v>
      </c>
      <c r="H1624" t="s">
        <v>134</v>
      </c>
      <c r="I1624" t="s">
        <v>135</v>
      </c>
      <c r="J1624" t="s">
        <v>136</v>
      </c>
      <c r="K1624" t="s">
        <v>137</v>
      </c>
      <c r="L1624" t="s">
        <v>4932</v>
      </c>
      <c r="M1624" t="s">
        <v>4933</v>
      </c>
      <c r="N1624">
        <v>2.1555555549999998</v>
      </c>
      <c r="O1624">
        <v>0</v>
      </c>
      <c r="P1624">
        <v>2</v>
      </c>
      <c r="Q1624">
        <v>0</v>
      </c>
      <c r="R1624">
        <v>0</v>
      </c>
      <c r="S1624">
        <v>0</v>
      </c>
      <c r="T1624">
        <v>1</v>
      </c>
      <c r="U1624">
        <v>0</v>
      </c>
      <c r="V1624">
        <v>0</v>
      </c>
      <c r="W1624">
        <v>0</v>
      </c>
      <c r="X1624">
        <v>2.8645886473999994E-4</v>
      </c>
      <c r="Y1624">
        <v>0</v>
      </c>
      <c r="Z1624">
        <v>0</v>
      </c>
      <c r="AA1624">
        <v>0</v>
      </c>
      <c r="AB1624">
        <v>3.4748295819307833</v>
      </c>
      <c r="AC1624">
        <v>0</v>
      </c>
      <c r="AD1624">
        <v>0</v>
      </c>
      <c r="AE1624">
        <v>3.4751160407955233</v>
      </c>
    </row>
    <row r="1625" spans="1:31" x14ac:dyDescent="0.25">
      <c r="A1625">
        <v>1710790</v>
      </c>
      <c r="B1625">
        <v>1</v>
      </c>
      <c r="C1625" t="s">
        <v>80</v>
      </c>
      <c r="D1625" t="s">
        <v>93</v>
      </c>
      <c r="E1625" t="s">
        <v>160</v>
      </c>
      <c r="F1625" t="s">
        <v>4934</v>
      </c>
      <c r="G1625" t="s">
        <v>162</v>
      </c>
      <c r="H1625" t="s">
        <v>134</v>
      </c>
      <c r="I1625" t="s">
        <v>135</v>
      </c>
      <c r="J1625" t="s">
        <v>136</v>
      </c>
      <c r="K1625" t="s">
        <v>137</v>
      </c>
      <c r="L1625" t="s">
        <v>4935</v>
      </c>
      <c r="M1625" t="s">
        <v>4936</v>
      </c>
      <c r="N1625">
        <v>2.8272222220000001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1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</row>
    <row r="1626" spans="1:31" x14ac:dyDescent="0.25">
      <c r="A1626">
        <v>1710792</v>
      </c>
      <c r="B1626">
        <v>1</v>
      </c>
      <c r="C1626" t="s">
        <v>81</v>
      </c>
      <c r="D1626" t="s">
        <v>113</v>
      </c>
      <c r="E1626" t="s">
        <v>131</v>
      </c>
      <c r="F1626" t="s">
        <v>4937</v>
      </c>
      <c r="G1626" t="s">
        <v>133</v>
      </c>
      <c r="H1626" t="s">
        <v>134</v>
      </c>
      <c r="I1626" t="s">
        <v>135</v>
      </c>
      <c r="J1626" t="s">
        <v>136</v>
      </c>
      <c r="K1626" t="s">
        <v>137</v>
      </c>
      <c r="L1626" t="s">
        <v>4938</v>
      </c>
      <c r="M1626" t="s">
        <v>4939</v>
      </c>
      <c r="N1626">
        <v>4.9105555550000002</v>
      </c>
      <c r="O1626">
        <v>0</v>
      </c>
      <c r="P1626">
        <v>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6.7702849502037504E-2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6.7702849502037504E-2</v>
      </c>
    </row>
    <row r="1627" spans="1:31" x14ac:dyDescent="0.25">
      <c r="A1627">
        <v>1710793</v>
      </c>
      <c r="B1627">
        <v>1</v>
      </c>
      <c r="C1627" t="s">
        <v>81</v>
      </c>
      <c r="D1627" t="s">
        <v>123</v>
      </c>
      <c r="E1627" t="s">
        <v>150</v>
      </c>
      <c r="F1627" t="s">
        <v>4940</v>
      </c>
      <c r="G1627" t="s">
        <v>162</v>
      </c>
      <c r="H1627" t="s">
        <v>134</v>
      </c>
      <c r="I1627" t="s">
        <v>135</v>
      </c>
      <c r="J1627" t="s">
        <v>136</v>
      </c>
      <c r="K1627" t="s">
        <v>137</v>
      </c>
      <c r="L1627" t="s">
        <v>4941</v>
      </c>
      <c r="M1627" t="s">
        <v>4942</v>
      </c>
      <c r="N1627">
        <v>0.67888888800000002</v>
      </c>
      <c r="O1627">
        <v>0</v>
      </c>
      <c r="P1627">
        <v>1</v>
      </c>
      <c r="Q1627">
        <v>0</v>
      </c>
      <c r="R1627">
        <v>37</v>
      </c>
      <c r="S1627">
        <v>0</v>
      </c>
      <c r="T1627">
        <v>4</v>
      </c>
      <c r="U1627">
        <v>0</v>
      </c>
      <c r="V1627">
        <v>0</v>
      </c>
      <c r="W1627">
        <v>0</v>
      </c>
      <c r="X1627">
        <v>0.71409872716028899</v>
      </c>
      <c r="Y1627">
        <v>0</v>
      </c>
      <c r="Z1627">
        <v>4.863319373111918</v>
      </c>
      <c r="AA1627">
        <v>0</v>
      </c>
      <c r="AB1627">
        <v>1.10968129770576</v>
      </c>
      <c r="AC1627">
        <v>0</v>
      </c>
      <c r="AD1627">
        <v>0</v>
      </c>
      <c r="AE1627">
        <v>6.6870993979779669</v>
      </c>
    </row>
    <row r="1628" spans="1:31" x14ac:dyDescent="0.25">
      <c r="A1628">
        <v>1710795</v>
      </c>
      <c r="B1628">
        <v>1</v>
      </c>
      <c r="C1628" t="s">
        <v>80</v>
      </c>
      <c r="D1628" t="s">
        <v>83</v>
      </c>
      <c r="E1628" t="s">
        <v>131</v>
      </c>
      <c r="F1628" t="s">
        <v>4943</v>
      </c>
      <c r="G1628" t="s">
        <v>133</v>
      </c>
      <c r="H1628" t="s">
        <v>134</v>
      </c>
      <c r="I1628" t="s">
        <v>135</v>
      </c>
      <c r="J1628" t="s">
        <v>136</v>
      </c>
      <c r="K1628" t="s">
        <v>137</v>
      </c>
      <c r="L1628" t="s">
        <v>4944</v>
      </c>
      <c r="M1628" t="s">
        <v>4945</v>
      </c>
      <c r="N1628">
        <v>1.3166666659999999</v>
      </c>
      <c r="O1628">
        <v>0</v>
      </c>
      <c r="P1628">
        <v>4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1.3676873136805998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1.3676873136805998</v>
      </c>
    </row>
    <row r="1629" spans="1:31" x14ac:dyDescent="0.25">
      <c r="A1629">
        <v>1710796</v>
      </c>
      <c r="B1629">
        <v>1</v>
      </c>
      <c r="C1629" t="s">
        <v>81</v>
      </c>
      <c r="D1629" t="s">
        <v>117</v>
      </c>
      <c r="E1629" t="s">
        <v>140</v>
      </c>
      <c r="F1629" t="s">
        <v>488</v>
      </c>
      <c r="G1629" t="s">
        <v>147</v>
      </c>
      <c r="H1629" t="s">
        <v>143</v>
      </c>
      <c r="I1629" t="s">
        <v>135</v>
      </c>
      <c r="J1629" t="s">
        <v>136</v>
      </c>
      <c r="K1629" t="s">
        <v>137</v>
      </c>
      <c r="L1629" t="s">
        <v>4946</v>
      </c>
      <c r="M1629" t="s">
        <v>4947</v>
      </c>
      <c r="N1629">
        <v>8.5555555000000005E-2</v>
      </c>
      <c r="O1629">
        <v>1</v>
      </c>
      <c r="P1629">
        <v>542</v>
      </c>
      <c r="Q1629">
        <v>11</v>
      </c>
      <c r="R1629">
        <v>37</v>
      </c>
      <c r="S1629">
        <v>10</v>
      </c>
      <c r="T1629">
        <v>20</v>
      </c>
      <c r="U1629">
        <v>1</v>
      </c>
      <c r="V1629">
        <v>0</v>
      </c>
      <c r="W1629">
        <v>4.2571026823111112E-2</v>
      </c>
      <c r="X1629">
        <v>3.8888841634856881</v>
      </c>
      <c r="Y1629">
        <v>0.31597300966179664</v>
      </c>
      <c r="Z1629">
        <v>0.13954712855776</v>
      </c>
      <c r="AA1629">
        <v>2.6374078396914116</v>
      </c>
      <c r="AB1629">
        <v>0.91745504298995528</v>
      </c>
      <c r="AC1629">
        <v>0.31585080965078671</v>
      </c>
      <c r="AD1629">
        <v>0</v>
      </c>
      <c r="AE1629">
        <v>8.2576890208605089</v>
      </c>
    </row>
    <row r="1630" spans="1:31" x14ac:dyDescent="0.25">
      <c r="A1630">
        <v>1710799</v>
      </c>
      <c r="B1630">
        <v>1</v>
      </c>
      <c r="C1630" t="s">
        <v>80</v>
      </c>
      <c r="D1630" t="s">
        <v>97</v>
      </c>
      <c r="E1630" t="s">
        <v>131</v>
      </c>
      <c r="F1630" t="s">
        <v>4948</v>
      </c>
      <c r="G1630" t="s">
        <v>133</v>
      </c>
      <c r="H1630" t="s">
        <v>134</v>
      </c>
      <c r="I1630" t="s">
        <v>135</v>
      </c>
      <c r="J1630" t="s">
        <v>136</v>
      </c>
      <c r="K1630" t="s">
        <v>137</v>
      </c>
      <c r="L1630" t="s">
        <v>4949</v>
      </c>
      <c r="M1630" t="s">
        <v>4950</v>
      </c>
      <c r="N1630">
        <v>2.747777777</v>
      </c>
      <c r="O1630">
        <v>0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0.62566168934377164</v>
      </c>
      <c r="AA1630">
        <v>0</v>
      </c>
      <c r="AB1630">
        <v>0</v>
      </c>
      <c r="AC1630">
        <v>0</v>
      </c>
      <c r="AD1630">
        <v>0</v>
      </c>
      <c r="AE1630">
        <v>0.62566168934377164</v>
      </c>
    </row>
    <row r="1631" spans="1:31" x14ac:dyDescent="0.25">
      <c r="A1631">
        <v>1710802</v>
      </c>
      <c r="B1631">
        <v>1</v>
      </c>
      <c r="C1631" t="s">
        <v>80</v>
      </c>
      <c r="D1631" t="s">
        <v>90</v>
      </c>
      <c r="E1631" t="s">
        <v>131</v>
      </c>
      <c r="F1631" t="s">
        <v>4951</v>
      </c>
      <c r="G1631" t="s">
        <v>133</v>
      </c>
      <c r="H1631" t="s">
        <v>134</v>
      </c>
      <c r="I1631" t="s">
        <v>135</v>
      </c>
      <c r="J1631" t="s">
        <v>136</v>
      </c>
      <c r="K1631" t="s">
        <v>137</v>
      </c>
      <c r="L1631" t="s">
        <v>4952</v>
      </c>
      <c r="M1631" t="s">
        <v>4953</v>
      </c>
      <c r="N1631">
        <v>2.8716666659999999</v>
      </c>
      <c r="O1631">
        <v>0</v>
      </c>
      <c r="P1631">
        <v>5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4.8070291155282439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4.8070291155282439</v>
      </c>
    </row>
    <row r="1632" spans="1:31" x14ac:dyDescent="0.25">
      <c r="A1632">
        <v>1710804</v>
      </c>
      <c r="B1632">
        <v>1</v>
      </c>
      <c r="C1632" t="s">
        <v>81</v>
      </c>
      <c r="D1632" t="s">
        <v>122</v>
      </c>
      <c r="E1632" t="s">
        <v>171</v>
      </c>
      <c r="F1632" t="s">
        <v>4954</v>
      </c>
      <c r="G1632" t="s">
        <v>147</v>
      </c>
      <c r="H1632" t="s">
        <v>143</v>
      </c>
      <c r="I1632" t="s">
        <v>135</v>
      </c>
      <c r="J1632" t="s">
        <v>136</v>
      </c>
      <c r="K1632" t="s">
        <v>137</v>
      </c>
      <c r="L1632" t="s">
        <v>4955</v>
      </c>
      <c r="M1632" t="s">
        <v>4956</v>
      </c>
      <c r="N1632">
        <v>9.1666665999999994E-2</v>
      </c>
      <c r="O1632">
        <v>0</v>
      </c>
      <c r="P1632">
        <v>689</v>
      </c>
      <c r="Q1632">
        <v>0</v>
      </c>
      <c r="R1632">
        <v>2</v>
      </c>
      <c r="S1632">
        <v>0</v>
      </c>
      <c r="T1632">
        <v>49</v>
      </c>
      <c r="U1632">
        <v>0</v>
      </c>
      <c r="V1632">
        <v>0</v>
      </c>
      <c r="W1632">
        <v>0</v>
      </c>
      <c r="X1632">
        <v>11.321692145722873</v>
      </c>
      <c r="Y1632">
        <v>0</v>
      </c>
      <c r="Z1632">
        <v>0.1279825368486</v>
      </c>
      <c r="AA1632">
        <v>0</v>
      </c>
      <c r="AB1632">
        <v>4.9318481301513186</v>
      </c>
      <c r="AC1632">
        <v>0</v>
      </c>
      <c r="AD1632">
        <v>0</v>
      </c>
      <c r="AE1632">
        <v>16.381522812722793</v>
      </c>
    </row>
    <row r="1633" spans="1:31" x14ac:dyDescent="0.25">
      <c r="A1633">
        <v>1710807</v>
      </c>
      <c r="B1633">
        <v>1</v>
      </c>
      <c r="C1633" t="s">
        <v>81</v>
      </c>
      <c r="D1633" t="s">
        <v>123</v>
      </c>
      <c r="E1633" t="s">
        <v>131</v>
      </c>
      <c r="F1633" t="s">
        <v>4957</v>
      </c>
      <c r="G1633" t="s">
        <v>133</v>
      </c>
      <c r="H1633" t="s">
        <v>134</v>
      </c>
      <c r="I1633" t="s">
        <v>135</v>
      </c>
      <c r="J1633" t="s">
        <v>136</v>
      </c>
      <c r="K1633" t="s">
        <v>137</v>
      </c>
      <c r="L1633" t="s">
        <v>4958</v>
      </c>
      <c r="M1633" t="s">
        <v>4959</v>
      </c>
      <c r="N1633">
        <v>0.83361111099999996</v>
      </c>
      <c r="O1633">
        <v>0</v>
      </c>
      <c r="P1633">
        <v>1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0.14370176940987223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0.14370176940987223</v>
      </c>
    </row>
    <row r="1634" spans="1:31" x14ac:dyDescent="0.25">
      <c r="A1634">
        <v>1710808</v>
      </c>
      <c r="B1634">
        <v>1</v>
      </c>
      <c r="C1634" t="s">
        <v>80</v>
      </c>
      <c r="D1634" t="s">
        <v>92</v>
      </c>
      <c r="E1634" t="s">
        <v>441</v>
      </c>
      <c r="F1634" t="s">
        <v>4513</v>
      </c>
      <c r="G1634" t="s">
        <v>575</v>
      </c>
      <c r="H1634" t="s">
        <v>134</v>
      </c>
      <c r="I1634" t="s">
        <v>135</v>
      </c>
      <c r="J1634" t="s">
        <v>136</v>
      </c>
      <c r="K1634" t="s">
        <v>137</v>
      </c>
      <c r="L1634" t="s">
        <v>4960</v>
      </c>
      <c r="M1634" t="s">
        <v>4961</v>
      </c>
      <c r="N1634">
        <v>0.64472222199999996</v>
      </c>
      <c r="O1634">
        <v>0</v>
      </c>
      <c r="P1634">
        <v>36</v>
      </c>
      <c r="Q1634">
        <v>0</v>
      </c>
      <c r="R1634">
        <v>0</v>
      </c>
      <c r="S1634">
        <v>0</v>
      </c>
      <c r="T1634">
        <v>2</v>
      </c>
      <c r="U1634">
        <v>0</v>
      </c>
      <c r="V1634">
        <v>0</v>
      </c>
      <c r="W1634">
        <v>0</v>
      </c>
      <c r="X1634">
        <v>12.409962393874528</v>
      </c>
      <c r="Y1634">
        <v>0</v>
      </c>
      <c r="Z1634">
        <v>0</v>
      </c>
      <c r="AA1634">
        <v>0</v>
      </c>
      <c r="AB1634">
        <v>1.4509740853804074</v>
      </c>
      <c r="AC1634">
        <v>0</v>
      </c>
      <c r="AD1634">
        <v>0</v>
      </c>
      <c r="AE1634">
        <v>13.860936479254935</v>
      </c>
    </row>
    <row r="1635" spans="1:31" x14ac:dyDescent="0.25">
      <c r="A1635">
        <v>1710809</v>
      </c>
      <c r="B1635">
        <v>1</v>
      </c>
      <c r="C1635" t="s">
        <v>80</v>
      </c>
      <c r="D1635" t="s">
        <v>104</v>
      </c>
      <c r="E1635" t="s">
        <v>131</v>
      </c>
      <c r="F1635" t="s">
        <v>4962</v>
      </c>
      <c r="G1635" t="s">
        <v>269</v>
      </c>
      <c r="H1635" t="s">
        <v>134</v>
      </c>
      <c r="I1635" t="s">
        <v>135</v>
      </c>
      <c r="J1635" t="s">
        <v>5</v>
      </c>
      <c r="K1635" t="s">
        <v>137</v>
      </c>
      <c r="L1635" t="s">
        <v>4960</v>
      </c>
      <c r="M1635" t="s">
        <v>4963</v>
      </c>
      <c r="N1635">
        <v>0.34499999999999997</v>
      </c>
      <c r="O1635">
        <v>0</v>
      </c>
      <c r="P1635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7.8583399311900004E-2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7.8583399311900004E-2</v>
      </c>
    </row>
    <row r="1636" spans="1:31" x14ac:dyDescent="0.25">
      <c r="A1636">
        <v>1710810</v>
      </c>
      <c r="B1636">
        <v>1</v>
      </c>
      <c r="C1636" t="s">
        <v>80</v>
      </c>
      <c r="D1636" t="s">
        <v>104</v>
      </c>
      <c r="E1636" t="s">
        <v>131</v>
      </c>
      <c r="F1636" t="s">
        <v>4964</v>
      </c>
      <c r="G1636" t="s">
        <v>269</v>
      </c>
      <c r="H1636" t="s">
        <v>134</v>
      </c>
      <c r="I1636" t="s">
        <v>135</v>
      </c>
      <c r="J1636" t="s">
        <v>5</v>
      </c>
      <c r="K1636" t="s">
        <v>137</v>
      </c>
      <c r="L1636" t="s">
        <v>4965</v>
      </c>
      <c r="M1636" t="s">
        <v>4966</v>
      </c>
      <c r="N1636">
        <v>0.44638888799999998</v>
      </c>
      <c r="O1636">
        <v>0</v>
      </c>
      <c r="P1636">
        <v>1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0.10839902549593335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0.10839902549593335</v>
      </c>
    </row>
    <row r="1637" spans="1:31" x14ac:dyDescent="0.25">
      <c r="A1637">
        <v>1710811</v>
      </c>
      <c r="B1637">
        <v>1</v>
      </c>
      <c r="C1637" t="s">
        <v>80</v>
      </c>
      <c r="D1637" t="s">
        <v>106</v>
      </c>
      <c r="E1637" t="s">
        <v>160</v>
      </c>
      <c r="F1637" t="s">
        <v>4967</v>
      </c>
      <c r="G1637" t="s">
        <v>1898</v>
      </c>
      <c r="H1637" t="s">
        <v>134</v>
      </c>
      <c r="I1637" t="s">
        <v>135</v>
      </c>
      <c r="J1637" t="s">
        <v>136</v>
      </c>
      <c r="K1637" t="s">
        <v>137</v>
      </c>
      <c r="L1637" t="s">
        <v>4968</v>
      </c>
      <c r="M1637" t="s">
        <v>4969</v>
      </c>
      <c r="N1637">
        <v>1.599444444</v>
      </c>
      <c r="O1637">
        <v>0</v>
      </c>
      <c r="P1637">
        <v>3</v>
      </c>
      <c r="Q1637">
        <v>0</v>
      </c>
      <c r="R1637">
        <v>5</v>
      </c>
      <c r="S1637">
        <v>0</v>
      </c>
      <c r="T1637">
        <v>1</v>
      </c>
      <c r="U1637">
        <v>0</v>
      </c>
      <c r="V1637">
        <v>0</v>
      </c>
      <c r="W1637">
        <v>0</v>
      </c>
      <c r="X1637">
        <v>1.8276484823960883</v>
      </c>
      <c r="Y1637">
        <v>0</v>
      </c>
      <c r="Z1637">
        <v>1.8768106768835702</v>
      </c>
      <c r="AA1637">
        <v>0</v>
      </c>
      <c r="AB1637">
        <v>0.19940698884017335</v>
      </c>
      <c r="AC1637">
        <v>0</v>
      </c>
      <c r="AD1637">
        <v>0</v>
      </c>
      <c r="AE1637">
        <v>3.9038661481198322</v>
      </c>
    </row>
    <row r="1638" spans="1:31" x14ac:dyDescent="0.25">
      <c r="A1638">
        <v>1710812</v>
      </c>
      <c r="B1638">
        <v>1</v>
      </c>
      <c r="C1638" t="s">
        <v>80</v>
      </c>
      <c r="D1638" t="s">
        <v>104</v>
      </c>
      <c r="E1638" t="s">
        <v>131</v>
      </c>
      <c r="F1638" t="s">
        <v>4970</v>
      </c>
      <c r="G1638" t="s">
        <v>269</v>
      </c>
      <c r="H1638" t="s">
        <v>134</v>
      </c>
      <c r="I1638" t="s">
        <v>135</v>
      </c>
      <c r="J1638" t="s">
        <v>5</v>
      </c>
      <c r="K1638" t="s">
        <v>137</v>
      </c>
      <c r="L1638" t="s">
        <v>4971</v>
      </c>
      <c r="M1638" t="s">
        <v>4972</v>
      </c>
      <c r="N1638">
        <v>0.31166666599999998</v>
      </c>
      <c r="O1638">
        <v>0</v>
      </c>
      <c r="P1638">
        <v>1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9.0771197563199985E-2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9.0771197563199985E-2</v>
      </c>
    </row>
    <row r="1639" spans="1:31" x14ac:dyDescent="0.25">
      <c r="A1639">
        <v>1710813</v>
      </c>
      <c r="B1639">
        <v>1</v>
      </c>
      <c r="C1639" t="s">
        <v>81</v>
      </c>
      <c r="D1639" t="s">
        <v>112</v>
      </c>
      <c r="E1639" t="s">
        <v>160</v>
      </c>
      <c r="F1639" t="s">
        <v>4973</v>
      </c>
      <c r="G1639" t="s">
        <v>326</v>
      </c>
      <c r="H1639" t="s">
        <v>134</v>
      </c>
      <c r="I1639" t="s">
        <v>135</v>
      </c>
      <c r="J1639" t="s">
        <v>136</v>
      </c>
      <c r="K1639" t="s">
        <v>137</v>
      </c>
      <c r="L1639" t="s">
        <v>4974</v>
      </c>
      <c r="M1639" t="s">
        <v>4975</v>
      </c>
      <c r="N1639">
        <v>3.6036111110000002</v>
      </c>
      <c r="O1639">
        <v>0</v>
      </c>
      <c r="P1639">
        <v>13</v>
      </c>
      <c r="Q1639">
        <v>0</v>
      </c>
      <c r="R1639">
        <v>7</v>
      </c>
      <c r="S1639">
        <v>0</v>
      </c>
      <c r="T1639">
        <v>3</v>
      </c>
      <c r="U1639">
        <v>0</v>
      </c>
      <c r="V1639">
        <v>0</v>
      </c>
      <c r="W1639">
        <v>0</v>
      </c>
      <c r="X1639">
        <v>7.0406779621670736</v>
      </c>
      <c r="Y1639">
        <v>0</v>
      </c>
      <c r="Z1639">
        <v>1.3123617781898502</v>
      </c>
      <c r="AA1639">
        <v>0</v>
      </c>
      <c r="AB1639">
        <v>0.80082358086533312</v>
      </c>
      <c r="AC1639">
        <v>0</v>
      </c>
      <c r="AD1639">
        <v>0</v>
      </c>
      <c r="AE1639">
        <v>9.1538633212222571</v>
      </c>
    </row>
    <row r="1640" spans="1:31" x14ac:dyDescent="0.25">
      <c r="A1640">
        <v>1710814</v>
      </c>
      <c r="B1640">
        <v>1</v>
      </c>
      <c r="C1640" t="s">
        <v>80</v>
      </c>
      <c r="D1640" t="s">
        <v>104</v>
      </c>
      <c r="E1640" t="s">
        <v>131</v>
      </c>
      <c r="F1640" t="s">
        <v>4976</v>
      </c>
      <c r="G1640" t="s">
        <v>269</v>
      </c>
      <c r="H1640" t="s">
        <v>134</v>
      </c>
      <c r="I1640" t="s">
        <v>135</v>
      </c>
      <c r="J1640" t="s">
        <v>5</v>
      </c>
      <c r="K1640" t="s">
        <v>137</v>
      </c>
      <c r="L1640" t="s">
        <v>4977</v>
      </c>
      <c r="M1640" t="s">
        <v>4978</v>
      </c>
      <c r="N1640">
        <v>0.24805555500000001</v>
      </c>
      <c r="O1640">
        <v>0</v>
      </c>
      <c r="P1640">
        <v>2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4.1832533354833334E-2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4.1832533354833334E-2</v>
      </c>
    </row>
    <row r="1641" spans="1:31" x14ac:dyDescent="0.25">
      <c r="A1641">
        <v>1710816</v>
      </c>
      <c r="B1641">
        <v>1</v>
      </c>
      <c r="C1641" t="s">
        <v>80</v>
      </c>
      <c r="D1641" t="s">
        <v>104</v>
      </c>
      <c r="E1641" t="s">
        <v>131</v>
      </c>
      <c r="F1641" t="s">
        <v>4979</v>
      </c>
      <c r="G1641" t="s">
        <v>133</v>
      </c>
      <c r="H1641" t="s">
        <v>134</v>
      </c>
      <c r="I1641" t="s">
        <v>135</v>
      </c>
      <c r="J1641" t="s">
        <v>136</v>
      </c>
      <c r="K1641" t="s">
        <v>137</v>
      </c>
      <c r="L1641" t="s">
        <v>4980</v>
      </c>
      <c r="M1641" t="s">
        <v>4981</v>
      </c>
      <c r="N1641">
        <v>1.9155555550000001</v>
      </c>
      <c r="O1641">
        <v>0</v>
      </c>
      <c r="P1641">
        <v>0</v>
      </c>
      <c r="Q1641">
        <v>0</v>
      </c>
      <c r="R1641">
        <v>6</v>
      </c>
      <c r="S1641">
        <v>0</v>
      </c>
      <c r="T1641">
        <v>1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2.2675614624977398</v>
      </c>
      <c r="AA1641">
        <v>0</v>
      </c>
      <c r="AB1641">
        <v>0.38911839762909894</v>
      </c>
      <c r="AC1641">
        <v>0</v>
      </c>
      <c r="AD1641">
        <v>0</v>
      </c>
      <c r="AE1641">
        <v>2.6566798601268387</v>
      </c>
    </row>
    <row r="1642" spans="1:31" x14ac:dyDescent="0.25">
      <c r="A1642">
        <v>1710818</v>
      </c>
      <c r="B1642">
        <v>1</v>
      </c>
      <c r="C1642" t="s">
        <v>80</v>
      </c>
      <c r="D1642" t="s">
        <v>100</v>
      </c>
      <c r="E1642" t="s">
        <v>131</v>
      </c>
      <c r="F1642" t="s">
        <v>4982</v>
      </c>
      <c r="G1642" t="s">
        <v>133</v>
      </c>
      <c r="H1642" t="s">
        <v>134</v>
      </c>
      <c r="I1642" t="s">
        <v>135</v>
      </c>
      <c r="J1642" t="s">
        <v>136</v>
      </c>
      <c r="K1642" t="s">
        <v>137</v>
      </c>
      <c r="L1642" t="s">
        <v>4983</v>
      </c>
      <c r="M1642" t="s">
        <v>4984</v>
      </c>
      <c r="N1642">
        <v>2.7744444439999998</v>
      </c>
      <c r="O1642">
        <v>0</v>
      </c>
      <c r="P1642">
        <v>2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1.2858534241183279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1.2858534241183279</v>
      </c>
    </row>
    <row r="1643" spans="1:31" x14ac:dyDescent="0.25">
      <c r="A1643">
        <v>1710820</v>
      </c>
      <c r="B1643">
        <v>1</v>
      </c>
      <c r="C1643" t="s">
        <v>81</v>
      </c>
      <c r="D1643" t="s">
        <v>119</v>
      </c>
      <c r="E1643" t="s">
        <v>150</v>
      </c>
      <c r="F1643" t="s">
        <v>4985</v>
      </c>
      <c r="G1643" t="s">
        <v>186</v>
      </c>
      <c r="H1643" t="s">
        <v>134</v>
      </c>
      <c r="I1643" t="s">
        <v>135</v>
      </c>
      <c r="J1643" t="s">
        <v>136</v>
      </c>
      <c r="K1643" t="s">
        <v>137</v>
      </c>
      <c r="L1643" t="s">
        <v>4986</v>
      </c>
      <c r="M1643" t="s">
        <v>4987</v>
      </c>
      <c r="N1643">
        <v>1.33</v>
      </c>
      <c r="O1643">
        <v>0</v>
      </c>
      <c r="P1643">
        <v>23</v>
      </c>
      <c r="Q1643">
        <v>0</v>
      </c>
      <c r="R1643">
        <v>17</v>
      </c>
      <c r="S1643">
        <v>0</v>
      </c>
      <c r="T1643">
        <v>2</v>
      </c>
      <c r="U1643">
        <v>0</v>
      </c>
      <c r="V1643">
        <v>0</v>
      </c>
      <c r="W1643">
        <v>0</v>
      </c>
      <c r="X1643">
        <v>1.8125831045427354</v>
      </c>
      <c r="Y1643">
        <v>0</v>
      </c>
      <c r="Z1643">
        <v>1.0565245875761327</v>
      </c>
      <c r="AA1643">
        <v>0</v>
      </c>
      <c r="AB1643">
        <v>2.09834064388845</v>
      </c>
      <c r="AC1643">
        <v>0</v>
      </c>
      <c r="AD1643">
        <v>0</v>
      </c>
      <c r="AE1643">
        <v>4.9674483360073181</v>
      </c>
    </row>
    <row r="1644" spans="1:31" x14ac:dyDescent="0.25">
      <c r="A1644">
        <v>1710821</v>
      </c>
      <c r="B1644">
        <v>1</v>
      </c>
      <c r="C1644" t="s">
        <v>80</v>
      </c>
      <c r="D1644" t="s">
        <v>92</v>
      </c>
      <c r="E1644" t="s">
        <v>131</v>
      </c>
      <c r="F1644" t="s">
        <v>4988</v>
      </c>
      <c r="G1644" t="s">
        <v>133</v>
      </c>
      <c r="H1644" t="s">
        <v>134</v>
      </c>
      <c r="I1644" t="s">
        <v>135</v>
      </c>
      <c r="J1644" t="s">
        <v>136</v>
      </c>
      <c r="K1644" t="s">
        <v>137</v>
      </c>
      <c r="L1644" t="s">
        <v>4989</v>
      </c>
      <c r="M1644" t="s">
        <v>4990</v>
      </c>
      <c r="N1644">
        <v>1.556944444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1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0.17449265499442584</v>
      </c>
      <c r="AC1644">
        <v>0</v>
      </c>
      <c r="AD1644">
        <v>0</v>
      </c>
      <c r="AE1644">
        <v>0.17449265499442584</v>
      </c>
    </row>
    <row r="1645" spans="1:31" x14ac:dyDescent="0.25">
      <c r="A1645">
        <v>1710824</v>
      </c>
      <c r="B1645">
        <v>1</v>
      </c>
      <c r="C1645" t="s">
        <v>80</v>
      </c>
      <c r="D1645" t="s">
        <v>94</v>
      </c>
      <c r="E1645" t="s">
        <v>150</v>
      </c>
      <c r="F1645" t="s">
        <v>4991</v>
      </c>
      <c r="G1645" t="s">
        <v>186</v>
      </c>
      <c r="H1645" t="s">
        <v>134</v>
      </c>
      <c r="I1645" t="s">
        <v>135</v>
      </c>
      <c r="J1645" t="s">
        <v>136</v>
      </c>
      <c r="K1645" t="s">
        <v>137</v>
      </c>
      <c r="L1645" t="s">
        <v>4992</v>
      </c>
      <c r="M1645" t="s">
        <v>4993</v>
      </c>
      <c r="N1645">
        <v>4.909444444</v>
      </c>
      <c r="O1645">
        <v>0</v>
      </c>
      <c r="P1645">
        <v>0</v>
      </c>
      <c r="Q1645">
        <v>0</v>
      </c>
      <c r="R1645">
        <v>19</v>
      </c>
      <c r="S1645">
        <v>0</v>
      </c>
      <c r="T1645">
        <v>2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18.18901295331246</v>
      </c>
      <c r="AA1645">
        <v>0</v>
      </c>
      <c r="AB1645">
        <v>0</v>
      </c>
      <c r="AC1645">
        <v>0</v>
      </c>
      <c r="AD1645">
        <v>0</v>
      </c>
      <c r="AE1645">
        <v>18.18901295331246</v>
      </c>
    </row>
    <row r="1646" spans="1:31" x14ac:dyDescent="0.25">
      <c r="A1646">
        <v>1710825</v>
      </c>
      <c r="B1646">
        <v>1</v>
      </c>
      <c r="C1646" t="s">
        <v>80</v>
      </c>
      <c r="D1646" t="s">
        <v>98</v>
      </c>
      <c r="E1646" t="s">
        <v>160</v>
      </c>
      <c r="F1646" t="s">
        <v>4994</v>
      </c>
      <c r="G1646" t="s">
        <v>162</v>
      </c>
      <c r="H1646" t="s">
        <v>134</v>
      </c>
      <c r="I1646" t="s">
        <v>135</v>
      </c>
      <c r="J1646" t="s">
        <v>136</v>
      </c>
      <c r="K1646" t="s">
        <v>137</v>
      </c>
      <c r="L1646" t="s">
        <v>4995</v>
      </c>
      <c r="M1646" t="s">
        <v>4996</v>
      </c>
      <c r="N1646">
        <v>1.2938888879999999</v>
      </c>
      <c r="O1646">
        <v>0</v>
      </c>
      <c r="P1646">
        <v>0</v>
      </c>
      <c r="Q1646">
        <v>0</v>
      </c>
      <c r="R1646">
        <v>14</v>
      </c>
      <c r="S1646">
        <v>0</v>
      </c>
      <c r="T1646">
        <v>3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2.0328316542891383</v>
      </c>
      <c r="AA1646">
        <v>0</v>
      </c>
      <c r="AB1646">
        <v>0.2529912274986667</v>
      </c>
      <c r="AC1646">
        <v>0</v>
      </c>
      <c r="AD1646">
        <v>0</v>
      </c>
      <c r="AE1646">
        <v>2.285822881787805</v>
      </c>
    </row>
    <row r="1647" spans="1:31" x14ac:dyDescent="0.25">
      <c r="A1647">
        <v>1710827</v>
      </c>
      <c r="B1647">
        <v>1</v>
      </c>
      <c r="C1647" t="s">
        <v>81</v>
      </c>
      <c r="D1647" t="s">
        <v>113</v>
      </c>
      <c r="E1647" t="s">
        <v>150</v>
      </c>
      <c r="F1647" t="s">
        <v>4997</v>
      </c>
      <c r="G1647" t="s">
        <v>1849</v>
      </c>
      <c r="H1647" t="s">
        <v>134</v>
      </c>
      <c r="I1647" t="s">
        <v>135</v>
      </c>
      <c r="J1647" t="s">
        <v>136</v>
      </c>
      <c r="K1647" t="s">
        <v>137</v>
      </c>
      <c r="L1647" t="s">
        <v>4998</v>
      </c>
      <c r="M1647" t="s">
        <v>4999</v>
      </c>
      <c r="N1647">
        <v>1.138055555</v>
      </c>
      <c r="O1647">
        <v>0</v>
      </c>
      <c r="P1647">
        <v>17</v>
      </c>
      <c r="Q1647">
        <v>0</v>
      </c>
      <c r="R1647">
        <v>31</v>
      </c>
      <c r="S1647">
        <v>0</v>
      </c>
      <c r="T1647">
        <v>4</v>
      </c>
      <c r="U1647">
        <v>0</v>
      </c>
      <c r="V1647">
        <v>0</v>
      </c>
      <c r="W1647">
        <v>0</v>
      </c>
      <c r="X1647">
        <v>1.5532114693089492</v>
      </c>
      <c r="Y1647">
        <v>0</v>
      </c>
      <c r="Z1647">
        <v>6.2495592210904638</v>
      </c>
      <c r="AA1647">
        <v>0</v>
      </c>
      <c r="AB1647">
        <v>0.69474996945978751</v>
      </c>
      <c r="AC1647">
        <v>0</v>
      </c>
      <c r="AD1647">
        <v>0</v>
      </c>
      <c r="AE1647">
        <v>8.4975206598591999</v>
      </c>
    </row>
    <row r="1648" spans="1:31" x14ac:dyDescent="0.25">
      <c r="A1648">
        <v>1710830</v>
      </c>
      <c r="B1648">
        <v>1</v>
      </c>
      <c r="C1648" t="s">
        <v>80</v>
      </c>
      <c r="D1648" t="s">
        <v>110</v>
      </c>
      <c r="E1648" t="s">
        <v>131</v>
      </c>
      <c r="F1648" t="s">
        <v>5000</v>
      </c>
      <c r="G1648" t="s">
        <v>242</v>
      </c>
      <c r="H1648" t="s">
        <v>134</v>
      </c>
      <c r="I1648" t="s">
        <v>135</v>
      </c>
      <c r="J1648" t="s">
        <v>136</v>
      </c>
      <c r="K1648" t="s">
        <v>137</v>
      </c>
      <c r="L1648" t="s">
        <v>5001</v>
      </c>
      <c r="M1648" t="s">
        <v>5002</v>
      </c>
      <c r="N1648">
        <v>6.9969444440000004</v>
      </c>
      <c r="O1648">
        <v>0</v>
      </c>
      <c r="P1648">
        <v>22</v>
      </c>
      <c r="Q1648">
        <v>0</v>
      </c>
      <c r="R1648">
        <v>0</v>
      </c>
      <c r="S1648">
        <v>0</v>
      </c>
      <c r="T1648">
        <v>2</v>
      </c>
      <c r="U1648">
        <v>0</v>
      </c>
      <c r="V1648">
        <v>0</v>
      </c>
      <c r="W1648">
        <v>0</v>
      </c>
      <c r="X1648">
        <v>51.690774828596609</v>
      </c>
      <c r="Y1648">
        <v>0</v>
      </c>
      <c r="Z1648">
        <v>0</v>
      </c>
      <c r="AA1648">
        <v>0</v>
      </c>
      <c r="AB1648">
        <v>9.0191642230314617</v>
      </c>
      <c r="AC1648">
        <v>0</v>
      </c>
      <c r="AD1648">
        <v>0</v>
      </c>
      <c r="AE1648">
        <v>60.709939051628069</v>
      </c>
    </row>
    <row r="1649" spans="1:31" x14ac:dyDescent="0.25">
      <c r="A1649">
        <v>1710831</v>
      </c>
      <c r="B1649">
        <v>1</v>
      </c>
      <c r="C1649" t="s">
        <v>81</v>
      </c>
      <c r="D1649" t="s">
        <v>117</v>
      </c>
      <c r="E1649" t="s">
        <v>131</v>
      </c>
      <c r="F1649" t="s">
        <v>5003</v>
      </c>
      <c r="G1649" t="s">
        <v>238</v>
      </c>
      <c r="H1649" t="s">
        <v>134</v>
      </c>
      <c r="I1649" t="s">
        <v>135</v>
      </c>
      <c r="J1649" t="s">
        <v>136</v>
      </c>
      <c r="K1649" t="s">
        <v>137</v>
      </c>
      <c r="L1649" t="s">
        <v>5004</v>
      </c>
      <c r="M1649" t="s">
        <v>5005</v>
      </c>
      <c r="N1649">
        <v>1.5758333330000001</v>
      </c>
      <c r="O1649">
        <v>0</v>
      </c>
      <c r="P1649">
        <v>8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2.008267901039968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2.008267901039968</v>
      </c>
    </row>
    <row r="1650" spans="1:31" x14ac:dyDescent="0.25">
      <c r="A1650">
        <v>1710833</v>
      </c>
      <c r="B1650">
        <v>1</v>
      </c>
      <c r="C1650" t="s">
        <v>80</v>
      </c>
      <c r="D1650" t="s">
        <v>97</v>
      </c>
      <c r="E1650" t="s">
        <v>131</v>
      </c>
      <c r="F1650" t="s">
        <v>5006</v>
      </c>
      <c r="G1650" t="s">
        <v>157</v>
      </c>
      <c r="H1650" t="s">
        <v>134</v>
      </c>
      <c r="I1650" t="s">
        <v>135</v>
      </c>
      <c r="J1650" t="s">
        <v>136</v>
      </c>
      <c r="K1650" t="s">
        <v>137</v>
      </c>
      <c r="L1650" t="s">
        <v>5007</v>
      </c>
      <c r="M1650" t="s">
        <v>5008</v>
      </c>
      <c r="N1650">
        <v>2.8233333329999999</v>
      </c>
      <c r="O1650">
        <v>0</v>
      </c>
      <c r="P1650">
        <v>2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1.27622167003745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1.27622167003745</v>
      </c>
    </row>
    <row r="1651" spans="1:31" x14ac:dyDescent="0.25">
      <c r="A1651">
        <v>1710836</v>
      </c>
      <c r="B1651">
        <v>1</v>
      </c>
      <c r="C1651" t="s">
        <v>80</v>
      </c>
      <c r="D1651" t="s">
        <v>97</v>
      </c>
      <c r="E1651" t="s">
        <v>131</v>
      </c>
      <c r="F1651" t="s">
        <v>5009</v>
      </c>
      <c r="G1651" t="s">
        <v>238</v>
      </c>
      <c r="H1651" t="s">
        <v>134</v>
      </c>
      <c r="I1651" t="s">
        <v>135</v>
      </c>
      <c r="J1651" t="s">
        <v>136</v>
      </c>
      <c r="K1651" t="s">
        <v>137</v>
      </c>
      <c r="L1651" t="s">
        <v>5010</v>
      </c>
      <c r="M1651" t="s">
        <v>5011</v>
      </c>
      <c r="N1651">
        <v>3.7338888880000001</v>
      </c>
      <c r="O1651">
        <v>0</v>
      </c>
      <c r="P1651">
        <v>1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0.47966004639911886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0.47966004639911886</v>
      </c>
    </row>
    <row r="1652" spans="1:31" x14ac:dyDescent="0.25">
      <c r="A1652">
        <v>1710839</v>
      </c>
      <c r="B1652">
        <v>1</v>
      </c>
      <c r="C1652" t="s">
        <v>80</v>
      </c>
      <c r="D1652" t="s">
        <v>97</v>
      </c>
      <c r="E1652" t="s">
        <v>131</v>
      </c>
      <c r="F1652" t="s">
        <v>5012</v>
      </c>
      <c r="G1652" t="s">
        <v>238</v>
      </c>
      <c r="H1652" t="s">
        <v>134</v>
      </c>
      <c r="I1652" t="s">
        <v>135</v>
      </c>
      <c r="J1652" t="s">
        <v>136</v>
      </c>
      <c r="K1652" t="s">
        <v>137</v>
      </c>
      <c r="L1652" t="s">
        <v>5013</v>
      </c>
      <c r="M1652" t="s">
        <v>5014</v>
      </c>
      <c r="N1652">
        <v>4.4880555549999999</v>
      </c>
      <c r="O1652">
        <v>0</v>
      </c>
      <c r="P1652">
        <v>1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0.5486410882117162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0.5486410882117162</v>
      </c>
    </row>
    <row r="1653" spans="1:31" x14ac:dyDescent="0.25">
      <c r="A1653">
        <v>1710841</v>
      </c>
      <c r="B1653">
        <v>1</v>
      </c>
      <c r="C1653" t="s">
        <v>80</v>
      </c>
      <c r="D1653" t="s">
        <v>93</v>
      </c>
      <c r="E1653" t="s">
        <v>314</v>
      </c>
      <c r="F1653" t="s">
        <v>5015</v>
      </c>
      <c r="G1653" t="s">
        <v>295</v>
      </c>
      <c r="H1653" t="s">
        <v>143</v>
      </c>
      <c r="I1653" t="s">
        <v>135</v>
      </c>
      <c r="J1653" t="s">
        <v>136</v>
      </c>
      <c r="K1653" t="s">
        <v>137</v>
      </c>
      <c r="L1653" t="s">
        <v>5016</v>
      </c>
      <c r="M1653" t="s">
        <v>5017</v>
      </c>
      <c r="N1653">
        <v>2.54</v>
      </c>
      <c r="O1653">
        <v>1</v>
      </c>
      <c r="P1653">
        <v>7</v>
      </c>
      <c r="Q1653">
        <v>12</v>
      </c>
      <c r="R1653">
        <v>15</v>
      </c>
      <c r="S1653">
        <v>7</v>
      </c>
      <c r="T1653">
        <v>17</v>
      </c>
      <c r="U1653">
        <v>1</v>
      </c>
      <c r="V1653">
        <v>0</v>
      </c>
      <c r="W1653">
        <v>3.7767844607999999E-2</v>
      </c>
      <c r="X1653">
        <v>7.6409869557734416</v>
      </c>
      <c r="Y1653">
        <v>74.880289408319982</v>
      </c>
      <c r="Z1653">
        <v>21.248074163947681</v>
      </c>
      <c r="AA1653">
        <v>103.23990300181713</v>
      </c>
      <c r="AB1653">
        <v>34.976133156794916</v>
      </c>
      <c r="AC1653">
        <v>506.44663904291139</v>
      </c>
      <c r="AD1653">
        <v>0</v>
      </c>
      <c r="AE1653">
        <v>748.46979357417251</v>
      </c>
    </row>
    <row r="1654" spans="1:31" x14ac:dyDescent="0.25">
      <c r="A1654">
        <v>1710842</v>
      </c>
      <c r="B1654">
        <v>1</v>
      </c>
      <c r="C1654" t="s">
        <v>81</v>
      </c>
      <c r="D1654" t="s">
        <v>123</v>
      </c>
      <c r="E1654" t="s">
        <v>160</v>
      </c>
      <c r="F1654" t="s">
        <v>5018</v>
      </c>
      <c r="G1654" t="s">
        <v>162</v>
      </c>
      <c r="H1654" t="s">
        <v>134</v>
      </c>
      <c r="I1654" t="s">
        <v>135</v>
      </c>
      <c r="J1654" t="s">
        <v>136</v>
      </c>
      <c r="K1654" t="s">
        <v>137</v>
      </c>
      <c r="L1654" t="s">
        <v>5019</v>
      </c>
      <c r="M1654" t="s">
        <v>5020</v>
      </c>
      <c r="N1654">
        <v>2.8908333329999998</v>
      </c>
      <c r="O1654">
        <v>0</v>
      </c>
      <c r="P1654">
        <v>29</v>
      </c>
      <c r="Q1654">
        <v>0</v>
      </c>
      <c r="R1654">
        <v>6</v>
      </c>
      <c r="S1654">
        <v>0</v>
      </c>
      <c r="T1654">
        <v>4</v>
      </c>
      <c r="U1654">
        <v>0</v>
      </c>
      <c r="V1654">
        <v>0</v>
      </c>
      <c r="W1654">
        <v>0</v>
      </c>
      <c r="X1654">
        <v>15.815671530034168</v>
      </c>
      <c r="Y1654">
        <v>0</v>
      </c>
      <c r="Z1654">
        <v>15.61230107955644</v>
      </c>
      <c r="AA1654">
        <v>0</v>
      </c>
      <c r="AB1654">
        <v>7.1911438067716693</v>
      </c>
      <c r="AC1654">
        <v>0</v>
      </c>
      <c r="AD1654">
        <v>0</v>
      </c>
      <c r="AE1654">
        <v>38.619116416362274</v>
      </c>
    </row>
    <row r="1655" spans="1:31" x14ac:dyDescent="0.25">
      <c r="A1655">
        <v>1710846</v>
      </c>
      <c r="B1655">
        <v>1</v>
      </c>
      <c r="C1655" t="s">
        <v>80</v>
      </c>
      <c r="D1655" t="s">
        <v>103</v>
      </c>
      <c r="E1655" t="s">
        <v>131</v>
      </c>
      <c r="F1655" t="s">
        <v>5021</v>
      </c>
      <c r="G1655" t="s">
        <v>133</v>
      </c>
      <c r="H1655" t="s">
        <v>134</v>
      </c>
      <c r="I1655" t="s">
        <v>135</v>
      </c>
      <c r="J1655" t="s">
        <v>136</v>
      </c>
      <c r="K1655" t="s">
        <v>137</v>
      </c>
      <c r="L1655" t="s">
        <v>5022</v>
      </c>
      <c r="M1655" t="s">
        <v>5023</v>
      </c>
      <c r="N1655">
        <v>1.4780555550000001</v>
      </c>
      <c r="O1655">
        <v>0</v>
      </c>
      <c r="P1655">
        <v>3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0.43826878316876333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0.43826878316876333</v>
      </c>
    </row>
    <row r="1656" spans="1:31" x14ac:dyDescent="0.25">
      <c r="A1656">
        <v>1710849</v>
      </c>
      <c r="B1656">
        <v>1</v>
      </c>
      <c r="C1656" t="s">
        <v>80</v>
      </c>
      <c r="D1656" t="s">
        <v>104</v>
      </c>
      <c r="E1656" t="s">
        <v>131</v>
      </c>
      <c r="F1656" t="s">
        <v>5024</v>
      </c>
      <c r="G1656" t="s">
        <v>269</v>
      </c>
      <c r="H1656" t="s">
        <v>134</v>
      </c>
      <c r="I1656" t="s">
        <v>135</v>
      </c>
      <c r="J1656" t="s">
        <v>5</v>
      </c>
      <c r="K1656" t="s">
        <v>137</v>
      </c>
      <c r="L1656" t="s">
        <v>5025</v>
      </c>
      <c r="M1656" t="s">
        <v>5026</v>
      </c>
      <c r="N1656">
        <v>2.1850000000000001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1.2215431524718734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1.2215431524718734</v>
      </c>
    </row>
    <row r="1657" spans="1:31" x14ac:dyDescent="0.25">
      <c r="A1657">
        <v>1710850</v>
      </c>
      <c r="B1657">
        <v>1</v>
      </c>
      <c r="C1657" t="s">
        <v>80</v>
      </c>
      <c r="D1657" t="s">
        <v>104</v>
      </c>
      <c r="E1657" t="s">
        <v>131</v>
      </c>
      <c r="F1657" t="s">
        <v>5027</v>
      </c>
      <c r="G1657" t="s">
        <v>269</v>
      </c>
      <c r="H1657" t="s">
        <v>134</v>
      </c>
      <c r="I1657" t="s">
        <v>135</v>
      </c>
      <c r="J1657" t="s">
        <v>5</v>
      </c>
      <c r="K1657" t="s">
        <v>137</v>
      </c>
      <c r="L1657" t="s">
        <v>5028</v>
      </c>
      <c r="M1657" t="s">
        <v>5029</v>
      </c>
      <c r="N1657">
        <v>2.0647222219999999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1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8.825092554910445E-2</v>
      </c>
      <c r="AC1657">
        <v>0</v>
      </c>
      <c r="AD1657">
        <v>0</v>
      </c>
      <c r="AE1657">
        <v>8.825092554910445E-2</v>
      </c>
    </row>
    <row r="1658" spans="1:31" x14ac:dyDescent="0.25">
      <c r="A1658">
        <v>1710851</v>
      </c>
      <c r="B1658">
        <v>1</v>
      </c>
      <c r="C1658" t="s">
        <v>80</v>
      </c>
      <c r="D1658" t="s">
        <v>104</v>
      </c>
      <c r="E1658" t="s">
        <v>131</v>
      </c>
      <c r="F1658" t="s">
        <v>5030</v>
      </c>
      <c r="G1658" t="s">
        <v>269</v>
      </c>
      <c r="H1658" t="s">
        <v>134</v>
      </c>
      <c r="I1658" t="s">
        <v>135</v>
      </c>
      <c r="J1658" t="s">
        <v>5</v>
      </c>
      <c r="K1658" t="s">
        <v>137</v>
      </c>
      <c r="L1658" t="s">
        <v>5031</v>
      </c>
      <c r="M1658" t="s">
        <v>5032</v>
      </c>
      <c r="N1658">
        <v>0.47916666600000002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1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0.10159186489200001</v>
      </c>
      <c r="AC1658">
        <v>0</v>
      </c>
      <c r="AD1658">
        <v>0</v>
      </c>
      <c r="AE1658">
        <v>0.10159186489200001</v>
      </c>
    </row>
    <row r="1659" spans="1:31" x14ac:dyDescent="0.25">
      <c r="A1659">
        <v>1710853</v>
      </c>
      <c r="B1659">
        <v>1</v>
      </c>
      <c r="C1659" t="s">
        <v>80</v>
      </c>
      <c r="D1659" t="s">
        <v>104</v>
      </c>
      <c r="E1659" t="s">
        <v>131</v>
      </c>
      <c r="F1659" t="s">
        <v>5033</v>
      </c>
      <c r="G1659" t="s">
        <v>269</v>
      </c>
      <c r="H1659" t="s">
        <v>134</v>
      </c>
      <c r="I1659" t="s">
        <v>135</v>
      </c>
      <c r="J1659" t="s">
        <v>5</v>
      </c>
      <c r="K1659" t="s">
        <v>137</v>
      </c>
      <c r="L1659" t="s">
        <v>5034</v>
      </c>
      <c r="M1659" t="s">
        <v>5035</v>
      </c>
      <c r="N1659">
        <v>0.37527777699999998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1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</row>
    <row r="1660" spans="1:31" x14ac:dyDescent="0.25">
      <c r="A1660">
        <v>1710854</v>
      </c>
      <c r="B1660">
        <v>1</v>
      </c>
      <c r="C1660" t="s">
        <v>81</v>
      </c>
      <c r="D1660" t="s">
        <v>118</v>
      </c>
      <c r="E1660" t="s">
        <v>171</v>
      </c>
      <c r="F1660" t="s">
        <v>3311</v>
      </c>
      <c r="G1660" t="s">
        <v>295</v>
      </c>
      <c r="H1660" t="s">
        <v>143</v>
      </c>
      <c r="I1660" t="s">
        <v>135</v>
      </c>
      <c r="J1660" t="s">
        <v>136</v>
      </c>
      <c r="K1660" t="s">
        <v>137</v>
      </c>
      <c r="L1660" t="s">
        <v>5036</v>
      </c>
      <c r="M1660" t="s">
        <v>5037</v>
      </c>
      <c r="N1660">
        <v>3.7491666659999998</v>
      </c>
      <c r="O1660">
        <v>1</v>
      </c>
      <c r="P1660">
        <v>0</v>
      </c>
      <c r="Q1660">
        <v>23</v>
      </c>
      <c r="R1660">
        <v>0</v>
      </c>
      <c r="S1660">
        <v>7</v>
      </c>
      <c r="T1660">
        <v>0</v>
      </c>
      <c r="U1660">
        <v>0</v>
      </c>
      <c r="V1660">
        <v>0</v>
      </c>
      <c r="W1660">
        <v>0.65620820834211335</v>
      </c>
      <c r="X1660">
        <v>0</v>
      </c>
      <c r="Y1660">
        <v>37.561370590587437</v>
      </c>
      <c r="Z1660">
        <v>0</v>
      </c>
      <c r="AA1660">
        <v>114.69066343549427</v>
      </c>
      <c r="AB1660">
        <v>0</v>
      </c>
      <c r="AC1660">
        <v>0</v>
      </c>
      <c r="AD1660">
        <v>0</v>
      </c>
      <c r="AE1660">
        <v>152.90824223442382</v>
      </c>
    </row>
    <row r="1661" spans="1:31" x14ac:dyDescent="0.25">
      <c r="A1661">
        <v>1710855</v>
      </c>
      <c r="B1661">
        <v>1</v>
      </c>
      <c r="C1661" t="s">
        <v>80</v>
      </c>
      <c r="D1661" t="s">
        <v>104</v>
      </c>
      <c r="E1661" t="s">
        <v>131</v>
      </c>
      <c r="F1661" t="s">
        <v>5038</v>
      </c>
      <c r="G1661" t="s">
        <v>269</v>
      </c>
      <c r="H1661" t="s">
        <v>134</v>
      </c>
      <c r="I1661" t="s">
        <v>135</v>
      </c>
      <c r="J1661" t="s">
        <v>5</v>
      </c>
      <c r="K1661" t="s">
        <v>137</v>
      </c>
      <c r="L1661" t="s">
        <v>5039</v>
      </c>
      <c r="M1661" t="s">
        <v>5040</v>
      </c>
      <c r="N1661">
        <v>0.32527777699999999</v>
      </c>
      <c r="O1661">
        <v>0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1.7044295089374999E-3</v>
      </c>
      <c r="AA1661">
        <v>0</v>
      </c>
      <c r="AB1661">
        <v>0</v>
      </c>
      <c r="AC1661">
        <v>0</v>
      </c>
      <c r="AD1661">
        <v>0</v>
      </c>
      <c r="AE1661">
        <v>1.7044295089374999E-3</v>
      </c>
    </row>
    <row r="1662" spans="1:31" x14ac:dyDescent="0.25">
      <c r="A1662">
        <v>1710856</v>
      </c>
      <c r="B1662">
        <v>1</v>
      </c>
      <c r="C1662" t="s">
        <v>80</v>
      </c>
      <c r="D1662" t="s">
        <v>104</v>
      </c>
      <c r="E1662" t="s">
        <v>131</v>
      </c>
      <c r="F1662" t="s">
        <v>5041</v>
      </c>
      <c r="G1662" t="s">
        <v>269</v>
      </c>
      <c r="H1662" t="s">
        <v>134</v>
      </c>
      <c r="I1662" t="s">
        <v>135</v>
      </c>
      <c r="J1662" t="s">
        <v>5</v>
      </c>
      <c r="K1662" t="s">
        <v>137</v>
      </c>
      <c r="L1662" t="s">
        <v>5042</v>
      </c>
      <c r="M1662" t="s">
        <v>5043</v>
      </c>
      <c r="N1662">
        <v>0.181388888</v>
      </c>
      <c r="O1662">
        <v>0</v>
      </c>
      <c r="P1662">
        <v>2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0.22944273386461167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0.22944273386461167</v>
      </c>
    </row>
    <row r="1663" spans="1:31" x14ac:dyDescent="0.25">
      <c r="A1663">
        <v>1710857</v>
      </c>
      <c r="B1663">
        <v>1</v>
      </c>
      <c r="C1663" t="s">
        <v>80</v>
      </c>
      <c r="D1663" t="s">
        <v>96</v>
      </c>
      <c r="E1663" t="s">
        <v>441</v>
      </c>
      <c r="F1663" t="s">
        <v>5044</v>
      </c>
      <c r="G1663" t="s">
        <v>575</v>
      </c>
      <c r="H1663" t="s">
        <v>134</v>
      </c>
      <c r="I1663" t="s">
        <v>135</v>
      </c>
      <c r="J1663" t="s">
        <v>136</v>
      </c>
      <c r="K1663" t="s">
        <v>137</v>
      </c>
      <c r="L1663" t="s">
        <v>5045</v>
      </c>
      <c r="M1663" t="s">
        <v>5046</v>
      </c>
      <c r="N1663">
        <v>2.3897222220000001</v>
      </c>
      <c r="O1663">
        <v>0</v>
      </c>
      <c r="P1663">
        <v>18</v>
      </c>
      <c r="Q1663">
        <v>0</v>
      </c>
      <c r="R1663">
        <v>0</v>
      </c>
      <c r="S1663">
        <v>0</v>
      </c>
      <c r="T1663">
        <v>1</v>
      </c>
      <c r="U1663">
        <v>0</v>
      </c>
      <c r="V1663">
        <v>0</v>
      </c>
      <c r="W1663">
        <v>0</v>
      </c>
      <c r="X1663">
        <v>5.2309890123600651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5.2309890123600651</v>
      </c>
    </row>
    <row r="1664" spans="1:31" x14ac:dyDescent="0.25">
      <c r="A1664">
        <v>1710859</v>
      </c>
      <c r="B1664">
        <v>1</v>
      </c>
      <c r="C1664" t="s">
        <v>80</v>
      </c>
      <c r="D1664" t="s">
        <v>108</v>
      </c>
      <c r="E1664" t="s">
        <v>189</v>
      </c>
      <c r="F1664" t="s">
        <v>4627</v>
      </c>
      <c r="G1664" t="s">
        <v>316</v>
      </c>
      <c r="H1664" t="s">
        <v>143</v>
      </c>
      <c r="I1664" t="s">
        <v>135</v>
      </c>
      <c r="J1664" t="s">
        <v>136</v>
      </c>
      <c r="K1664" t="s">
        <v>153</v>
      </c>
      <c r="L1664" t="s">
        <v>5047</v>
      </c>
      <c r="M1664" t="s">
        <v>5048</v>
      </c>
      <c r="N1664">
        <v>0.508611111</v>
      </c>
      <c r="O1664">
        <v>0</v>
      </c>
      <c r="P1664">
        <v>2313</v>
      </c>
      <c r="Q1664">
        <v>4</v>
      </c>
      <c r="R1664">
        <v>365</v>
      </c>
      <c r="S1664">
        <v>9</v>
      </c>
      <c r="T1664">
        <v>376</v>
      </c>
      <c r="U1664">
        <v>1</v>
      </c>
      <c r="V1664">
        <v>0</v>
      </c>
      <c r="W1664">
        <v>0</v>
      </c>
      <c r="X1664">
        <v>149.88225148770849</v>
      </c>
      <c r="Y1664">
        <v>4.0957049805260404</v>
      </c>
      <c r="Z1664">
        <v>19.778241567903805</v>
      </c>
      <c r="AA1664">
        <v>27.161065041411455</v>
      </c>
      <c r="AB1664">
        <v>134.69441688620265</v>
      </c>
      <c r="AC1664">
        <v>4.9166041584940707</v>
      </c>
      <c r="AD1664">
        <v>0</v>
      </c>
      <c r="AE1664">
        <v>340.52828412224653</v>
      </c>
    </row>
    <row r="1665" spans="1:31" x14ac:dyDescent="0.25">
      <c r="A1665">
        <v>1710863</v>
      </c>
      <c r="B1665">
        <v>1</v>
      </c>
      <c r="C1665" t="s">
        <v>80</v>
      </c>
      <c r="D1665" t="s">
        <v>103</v>
      </c>
      <c r="E1665" t="s">
        <v>131</v>
      </c>
      <c r="F1665" t="s">
        <v>5049</v>
      </c>
      <c r="G1665" t="s">
        <v>157</v>
      </c>
      <c r="H1665" t="s">
        <v>134</v>
      </c>
      <c r="I1665" t="s">
        <v>135</v>
      </c>
      <c r="J1665" t="s">
        <v>136</v>
      </c>
      <c r="K1665" t="s">
        <v>137</v>
      </c>
      <c r="L1665" t="s">
        <v>5050</v>
      </c>
      <c r="M1665" t="s">
        <v>5051</v>
      </c>
      <c r="N1665">
        <v>1.568888888</v>
      </c>
      <c r="O1665">
        <v>0</v>
      </c>
      <c r="P1665">
        <v>27</v>
      </c>
      <c r="Q1665">
        <v>0</v>
      </c>
      <c r="R1665">
        <v>0</v>
      </c>
      <c r="S1665">
        <v>0</v>
      </c>
      <c r="T1665">
        <v>2</v>
      </c>
      <c r="U1665">
        <v>0</v>
      </c>
      <c r="V1665">
        <v>0</v>
      </c>
      <c r="W1665">
        <v>0</v>
      </c>
      <c r="X1665">
        <v>9.4233282740806974</v>
      </c>
      <c r="Y1665">
        <v>0</v>
      </c>
      <c r="Z1665">
        <v>0</v>
      </c>
      <c r="AA1665">
        <v>0</v>
      </c>
      <c r="AB1665">
        <v>1.7840252188972645</v>
      </c>
      <c r="AC1665">
        <v>0</v>
      </c>
      <c r="AD1665">
        <v>0</v>
      </c>
      <c r="AE1665">
        <v>11.207353492977962</v>
      </c>
    </row>
    <row r="1666" spans="1:31" x14ac:dyDescent="0.25">
      <c r="A1666">
        <v>1710864</v>
      </c>
      <c r="B1666">
        <v>1</v>
      </c>
      <c r="C1666" t="s">
        <v>80</v>
      </c>
      <c r="D1666" t="s">
        <v>82</v>
      </c>
      <c r="E1666" t="s">
        <v>131</v>
      </c>
      <c r="F1666" t="s">
        <v>5052</v>
      </c>
      <c r="G1666" t="s">
        <v>269</v>
      </c>
      <c r="H1666" t="s">
        <v>134</v>
      </c>
      <c r="I1666" t="s">
        <v>135</v>
      </c>
      <c r="J1666" t="s">
        <v>5</v>
      </c>
      <c r="K1666" t="s">
        <v>137</v>
      </c>
      <c r="L1666" t="s">
        <v>5053</v>
      </c>
      <c r="M1666" t="s">
        <v>5054</v>
      </c>
      <c r="N1666">
        <v>0.30249999999999999</v>
      </c>
      <c r="O1666">
        <v>0</v>
      </c>
      <c r="P1666">
        <v>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0.11363749146169751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0.11363749146169751</v>
      </c>
    </row>
    <row r="1667" spans="1:31" x14ac:dyDescent="0.25">
      <c r="A1667">
        <v>1710866</v>
      </c>
      <c r="B1667">
        <v>1</v>
      </c>
      <c r="C1667" t="s">
        <v>80</v>
      </c>
      <c r="D1667" t="s">
        <v>87</v>
      </c>
      <c r="E1667" t="s">
        <v>131</v>
      </c>
      <c r="F1667" t="s">
        <v>5055</v>
      </c>
      <c r="G1667" t="s">
        <v>133</v>
      </c>
      <c r="H1667" t="s">
        <v>134</v>
      </c>
      <c r="I1667" t="s">
        <v>135</v>
      </c>
      <c r="J1667" t="s">
        <v>136</v>
      </c>
      <c r="K1667" t="s">
        <v>137</v>
      </c>
      <c r="L1667" t="s">
        <v>5056</v>
      </c>
      <c r="M1667" t="s">
        <v>5057</v>
      </c>
      <c r="N1667">
        <v>3.2519444439999998</v>
      </c>
      <c r="O1667">
        <v>0</v>
      </c>
      <c r="P1667">
        <v>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0.93766382938044512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0.93766382938044512</v>
      </c>
    </row>
    <row r="1668" spans="1:31" x14ac:dyDescent="0.25">
      <c r="A1668">
        <v>1710867</v>
      </c>
      <c r="B1668">
        <v>1</v>
      </c>
      <c r="C1668" t="s">
        <v>80</v>
      </c>
      <c r="D1668" t="s">
        <v>98</v>
      </c>
      <c r="E1668" t="s">
        <v>131</v>
      </c>
      <c r="F1668" t="s">
        <v>5058</v>
      </c>
      <c r="G1668" t="s">
        <v>133</v>
      </c>
      <c r="H1668" t="s">
        <v>134</v>
      </c>
      <c r="I1668" t="s">
        <v>135</v>
      </c>
      <c r="J1668" t="s">
        <v>136</v>
      </c>
      <c r="K1668" t="s">
        <v>137</v>
      </c>
      <c r="L1668" t="s">
        <v>5059</v>
      </c>
      <c r="M1668" t="s">
        <v>5060</v>
      </c>
      <c r="N1668">
        <v>2.8547222219999999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0.27506687348306669</v>
      </c>
      <c r="AC1668">
        <v>0</v>
      </c>
      <c r="AD1668">
        <v>0</v>
      </c>
      <c r="AE1668">
        <v>0.27506687348306669</v>
      </c>
    </row>
    <row r="1669" spans="1:31" x14ac:dyDescent="0.25">
      <c r="A1669">
        <v>1710868</v>
      </c>
      <c r="B1669">
        <v>1</v>
      </c>
      <c r="C1669" t="s">
        <v>81</v>
      </c>
      <c r="D1669" t="s">
        <v>121</v>
      </c>
      <c r="E1669" t="s">
        <v>189</v>
      </c>
      <c r="F1669" t="s">
        <v>5061</v>
      </c>
      <c r="G1669" t="s">
        <v>147</v>
      </c>
      <c r="H1669" t="s">
        <v>143</v>
      </c>
      <c r="I1669" t="s">
        <v>135</v>
      </c>
      <c r="J1669" t="s">
        <v>136</v>
      </c>
      <c r="K1669" t="s">
        <v>137</v>
      </c>
      <c r="L1669" t="s">
        <v>5062</v>
      </c>
      <c r="M1669" t="s">
        <v>5063</v>
      </c>
      <c r="N1669">
        <v>1.247777777</v>
      </c>
      <c r="O1669">
        <v>0</v>
      </c>
      <c r="P1669">
        <v>284</v>
      </c>
      <c r="Q1669">
        <v>1</v>
      </c>
      <c r="R1669">
        <v>34</v>
      </c>
      <c r="S1669">
        <v>9</v>
      </c>
      <c r="T1669">
        <v>13</v>
      </c>
      <c r="U1669">
        <v>0</v>
      </c>
      <c r="V1669">
        <v>0</v>
      </c>
      <c r="W1669">
        <v>0</v>
      </c>
      <c r="X1669">
        <v>38.363517549344984</v>
      </c>
      <c r="Y1669">
        <v>0.55828672280225333</v>
      </c>
      <c r="Z1669">
        <v>3.4679098344066834</v>
      </c>
      <c r="AA1669">
        <v>67.725301190907643</v>
      </c>
      <c r="AB1669">
        <v>18.990779878351571</v>
      </c>
      <c r="AC1669">
        <v>0</v>
      </c>
      <c r="AD1669">
        <v>0</v>
      </c>
      <c r="AE1669">
        <v>129.10579517581311</v>
      </c>
    </row>
    <row r="1670" spans="1:31" x14ac:dyDescent="0.25">
      <c r="A1670">
        <v>1710870</v>
      </c>
      <c r="B1670">
        <v>1</v>
      </c>
      <c r="C1670" t="s">
        <v>81</v>
      </c>
      <c r="D1670" t="s">
        <v>121</v>
      </c>
      <c r="E1670" t="s">
        <v>150</v>
      </c>
      <c r="F1670" t="s">
        <v>5064</v>
      </c>
      <c r="G1670" t="s">
        <v>295</v>
      </c>
      <c r="H1670" t="s">
        <v>143</v>
      </c>
      <c r="I1670" t="s">
        <v>135</v>
      </c>
      <c r="J1670" t="s">
        <v>136</v>
      </c>
      <c r="K1670" t="s">
        <v>137</v>
      </c>
      <c r="L1670" t="s">
        <v>5065</v>
      </c>
      <c r="M1670" t="s">
        <v>5066</v>
      </c>
      <c r="N1670">
        <v>1.6713888880000001</v>
      </c>
      <c r="O1670">
        <v>0</v>
      </c>
      <c r="P1670">
        <v>21</v>
      </c>
      <c r="Q1670">
        <v>0</v>
      </c>
      <c r="R1670">
        <v>5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2.5239680009192913</v>
      </c>
      <c r="Y1670">
        <v>0</v>
      </c>
      <c r="Z1670">
        <v>0.20657892320129997</v>
      </c>
      <c r="AA1670">
        <v>0</v>
      </c>
      <c r="AB1670">
        <v>0</v>
      </c>
      <c r="AC1670">
        <v>0</v>
      </c>
      <c r="AD1670">
        <v>0</v>
      </c>
      <c r="AE1670">
        <v>2.7305469241205911</v>
      </c>
    </row>
    <row r="1671" spans="1:31" x14ac:dyDescent="0.25">
      <c r="A1671">
        <v>1710874</v>
      </c>
      <c r="B1671">
        <v>1</v>
      </c>
      <c r="C1671" t="s">
        <v>80</v>
      </c>
      <c r="D1671" t="s">
        <v>82</v>
      </c>
      <c r="E1671" t="s">
        <v>160</v>
      </c>
      <c r="F1671" t="s">
        <v>5067</v>
      </c>
      <c r="G1671" t="s">
        <v>157</v>
      </c>
      <c r="H1671" t="s">
        <v>134</v>
      </c>
      <c r="I1671" t="s">
        <v>135</v>
      </c>
      <c r="J1671" t="s">
        <v>3</v>
      </c>
      <c r="K1671" t="s">
        <v>137</v>
      </c>
      <c r="L1671" t="s">
        <v>5068</v>
      </c>
      <c r="M1671" t="s">
        <v>5069</v>
      </c>
      <c r="N1671">
        <v>3.207222222</v>
      </c>
      <c r="O1671">
        <v>0</v>
      </c>
      <c r="P1671">
        <v>20</v>
      </c>
      <c r="Q1671">
        <v>0</v>
      </c>
      <c r="R1671">
        <v>0</v>
      </c>
      <c r="S1671">
        <v>0</v>
      </c>
      <c r="T1671">
        <v>16</v>
      </c>
      <c r="U1671">
        <v>0</v>
      </c>
      <c r="V1671">
        <v>0</v>
      </c>
      <c r="W1671">
        <v>0</v>
      </c>
      <c r="X1671">
        <v>11.307392327784351</v>
      </c>
      <c r="Y1671">
        <v>0</v>
      </c>
      <c r="Z1671">
        <v>0</v>
      </c>
      <c r="AA1671">
        <v>0</v>
      </c>
      <c r="AB1671">
        <v>28.282242206923762</v>
      </c>
      <c r="AC1671">
        <v>0</v>
      </c>
      <c r="AD1671">
        <v>0</v>
      </c>
      <c r="AE1671">
        <v>39.589634534708111</v>
      </c>
    </row>
    <row r="1672" spans="1:31" x14ac:dyDescent="0.25">
      <c r="A1672">
        <v>1710875</v>
      </c>
      <c r="B1672">
        <v>1</v>
      </c>
      <c r="C1672" t="s">
        <v>80</v>
      </c>
      <c r="D1672" t="s">
        <v>99</v>
      </c>
      <c r="E1672" t="s">
        <v>150</v>
      </c>
      <c r="F1672" t="s">
        <v>5070</v>
      </c>
      <c r="G1672" t="s">
        <v>269</v>
      </c>
      <c r="H1672" t="s">
        <v>134</v>
      </c>
      <c r="I1672" t="s">
        <v>135</v>
      </c>
      <c r="J1672" t="s">
        <v>136</v>
      </c>
      <c r="K1672" t="s">
        <v>137</v>
      </c>
      <c r="L1672" t="s">
        <v>5071</v>
      </c>
      <c r="M1672" t="s">
        <v>5072</v>
      </c>
      <c r="N1672">
        <v>0.48916666600000003</v>
      </c>
      <c r="O1672">
        <v>0</v>
      </c>
      <c r="P1672">
        <v>72</v>
      </c>
      <c r="Q1672">
        <v>0</v>
      </c>
      <c r="R1672">
        <v>2</v>
      </c>
      <c r="S1672">
        <v>0</v>
      </c>
      <c r="T1672">
        <v>7</v>
      </c>
      <c r="U1672">
        <v>0</v>
      </c>
      <c r="V1672">
        <v>0</v>
      </c>
      <c r="W1672">
        <v>0</v>
      </c>
      <c r="X1672">
        <v>9.120746612553404</v>
      </c>
      <c r="Y1672">
        <v>0</v>
      </c>
      <c r="Z1672">
        <v>5.3430294157162501E-2</v>
      </c>
      <c r="AA1672">
        <v>0</v>
      </c>
      <c r="AB1672">
        <v>0.34351620464285504</v>
      </c>
      <c r="AC1672">
        <v>0</v>
      </c>
      <c r="AD1672">
        <v>0</v>
      </c>
      <c r="AE1672">
        <v>9.517693111353422</v>
      </c>
    </row>
    <row r="1673" spans="1:31" x14ac:dyDescent="0.25">
      <c r="A1673">
        <v>1710876</v>
      </c>
      <c r="B1673">
        <v>1</v>
      </c>
      <c r="C1673" t="s">
        <v>81</v>
      </c>
      <c r="D1673" t="s">
        <v>116</v>
      </c>
      <c r="E1673" t="s">
        <v>160</v>
      </c>
      <c r="F1673" t="s">
        <v>5073</v>
      </c>
      <c r="G1673" t="s">
        <v>162</v>
      </c>
      <c r="H1673" t="s">
        <v>134</v>
      </c>
      <c r="I1673" t="s">
        <v>135</v>
      </c>
      <c r="J1673" t="s">
        <v>136</v>
      </c>
      <c r="K1673" t="s">
        <v>137</v>
      </c>
      <c r="L1673" t="s">
        <v>5074</v>
      </c>
      <c r="M1673" t="s">
        <v>5075</v>
      </c>
      <c r="N1673">
        <v>1.071666666</v>
      </c>
      <c r="O1673">
        <v>0</v>
      </c>
      <c r="P1673">
        <v>26</v>
      </c>
      <c r="Q1673">
        <v>0</v>
      </c>
      <c r="R1673">
        <v>0</v>
      </c>
      <c r="S1673">
        <v>0</v>
      </c>
      <c r="T1673">
        <v>3</v>
      </c>
      <c r="U1673">
        <v>0</v>
      </c>
      <c r="V1673">
        <v>0</v>
      </c>
      <c r="W1673">
        <v>0</v>
      </c>
      <c r="X1673">
        <v>2.4455198990845988</v>
      </c>
      <c r="Y1673">
        <v>0</v>
      </c>
      <c r="Z1673">
        <v>0</v>
      </c>
      <c r="AA1673">
        <v>0</v>
      </c>
      <c r="AB1673">
        <v>0.45830217789936006</v>
      </c>
      <c r="AC1673">
        <v>0</v>
      </c>
      <c r="AD1673">
        <v>0</v>
      </c>
      <c r="AE1673">
        <v>2.9038220769839587</v>
      </c>
    </row>
    <row r="1674" spans="1:31" x14ac:dyDescent="0.25">
      <c r="A1674">
        <v>1710877</v>
      </c>
      <c r="B1674">
        <v>1</v>
      </c>
      <c r="C1674" t="s">
        <v>80</v>
      </c>
      <c r="D1674" t="s">
        <v>82</v>
      </c>
      <c r="E1674" t="s">
        <v>131</v>
      </c>
      <c r="F1674" t="s">
        <v>5076</v>
      </c>
      <c r="G1674" t="s">
        <v>269</v>
      </c>
      <c r="H1674" t="s">
        <v>134</v>
      </c>
      <c r="I1674" t="s">
        <v>135</v>
      </c>
      <c r="J1674" t="s">
        <v>5</v>
      </c>
      <c r="K1674" t="s">
        <v>137</v>
      </c>
      <c r="L1674" t="s">
        <v>5077</v>
      </c>
      <c r="M1674" t="s">
        <v>5078</v>
      </c>
      <c r="N1674">
        <v>0.53555555499999996</v>
      </c>
      <c r="O1674">
        <v>0</v>
      </c>
      <c r="P1674">
        <v>1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</row>
    <row r="1675" spans="1:31" x14ac:dyDescent="0.25">
      <c r="A1675">
        <v>1710878</v>
      </c>
      <c r="B1675">
        <v>1</v>
      </c>
      <c r="C1675" t="s">
        <v>80</v>
      </c>
      <c r="D1675" t="s">
        <v>84</v>
      </c>
      <c r="E1675" t="s">
        <v>131</v>
      </c>
      <c r="F1675" t="s">
        <v>5079</v>
      </c>
      <c r="G1675" t="s">
        <v>269</v>
      </c>
      <c r="H1675" t="s">
        <v>134</v>
      </c>
      <c r="I1675" t="s">
        <v>135</v>
      </c>
      <c r="J1675" t="s">
        <v>5</v>
      </c>
      <c r="K1675" t="s">
        <v>137</v>
      </c>
      <c r="L1675" t="s">
        <v>5080</v>
      </c>
      <c r="M1675" t="s">
        <v>5081</v>
      </c>
      <c r="N1675">
        <v>0.45472222200000001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1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0.67463975714850843</v>
      </c>
      <c r="AC1675">
        <v>0</v>
      </c>
      <c r="AD1675">
        <v>0</v>
      </c>
      <c r="AE1675">
        <v>0.67463975714850843</v>
      </c>
    </row>
    <row r="1676" spans="1:31" x14ac:dyDescent="0.25">
      <c r="A1676">
        <v>1710880</v>
      </c>
      <c r="B1676">
        <v>1</v>
      </c>
      <c r="C1676" t="s">
        <v>80</v>
      </c>
      <c r="D1676" t="s">
        <v>97</v>
      </c>
      <c r="E1676" t="s">
        <v>131</v>
      </c>
      <c r="F1676" t="s">
        <v>4662</v>
      </c>
      <c r="G1676" t="s">
        <v>133</v>
      </c>
      <c r="H1676" t="s">
        <v>134</v>
      </c>
      <c r="I1676" t="s">
        <v>135</v>
      </c>
      <c r="J1676" t="s">
        <v>136</v>
      </c>
      <c r="K1676" t="s">
        <v>137</v>
      </c>
      <c r="L1676" t="s">
        <v>5082</v>
      </c>
      <c r="M1676" t="s">
        <v>5083</v>
      </c>
      <c r="N1676">
        <v>2.0938888879999999</v>
      </c>
      <c r="O1676">
        <v>0</v>
      </c>
      <c r="P1676">
        <v>2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0.30017648963474619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0.30017648963474619</v>
      </c>
    </row>
    <row r="1677" spans="1:31" x14ac:dyDescent="0.25">
      <c r="A1677">
        <v>1710883</v>
      </c>
      <c r="B1677">
        <v>1</v>
      </c>
      <c r="C1677" t="s">
        <v>81</v>
      </c>
      <c r="D1677" t="s">
        <v>117</v>
      </c>
      <c r="E1677" t="s">
        <v>171</v>
      </c>
      <c r="F1677" t="s">
        <v>5084</v>
      </c>
      <c r="G1677" t="s">
        <v>295</v>
      </c>
      <c r="H1677" t="s">
        <v>143</v>
      </c>
      <c r="I1677" t="s">
        <v>135</v>
      </c>
      <c r="J1677" t="s">
        <v>136</v>
      </c>
      <c r="K1677" t="s">
        <v>137</v>
      </c>
      <c r="L1677" t="s">
        <v>5085</v>
      </c>
      <c r="M1677" t="s">
        <v>5086</v>
      </c>
      <c r="N1677">
        <v>2.6516666660000001</v>
      </c>
      <c r="O1677">
        <v>0</v>
      </c>
      <c r="P1677">
        <v>18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3.3750479059118303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3.3750479059118303</v>
      </c>
    </row>
    <row r="1678" spans="1:31" x14ac:dyDescent="0.25">
      <c r="A1678">
        <v>1710884</v>
      </c>
      <c r="B1678">
        <v>1</v>
      </c>
      <c r="C1678" t="s">
        <v>80</v>
      </c>
      <c r="D1678" t="s">
        <v>96</v>
      </c>
      <c r="E1678" t="s">
        <v>131</v>
      </c>
      <c r="F1678" t="s">
        <v>5087</v>
      </c>
      <c r="G1678" t="s">
        <v>238</v>
      </c>
      <c r="H1678" t="s">
        <v>134</v>
      </c>
      <c r="I1678" t="s">
        <v>135</v>
      </c>
      <c r="J1678" t="s">
        <v>136</v>
      </c>
      <c r="K1678" t="s">
        <v>137</v>
      </c>
      <c r="L1678" t="s">
        <v>5088</v>
      </c>
      <c r="M1678" t="s">
        <v>5089</v>
      </c>
      <c r="N1678">
        <v>2.460555555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1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1.9256131973926174</v>
      </c>
      <c r="AC1678">
        <v>0</v>
      </c>
      <c r="AD1678">
        <v>0</v>
      </c>
      <c r="AE1678">
        <v>1.9256131973926174</v>
      </c>
    </row>
    <row r="1679" spans="1:31" x14ac:dyDescent="0.25">
      <c r="A1679">
        <v>1710887</v>
      </c>
      <c r="B1679">
        <v>1</v>
      </c>
      <c r="C1679" t="s">
        <v>81</v>
      </c>
      <c r="D1679" t="s">
        <v>128</v>
      </c>
      <c r="E1679" t="s">
        <v>160</v>
      </c>
      <c r="F1679" t="s">
        <v>3693</v>
      </c>
      <c r="G1679" t="s">
        <v>305</v>
      </c>
      <c r="H1679" t="s">
        <v>134</v>
      </c>
      <c r="I1679" t="s">
        <v>135</v>
      </c>
      <c r="J1679" t="s">
        <v>136</v>
      </c>
      <c r="K1679" t="s">
        <v>137</v>
      </c>
      <c r="L1679" t="s">
        <v>5090</v>
      </c>
      <c r="M1679" t="s">
        <v>5091</v>
      </c>
      <c r="N1679">
        <v>6.0716666659999996</v>
      </c>
      <c r="O1679">
        <v>0</v>
      </c>
      <c r="P1679">
        <v>72</v>
      </c>
      <c r="Q1679">
        <v>0</v>
      </c>
      <c r="R1679">
        <v>0</v>
      </c>
      <c r="S1679">
        <v>0</v>
      </c>
      <c r="T1679">
        <v>7</v>
      </c>
      <c r="U1679">
        <v>0</v>
      </c>
      <c r="V1679">
        <v>0</v>
      </c>
      <c r="W1679">
        <v>0</v>
      </c>
      <c r="X1679">
        <v>57.302183261646626</v>
      </c>
      <c r="Y1679">
        <v>0</v>
      </c>
      <c r="Z1679">
        <v>0</v>
      </c>
      <c r="AA1679">
        <v>0</v>
      </c>
      <c r="AB1679">
        <v>2.6837018635600511</v>
      </c>
      <c r="AC1679">
        <v>0</v>
      </c>
      <c r="AD1679">
        <v>0</v>
      </c>
      <c r="AE1679">
        <v>59.985885125206678</v>
      </c>
    </row>
    <row r="1680" spans="1:31" x14ac:dyDescent="0.25">
      <c r="A1680">
        <v>1710888</v>
      </c>
      <c r="B1680">
        <v>1</v>
      </c>
      <c r="C1680" t="s">
        <v>80</v>
      </c>
      <c r="D1680" t="s">
        <v>107</v>
      </c>
      <c r="E1680" t="s">
        <v>160</v>
      </c>
      <c r="F1680" t="s">
        <v>4080</v>
      </c>
      <c r="G1680" t="s">
        <v>3832</v>
      </c>
      <c r="H1680" t="s">
        <v>134</v>
      </c>
      <c r="I1680" t="s">
        <v>135</v>
      </c>
      <c r="J1680" t="s">
        <v>136</v>
      </c>
      <c r="K1680" t="s">
        <v>137</v>
      </c>
      <c r="L1680" t="s">
        <v>5092</v>
      </c>
      <c r="M1680" t="s">
        <v>5093</v>
      </c>
      <c r="N1680">
        <v>3.5166666659999999</v>
      </c>
      <c r="O1680">
        <v>0</v>
      </c>
      <c r="P1680">
        <v>179</v>
      </c>
      <c r="Q1680">
        <v>0</v>
      </c>
      <c r="R1680">
        <v>0</v>
      </c>
      <c r="S1680">
        <v>0</v>
      </c>
      <c r="T1680">
        <v>13</v>
      </c>
      <c r="U1680">
        <v>0</v>
      </c>
      <c r="V1680">
        <v>0</v>
      </c>
      <c r="W1680">
        <v>0</v>
      </c>
      <c r="X1680">
        <v>202.94973089733591</v>
      </c>
      <c r="Y1680">
        <v>0</v>
      </c>
      <c r="Z1680">
        <v>0</v>
      </c>
      <c r="AA1680">
        <v>0</v>
      </c>
      <c r="AB1680">
        <v>27.339125303186584</v>
      </c>
      <c r="AC1680">
        <v>0</v>
      </c>
      <c r="AD1680">
        <v>0</v>
      </c>
      <c r="AE1680">
        <v>230.2888562005225</v>
      </c>
    </row>
    <row r="1681" spans="1:31" x14ac:dyDescent="0.25">
      <c r="A1681">
        <v>1710891</v>
      </c>
      <c r="B1681">
        <v>1</v>
      </c>
      <c r="C1681" t="s">
        <v>81</v>
      </c>
      <c r="D1681" t="s">
        <v>128</v>
      </c>
      <c r="E1681" t="s">
        <v>171</v>
      </c>
      <c r="F1681" t="s">
        <v>5094</v>
      </c>
      <c r="G1681" t="s">
        <v>2789</v>
      </c>
      <c r="H1681" t="s">
        <v>143</v>
      </c>
      <c r="I1681" t="s">
        <v>135</v>
      </c>
      <c r="J1681" t="s">
        <v>136</v>
      </c>
      <c r="K1681" t="s">
        <v>137</v>
      </c>
      <c r="L1681" t="s">
        <v>5095</v>
      </c>
      <c r="M1681" t="s">
        <v>5096</v>
      </c>
      <c r="N1681">
        <v>1.7466666660000001</v>
      </c>
      <c r="O1681">
        <v>0</v>
      </c>
      <c r="P1681">
        <v>0</v>
      </c>
      <c r="Q1681">
        <v>0</v>
      </c>
      <c r="R1681">
        <v>0</v>
      </c>
      <c r="S1681">
        <v>7</v>
      </c>
      <c r="T1681">
        <v>241</v>
      </c>
      <c r="U1681">
        <v>3</v>
      </c>
      <c r="V1681">
        <v>20</v>
      </c>
      <c r="W1681">
        <v>0</v>
      </c>
      <c r="X1681">
        <v>0</v>
      </c>
      <c r="Y1681">
        <v>0</v>
      </c>
      <c r="Z1681">
        <v>0</v>
      </c>
      <c r="AA1681">
        <v>91.032262518970128</v>
      </c>
      <c r="AB1681">
        <v>365.81566496889985</v>
      </c>
      <c r="AC1681">
        <v>91.003744824007839</v>
      </c>
      <c r="AD1681">
        <v>443.72526512015816</v>
      </c>
      <c r="AE1681">
        <v>991.57693743203595</v>
      </c>
    </row>
    <row r="1682" spans="1:31" x14ac:dyDescent="0.25">
      <c r="A1682">
        <v>1710892</v>
      </c>
      <c r="B1682">
        <v>1</v>
      </c>
      <c r="C1682" t="s">
        <v>80</v>
      </c>
      <c r="D1682" t="s">
        <v>104</v>
      </c>
      <c r="E1682" t="s">
        <v>160</v>
      </c>
      <c r="F1682" t="s">
        <v>5097</v>
      </c>
      <c r="G1682" t="s">
        <v>162</v>
      </c>
      <c r="H1682" t="s">
        <v>134</v>
      </c>
      <c r="I1682" t="s">
        <v>135</v>
      </c>
      <c r="J1682" t="s">
        <v>136</v>
      </c>
      <c r="K1682" t="s">
        <v>137</v>
      </c>
      <c r="L1682" t="s">
        <v>5098</v>
      </c>
      <c r="M1682" t="s">
        <v>5099</v>
      </c>
      <c r="N1682">
        <v>1.9011111110000001</v>
      </c>
      <c r="O1682">
        <v>0</v>
      </c>
      <c r="P1682">
        <v>22</v>
      </c>
      <c r="Q1682">
        <v>0</v>
      </c>
      <c r="R1682">
        <v>0</v>
      </c>
      <c r="S1682">
        <v>0</v>
      </c>
      <c r="T1682">
        <v>1</v>
      </c>
      <c r="U1682">
        <v>0</v>
      </c>
      <c r="V1682">
        <v>0</v>
      </c>
      <c r="W1682">
        <v>0</v>
      </c>
      <c r="X1682">
        <v>7.9599589280387724</v>
      </c>
      <c r="Y1682">
        <v>0</v>
      </c>
      <c r="Z1682">
        <v>0</v>
      </c>
      <c r="AA1682">
        <v>0</v>
      </c>
      <c r="AB1682">
        <v>0.21572032991379997</v>
      </c>
      <c r="AC1682">
        <v>0</v>
      </c>
      <c r="AD1682">
        <v>0</v>
      </c>
      <c r="AE1682">
        <v>8.1756792579525719</v>
      </c>
    </row>
    <row r="1683" spans="1:31" x14ac:dyDescent="0.25">
      <c r="A1683">
        <v>1710894</v>
      </c>
      <c r="B1683">
        <v>1</v>
      </c>
      <c r="C1683" t="s">
        <v>81</v>
      </c>
      <c r="D1683" t="s">
        <v>118</v>
      </c>
      <c r="E1683" t="s">
        <v>131</v>
      </c>
      <c r="F1683" t="s">
        <v>5100</v>
      </c>
      <c r="G1683" t="s">
        <v>133</v>
      </c>
      <c r="H1683" t="s">
        <v>134</v>
      </c>
      <c r="I1683" t="s">
        <v>135</v>
      </c>
      <c r="J1683" t="s">
        <v>136</v>
      </c>
      <c r="K1683" t="s">
        <v>137</v>
      </c>
      <c r="L1683" t="s">
        <v>5101</v>
      </c>
      <c r="M1683" t="s">
        <v>5102</v>
      </c>
      <c r="N1683">
        <v>3.7372222220000002</v>
      </c>
      <c r="O1683">
        <v>0</v>
      </c>
      <c r="P1683">
        <v>1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1.0791188803477221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1.0791188803477221</v>
      </c>
    </row>
    <row r="1684" spans="1:31" x14ac:dyDescent="0.25">
      <c r="A1684">
        <v>1710896</v>
      </c>
      <c r="B1684">
        <v>1</v>
      </c>
      <c r="C1684" t="s">
        <v>80</v>
      </c>
      <c r="D1684" t="s">
        <v>83</v>
      </c>
      <c r="E1684" t="s">
        <v>131</v>
      </c>
      <c r="F1684" t="s">
        <v>5103</v>
      </c>
      <c r="G1684" t="s">
        <v>133</v>
      </c>
      <c r="H1684" t="s">
        <v>134</v>
      </c>
      <c r="I1684" t="s">
        <v>135</v>
      </c>
      <c r="J1684" t="s">
        <v>136</v>
      </c>
      <c r="K1684" t="s">
        <v>137</v>
      </c>
      <c r="L1684" t="s">
        <v>5104</v>
      </c>
      <c r="M1684" t="s">
        <v>5105</v>
      </c>
      <c r="N1684">
        <v>0.4975</v>
      </c>
      <c r="O1684">
        <v>0</v>
      </c>
      <c r="P1684">
        <v>6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0.46470450612078001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0.46470450612078001</v>
      </c>
    </row>
    <row r="1685" spans="1:31" x14ac:dyDescent="0.25">
      <c r="A1685">
        <v>1710897</v>
      </c>
      <c r="B1685">
        <v>1</v>
      </c>
      <c r="C1685" t="s">
        <v>80</v>
      </c>
      <c r="D1685" t="s">
        <v>103</v>
      </c>
      <c r="E1685" t="s">
        <v>189</v>
      </c>
      <c r="F1685" t="s">
        <v>5106</v>
      </c>
      <c r="G1685" t="s">
        <v>147</v>
      </c>
      <c r="H1685" t="s">
        <v>143</v>
      </c>
      <c r="I1685" t="s">
        <v>135</v>
      </c>
      <c r="J1685" t="s">
        <v>136</v>
      </c>
      <c r="K1685" t="s">
        <v>137</v>
      </c>
      <c r="L1685" t="s">
        <v>5107</v>
      </c>
      <c r="M1685" t="s">
        <v>5108</v>
      </c>
      <c r="N1685">
        <v>0.67194444399999997</v>
      </c>
      <c r="O1685">
        <v>3</v>
      </c>
      <c r="P1685">
        <v>1966</v>
      </c>
      <c r="Q1685">
        <v>22</v>
      </c>
      <c r="R1685">
        <v>279</v>
      </c>
      <c r="S1685">
        <v>26</v>
      </c>
      <c r="T1685">
        <v>609</v>
      </c>
      <c r="U1685">
        <v>2</v>
      </c>
      <c r="V1685">
        <v>1</v>
      </c>
      <c r="W1685">
        <v>0.5497685643110034</v>
      </c>
      <c r="X1685">
        <v>174.02406907020909</v>
      </c>
      <c r="Y1685">
        <v>26.342517453117896</v>
      </c>
      <c r="Z1685">
        <v>20.155569988986503</v>
      </c>
      <c r="AA1685">
        <v>55.655380853475457</v>
      </c>
      <c r="AB1685">
        <v>139.05342508931807</v>
      </c>
      <c r="AC1685">
        <v>129.18610276518453</v>
      </c>
      <c r="AD1685">
        <v>1.1227085044306646</v>
      </c>
      <c r="AE1685">
        <v>546.08954228903315</v>
      </c>
    </row>
    <row r="1686" spans="1:31" x14ac:dyDescent="0.25">
      <c r="A1686">
        <v>1710899</v>
      </c>
      <c r="B1686">
        <v>1</v>
      </c>
      <c r="C1686" t="s">
        <v>80</v>
      </c>
      <c r="D1686" t="s">
        <v>82</v>
      </c>
      <c r="E1686" t="s">
        <v>140</v>
      </c>
      <c r="F1686" t="s">
        <v>5109</v>
      </c>
      <c r="G1686" t="s">
        <v>147</v>
      </c>
      <c r="H1686" t="s">
        <v>143</v>
      </c>
      <c r="I1686" t="s">
        <v>135</v>
      </c>
      <c r="J1686" t="s">
        <v>136</v>
      </c>
      <c r="K1686" t="s">
        <v>137</v>
      </c>
      <c r="L1686" t="s">
        <v>5110</v>
      </c>
      <c r="M1686" t="s">
        <v>5111</v>
      </c>
      <c r="N1686">
        <v>1.3916666660000001</v>
      </c>
      <c r="O1686">
        <v>0</v>
      </c>
      <c r="P1686">
        <v>752</v>
      </c>
      <c r="Q1686">
        <v>0</v>
      </c>
      <c r="R1686">
        <v>0</v>
      </c>
      <c r="S1686">
        <v>1</v>
      </c>
      <c r="T1686">
        <v>257</v>
      </c>
      <c r="U1686">
        <v>0</v>
      </c>
      <c r="V1686">
        <v>0</v>
      </c>
      <c r="W1686">
        <v>0</v>
      </c>
      <c r="X1686">
        <v>308.43699109661895</v>
      </c>
      <c r="Y1686">
        <v>0</v>
      </c>
      <c r="Z1686">
        <v>0</v>
      </c>
      <c r="AA1686">
        <v>47.118898976671794</v>
      </c>
      <c r="AB1686">
        <v>231.4973333472486</v>
      </c>
      <c r="AC1686">
        <v>0</v>
      </c>
      <c r="AD1686">
        <v>0</v>
      </c>
      <c r="AE1686">
        <v>587.05322342053933</v>
      </c>
    </row>
    <row r="1687" spans="1:31" x14ac:dyDescent="0.25">
      <c r="A1687">
        <v>1710901</v>
      </c>
      <c r="B1687">
        <v>1</v>
      </c>
      <c r="C1687" t="s">
        <v>81</v>
      </c>
      <c r="D1687" t="s">
        <v>122</v>
      </c>
      <c r="E1687" t="s">
        <v>140</v>
      </c>
      <c r="F1687" t="s">
        <v>5112</v>
      </c>
      <c r="G1687" t="s">
        <v>316</v>
      </c>
      <c r="H1687" t="s">
        <v>143</v>
      </c>
      <c r="I1687" t="s">
        <v>455</v>
      </c>
      <c r="J1687" t="s">
        <v>136</v>
      </c>
      <c r="K1687" t="s">
        <v>153</v>
      </c>
      <c r="L1687" t="s">
        <v>5113</v>
      </c>
      <c r="M1687" t="s">
        <v>5114</v>
      </c>
      <c r="N1687">
        <v>3.0237777E-2</v>
      </c>
      <c r="O1687">
        <v>0</v>
      </c>
      <c r="P1687">
        <v>3947</v>
      </c>
      <c r="Q1687">
        <v>0</v>
      </c>
      <c r="R1687">
        <v>1</v>
      </c>
      <c r="S1687">
        <v>0</v>
      </c>
      <c r="T1687">
        <v>276</v>
      </c>
      <c r="U1687">
        <v>0</v>
      </c>
      <c r="V1687">
        <v>0</v>
      </c>
      <c r="W1687">
        <v>0</v>
      </c>
      <c r="X1687">
        <v>22.01520564612807</v>
      </c>
      <c r="Y1687">
        <v>0</v>
      </c>
      <c r="Z1687">
        <v>7.6954914137583336E-4</v>
      </c>
      <c r="AA1687">
        <v>0</v>
      </c>
      <c r="AB1687">
        <v>5.5569614783087129</v>
      </c>
      <c r="AC1687">
        <v>0</v>
      </c>
      <c r="AD1687">
        <v>0</v>
      </c>
      <c r="AE1687">
        <v>27.572936673578155</v>
      </c>
    </row>
    <row r="1688" spans="1:31" x14ac:dyDescent="0.25">
      <c r="A1688">
        <v>1710902</v>
      </c>
      <c r="B1688">
        <v>1</v>
      </c>
      <c r="C1688" t="s">
        <v>80</v>
      </c>
      <c r="D1688" t="s">
        <v>96</v>
      </c>
      <c r="E1688" t="s">
        <v>131</v>
      </c>
      <c r="F1688" t="s">
        <v>5115</v>
      </c>
      <c r="G1688" t="s">
        <v>133</v>
      </c>
      <c r="H1688" t="s">
        <v>134</v>
      </c>
      <c r="I1688" t="s">
        <v>135</v>
      </c>
      <c r="J1688" t="s">
        <v>136</v>
      </c>
      <c r="K1688" t="s">
        <v>137</v>
      </c>
      <c r="L1688" t="s">
        <v>5116</v>
      </c>
      <c r="M1688" t="s">
        <v>5117</v>
      </c>
      <c r="N1688">
        <v>4.71</v>
      </c>
      <c r="O1688">
        <v>0</v>
      </c>
      <c r="P1688">
        <v>1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1</v>
      </c>
      <c r="W1688">
        <v>0</v>
      </c>
      <c r="X1688">
        <v>1.5519773814691553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33.706457395360857</v>
      </c>
      <c r="AE1688">
        <v>35.258434776830015</v>
      </c>
    </row>
    <row r="1689" spans="1:31" x14ac:dyDescent="0.25">
      <c r="A1689">
        <v>1710903</v>
      </c>
      <c r="B1689">
        <v>1</v>
      </c>
      <c r="C1689" t="s">
        <v>81</v>
      </c>
      <c r="D1689" t="s">
        <v>122</v>
      </c>
      <c r="E1689" t="s">
        <v>171</v>
      </c>
      <c r="F1689" t="s">
        <v>5118</v>
      </c>
      <c r="G1689" t="s">
        <v>173</v>
      </c>
      <c r="H1689" t="s">
        <v>143</v>
      </c>
      <c r="I1689" t="s">
        <v>135</v>
      </c>
      <c r="J1689" t="s">
        <v>136</v>
      </c>
      <c r="K1689" t="s">
        <v>153</v>
      </c>
      <c r="L1689" t="s">
        <v>5119</v>
      </c>
      <c r="M1689" t="s">
        <v>5120</v>
      </c>
      <c r="N1689">
        <v>0.89555555499999995</v>
      </c>
      <c r="O1689">
        <v>0</v>
      </c>
      <c r="P1689">
        <v>455</v>
      </c>
      <c r="Q1689">
        <v>0</v>
      </c>
      <c r="R1689">
        <v>2</v>
      </c>
      <c r="S1689">
        <v>0</v>
      </c>
      <c r="T1689">
        <v>36</v>
      </c>
      <c r="U1689">
        <v>0</v>
      </c>
      <c r="V1689">
        <v>0</v>
      </c>
      <c r="W1689">
        <v>0</v>
      </c>
      <c r="X1689">
        <v>82.108046747071285</v>
      </c>
      <c r="Y1689">
        <v>0</v>
      </c>
      <c r="Z1689">
        <v>1.3459503039467167</v>
      </c>
      <c r="AA1689">
        <v>0</v>
      </c>
      <c r="AB1689">
        <v>36.118923853789646</v>
      </c>
      <c r="AC1689">
        <v>0</v>
      </c>
      <c r="AD1689">
        <v>0</v>
      </c>
      <c r="AE1689">
        <v>119.57292090480766</v>
      </c>
    </row>
    <row r="1690" spans="1:31" x14ac:dyDescent="0.25">
      <c r="A1690">
        <v>1710904</v>
      </c>
      <c r="B1690">
        <v>1</v>
      </c>
      <c r="C1690" t="s">
        <v>80</v>
      </c>
      <c r="D1690" t="s">
        <v>98</v>
      </c>
      <c r="E1690" t="s">
        <v>160</v>
      </c>
      <c r="F1690" t="s">
        <v>5121</v>
      </c>
      <c r="G1690" t="s">
        <v>162</v>
      </c>
      <c r="H1690" t="s">
        <v>134</v>
      </c>
      <c r="I1690" t="s">
        <v>135</v>
      </c>
      <c r="J1690" t="s">
        <v>136</v>
      </c>
      <c r="K1690" t="s">
        <v>137</v>
      </c>
      <c r="L1690" t="s">
        <v>5122</v>
      </c>
      <c r="M1690" t="s">
        <v>5123</v>
      </c>
      <c r="N1690">
        <v>3.2402777770000002</v>
      </c>
      <c r="O1690">
        <v>0</v>
      </c>
      <c r="P1690">
        <v>31</v>
      </c>
      <c r="Q1690">
        <v>0</v>
      </c>
      <c r="R1690">
        <v>6</v>
      </c>
      <c r="S1690">
        <v>0</v>
      </c>
      <c r="T1690">
        <v>8</v>
      </c>
      <c r="U1690">
        <v>0</v>
      </c>
      <c r="V1690">
        <v>0</v>
      </c>
      <c r="W1690">
        <v>0</v>
      </c>
      <c r="X1690">
        <v>35.366832956187885</v>
      </c>
      <c r="Y1690">
        <v>0</v>
      </c>
      <c r="Z1690">
        <v>3.0267698523688127</v>
      </c>
      <c r="AA1690">
        <v>0</v>
      </c>
      <c r="AB1690">
        <v>1.0005461010823682</v>
      </c>
      <c r="AC1690">
        <v>0</v>
      </c>
      <c r="AD1690">
        <v>0</v>
      </c>
      <c r="AE1690">
        <v>39.394148909639071</v>
      </c>
    </row>
    <row r="1691" spans="1:31" x14ac:dyDescent="0.25">
      <c r="A1691">
        <v>1710905</v>
      </c>
      <c r="B1691">
        <v>1</v>
      </c>
      <c r="C1691" t="s">
        <v>81</v>
      </c>
      <c r="D1691" t="s">
        <v>119</v>
      </c>
      <c r="E1691" t="s">
        <v>189</v>
      </c>
      <c r="F1691" t="s">
        <v>4521</v>
      </c>
      <c r="G1691" t="s">
        <v>316</v>
      </c>
      <c r="H1691" t="s">
        <v>143</v>
      </c>
      <c r="I1691" t="s">
        <v>135</v>
      </c>
      <c r="J1691" t="s">
        <v>136</v>
      </c>
      <c r="K1691" t="s">
        <v>153</v>
      </c>
      <c r="L1691" t="s">
        <v>5124</v>
      </c>
      <c r="M1691" t="s">
        <v>5125</v>
      </c>
      <c r="N1691">
        <v>9.1886111000000006E-2</v>
      </c>
      <c r="O1691">
        <v>0</v>
      </c>
      <c r="P1691">
        <v>462</v>
      </c>
      <c r="Q1691">
        <v>25</v>
      </c>
      <c r="R1691">
        <v>194</v>
      </c>
      <c r="S1691">
        <v>2</v>
      </c>
      <c r="T1691">
        <v>39</v>
      </c>
      <c r="U1691">
        <v>0</v>
      </c>
      <c r="V1691">
        <v>0</v>
      </c>
      <c r="W1691">
        <v>0</v>
      </c>
      <c r="X1691">
        <v>8.8380342968089156</v>
      </c>
      <c r="Y1691">
        <v>1.0894824641405376</v>
      </c>
      <c r="Z1691">
        <v>8.6773784169864179</v>
      </c>
      <c r="AA1691">
        <v>1.6846415849428915</v>
      </c>
      <c r="AB1691">
        <v>2.3410611364720277</v>
      </c>
      <c r="AC1691">
        <v>0</v>
      </c>
      <c r="AD1691">
        <v>0</v>
      </c>
      <c r="AE1691">
        <v>22.630597899350793</v>
      </c>
    </row>
    <row r="1692" spans="1:31" x14ac:dyDescent="0.25">
      <c r="A1692">
        <v>1710907</v>
      </c>
      <c r="B1692">
        <v>1</v>
      </c>
      <c r="C1692" t="s">
        <v>80</v>
      </c>
      <c r="D1692" t="s">
        <v>99</v>
      </c>
      <c r="E1692" t="s">
        <v>131</v>
      </c>
      <c r="F1692" t="s">
        <v>5126</v>
      </c>
      <c r="G1692" t="s">
        <v>133</v>
      </c>
      <c r="H1692" t="s">
        <v>134</v>
      </c>
      <c r="I1692" t="s">
        <v>135</v>
      </c>
      <c r="J1692" t="s">
        <v>136</v>
      </c>
      <c r="K1692" t="s">
        <v>137</v>
      </c>
      <c r="L1692" t="s">
        <v>5127</v>
      </c>
      <c r="M1692" t="s">
        <v>5128</v>
      </c>
      <c r="N1692">
        <v>1.7649999999999999</v>
      </c>
      <c r="O1692">
        <v>0</v>
      </c>
      <c r="P1692">
        <v>3</v>
      </c>
      <c r="Q1692">
        <v>0</v>
      </c>
      <c r="R1692">
        <v>0</v>
      </c>
      <c r="S1692">
        <v>0</v>
      </c>
      <c r="T1692">
        <v>1</v>
      </c>
      <c r="U1692">
        <v>0</v>
      </c>
      <c r="V1692">
        <v>0</v>
      </c>
      <c r="W1692">
        <v>0</v>
      </c>
      <c r="X1692">
        <v>2.45928916368507</v>
      </c>
      <c r="Y1692">
        <v>0</v>
      </c>
      <c r="Z1692">
        <v>0</v>
      </c>
      <c r="AA1692">
        <v>0</v>
      </c>
      <c r="AB1692">
        <v>3.9404752818666673E-4</v>
      </c>
      <c r="AC1692">
        <v>0</v>
      </c>
      <c r="AD1692">
        <v>0</v>
      </c>
      <c r="AE1692">
        <v>2.4596832112132567</v>
      </c>
    </row>
    <row r="1693" spans="1:31" x14ac:dyDescent="0.25">
      <c r="A1693">
        <v>1710911</v>
      </c>
      <c r="B1693">
        <v>1</v>
      </c>
      <c r="C1693" t="s">
        <v>81</v>
      </c>
      <c r="D1693" t="s">
        <v>118</v>
      </c>
      <c r="E1693" t="s">
        <v>131</v>
      </c>
      <c r="F1693" t="s">
        <v>5129</v>
      </c>
      <c r="G1693" t="s">
        <v>133</v>
      </c>
      <c r="H1693" t="s">
        <v>134</v>
      </c>
      <c r="I1693" t="s">
        <v>135</v>
      </c>
      <c r="J1693" t="s">
        <v>136</v>
      </c>
      <c r="K1693" t="s">
        <v>137</v>
      </c>
      <c r="L1693" t="s">
        <v>5130</v>
      </c>
      <c r="M1693" t="s">
        <v>5131</v>
      </c>
      <c r="N1693">
        <v>1.5419444440000001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1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3.4416226727855562E-2</v>
      </c>
      <c r="AC1693">
        <v>0</v>
      </c>
      <c r="AD1693">
        <v>0</v>
      </c>
      <c r="AE1693">
        <v>3.4416226727855562E-2</v>
      </c>
    </row>
    <row r="1694" spans="1:31" x14ac:dyDescent="0.25">
      <c r="A1694">
        <v>1710913</v>
      </c>
      <c r="B1694">
        <v>1</v>
      </c>
      <c r="C1694" t="s">
        <v>80</v>
      </c>
      <c r="D1694" t="s">
        <v>84</v>
      </c>
      <c r="E1694" t="s">
        <v>160</v>
      </c>
      <c r="F1694" t="s">
        <v>5132</v>
      </c>
      <c r="G1694" t="s">
        <v>152</v>
      </c>
      <c r="H1694" t="s">
        <v>134</v>
      </c>
      <c r="I1694" t="s">
        <v>135</v>
      </c>
      <c r="J1694" t="s">
        <v>136</v>
      </c>
      <c r="K1694" t="s">
        <v>137</v>
      </c>
      <c r="L1694" t="s">
        <v>5133</v>
      </c>
      <c r="M1694" t="s">
        <v>5134</v>
      </c>
      <c r="N1694">
        <v>0.93305555500000004</v>
      </c>
      <c r="O1694">
        <v>0</v>
      </c>
      <c r="P1694">
        <v>24</v>
      </c>
      <c r="Q1694">
        <v>0</v>
      </c>
      <c r="R1694">
        <v>0</v>
      </c>
      <c r="S1694">
        <v>0</v>
      </c>
      <c r="T1694">
        <v>3</v>
      </c>
      <c r="U1694">
        <v>0</v>
      </c>
      <c r="V1694">
        <v>0</v>
      </c>
      <c r="W1694">
        <v>0</v>
      </c>
      <c r="X1694">
        <v>2.445866042603869</v>
      </c>
      <c r="Y1694">
        <v>0</v>
      </c>
      <c r="Z1694">
        <v>0</v>
      </c>
      <c r="AA1694">
        <v>0</v>
      </c>
      <c r="AB1694">
        <v>2.4970468187728225</v>
      </c>
      <c r="AC1694">
        <v>0</v>
      </c>
      <c r="AD1694">
        <v>0</v>
      </c>
      <c r="AE1694">
        <v>4.9429128613766915</v>
      </c>
    </row>
    <row r="1695" spans="1:31" x14ac:dyDescent="0.25">
      <c r="A1695">
        <v>1710915</v>
      </c>
      <c r="B1695">
        <v>1</v>
      </c>
      <c r="C1695" t="s">
        <v>81</v>
      </c>
      <c r="D1695" t="s">
        <v>121</v>
      </c>
      <c r="E1695" t="s">
        <v>150</v>
      </c>
      <c r="F1695" t="s">
        <v>5135</v>
      </c>
      <c r="G1695" t="s">
        <v>186</v>
      </c>
      <c r="H1695" t="s">
        <v>134</v>
      </c>
      <c r="I1695" t="s">
        <v>135</v>
      </c>
      <c r="J1695" t="s">
        <v>136</v>
      </c>
      <c r="K1695" t="s">
        <v>137</v>
      </c>
      <c r="L1695" t="s">
        <v>5136</v>
      </c>
      <c r="M1695" t="s">
        <v>5137</v>
      </c>
      <c r="N1695">
        <v>1.2136111110000001</v>
      </c>
      <c r="O1695">
        <v>0</v>
      </c>
      <c r="P1695">
        <v>60</v>
      </c>
      <c r="Q1695">
        <v>0</v>
      </c>
      <c r="R1695">
        <v>14</v>
      </c>
      <c r="S1695">
        <v>0</v>
      </c>
      <c r="T1695">
        <v>2</v>
      </c>
      <c r="U1695">
        <v>0</v>
      </c>
      <c r="V1695">
        <v>0</v>
      </c>
      <c r="W1695">
        <v>0</v>
      </c>
      <c r="X1695">
        <v>9.7876588109218225</v>
      </c>
      <c r="Y1695">
        <v>0</v>
      </c>
      <c r="Z1695">
        <v>1.0278074684825957</v>
      </c>
      <c r="AA1695">
        <v>0</v>
      </c>
      <c r="AB1695">
        <v>0.59918637535939556</v>
      </c>
      <c r="AC1695">
        <v>0</v>
      </c>
      <c r="AD1695">
        <v>0</v>
      </c>
      <c r="AE1695">
        <v>11.414652654763813</v>
      </c>
    </row>
    <row r="1696" spans="1:31" x14ac:dyDescent="0.25">
      <c r="A1696">
        <v>1710917</v>
      </c>
      <c r="B1696">
        <v>1</v>
      </c>
      <c r="C1696" t="s">
        <v>81</v>
      </c>
      <c r="D1696" t="s">
        <v>128</v>
      </c>
      <c r="E1696" t="s">
        <v>131</v>
      </c>
      <c r="F1696" t="s">
        <v>5138</v>
      </c>
      <c r="G1696" t="s">
        <v>133</v>
      </c>
      <c r="H1696" t="s">
        <v>134</v>
      </c>
      <c r="I1696" t="s">
        <v>135</v>
      </c>
      <c r="J1696" t="s">
        <v>136</v>
      </c>
      <c r="K1696" t="s">
        <v>137</v>
      </c>
      <c r="L1696" t="s">
        <v>5139</v>
      </c>
      <c r="M1696" t="s">
        <v>5140</v>
      </c>
      <c r="N1696">
        <v>6.7416666660000004</v>
      </c>
      <c r="O1696">
        <v>0</v>
      </c>
      <c r="P1696">
        <v>1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2.0047052274048296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2.0047052274048296</v>
      </c>
    </row>
    <row r="1697" spans="1:31" x14ac:dyDescent="0.25">
      <c r="A1697">
        <v>1710920</v>
      </c>
      <c r="B1697">
        <v>1</v>
      </c>
      <c r="C1697" t="s">
        <v>80</v>
      </c>
      <c r="D1697" t="s">
        <v>108</v>
      </c>
      <c r="E1697" t="s">
        <v>131</v>
      </c>
      <c r="F1697" t="s">
        <v>5141</v>
      </c>
      <c r="G1697" t="s">
        <v>269</v>
      </c>
      <c r="H1697" t="s">
        <v>134</v>
      </c>
      <c r="I1697" t="s">
        <v>135</v>
      </c>
      <c r="J1697" t="s">
        <v>5</v>
      </c>
      <c r="K1697" t="s">
        <v>137</v>
      </c>
      <c r="L1697" t="s">
        <v>5142</v>
      </c>
      <c r="M1697" t="s">
        <v>5143</v>
      </c>
      <c r="N1697">
        <v>0.80388888800000002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0.10310292144697111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0.10310292144697111</v>
      </c>
    </row>
    <row r="1698" spans="1:31" x14ac:dyDescent="0.25">
      <c r="A1698">
        <v>1710922</v>
      </c>
      <c r="B1698">
        <v>1</v>
      </c>
      <c r="C1698" t="s">
        <v>81</v>
      </c>
      <c r="D1698" t="s">
        <v>115</v>
      </c>
      <c r="E1698" t="s">
        <v>160</v>
      </c>
      <c r="F1698" t="s">
        <v>5144</v>
      </c>
      <c r="G1698" t="s">
        <v>162</v>
      </c>
      <c r="H1698" t="s">
        <v>134</v>
      </c>
      <c r="I1698" t="s">
        <v>135</v>
      </c>
      <c r="J1698" t="s">
        <v>136</v>
      </c>
      <c r="K1698" t="s">
        <v>137</v>
      </c>
      <c r="L1698" t="s">
        <v>5145</v>
      </c>
      <c r="M1698" t="s">
        <v>5146</v>
      </c>
      <c r="N1698">
        <v>1.5308333329999999</v>
      </c>
      <c r="O1698">
        <v>0</v>
      </c>
      <c r="P1698">
        <v>18</v>
      </c>
      <c r="Q1698">
        <v>0</v>
      </c>
      <c r="R1698">
        <v>1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0.79562741375379609</v>
      </c>
      <c r="Y1698">
        <v>0</v>
      </c>
      <c r="Z1698">
        <v>8.0253332409499999E-4</v>
      </c>
      <c r="AA1698">
        <v>0</v>
      </c>
      <c r="AB1698">
        <v>0</v>
      </c>
      <c r="AC1698">
        <v>0</v>
      </c>
      <c r="AD1698">
        <v>0</v>
      </c>
      <c r="AE1698">
        <v>0.79642994707789105</v>
      </c>
    </row>
    <row r="1699" spans="1:31" x14ac:dyDescent="0.25">
      <c r="A1699">
        <v>1710926</v>
      </c>
      <c r="B1699">
        <v>1</v>
      </c>
      <c r="C1699" t="s">
        <v>80</v>
      </c>
      <c r="D1699" t="s">
        <v>83</v>
      </c>
      <c r="E1699" t="s">
        <v>189</v>
      </c>
      <c r="F1699" t="s">
        <v>5147</v>
      </c>
      <c r="G1699" t="s">
        <v>147</v>
      </c>
      <c r="H1699" t="s">
        <v>143</v>
      </c>
      <c r="I1699" t="s">
        <v>135</v>
      </c>
      <c r="J1699" t="s">
        <v>136</v>
      </c>
      <c r="K1699" t="s">
        <v>137</v>
      </c>
      <c r="L1699" t="s">
        <v>5148</v>
      </c>
      <c r="M1699" t="s">
        <v>5149</v>
      </c>
      <c r="N1699">
        <v>0.395277777</v>
      </c>
      <c r="O1699">
        <v>3</v>
      </c>
      <c r="P1699">
        <v>199</v>
      </c>
      <c r="Q1699">
        <v>5</v>
      </c>
      <c r="R1699">
        <v>13</v>
      </c>
      <c r="S1699">
        <v>4</v>
      </c>
      <c r="T1699">
        <v>22</v>
      </c>
      <c r="U1699">
        <v>1</v>
      </c>
      <c r="V1699">
        <v>0</v>
      </c>
      <c r="W1699">
        <v>3.5938523765928427</v>
      </c>
      <c r="X1699">
        <v>20.973298462439175</v>
      </c>
      <c r="Y1699">
        <v>1.956759306748117</v>
      </c>
      <c r="Z1699">
        <v>1.5117954168035368</v>
      </c>
      <c r="AA1699">
        <v>2.6732172386361364</v>
      </c>
      <c r="AB1699">
        <v>5.7126200566628604</v>
      </c>
      <c r="AC1699">
        <v>6.1255489569508272</v>
      </c>
      <c r="AD1699">
        <v>0</v>
      </c>
      <c r="AE1699">
        <v>42.5470918148335</v>
      </c>
    </row>
    <row r="1700" spans="1:31" x14ac:dyDescent="0.25">
      <c r="A1700">
        <v>1710928</v>
      </c>
      <c r="B1700">
        <v>1</v>
      </c>
      <c r="C1700" t="s">
        <v>81</v>
      </c>
      <c r="D1700" t="s">
        <v>113</v>
      </c>
      <c r="E1700" t="s">
        <v>160</v>
      </c>
      <c r="F1700" t="s">
        <v>3469</v>
      </c>
      <c r="G1700" t="s">
        <v>575</v>
      </c>
      <c r="H1700" t="s">
        <v>134</v>
      </c>
      <c r="I1700" t="s">
        <v>135</v>
      </c>
      <c r="J1700" t="s">
        <v>136</v>
      </c>
      <c r="K1700" t="s">
        <v>137</v>
      </c>
      <c r="L1700" t="s">
        <v>5150</v>
      </c>
      <c r="M1700" t="s">
        <v>5151</v>
      </c>
      <c r="N1700">
        <v>0.93722222200000005</v>
      </c>
      <c r="O1700">
        <v>0</v>
      </c>
      <c r="P1700">
        <v>13</v>
      </c>
      <c r="Q1700">
        <v>0</v>
      </c>
      <c r="R1700">
        <v>4</v>
      </c>
      <c r="S1700">
        <v>0</v>
      </c>
      <c r="T1700">
        <v>2</v>
      </c>
      <c r="U1700">
        <v>0</v>
      </c>
      <c r="V1700">
        <v>0</v>
      </c>
      <c r="W1700">
        <v>0</v>
      </c>
      <c r="X1700">
        <v>1.8605901102135574</v>
      </c>
      <c r="Y1700">
        <v>0</v>
      </c>
      <c r="Z1700">
        <v>3.1152516561557495</v>
      </c>
      <c r="AA1700">
        <v>0</v>
      </c>
      <c r="AB1700">
        <v>1.6148029168222178</v>
      </c>
      <c r="AC1700">
        <v>0</v>
      </c>
      <c r="AD1700">
        <v>0</v>
      </c>
      <c r="AE1700">
        <v>6.590644683191524</v>
      </c>
    </row>
    <row r="1701" spans="1:31" x14ac:dyDescent="0.25">
      <c r="A1701">
        <v>1710929</v>
      </c>
      <c r="B1701">
        <v>1</v>
      </c>
      <c r="C1701" t="s">
        <v>81</v>
      </c>
      <c r="D1701" t="s">
        <v>120</v>
      </c>
      <c r="E1701" t="s">
        <v>150</v>
      </c>
      <c r="F1701" t="s">
        <v>5152</v>
      </c>
      <c r="G1701" t="s">
        <v>186</v>
      </c>
      <c r="H1701" t="s">
        <v>134</v>
      </c>
      <c r="I1701" t="s">
        <v>135</v>
      </c>
      <c r="J1701" t="s">
        <v>136</v>
      </c>
      <c r="K1701" t="s">
        <v>137</v>
      </c>
      <c r="L1701" t="s">
        <v>5153</v>
      </c>
      <c r="M1701" t="s">
        <v>5154</v>
      </c>
      <c r="N1701">
        <v>1.690833333</v>
      </c>
      <c r="O1701">
        <v>0</v>
      </c>
      <c r="P1701">
        <v>0</v>
      </c>
      <c r="Q1701">
        <v>0</v>
      </c>
      <c r="R1701">
        <v>4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5.3751796704381114</v>
      </c>
      <c r="AA1701">
        <v>0</v>
      </c>
      <c r="AB1701">
        <v>0</v>
      </c>
      <c r="AC1701">
        <v>0</v>
      </c>
      <c r="AD1701">
        <v>0</v>
      </c>
      <c r="AE1701">
        <v>5.3751796704381114</v>
      </c>
    </row>
    <row r="1702" spans="1:31" x14ac:dyDescent="0.25">
      <c r="A1702">
        <v>1710931</v>
      </c>
      <c r="B1702">
        <v>1</v>
      </c>
      <c r="C1702" t="s">
        <v>80</v>
      </c>
      <c r="D1702" t="s">
        <v>98</v>
      </c>
      <c r="E1702" t="s">
        <v>160</v>
      </c>
      <c r="F1702" t="s">
        <v>5155</v>
      </c>
      <c r="G1702" t="s">
        <v>162</v>
      </c>
      <c r="H1702" t="s">
        <v>134</v>
      </c>
      <c r="I1702" t="s">
        <v>135</v>
      </c>
      <c r="J1702" t="s">
        <v>136</v>
      </c>
      <c r="K1702" t="s">
        <v>137</v>
      </c>
      <c r="L1702" t="s">
        <v>5156</v>
      </c>
      <c r="M1702" t="s">
        <v>5157</v>
      </c>
      <c r="N1702">
        <v>4.1844444440000004</v>
      </c>
      <c r="O1702">
        <v>0</v>
      </c>
      <c r="P1702">
        <v>94</v>
      </c>
      <c r="Q1702">
        <v>0</v>
      </c>
      <c r="R1702">
        <v>4</v>
      </c>
      <c r="S1702">
        <v>0</v>
      </c>
      <c r="T1702">
        <v>14</v>
      </c>
      <c r="U1702">
        <v>0</v>
      </c>
      <c r="V1702">
        <v>0</v>
      </c>
      <c r="W1702">
        <v>0</v>
      </c>
      <c r="X1702">
        <v>108.21743805662142</v>
      </c>
      <c r="Y1702">
        <v>0</v>
      </c>
      <c r="Z1702">
        <v>8.9867030837567228</v>
      </c>
      <c r="AA1702">
        <v>0</v>
      </c>
      <c r="AB1702">
        <v>48.843783146637151</v>
      </c>
      <c r="AC1702">
        <v>0</v>
      </c>
      <c r="AD1702">
        <v>0</v>
      </c>
      <c r="AE1702">
        <v>166.04792428701529</v>
      </c>
    </row>
    <row r="1703" spans="1:31" x14ac:dyDescent="0.25">
      <c r="A1703">
        <v>1710932</v>
      </c>
      <c r="B1703">
        <v>1</v>
      </c>
      <c r="C1703" t="s">
        <v>80</v>
      </c>
      <c r="D1703" t="s">
        <v>96</v>
      </c>
      <c r="E1703" t="s">
        <v>131</v>
      </c>
      <c r="F1703" t="s">
        <v>5158</v>
      </c>
      <c r="G1703" t="s">
        <v>242</v>
      </c>
      <c r="H1703" t="s">
        <v>134</v>
      </c>
      <c r="I1703" t="s">
        <v>135</v>
      </c>
      <c r="J1703" t="s">
        <v>136</v>
      </c>
      <c r="K1703" t="s">
        <v>137</v>
      </c>
      <c r="L1703" t="s">
        <v>5159</v>
      </c>
      <c r="M1703" t="s">
        <v>5160</v>
      </c>
      <c r="N1703">
        <v>1.2188888879999999</v>
      </c>
      <c r="O1703">
        <v>0</v>
      </c>
      <c r="P1703">
        <v>1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0.14830895178672221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0.14830895178672221</v>
      </c>
    </row>
    <row r="1704" spans="1:31" x14ac:dyDescent="0.25">
      <c r="A1704">
        <v>1710933</v>
      </c>
      <c r="B1704">
        <v>1</v>
      </c>
      <c r="C1704" t="s">
        <v>80</v>
      </c>
      <c r="D1704" t="s">
        <v>100</v>
      </c>
      <c r="E1704" t="s">
        <v>150</v>
      </c>
      <c r="F1704" t="s">
        <v>5161</v>
      </c>
      <c r="G1704" t="s">
        <v>186</v>
      </c>
      <c r="H1704" t="s">
        <v>134</v>
      </c>
      <c r="I1704" t="s">
        <v>135</v>
      </c>
      <c r="J1704" t="s">
        <v>136</v>
      </c>
      <c r="K1704" t="s">
        <v>137</v>
      </c>
      <c r="L1704" t="s">
        <v>5162</v>
      </c>
      <c r="M1704" t="s">
        <v>5163</v>
      </c>
      <c r="N1704">
        <v>2.4474999999999998</v>
      </c>
      <c r="O1704">
        <v>0</v>
      </c>
      <c r="P1704">
        <v>287</v>
      </c>
      <c r="Q1704">
        <v>0</v>
      </c>
      <c r="R1704">
        <v>0</v>
      </c>
      <c r="S1704">
        <v>0</v>
      </c>
      <c r="T1704">
        <v>18</v>
      </c>
      <c r="U1704">
        <v>0</v>
      </c>
      <c r="V1704">
        <v>0</v>
      </c>
      <c r="W1704">
        <v>0</v>
      </c>
      <c r="X1704">
        <v>119.61090857156158</v>
      </c>
      <c r="Y1704">
        <v>0</v>
      </c>
      <c r="Z1704">
        <v>0</v>
      </c>
      <c r="AA1704">
        <v>0</v>
      </c>
      <c r="AB1704">
        <v>39.975910819278717</v>
      </c>
      <c r="AC1704">
        <v>0</v>
      </c>
      <c r="AD1704">
        <v>0</v>
      </c>
      <c r="AE1704">
        <v>159.5868193908403</v>
      </c>
    </row>
    <row r="1705" spans="1:31" x14ac:dyDescent="0.25">
      <c r="A1705">
        <v>1710934</v>
      </c>
      <c r="B1705">
        <v>1</v>
      </c>
      <c r="C1705" t="s">
        <v>80</v>
      </c>
      <c r="D1705" t="s">
        <v>98</v>
      </c>
      <c r="E1705" t="s">
        <v>131</v>
      </c>
      <c r="F1705" t="s">
        <v>5164</v>
      </c>
      <c r="G1705" t="s">
        <v>133</v>
      </c>
      <c r="H1705" t="s">
        <v>134</v>
      </c>
      <c r="I1705" t="s">
        <v>135</v>
      </c>
      <c r="J1705" t="s">
        <v>136</v>
      </c>
      <c r="K1705" t="s">
        <v>137</v>
      </c>
      <c r="L1705" t="s">
        <v>5165</v>
      </c>
      <c r="M1705" t="s">
        <v>5166</v>
      </c>
      <c r="N1705">
        <v>5.7938888879999997</v>
      </c>
      <c r="O1705">
        <v>0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10.430560635961234</v>
      </c>
      <c r="AA1705">
        <v>0</v>
      </c>
      <c r="AB1705">
        <v>0</v>
      </c>
      <c r="AC1705">
        <v>0</v>
      </c>
      <c r="AD1705">
        <v>0</v>
      </c>
      <c r="AE1705">
        <v>10.430560635961234</v>
      </c>
    </row>
    <row r="1706" spans="1:31" x14ac:dyDescent="0.25">
      <c r="A1706">
        <v>1710938</v>
      </c>
      <c r="B1706">
        <v>1</v>
      </c>
      <c r="C1706" t="s">
        <v>80</v>
      </c>
      <c r="D1706" t="s">
        <v>103</v>
      </c>
      <c r="E1706" t="s">
        <v>171</v>
      </c>
      <c r="F1706" t="s">
        <v>5167</v>
      </c>
      <c r="G1706" t="s">
        <v>295</v>
      </c>
      <c r="H1706" t="s">
        <v>143</v>
      </c>
      <c r="I1706" t="s">
        <v>135</v>
      </c>
      <c r="J1706" t="s">
        <v>136</v>
      </c>
      <c r="K1706" t="s">
        <v>137</v>
      </c>
      <c r="L1706" t="s">
        <v>5168</v>
      </c>
      <c r="M1706" t="s">
        <v>5169</v>
      </c>
      <c r="N1706">
        <v>2.042777777</v>
      </c>
      <c r="O1706">
        <v>0</v>
      </c>
      <c r="P1706">
        <v>74</v>
      </c>
      <c r="Q1706">
        <v>0</v>
      </c>
      <c r="R1706">
        <v>4</v>
      </c>
      <c r="S1706">
        <v>0</v>
      </c>
      <c r="T1706">
        <v>12</v>
      </c>
      <c r="U1706">
        <v>0</v>
      </c>
      <c r="V1706">
        <v>0</v>
      </c>
      <c r="W1706">
        <v>0</v>
      </c>
      <c r="X1706">
        <v>32.704357455056211</v>
      </c>
      <c r="Y1706">
        <v>0</v>
      </c>
      <c r="Z1706">
        <v>1.0965967659179601</v>
      </c>
      <c r="AA1706">
        <v>0</v>
      </c>
      <c r="AB1706">
        <v>15.860165349862937</v>
      </c>
      <c r="AC1706">
        <v>0</v>
      </c>
      <c r="AD1706">
        <v>0</v>
      </c>
      <c r="AE1706">
        <v>49.661119570837108</v>
      </c>
    </row>
    <row r="1707" spans="1:31" x14ac:dyDescent="0.25">
      <c r="A1707">
        <v>1710939</v>
      </c>
      <c r="B1707">
        <v>1</v>
      </c>
      <c r="C1707" t="s">
        <v>81</v>
      </c>
      <c r="D1707" t="s">
        <v>122</v>
      </c>
      <c r="E1707" t="s">
        <v>171</v>
      </c>
      <c r="F1707" t="s">
        <v>5170</v>
      </c>
      <c r="G1707" t="s">
        <v>295</v>
      </c>
      <c r="H1707" t="s">
        <v>143</v>
      </c>
      <c r="I1707" t="s">
        <v>135</v>
      </c>
      <c r="J1707" t="s">
        <v>136</v>
      </c>
      <c r="K1707" t="s">
        <v>137</v>
      </c>
      <c r="L1707" t="s">
        <v>5171</v>
      </c>
      <c r="M1707" t="s">
        <v>5172</v>
      </c>
      <c r="N1707">
        <v>2.474722222</v>
      </c>
      <c r="O1707">
        <v>0</v>
      </c>
      <c r="P1707">
        <v>57</v>
      </c>
      <c r="Q1707">
        <v>0</v>
      </c>
      <c r="R1707">
        <v>0</v>
      </c>
      <c r="S1707">
        <v>0</v>
      </c>
      <c r="T1707">
        <v>2</v>
      </c>
      <c r="U1707">
        <v>0</v>
      </c>
      <c r="V1707">
        <v>0</v>
      </c>
      <c r="W1707">
        <v>0</v>
      </c>
      <c r="X1707">
        <v>15.413322688305779</v>
      </c>
      <c r="Y1707">
        <v>0</v>
      </c>
      <c r="Z1707">
        <v>0</v>
      </c>
      <c r="AA1707">
        <v>0</v>
      </c>
      <c r="AB1707">
        <v>1.1758100527821083</v>
      </c>
      <c r="AC1707">
        <v>0</v>
      </c>
      <c r="AD1707">
        <v>0</v>
      </c>
      <c r="AE1707">
        <v>16.589132741087887</v>
      </c>
    </row>
    <row r="1708" spans="1:31" x14ac:dyDescent="0.25">
      <c r="A1708">
        <v>1710940</v>
      </c>
      <c r="B1708">
        <v>1</v>
      </c>
      <c r="C1708" t="s">
        <v>80</v>
      </c>
      <c r="D1708" t="s">
        <v>101</v>
      </c>
      <c r="E1708" t="s">
        <v>160</v>
      </c>
      <c r="F1708" t="s">
        <v>5173</v>
      </c>
      <c r="G1708" t="s">
        <v>326</v>
      </c>
      <c r="H1708" t="s">
        <v>134</v>
      </c>
      <c r="I1708" t="s">
        <v>135</v>
      </c>
      <c r="J1708" t="s">
        <v>136</v>
      </c>
      <c r="K1708" t="s">
        <v>137</v>
      </c>
      <c r="L1708" t="s">
        <v>5174</v>
      </c>
      <c r="M1708" t="s">
        <v>5175</v>
      </c>
      <c r="N1708">
        <v>1.000277777</v>
      </c>
      <c r="O1708">
        <v>0</v>
      </c>
      <c r="P1708">
        <v>7</v>
      </c>
      <c r="Q1708">
        <v>0</v>
      </c>
      <c r="R1708">
        <v>0</v>
      </c>
      <c r="S1708">
        <v>0</v>
      </c>
      <c r="T1708">
        <v>3</v>
      </c>
      <c r="U1708">
        <v>0</v>
      </c>
      <c r="V1708">
        <v>0</v>
      </c>
      <c r="W1708">
        <v>0</v>
      </c>
      <c r="X1708">
        <v>4.423963195364335</v>
      </c>
      <c r="Y1708">
        <v>0</v>
      </c>
      <c r="Z1708">
        <v>0</v>
      </c>
      <c r="AA1708">
        <v>0</v>
      </c>
      <c r="AB1708">
        <v>5.5677976206930424</v>
      </c>
      <c r="AC1708">
        <v>0</v>
      </c>
      <c r="AD1708">
        <v>0</v>
      </c>
      <c r="AE1708">
        <v>9.9917608160573774</v>
      </c>
    </row>
    <row r="1709" spans="1:31" x14ac:dyDescent="0.25">
      <c r="A1709">
        <v>1710941</v>
      </c>
      <c r="B1709">
        <v>1</v>
      </c>
      <c r="C1709" t="s">
        <v>80</v>
      </c>
      <c r="D1709" t="s">
        <v>106</v>
      </c>
      <c r="E1709" t="s">
        <v>189</v>
      </c>
      <c r="F1709" t="s">
        <v>5176</v>
      </c>
      <c r="G1709" t="s">
        <v>147</v>
      </c>
      <c r="H1709" t="s">
        <v>143</v>
      </c>
      <c r="I1709" t="s">
        <v>135</v>
      </c>
      <c r="J1709" t="s">
        <v>136</v>
      </c>
      <c r="K1709" t="s">
        <v>137</v>
      </c>
      <c r="L1709" t="s">
        <v>5177</v>
      </c>
      <c r="M1709" t="s">
        <v>5178</v>
      </c>
      <c r="N1709">
        <v>3.22</v>
      </c>
      <c r="O1709">
        <v>0</v>
      </c>
      <c r="P1709">
        <v>0</v>
      </c>
      <c r="Q1709">
        <v>0</v>
      </c>
      <c r="R1709">
        <v>71</v>
      </c>
      <c r="S1709">
        <v>0</v>
      </c>
      <c r="T1709">
        <v>18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92.055126163278956</v>
      </c>
      <c r="AA1709">
        <v>0</v>
      </c>
      <c r="AB1709">
        <v>27.889256228313787</v>
      </c>
      <c r="AC1709">
        <v>0</v>
      </c>
      <c r="AD1709">
        <v>0</v>
      </c>
      <c r="AE1709">
        <v>119.94438239159274</v>
      </c>
    </row>
    <row r="1710" spans="1:31" x14ac:dyDescent="0.25">
      <c r="A1710">
        <v>1710945</v>
      </c>
      <c r="B1710">
        <v>1</v>
      </c>
      <c r="C1710" t="s">
        <v>80</v>
      </c>
      <c r="D1710" t="s">
        <v>82</v>
      </c>
      <c r="E1710" t="s">
        <v>131</v>
      </c>
      <c r="F1710" t="s">
        <v>5179</v>
      </c>
      <c r="G1710" t="s">
        <v>269</v>
      </c>
      <c r="H1710" t="s">
        <v>134</v>
      </c>
      <c r="I1710" t="s">
        <v>135</v>
      </c>
      <c r="J1710" t="s">
        <v>5</v>
      </c>
      <c r="K1710" t="s">
        <v>137</v>
      </c>
      <c r="L1710" t="s">
        <v>5180</v>
      </c>
      <c r="M1710" t="s">
        <v>5181</v>
      </c>
      <c r="N1710">
        <v>1.108333333</v>
      </c>
      <c r="O1710">
        <v>0</v>
      </c>
      <c r="P1710">
        <v>3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0.41691932481050836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0.41691932481050836</v>
      </c>
    </row>
    <row r="1711" spans="1:31" x14ac:dyDescent="0.25">
      <c r="A1711">
        <v>1710946</v>
      </c>
      <c r="B1711">
        <v>1</v>
      </c>
      <c r="C1711" t="s">
        <v>80</v>
      </c>
      <c r="D1711" t="s">
        <v>108</v>
      </c>
      <c r="E1711" t="s">
        <v>160</v>
      </c>
      <c r="F1711" t="s">
        <v>5182</v>
      </c>
      <c r="G1711" t="s">
        <v>162</v>
      </c>
      <c r="H1711" t="s">
        <v>134</v>
      </c>
      <c r="I1711" t="s">
        <v>135</v>
      </c>
      <c r="J1711" t="s">
        <v>136</v>
      </c>
      <c r="K1711" t="s">
        <v>137</v>
      </c>
      <c r="L1711" t="s">
        <v>5183</v>
      </c>
      <c r="M1711" t="s">
        <v>5184</v>
      </c>
      <c r="N1711">
        <v>2.3302777770000001</v>
      </c>
      <c r="O1711">
        <v>0</v>
      </c>
      <c r="P1711">
        <v>12</v>
      </c>
      <c r="Q1711">
        <v>0</v>
      </c>
      <c r="R1711">
        <v>3</v>
      </c>
      <c r="S1711">
        <v>0</v>
      </c>
      <c r="T1711">
        <v>4</v>
      </c>
      <c r="U1711">
        <v>0</v>
      </c>
      <c r="V1711">
        <v>0</v>
      </c>
      <c r="W1711">
        <v>0</v>
      </c>
      <c r="X1711">
        <v>3.8617168796367327</v>
      </c>
      <c r="Y1711">
        <v>0</v>
      </c>
      <c r="Z1711">
        <v>0.2139996527048833</v>
      </c>
      <c r="AA1711">
        <v>0</v>
      </c>
      <c r="AB1711">
        <v>6.1548591478824557</v>
      </c>
      <c r="AC1711">
        <v>0</v>
      </c>
      <c r="AD1711">
        <v>0</v>
      </c>
      <c r="AE1711">
        <v>10.230575680224071</v>
      </c>
    </row>
    <row r="1712" spans="1:31" x14ac:dyDescent="0.25">
      <c r="A1712">
        <v>1710947</v>
      </c>
      <c r="B1712">
        <v>1</v>
      </c>
      <c r="C1712" t="s">
        <v>81</v>
      </c>
      <c r="D1712" t="s">
        <v>128</v>
      </c>
      <c r="E1712" t="s">
        <v>131</v>
      </c>
      <c r="F1712" t="s">
        <v>5185</v>
      </c>
      <c r="G1712" t="s">
        <v>133</v>
      </c>
      <c r="H1712" t="s">
        <v>134</v>
      </c>
      <c r="I1712" t="s">
        <v>135</v>
      </c>
      <c r="J1712" t="s">
        <v>136</v>
      </c>
      <c r="K1712" t="s">
        <v>137</v>
      </c>
      <c r="L1712" t="s">
        <v>5186</v>
      </c>
      <c r="M1712" t="s">
        <v>5187</v>
      </c>
      <c r="N1712">
        <v>7.7538888879999996</v>
      </c>
      <c r="O1712">
        <v>0</v>
      </c>
      <c r="P1712">
        <v>1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1.1784397657260979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1.1784397657260979</v>
      </c>
    </row>
    <row r="1713" spans="1:31" x14ac:dyDescent="0.25">
      <c r="A1713">
        <v>1710949</v>
      </c>
      <c r="B1713">
        <v>1</v>
      </c>
      <c r="C1713" t="s">
        <v>80</v>
      </c>
      <c r="D1713" t="s">
        <v>82</v>
      </c>
      <c r="E1713" t="s">
        <v>171</v>
      </c>
      <c r="F1713" t="s">
        <v>5188</v>
      </c>
      <c r="G1713" t="s">
        <v>1085</v>
      </c>
      <c r="H1713" t="s">
        <v>143</v>
      </c>
      <c r="I1713" t="s">
        <v>135</v>
      </c>
      <c r="J1713" t="s">
        <v>136</v>
      </c>
      <c r="K1713" t="s">
        <v>137</v>
      </c>
      <c r="L1713" t="s">
        <v>5189</v>
      </c>
      <c r="M1713" t="s">
        <v>5190</v>
      </c>
      <c r="N1713">
        <v>1.237222222</v>
      </c>
      <c r="O1713">
        <v>0</v>
      </c>
      <c r="P1713">
        <v>93</v>
      </c>
      <c r="Q1713">
        <v>0</v>
      </c>
      <c r="R1713">
        <v>0</v>
      </c>
      <c r="S1713">
        <v>0</v>
      </c>
      <c r="T1713">
        <v>288</v>
      </c>
      <c r="U1713">
        <v>0</v>
      </c>
      <c r="V1713">
        <v>9</v>
      </c>
      <c r="W1713">
        <v>0</v>
      </c>
      <c r="X1713">
        <v>43.995350812669002</v>
      </c>
      <c r="Y1713">
        <v>0</v>
      </c>
      <c r="Z1713">
        <v>0</v>
      </c>
      <c r="AA1713">
        <v>0</v>
      </c>
      <c r="AB1713">
        <v>170.22370267699131</v>
      </c>
      <c r="AC1713">
        <v>0</v>
      </c>
      <c r="AD1713">
        <v>6.6699949911652325</v>
      </c>
      <c r="AE1713">
        <v>220.88904848082555</v>
      </c>
    </row>
    <row r="1714" spans="1:31" x14ac:dyDescent="0.25">
      <c r="A1714">
        <v>1710951</v>
      </c>
      <c r="B1714">
        <v>1</v>
      </c>
      <c r="C1714" t="s">
        <v>81</v>
      </c>
      <c r="D1714" t="s">
        <v>128</v>
      </c>
      <c r="E1714" t="s">
        <v>131</v>
      </c>
      <c r="F1714" t="s">
        <v>5191</v>
      </c>
      <c r="G1714" t="s">
        <v>242</v>
      </c>
      <c r="H1714" t="s">
        <v>134</v>
      </c>
      <c r="I1714" t="s">
        <v>135</v>
      </c>
      <c r="J1714" t="s">
        <v>136</v>
      </c>
      <c r="K1714" t="s">
        <v>137</v>
      </c>
      <c r="L1714" t="s">
        <v>5192</v>
      </c>
      <c r="M1714" t="s">
        <v>5193</v>
      </c>
      <c r="N1714">
        <v>0.6875</v>
      </c>
      <c r="O1714">
        <v>0</v>
      </c>
      <c r="P1714">
        <v>6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1.1528515585068351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1.1528515585068351</v>
      </c>
    </row>
    <row r="1715" spans="1:31" x14ac:dyDescent="0.25">
      <c r="A1715">
        <v>1710952</v>
      </c>
      <c r="B1715">
        <v>1</v>
      </c>
      <c r="C1715" t="s">
        <v>81</v>
      </c>
      <c r="D1715" t="s">
        <v>127</v>
      </c>
      <c r="E1715" t="s">
        <v>171</v>
      </c>
      <c r="F1715" t="s">
        <v>5194</v>
      </c>
      <c r="G1715" t="s">
        <v>876</v>
      </c>
      <c r="H1715" t="s">
        <v>143</v>
      </c>
      <c r="I1715" t="s">
        <v>135</v>
      </c>
      <c r="J1715" t="s">
        <v>136</v>
      </c>
      <c r="K1715" t="s">
        <v>137</v>
      </c>
      <c r="L1715" t="s">
        <v>5195</v>
      </c>
      <c r="M1715" t="s">
        <v>5196</v>
      </c>
      <c r="N1715">
        <v>3.4272222220000002</v>
      </c>
      <c r="O1715">
        <v>0</v>
      </c>
      <c r="P1715">
        <v>37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10.480354615444107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10.480354615444107</v>
      </c>
    </row>
    <row r="1716" spans="1:31" x14ac:dyDescent="0.25">
      <c r="A1716">
        <v>1710953</v>
      </c>
      <c r="B1716">
        <v>1</v>
      </c>
      <c r="C1716" t="s">
        <v>81</v>
      </c>
      <c r="D1716" t="s">
        <v>123</v>
      </c>
      <c r="E1716" t="s">
        <v>140</v>
      </c>
      <c r="F1716" t="s">
        <v>5197</v>
      </c>
      <c r="G1716" t="s">
        <v>147</v>
      </c>
      <c r="H1716" t="s">
        <v>143</v>
      </c>
      <c r="I1716" t="s">
        <v>135</v>
      </c>
      <c r="J1716" t="s">
        <v>136</v>
      </c>
      <c r="K1716" t="s">
        <v>137</v>
      </c>
      <c r="L1716" t="s">
        <v>5198</v>
      </c>
      <c r="M1716" t="s">
        <v>5199</v>
      </c>
      <c r="N1716">
        <v>0.465277777</v>
      </c>
      <c r="O1716">
        <v>10</v>
      </c>
      <c r="P1716">
        <v>720</v>
      </c>
      <c r="Q1716">
        <v>349</v>
      </c>
      <c r="R1716">
        <v>66</v>
      </c>
      <c r="S1716">
        <v>28</v>
      </c>
      <c r="T1716">
        <v>43</v>
      </c>
      <c r="U1716">
        <v>1</v>
      </c>
      <c r="V1716">
        <v>0</v>
      </c>
      <c r="W1716">
        <v>1.2409893067364677</v>
      </c>
      <c r="X1716">
        <v>54.027574198016637</v>
      </c>
      <c r="Y1716">
        <v>89.187083343369935</v>
      </c>
      <c r="Z1716">
        <v>13.903792132406316</v>
      </c>
      <c r="AA1716">
        <v>116.10398758736856</v>
      </c>
      <c r="AB1716">
        <v>11.005596044923557</v>
      </c>
      <c r="AC1716">
        <v>21.016638181088311</v>
      </c>
      <c r="AD1716">
        <v>0</v>
      </c>
      <c r="AE1716">
        <v>306.48566079390974</v>
      </c>
    </row>
    <row r="1717" spans="1:31" x14ac:dyDescent="0.25">
      <c r="A1717">
        <v>1710955</v>
      </c>
      <c r="B1717">
        <v>1</v>
      </c>
      <c r="C1717" t="s">
        <v>80</v>
      </c>
      <c r="D1717" t="s">
        <v>84</v>
      </c>
      <c r="E1717" t="s">
        <v>131</v>
      </c>
      <c r="F1717" t="s">
        <v>5200</v>
      </c>
      <c r="G1717" t="s">
        <v>269</v>
      </c>
      <c r="H1717" t="s">
        <v>134</v>
      </c>
      <c r="I1717" t="s">
        <v>135</v>
      </c>
      <c r="J1717" t="s">
        <v>5</v>
      </c>
      <c r="K1717" t="s">
        <v>137</v>
      </c>
      <c r="L1717" t="s">
        <v>5201</v>
      </c>
      <c r="M1717" t="s">
        <v>5202</v>
      </c>
      <c r="N1717">
        <v>0.15527777700000001</v>
      </c>
      <c r="O1717">
        <v>0</v>
      </c>
      <c r="P1717">
        <v>1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1.6982882324527779E-4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1.6982882324527779E-4</v>
      </c>
    </row>
    <row r="1718" spans="1:31" x14ac:dyDescent="0.25">
      <c r="A1718">
        <v>1710956</v>
      </c>
      <c r="B1718">
        <v>1</v>
      </c>
      <c r="C1718" t="s">
        <v>80</v>
      </c>
      <c r="D1718" t="s">
        <v>97</v>
      </c>
      <c r="E1718" t="s">
        <v>131</v>
      </c>
      <c r="F1718" t="s">
        <v>5203</v>
      </c>
      <c r="G1718" t="s">
        <v>242</v>
      </c>
      <c r="H1718" t="s">
        <v>134</v>
      </c>
      <c r="I1718" t="s">
        <v>135</v>
      </c>
      <c r="J1718" t="s">
        <v>136</v>
      </c>
      <c r="K1718" t="s">
        <v>137</v>
      </c>
      <c r="L1718" t="s">
        <v>5201</v>
      </c>
      <c r="M1718" t="s">
        <v>5204</v>
      </c>
      <c r="N1718">
        <v>0.266666666</v>
      </c>
      <c r="O1718">
        <v>0</v>
      </c>
      <c r="P1718">
        <v>2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0.19226382600333333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0.19226382600333333</v>
      </c>
    </row>
    <row r="1719" spans="1:31" x14ac:dyDescent="0.25">
      <c r="A1719">
        <v>1710957</v>
      </c>
      <c r="B1719">
        <v>1</v>
      </c>
      <c r="C1719" t="s">
        <v>80</v>
      </c>
      <c r="D1719" t="s">
        <v>84</v>
      </c>
      <c r="E1719" t="s">
        <v>131</v>
      </c>
      <c r="F1719" t="s">
        <v>5205</v>
      </c>
      <c r="G1719" t="s">
        <v>269</v>
      </c>
      <c r="H1719" t="s">
        <v>134</v>
      </c>
      <c r="I1719" t="s">
        <v>135</v>
      </c>
      <c r="J1719" t="s">
        <v>5</v>
      </c>
      <c r="K1719" t="s">
        <v>137</v>
      </c>
      <c r="L1719" t="s">
        <v>5206</v>
      </c>
      <c r="M1719" t="s">
        <v>5207</v>
      </c>
      <c r="N1719">
        <v>0.22805555499999999</v>
      </c>
      <c r="O1719">
        <v>0</v>
      </c>
      <c r="P1719">
        <v>1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6.6735428990960272E-2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6.6735428990960272E-2</v>
      </c>
    </row>
    <row r="1720" spans="1:31" x14ac:dyDescent="0.25">
      <c r="A1720">
        <v>1710961</v>
      </c>
      <c r="B1720">
        <v>1</v>
      </c>
      <c r="C1720" t="s">
        <v>80</v>
      </c>
      <c r="D1720" t="s">
        <v>108</v>
      </c>
      <c r="E1720" t="s">
        <v>131</v>
      </c>
      <c r="F1720" t="s">
        <v>5208</v>
      </c>
      <c r="G1720" t="s">
        <v>269</v>
      </c>
      <c r="H1720" t="s">
        <v>134</v>
      </c>
      <c r="I1720" t="s">
        <v>135</v>
      </c>
      <c r="J1720" t="s">
        <v>5</v>
      </c>
      <c r="K1720" t="s">
        <v>137</v>
      </c>
      <c r="L1720" t="s">
        <v>5209</v>
      </c>
      <c r="M1720" t="s">
        <v>5210</v>
      </c>
      <c r="N1720">
        <v>0.66055555499999996</v>
      </c>
      <c r="O1720">
        <v>0</v>
      </c>
      <c r="P1720">
        <v>1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0.1965725274929839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0.1965725274929839</v>
      </c>
    </row>
    <row r="1721" spans="1:31" x14ac:dyDescent="0.25">
      <c r="A1721">
        <v>1710965</v>
      </c>
      <c r="B1721">
        <v>1</v>
      </c>
      <c r="C1721" t="s">
        <v>80</v>
      </c>
      <c r="D1721" t="s">
        <v>92</v>
      </c>
      <c r="E1721" t="s">
        <v>131</v>
      </c>
      <c r="F1721" t="s">
        <v>5211</v>
      </c>
      <c r="G1721" t="s">
        <v>133</v>
      </c>
      <c r="H1721" t="s">
        <v>134</v>
      </c>
      <c r="I1721" t="s">
        <v>135</v>
      </c>
      <c r="J1721" t="s">
        <v>136</v>
      </c>
      <c r="K1721" t="s">
        <v>137</v>
      </c>
      <c r="L1721" t="s">
        <v>5212</v>
      </c>
      <c r="M1721" t="s">
        <v>5213</v>
      </c>
      <c r="N1721">
        <v>1.328333333</v>
      </c>
      <c r="O1721">
        <v>0</v>
      </c>
      <c r="P1721">
        <v>10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3.7959489442380008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3.7959489442380008</v>
      </c>
    </row>
    <row r="1722" spans="1:31" x14ac:dyDescent="0.25">
      <c r="A1722">
        <v>1710967</v>
      </c>
      <c r="B1722">
        <v>1</v>
      </c>
      <c r="C1722" t="s">
        <v>81</v>
      </c>
      <c r="D1722" t="s">
        <v>118</v>
      </c>
      <c r="E1722" t="s">
        <v>160</v>
      </c>
      <c r="F1722" t="s">
        <v>5214</v>
      </c>
      <c r="G1722" t="s">
        <v>162</v>
      </c>
      <c r="H1722" t="s">
        <v>134</v>
      </c>
      <c r="I1722" t="s">
        <v>135</v>
      </c>
      <c r="J1722" t="s">
        <v>136</v>
      </c>
      <c r="K1722" t="s">
        <v>137</v>
      </c>
      <c r="L1722" t="s">
        <v>5215</v>
      </c>
      <c r="M1722" t="s">
        <v>5216</v>
      </c>
      <c r="N1722">
        <v>0.36194444399999998</v>
      </c>
      <c r="O1722">
        <v>0</v>
      </c>
      <c r="P1722">
        <v>10</v>
      </c>
      <c r="Q1722">
        <v>0</v>
      </c>
      <c r="R1722">
        <v>1</v>
      </c>
      <c r="S1722">
        <v>0</v>
      </c>
      <c r="T1722">
        <v>4</v>
      </c>
      <c r="U1722">
        <v>0</v>
      </c>
      <c r="V1722">
        <v>0</v>
      </c>
      <c r="W1722">
        <v>0</v>
      </c>
      <c r="X1722">
        <v>1.0042115249569639</v>
      </c>
      <c r="Y1722">
        <v>0</v>
      </c>
      <c r="Z1722">
        <v>1.3152140324444446E-5</v>
      </c>
      <c r="AA1722">
        <v>0</v>
      </c>
      <c r="AB1722">
        <v>0.65229699456893631</v>
      </c>
      <c r="AC1722">
        <v>0</v>
      </c>
      <c r="AD1722">
        <v>0</v>
      </c>
      <c r="AE1722">
        <v>1.6565216716662245</v>
      </c>
    </row>
    <row r="1723" spans="1:31" x14ac:dyDescent="0.25">
      <c r="A1723">
        <v>1710970</v>
      </c>
      <c r="B1723">
        <v>1</v>
      </c>
      <c r="C1723" t="s">
        <v>81</v>
      </c>
      <c r="D1723" t="s">
        <v>119</v>
      </c>
      <c r="E1723" t="s">
        <v>160</v>
      </c>
      <c r="F1723" t="s">
        <v>5217</v>
      </c>
      <c r="G1723" t="s">
        <v>162</v>
      </c>
      <c r="H1723" t="s">
        <v>134</v>
      </c>
      <c r="I1723" t="s">
        <v>135</v>
      </c>
      <c r="J1723" t="s">
        <v>136</v>
      </c>
      <c r="K1723" t="s">
        <v>137</v>
      </c>
      <c r="L1723" t="s">
        <v>5218</v>
      </c>
      <c r="M1723" t="s">
        <v>5219</v>
      </c>
      <c r="N1723">
        <v>1.4158333329999999</v>
      </c>
      <c r="O1723">
        <v>0</v>
      </c>
      <c r="P1723">
        <v>24</v>
      </c>
      <c r="Q1723">
        <v>0</v>
      </c>
      <c r="R1723">
        <v>3</v>
      </c>
      <c r="S1723">
        <v>0</v>
      </c>
      <c r="T1723">
        <v>1</v>
      </c>
      <c r="U1723">
        <v>0</v>
      </c>
      <c r="V1723">
        <v>0</v>
      </c>
      <c r="W1723">
        <v>0</v>
      </c>
      <c r="X1723">
        <v>5.8479873951119998</v>
      </c>
      <c r="Y1723">
        <v>0</v>
      </c>
      <c r="Z1723">
        <v>2.1630757729350307</v>
      </c>
      <c r="AA1723">
        <v>0</v>
      </c>
      <c r="AB1723">
        <v>7.1776180354083344E-3</v>
      </c>
      <c r="AC1723">
        <v>0</v>
      </c>
      <c r="AD1723">
        <v>0</v>
      </c>
      <c r="AE1723">
        <v>8.0182407860824387</v>
      </c>
    </row>
    <row r="1724" spans="1:31" x14ac:dyDescent="0.25">
      <c r="A1724">
        <v>1710971</v>
      </c>
      <c r="B1724">
        <v>1</v>
      </c>
      <c r="C1724" t="s">
        <v>80</v>
      </c>
      <c r="D1724" t="s">
        <v>96</v>
      </c>
      <c r="E1724" t="s">
        <v>131</v>
      </c>
      <c r="F1724" t="s">
        <v>5220</v>
      </c>
      <c r="G1724" t="s">
        <v>133</v>
      </c>
      <c r="H1724" t="s">
        <v>134</v>
      </c>
      <c r="I1724" t="s">
        <v>135</v>
      </c>
      <c r="J1724" t="s">
        <v>136</v>
      </c>
      <c r="K1724" t="s">
        <v>137</v>
      </c>
      <c r="L1724" t="s">
        <v>5221</v>
      </c>
      <c r="M1724" t="s">
        <v>5222</v>
      </c>
      <c r="N1724">
        <v>3.960555555</v>
      </c>
      <c r="O1724">
        <v>0</v>
      </c>
      <c r="P1724">
        <v>1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1.2389049064460091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1.2389049064460091</v>
      </c>
    </row>
    <row r="1725" spans="1:31" x14ac:dyDescent="0.25">
      <c r="A1725">
        <v>1710972</v>
      </c>
      <c r="B1725">
        <v>1</v>
      </c>
      <c r="C1725" t="s">
        <v>80</v>
      </c>
      <c r="D1725" t="s">
        <v>84</v>
      </c>
      <c r="E1725" t="s">
        <v>131</v>
      </c>
      <c r="F1725" t="s">
        <v>5223</v>
      </c>
      <c r="G1725" t="s">
        <v>269</v>
      </c>
      <c r="H1725" t="s">
        <v>134</v>
      </c>
      <c r="I1725" t="s">
        <v>135</v>
      </c>
      <c r="J1725" t="s">
        <v>5</v>
      </c>
      <c r="K1725" t="s">
        <v>137</v>
      </c>
      <c r="L1725" t="s">
        <v>5224</v>
      </c>
      <c r="M1725" t="s">
        <v>5225</v>
      </c>
      <c r="N1725">
        <v>0.1575</v>
      </c>
      <c r="O1725">
        <v>0</v>
      </c>
      <c r="P1725">
        <v>8</v>
      </c>
      <c r="Q1725">
        <v>0</v>
      </c>
      <c r="R1725">
        <v>0</v>
      </c>
      <c r="S1725">
        <v>0</v>
      </c>
      <c r="T1725">
        <v>1</v>
      </c>
      <c r="U1725">
        <v>0</v>
      </c>
      <c r="V1725">
        <v>0</v>
      </c>
      <c r="W1725">
        <v>0</v>
      </c>
      <c r="X1725">
        <v>0.18985167412249498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0.18985167412249498</v>
      </c>
    </row>
    <row r="1726" spans="1:31" x14ac:dyDescent="0.25">
      <c r="A1726">
        <v>1710974</v>
      </c>
      <c r="B1726">
        <v>1</v>
      </c>
      <c r="C1726" t="s">
        <v>80</v>
      </c>
      <c r="D1726" t="s">
        <v>105</v>
      </c>
      <c r="E1726" t="s">
        <v>131</v>
      </c>
      <c r="F1726" t="s">
        <v>5226</v>
      </c>
      <c r="G1726" t="s">
        <v>133</v>
      </c>
      <c r="H1726" t="s">
        <v>134</v>
      </c>
      <c r="I1726" t="s">
        <v>135</v>
      </c>
      <c r="J1726" t="s">
        <v>136</v>
      </c>
      <c r="K1726" t="s">
        <v>137</v>
      </c>
      <c r="L1726" t="s">
        <v>5227</v>
      </c>
      <c r="M1726" t="s">
        <v>5228</v>
      </c>
      <c r="N1726">
        <v>2.696111111</v>
      </c>
      <c r="O1726">
        <v>0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0.21655774420436169</v>
      </c>
      <c r="AA1726">
        <v>0</v>
      </c>
      <c r="AB1726">
        <v>0</v>
      </c>
      <c r="AC1726">
        <v>0</v>
      </c>
      <c r="AD1726">
        <v>0</v>
      </c>
      <c r="AE1726">
        <v>0.21655774420436169</v>
      </c>
    </row>
    <row r="1727" spans="1:31" x14ac:dyDescent="0.25">
      <c r="A1727">
        <v>1710975</v>
      </c>
      <c r="B1727">
        <v>1</v>
      </c>
      <c r="C1727" t="s">
        <v>81</v>
      </c>
      <c r="D1727" t="s">
        <v>124</v>
      </c>
      <c r="E1727" t="s">
        <v>131</v>
      </c>
      <c r="F1727" t="s">
        <v>5229</v>
      </c>
      <c r="G1727" t="s">
        <v>133</v>
      </c>
      <c r="H1727" t="s">
        <v>134</v>
      </c>
      <c r="I1727" t="s">
        <v>135</v>
      </c>
      <c r="J1727" t="s">
        <v>136</v>
      </c>
      <c r="K1727" t="s">
        <v>137</v>
      </c>
      <c r="L1727" t="s">
        <v>5230</v>
      </c>
      <c r="M1727" t="s">
        <v>5231</v>
      </c>
      <c r="N1727">
        <v>0.98166666599999997</v>
      </c>
      <c r="O1727">
        <v>0</v>
      </c>
      <c r="P1727">
        <v>1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0.16000325774053503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0.16000325774053503</v>
      </c>
    </row>
    <row r="1728" spans="1:31" x14ac:dyDescent="0.25">
      <c r="A1728">
        <v>1710976</v>
      </c>
      <c r="B1728">
        <v>1</v>
      </c>
      <c r="C1728" t="s">
        <v>81</v>
      </c>
      <c r="D1728" t="s">
        <v>119</v>
      </c>
      <c r="E1728" t="s">
        <v>131</v>
      </c>
      <c r="F1728" t="s">
        <v>5232</v>
      </c>
      <c r="G1728" t="s">
        <v>133</v>
      </c>
      <c r="H1728" t="s">
        <v>134</v>
      </c>
      <c r="I1728" t="s">
        <v>135</v>
      </c>
      <c r="J1728" t="s">
        <v>136</v>
      </c>
      <c r="K1728" t="s">
        <v>137</v>
      </c>
      <c r="L1728" t="s">
        <v>5233</v>
      </c>
      <c r="M1728" t="s">
        <v>5234</v>
      </c>
      <c r="N1728">
        <v>0.57166666600000005</v>
      </c>
      <c r="O1728">
        <v>0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0.59194040745436671</v>
      </c>
      <c r="AA1728">
        <v>0</v>
      </c>
      <c r="AB1728">
        <v>0</v>
      </c>
      <c r="AC1728">
        <v>0</v>
      </c>
      <c r="AD1728">
        <v>0</v>
      </c>
      <c r="AE1728">
        <v>0.59194040745436671</v>
      </c>
    </row>
    <row r="1729" spans="1:31" x14ac:dyDescent="0.25">
      <c r="A1729">
        <v>1710977</v>
      </c>
      <c r="B1729">
        <v>1</v>
      </c>
      <c r="C1729" t="s">
        <v>80</v>
      </c>
      <c r="D1729" t="s">
        <v>82</v>
      </c>
      <c r="E1729" t="s">
        <v>131</v>
      </c>
      <c r="F1729" t="s">
        <v>5235</v>
      </c>
      <c r="G1729" t="s">
        <v>269</v>
      </c>
      <c r="H1729" t="s">
        <v>134</v>
      </c>
      <c r="I1729" t="s">
        <v>135</v>
      </c>
      <c r="J1729" t="s">
        <v>5</v>
      </c>
      <c r="K1729" t="s">
        <v>137</v>
      </c>
      <c r="L1729" t="s">
        <v>5236</v>
      </c>
      <c r="M1729" t="s">
        <v>5237</v>
      </c>
      <c r="N1729">
        <v>0.57250000000000001</v>
      </c>
      <c r="O1729">
        <v>0</v>
      </c>
      <c r="P1729">
        <v>2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0.42079579968092345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0.42079579968092345</v>
      </c>
    </row>
    <row r="1730" spans="1:31" x14ac:dyDescent="0.25">
      <c r="A1730">
        <v>1710978</v>
      </c>
      <c r="B1730">
        <v>1</v>
      </c>
      <c r="C1730" t="s">
        <v>80</v>
      </c>
      <c r="D1730" t="s">
        <v>97</v>
      </c>
      <c r="E1730" t="s">
        <v>160</v>
      </c>
      <c r="F1730" t="s">
        <v>5238</v>
      </c>
      <c r="G1730" t="s">
        <v>162</v>
      </c>
      <c r="H1730" t="s">
        <v>134</v>
      </c>
      <c r="I1730" t="s">
        <v>135</v>
      </c>
      <c r="J1730" t="s">
        <v>136</v>
      </c>
      <c r="K1730" t="s">
        <v>137</v>
      </c>
      <c r="L1730" t="s">
        <v>5239</v>
      </c>
      <c r="M1730" t="s">
        <v>5240</v>
      </c>
      <c r="N1730">
        <v>2.6150000000000002</v>
      </c>
      <c r="O1730">
        <v>0</v>
      </c>
      <c r="P1730">
        <v>58</v>
      </c>
      <c r="Q1730">
        <v>0</v>
      </c>
      <c r="R1730">
        <v>0</v>
      </c>
      <c r="S1730">
        <v>0</v>
      </c>
      <c r="T1730">
        <v>5</v>
      </c>
      <c r="U1730">
        <v>0</v>
      </c>
      <c r="V1730">
        <v>0</v>
      </c>
      <c r="W1730">
        <v>0</v>
      </c>
      <c r="X1730">
        <v>73.91332427417646</v>
      </c>
      <c r="Y1730">
        <v>0</v>
      </c>
      <c r="Z1730">
        <v>0</v>
      </c>
      <c r="AA1730">
        <v>0</v>
      </c>
      <c r="AB1730">
        <v>6.5133091051017287</v>
      </c>
      <c r="AC1730">
        <v>0</v>
      </c>
      <c r="AD1730">
        <v>0</v>
      </c>
      <c r="AE1730">
        <v>80.426633379278186</v>
      </c>
    </row>
    <row r="1731" spans="1:31" x14ac:dyDescent="0.25">
      <c r="A1731">
        <v>1710979</v>
      </c>
      <c r="B1731">
        <v>1</v>
      </c>
      <c r="C1731" t="s">
        <v>80</v>
      </c>
      <c r="D1731" t="s">
        <v>84</v>
      </c>
      <c r="E1731" t="s">
        <v>150</v>
      </c>
      <c r="F1731" t="s">
        <v>5241</v>
      </c>
      <c r="G1731" t="s">
        <v>269</v>
      </c>
      <c r="H1731" t="s">
        <v>134</v>
      </c>
      <c r="I1731" t="s">
        <v>135</v>
      </c>
      <c r="J1731" t="s">
        <v>136</v>
      </c>
      <c r="K1731" t="s">
        <v>137</v>
      </c>
      <c r="L1731" t="s">
        <v>5242</v>
      </c>
      <c r="M1731" t="s">
        <v>5243</v>
      </c>
      <c r="N1731">
        <v>0.450833333</v>
      </c>
      <c r="O1731">
        <v>0</v>
      </c>
      <c r="P1731">
        <v>59</v>
      </c>
      <c r="Q1731">
        <v>0</v>
      </c>
      <c r="R1731">
        <v>15</v>
      </c>
      <c r="S1731">
        <v>0</v>
      </c>
      <c r="T1731">
        <v>2</v>
      </c>
      <c r="U1731">
        <v>0</v>
      </c>
      <c r="V1731">
        <v>0</v>
      </c>
      <c r="W1731">
        <v>0</v>
      </c>
      <c r="X1731">
        <v>4.4747660851863733</v>
      </c>
      <c r="Y1731">
        <v>0</v>
      </c>
      <c r="Z1731">
        <v>0.89572412263757828</v>
      </c>
      <c r="AA1731">
        <v>0</v>
      </c>
      <c r="AB1731">
        <v>0.15489013853332001</v>
      </c>
      <c r="AC1731">
        <v>0</v>
      </c>
      <c r="AD1731">
        <v>0</v>
      </c>
      <c r="AE1731">
        <v>5.5253803463572719</v>
      </c>
    </row>
    <row r="1732" spans="1:31" x14ac:dyDescent="0.25">
      <c r="A1732">
        <v>1710980</v>
      </c>
      <c r="B1732">
        <v>1</v>
      </c>
      <c r="C1732" t="s">
        <v>80</v>
      </c>
      <c r="D1732" t="s">
        <v>94</v>
      </c>
      <c r="E1732" t="s">
        <v>131</v>
      </c>
      <c r="F1732" t="s">
        <v>5244</v>
      </c>
      <c r="G1732" t="s">
        <v>157</v>
      </c>
      <c r="H1732" t="s">
        <v>134</v>
      </c>
      <c r="I1732" t="s">
        <v>135</v>
      </c>
      <c r="J1732" t="s">
        <v>136</v>
      </c>
      <c r="K1732" t="s">
        <v>137</v>
      </c>
      <c r="L1732" t="s">
        <v>5245</v>
      </c>
      <c r="M1732" t="s">
        <v>5246</v>
      </c>
      <c r="N1732">
        <v>2.1850000000000001</v>
      </c>
      <c r="O1732">
        <v>0</v>
      </c>
      <c r="P1732">
        <v>9</v>
      </c>
      <c r="Q1732">
        <v>0</v>
      </c>
      <c r="R1732">
        <v>0</v>
      </c>
      <c r="S1732">
        <v>0</v>
      </c>
      <c r="T1732">
        <v>2</v>
      </c>
      <c r="U1732">
        <v>0</v>
      </c>
      <c r="V1732">
        <v>0</v>
      </c>
      <c r="W1732">
        <v>0</v>
      </c>
      <c r="X1732">
        <v>5.7913275576393488</v>
      </c>
      <c r="Y1732">
        <v>0</v>
      </c>
      <c r="Z1732">
        <v>0</v>
      </c>
      <c r="AA1732">
        <v>0</v>
      </c>
      <c r="AB1732">
        <v>7.5963310476449415</v>
      </c>
      <c r="AC1732">
        <v>0</v>
      </c>
      <c r="AD1732">
        <v>0</v>
      </c>
      <c r="AE1732">
        <v>13.38765860528429</v>
      </c>
    </row>
    <row r="1733" spans="1:31" x14ac:dyDescent="0.25">
      <c r="A1733">
        <v>1710982</v>
      </c>
      <c r="B1733">
        <v>1</v>
      </c>
      <c r="C1733" t="s">
        <v>80</v>
      </c>
      <c r="D1733" t="s">
        <v>108</v>
      </c>
      <c r="E1733" t="s">
        <v>131</v>
      </c>
      <c r="F1733" t="s">
        <v>5247</v>
      </c>
      <c r="G1733" t="s">
        <v>269</v>
      </c>
      <c r="H1733" t="s">
        <v>134</v>
      </c>
      <c r="I1733" t="s">
        <v>135</v>
      </c>
      <c r="J1733" t="s">
        <v>5</v>
      </c>
      <c r="K1733" t="s">
        <v>137</v>
      </c>
      <c r="L1733" t="s">
        <v>5248</v>
      </c>
      <c r="M1733" t="s">
        <v>5249</v>
      </c>
      <c r="N1733">
        <v>1.0319444440000001</v>
      </c>
      <c r="O1733">
        <v>0</v>
      </c>
      <c r="P1733">
        <v>1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</row>
    <row r="1734" spans="1:31" x14ac:dyDescent="0.25">
      <c r="A1734">
        <v>1710983</v>
      </c>
      <c r="B1734">
        <v>1</v>
      </c>
      <c r="C1734" t="s">
        <v>80</v>
      </c>
      <c r="D1734" t="s">
        <v>97</v>
      </c>
      <c r="E1734" t="s">
        <v>160</v>
      </c>
      <c r="F1734" t="s">
        <v>5250</v>
      </c>
      <c r="G1734" t="s">
        <v>162</v>
      </c>
      <c r="H1734" t="s">
        <v>134</v>
      </c>
      <c r="I1734" t="s">
        <v>135</v>
      </c>
      <c r="J1734" t="s">
        <v>136</v>
      </c>
      <c r="K1734" t="s">
        <v>137</v>
      </c>
      <c r="L1734" t="s">
        <v>5251</v>
      </c>
      <c r="M1734" t="s">
        <v>5252</v>
      </c>
      <c r="N1734">
        <v>1.869722222</v>
      </c>
      <c r="O1734">
        <v>0</v>
      </c>
      <c r="P1734">
        <v>25</v>
      </c>
      <c r="Q1734">
        <v>0</v>
      </c>
      <c r="R1734">
        <v>10</v>
      </c>
      <c r="S1734">
        <v>0</v>
      </c>
      <c r="T1734">
        <v>1</v>
      </c>
      <c r="U1734">
        <v>0</v>
      </c>
      <c r="V1734">
        <v>0</v>
      </c>
      <c r="W1734">
        <v>0</v>
      </c>
      <c r="X1734">
        <v>25.030364217721814</v>
      </c>
      <c r="Y1734">
        <v>0</v>
      </c>
      <c r="Z1734">
        <v>5.0728269219009015</v>
      </c>
      <c r="AA1734">
        <v>0</v>
      </c>
      <c r="AB1734">
        <v>4.0561811191893735</v>
      </c>
      <c r="AC1734">
        <v>0</v>
      </c>
      <c r="AD1734">
        <v>0</v>
      </c>
      <c r="AE1734">
        <v>34.159372258812091</v>
      </c>
    </row>
    <row r="1735" spans="1:31" x14ac:dyDescent="0.25">
      <c r="A1735">
        <v>1710984</v>
      </c>
      <c r="B1735">
        <v>1</v>
      </c>
      <c r="C1735" t="s">
        <v>81</v>
      </c>
      <c r="D1735" t="s">
        <v>122</v>
      </c>
      <c r="E1735" t="s">
        <v>160</v>
      </c>
      <c r="F1735" t="s">
        <v>5253</v>
      </c>
      <c r="G1735" t="s">
        <v>326</v>
      </c>
      <c r="H1735" t="s">
        <v>134</v>
      </c>
      <c r="I1735" t="s">
        <v>135</v>
      </c>
      <c r="J1735" t="s">
        <v>136</v>
      </c>
      <c r="K1735" t="s">
        <v>137</v>
      </c>
      <c r="L1735" t="s">
        <v>5254</v>
      </c>
      <c r="M1735" t="s">
        <v>5255</v>
      </c>
      <c r="N1735">
        <v>1.4341666660000001</v>
      </c>
      <c r="O1735">
        <v>0</v>
      </c>
      <c r="P1735">
        <v>91</v>
      </c>
      <c r="Q1735">
        <v>0</v>
      </c>
      <c r="R1735">
        <v>2</v>
      </c>
      <c r="S1735">
        <v>0</v>
      </c>
      <c r="T1735">
        <v>3</v>
      </c>
      <c r="U1735">
        <v>0</v>
      </c>
      <c r="V1735">
        <v>0</v>
      </c>
      <c r="W1735">
        <v>0</v>
      </c>
      <c r="X1735">
        <v>38.716542336056321</v>
      </c>
      <c r="Y1735">
        <v>0</v>
      </c>
      <c r="Z1735">
        <v>0.177680705211225</v>
      </c>
      <c r="AA1735">
        <v>0</v>
      </c>
      <c r="AB1735">
        <v>0.29728250987156196</v>
      </c>
      <c r="AC1735">
        <v>0</v>
      </c>
      <c r="AD1735">
        <v>0</v>
      </c>
      <c r="AE1735">
        <v>39.191505551139109</v>
      </c>
    </row>
    <row r="1736" spans="1:31" x14ac:dyDescent="0.25">
      <c r="A1736">
        <v>1710986</v>
      </c>
      <c r="B1736">
        <v>1</v>
      </c>
      <c r="C1736" t="s">
        <v>80</v>
      </c>
      <c r="D1736" t="s">
        <v>84</v>
      </c>
      <c r="E1736" t="s">
        <v>131</v>
      </c>
      <c r="F1736" t="s">
        <v>5256</v>
      </c>
      <c r="G1736" t="s">
        <v>269</v>
      </c>
      <c r="H1736" t="s">
        <v>134</v>
      </c>
      <c r="I1736" t="s">
        <v>135</v>
      </c>
      <c r="J1736" t="s">
        <v>5</v>
      </c>
      <c r="K1736" t="s">
        <v>137</v>
      </c>
      <c r="L1736" t="s">
        <v>5257</v>
      </c>
      <c r="M1736" t="s">
        <v>5258</v>
      </c>
      <c r="N1736">
        <v>0.1075</v>
      </c>
      <c r="O1736">
        <v>0</v>
      </c>
      <c r="P1736">
        <v>5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0.14188860129606168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0.14188860129606168</v>
      </c>
    </row>
    <row r="1737" spans="1:31" x14ac:dyDescent="0.25">
      <c r="A1737">
        <v>1710988</v>
      </c>
      <c r="B1737">
        <v>1</v>
      </c>
      <c r="C1737" t="s">
        <v>80</v>
      </c>
      <c r="D1737" t="s">
        <v>98</v>
      </c>
      <c r="E1737" t="s">
        <v>171</v>
      </c>
      <c r="F1737" t="s">
        <v>5259</v>
      </c>
      <c r="G1737" t="s">
        <v>295</v>
      </c>
      <c r="H1737" t="s">
        <v>143</v>
      </c>
      <c r="I1737" t="s">
        <v>135</v>
      </c>
      <c r="J1737" t="s">
        <v>136</v>
      </c>
      <c r="K1737" t="s">
        <v>137</v>
      </c>
      <c r="L1737" t="s">
        <v>5260</v>
      </c>
      <c r="M1737" t="s">
        <v>5261</v>
      </c>
      <c r="N1737">
        <v>1.297222222</v>
      </c>
      <c r="O1737">
        <v>0</v>
      </c>
      <c r="P1737">
        <v>83</v>
      </c>
      <c r="Q1737">
        <v>0</v>
      </c>
      <c r="R1737">
        <v>9</v>
      </c>
      <c r="S1737">
        <v>0</v>
      </c>
      <c r="T1737">
        <v>22</v>
      </c>
      <c r="U1737">
        <v>0</v>
      </c>
      <c r="V1737">
        <v>0</v>
      </c>
      <c r="W1737">
        <v>0</v>
      </c>
      <c r="X1737">
        <v>21.693047767089116</v>
      </c>
      <c r="Y1737">
        <v>0</v>
      </c>
      <c r="Z1737">
        <v>1.5053233506416532</v>
      </c>
      <c r="AA1737">
        <v>0</v>
      </c>
      <c r="AB1737">
        <v>12.350415348479656</v>
      </c>
      <c r="AC1737">
        <v>0</v>
      </c>
      <c r="AD1737">
        <v>0</v>
      </c>
      <c r="AE1737">
        <v>35.548786466210423</v>
      </c>
    </row>
    <row r="1738" spans="1:31" x14ac:dyDescent="0.25">
      <c r="A1738">
        <v>1710991</v>
      </c>
      <c r="B1738">
        <v>1</v>
      </c>
      <c r="C1738" t="s">
        <v>80</v>
      </c>
      <c r="D1738" t="s">
        <v>93</v>
      </c>
      <c r="E1738" t="s">
        <v>171</v>
      </c>
      <c r="F1738" t="s">
        <v>5262</v>
      </c>
      <c r="G1738" t="s">
        <v>295</v>
      </c>
      <c r="H1738" t="s">
        <v>143</v>
      </c>
      <c r="I1738" t="s">
        <v>135</v>
      </c>
      <c r="J1738" t="s">
        <v>136</v>
      </c>
      <c r="K1738" t="s">
        <v>137</v>
      </c>
      <c r="L1738" t="s">
        <v>5263</v>
      </c>
      <c r="M1738" t="s">
        <v>5264</v>
      </c>
      <c r="N1738">
        <v>4.07</v>
      </c>
      <c r="O1738">
        <v>0</v>
      </c>
      <c r="P1738">
        <v>5</v>
      </c>
      <c r="Q1738">
        <v>0</v>
      </c>
      <c r="R1738">
        <v>2</v>
      </c>
      <c r="S1738">
        <v>0</v>
      </c>
      <c r="T1738">
        <v>12</v>
      </c>
      <c r="U1738">
        <v>0</v>
      </c>
      <c r="V1738">
        <v>0</v>
      </c>
      <c r="W1738">
        <v>0</v>
      </c>
      <c r="X1738">
        <v>3.6332858259518757</v>
      </c>
      <c r="Y1738">
        <v>0</v>
      </c>
      <c r="Z1738">
        <v>11.449671678757166</v>
      </c>
      <c r="AA1738">
        <v>0</v>
      </c>
      <c r="AB1738">
        <v>14.684262912825389</v>
      </c>
      <c r="AC1738">
        <v>0</v>
      </c>
      <c r="AD1738">
        <v>0</v>
      </c>
      <c r="AE1738">
        <v>29.767220417534432</v>
      </c>
    </row>
    <row r="1739" spans="1:31" x14ac:dyDescent="0.25">
      <c r="A1739">
        <v>1710992</v>
      </c>
      <c r="B1739">
        <v>1</v>
      </c>
      <c r="C1739" t="s">
        <v>80</v>
      </c>
      <c r="D1739" t="s">
        <v>107</v>
      </c>
      <c r="E1739" t="s">
        <v>131</v>
      </c>
      <c r="F1739" t="s">
        <v>5265</v>
      </c>
      <c r="G1739" t="s">
        <v>238</v>
      </c>
      <c r="H1739" t="s">
        <v>134</v>
      </c>
      <c r="I1739" t="s">
        <v>135</v>
      </c>
      <c r="J1739" t="s">
        <v>136</v>
      </c>
      <c r="K1739" t="s">
        <v>137</v>
      </c>
      <c r="L1739" t="s">
        <v>5266</v>
      </c>
      <c r="M1739" t="s">
        <v>5267</v>
      </c>
      <c r="N1739">
        <v>1.4516666659999999</v>
      </c>
      <c r="O1739">
        <v>0</v>
      </c>
      <c r="P1739">
        <v>2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1.6164365848259898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1.6164365848259898</v>
      </c>
    </row>
    <row r="1740" spans="1:31" x14ac:dyDescent="0.25">
      <c r="A1740">
        <v>1710993</v>
      </c>
      <c r="B1740">
        <v>1</v>
      </c>
      <c r="C1740" t="s">
        <v>80</v>
      </c>
      <c r="D1740" t="s">
        <v>84</v>
      </c>
      <c r="E1740" t="s">
        <v>131</v>
      </c>
      <c r="F1740" t="s">
        <v>5268</v>
      </c>
      <c r="G1740" t="s">
        <v>269</v>
      </c>
      <c r="H1740" t="s">
        <v>134</v>
      </c>
      <c r="I1740" t="s">
        <v>135</v>
      </c>
      <c r="J1740" t="s">
        <v>5</v>
      </c>
      <c r="K1740" t="s">
        <v>137</v>
      </c>
      <c r="L1740" t="s">
        <v>5269</v>
      </c>
      <c r="M1740" t="s">
        <v>5270</v>
      </c>
      <c r="N1740">
        <v>0.178055555</v>
      </c>
      <c r="O1740">
        <v>0</v>
      </c>
      <c r="P1740">
        <v>1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9.5388712516285834E-2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9.5388712516285834E-2</v>
      </c>
    </row>
    <row r="1741" spans="1:31" x14ac:dyDescent="0.25">
      <c r="A1741">
        <v>1710995</v>
      </c>
      <c r="B1741">
        <v>1</v>
      </c>
      <c r="C1741" t="s">
        <v>80</v>
      </c>
      <c r="D1741" t="s">
        <v>109</v>
      </c>
      <c r="E1741" t="s">
        <v>131</v>
      </c>
      <c r="F1741" t="s">
        <v>5271</v>
      </c>
      <c r="G1741" t="s">
        <v>133</v>
      </c>
      <c r="H1741" t="s">
        <v>134</v>
      </c>
      <c r="I1741" t="s">
        <v>135</v>
      </c>
      <c r="J1741" t="s">
        <v>136</v>
      </c>
      <c r="K1741" t="s">
        <v>137</v>
      </c>
      <c r="L1741" t="s">
        <v>5272</v>
      </c>
      <c r="M1741" t="s">
        <v>5273</v>
      </c>
      <c r="N1741">
        <v>1.3233333329999999</v>
      </c>
      <c r="O1741">
        <v>0</v>
      </c>
      <c r="P1741">
        <v>1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6.211727354229335E-2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6.211727354229335E-2</v>
      </c>
    </row>
    <row r="1742" spans="1:31" x14ac:dyDescent="0.25">
      <c r="A1742">
        <v>1710996</v>
      </c>
      <c r="B1742">
        <v>1</v>
      </c>
      <c r="C1742" t="s">
        <v>81</v>
      </c>
      <c r="D1742" t="s">
        <v>127</v>
      </c>
      <c r="E1742" t="s">
        <v>189</v>
      </c>
      <c r="F1742" t="s">
        <v>5274</v>
      </c>
      <c r="G1742" t="s">
        <v>147</v>
      </c>
      <c r="H1742" t="s">
        <v>143</v>
      </c>
      <c r="I1742" t="s">
        <v>135</v>
      </c>
      <c r="J1742" t="s">
        <v>136</v>
      </c>
      <c r="K1742" t="s">
        <v>137</v>
      </c>
      <c r="L1742" t="s">
        <v>5275</v>
      </c>
      <c r="M1742" t="s">
        <v>5276</v>
      </c>
      <c r="N1742">
        <v>0.3</v>
      </c>
      <c r="O1742">
        <v>3</v>
      </c>
      <c r="P1742">
        <v>460</v>
      </c>
      <c r="Q1742">
        <v>75</v>
      </c>
      <c r="R1742">
        <v>72</v>
      </c>
      <c r="S1742">
        <v>19</v>
      </c>
      <c r="T1742">
        <v>39</v>
      </c>
      <c r="U1742">
        <v>5</v>
      </c>
      <c r="V1742">
        <v>0</v>
      </c>
      <c r="W1742">
        <v>9.0487473525900003E-2</v>
      </c>
      <c r="X1742">
        <v>27.443514587949903</v>
      </c>
      <c r="Y1742">
        <v>17.2692188063718</v>
      </c>
      <c r="Z1742">
        <v>4.8633825658481991</v>
      </c>
      <c r="AA1742">
        <v>181.28711661450004</v>
      </c>
      <c r="AB1742">
        <v>2.3017206278847002</v>
      </c>
      <c r="AC1742">
        <v>55.556260390725903</v>
      </c>
      <c r="AD1742">
        <v>0</v>
      </c>
      <c r="AE1742">
        <v>288.81170106680645</v>
      </c>
    </row>
    <row r="1743" spans="1:31" x14ac:dyDescent="0.25">
      <c r="A1743">
        <v>1710997</v>
      </c>
      <c r="B1743">
        <v>1</v>
      </c>
      <c r="C1743" t="s">
        <v>80</v>
      </c>
      <c r="D1743" t="s">
        <v>96</v>
      </c>
      <c r="E1743" t="s">
        <v>441</v>
      </c>
      <c r="F1743" t="s">
        <v>5277</v>
      </c>
      <c r="G1743" t="s">
        <v>162</v>
      </c>
      <c r="H1743" t="s">
        <v>134</v>
      </c>
      <c r="I1743" t="s">
        <v>135</v>
      </c>
      <c r="J1743" t="s">
        <v>136</v>
      </c>
      <c r="K1743" t="s">
        <v>137</v>
      </c>
      <c r="L1743" t="s">
        <v>5278</v>
      </c>
      <c r="M1743" t="s">
        <v>5279</v>
      </c>
      <c r="N1743">
        <v>2.4808333330000001</v>
      </c>
      <c r="O1743">
        <v>0</v>
      </c>
      <c r="P1743">
        <v>28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12.444231344157162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12.444231344157162</v>
      </c>
    </row>
    <row r="1744" spans="1:31" x14ac:dyDescent="0.25">
      <c r="A1744">
        <v>1710998</v>
      </c>
      <c r="B1744">
        <v>1</v>
      </c>
      <c r="C1744" t="s">
        <v>80</v>
      </c>
      <c r="D1744" t="s">
        <v>84</v>
      </c>
      <c r="E1744" t="s">
        <v>131</v>
      </c>
      <c r="F1744" t="s">
        <v>5280</v>
      </c>
      <c r="G1744" t="s">
        <v>269</v>
      </c>
      <c r="H1744" t="s">
        <v>134</v>
      </c>
      <c r="I1744" t="s">
        <v>135</v>
      </c>
      <c r="J1744" t="s">
        <v>5</v>
      </c>
      <c r="K1744" t="s">
        <v>137</v>
      </c>
      <c r="L1744" t="s">
        <v>5281</v>
      </c>
      <c r="M1744" t="s">
        <v>5282</v>
      </c>
      <c r="N1744">
        <v>0.16527777699999999</v>
      </c>
      <c r="O1744">
        <v>0</v>
      </c>
      <c r="P1744">
        <v>1</v>
      </c>
      <c r="Q1744">
        <v>0</v>
      </c>
      <c r="R1744">
        <v>0</v>
      </c>
      <c r="S1744">
        <v>0</v>
      </c>
      <c r="T1744">
        <v>1</v>
      </c>
      <c r="U1744">
        <v>0</v>
      </c>
      <c r="V1744">
        <v>0</v>
      </c>
      <c r="W1744">
        <v>0</v>
      </c>
      <c r="X1744">
        <v>2.0197558130749999E-3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2.0197558130749999E-3</v>
      </c>
    </row>
    <row r="1745" spans="1:31" x14ac:dyDescent="0.25">
      <c r="A1745">
        <v>1711001</v>
      </c>
      <c r="B1745">
        <v>1</v>
      </c>
      <c r="C1745" t="s">
        <v>80</v>
      </c>
      <c r="D1745" t="s">
        <v>82</v>
      </c>
      <c r="E1745" t="s">
        <v>131</v>
      </c>
      <c r="F1745" t="s">
        <v>5283</v>
      </c>
      <c r="G1745" t="s">
        <v>133</v>
      </c>
      <c r="H1745" t="s">
        <v>134</v>
      </c>
      <c r="I1745" t="s">
        <v>135</v>
      </c>
      <c r="J1745" t="s">
        <v>136</v>
      </c>
      <c r="K1745" t="s">
        <v>137</v>
      </c>
      <c r="L1745" t="s">
        <v>5284</v>
      </c>
      <c r="M1745" t="s">
        <v>5285</v>
      </c>
      <c r="N1745">
        <v>1.2561111110000001</v>
      </c>
      <c r="O1745">
        <v>0</v>
      </c>
      <c r="P1745">
        <v>4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0.96258843258097671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0.96258843258097671</v>
      </c>
    </row>
    <row r="1746" spans="1:31" x14ac:dyDescent="0.25">
      <c r="A1746">
        <v>1711005</v>
      </c>
      <c r="B1746">
        <v>1</v>
      </c>
      <c r="C1746" t="s">
        <v>80</v>
      </c>
      <c r="D1746" t="s">
        <v>96</v>
      </c>
      <c r="E1746" t="s">
        <v>131</v>
      </c>
      <c r="F1746" t="s">
        <v>5286</v>
      </c>
      <c r="G1746" t="s">
        <v>238</v>
      </c>
      <c r="H1746" t="s">
        <v>134</v>
      </c>
      <c r="I1746" t="s">
        <v>135</v>
      </c>
      <c r="J1746" t="s">
        <v>136</v>
      </c>
      <c r="K1746" t="s">
        <v>137</v>
      </c>
      <c r="L1746" t="s">
        <v>5287</v>
      </c>
      <c r="M1746" t="s">
        <v>5288</v>
      </c>
      <c r="N1746">
        <v>3.56</v>
      </c>
      <c r="O1746">
        <v>0</v>
      </c>
      <c r="P1746">
        <v>2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4.6147994721553864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4.6147994721553864</v>
      </c>
    </row>
    <row r="1747" spans="1:31" x14ac:dyDescent="0.25">
      <c r="A1747">
        <v>1711010</v>
      </c>
      <c r="B1747">
        <v>1</v>
      </c>
      <c r="C1747" t="s">
        <v>81</v>
      </c>
      <c r="D1747" t="s">
        <v>123</v>
      </c>
      <c r="E1747" t="s">
        <v>189</v>
      </c>
      <c r="F1747" t="s">
        <v>5289</v>
      </c>
      <c r="G1747" t="s">
        <v>147</v>
      </c>
      <c r="H1747" t="s">
        <v>143</v>
      </c>
      <c r="I1747" t="s">
        <v>135</v>
      </c>
      <c r="J1747" t="s">
        <v>136</v>
      </c>
      <c r="K1747" t="s">
        <v>137</v>
      </c>
      <c r="L1747" t="s">
        <v>5290</v>
      </c>
      <c r="M1747" t="s">
        <v>5291</v>
      </c>
      <c r="N1747">
        <v>0.86222222199999998</v>
      </c>
      <c r="O1747">
        <v>0</v>
      </c>
      <c r="P1747">
        <v>0</v>
      </c>
      <c r="Q1747">
        <v>0</v>
      </c>
      <c r="R1747">
        <v>0</v>
      </c>
      <c r="S1747">
        <v>3</v>
      </c>
      <c r="T1747">
        <v>0</v>
      </c>
      <c r="U1747">
        <v>8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11.60130555599615</v>
      </c>
      <c r="AB1747">
        <v>0</v>
      </c>
      <c r="AC1747">
        <v>303.7115575732638</v>
      </c>
      <c r="AD1747">
        <v>0</v>
      </c>
      <c r="AE1747">
        <v>315.31286312925994</v>
      </c>
    </row>
    <row r="1748" spans="1:31" x14ac:dyDescent="0.25">
      <c r="A1748">
        <v>1711011</v>
      </c>
      <c r="B1748">
        <v>1</v>
      </c>
      <c r="C1748" t="s">
        <v>81</v>
      </c>
      <c r="D1748" t="s">
        <v>127</v>
      </c>
      <c r="E1748" t="s">
        <v>160</v>
      </c>
      <c r="F1748" t="s">
        <v>5292</v>
      </c>
      <c r="G1748" t="s">
        <v>162</v>
      </c>
      <c r="H1748" t="s">
        <v>134</v>
      </c>
      <c r="I1748" t="s">
        <v>135</v>
      </c>
      <c r="J1748" t="s">
        <v>136</v>
      </c>
      <c r="K1748" t="s">
        <v>137</v>
      </c>
      <c r="L1748" t="s">
        <v>5293</v>
      </c>
      <c r="M1748" t="s">
        <v>5294</v>
      </c>
      <c r="N1748">
        <v>4.7733333330000001</v>
      </c>
      <c r="O1748">
        <v>0</v>
      </c>
      <c r="P1748">
        <v>8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5.2981323206590583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5.2981323206590583</v>
      </c>
    </row>
    <row r="1749" spans="1:31" x14ac:dyDescent="0.25">
      <c r="A1749">
        <v>1711012</v>
      </c>
      <c r="B1749">
        <v>1</v>
      </c>
      <c r="C1749" t="s">
        <v>81</v>
      </c>
      <c r="D1749" t="s">
        <v>115</v>
      </c>
      <c r="E1749" t="s">
        <v>160</v>
      </c>
      <c r="F1749" t="s">
        <v>5295</v>
      </c>
      <c r="G1749" t="s">
        <v>162</v>
      </c>
      <c r="H1749" t="s">
        <v>134</v>
      </c>
      <c r="I1749" t="s">
        <v>135</v>
      </c>
      <c r="J1749" t="s">
        <v>136</v>
      </c>
      <c r="K1749" t="s">
        <v>137</v>
      </c>
      <c r="L1749" t="s">
        <v>5296</v>
      </c>
      <c r="M1749" t="s">
        <v>5297</v>
      </c>
      <c r="N1749">
        <v>1.686666666</v>
      </c>
      <c r="O1749">
        <v>0</v>
      </c>
      <c r="P1749">
        <v>8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2.1677109081914052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2.1677109081914052</v>
      </c>
    </row>
    <row r="1750" spans="1:31" x14ac:dyDescent="0.25">
      <c r="A1750">
        <v>1711014</v>
      </c>
      <c r="B1750">
        <v>1</v>
      </c>
      <c r="C1750" t="s">
        <v>80</v>
      </c>
      <c r="D1750" t="s">
        <v>83</v>
      </c>
      <c r="E1750" t="s">
        <v>441</v>
      </c>
      <c r="F1750" t="s">
        <v>5298</v>
      </c>
      <c r="G1750" t="s">
        <v>162</v>
      </c>
      <c r="H1750" t="s">
        <v>134</v>
      </c>
      <c r="I1750" t="s">
        <v>135</v>
      </c>
      <c r="J1750" t="s">
        <v>136</v>
      </c>
      <c r="K1750" t="s">
        <v>137</v>
      </c>
      <c r="L1750" t="s">
        <v>5299</v>
      </c>
      <c r="M1750" t="s">
        <v>5300</v>
      </c>
      <c r="N1750">
        <v>1.574166666</v>
      </c>
      <c r="O1750">
        <v>0</v>
      </c>
      <c r="P1750">
        <v>1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0.64417115950214998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0.64417115950214998</v>
      </c>
    </row>
    <row r="1751" spans="1:31" x14ac:dyDescent="0.25">
      <c r="A1751">
        <v>1711017</v>
      </c>
      <c r="B1751">
        <v>1</v>
      </c>
      <c r="C1751" t="s">
        <v>80</v>
      </c>
      <c r="D1751" t="s">
        <v>105</v>
      </c>
      <c r="E1751" t="s">
        <v>131</v>
      </c>
      <c r="F1751" t="s">
        <v>5301</v>
      </c>
      <c r="G1751" t="s">
        <v>133</v>
      </c>
      <c r="H1751" t="s">
        <v>134</v>
      </c>
      <c r="I1751" t="s">
        <v>135</v>
      </c>
      <c r="J1751" t="s">
        <v>136</v>
      </c>
      <c r="K1751" t="s">
        <v>137</v>
      </c>
      <c r="L1751" t="s">
        <v>5302</v>
      </c>
      <c r="M1751" t="s">
        <v>5303</v>
      </c>
      <c r="N1751">
        <v>2.6455555550000001</v>
      </c>
      <c r="O1751">
        <v>0</v>
      </c>
      <c r="P1751">
        <v>1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0.32192414581425943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0.32192414581425943</v>
      </c>
    </row>
    <row r="1752" spans="1:31" x14ac:dyDescent="0.25">
      <c r="A1752">
        <v>1711019</v>
      </c>
      <c r="B1752">
        <v>1</v>
      </c>
      <c r="C1752" t="s">
        <v>80</v>
      </c>
      <c r="D1752" t="s">
        <v>82</v>
      </c>
      <c r="E1752" t="s">
        <v>131</v>
      </c>
      <c r="F1752" t="s">
        <v>5304</v>
      </c>
      <c r="G1752" t="s">
        <v>269</v>
      </c>
      <c r="H1752" t="s">
        <v>134</v>
      </c>
      <c r="I1752" t="s">
        <v>135</v>
      </c>
      <c r="J1752" t="s">
        <v>5</v>
      </c>
      <c r="K1752" t="s">
        <v>137</v>
      </c>
      <c r="L1752" t="s">
        <v>5305</v>
      </c>
      <c r="M1752" t="s">
        <v>5306</v>
      </c>
      <c r="N1752">
        <v>0.46611111100000002</v>
      </c>
      <c r="O1752">
        <v>0</v>
      </c>
      <c r="P1752">
        <v>2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0.88012696989044448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0.88012696989044448</v>
      </c>
    </row>
    <row r="1753" spans="1:31" x14ac:dyDescent="0.25">
      <c r="A1753">
        <v>1711021</v>
      </c>
      <c r="B1753">
        <v>1</v>
      </c>
      <c r="C1753" t="s">
        <v>80</v>
      </c>
      <c r="D1753" t="s">
        <v>84</v>
      </c>
      <c r="E1753" t="s">
        <v>131</v>
      </c>
      <c r="F1753" t="s">
        <v>5307</v>
      </c>
      <c r="G1753" t="s">
        <v>238</v>
      </c>
      <c r="H1753" t="s">
        <v>134</v>
      </c>
      <c r="I1753" t="s">
        <v>135</v>
      </c>
      <c r="J1753" t="s">
        <v>136</v>
      </c>
      <c r="K1753" t="s">
        <v>137</v>
      </c>
      <c r="L1753" t="s">
        <v>5308</v>
      </c>
      <c r="M1753" t="s">
        <v>5309</v>
      </c>
      <c r="N1753">
        <v>1.598055555</v>
      </c>
      <c r="O1753">
        <v>0</v>
      </c>
      <c r="P1753">
        <v>1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0.33259211228091334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0.33259211228091334</v>
      </c>
    </row>
    <row r="1754" spans="1:31" x14ac:dyDescent="0.25">
      <c r="A1754">
        <v>1711024</v>
      </c>
      <c r="B1754">
        <v>1</v>
      </c>
      <c r="C1754" t="s">
        <v>80</v>
      </c>
      <c r="D1754" t="s">
        <v>94</v>
      </c>
      <c r="E1754" t="s">
        <v>160</v>
      </c>
      <c r="F1754" t="s">
        <v>5310</v>
      </c>
      <c r="G1754" t="s">
        <v>162</v>
      </c>
      <c r="H1754" t="s">
        <v>134</v>
      </c>
      <c r="I1754" t="s">
        <v>135</v>
      </c>
      <c r="J1754" t="s">
        <v>136</v>
      </c>
      <c r="K1754" t="s">
        <v>137</v>
      </c>
      <c r="L1754" t="s">
        <v>5311</v>
      </c>
      <c r="M1754" t="s">
        <v>5312</v>
      </c>
      <c r="N1754">
        <v>2.099444444</v>
      </c>
      <c r="O1754">
        <v>0</v>
      </c>
      <c r="P1754">
        <v>178</v>
      </c>
      <c r="Q1754">
        <v>0</v>
      </c>
      <c r="R1754">
        <v>0</v>
      </c>
      <c r="S1754">
        <v>0</v>
      </c>
      <c r="T1754">
        <v>14</v>
      </c>
      <c r="U1754">
        <v>0</v>
      </c>
      <c r="V1754">
        <v>0</v>
      </c>
      <c r="W1754">
        <v>0</v>
      </c>
      <c r="X1754">
        <v>125.20264827894974</v>
      </c>
      <c r="Y1754">
        <v>0</v>
      </c>
      <c r="Z1754">
        <v>0</v>
      </c>
      <c r="AA1754">
        <v>0</v>
      </c>
      <c r="AB1754">
        <v>22.538605158790439</v>
      </c>
      <c r="AC1754">
        <v>0</v>
      </c>
      <c r="AD1754">
        <v>0</v>
      </c>
      <c r="AE1754">
        <v>147.74125343774017</v>
      </c>
    </row>
    <row r="1755" spans="1:31" x14ac:dyDescent="0.25">
      <c r="A1755">
        <v>1711025</v>
      </c>
      <c r="B1755">
        <v>1</v>
      </c>
      <c r="C1755" t="s">
        <v>81</v>
      </c>
      <c r="D1755" t="s">
        <v>118</v>
      </c>
      <c r="E1755" t="s">
        <v>171</v>
      </c>
      <c r="F1755" t="s">
        <v>5313</v>
      </c>
      <c r="G1755" t="s">
        <v>295</v>
      </c>
      <c r="H1755" t="s">
        <v>143</v>
      </c>
      <c r="I1755" t="s">
        <v>135</v>
      </c>
      <c r="J1755" t="s">
        <v>136</v>
      </c>
      <c r="K1755" t="s">
        <v>137</v>
      </c>
      <c r="L1755" t="s">
        <v>5314</v>
      </c>
      <c r="M1755" t="s">
        <v>5315</v>
      </c>
      <c r="N1755">
        <v>2.0024999999999999</v>
      </c>
      <c r="O1755">
        <v>1</v>
      </c>
      <c r="P1755">
        <v>1</v>
      </c>
      <c r="Q1755">
        <v>10</v>
      </c>
      <c r="R1755">
        <v>2</v>
      </c>
      <c r="S1755">
        <v>7</v>
      </c>
      <c r="T1755">
        <v>0</v>
      </c>
      <c r="U1755">
        <v>0</v>
      </c>
      <c r="V1755">
        <v>0</v>
      </c>
      <c r="W1755">
        <v>3.4043319453990008E-2</v>
      </c>
      <c r="X1755">
        <v>0.64946289213099995</v>
      </c>
      <c r="Y1755">
        <v>12.534636283479523</v>
      </c>
      <c r="Z1755">
        <v>1.1275828055863726</v>
      </c>
      <c r="AA1755">
        <v>8.339957924390907</v>
      </c>
      <c r="AB1755">
        <v>0</v>
      </c>
      <c r="AC1755">
        <v>0</v>
      </c>
      <c r="AD1755">
        <v>0</v>
      </c>
      <c r="AE1755">
        <v>22.685683225041792</v>
      </c>
    </row>
    <row r="1756" spans="1:31" x14ac:dyDescent="0.25">
      <c r="A1756">
        <v>1711026</v>
      </c>
      <c r="B1756">
        <v>1</v>
      </c>
      <c r="C1756" t="s">
        <v>80</v>
      </c>
      <c r="D1756" t="s">
        <v>108</v>
      </c>
      <c r="E1756" t="s">
        <v>160</v>
      </c>
      <c r="F1756" t="s">
        <v>5316</v>
      </c>
      <c r="G1756" t="s">
        <v>162</v>
      </c>
      <c r="H1756" t="s">
        <v>134</v>
      </c>
      <c r="I1756" t="s">
        <v>135</v>
      </c>
      <c r="J1756" t="s">
        <v>136</v>
      </c>
      <c r="K1756" t="s">
        <v>137</v>
      </c>
      <c r="L1756" t="s">
        <v>5317</v>
      </c>
      <c r="M1756" t="s">
        <v>5318</v>
      </c>
      <c r="N1756">
        <v>2.8369444439999998</v>
      </c>
      <c r="O1756">
        <v>0</v>
      </c>
      <c r="P1756">
        <v>14</v>
      </c>
      <c r="Q1756">
        <v>0</v>
      </c>
      <c r="R1756">
        <v>1</v>
      </c>
      <c r="S1756">
        <v>0</v>
      </c>
      <c r="T1756">
        <v>3</v>
      </c>
      <c r="U1756">
        <v>0</v>
      </c>
      <c r="V1756">
        <v>0</v>
      </c>
      <c r="W1756">
        <v>0</v>
      </c>
      <c r="X1756">
        <v>4.3139013188034605</v>
      </c>
      <c r="Y1756">
        <v>0</v>
      </c>
      <c r="Z1756">
        <v>1.480370422184889</v>
      </c>
      <c r="AA1756">
        <v>0</v>
      </c>
      <c r="AB1756">
        <v>2.2098471324713174</v>
      </c>
      <c r="AC1756">
        <v>0</v>
      </c>
      <c r="AD1756">
        <v>0</v>
      </c>
      <c r="AE1756">
        <v>8.0041188734596673</v>
      </c>
    </row>
    <row r="1757" spans="1:31" x14ac:dyDescent="0.25">
      <c r="A1757">
        <v>1711027</v>
      </c>
      <c r="B1757">
        <v>1</v>
      </c>
      <c r="C1757" t="s">
        <v>81</v>
      </c>
      <c r="D1757" t="s">
        <v>124</v>
      </c>
      <c r="E1757" t="s">
        <v>171</v>
      </c>
      <c r="F1757" t="s">
        <v>5319</v>
      </c>
      <c r="G1757" t="s">
        <v>295</v>
      </c>
      <c r="H1757" t="s">
        <v>143</v>
      </c>
      <c r="I1757" t="s">
        <v>135</v>
      </c>
      <c r="J1757" t="s">
        <v>136</v>
      </c>
      <c r="K1757" t="s">
        <v>137</v>
      </c>
      <c r="L1757" t="s">
        <v>5320</v>
      </c>
      <c r="M1757" t="s">
        <v>5321</v>
      </c>
      <c r="N1757">
        <v>1.5319444440000001</v>
      </c>
      <c r="O1757">
        <v>0</v>
      </c>
      <c r="P1757">
        <v>0</v>
      </c>
      <c r="Q1757">
        <v>9</v>
      </c>
      <c r="R1757">
        <v>37</v>
      </c>
      <c r="S1757">
        <v>2</v>
      </c>
      <c r="T1757">
        <v>3</v>
      </c>
      <c r="U1757">
        <v>0</v>
      </c>
      <c r="V1757">
        <v>0</v>
      </c>
      <c r="W1757">
        <v>0</v>
      </c>
      <c r="X1757">
        <v>0</v>
      </c>
      <c r="Y1757">
        <v>2.7876758850210841</v>
      </c>
      <c r="Z1757">
        <v>23.122883282587882</v>
      </c>
      <c r="AA1757">
        <v>0.42966010423650114</v>
      </c>
      <c r="AB1757">
        <v>3.3848867986866229</v>
      </c>
      <c r="AC1757">
        <v>0</v>
      </c>
      <c r="AD1757">
        <v>0</v>
      </c>
      <c r="AE1757">
        <v>29.725106070532089</v>
      </c>
    </row>
    <row r="1758" spans="1:31" x14ac:dyDescent="0.25">
      <c r="A1758">
        <v>1711028</v>
      </c>
      <c r="B1758">
        <v>1</v>
      </c>
      <c r="C1758" t="s">
        <v>81</v>
      </c>
      <c r="D1758" t="s">
        <v>127</v>
      </c>
      <c r="E1758" t="s">
        <v>131</v>
      </c>
      <c r="F1758" t="s">
        <v>5322</v>
      </c>
      <c r="G1758" t="s">
        <v>133</v>
      </c>
      <c r="H1758" t="s">
        <v>134</v>
      </c>
      <c r="I1758" t="s">
        <v>135</v>
      </c>
      <c r="J1758" t="s">
        <v>136</v>
      </c>
      <c r="K1758" t="s">
        <v>137</v>
      </c>
      <c r="L1758" t="s">
        <v>5323</v>
      </c>
      <c r="M1758" t="s">
        <v>5324</v>
      </c>
      <c r="N1758">
        <v>1.86</v>
      </c>
      <c r="O1758">
        <v>0</v>
      </c>
      <c r="P1758">
        <v>1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0.30049636842470662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0.30049636842470662</v>
      </c>
    </row>
    <row r="1759" spans="1:31" x14ac:dyDescent="0.25">
      <c r="A1759">
        <v>1711029</v>
      </c>
      <c r="B1759">
        <v>1</v>
      </c>
      <c r="C1759" t="s">
        <v>80</v>
      </c>
      <c r="D1759" t="s">
        <v>107</v>
      </c>
      <c r="E1759" t="s">
        <v>441</v>
      </c>
      <c r="F1759" t="s">
        <v>5325</v>
      </c>
      <c r="G1759" t="s">
        <v>162</v>
      </c>
      <c r="H1759" t="s">
        <v>134</v>
      </c>
      <c r="I1759" t="s">
        <v>135</v>
      </c>
      <c r="J1759" t="s">
        <v>136</v>
      </c>
      <c r="K1759" t="s">
        <v>137</v>
      </c>
      <c r="L1759" t="s">
        <v>5326</v>
      </c>
      <c r="M1759" t="s">
        <v>5327</v>
      </c>
      <c r="N1759">
        <v>1.3361111109999999</v>
      </c>
      <c r="O1759">
        <v>0</v>
      </c>
      <c r="P1759">
        <v>76</v>
      </c>
      <c r="Q1759">
        <v>0</v>
      </c>
      <c r="R1759">
        <v>0</v>
      </c>
      <c r="S1759">
        <v>0</v>
      </c>
      <c r="T1759">
        <v>10</v>
      </c>
      <c r="U1759">
        <v>0</v>
      </c>
      <c r="V1759">
        <v>0</v>
      </c>
      <c r="W1759">
        <v>0</v>
      </c>
      <c r="X1759">
        <v>37.854916478909885</v>
      </c>
      <c r="Y1759">
        <v>0</v>
      </c>
      <c r="Z1759">
        <v>0</v>
      </c>
      <c r="AA1759">
        <v>0</v>
      </c>
      <c r="AB1759">
        <v>15.525432641507653</v>
      </c>
      <c r="AC1759">
        <v>0</v>
      </c>
      <c r="AD1759">
        <v>0</v>
      </c>
      <c r="AE1759">
        <v>53.380349120417534</v>
      </c>
    </row>
    <row r="1760" spans="1:31" x14ac:dyDescent="0.25">
      <c r="A1760">
        <v>1711033</v>
      </c>
      <c r="B1760">
        <v>1</v>
      </c>
      <c r="C1760" t="s">
        <v>80</v>
      </c>
      <c r="D1760" t="s">
        <v>82</v>
      </c>
      <c r="E1760" t="s">
        <v>131</v>
      </c>
      <c r="F1760" t="s">
        <v>5328</v>
      </c>
      <c r="G1760" t="s">
        <v>269</v>
      </c>
      <c r="H1760" t="s">
        <v>134</v>
      </c>
      <c r="I1760" t="s">
        <v>135</v>
      </c>
      <c r="J1760" t="s">
        <v>5</v>
      </c>
      <c r="K1760" t="s">
        <v>137</v>
      </c>
      <c r="L1760" t="s">
        <v>5329</v>
      </c>
      <c r="M1760" t="s">
        <v>5330</v>
      </c>
      <c r="N1760">
        <v>0.61499999999999999</v>
      </c>
      <c r="O1760">
        <v>0</v>
      </c>
      <c r="P1760">
        <v>1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9.4111954772386694E-2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9.4111954772386694E-2</v>
      </c>
    </row>
    <row r="1761" spans="1:31" x14ac:dyDescent="0.25">
      <c r="A1761">
        <v>1711037</v>
      </c>
      <c r="B1761">
        <v>1</v>
      </c>
      <c r="C1761" t="s">
        <v>80</v>
      </c>
      <c r="D1761" t="s">
        <v>82</v>
      </c>
      <c r="E1761" t="s">
        <v>131</v>
      </c>
      <c r="F1761" t="s">
        <v>5331</v>
      </c>
      <c r="G1761" t="s">
        <v>429</v>
      </c>
      <c r="H1761" t="s">
        <v>134</v>
      </c>
      <c r="I1761" t="s">
        <v>135</v>
      </c>
      <c r="J1761" t="s">
        <v>136</v>
      </c>
      <c r="K1761" t="s">
        <v>137</v>
      </c>
      <c r="L1761" t="s">
        <v>5332</v>
      </c>
      <c r="M1761" t="s">
        <v>5333</v>
      </c>
      <c r="N1761">
        <v>1.6388888880000001</v>
      </c>
      <c r="O1761">
        <v>0</v>
      </c>
      <c r="P1761">
        <v>12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10.863437630792191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10.863437630792191</v>
      </c>
    </row>
    <row r="1762" spans="1:31" x14ac:dyDescent="0.25">
      <c r="A1762">
        <v>1711041</v>
      </c>
      <c r="B1762">
        <v>1</v>
      </c>
      <c r="C1762" t="s">
        <v>81</v>
      </c>
      <c r="D1762" t="s">
        <v>128</v>
      </c>
      <c r="E1762" t="s">
        <v>160</v>
      </c>
      <c r="F1762" t="s">
        <v>5334</v>
      </c>
      <c r="G1762" t="s">
        <v>162</v>
      </c>
      <c r="H1762" t="s">
        <v>134</v>
      </c>
      <c r="I1762" t="s">
        <v>135</v>
      </c>
      <c r="J1762" t="s">
        <v>136</v>
      </c>
      <c r="K1762" t="s">
        <v>137</v>
      </c>
      <c r="L1762" t="s">
        <v>5335</v>
      </c>
      <c r="M1762" t="s">
        <v>5336</v>
      </c>
      <c r="N1762">
        <v>2.7275</v>
      </c>
      <c r="O1762">
        <v>0</v>
      </c>
      <c r="P1762">
        <v>47</v>
      </c>
      <c r="Q1762">
        <v>0</v>
      </c>
      <c r="R1762">
        <v>0</v>
      </c>
      <c r="S1762">
        <v>0</v>
      </c>
      <c r="T1762">
        <v>3</v>
      </c>
      <c r="U1762">
        <v>0</v>
      </c>
      <c r="V1762">
        <v>0</v>
      </c>
      <c r="W1762">
        <v>0</v>
      </c>
      <c r="X1762">
        <v>38.102478278356351</v>
      </c>
      <c r="Y1762">
        <v>0</v>
      </c>
      <c r="Z1762">
        <v>0</v>
      </c>
      <c r="AA1762">
        <v>0</v>
      </c>
      <c r="AB1762">
        <v>20.003147476277491</v>
      </c>
      <c r="AC1762">
        <v>0</v>
      </c>
      <c r="AD1762">
        <v>0</v>
      </c>
      <c r="AE1762">
        <v>58.105625754633841</v>
      </c>
    </row>
    <row r="1763" spans="1:31" x14ac:dyDescent="0.25">
      <c r="A1763">
        <v>1711046</v>
      </c>
      <c r="B1763">
        <v>1</v>
      </c>
      <c r="C1763" t="s">
        <v>80</v>
      </c>
      <c r="D1763" t="s">
        <v>84</v>
      </c>
      <c r="E1763" t="s">
        <v>131</v>
      </c>
      <c r="F1763" t="s">
        <v>5337</v>
      </c>
      <c r="G1763" t="s">
        <v>269</v>
      </c>
      <c r="H1763" t="s">
        <v>134</v>
      </c>
      <c r="I1763" t="s">
        <v>135</v>
      </c>
      <c r="J1763" t="s">
        <v>5</v>
      </c>
      <c r="K1763" t="s">
        <v>137</v>
      </c>
      <c r="L1763" t="s">
        <v>5338</v>
      </c>
      <c r="M1763" t="s">
        <v>5339</v>
      </c>
      <c r="N1763">
        <v>0.65277777699999995</v>
      </c>
      <c r="O1763">
        <v>0</v>
      </c>
      <c r="P1763">
        <v>2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0.14396690177566665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0.14396690177566665</v>
      </c>
    </row>
    <row r="1764" spans="1:31" x14ac:dyDescent="0.25">
      <c r="A1764">
        <v>1711047</v>
      </c>
      <c r="B1764">
        <v>1</v>
      </c>
      <c r="C1764" t="s">
        <v>81</v>
      </c>
      <c r="D1764" t="s">
        <v>119</v>
      </c>
      <c r="E1764" t="s">
        <v>160</v>
      </c>
      <c r="F1764" t="s">
        <v>5340</v>
      </c>
      <c r="G1764" t="s">
        <v>650</v>
      </c>
      <c r="H1764" t="s">
        <v>134</v>
      </c>
      <c r="I1764" t="s">
        <v>135</v>
      </c>
      <c r="J1764" t="s">
        <v>136</v>
      </c>
      <c r="K1764" t="s">
        <v>137</v>
      </c>
      <c r="L1764" t="s">
        <v>5341</v>
      </c>
      <c r="M1764" t="s">
        <v>5342</v>
      </c>
      <c r="N1764">
        <v>3.378055555</v>
      </c>
      <c r="O1764">
        <v>0</v>
      </c>
      <c r="P1764">
        <v>9</v>
      </c>
      <c r="Q1764">
        <v>0</v>
      </c>
      <c r="R1764">
        <v>2</v>
      </c>
      <c r="S1764">
        <v>0</v>
      </c>
      <c r="T1764">
        <v>6</v>
      </c>
      <c r="U1764">
        <v>0</v>
      </c>
      <c r="V1764">
        <v>0</v>
      </c>
      <c r="W1764">
        <v>0</v>
      </c>
      <c r="X1764">
        <v>7.9150982749187291</v>
      </c>
      <c r="Y1764">
        <v>0</v>
      </c>
      <c r="Z1764">
        <v>1.5243846349388792</v>
      </c>
      <c r="AA1764">
        <v>0</v>
      </c>
      <c r="AB1764">
        <v>1.8036641296192437</v>
      </c>
      <c r="AC1764">
        <v>0</v>
      </c>
      <c r="AD1764">
        <v>0</v>
      </c>
      <c r="AE1764">
        <v>11.243147039476852</v>
      </c>
    </row>
    <row r="1765" spans="1:31" x14ac:dyDescent="0.25">
      <c r="A1765">
        <v>1711048</v>
      </c>
      <c r="B1765">
        <v>1</v>
      </c>
      <c r="C1765" t="s">
        <v>81</v>
      </c>
      <c r="D1765" t="s">
        <v>128</v>
      </c>
      <c r="E1765" t="s">
        <v>131</v>
      </c>
      <c r="F1765" t="s">
        <v>5343</v>
      </c>
      <c r="G1765" t="s">
        <v>242</v>
      </c>
      <c r="H1765" t="s">
        <v>134</v>
      </c>
      <c r="I1765" t="s">
        <v>135</v>
      </c>
      <c r="J1765" t="s">
        <v>136</v>
      </c>
      <c r="K1765" t="s">
        <v>137</v>
      </c>
      <c r="L1765" t="s">
        <v>5344</v>
      </c>
      <c r="M1765" t="s">
        <v>5345</v>
      </c>
      <c r="N1765">
        <v>2.8533333330000001</v>
      </c>
      <c r="O1765">
        <v>0</v>
      </c>
      <c r="P1765">
        <v>5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4.0470539536066736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4.0470539536066736</v>
      </c>
    </row>
    <row r="1766" spans="1:31" x14ac:dyDescent="0.25">
      <c r="A1766">
        <v>1711050</v>
      </c>
      <c r="B1766">
        <v>1</v>
      </c>
      <c r="C1766" t="s">
        <v>80</v>
      </c>
      <c r="D1766" t="s">
        <v>82</v>
      </c>
      <c r="E1766" t="s">
        <v>131</v>
      </c>
      <c r="F1766" t="s">
        <v>5346</v>
      </c>
      <c r="G1766" t="s">
        <v>269</v>
      </c>
      <c r="H1766" t="s">
        <v>134</v>
      </c>
      <c r="I1766" t="s">
        <v>135</v>
      </c>
      <c r="J1766" t="s">
        <v>5</v>
      </c>
      <c r="K1766" t="s">
        <v>137</v>
      </c>
      <c r="L1766" t="s">
        <v>5347</v>
      </c>
      <c r="M1766" t="s">
        <v>5348</v>
      </c>
      <c r="N1766">
        <v>0.54249999999999998</v>
      </c>
      <c r="O1766">
        <v>0</v>
      </c>
      <c r="P1766">
        <v>2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0.41625903296418004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0.41625903296418004</v>
      </c>
    </row>
    <row r="1767" spans="1:31" x14ac:dyDescent="0.25">
      <c r="A1767">
        <v>1711051</v>
      </c>
      <c r="B1767">
        <v>1</v>
      </c>
      <c r="C1767" t="s">
        <v>81</v>
      </c>
      <c r="D1767" t="s">
        <v>119</v>
      </c>
      <c r="E1767" t="s">
        <v>189</v>
      </c>
      <c r="F1767" t="s">
        <v>5349</v>
      </c>
      <c r="G1767" t="s">
        <v>147</v>
      </c>
      <c r="H1767" t="s">
        <v>143</v>
      </c>
      <c r="I1767" t="s">
        <v>455</v>
      </c>
      <c r="J1767" t="s">
        <v>136</v>
      </c>
      <c r="K1767" t="s">
        <v>137</v>
      </c>
      <c r="L1767" t="s">
        <v>5350</v>
      </c>
      <c r="M1767" t="s">
        <v>5351</v>
      </c>
      <c r="N1767">
        <v>3.0555550000000002E-3</v>
      </c>
      <c r="O1767">
        <v>0</v>
      </c>
      <c r="P1767">
        <v>988</v>
      </c>
      <c r="Q1767">
        <v>57</v>
      </c>
      <c r="R1767">
        <v>111</v>
      </c>
      <c r="S1767">
        <v>5</v>
      </c>
      <c r="T1767">
        <v>78</v>
      </c>
      <c r="U1767">
        <v>0</v>
      </c>
      <c r="V1767">
        <v>0</v>
      </c>
      <c r="W1767">
        <v>0</v>
      </c>
      <c r="X1767">
        <v>0.78920346730660262</v>
      </c>
      <c r="Y1767">
        <v>0.67731999293726786</v>
      </c>
      <c r="Z1767">
        <v>0.29089879203368812</v>
      </c>
      <c r="AA1767">
        <v>6.5947895991462224E-2</v>
      </c>
      <c r="AB1767">
        <v>6.7187391547448364E-2</v>
      </c>
      <c r="AC1767">
        <v>0</v>
      </c>
      <c r="AD1767">
        <v>0</v>
      </c>
      <c r="AE1767">
        <v>1.8905575398164691</v>
      </c>
    </row>
    <row r="1768" spans="1:31" x14ac:dyDescent="0.25">
      <c r="A1768">
        <v>1711052</v>
      </c>
      <c r="B1768">
        <v>1</v>
      </c>
      <c r="C1768" t="s">
        <v>81</v>
      </c>
      <c r="D1768" t="s">
        <v>123</v>
      </c>
      <c r="E1768" t="s">
        <v>171</v>
      </c>
      <c r="F1768" t="s">
        <v>5352</v>
      </c>
      <c r="G1768" t="s">
        <v>147</v>
      </c>
      <c r="H1768" t="s">
        <v>143</v>
      </c>
      <c r="I1768" t="s">
        <v>135</v>
      </c>
      <c r="J1768" t="s">
        <v>136</v>
      </c>
      <c r="K1768" t="s">
        <v>137</v>
      </c>
      <c r="L1768" t="s">
        <v>5353</v>
      </c>
      <c r="M1768" t="s">
        <v>5354</v>
      </c>
      <c r="N1768">
        <v>0.36694444399999998</v>
      </c>
      <c r="O1768">
        <v>0</v>
      </c>
      <c r="P1768">
        <v>9096</v>
      </c>
      <c r="Q1768">
        <v>0</v>
      </c>
      <c r="R1768">
        <v>4</v>
      </c>
      <c r="S1768">
        <v>5</v>
      </c>
      <c r="T1768">
        <v>746</v>
      </c>
      <c r="U1768">
        <v>3</v>
      </c>
      <c r="V1768">
        <v>5</v>
      </c>
      <c r="W1768">
        <v>0</v>
      </c>
      <c r="X1768">
        <v>767.73289777197692</v>
      </c>
      <c r="Y1768">
        <v>0</v>
      </c>
      <c r="Z1768">
        <v>6.2540724110715554E-2</v>
      </c>
      <c r="AA1768">
        <v>21.001377164489856</v>
      </c>
      <c r="AB1768">
        <v>136.22845981690989</v>
      </c>
      <c r="AC1768">
        <v>29.049946723151351</v>
      </c>
      <c r="AD1768">
        <v>30.651266172724387</v>
      </c>
      <c r="AE1768">
        <v>984.72648837336317</v>
      </c>
    </row>
    <row r="1769" spans="1:31" x14ac:dyDescent="0.25">
      <c r="A1769">
        <v>1711053</v>
      </c>
      <c r="B1769">
        <v>1</v>
      </c>
      <c r="C1769" t="s">
        <v>80</v>
      </c>
      <c r="D1769" t="s">
        <v>82</v>
      </c>
      <c r="E1769" t="s">
        <v>131</v>
      </c>
      <c r="F1769" t="s">
        <v>5355</v>
      </c>
      <c r="G1769" t="s">
        <v>269</v>
      </c>
      <c r="H1769" t="s">
        <v>134</v>
      </c>
      <c r="I1769" t="s">
        <v>135</v>
      </c>
      <c r="J1769" t="s">
        <v>136</v>
      </c>
      <c r="K1769" t="s">
        <v>137</v>
      </c>
      <c r="L1769" t="s">
        <v>5356</v>
      </c>
      <c r="M1769" t="s">
        <v>5357</v>
      </c>
      <c r="N1769">
        <v>2.0319444440000001</v>
      </c>
      <c r="O1769">
        <v>0</v>
      </c>
      <c r="P1769">
        <v>1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2.5178685735144373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2.5178685735144373</v>
      </c>
    </row>
    <row r="1770" spans="1:31" x14ac:dyDescent="0.25">
      <c r="A1770">
        <v>1711054</v>
      </c>
      <c r="B1770">
        <v>1</v>
      </c>
      <c r="C1770" t="s">
        <v>80</v>
      </c>
      <c r="D1770" t="s">
        <v>93</v>
      </c>
      <c r="E1770" t="s">
        <v>160</v>
      </c>
      <c r="F1770" t="s">
        <v>5358</v>
      </c>
      <c r="G1770" t="s">
        <v>162</v>
      </c>
      <c r="H1770" t="s">
        <v>134</v>
      </c>
      <c r="I1770" t="s">
        <v>135</v>
      </c>
      <c r="J1770" t="s">
        <v>136</v>
      </c>
      <c r="K1770" t="s">
        <v>137</v>
      </c>
      <c r="L1770" t="s">
        <v>5359</v>
      </c>
      <c r="M1770" t="s">
        <v>5360</v>
      </c>
      <c r="N1770">
        <v>1.538888888</v>
      </c>
      <c r="O1770">
        <v>0</v>
      </c>
      <c r="P1770">
        <v>27</v>
      </c>
      <c r="Q1770">
        <v>0</v>
      </c>
      <c r="R1770">
        <v>2</v>
      </c>
      <c r="S1770">
        <v>0</v>
      </c>
      <c r="T1770">
        <v>1</v>
      </c>
      <c r="U1770">
        <v>0</v>
      </c>
      <c r="V1770">
        <v>0</v>
      </c>
      <c r="W1770">
        <v>0</v>
      </c>
      <c r="X1770">
        <v>3.1900839376401255</v>
      </c>
      <c r="Y1770">
        <v>0</v>
      </c>
      <c r="Z1770">
        <v>0.52603220887867008</v>
      </c>
      <c r="AA1770">
        <v>0</v>
      </c>
      <c r="AB1770">
        <v>2.8302933519466673E-3</v>
      </c>
      <c r="AC1770">
        <v>0</v>
      </c>
      <c r="AD1770">
        <v>0</v>
      </c>
      <c r="AE1770">
        <v>3.7189464398707424</v>
      </c>
    </row>
    <row r="1771" spans="1:31" x14ac:dyDescent="0.25">
      <c r="A1771">
        <v>1711056</v>
      </c>
      <c r="B1771">
        <v>1</v>
      </c>
      <c r="C1771" t="s">
        <v>80</v>
      </c>
      <c r="D1771" t="s">
        <v>90</v>
      </c>
      <c r="E1771" t="s">
        <v>314</v>
      </c>
      <c r="F1771" t="s">
        <v>5361</v>
      </c>
      <c r="G1771" t="s">
        <v>147</v>
      </c>
      <c r="H1771" t="s">
        <v>143</v>
      </c>
      <c r="I1771" t="s">
        <v>135</v>
      </c>
      <c r="J1771" t="s">
        <v>136</v>
      </c>
      <c r="K1771" t="s">
        <v>137</v>
      </c>
      <c r="L1771" t="s">
        <v>5362</v>
      </c>
      <c r="M1771" t="s">
        <v>5363</v>
      </c>
      <c r="N1771">
        <v>0.89194444399999995</v>
      </c>
      <c r="O1771">
        <v>15</v>
      </c>
      <c r="P1771">
        <v>10470</v>
      </c>
      <c r="Q1771">
        <v>0</v>
      </c>
      <c r="R1771">
        <v>1</v>
      </c>
      <c r="S1771">
        <v>3</v>
      </c>
      <c r="T1771">
        <v>704</v>
      </c>
      <c r="U1771">
        <v>0</v>
      </c>
      <c r="V1771">
        <v>2</v>
      </c>
      <c r="W1771">
        <v>5.0915568592098035</v>
      </c>
      <c r="X1771">
        <v>2697.2485459586337</v>
      </c>
      <c r="Y1771">
        <v>0</v>
      </c>
      <c r="Z1771">
        <v>0.45813741257483331</v>
      </c>
      <c r="AA1771">
        <v>15.583886374570108</v>
      </c>
      <c r="AB1771">
        <v>264.83150657144154</v>
      </c>
      <c r="AC1771">
        <v>0</v>
      </c>
      <c r="AD1771">
        <v>62.837160105281626</v>
      </c>
      <c r="AE1771">
        <v>3046.0507932817118</v>
      </c>
    </row>
    <row r="1772" spans="1:31" x14ac:dyDescent="0.25">
      <c r="A1772">
        <v>1711057</v>
      </c>
      <c r="B1772">
        <v>1</v>
      </c>
      <c r="C1772" t="s">
        <v>80</v>
      </c>
      <c r="D1772" t="s">
        <v>84</v>
      </c>
      <c r="E1772" t="s">
        <v>131</v>
      </c>
      <c r="F1772" t="s">
        <v>5364</v>
      </c>
      <c r="G1772" t="s">
        <v>269</v>
      </c>
      <c r="H1772" t="s">
        <v>134</v>
      </c>
      <c r="I1772" t="s">
        <v>135</v>
      </c>
      <c r="J1772" t="s">
        <v>5</v>
      </c>
      <c r="K1772" t="s">
        <v>137</v>
      </c>
      <c r="L1772" t="s">
        <v>5365</v>
      </c>
      <c r="M1772" t="s">
        <v>5366</v>
      </c>
      <c r="N1772">
        <v>0.18111111099999999</v>
      </c>
      <c r="O1772">
        <v>0</v>
      </c>
      <c r="P1772">
        <v>5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0.20266693389032001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0.20266693389032001</v>
      </c>
    </row>
    <row r="1773" spans="1:31" x14ac:dyDescent="0.25">
      <c r="A1773">
        <v>1711058</v>
      </c>
      <c r="B1773">
        <v>1</v>
      </c>
      <c r="C1773" t="s">
        <v>80</v>
      </c>
      <c r="D1773" t="s">
        <v>92</v>
      </c>
      <c r="E1773" t="s">
        <v>441</v>
      </c>
      <c r="F1773" t="s">
        <v>5367</v>
      </c>
      <c r="G1773" t="s">
        <v>904</v>
      </c>
      <c r="H1773" t="s">
        <v>134</v>
      </c>
      <c r="I1773" t="s">
        <v>135</v>
      </c>
      <c r="J1773" t="s">
        <v>136</v>
      </c>
      <c r="K1773" t="s">
        <v>137</v>
      </c>
      <c r="L1773" t="s">
        <v>5368</v>
      </c>
      <c r="M1773" t="s">
        <v>5369</v>
      </c>
      <c r="N1773">
        <v>0.85083333299999997</v>
      </c>
      <c r="O1773">
        <v>0</v>
      </c>
      <c r="P1773">
        <v>2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0.24768441160396004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0.24768441160396004</v>
      </c>
    </row>
    <row r="1774" spans="1:31" x14ac:dyDescent="0.25">
      <c r="A1774">
        <v>1711059</v>
      </c>
      <c r="B1774">
        <v>1</v>
      </c>
      <c r="C1774" t="s">
        <v>80</v>
      </c>
      <c r="D1774" t="s">
        <v>84</v>
      </c>
      <c r="E1774" t="s">
        <v>131</v>
      </c>
      <c r="F1774" t="s">
        <v>5370</v>
      </c>
      <c r="G1774" t="s">
        <v>269</v>
      </c>
      <c r="H1774" t="s">
        <v>134</v>
      </c>
      <c r="I1774" t="s">
        <v>135</v>
      </c>
      <c r="J1774" t="s">
        <v>5</v>
      </c>
      <c r="K1774" t="s">
        <v>137</v>
      </c>
      <c r="L1774" t="s">
        <v>5371</v>
      </c>
      <c r="M1774" t="s">
        <v>5372</v>
      </c>
      <c r="N1774">
        <v>0.275277777</v>
      </c>
      <c r="O1774">
        <v>0</v>
      </c>
      <c r="P1774">
        <v>4</v>
      </c>
      <c r="Q1774">
        <v>0</v>
      </c>
      <c r="R1774">
        <v>0</v>
      </c>
      <c r="S1774">
        <v>0</v>
      </c>
      <c r="T1774">
        <v>2</v>
      </c>
      <c r="U1774">
        <v>0</v>
      </c>
      <c r="V1774">
        <v>0</v>
      </c>
      <c r="W1774">
        <v>0</v>
      </c>
      <c r="X1774">
        <v>0.12320538139249335</v>
      </c>
      <c r="Y1774">
        <v>0</v>
      </c>
      <c r="Z1774">
        <v>0</v>
      </c>
      <c r="AA1774">
        <v>0</v>
      </c>
      <c r="AB1774">
        <v>0.5743050497757034</v>
      </c>
      <c r="AC1774">
        <v>0</v>
      </c>
      <c r="AD1774">
        <v>0</v>
      </c>
      <c r="AE1774">
        <v>0.69751043116819678</v>
      </c>
    </row>
    <row r="1775" spans="1:31" x14ac:dyDescent="0.25">
      <c r="A1775">
        <v>1711060</v>
      </c>
      <c r="B1775">
        <v>1</v>
      </c>
      <c r="C1775" t="s">
        <v>80</v>
      </c>
      <c r="D1775" t="s">
        <v>97</v>
      </c>
      <c r="E1775" t="s">
        <v>131</v>
      </c>
      <c r="F1775" t="s">
        <v>5373</v>
      </c>
      <c r="G1775" t="s">
        <v>242</v>
      </c>
      <c r="H1775" t="s">
        <v>134</v>
      </c>
      <c r="I1775" t="s">
        <v>135</v>
      </c>
      <c r="J1775" t="s">
        <v>136</v>
      </c>
      <c r="K1775" t="s">
        <v>137</v>
      </c>
      <c r="L1775" t="s">
        <v>5374</v>
      </c>
      <c r="M1775" t="s">
        <v>5375</v>
      </c>
      <c r="N1775">
        <v>1.2236111110000001</v>
      </c>
      <c r="O1775">
        <v>0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5.6890362298495825E-2</v>
      </c>
      <c r="AA1775">
        <v>0</v>
      </c>
      <c r="AB1775">
        <v>0</v>
      </c>
      <c r="AC1775">
        <v>0</v>
      </c>
      <c r="AD1775">
        <v>0</v>
      </c>
      <c r="AE1775">
        <v>5.6890362298495825E-2</v>
      </c>
    </row>
    <row r="1776" spans="1:31" x14ac:dyDescent="0.25">
      <c r="A1776">
        <v>1711061</v>
      </c>
      <c r="B1776">
        <v>1</v>
      </c>
      <c r="C1776" t="s">
        <v>80</v>
      </c>
      <c r="D1776" t="s">
        <v>84</v>
      </c>
      <c r="E1776" t="s">
        <v>131</v>
      </c>
      <c r="F1776" t="s">
        <v>5376</v>
      </c>
      <c r="G1776" t="s">
        <v>269</v>
      </c>
      <c r="H1776" t="s">
        <v>134</v>
      </c>
      <c r="I1776" t="s">
        <v>135</v>
      </c>
      <c r="J1776" t="s">
        <v>5</v>
      </c>
      <c r="K1776" t="s">
        <v>137</v>
      </c>
      <c r="L1776" t="s">
        <v>5377</v>
      </c>
      <c r="M1776" t="s">
        <v>5378</v>
      </c>
      <c r="N1776">
        <v>0.74166666599999997</v>
      </c>
      <c r="O1776">
        <v>0</v>
      </c>
      <c r="P1776">
        <v>7</v>
      </c>
      <c r="Q1776">
        <v>0</v>
      </c>
      <c r="R1776">
        <v>0</v>
      </c>
      <c r="S1776">
        <v>0</v>
      </c>
      <c r="T1776">
        <v>4</v>
      </c>
      <c r="U1776">
        <v>0</v>
      </c>
      <c r="V1776">
        <v>0</v>
      </c>
      <c r="W1776">
        <v>0</v>
      </c>
      <c r="X1776">
        <v>0.54255984107185007</v>
      </c>
      <c r="Y1776">
        <v>0</v>
      </c>
      <c r="Z1776">
        <v>0</v>
      </c>
      <c r="AA1776">
        <v>0</v>
      </c>
      <c r="AB1776">
        <v>1.4152384940531251</v>
      </c>
      <c r="AC1776">
        <v>0</v>
      </c>
      <c r="AD1776">
        <v>0</v>
      </c>
      <c r="AE1776">
        <v>1.9577983351249753</v>
      </c>
    </row>
    <row r="1777" spans="1:31" x14ac:dyDescent="0.25">
      <c r="A1777">
        <v>1711062</v>
      </c>
      <c r="B1777">
        <v>1</v>
      </c>
      <c r="C1777" t="s">
        <v>81</v>
      </c>
      <c r="D1777" t="s">
        <v>121</v>
      </c>
      <c r="E1777" t="s">
        <v>171</v>
      </c>
      <c r="F1777" t="s">
        <v>5379</v>
      </c>
      <c r="G1777" t="s">
        <v>246</v>
      </c>
      <c r="H1777" t="s">
        <v>143</v>
      </c>
      <c r="I1777" t="s">
        <v>135</v>
      </c>
      <c r="J1777" t="s">
        <v>136</v>
      </c>
      <c r="K1777" t="s">
        <v>137</v>
      </c>
      <c r="L1777" t="s">
        <v>5380</v>
      </c>
      <c r="M1777" t="s">
        <v>5381</v>
      </c>
      <c r="N1777">
        <v>1.157777777</v>
      </c>
      <c r="O1777">
        <v>0</v>
      </c>
      <c r="P1777">
        <v>38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5.2033403659463255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5.2033403659463255</v>
      </c>
    </row>
    <row r="1778" spans="1:31" x14ac:dyDescent="0.25">
      <c r="A1778">
        <v>1711063</v>
      </c>
      <c r="B1778">
        <v>1</v>
      </c>
      <c r="C1778" t="s">
        <v>80</v>
      </c>
      <c r="D1778" t="s">
        <v>84</v>
      </c>
      <c r="E1778" t="s">
        <v>131</v>
      </c>
      <c r="F1778" t="s">
        <v>5382</v>
      </c>
      <c r="G1778" t="s">
        <v>269</v>
      </c>
      <c r="H1778" t="s">
        <v>134</v>
      </c>
      <c r="I1778" t="s">
        <v>135</v>
      </c>
      <c r="J1778" t="s">
        <v>5</v>
      </c>
      <c r="K1778" t="s">
        <v>137</v>
      </c>
      <c r="L1778" t="s">
        <v>5383</v>
      </c>
      <c r="M1778" t="s">
        <v>5384</v>
      </c>
      <c r="N1778">
        <v>0.646666666</v>
      </c>
      <c r="O1778">
        <v>0</v>
      </c>
      <c r="P1778">
        <v>2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0.37933638804533332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0.37933638804533332</v>
      </c>
    </row>
    <row r="1779" spans="1:31" x14ac:dyDescent="0.25">
      <c r="A1779">
        <v>1711064</v>
      </c>
      <c r="B1779">
        <v>1</v>
      </c>
      <c r="C1779" t="s">
        <v>80</v>
      </c>
      <c r="D1779" t="s">
        <v>82</v>
      </c>
      <c r="E1779" t="s">
        <v>131</v>
      </c>
      <c r="F1779" t="s">
        <v>5385</v>
      </c>
      <c r="G1779" t="s">
        <v>269</v>
      </c>
      <c r="H1779" t="s">
        <v>134</v>
      </c>
      <c r="I1779" t="s">
        <v>135</v>
      </c>
      <c r="J1779" t="s">
        <v>5</v>
      </c>
      <c r="K1779" t="s">
        <v>137</v>
      </c>
      <c r="L1779" t="s">
        <v>5386</v>
      </c>
      <c r="M1779" t="s">
        <v>5387</v>
      </c>
      <c r="N1779">
        <v>0.32638888799999999</v>
      </c>
      <c r="O1779">
        <v>0</v>
      </c>
      <c r="P1779">
        <v>1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</row>
    <row r="1780" spans="1:31" x14ac:dyDescent="0.25">
      <c r="A1780">
        <v>1711067</v>
      </c>
      <c r="B1780">
        <v>1</v>
      </c>
      <c r="C1780" t="s">
        <v>80</v>
      </c>
      <c r="D1780" t="s">
        <v>84</v>
      </c>
      <c r="E1780" t="s">
        <v>131</v>
      </c>
      <c r="F1780" t="s">
        <v>5388</v>
      </c>
      <c r="G1780" t="s">
        <v>269</v>
      </c>
      <c r="H1780" t="s">
        <v>134</v>
      </c>
      <c r="I1780" t="s">
        <v>135</v>
      </c>
      <c r="J1780" t="s">
        <v>5</v>
      </c>
      <c r="K1780" t="s">
        <v>137</v>
      </c>
      <c r="L1780" t="s">
        <v>5389</v>
      </c>
      <c r="M1780" t="s">
        <v>5390</v>
      </c>
      <c r="N1780">
        <v>0.23277777699999999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1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0.39476267730718495</v>
      </c>
      <c r="AC1780">
        <v>0</v>
      </c>
      <c r="AD1780">
        <v>0</v>
      </c>
      <c r="AE1780">
        <v>0.39476267730718495</v>
      </c>
    </row>
    <row r="1781" spans="1:31" x14ac:dyDescent="0.25">
      <c r="A1781">
        <v>1711068</v>
      </c>
      <c r="B1781">
        <v>1</v>
      </c>
      <c r="C1781" t="s">
        <v>80</v>
      </c>
      <c r="D1781" t="s">
        <v>99</v>
      </c>
      <c r="E1781" t="s">
        <v>131</v>
      </c>
      <c r="F1781" t="s">
        <v>5391</v>
      </c>
      <c r="G1781" t="s">
        <v>269</v>
      </c>
      <c r="H1781" t="s">
        <v>134</v>
      </c>
      <c r="I1781" t="s">
        <v>135</v>
      </c>
      <c r="J1781" t="s">
        <v>5</v>
      </c>
      <c r="K1781" t="s">
        <v>137</v>
      </c>
      <c r="L1781" t="s">
        <v>5392</v>
      </c>
      <c r="M1781" t="s">
        <v>5393</v>
      </c>
      <c r="N1781">
        <v>0.30055555499999997</v>
      </c>
      <c r="O1781">
        <v>0</v>
      </c>
      <c r="P1781">
        <v>1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6.4583912202223343E-2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6.4583912202223343E-2</v>
      </c>
    </row>
    <row r="1782" spans="1:31" x14ac:dyDescent="0.25">
      <c r="A1782">
        <v>1711069</v>
      </c>
      <c r="B1782">
        <v>1</v>
      </c>
      <c r="C1782" t="s">
        <v>80</v>
      </c>
      <c r="D1782" t="s">
        <v>84</v>
      </c>
      <c r="E1782" t="s">
        <v>131</v>
      </c>
      <c r="F1782" t="s">
        <v>5394</v>
      </c>
      <c r="G1782" t="s">
        <v>269</v>
      </c>
      <c r="H1782" t="s">
        <v>134</v>
      </c>
      <c r="I1782" t="s">
        <v>135</v>
      </c>
      <c r="J1782" t="s">
        <v>5</v>
      </c>
      <c r="K1782" t="s">
        <v>137</v>
      </c>
      <c r="L1782" t="s">
        <v>5395</v>
      </c>
      <c r="M1782" t="s">
        <v>5396</v>
      </c>
      <c r="N1782">
        <v>0.29111111099999998</v>
      </c>
      <c r="O1782">
        <v>0</v>
      </c>
      <c r="P1782">
        <v>29</v>
      </c>
      <c r="Q1782">
        <v>0</v>
      </c>
      <c r="R1782">
        <v>0</v>
      </c>
      <c r="S1782">
        <v>0</v>
      </c>
      <c r="T1782">
        <v>2</v>
      </c>
      <c r="U1782">
        <v>0</v>
      </c>
      <c r="V1782">
        <v>0</v>
      </c>
      <c r="W1782">
        <v>0</v>
      </c>
      <c r="X1782">
        <v>2.3141897497644441</v>
      </c>
      <c r="Y1782">
        <v>0</v>
      </c>
      <c r="Z1782">
        <v>0</v>
      </c>
      <c r="AA1782">
        <v>0</v>
      </c>
      <c r="AB1782">
        <v>6.2375202209686668E-2</v>
      </c>
      <c r="AC1782">
        <v>0</v>
      </c>
      <c r="AD1782">
        <v>0</v>
      </c>
      <c r="AE1782">
        <v>2.3765649519741308</v>
      </c>
    </row>
    <row r="1783" spans="1:31" x14ac:dyDescent="0.25">
      <c r="A1783">
        <v>1711070</v>
      </c>
      <c r="B1783">
        <v>1</v>
      </c>
      <c r="C1783" t="s">
        <v>80</v>
      </c>
      <c r="D1783" t="s">
        <v>108</v>
      </c>
      <c r="E1783" t="s">
        <v>150</v>
      </c>
      <c r="F1783" t="s">
        <v>3956</v>
      </c>
      <c r="G1783" t="s">
        <v>186</v>
      </c>
      <c r="H1783" t="s">
        <v>134</v>
      </c>
      <c r="I1783" t="s">
        <v>135</v>
      </c>
      <c r="J1783" t="s">
        <v>136</v>
      </c>
      <c r="K1783" t="s">
        <v>137</v>
      </c>
      <c r="L1783" t="s">
        <v>5397</v>
      </c>
      <c r="M1783" t="s">
        <v>5398</v>
      </c>
      <c r="N1783">
        <v>1.7322222220000001</v>
      </c>
      <c r="O1783">
        <v>0</v>
      </c>
      <c r="P1783">
        <v>29</v>
      </c>
      <c r="Q1783">
        <v>0</v>
      </c>
      <c r="R1783">
        <v>4</v>
      </c>
      <c r="S1783">
        <v>0</v>
      </c>
      <c r="T1783">
        <v>8</v>
      </c>
      <c r="U1783">
        <v>0</v>
      </c>
      <c r="V1783">
        <v>0</v>
      </c>
      <c r="W1783">
        <v>0</v>
      </c>
      <c r="X1783">
        <v>4.7926932219517866</v>
      </c>
      <c r="Y1783">
        <v>0</v>
      </c>
      <c r="Z1783">
        <v>0.97580266270005556</v>
      </c>
      <c r="AA1783">
        <v>0</v>
      </c>
      <c r="AB1783">
        <v>6.6047618905031751</v>
      </c>
      <c r="AC1783">
        <v>0</v>
      </c>
      <c r="AD1783">
        <v>0</v>
      </c>
      <c r="AE1783">
        <v>12.373257775155018</v>
      </c>
    </row>
    <row r="1784" spans="1:31" x14ac:dyDescent="0.25">
      <c r="A1784">
        <v>1711071</v>
      </c>
      <c r="B1784">
        <v>1</v>
      </c>
      <c r="C1784" t="s">
        <v>80</v>
      </c>
      <c r="D1784" t="s">
        <v>84</v>
      </c>
      <c r="E1784" t="s">
        <v>131</v>
      </c>
      <c r="F1784" t="s">
        <v>5399</v>
      </c>
      <c r="G1784" t="s">
        <v>269</v>
      </c>
      <c r="H1784" t="s">
        <v>134</v>
      </c>
      <c r="I1784" t="s">
        <v>135</v>
      </c>
      <c r="J1784" t="s">
        <v>5</v>
      </c>
      <c r="K1784" t="s">
        <v>137</v>
      </c>
      <c r="L1784" t="s">
        <v>5400</v>
      </c>
      <c r="M1784" t="s">
        <v>5401</v>
      </c>
      <c r="N1784">
        <v>0.21777777700000001</v>
      </c>
      <c r="O1784">
        <v>0</v>
      </c>
      <c r="P1784">
        <v>25</v>
      </c>
      <c r="Q1784">
        <v>0</v>
      </c>
      <c r="R1784">
        <v>0</v>
      </c>
      <c r="S1784">
        <v>0</v>
      </c>
      <c r="T1784">
        <v>5</v>
      </c>
      <c r="U1784">
        <v>0</v>
      </c>
      <c r="V1784">
        <v>0</v>
      </c>
      <c r="W1784">
        <v>0</v>
      </c>
      <c r="X1784">
        <v>0.28412220489062667</v>
      </c>
      <c r="Y1784">
        <v>0</v>
      </c>
      <c r="Z1784">
        <v>0</v>
      </c>
      <c r="AA1784">
        <v>0</v>
      </c>
      <c r="AB1784">
        <v>4.1708099800888887E-3</v>
      </c>
      <c r="AC1784">
        <v>0</v>
      </c>
      <c r="AD1784">
        <v>0</v>
      </c>
      <c r="AE1784">
        <v>0.28829301487071557</v>
      </c>
    </row>
    <row r="1785" spans="1:31" x14ac:dyDescent="0.25">
      <c r="A1785">
        <v>1711072</v>
      </c>
      <c r="B1785">
        <v>1</v>
      </c>
      <c r="C1785" t="s">
        <v>80</v>
      </c>
      <c r="D1785" t="s">
        <v>99</v>
      </c>
      <c r="E1785" t="s">
        <v>131</v>
      </c>
      <c r="F1785" t="s">
        <v>5402</v>
      </c>
      <c r="G1785" t="s">
        <v>269</v>
      </c>
      <c r="H1785" t="s">
        <v>134</v>
      </c>
      <c r="I1785" t="s">
        <v>135</v>
      </c>
      <c r="J1785" t="s">
        <v>5</v>
      </c>
      <c r="K1785" t="s">
        <v>137</v>
      </c>
      <c r="L1785" t="s">
        <v>5403</v>
      </c>
      <c r="M1785" t="s">
        <v>5404</v>
      </c>
      <c r="N1785">
        <v>0.39805555500000001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1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2.4720022621454726E-2</v>
      </c>
      <c r="AC1785">
        <v>0</v>
      </c>
      <c r="AD1785">
        <v>0</v>
      </c>
      <c r="AE1785">
        <v>2.4720022621454726E-2</v>
      </c>
    </row>
    <row r="1786" spans="1:31" x14ac:dyDescent="0.25">
      <c r="A1786">
        <v>1711075</v>
      </c>
      <c r="B1786">
        <v>1</v>
      </c>
      <c r="C1786" t="s">
        <v>80</v>
      </c>
      <c r="D1786" t="s">
        <v>94</v>
      </c>
      <c r="E1786" t="s">
        <v>160</v>
      </c>
      <c r="F1786" t="s">
        <v>3302</v>
      </c>
      <c r="G1786" t="s">
        <v>162</v>
      </c>
      <c r="H1786" t="s">
        <v>134</v>
      </c>
      <c r="I1786" t="s">
        <v>135</v>
      </c>
      <c r="J1786" t="s">
        <v>136</v>
      </c>
      <c r="K1786" t="s">
        <v>137</v>
      </c>
      <c r="L1786" t="s">
        <v>5405</v>
      </c>
      <c r="M1786" t="s">
        <v>5406</v>
      </c>
      <c r="N1786">
        <v>1.3986111109999999</v>
      </c>
      <c r="O1786">
        <v>0</v>
      </c>
      <c r="P1786">
        <v>5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0.49560966401327389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0.49560966401327389</v>
      </c>
    </row>
    <row r="1787" spans="1:31" x14ac:dyDescent="0.25">
      <c r="A1787">
        <v>1711076</v>
      </c>
      <c r="B1787">
        <v>1</v>
      </c>
      <c r="C1787" t="s">
        <v>80</v>
      </c>
      <c r="D1787" t="s">
        <v>83</v>
      </c>
      <c r="E1787" t="s">
        <v>160</v>
      </c>
      <c r="F1787" t="s">
        <v>5407</v>
      </c>
      <c r="G1787" t="s">
        <v>1006</v>
      </c>
      <c r="H1787" t="s">
        <v>134</v>
      </c>
      <c r="I1787" t="s">
        <v>135</v>
      </c>
      <c r="J1787" t="s">
        <v>136</v>
      </c>
      <c r="K1787" t="s">
        <v>137</v>
      </c>
      <c r="L1787" t="s">
        <v>5408</v>
      </c>
      <c r="M1787" t="s">
        <v>5409</v>
      </c>
      <c r="N1787">
        <v>1.9636111110000001</v>
      </c>
      <c r="O1787">
        <v>0</v>
      </c>
      <c r="P1787">
        <v>174</v>
      </c>
      <c r="Q1787">
        <v>0</v>
      </c>
      <c r="R1787">
        <v>0</v>
      </c>
      <c r="S1787">
        <v>0</v>
      </c>
      <c r="T1787">
        <v>14</v>
      </c>
      <c r="U1787">
        <v>0</v>
      </c>
      <c r="V1787">
        <v>0</v>
      </c>
      <c r="W1787">
        <v>0</v>
      </c>
      <c r="X1787">
        <v>86.827726893674892</v>
      </c>
      <c r="Y1787">
        <v>0</v>
      </c>
      <c r="Z1787">
        <v>0</v>
      </c>
      <c r="AA1787">
        <v>0</v>
      </c>
      <c r="AB1787">
        <v>26.038469101731309</v>
      </c>
      <c r="AC1787">
        <v>0</v>
      </c>
      <c r="AD1787">
        <v>0</v>
      </c>
      <c r="AE1787">
        <v>112.8661959954062</v>
      </c>
    </row>
    <row r="1788" spans="1:31" x14ac:dyDescent="0.25">
      <c r="A1788">
        <v>1711078</v>
      </c>
      <c r="B1788">
        <v>1</v>
      </c>
      <c r="C1788" t="s">
        <v>80</v>
      </c>
      <c r="D1788" t="s">
        <v>84</v>
      </c>
      <c r="E1788" t="s">
        <v>131</v>
      </c>
      <c r="F1788" t="s">
        <v>5410</v>
      </c>
      <c r="G1788" t="s">
        <v>269</v>
      </c>
      <c r="H1788" t="s">
        <v>134</v>
      </c>
      <c r="I1788" t="s">
        <v>135</v>
      </c>
      <c r="J1788" t="s">
        <v>5</v>
      </c>
      <c r="K1788" t="s">
        <v>137</v>
      </c>
      <c r="L1788" t="s">
        <v>5411</v>
      </c>
      <c r="M1788" t="s">
        <v>5412</v>
      </c>
      <c r="N1788">
        <v>0.112777777</v>
      </c>
      <c r="O1788">
        <v>0</v>
      </c>
      <c r="P1788">
        <v>33</v>
      </c>
      <c r="Q1788">
        <v>0</v>
      </c>
      <c r="R1788">
        <v>0</v>
      </c>
      <c r="S1788">
        <v>0</v>
      </c>
      <c r="T1788">
        <v>2</v>
      </c>
      <c r="U1788">
        <v>0</v>
      </c>
      <c r="V1788">
        <v>0</v>
      </c>
      <c r="W1788">
        <v>0</v>
      </c>
      <c r="X1788">
        <v>0.47454855762925735</v>
      </c>
      <c r="Y1788">
        <v>0</v>
      </c>
      <c r="Z1788">
        <v>0</v>
      </c>
      <c r="AA1788">
        <v>0</v>
      </c>
      <c r="AB1788">
        <v>0.2089447120130028</v>
      </c>
      <c r="AC1788">
        <v>0</v>
      </c>
      <c r="AD1788">
        <v>0</v>
      </c>
      <c r="AE1788">
        <v>0.6834932696422602</v>
      </c>
    </row>
    <row r="1789" spans="1:31" x14ac:dyDescent="0.25">
      <c r="A1789">
        <v>1711083</v>
      </c>
      <c r="B1789">
        <v>1</v>
      </c>
      <c r="C1789" t="s">
        <v>80</v>
      </c>
      <c r="D1789" t="s">
        <v>82</v>
      </c>
      <c r="E1789" t="s">
        <v>314</v>
      </c>
      <c r="F1789" t="s">
        <v>5413</v>
      </c>
      <c r="G1789" t="s">
        <v>5414</v>
      </c>
      <c r="H1789" t="s">
        <v>234</v>
      </c>
      <c r="I1789" t="s">
        <v>135</v>
      </c>
      <c r="J1789" t="s">
        <v>136</v>
      </c>
      <c r="K1789" t="s">
        <v>137</v>
      </c>
      <c r="L1789" t="s">
        <v>5415</v>
      </c>
      <c r="M1789" t="s">
        <v>5416</v>
      </c>
      <c r="N1789">
        <v>0.4</v>
      </c>
      <c r="O1789">
        <v>17</v>
      </c>
      <c r="P1789">
        <v>12692</v>
      </c>
      <c r="Q1789">
        <v>0</v>
      </c>
      <c r="R1789">
        <v>0</v>
      </c>
      <c r="S1789">
        <v>165</v>
      </c>
      <c r="T1789">
        <v>6789</v>
      </c>
      <c r="U1789">
        <v>0</v>
      </c>
      <c r="V1789">
        <v>16</v>
      </c>
      <c r="W1789">
        <v>0.93249854083340011</v>
      </c>
      <c r="X1789">
        <v>1392.3071797570256</v>
      </c>
      <c r="Y1789">
        <v>0</v>
      </c>
      <c r="Z1789">
        <v>0</v>
      </c>
      <c r="AA1789">
        <v>690.98777364052285</v>
      </c>
      <c r="AB1789">
        <v>1233.3230694680092</v>
      </c>
      <c r="AC1789">
        <v>0</v>
      </c>
      <c r="AD1789">
        <v>23.414084338685402</v>
      </c>
      <c r="AE1789">
        <v>3340.9646057450764</v>
      </c>
    </row>
    <row r="1790" spans="1:31" x14ac:dyDescent="0.25">
      <c r="A1790">
        <v>1711084</v>
      </c>
      <c r="B1790">
        <v>1</v>
      </c>
      <c r="C1790" t="s">
        <v>80</v>
      </c>
      <c r="D1790" t="s">
        <v>94</v>
      </c>
      <c r="E1790" t="s">
        <v>171</v>
      </c>
      <c r="F1790" t="s">
        <v>5417</v>
      </c>
      <c r="G1790" t="s">
        <v>147</v>
      </c>
      <c r="H1790" t="s">
        <v>143</v>
      </c>
      <c r="I1790" t="s">
        <v>135</v>
      </c>
      <c r="J1790" t="s">
        <v>136</v>
      </c>
      <c r="K1790" t="s">
        <v>137</v>
      </c>
      <c r="L1790" t="s">
        <v>5418</v>
      </c>
      <c r="M1790" t="s">
        <v>5419</v>
      </c>
      <c r="N1790">
        <v>0.95444444399999995</v>
      </c>
      <c r="O1790">
        <v>0</v>
      </c>
      <c r="P1790">
        <v>133</v>
      </c>
      <c r="Q1790">
        <v>0</v>
      </c>
      <c r="R1790">
        <v>3</v>
      </c>
      <c r="S1790">
        <v>0</v>
      </c>
      <c r="T1790">
        <v>22</v>
      </c>
      <c r="U1790">
        <v>0</v>
      </c>
      <c r="V1790">
        <v>0</v>
      </c>
      <c r="W1790">
        <v>0</v>
      </c>
      <c r="X1790">
        <v>21.245716913918315</v>
      </c>
      <c r="Y1790">
        <v>0</v>
      </c>
      <c r="Z1790">
        <v>0.33432239077669451</v>
      </c>
      <c r="AA1790">
        <v>0</v>
      </c>
      <c r="AB1790">
        <v>3.9339121902871077</v>
      </c>
      <c r="AC1790">
        <v>0</v>
      </c>
      <c r="AD1790">
        <v>0</v>
      </c>
      <c r="AE1790">
        <v>25.513951494982116</v>
      </c>
    </row>
    <row r="1791" spans="1:31" x14ac:dyDescent="0.25">
      <c r="A1791">
        <v>1711085</v>
      </c>
      <c r="B1791">
        <v>1</v>
      </c>
      <c r="C1791" t="s">
        <v>80</v>
      </c>
      <c r="D1791" t="s">
        <v>99</v>
      </c>
      <c r="E1791" t="s">
        <v>131</v>
      </c>
      <c r="F1791" t="s">
        <v>5402</v>
      </c>
      <c r="G1791" t="s">
        <v>269</v>
      </c>
      <c r="H1791" t="s">
        <v>134</v>
      </c>
      <c r="I1791" t="s">
        <v>135</v>
      </c>
      <c r="J1791" t="s">
        <v>5</v>
      </c>
      <c r="K1791" t="s">
        <v>137</v>
      </c>
      <c r="L1791" t="s">
        <v>5420</v>
      </c>
      <c r="M1791" t="s">
        <v>5421</v>
      </c>
      <c r="N1791">
        <v>0.15666666600000001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1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9.5071224533633328E-3</v>
      </c>
      <c r="AC1791">
        <v>0</v>
      </c>
      <c r="AD1791">
        <v>0</v>
      </c>
      <c r="AE1791">
        <v>9.5071224533633328E-3</v>
      </c>
    </row>
    <row r="1792" spans="1:31" x14ac:dyDescent="0.25">
      <c r="A1792">
        <v>1711087</v>
      </c>
      <c r="B1792">
        <v>1</v>
      </c>
      <c r="C1792" t="s">
        <v>80</v>
      </c>
      <c r="D1792" t="s">
        <v>99</v>
      </c>
      <c r="E1792" t="s">
        <v>131</v>
      </c>
      <c r="F1792" t="s">
        <v>5422</v>
      </c>
      <c r="G1792" t="s">
        <v>269</v>
      </c>
      <c r="H1792" t="s">
        <v>134</v>
      </c>
      <c r="I1792" t="s">
        <v>135</v>
      </c>
      <c r="J1792" t="s">
        <v>5</v>
      </c>
      <c r="K1792" t="s">
        <v>137</v>
      </c>
      <c r="L1792" t="s">
        <v>5423</v>
      </c>
      <c r="M1792" t="s">
        <v>5424</v>
      </c>
      <c r="N1792">
        <v>8.0277776999999995E-2</v>
      </c>
      <c r="O1792">
        <v>0</v>
      </c>
      <c r="P1792">
        <v>1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2.1928678712933612E-2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2.1928678712933612E-2</v>
      </c>
    </row>
    <row r="1793" spans="1:31" x14ac:dyDescent="0.25">
      <c r="A1793">
        <v>1711089</v>
      </c>
      <c r="B1793">
        <v>1</v>
      </c>
      <c r="C1793" t="s">
        <v>80</v>
      </c>
      <c r="D1793" t="s">
        <v>103</v>
      </c>
      <c r="E1793" t="s">
        <v>160</v>
      </c>
      <c r="F1793" t="s">
        <v>5425</v>
      </c>
      <c r="G1793" t="s">
        <v>162</v>
      </c>
      <c r="H1793" t="s">
        <v>134</v>
      </c>
      <c r="I1793" t="s">
        <v>135</v>
      </c>
      <c r="J1793" t="s">
        <v>136</v>
      </c>
      <c r="K1793" t="s">
        <v>137</v>
      </c>
      <c r="L1793" t="s">
        <v>5426</v>
      </c>
      <c r="M1793" t="s">
        <v>5427</v>
      </c>
      <c r="N1793">
        <v>1.051666666</v>
      </c>
      <c r="O1793">
        <v>0</v>
      </c>
      <c r="P1793">
        <v>16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1.4825756874668332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1.4825756874668332</v>
      </c>
    </row>
    <row r="1794" spans="1:31" x14ac:dyDescent="0.25">
      <c r="A1794">
        <v>1711635</v>
      </c>
      <c r="B1794">
        <v>1</v>
      </c>
      <c r="C1794" t="s">
        <v>80</v>
      </c>
      <c r="D1794" t="s">
        <v>94</v>
      </c>
      <c r="E1794" t="s">
        <v>160</v>
      </c>
      <c r="F1794" t="s">
        <v>5428</v>
      </c>
      <c r="G1794" t="s">
        <v>162</v>
      </c>
      <c r="H1794" t="s">
        <v>134</v>
      </c>
      <c r="I1794" t="s">
        <v>135</v>
      </c>
      <c r="J1794" t="s">
        <v>136</v>
      </c>
      <c r="K1794" t="s">
        <v>137</v>
      </c>
      <c r="L1794" t="s">
        <v>5429</v>
      </c>
      <c r="M1794" t="s">
        <v>5430</v>
      </c>
      <c r="N1794">
        <v>1.3763888879999999</v>
      </c>
      <c r="O1794">
        <v>0</v>
      </c>
      <c r="P1794">
        <v>27</v>
      </c>
      <c r="Q1794">
        <v>0</v>
      </c>
      <c r="R1794">
        <v>0</v>
      </c>
      <c r="S1794">
        <v>0</v>
      </c>
      <c r="T1794">
        <v>2</v>
      </c>
      <c r="U1794">
        <v>0</v>
      </c>
      <c r="V1794">
        <v>0</v>
      </c>
      <c r="W1794">
        <v>0</v>
      </c>
      <c r="X1794">
        <v>8.6062120888070268</v>
      </c>
      <c r="Y1794">
        <v>0</v>
      </c>
      <c r="Z1794">
        <v>0</v>
      </c>
      <c r="AA1794">
        <v>0</v>
      </c>
      <c r="AB1794">
        <v>0.21804746396523556</v>
      </c>
      <c r="AC1794">
        <v>0</v>
      </c>
      <c r="AD1794">
        <v>0</v>
      </c>
      <c r="AE1794">
        <v>8.8242595527722631</v>
      </c>
    </row>
    <row r="1795" spans="1:31" x14ac:dyDescent="0.25">
      <c r="A1795">
        <v>1711612</v>
      </c>
      <c r="B1795">
        <v>1</v>
      </c>
      <c r="C1795" t="s">
        <v>81</v>
      </c>
      <c r="D1795" t="s">
        <v>112</v>
      </c>
      <c r="E1795" t="s">
        <v>131</v>
      </c>
      <c r="F1795" t="s">
        <v>5431</v>
      </c>
      <c r="G1795" t="s">
        <v>133</v>
      </c>
      <c r="H1795" t="s">
        <v>134</v>
      </c>
      <c r="I1795" t="s">
        <v>135</v>
      </c>
      <c r="J1795" t="s">
        <v>136</v>
      </c>
      <c r="K1795" t="s">
        <v>137</v>
      </c>
      <c r="L1795" t="s">
        <v>5432</v>
      </c>
      <c r="M1795" t="s">
        <v>5433</v>
      </c>
      <c r="N1795">
        <v>1.0433333330000001</v>
      </c>
      <c r="O1795">
        <v>0</v>
      </c>
      <c r="P1795">
        <v>18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4.51687261023734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4.51687261023734</v>
      </c>
    </row>
    <row r="1796" spans="1:31" x14ac:dyDescent="0.25">
      <c r="A1796">
        <v>1711117</v>
      </c>
      <c r="B1796">
        <v>1</v>
      </c>
      <c r="C1796" t="s">
        <v>81</v>
      </c>
      <c r="D1796" t="s">
        <v>127</v>
      </c>
      <c r="E1796" t="s">
        <v>189</v>
      </c>
      <c r="F1796" t="s">
        <v>5434</v>
      </c>
      <c r="G1796" t="s">
        <v>147</v>
      </c>
      <c r="H1796" t="s">
        <v>143</v>
      </c>
      <c r="I1796" t="s">
        <v>455</v>
      </c>
      <c r="J1796" t="s">
        <v>136</v>
      </c>
      <c r="K1796" t="s">
        <v>137</v>
      </c>
      <c r="L1796" t="s">
        <v>5435</v>
      </c>
      <c r="M1796" t="s">
        <v>5436</v>
      </c>
      <c r="N1796">
        <v>8.6111109999999994E-3</v>
      </c>
      <c r="O1796">
        <v>2</v>
      </c>
      <c r="P1796">
        <v>1329</v>
      </c>
      <c r="Q1796">
        <v>30</v>
      </c>
      <c r="R1796">
        <v>82</v>
      </c>
      <c r="S1796">
        <v>14</v>
      </c>
      <c r="T1796">
        <v>115</v>
      </c>
      <c r="U1796">
        <v>2</v>
      </c>
      <c r="V1796">
        <v>0</v>
      </c>
      <c r="W1796">
        <v>3.0694039447249997E-3</v>
      </c>
      <c r="X1796">
        <v>1.4805753220978384</v>
      </c>
      <c r="Y1796">
        <v>0.16107392342253005</v>
      </c>
      <c r="Z1796">
        <v>6.213567225055304E-2</v>
      </c>
      <c r="AA1796">
        <v>0.62028358889200785</v>
      </c>
      <c r="AB1796">
        <v>0.46206455675607055</v>
      </c>
      <c r="AC1796">
        <v>2.4467891124854167E-2</v>
      </c>
      <c r="AD1796">
        <v>0</v>
      </c>
      <c r="AE1796">
        <v>2.8136703584885789</v>
      </c>
    </row>
    <row r="1797" spans="1:31" x14ac:dyDescent="0.25">
      <c r="A1797">
        <v>1711157</v>
      </c>
      <c r="B1797">
        <v>1</v>
      </c>
      <c r="C1797" t="s">
        <v>80</v>
      </c>
      <c r="D1797" t="s">
        <v>111</v>
      </c>
      <c r="E1797" t="s">
        <v>150</v>
      </c>
      <c r="F1797" t="s">
        <v>5437</v>
      </c>
      <c r="G1797" t="s">
        <v>152</v>
      </c>
      <c r="H1797" t="s">
        <v>134</v>
      </c>
      <c r="I1797" t="s">
        <v>135</v>
      </c>
      <c r="J1797" t="s">
        <v>136</v>
      </c>
      <c r="K1797" t="s">
        <v>153</v>
      </c>
      <c r="L1797" t="s">
        <v>5438</v>
      </c>
      <c r="M1797" t="s">
        <v>5439</v>
      </c>
      <c r="N1797">
        <v>9.6631350000000005</v>
      </c>
      <c r="O1797">
        <v>0</v>
      </c>
      <c r="P1797">
        <v>1</v>
      </c>
      <c r="Q1797">
        <v>0</v>
      </c>
      <c r="R1797">
        <v>2</v>
      </c>
      <c r="S1797">
        <v>0</v>
      </c>
      <c r="T1797">
        <v>48</v>
      </c>
      <c r="U1797">
        <v>0</v>
      </c>
      <c r="V1797">
        <v>0</v>
      </c>
      <c r="W1797">
        <v>0</v>
      </c>
      <c r="X1797">
        <v>52.297521304291834</v>
      </c>
      <c r="Y1797">
        <v>0</v>
      </c>
      <c r="Z1797">
        <v>49.035518791951858</v>
      </c>
      <c r="AA1797">
        <v>0</v>
      </c>
      <c r="AB1797">
        <v>1156.9023308912181</v>
      </c>
      <c r="AC1797">
        <v>0</v>
      </c>
      <c r="AD1797">
        <v>0</v>
      </c>
      <c r="AE1797">
        <v>1258.2353709874617</v>
      </c>
    </row>
    <row r="1798" spans="1:31" x14ac:dyDescent="0.25">
      <c r="A1798">
        <v>1711489</v>
      </c>
      <c r="B1798">
        <v>1</v>
      </c>
      <c r="C1798" t="s">
        <v>81</v>
      </c>
      <c r="D1798" t="s">
        <v>128</v>
      </c>
      <c r="E1798" t="s">
        <v>131</v>
      </c>
      <c r="F1798" t="s">
        <v>5440</v>
      </c>
      <c r="G1798" t="s">
        <v>238</v>
      </c>
      <c r="H1798" t="s">
        <v>134</v>
      </c>
      <c r="I1798" t="s">
        <v>135</v>
      </c>
      <c r="J1798" t="s">
        <v>136</v>
      </c>
      <c r="K1798" t="s">
        <v>137</v>
      </c>
      <c r="L1798" t="s">
        <v>5441</v>
      </c>
      <c r="M1798" t="s">
        <v>5442</v>
      </c>
      <c r="N1798">
        <v>0.72361111099999997</v>
      </c>
      <c r="O1798">
        <v>0</v>
      </c>
      <c r="P1798">
        <v>6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0.78061451869930987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0.78061451869930987</v>
      </c>
    </row>
    <row r="1799" spans="1:31" x14ac:dyDescent="0.25">
      <c r="A1799">
        <v>1711111</v>
      </c>
      <c r="B1799">
        <v>1</v>
      </c>
      <c r="C1799" t="s">
        <v>80</v>
      </c>
      <c r="D1799" t="s">
        <v>82</v>
      </c>
      <c r="E1799" t="s">
        <v>131</v>
      </c>
      <c r="F1799" t="s">
        <v>5443</v>
      </c>
      <c r="G1799" t="s">
        <v>238</v>
      </c>
      <c r="H1799" t="s">
        <v>134</v>
      </c>
      <c r="I1799" t="s">
        <v>135</v>
      </c>
      <c r="J1799" t="s">
        <v>136</v>
      </c>
      <c r="K1799" t="s">
        <v>137</v>
      </c>
      <c r="L1799" t="s">
        <v>5444</v>
      </c>
      <c r="M1799" t="s">
        <v>5445</v>
      </c>
      <c r="N1799">
        <v>0.83527777700000005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21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22.837471151324813</v>
      </c>
      <c r="AC1799">
        <v>0</v>
      </c>
      <c r="AD1799">
        <v>0</v>
      </c>
      <c r="AE1799">
        <v>22.837471151324813</v>
      </c>
    </row>
    <row r="1800" spans="1:31" x14ac:dyDescent="0.25">
      <c r="A1800">
        <v>1711449</v>
      </c>
      <c r="B1800">
        <v>1</v>
      </c>
      <c r="C1800" t="s">
        <v>81</v>
      </c>
      <c r="D1800" t="s">
        <v>123</v>
      </c>
      <c r="E1800" t="s">
        <v>171</v>
      </c>
      <c r="F1800" t="s">
        <v>5446</v>
      </c>
      <c r="G1800" t="s">
        <v>246</v>
      </c>
      <c r="H1800" t="s">
        <v>143</v>
      </c>
      <c r="I1800" t="s">
        <v>135</v>
      </c>
      <c r="J1800" t="s">
        <v>136</v>
      </c>
      <c r="K1800" t="s">
        <v>137</v>
      </c>
      <c r="L1800" t="s">
        <v>5447</v>
      </c>
      <c r="M1800" t="s">
        <v>5448</v>
      </c>
      <c r="N1800">
        <v>3.6305555549999999</v>
      </c>
      <c r="O1800">
        <v>0</v>
      </c>
      <c r="P1800">
        <v>93</v>
      </c>
      <c r="Q1800">
        <v>0</v>
      </c>
      <c r="R1800">
        <v>17</v>
      </c>
      <c r="S1800">
        <v>0</v>
      </c>
      <c r="T1800">
        <v>7</v>
      </c>
      <c r="U1800">
        <v>0</v>
      </c>
      <c r="V1800">
        <v>0</v>
      </c>
      <c r="W1800">
        <v>0</v>
      </c>
      <c r="X1800">
        <v>33.846979845081989</v>
      </c>
      <c r="Y1800">
        <v>0</v>
      </c>
      <c r="Z1800">
        <v>14.924040558939701</v>
      </c>
      <c r="AA1800">
        <v>0</v>
      </c>
      <c r="AB1800">
        <v>17.294453197734843</v>
      </c>
      <c r="AC1800">
        <v>0</v>
      </c>
      <c r="AD1800">
        <v>0</v>
      </c>
      <c r="AE1800">
        <v>66.065473601756537</v>
      </c>
    </row>
    <row r="1801" spans="1:31" x14ac:dyDescent="0.25">
      <c r="A1801">
        <v>1711200</v>
      </c>
      <c r="B1801">
        <v>1</v>
      </c>
      <c r="C1801" t="s">
        <v>81</v>
      </c>
      <c r="D1801" t="s">
        <v>119</v>
      </c>
      <c r="E1801" t="s">
        <v>189</v>
      </c>
      <c r="F1801" t="s">
        <v>5349</v>
      </c>
      <c r="G1801" t="s">
        <v>147</v>
      </c>
      <c r="H1801" t="s">
        <v>143</v>
      </c>
      <c r="I1801" t="s">
        <v>455</v>
      </c>
      <c r="J1801" t="s">
        <v>136</v>
      </c>
      <c r="K1801" t="s">
        <v>137</v>
      </c>
      <c r="L1801" t="s">
        <v>5449</v>
      </c>
      <c r="M1801" t="s">
        <v>5450</v>
      </c>
      <c r="N1801">
        <v>5.5555550000000002E-3</v>
      </c>
      <c r="O1801">
        <v>0</v>
      </c>
      <c r="P1801">
        <v>988</v>
      </c>
      <c r="Q1801">
        <v>57</v>
      </c>
      <c r="R1801">
        <v>111</v>
      </c>
      <c r="S1801">
        <v>5</v>
      </c>
      <c r="T1801">
        <v>78</v>
      </c>
      <c r="U1801">
        <v>0</v>
      </c>
      <c r="V1801">
        <v>0</v>
      </c>
      <c r="W1801">
        <v>0</v>
      </c>
      <c r="X1801">
        <v>1.3317036755524434</v>
      </c>
      <c r="Y1801">
        <v>1.4799690163490169</v>
      </c>
      <c r="Z1801">
        <v>0.62329568803637214</v>
      </c>
      <c r="AA1801">
        <v>0.17629481683740003</v>
      </c>
      <c r="AB1801">
        <v>0.21084249153369447</v>
      </c>
      <c r="AC1801">
        <v>0</v>
      </c>
      <c r="AD1801">
        <v>0</v>
      </c>
      <c r="AE1801">
        <v>3.8221056883089268</v>
      </c>
    </row>
    <row r="1802" spans="1:31" x14ac:dyDescent="0.25">
      <c r="A1802">
        <v>1711343</v>
      </c>
      <c r="B1802">
        <v>1</v>
      </c>
      <c r="C1802" t="s">
        <v>80</v>
      </c>
      <c r="D1802" t="s">
        <v>94</v>
      </c>
      <c r="E1802" t="s">
        <v>131</v>
      </c>
      <c r="F1802" t="s">
        <v>5451</v>
      </c>
      <c r="G1802" t="s">
        <v>162</v>
      </c>
      <c r="H1802" t="s">
        <v>134</v>
      </c>
      <c r="I1802" t="s">
        <v>135</v>
      </c>
      <c r="J1802" t="s">
        <v>136</v>
      </c>
      <c r="K1802" t="s">
        <v>137</v>
      </c>
      <c r="L1802" t="s">
        <v>5452</v>
      </c>
      <c r="M1802" t="s">
        <v>5453</v>
      </c>
      <c r="N1802">
        <v>6.056944444</v>
      </c>
      <c r="O1802">
        <v>0</v>
      </c>
      <c r="P1802">
        <v>1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0.75195914945666675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0.75195914945666675</v>
      </c>
    </row>
    <row r="1803" spans="1:31" x14ac:dyDescent="0.25">
      <c r="A1803">
        <v>1711174</v>
      </c>
      <c r="B1803">
        <v>1</v>
      </c>
      <c r="C1803" t="s">
        <v>80</v>
      </c>
      <c r="D1803" t="s">
        <v>104</v>
      </c>
      <c r="E1803" t="s">
        <v>131</v>
      </c>
      <c r="F1803" t="s">
        <v>5454</v>
      </c>
      <c r="G1803" t="s">
        <v>269</v>
      </c>
      <c r="H1803" t="s">
        <v>134</v>
      </c>
      <c r="I1803" t="s">
        <v>135</v>
      </c>
      <c r="J1803" t="s">
        <v>5</v>
      </c>
      <c r="K1803" t="s">
        <v>137</v>
      </c>
      <c r="L1803" t="s">
        <v>5455</v>
      </c>
      <c r="M1803" t="s">
        <v>5456</v>
      </c>
      <c r="N1803">
        <v>0.455555555</v>
      </c>
      <c r="O1803">
        <v>0</v>
      </c>
      <c r="P1803">
        <v>1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</row>
    <row r="1804" spans="1:31" x14ac:dyDescent="0.25">
      <c r="A1804">
        <v>1711529</v>
      </c>
      <c r="B1804">
        <v>1</v>
      </c>
      <c r="C1804" t="s">
        <v>80</v>
      </c>
      <c r="D1804" t="s">
        <v>108</v>
      </c>
      <c r="E1804" t="s">
        <v>171</v>
      </c>
      <c r="F1804" t="s">
        <v>5457</v>
      </c>
      <c r="G1804" t="s">
        <v>246</v>
      </c>
      <c r="H1804" t="s">
        <v>143</v>
      </c>
      <c r="I1804" t="s">
        <v>135</v>
      </c>
      <c r="J1804" t="s">
        <v>136</v>
      </c>
      <c r="K1804" t="s">
        <v>137</v>
      </c>
      <c r="L1804" t="s">
        <v>5458</v>
      </c>
      <c r="M1804" t="s">
        <v>5459</v>
      </c>
      <c r="N1804">
        <v>1.8</v>
      </c>
      <c r="O1804">
        <v>0</v>
      </c>
      <c r="P1804">
        <v>43</v>
      </c>
      <c r="Q1804">
        <v>0</v>
      </c>
      <c r="R1804">
        <v>0</v>
      </c>
      <c r="S1804">
        <v>0</v>
      </c>
      <c r="T1804">
        <v>7</v>
      </c>
      <c r="U1804">
        <v>0</v>
      </c>
      <c r="V1804">
        <v>0</v>
      </c>
      <c r="W1804">
        <v>0</v>
      </c>
      <c r="X1804">
        <v>9.7264214731412775</v>
      </c>
      <c r="Y1804">
        <v>0</v>
      </c>
      <c r="Z1804">
        <v>0</v>
      </c>
      <c r="AA1804">
        <v>0</v>
      </c>
      <c r="AB1804">
        <v>5.6950529309901263</v>
      </c>
      <c r="AC1804">
        <v>0</v>
      </c>
      <c r="AD1804">
        <v>0</v>
      </c>
      <c r="AE1804">
        <v>15.421474404131404</v>
      </c>
    </row>
    <row r="1805" spans="1:31" x14ac:dyDescent="0.25">
      <c r="A1805">
        <v>1711466</v>
      </c>
      <c r="B1805">
        <v>1</v>
      </c>
      <c r="C1805" t="s">
        <v>81</v>
      </c>
      <c r="D1805" t="s">
        <v>121</v>
      </c>
      <c r="E1805" t="s">
        <v>189</v>
      </c>
      <c r="F1805" t="s">
        <v>5460</v>
      </c>
      <c r="G1805" t="s">
        <v>147</v>
      </c>
      <c r="H1805" t="s">
        <v>143</v>
      </c>
      <c r="I1805" t="s">
        <v>135</v>
      </c>
      <c r="J1805" t="s">
        <v>136</v>
      </c>
      <c r="K1805" t="s">
        <v>137</v>
      </c>
      <c r="L1805" t="s">
        <v>5461</v>
      </c>
      <c r="M1805" t="s">
        <v>5462</v>
      </c>
      <c r="N1805">
        <v>1.256388888</v>
      </c>
      <c r="O1805">
        <v>0</v>
      </c>
      <c r="P1805">
        <v>479</v>
      </c>
      <c r="Q1805">
        <v>0</v>
      </c>
      <c r="R1805">
        <v>40</v>
      </c>
      <c r="S1805">
        <v>1</v>
      </c>
      <c r="T1805">
        <v>14</v>
      </c>
      <c r="U1805">
        <v>1</v>
      </c>
      <c r="V1805">
        <v>0</v>
      </c>
      <c r="W1805">
        <v>0</v>
      </c>
      <c r="X1805">
        <v>58.436466930239874</v>
      </c>
      <c r="Y1805">
        <v>0</v>
      </c>
      <c r="Z1805">
        <v>3.8305352810963549</v>
      </c>
      <c r="AA1805">
        <v>1.8841732097175128</v>
      </c>
      <c r="AB1805">
        <v>7.3521233652977003</v>
      </c>
      <c r="AC1805">
        <v>13.306553196358907</v>
      </c>
      <c r="AD1805">
        <v>0</v>
      </c>
      <c r="AE1805">
        <v>84.809851982710342</v>
      </c>
    </row>
    <row r="1806" spans="1:31" x14ac:dyDescent="0.25">
      <c r="A1806">
        <v>1711217</v>
      </c>
      <c r="B1806">
        <v>1</v>
      </c>
      <c r="C1806" t="s">
        <v>81</v>
      </c>
      <c r="D1806" t="s">
        <v>114</v>
      </c>
      <c r="E1806" t="s">
        <v>160</v>
      </c>
      <c r="F1806" t="s">
        <v>5463</v>
      </c>
      <c r="G1806" t="s">
        <v>152</v>
      </c>
      <c r="H1806" t="s">
        <v>134</v>
      </c>
      <c r="I1806" t="s">
        <v>135</v>
      </c>
      <c r="J1806" t="s">
        <v>136</v>
      </c>
      <c r="K1806" t="s">
        <v>153</v>
      </c>
      <c r="L1806" t="s">
        <v>5464</v>
      </c>
      <c r="M1806" t="s">
        <v>5465</v>
      </c>
      <c r="N1806">
        <v>7.031064722</v>
      </c>
      <c r="O1806">
        <v>0</v>
      </c>
      <c r="P1806">
        <v>216</v>
      </c>
      <c r="Q1806">
        <v>0</v>
      </c>
      <c r="R1806">
        <v>5</v>
      </c>
      <c r="S1806">
        <v>0</v>
      </c>
      <c r="T1806">
        <v>3</v>
      </c>
      <c r="U1806">
        <v>0</v>
      </c>
      <c r="V1806">
        <v>1</v>
      </c>
      <c r="W1806">
        <v>0</v>
      </c>
      <c r="X1806">
        <v>223.70990877778232</v>
      </c>
      <c r="Y1806">
        <v>0</v>
      </c>
      <c r="Z1806">
        <v>1.6571595383346771</v>
      </c>
      <c r="AA1806">
        <v>0</v>
      </c>
      <c r="AB1806">
        <v>19.756754650144007</v>
      </c>
      <c r="AC1806">
        <v>0</v>
      </c>
      <c r="AD1806">
        <v>49.797005695612228</v>
      </c>
      <c r="AE1806">
        <v>294.9208286618732</v>
      </c>
    </row>
    <row r="1807" spans="1:31" x14ac:dyDescent="0.25">
      <c r="A1807">
        <v>1711678</v>
      </c>
      <c r="B1807">
        <v>1</v>
      </c>
      <c r="C1807" t="s">
        <v>81</v>
      </c>
      <c r="D1807" t="s">
        <v>115</v>
      </c>
      <c r="E1807" t="s">
        <v>160</v>
      </c>
      <c r="F1807" t="s">
        <v>5466</v>
      </c>
      <c r="G1807" t="s">
        <v>269</v>
      </c>
      <c r="H1807" t="s">
        <v>134</v>
      </c>
      <c r="I1807" t="s">
        <v>135</v>
      </c>
      <c r="J1807" t="s">
        <v>136</v>
      </c>
      <c r="K1807" t="s">
        <v>137</v>
      </c>
      <c r="L1807" t="s">
        <v>5467</v>
      </c>
      <c r="M1807" t="s">
        <v>5468</v>
      </c>
      <c r="N1807">
        <v>2.0083333329999999</v>
      </c>
      <c r="O1807">
        <v>0</v>
      </c>
      <c r="P1807">
        <v>5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0.74143784025127502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0.74143784025127502</v>
      </c>
    </row>
    <row r="1808" spans="1:31" x14ac:dyDescent="0.25">
      <c r="A1808">
        <v>1711429</v>
      </c>
      <c r="B1808">
        <v>1</v>
      </c>
      <c r="C1808" t="s">
        <v>81</v>
      </c>
      <c r="D1808" t="s">
        <v>118</v>
      </c>
      <c r="E1808" t="s">
        <v>160</v>
      </c>
      <c r="F1808" t="s">
        <v>5469</v>
      </c>
      <c r="G1808" t="s">
        <v>152</v>
      </c>
      <c r="H1808" t="s">
        <v>134</v>
      </c>
      <c r="I1808" t="s">
        <v>135</v>
      </c>
      <c r="J1808" t="s">
        <v>136</v>
      </c>
      <c r="K1808" t="s">
        <v>153</v>
      </c>
      <c r="L1808" t="s">
        <v>5470</v>
      </c>
      <c r="M1808" t="s">
        <v>5471</v>
      </c>
      <c r="N1808">
        <v>2.2973480550000001</v>
      </c>
      <c r="O1808">
        <v>0</v>
      </c>
      <c r="P1808">
        <v>6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1.2063339611568999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1.2063339611568999</v>
      </c>
    </row>
    <row r="1809" spans="1:31" x14ac:dyDescent="0.25">
      <c r="A1809">
        <v>1711280</v>
      </c>
      <c r="B1809">
        <v>1</v>
      </c>
      <c r="C1809" t="s">
        <v>80</v>
      </c>
      <c r="D1809" t="s">
        <v>90</v>
      </c>
      <c r="E1809" t="s">
        <v>131</v>
      </c>
      <c r="F1809" t="s">
        <v>5472</v>
      </c>
      <c r="G1809" t="s">
        <v>133</v>
      </c>
      <c r="H1809" t="s">
        <v>134</v>
      </c>
      <c r="I1809" t="s">
        <v>135</v>
      </c>
      <c r="J1809" t="s">
        <v>136</v>
      </c>
      <c r="K1809" t="s">
        <v>137</v>
      </c>
      <c r="L1809" t="s">
        <v>5473</v>
      </c>
      <c r="M1809" t="s">
        <v>5474</v>
      </c>
      <c r="N1809">
        <v>1.2966666659999999</v>
      </c>
      <c r="O1809">
        <v>0</v>
      </c>
      <c r="P1809">
        <v>3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1.6816714768758076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1.6816714768758076</v>
      </c>
    </row>
    <row r="1810" spans="1:31" x14ac:dyDescent="0.25">
      <c r="A1810">
        <v>1711180</v>
      </c>
      <c r="B1810">
        <v>1</v>
      </c>
      <c r="C1810" t="s">
        <v>80</v>
      </c>
      <c r="D1810" t="s">
        <v>85</v>
      </c>
      <c r="E1810" t="s">
        <v>441</v>
      </c>
      <c r="F1810" t="s">
        <v>5475</v>
      </c>
      <c r="G1810" t="s">
        <v>152</v>
      </c>
      <c r="H1810" t="s">
        <v>134</v>
      </c>
      <c r="I1810" t="s">
        <v>135</v>
      </c>
      <c r="J1810" t="s">
        <v>136</v>
      </c>
      <c r="K1810" t="s">
        <v>153</v>
      </c>
      <c r="L1810" t="s">
        <v>5476</v>
      </c>
      <c r="M1810" t="s">
        <v>5477</v>
      </c>
      <c r="N1810">
        <v>6.3986111110000001</v>
      </c>
      <c r="O1810">
        <v>0</v>
      </c>
      <c r="P1810">
        <v>126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207.5842448170433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207.5842448170433</v>
      </c>
    </row>
    <row r="1811" spans="1:31" x14ac:dyDescent="0.25">
      <c r="A1811">
        <v>1711572</v>
      </c>
      <c r="B1811">
        <v>1</v>
      </c>
      <c r="C1811" t="s">
        <v>80</v>
      </c>
      <c r="D1811" t="s">
        <v>82</v>
      </c>
      <c r="E1811" t="s">
        <v>171</v>
      </c>
      <c r="F1811" t="s">
        <v>5478</v>
      </c>
      <c r="G1811" t="s">
        <v>3183</v>
      </c>
      <c r="H1811" t="s">
        <v>143</v>
      </c>
      <c r="I1811" t="s">
        <v>135</v>
      </c>
      <c r="J1811" t="s">
        <v>136</v>
      </c>
      <c r="K1811" t="s">
        <v>137</v>
      </c>
      <c r="L1811" t="s">
        <v>5479</v>
      </c>
      <c r="M1811" t="s">
        <v>5480</v>
      </c>
      <c r="N1811">
        <v>3.216388888</v>
      </c>
      <c r="O1811">
        <v>0</v>
      </c>
      <c r="P1811">
        <v>1524</v>
      </c>
      <c r="Q1811">
        <v>0</v>
      </c>
      <c r="R1811">
        <v>0</v>
      </c>
      <c r="S1811">
        <v>0</v>
      </c>
      <c r="T1811">
        <v>60</v>
      </c>
      <c r="U1811">
        <v>0</v>
      </c>
      <c r="V1811">
        <v>0</v>
      </c>
      <c r="W1811">
        <v>0</v>
      </c>
      <c r="X1811">
        <v>1371.0678287382716</v>
      </c>
      <c r="Y1811">
        <v>0</v>
      </c>
      <c r="Z1811">
        <v>0</v>
      </c>
      <c r="AA1811">
        <v>0</v>
      </c>
      <c r="AB1811">
        <v>134.5939517022112</v>
      </c>
      <c r="AC1811">
        <v>0</v>
      </c>
      <c r="AD1811">
        <v>0</v>
      </c>
      <c r="AE1811">
        <v>1505.6617804404827</v>
      </c>
    </row>
    <row r="1812" spans="1:31" x14ac:dyDescent="0.25">
      <c r="A1812">
        <v>1711638</v>
      </c>
      <c r="B1812">
        <v>1</v>
      </c>
      <c r="C1812" t="s">
        <v>81</v>
      </c>
      <c r="D1812" t="s">
        <v>127</v>
      </c>
      <c r="E1812" t="s">
        <v>171</v>
      </c>
      <c r="F1812" t="s">
        <v>5481</v>
      </c>
      <c r="G1812" t="s">
        <v>147</v>
      </c>
      <c r="H1812" t="s">
        <v>143</v>
      </c>
      <c r="I1812" t="s">
        <v>135</v>
      </c>
      <c r="J1812" t="s">
        <v>136</v>
      </c>
      <c r="K1812" t="s">
        <v>137</v>
      </c>
      <c r="L1812" t="s">
        <v>5482</v>
      </c>
      <c r="M1812" t="s">
        <v>5483</v>
      </c>
      <c r="N1812">
        <v>1.6802777769999999</v>
      </c>
      <c r="O1812">
        <v>0</v>
      </c>
      <c r="P1812">
        <v>232</v>
      </c>
      <c r="Q1812">
        <v>0</v>
      </c>
      <c r="R1812">
        <v>6</v>
      </c>
      <c r="S1812">
        <v>0</v>
      </c>
      <c r="T1812">
        <v>21</v>
      </c>
      <c r="U1812">
        <v>0</v>
      </c>
      <c r="V1812">
        <v>1</v>
      </c>
      <c r="W1812">
        <v>0</v>
      </c>
      <c r="X1812">
        <v>151.63513394533589</v>
      </c>
      <c r="Y1812">
        <v>0</v>
      </c>
      <c r="Z1812">
        <v>0.98631976522522713</v>
      </c>
      <c r="AA1812">
        <v>0</v>
      </c>
      <c r="AB1812">
        <v>8.7744831905091498</v>
      </c>
      <c r="AC1812">
        <v>0</v>
      </c>
      <c r="AD1812">
        <v>14.216628507271038</v>
      </c>
      <c r="AE1812">
        <v>175.61256540834131</v>
      </c>
    </row>
    <row r="1813" spans="1:31" x14ac:dyDescent="0.25">
      <c r="A1813">
        <v>1711306</v>
      </c>
      <c r="B1813">
        <v>1</v>
      </c>
      <c r="C1813" t="s">
        <v>80</v>
      </c>
      <c r="D1813" t="s">
        <v>100</v>
      </c>
      <c r="E1813" t="s">
        <v>131</v>
      </c>
      <c r="F1813" t="s">
        <v>5484</v>
      </c>
      <c r="G1813" t="s">
        <v>269</v>
      </c>
      <c r="H1813" t="s">
        <v>134</v>
      </c>
      <c r="I1813" t="s">
        <v>135</v>
      </c>
      <c r="J1813" t="s">
        <v>5</v>
      </c>
      <c r="K1813" t="s">
        <v>137</v>
      </c>
      <c r="L1813" t="s">
        <v>5485</v>
      </c>
      <c r="M1813" t="s">
        <v>5486</v>
      </c>
      <c r="N1813">
        <v>0.14249999999999999</v>
      </c>
      <c r="O1813">
        <v>0</v>
      </c>
      <c r="P1813">
        <v>1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6.5101227516067506E-2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6.5101227516067506E-2</v>
      </c>
    </row>
    <row r="1814" spans="1:31" x14ac:dyDescent="0.25">
      <c r="A1814">
        <v>1711260</v>
      </c>
      <c r="B1814">
        <v>1</v>
      </c>
      <c r="C1814" t="s">
        <v>80</v>
      </c>
      <c r="D1814" t="s">
        <v>82</v>
      </c>
      <c r="E1814" t="s">
        <v>131</v>
      </c>
      <c r="F1814" t="s">
        <v>5487</v>
      </c>
      <c r="G1814" t="s">
        <v>242</v>
      </c>
      <c r="H1814" t="s">
        <v>134</v>
      </c>
      <c r="I1814" t="s">
        <v>135</v>
      </c>
      <c r="J1814" t="s">
        <v>136</v>
      </c>
      <c r="K1814" t="s">
        <v>137</v>
      </c>
      <c r="L1814" t="s">
        <v>5488</v>
      </c>
      <c r="M1814" t="s">
        <v>5489</v>
      </c>
      <c r="N1814">
        <v>1.484444444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1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9.6858822140773335E-2</v>
      </c>
      <c r="AC1814">
        <v>0</v>
      </c>
      <c r="AD1814">
        <v>0</v>
      </c>
      <c r="AE1814">
        <v>9.6858822140773335E-2</v>
      </c>
    </row>
    <row r="1815" spans="1:31" x14ac:dyDescent="0.25">
      <c r="A1815">
        <v>1711283</v>
      </c>
      <c r="B1815">
        <v>1</v>
      </c>
      <c r="C1815" t="s">
        <v>80</v>
      </c>
      <c r="D1815" t="s">
        <v>84</v>
      </c>
      <c r="E1815" t="s">
        <v>131</v>
      </c>
      <c r="F1815" t="s">
        <v>5490</v>
      </c>
      <c r="G1815" t="s">
        <v>238</v>
      </c>
      <c r="H1815" t="s">
        <v>134</v>
      </c>
      <c r="I1815" t="s">
        <v>135</v>
      </c>
      <c r="J1815" t="s">
        <v>136</v>
      </c>
      <c r="K1815" t="s">
        <v>137</v>
      </c>
      <c r="L1815" t="s">
        <v>5491</v>
      </c>
      <c r="M1815" t="s">
        <v>5492</v>
      </c>
      <c r="N1815">
        <v>3.1030555550000001</v>
      </c>
      <c r="O1815">
        <v>0</v>
      </c>
      <c r="P1815">
        <v>11</v>
      </c>
      <c r="Q1815">
        <v>0</v>
      </c>
      <c r="R1815">
        <v>0</v>
      </c>
      <c r="S1815">
        <v>0</v>
      </c>
      <c r="T1815">
        <v>24</v>
      </c>
      <c r="U1815">
        <v>0</v>
      </c>
      <c r="V1815">
        <v>0</v>
      </c>
      <c r="W1815">
        <v>0</v>
      </c>
      <c r="X1815">
        <v>9.133831182879943</v>
      </c>
      <c r="Y1815">
        <v>0</v>
      </c>
      <c r="Z1815">
        <v>0</v>
      </c>
      <c r="AA1815">
        <v>0</v>
      </c>
      <c r="AB1815">
        <v>129.12861695204938</v>
      </c>
      <c r="AC1815">
        <v>0</v>
      </c>
      <c r="AD1815">
        <v>0</v>
      </c>
      <c r="AE1815">
        <v>138.26244813492931</v>
      </c>
    </row>
    <row r="1816" spans="1:31" x14ac:dyDescent="0.25">
      <c r="A1816">
        <v>1711237</v>
      </c>
      <c r="B1816">
        <v>1</v>
      </c>
      <c r="C1816" t="s">
        <v>80</v>
      </c>
      <c r="D1816" t="s">
        <v>103</v>
      </c>
      <c r="E1816" t="s">
        <v>131</v>
      </c>
      <c r="F1816" t="s">
        <v>5493</v>
      </c>
      <c r="G1816" t="s">
        <v>269</v>
      </c>
      <c r="H1816" t="s">
        <v>134</v>
      </c>
      <c r="I1816" t="s">
        <v>135</v>
      </c>
      <c r="J1816" t="s">
        <v>5</v>
      </c>
      <c r="K1816" t="s">
        <v>137</v>
      </c>
      <c r="L1816" t="s">
        <v>5494</v>
      </c>
      <c r="M1816" t="s">
        <v>5495</v>
      </c>
      <c r="N1816">
        <v>0.208055555</v>
      </c>
      <c r="O1816">
        <v>0</v>
      </c>
      <c r="P1816">
        <v>1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1.8204275926773612E-2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1.8204275926773612E-2</v>
      </c>
    </row>
    <row r="1817" spans="1:31" x14ac:dyDescent="0.25">
      <c r="A1817">
        <v>1711300</v>
      </c>
      <c r="B1817">
        <v>1</v>
      </c>
      <c r="C1817" t="s">
        <v>80</v>
      </c>
      <c r="D1817" t="s">
        <v>83</v>
      </c>
      <c r="E1817" t="s">
        <v>160</v>
      </c>
      <c r="F1817" t="s">
        <v>5496</v>
      </c>
      <c r="G1817" t="s">
        <v>162</v>
      </c>
      <c r="H1817" t="s">
        <v>134</v>
      </c>
      <c r="I1817" t="s">
        <v>135</v>
      </c>
      <c r="J1817" t="s">
        <v>136</v>
      </c>
      <c r="K1817" t="s">
        <v>137</v>
      </c>
      <c r="L1817" t="s">
        <v>5497</v>
      </c>
      <c r="M1817" t="s">
        <v>5498</v>
      </c>
      <c r="N1817">
        <v>1.154722222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9</v>
      </c>
      <c r="U1817">
        <v>0</v>
      </c>
      <c r="V1817">
        <v>5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48.630729278996938</v>
      </c>
      <c r="AC1817">
        <v>0</v>
      </c>
      <c r="AD1817">
        <v>234.25092807975113</v>
      </c>
      <c r="AE1817">
        <v>282.88165735874804</v>
      </c>
    </row>
    <row r="1818" spans="1:31" x14ac:dyDescent="0.25">
      <c r="A1818">
        <v>1711655</v>
      </c>
      <c r="B1818">
        <v>1</v>
      </c>
      <c r="C1818" t="s">
        <v>80</v>
      </c>
      <c r="D1818" t="s">
        <v>97</v>
      </c>
      <c r="E1818" t="s">
        <v>140</v>
      </c>
      <c r="F1818" t="s">
        <v>1982</v>
      </c>
      <c r="G1818" t="s">
        <v>147</v>
      </c>
      <c r="H1818" t="s">
        <v>143</v>
      </c>
      <c r="I1818" t="s">
        <v>135</v>
      </c>
      <c r="J1818" t="s">
        <v>136</v>
      </c>
      <c r="K1818" t="s">
        <v>137</v>
      </c>
      <c r="L1818" t="s">
        <v>5499</v>
      </c>
      <c r="M1818" t="s">
        <v>5500</v>
      </c>
      <c r="N1818">
        <v>0.52500000000000002</v>
      </c>
      <c r="O1818">
        <v>0</v>
      </c>
      <c r="P1818">
        <v>4135</v>
      </c>
      <c r="Q1818">
        <v>0</v>
      </c>
      <c r="R1818">
        <v>154</v>
      </c>
      <c r="S1818">
        <v>4</v>
      </c>
      <c r="T1818">
        <v>452</v>
      </c>
      <c r="U1818">
        <v>1</v>
      </c>
      <c r="V1818">
        <v>0</v>
      </c>
      <c r="W1818">
        <v>0</v>
      </c>
      <c r="X1818">
        <v>675.6567937128558</v>
      </c>
      <c r="Y1818">
        <v>0</v>
      </c>
      <c r="Z1818">
        <v>13.308175370599198</v>
      </c>
      <c r="AA1818">
        <v>25.493089475933104</v>
      </c>
      <c r="AB1818">
        <v>139.64366655820467</v>
      </c>
      <c r="AC1818">
        <v>16.95350600691825</v>
      </c>
      <c r="AD1818">
        <v>0</v>
      </c>
      <c r="AE1818">
        <v>871.05523112451101</v>
      </c>
    </row>
    <row r="1819" spans="1:31" x14ac:dyDescent="0.25">
      <c r="A1819">
        <v>1711097</v>
      </c>
      <c r="B1819">
        <v>1</v>
      </c>
      <c r="C1819" t="s">
        <v>80</v>
      </c>
      <c r="D1819" t="s">
        <v>107</v>
      </c>
      <c r="E1819" t="s">
        <v>441</v>
      </c>
      <c r="F1819" t="s">
        <v>5325</v>
      </c>
      <c r="G1819" t="s">
        <v>162</v>
      </c>
      <c r="H1819" t="s">
        <v>134</v>
      </c>
      <c r="I1819" t="s">
        <v>135</v>
      </c>
      <c r="J1819" t="s">
        <v>136</v>
      </c>
      <c r="K1819" t="s">
        <v>137</v>
      </c>
      <c r="L1819" t="s">
        <v>5501</v>
      </c>
      <c r="M1819" t="s">
        <v>5502</v>
      </c>
      <c r="N1819">
        <v>1.1297222220000001</v>
      </c>
      <c r="O1819">
        <v>0</v>
      </c>
      <c r="P1819">
        <v>76</v>
      </c>
      <c r="Q1819">
        <v>0</v>
      </c>
      <c r="R1819">
        <v>0</v>
      </c>
      <c r="S1819">
        <v>0</v>
      </c>
      <c r="T1819">
        <v>10</v>
      </c>
      <c r="U1819">
        <v>0</v>
      </c>
      <c r="V1819">
        <v>0</v>
      </c>
      <c r="W1819">
        <v>0</v>
      </c>
      <c r="X1819">
        <v>22.234033157639693</v>
      </c>
      <c r="Y1819">
        <v>0</v>
      </c>
      <c r="Z1819">
        <v>0</v>
      </c>
      <c r="AA1819">
        <v>0</v>
      </c>
      <c r="AB1819">
        <v>10.234632008375849</v>
      </c>
      <c r="AC1819">
        <v>0</v>
      </c>
      <c r="AD1819">
        <v>0</v>
      </c>
      <c r="AE1819">
        <v>32.468665166015541</v>
      </c>
    </row>
    <row r="1820" spans="1:31" x14ac:dyDescent="0.25">
      <c r="A1820">
        <v>1711346</v>
      </c>
      <c r="B1820">
        <v>1</v>
      </c>
      <c r="C1820" t="s">
        <v>80</v>
      </c>
      <c r="D1820" t="s">
        <v>108</v>
      </c>
      <c r="E1820" t="s">
        <v>160</v>
      </c>
      <c r="F1820" t="s">
        <v>5503</v>
      </c>
      <c r="G1820" t="s">
        <v>157</v>
      </c>
      <c r="H1820" t="s">
        <v>134</v>
      </c>
      <c r="I1820" t="s">
        <v>135</v>
      </c>
      <c r="J1820" t="s">
        <v>3</v>
      </c>
      <c r="K1820" t="s">
        <v>137</v>
      </c>
      <c r="L1820" t="s">
        <v>5504</v>
      </c>
      <c r="M1820" t="s">
        <v>5505</v>
      </c>
      <c r="N1820">
        <v>1.302777777</v>
      </c>
      <c r="O1820">
        <v>0</v>
      </c>
      <c r="P1820">
        <v>1</v>
      </c>
      <c r="Q1820">
        <v>0</v>
      </c>
      <c r="R1820">
        <v>9</v>
      </c>
      <c r="S1820">
        <v>0</v>
      </c>
      <c r="T1820">
        <v>3</v>
      </c>
      <c r="U1820">
        <v>0</v>
      </c>
      <c r="V1820">
        <v>0</v>
      </c>
      <c r="W1820">
        <v>0</v>
      </c>
      <c r="X1820">
        <v>0.19776882835020002</v>
      </c>
      <c r="Y1820">
        <v>0</v>
      </c>
      <c r="Z1820">
        <v>10.845673182612048</v>
      </c>
      <c r="AA1820">
        <v>0</v>
      </c>
      <c r="AB1820">
        <v>2.05764279856785</v>
      </c>
      <c r="AC1820">
        <v>0</v>
      </c>
      <c r="AD1820">
        <v>0</v>
      </c>
      <c r="AE1820">
        <v>13.101084809530098</v>
      </c>
    </row>
    <row r="1821" spans="1:31" x14ac:dyDescent="0.25">
      <c r="A1821">
        <v>1711406</v>
      </c>
      <c r="B1821">
        <v>1</v>
      </c>
      <c r="C1821" t="s">
        <v>80</v>
      </c>
      <c r="D1821" t="s">
        <v>82</v>
      </c>
      <c r="E1821" t="s">
        <v>131</v>
      </c>
      <c r="F1821" t="s">
        <v>5506</v>
      </c>
      <c r="G1821" t="s">
        <v>242</v>
      </c>
      <c r="H1821" t="s">
        <v>134</v>
      </c>
      <c r="I1821" t="s">
        <v>135</v>
      </c>
      <c r="J1821" t="s">
        <v>136</v>
      </c>
      <c r="K1821" t="s">
        <v>137</v>
      </c>
      <c r="L1821" t="s">
        <v>5507</v>
      </c>
      <c r="M1821" t="s">
        <v>5508</v>
      </c>
      <c r="N1821">
        <v>2.9350000000000001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2</v>
      </c>
      <c r="U1821">
        <v>0</v>
      </c>
      <c r="V1821">
        <v>1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127.38549307636217</v>
      </c>
      <c r="AC1821">
        <v>0</v>
      </c>
      <c r="AD1821">
        <v>22.342028170559558</v>
      </c>
      <c r="AE1821">
        <v>149.72752124692173</v>
      </c>
    </row>
    <row r="1822" spans="1:31" x14ac:dyDescent="0.25">
      <c r="A1822">
        <v>1711552</v>
      </c>
      <c r="B1822">
        <v>1</v>
      </c>
      <c r="C1822" t="s">
        <v>80</v>
      </c>
      <c r="D1822" t="s">
        <v>108</v>
      </c>
      <c r="E1822" t="s">
        <v>131</v>
      </c>
      <c r="F1822" t="s">
        <v>5509</v>
      </c>
      <c r="G1822" t="s">
        <v>133</v>
      </c>
      <c r="H1822" t="s">
        <v>134</v>
      </c>
      <c r="I1822" t="s">
        <v>135</v>
      </c>
      <c r="J1822" t="s">
        <v>136</v>
      </c>
      <c r="K1822" t="s">
        <v>137</v>
      </c>
      <c r="L1822" t="s">
        <v>5510</v>
      </c>
      <c r="M1822" t="s">
        <v>5511</v>
      </c>
      <c r="N1822">
        <v>4.2838888879999999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2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0.51024569636646666</v>
      </c>
      <c r="AC1822">
        <v>0</v>
      </c>
      <c r="AD1822">
        <v>0</v>
      </c>
      <c r="AE1822">
        <v>0.51024569636646666</v>
      </c>
    </row>
    <row r="1823" spans="1:31" x14ac:dyDescent="0.25">
      <c r="A1823">
        <v>1711446</v>
      </c>
      <c r="B1823">
        <v>1</v>
      </c>
      <c r="C1823" t="s">
        <v>80</v>
      </c>
      <c r="D1823" t="s">
        <v>95</v>
      </c>
      <c r="E1823" t="s">
        <v>131</v>
      </c>
      <c r="F1823" t="s">
        <v>5512</v>
      </c>
      <c r="G1823" t="s">
        <v>269</v>
      </c>
      <c r="H1823" t="s">
        <v>134</v>
      </c>
      <c r="I1823" t="s">
        <v>135</v>
      </c>
      <c r="J1823" t="s">
        <v>5</v>
      </c>
      <c r="K1823" t="s">
        <v>137</v>
      </c>
      <c r="L1823" t="s">
        <v>5513</v>
      </c>
      <c r="M1823" t="s">
        <v>5514</v>
      </c>
      <c r="N1823">
        <v>0.15</v>
      </c>
      <c r="O1823">
        <v>0</v>
      </c>
      <c r="P1823">
        <v>1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</row>
    <row r="1824" spans="1:31" x14ac:dyDescent="0.25">
      <c r="A1824">
        <v>1711555</v>
      </c>
      <c r="B1824">
        <v>1</v>
      </c>
      <c r="C1824" t="s">
        <v>80</v>
      </c>
      <c r="D1824" t="s">
        <v>100</v>
      </c>
      <c r="E1824" t="s">
        <v>131</v>
      </c>
      <c r="F1824" t="s">
        <v>5515</v>
      </c>
      <c r="G1824" t="s">
        <v>238</v>
      </c>
      <c r="H1824" t="s">
        <v>134</v>
      </c>
      <c r="I1824" t="s">
        <v>135</v>
      </c>
      <c r="J1824" t="s">
        <v>136</v>
      </c>
      <c r="K1824" t="s">
        <v>137</v>
      </c>
      <c r="L1824" t="s">
        <v>5516</v>
      </c>
      <c r="M1824" t="s">
        <v>5517</v>
      </c>
      <c r="N1824">
        <v>2.494722222</v>
      </c>
      <c r="O1824">
        <v>0</v>
      </c>
      <c r="P1824">
        <v>1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0.29504217326000004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0.29504217326000004</v>
      </c>
    </row>
    <row r="1825" spans="1:31" x14ac:dyDescent="0.25">
      <c r="A1825">
        <v>1711675</v>
      </c>
      <c r="B1825">
        <v>1</v>
      </c>
      <c r="C1825" t="s">
        <v>80</v>
      </c>
      <c r="D1825" t="s">
        <v>104</v>
      </c>
      <c r="E1825" t="s">
        <v>189</v>
      </c>
      <c r="F1825" t="s">
        <v>5518</v>
      </c>
      <c r="G1825" t="s">
        <v>147</v>
      </c>
      <c r="H1825" t="s">
        <v>143</v>
      </c>
      <c r="I1825" t="s">
        <v>135</v>
      </c>
      <c r="J1825" t="s">
        <v>136</v>
      </c>
      <c r="K1825" t="s">
        <v>137</v>
      </c>
      <c r="L1825" t="s">
        <v>5519</v>
      </c>
      <c r="M1825" t="s">
        <v>5520</v>
      </c>
      <c r="N1825">
        <v>3.0747222220000001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2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646.86070314218023</v>
      </c>
      <c r="AD1825">
        <v>0</v>
      </c>
      <c r="AE1825">
        <v>646.86070314218023</v>
      </c>
    </row>
    <row r="1826" spans="1:31" x14ac:dyDescent="0.25">
      <c r="A1826">
        <v>1711320</v>
      </c>
      <c r="B1826">
        <v>1</v>
      </c>
      <c r="C1826" t="s">
        <v>80</v>
      </c>
      <c r="D1826" t="s">
        <v>99</v>
      </c>
      <c r="E1826" t="s">
        <v>150</v>
      </c>
      <c r="F1826" t="s">
        <v>5521</v>
      </c>
      <c r="G1826" t="s">
        <v>305</v>
      </c>
      <c r="H1826" t="s">
        <v>134</v>
      </c>
      <c r="I1826" t="s">
        <v>135</v>
      </c>
      <c r="J1826" t="s">
        <v>136</v>
      </c>
      <c r="K1826" t="s">
        <v>137</v>
      </c>
      <c r="L1826" t="s">
        <v>5522</v>
      </c>
      <c r="M1826" t="s">
        <v>5523</v>
      </c>
      <c r="N1826">
        <v>0.42111111099999998</v>
      </c>
      <c r="O1826">
        <v>0</v>
      </c>
      <c r="P1826">
        <v>116</v>
      </c>
      <c r="Q1826">
        <v>0</v>
      </c>
      <c r="R1826">
        <v>0</v>
      </c>
      <c r="S1826">
        <v>0</v>
      </c>
      <c r="T1826">
        <v>6</v>
      </c>
      <c r="U1826">
        <v>0</v>
      </c>
      <c r="V1826">
        <v>1</v>
      </c>
      <c r="W1826">
        <v>0</v>
      </c>
      <c r="X1826">
        <v>5.9672670597246613</v>
      </c>
      <c r="Y1826">
        <v>0</v>
      </c>
      <c r="Z1826">
        <v>0</v>
      </c>
      <c r="AA1826">
        <v>0</v>
      </c>
      <c r="AB1826">
        <v>0.57970673942631568</v>
      </c>
      <c r="AC1826">
        <v>0</v>
      </c>
      <c r="AD1826">
        <v>1.6332366723837979</v>
      </c>
      <c r="AE1826">
        <v>8.1802104715347745</v>
      </c>
    </row>
    <row r="1827" spans="1:31" x14ac:dyDescent="0.25">
      <c r="A1827">
        <v>1711197</v>
      </c>
      <c r="B1827">
        <v>1</v>
      </c>
      <c r="C1827" t="s">
        <v>80</v>
      </c>
      <c r="D1827" t="s">
        <v>96</v>
      </c>
      <c r="E1827" t="s">
        <v>160</v>
      </c>
      <c r="F1827" t="s">
        <v>4530</v>
      </c>
      <c r="G1827" t="s">
        <v>152</v>
      </c>
      <c r="H1827" t="s">
        <v>134</v>
      </c>
      <c r="I1827" t="s">
        <v>135</v>
      </c>
      <c r="J1827" t="s">
        <v>136</v>
      </c>
      <c r="K1827" t="s">
        <v>153</v>
      </c>
      <c r="L1827" t="s">
        <v>5524</v>
      </c>
      <c r="M1827" t="s">
        <v>5525</v>
      </c>
      <c r="N1827">
        <v>7.0166666659999999</v>
      </c>
      <c r="O1827">
        <v>0</v>
      </c>
      <c r="P1827">
        <v>32</v>
      </c>
      <c r="Q1827">
        <v>0</v>
      </c>
      <c r="R1827">
        <v>0</v>
      </c>
      <c r="S1827">
        <v>0</v>
      </c>
      <c r="T1827">
        <v>2</v>
      </c>
      <c r="U1827">
        <v>0</v>
      </c>
      <c r="V1827">
        <v>0</v>
      </c>
      <c r="W1827">
        <v>0</v>
      </c>
      <c r="X1827">
        <v>131.6377109623478</v>
      </c>
      <c r="Y1827">
        <v>0</v>
      </c>
      <c r="Z1827">
        <v>0</v>
      </c>
      <c r="AA1827">
        <v>0</v>
      </c>
      <c r="AB1827">
        <v>2.3599010029730838</v>
      </c>
      <c r="AC1827">
        <v>0</v>
      </c>
      <c r="AD1827">
        <v>0</v>
      </c>
      <c r="AE1827">
        <v>133.99761196532089</v>
      </c>
    </row>
    <row r="1828" spans="1:31" x14ac:dyDescent="0.25">
      <c r="A1828">
        <v>1711220</v>
      </c>
      <c r="B1828">
        <v>1</v>
      </c>
      <c r="C1828" t="s">
        <v>80</v>
      </c>
      <c r="D1828" t="s">
        <v>94</v>
      </c>
      <c r="E1828" t="s">
        <v>140</v>
      </c>
      <c r="F1828" t="s">
        <v>5526</v>
      </c>
      <c r="G1828" t="s">
        <v>147</v>
      </c>
      <c r="H1828" t="s">
        <v>143</v>
      </c>
      <c r="I1828" t="s">
        <v>135</v>
      </c>
      <c r="J1828" t="s">
        <v>136</v>
      </c>
      <c r="K1828" t="s">
        <v>137</v>
      </c>
      <c r="L1828" t="s">
        <v>5527</v>
      </c>
      <c r="M1828" t="s">
        <v>5528</v>
      </c>
      <c r="N1828">
        <v>7.2222222000000003E-2</v>
      </c>
      <c r="O1828">
        <v>5</v>
      </c>
      <c r="P1828">
        <v>3493</v>
      </c>
      <c r="Q1828">
        <v>82</v>
      </c>
      <c r="R1828">
        <v>425</v>
      </c>
      <c r="S1828">
        <v>29</v>
      </c>
      <c r="T1828">
        <v>331</v>
      </c>
      <c r="U1828">
        <v>0</v>
      </c>
      <c r="V1828">
        <v>0</v>
      </c>
      <c r="W1828">
        <v>0.17738636715749445</v>
      </c>
      <c r="X1828">
        <v>26.691152259806611</v>
      </c>
      <c r="Y1828">
        <v>4.0211506828388988</v>
      </c>
      <c r="Z1828">
        <v>7.149957881216368</v>
      </c>
      <c r="AA1828">
        <v>9.2951339453723101</v>
      </c>
      <c r="AB1828">
        <v>10.921803146889118</v>
      </c>
      <c r="AC1828">
        <v>0</v>
      </c>
      <c r="AD1828">
        <v>0</v>
      </c>
      <c r="AE1828">
        <v>58.256584283280802</v>
      </c>
    </row>
    <row r="1829" spans="1:31" x14ac:dyDescent="0.25">
      <c r="A1829">
        <v>1711340</v>
      </c>
      <c r="B1829">
        <v>1</v>
      </c>
      <c r="C1829" t="s">
        <v>80</v>
      </c>
      <c r="D1829" t="s">
        <v>110</v>
      </c>
      <c r="E1829" t="s">
        <v>140</v>
      </c>
      <c r="F1829" t="s">
        <v>5529</v>
      </c>
      <c r="G1829" t="s">
        <v>147</v>
      </c>
      <c r="H1829" t="s">
        <v>143</v>
      </c>
      <c r="I1829" t="s">
        <v>135</v>
      </c>
      <c r="J1829" t="s">
        <v>136</v>
      </c>
      <c r="K1829" t="s">
        <v>137</v>
      </c>
      <c r="L1829" t="s">
        <v>5530</v>
      </c>
      <c r="M1829" t="s">
        <v>5531</v>
      </c>
      <c r="N1829">
        <v>0.76944444400000001</v>
      </c>
      <c r="O1829">
        <v>0</v>
      </c>
      <c r="P1829">
        <v>5119</v>
      </c>
      <c r="Q1829">
        <v>0</v>
      </c>
      <c r="R1829">
        <v>0</v>
      </c>
      <c r="S1829">
        <v>7</v>
      </c>
      <c r="T1829">
        <v>462</v>
      </c>
      <c r="U1829">
        <v>0</v>
      </c>
      <c r="V1829">
        <v>2</v>
      </c>
      <c r="W1829">
        <v>0</v>
      </c>
      <c r="X1829">
        <v>1345.59444431217</v>
      </c>
      <c r="Y1829">
        <v>0</v>
      </c>
      <c r="Z1829">
        <v>0</v>
      </c>
      <c r="AA1829">
        <v>159.75045399552596</v>
      </c>
      <c r="AB1829">
        <v>470.75078112302674</v>
      </c>
      <c r="AC1829">
        <v>0</v>
      </c>
      <c r="AD1829">
        <v>130.85365945512535</v>
      </c>
      <c r="AE1829">
        <v>2106.9493388858482</v>
      </c>
    </row>
    <row r="1830" spans="1:31" x14ac:dyDescent="0.25">
      <c r="A1830">
        <v>1711363</v>
      </c>
      <c r="B1830">
        <v>1</v>
      </c>
      <c r="C1830" t="s">
        <v>80</v>
      </c>
      <c r="D1830" t="s">
        <v>99</v>
      </c>
      <c r="E1830" t="s">
        <v>131</v>
      </c>
      <c r="F1830" t="s">
        <v>5532</v>
      </c>
      <c r="G1830" t="s">
        <v>269</v>
      </c>
      <c r="H1830" t="s">
        <v>134</v>
      </c>
      <c r="I1830" t="s">
        <v>135</v>
      </c>
      <c r="J1830" t="s">
        <v>5</v>
      </c>
      <c r="K1830" t="s">
        <v>137</v>
      </c>
      <c r="L1830" t="s">
        <v>5533</v>
      </c>
      <c r="M1830" t="s">
        <v>5534</v>
      </c>
      <c r="N1830">
        <v>1.483333333</v>
      </c>
      <c r="O1830">
        <v>0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</row>
    <row r="1831" spans="1:31" x14ac:dyDescent="0.25">
      <c r="A1831">
        <v>1711632</v>
      </c>
      <c r="B1831">
        <v>1</v>
      </c>
      <c r="C1831" t="s">
        <v>81</v>
      </c>
      <c r="D1831" t="s">
        <v>127</v>
      </c>
      <c r="E1831" t="s">
        <v>189</v>
      </c>
      <c r="F1831" t="s">
        <v>5535</v>
      </c>
      <c r="G1831" t="s">
        <v>147</v>
      </c>
      <c r="H1831" t="s">
        <v>143</v>
      </c>
      <c r="I1831" t="s">
        <v>135</v>
      </c>
      <c r="J1831" t="s">
        <v>136</v>
      </c>
      <c r="K1831" t="s">
        <v>137</v>
      </c>
      <c r="L1831" t="s">
        <v>5536</v>
      </c>
      <c r="M1831" t="s">
        <v>5537</v>
      </c>
      <c r="N1831">
        <v>0.98472222200000004</v>
      </c>
      <c r="O1831">
        <v>0</v>
      </c>
      <c r="P1831">
        <v>138</v>
      </c>
      <c r="Q1831">
        <v>12</v>
      </c>
      <c r="R1831">
        <v>38</v>
      </c>
      <c r="S1831">
        <v>11</v>
      </c>
      <c r="T1831">
        <v>12</v>
      </c>
      <c r="U1831">
        <v>1</v>
      </c>
      <c r="V1831">
        <v>1</v>
      </c>
      <c r="W1831">
        <v>0</v>
      </c>
      <c r="X1831">
        <v>26.928682682002574</v>
      </c>
      <c r="Y1831">
        <v>7.4508842047328807</v>
      </c>
      <c r="Z1831">
        <v>15.804411391552701</v>
      </c>
      <c r="AA1831">
        <v>52.174480602784868</v>
      </c>
      <c r="AB1831">
        <v>2.7537892364355341</v>
      </c>
      <c r="AC1831">
        <v>39.990808683249568</v>
      </c>
      <c r="AD1831">
        <v>4.0885561889084272</v>
      </c>
      <c r="AE1831">
        <v>149.19161298966654</v>
      </c>
    </row>
    <row r="1832" spans="1:31" x14ac:dyDescent="0.25">
      <c r="A1832">
        <v>1711383</v>
      </c>
      <c r="B1832">
        <v>1</v>
      </c>
      <c r="C1832" t="s">
        <v>80</v>
      </c>
      <c r="D1832" t="s">
        <v>85</v>
      </c>
      <c r="E1832" t="s">
        <v>160</v>
      </c>
      <c r="F1832" t="s">
        <v>5538</v>
      </c>
      <c r="G1832" t="s">
        <v>326</v>
      </c>
      <c r="H1832" t="s">
        <v>134</v>
      </c>
      <c r="I1832" t="s">
        <v>135</v>
      </c>
      <c r="J1832" t="s">
        <v>136</v>
      </c>
      <c r="K1832" t="s">
        <v>137</v>
      </c>
      <c r="L1832" t="s">
        <v>5539</v>
      </c>
      <c r="M1832" t="s">
        <v>5540</v>
      </c>
      <c r="N1832">
        <v>1.8705555549999999</v>
      </c>
      <c r="O1832">
        <v>0</v>
      </c>
      <c r="P1832">
        <v>86</v>
      </c>
      <c r="Q1832">
        <v>0</v>
      </c>
      <c r="R1832">
        <v>0</v>
      </c>
      <c r="S1832">
        <v>0</v>
      </c>
      <c r="T1832">
        <v>5</v>
      </c>
      <c r="U1832">
        <v>0</v>
      </c>
      <c r="V1832">
        <v>0</v>
      </c>
      <c r="W1832">
        <v>0</v>
      </c>
      <c r="X1832">
        <v>48.756277208721279</v>
      </c>
      <c r="Y1832">
        <v>0</v>
      </c>
      <c r="Z1832">
        <v>0</v>
      </c>
      <c r="AA1832">
        <v>0</v>
      </c>
      <c r="AB1832">
        <v>3.8545121519561931</v>
      </c>
      <c r="AC1832">
        <v>0</v>
      </c>
      <c r="AD1832">
        <v>0</v>
      </c>
      <c r="AE1832">
        <v>52.610789360677472</v>
      </c>
    </row>
    <row r="1833" spans="1:31" x14ac:dyDescent="0.25">
      <c r="A1833">
        <v>1711618</v>
      </c>
      <c r="B1833">
        <v>1</v>
      </c>
      <c r="C1833" t="s">
        <v>81</v>
      </c>
      <c r="D1833" t="s">
        <v>122</v>
      </c>
      <c r="E1833" t="s">
        <v>160</v>
      </c>
      <c r="F1833" t="s">
        <v>5541</v>
      </c>
      <c r="G1833" t="s">
        <v>326</v>
      </c>
      <c r="H1833" t="s">
        <v>134</v>
      </c>
      <c r="I1833" t="s">
        <v>135</v>
      </c>
      <c r="J1833" t="s">
        <v>136</v>
      </c>
      <c r="K1833" t="s">
        <v>137</v>
      </c>
      <c r="L1833" t="s">
        <v>5542</v>
      </c>
      <c r="M1833" t="s">
        <v>5543</v>
      </c>
      <c r="N1833">
        <v>1.400555555</v>
      </c>
      <c r="O1833">
        <v>0</v>
      </c>
      <c r="P1833">
        <v>5</v>
      </c>
      <c r="Q1833">
        <v>0</v>
      </c>
      <c r="R1833">
        <v>0</v>
      </c>
      <c r="S1833">
        <v>0</v>
      </c>
      <c r="T1833">
        <v>4</v>
      </c>
      <c r="U1833">
        <v>0</v>
      </c>
      <c r="V1833">
        <v>0</v>
      </c>
      <c r="W1833">
        <v>0</v>
      </c>
      <c r="X1833">
        <v>2.4245404947851812</v>
      </c>
      <c r="Y1833">
        <v>0</v>
      </c>
      <c r="Z1833">
        <v>0</v>
      </c>
      <c r="AA1833">
        <v>0</v>
      </c>
      <c r="AB1833">
        <v>0.92750873471547501</v>
      </c>
      <c r="AC1833">
        <v>0</v>
      </c>
      <c r="AD1833">
        <v>0</v>
      </c>
      <c r="AE1833">
        <v>3.3520492295006563</v>
      </c>
    </row>
    <row r="1834" spans="1:31" x14ac:dyDescent="0.25">
      <c r="A1834">
        <v>1711569</v>
      </c>
      <c r="B1834">
        <v>1</v>
      </c>
      <c r="C1834" t="s">
        <v>81</v>
      </c>
      <c r="D1834" t="s">
        <v>113</v>
      </c>
      <c r="E1834" t="s">
        <v>131</v>
      </c>
      <c r="F1834" t="s">
        <v>5544</v>
      </c>
      <c r="G1834" t="s">
        <v>133</v>
      </c>
      <c r="H1834" t="s">
        <v>134</v>
      </c>
      <c r="I1834" t="s">
        <v>135</v>
      </c>
      <c r="J1834" t="s">
        <v>136</v>
      </c>
      <c r="K1834" t="s">
        <v>137</v>
      </c>
      <c r="L1834" t="s">
        <v>5545</v>
      </c>
      <c r="M1834" t="s">
        <v>5546</v>
      </c>
      <c r="N1834">
        <v>5.4627777770000003</v>
      </c>
      <c r="O1834">
        <v>0</v>
      </c>
      <c r="P1834">
        <v>1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0.3524157427472917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0.3524157427472917</v>
      </c>
    </row>
    <row r="1835" spans="1:31" x14ac:dyDescent="0.25">
      <c r="A1835">
        <v>1711177</v>
      </c>
      <c r="B1835">
        <v>1</v>
      </c>
      <c r="C1835" t="s">
        <v>80</v>
      </c>
      <c r="D1835" t="s">
        <v>85</v>
      </c>
      <c r="E1835" t="s">
        <v>150</v>
      </c>
      <c r="F1835" t="s">
        <v>5547</v>
      </c>
      <c r="G1835" t="s">
        <v>152</v>
      </c>
      <c r="H1835" t="s">
        <v>134</v>
      </c>
      <c r="I1835" t="s">
        <v>135</v>
      </c>
      <c r="J1835" t="s">
        <v>136</v>
      </c>
      <c r="K1835" t="s">
        <v>153</v>
      </c>
      <c r="L1835" t="s">
        <v>5548</v>
      </c>
      <c r="M1835" t="s">
        <v>5549</v>
      </c>
      <c r="N1835">
        <v>5.1288888879999996</v>
      </c>
      <c r="O1835">
        <v>0</v>
      </c>
      <c r="P1835">
        <v>445</v>
      </c>
      <c r="Q1835">
        <v>0</v>
      </c>
      <c r="R1835">
        <v>0</v>
      </c>
      <c r="S1835">
        <v>0</v>
      </c>
      <c r="T1835">
        <v>7</v>
      </c>
      <c r="U1835">
        <v>0</v>
      </c>
      <c r="V1835">
        <v>0</v>
      </c>
      <c r="W1835">
        <v>0</v>
      </c>
      <c r="X1835">
        <v>1259.2214558174994</v>
      </c>
      <c r="Y1835">
        <v>0</v>
      </c>
      <c r="Z1835">
        <v>0</v>
      </c>
      <c r="AA1835">
        <v>0</v>
      </c>
      <c r="AB1835">
        <v>25.221103561187189</v>
      </c>
      <c r="AC1835">
        <v>0</v>
      </c>
      <c r="AD1835">
        <v>0</v>
      </c>
      <c r="AE1835">
        <v>1284.4425593786866</v>
      </c>
    </row>
    <row r="1836" spans="1:31" x14ac:dyDescent="0.25">
      <c r="A1836">
        <v>1711326</v>
      </c>
      <c r="B1836">
        <v>1</v>
      </c>
      <c r="C1836" t="s">
        <v>80</v>
      </c>
      <c r="D1836" t="s">
        <v>100</v>
      </c>
      <c r="E1836" t="s">
        <v>160</v>
      </c>
      <c r="F1836" t="s">
        <v>5550</v>
      </c>
      <c r="G1836" t="s">
        <v>326</v>
      </c>
      <c r="H1836" t="s">
        <v>134</v>
      </c>
      <c r="I1836" t="s">
        <v>135</v>
      </c>
      <c r="J1836" t="s">
        <v>136</v>
      </c>
      <c r="K1836" t="s">
        <v>137</v>
      </c>
      <c r="L1836" t="s">
        <v>5551</v>
      </c>
      <c r="M1836" t="s">
        <v>5552</v>
      </c>
      <c r="N1836">
        <v>2.2394444440000001</v>
      </c>
      <c r="O1836">
        <v>0</v>
      </c>
      <c r="P1836">
        <v>21</v>
      </c>
      <c r="Q1836">
        <v>0</v>
      </c>
      <c r="R1836">
        <v>0</v>
      </c>
      <c r="S1836">
        <v>0</v>
      </c>
      <c r="T1836">
        <v>2</v>
      </c>
      <c r="U1836">
        <v>0</v>
      </c>
      <c r="V1836">
        <v>0</v>
      </c>
      <c r="W1836">
        <v>0</v>
      </c>
      <c r="X1836">
        <v>5.1291490363846153</v>
      </c>
      <c r="Y1836">
        <v>0</v>
      </c>
      <c r="Z1836">
        <v>0</v>
      </c>
      <c r="AA1836">
        <v>0</v>
      </c>
      <c r="AB1836">
        <v>0.19392612072625001</v>
      </c>
      <c r="AC1836">
        <v>0</v>
      </c>
      <c r="AD1836">
        <v>0</v>
      </c>
      <c r="AE1836">
        <v>5.323075157110865</v>
      </c>
    </row>
    <row r="1837" spans="1:31" x14ac:dyDescent="0.25">
      <c r="A1837">
        <v>1711163</v>
      </c>
      <c r="B1837">
        <v>1</v>
      </c>
      <c r="C1837" t="s">
        <v>80</v>
      </c>
      <c r="D1837" t="s">
        <v>97</v>
      </c>
      <c r="E1837" t="s">
        <v>160</v>
      </c>
      <c r="F1837" t="s">
        <v>5553</v>
      </c>
      <c r="G1837" t="s">
        <v>152</v>
      </c>
      <c r="H1837" t="s">
        <v>134</v>
      </c>
      <c r="I1837" t="s">
        <v>135</v>
      </c>
      <c r="J1837" t="s">
        <v>136</v>
      </c>
      <c r="K1837" t="s">
        <v>153</v>
      </c>
      <c r="L1837" t="s">
        <v>5554</v>
      </c>
      <c r="M1837" t="s">
        <v>5555</v>
      </c>
      <c r="N1837">
        <v>8.4781425000000006</v>
      </c>
      <c r="O1837">
        <v>0</v>
      </c>
      <c r="P1837">
        <v>150</v>
      </c>
      <c r="Q1837">
        <v>0</v>
      </c>
      <c r="R1837">
        <v>1</v>
      </c>
      <c r="S1837">
        <v>0</v>
      </c>
      <c r="T1837">
        <v>2</v>
      </c>
      <c r="U1837">
        <v>0</v>
      </c>
      <c r="V1837">
        <v>0</v>
      </c>
      <c r="W1837">
        <v>0</v>
      </c>
      <c r="X1837">
        <v>211.94298229150274</v>
      </c>
      <c r="Y1837">
        <v>0</v>
      </c>
      <c r="Z1837">
        <v>3.1095453315587506E-2</v>
      </c>
      <c r="AA1837">
        <v>0</v>
      </c>
      <c r="AB1837">
        <v>8.1314079356775508</v>
      </c>
      <c r="AC1837">
        <v>0</v>
      </c>
      <c r="AD1837">
        <v>0</v>
      </c>
      <c r="AE1837">
        <v>220.10548568049589</v>
      </c>
    </row>
    <row r="1838" spans="1:31" x14ac:dyDescent="0.25">
      <c r="A1838">
        <v>1711518</v>
      </c>
      <c r="B1838">
        <v>1</v>
      </c>
      <c r="C1838" t="s">
        <v>80</v>
      </c>
      <c r="D1838" t="s">
        <v>85</v>
      </c>
      <c r="E1838" t="s">
        <v>160</v>
      </c>
      <c r="F1838" t="s">
        <v>5556</v>
      </c>
      <c r="G1838" t="s">
        <v>162</v>
      </c>
      <c r="H1838" t="s">
        <v>134</v>
      </c>
      <c r="I1838" t="s">
        <v>135</v>
      </c>
      <c r="J1838" t="s">
        <v>136</v>
      </c>
      <c r="K1838" t="s">
        <v>137</v>
      </c>
      <c r="L1838" t="s">
        <v>5557</v>
      </c>
      <c r="M1838" t="s">
        <v>5558</v>
      </c>
      <c r="N1838">
        <v>1.8458333330000001</v>
      </c>
      <c r="O1838">
        <v>0</v>
      </c>
      <c r="P1838">
        <v>126</v>
      </c>
      <c r="Q1838">
        <v>0</v>
      </c>
      <c r="R1838">
        <v>0</v>
      </c>
      <c r="S1838">
        <v>0</v>
      </c>
      <c r="T1838">
        <v>22</v>
      </c>
      <c r="U1838">
        <v>0</v>
      </c>
      <c r="V1838">
        <v>0</v>
      </c>
      <c r="W1838">
        <v>0</v>
      </c>
      <c r="X1838">
        <v>58.721100138416048</v>
      </c>
      <c r="Y1838">
        <v>0</v>
      </c>
      <c r="Z1838">
        <v>0</v>
      </c>
      <c r="AA1838">
        <v>0</v>
      </c>
      <c r="AB1838">
        <v>14.625364245062114</v>
      </c>
      <c r="AC1838">
        <v>0</v>
      </c>
      <c r="AD1838">
        <v>0</v>
      </c>
      <c r="AE1838">
        <v>73.346464383478164</v>
      </c>
    </row>
    <row r="1839" spans="1:31" x14ac:dyDescent="0.25">
      <c r="A1839">
        <v>1711186</v>
      </c>
      <c r="B1839">
        <v>1</v>
      </c>
      <c r="C1839" t="s">
        <v>80</v>
      </c>
      <c r="D1839" t="s">
        <v>93</v>
      </c>
      <c r="E1839" t="s">
        <v>150</v>
      </c>
      <c r="F1839" t="s">
        <v>5559</v>
      </c>
      <c r="G1839" t="s">
        <v>152</v>
      </c>
      <c r="H1839" t="s">
        <v>134</v>
      </c>
      <c r="I1839" t="s">
        <v>135</v>
      </c>
      <c r="J1839" t="s">
        <v>136</v>
      </c>
      <c r="K1839" t="s">
        <v>153</v>
      </c>
      <c r="L1839" t="s">
        <v>5560</v>
      </c>
      <c r="M1839" t="s">
        <v>5561</v>
      </c>
      <c r="N1839">
        <v>7.8123638880000001</v>
      </c>
      <c r="O1839">
        <v>0</v>
      </c>
      <c r="P1839">
        <v>11</v>
      </c>
      <c r="Q1839">
        <v>0</v>
      </c>
      <c r="R1839">
        <v>7</v>
      </c>
      <c r="S1839">
        <v>0</v>
      </c>
      <c r="T1839">
        <v>14</v>
      </c>
      <c r="U1839">
        <v>0</v>
      </c>
      <c r="V1839">
        <v>0</v>
      </c>
      <c r="W1839">
        <v>0</v>
      </c>
      <c r="X1839">
        <v>17.554141384653086</v>
      </c>
      <c r="Y1839">
        <v>0</v>
      </c>
      <c r="Z1839">
        <v>41.246539203471841</v>
      </c>
      <c r="AA1839">
        <v>0</v>
      </c>
      <c r="AB1839">
        <v>48.06100491774454</v>
      </c>
      <c r="AC1839">
        <v>0</v>
      </c>
      <c r="AD1839">
        <v>0</v>
      </c>
      <c r="AE1839">
        <v>106.86168550586947</v>
      </c>
    </row>
    <row r="1840" spans="1:31" x14ac:dyDescent="0.25">
      <c r="A1840">
        <v>1711355</v>
      </c>
      <c r="B1840">
        <v>1</v>
      </c>
      <c r="C1840" t="s">
        <v>80</v>
      </c>
      <c r="D1840" t="s">
        <v>97</v>
      </c>
      <c r="E1840" t="s">
        <v>131</v>
      </c>
      <c r="F1840" t="s">
        <v>5562</v>
      </c>
      <c r="G1840" t="s">
        <v>133</v>
      </c>
      <c r="H1840" t="s">
        <v>134</v>
      </c>
      <c r="I1840" t="s">
        <v>135</v>
      </c>
      <c r="J1840" t="s">
        <v>136</v>
      </c>
      <c r="K1840" t="s">
        <v>137</v>
      </c>
      <c r="L1840" t="s">
        <v>5563</v>
      </c>
      <c r="M1840" t="s">
        <v>5564</v>
      </c>
      <c r="N1840">
        <v>1.1475</v>
      </c>
      <c r="O1840">
        <v>0</v>
      </c>
      <c r="P1840">
        <v>1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0.5744079475031334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0.5744079475031334</v>
      </c>
    </row>
    <row r="1841" spans="1:31" x14ac:dyDescent="0.25">
      <c r="A1841">
        <v>1711541</v>
      </c>
      <c r="B1841">
        <v>1</v>
      </c>
      <c r="C1841" t="s">
        <v>80</v>
      </c>
      <c r="D1841" t="s">
        <v>110</v>
      </c>
      <c r="E1841" t="s">
        <v>171</v>
      </c>
      <c r="F1841" t="s">
        <v>5565</v>
      </c>
      <c r="G1841" t="s">
        <v>295</v>
      </c>
      <c r="H1841" t="s">
        <v>143</v>
      </c>
      <c r="I1841" t="s">
        <v>135</v>
      </c>
      <c r="J1841" t="s">
        <v>136</v>
      </c>
      <c r="K1841" t="s">
        <v>137</v>
      </c>
      <c r="L1841" t="s">
        <v>5566</v>
      </c>
      <c r="M1841" t="s">
        <v>5567</v>
      </c>
      <c r="N1841">
        <v>1.3605555549999999</v>
      </c>
      <c r="O1841">
        <v>0</v>
      </c>
      <c r="P1841">
        <v>111</v>
      </c>
      <c r="Q1841">
        <v>0</v>
      </c>
      <c r="R1841">
        <v>0</v>
      </c>
      <c r="S1841">
        <v>0</v>
      </c>
      <c r="T1841">
        <v>14</v>
      </c>
      <c r="U1841">
        <v>0</v>
      </c>
      <c r="V1841">
        <v>0</v>
      </c>
      <c r="W1841">
        <v>0</v>
      </c>
      <c r="X1841">
        <v>39.778009427589673</v>
      </c>
      <c r="Y1841">
        <v>0</v>
      </c>
      <c r="Z1841">
        <v>0</v>
      </c>
      <c r="AA1841">
        <v>0</v>
      </c>
      <c r="AB1841">
        <v>37.81127723562971</v>
      </c>
      <c r="AC1841">
        <v>0</v>
      </c>
      <c r="AD1841">
        <v>0</v>
      </c>
      <c r="AE1841">
        <v>77.589286663219383</v>
      </c>
    </row>
    <row r="1842" spans="1:31" x14ac:dyDescent="0.25">
      <c r="A1842">
        <v>1711332</v>
      </c>
      <c r="B1842">
        <v>1</v>
      </c>
      <c r="C1842" t="s">
        <v>80</v>
      </c>
      <c r="D1842" t="s">
        <v>96</v>
      </c>
      <c r="E1842" t="s">
        <v>140</v>
      </c>
      <c r="F1842" t="s">
        <v>5568</v>
      </c>
      <c r="G1842" t="s">
        <v>1085</v>
      </c>
      <c r="H1842" t="s">
        <v>143</v>
      </c>
      <c r="I1842" t="s">
        <v>135</v>
      </c>
      <c r="J1842" t="s">
        <v>136</v>
      </c>
      <c r="K1842" t="s">
        <v>137</v>
      </c>
      <c r="L1842" t="s">
        <v>5569</v>
      </c>
      <c r="M1842" t="s">
        <v>5570</v>
      </c>
      <c r="N1842">
        <v>0.948333333</v>
      </c>
      <c r="O1842">
        <v>9</v>
      </c>
      <c r="P1842">
        <v>1031</v>
      </c>
      <c r="Q1842">
        <v>20</v>
      </c>
      <c r="R1842">
        <v>60</v>
      </c>
      <c r="S1842">
        <v>7</v>
      </c>
      <c r="T1842">
        <v>22</v>
      </c>
      <c r="U1842">
        <v>0</v>
      </c>
      <c r="V1842">
        <v>1</v>
      </c>
      <c r="W1842">
        <v>26.78988983657889</v>
      </c>
      <c r="X1842">
        <v>123.66617708213235</v>
      </c>
      <c r="Y1842">
        <v>23.04565304367096</v>
      </c>
      <c r="Z1842">
        <v>29.634574637735543</v>
      </c>
      <c r="AA1842">
        <v>11.704072399841465</v>
      </c>
      <c r="AB1842">
        <v>20.68911616624726</v>
      </c>
      <c r="AC1842">
        <v>0</v>
      </c>
      <c r="AD1842">
        <v>0.41981037085556566</v>
      </c>
      <c r="AE1842">
        <v>235.94929353706203</v>
      </c>
    </row>
    <row r="1843" spans="1:31" x14ac:dyDescent="0.25">
      <c r="A1843">
        <v>1711100</v>
      </c>
      <c r="B1843">
        <v>1</v>
      </c>
      <c r="C1843" t="s">
        <v>81</v>
      </c>
      <c r="D1843" t="s">
        <v>123</v>
      </c>
      <c r="E1843" t="s">
        <v>171</v>
      </c>
      <c r="F1843" t="s">
        <v>5571</v>
      </c>
      <c r="G1843" t="s">
        <v>147</v>
      </c>
      <c r="H1843" t="s">
        <v>143</v>
      </c>
      <c r="I1843" t="s">
        <v>135</v>
      </c>
      <c r="J1843" t="s">
        <v>136</v>
      </c>
      <c r="K1843" t="s">
        <v>137</v>
      </c>
      <c r="L1843" t="s">
        <v>5572</v>
      </c>
      <c r="M1843" t="s">
        <v>5573</v>
      </c>
      <c r="N1843">
        <v>9.1666665999999994E-2</v>
      </c>
      <c r="O1843">
        <v>1</v>
      </c>
      <c r="P1843">
        <v>17038</v>
      </c>
      <c r="Q1843">
        <v>19</v>
      </c>
      <c r="R1843">
        <v>125</v>
      </c>
      <c r="S1843">
        <v>14</v>
      </c>
      <c r="T1843">
        <v>1360</v>
      </c>
      <c r="U1843">
        <v>3</v>
      </c>
      <c r="V1843">
        <v>8</v>
      </c>
      <c r="W1843">
        <v>6.1631110979166659E-3</v>
      </c>
      <c r="X1843">
        <v>264.04310236149394</v>
      </c>
      <c r="Y1843">
        <v>0.80463022962437503</v>
      </c>
      <c r="Z1843">
        <v>1.49415250324615</v>
      </c>
      <c r="AA1843">
        <v>15.415528491626358</v>
      </c>
      <c r="AB1843">
        <v>53.619992086161261</v>
      </c>
      <c r="AC1843">
        <v>6.4035152221803582</v>
      </c>
      <c r="AD1843">
        <v>7.5916119376459994</v>
      </c>
      <c r="AE1843">
        <v>349.37869594307637</v>
      </c>
    </row>
    <row r="1844" spans="1:31" x14ac:dyDescent="0.25">
      <c r="A1844">
        <v>1711455</v>
      </c>
      <c r="B1844">
        <v>1</v>
      </c>
      <c r="C1844" t="s">
        <v>80</v>
      </c>
      <c r="D1844" t="s">
        <v>98</v>
      </c>
      <c r="E1844" t="s">
        <v>131</v>
      </c>
      <c r="F1844" t="s">
        <v>5574</v>
      </c>
      <c r="G1844" t="s">
        <v>269</v>
      </c>
      <c r="H1844" t="s">
        <v>134</v>
      </c>
      <c r="I1844" t="s">
        <v>135</v>
      </c>
      <c r="J1844" t="s">
        <v>136</v>
      </c>
      <c r="K1844" t="s">
        <v>137</v>
      </c>
      <c r="L1844" t="s">
        <v>5575</v>
      </c>
      <c r="M1844" t="s">
        <v>5576</v>
      </c>
      <c r="N1844">
        <v>1.301111111</v>
      </c>
      <c r="O1844">
        <v>0</v>
      </c>
      <c r="P1844">
        <v>1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0.34771001570284665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0.34771001570284665</v>
      </c>
    </row>
    <row r="1845" spans="1:31" x14ac:dyDescent="0.25">
      <c r="A1845">
        <v>1711249</v>
      </c>
      <c r="B1845">
        <v>1</v>
      </c>
      <c r="C1845" t="s">
        <v>80</v>
      </c>
      <c r="D1845" t="s">
        <v>94</v>
      </c>
      <c r="E1845" t="s">
        <v>131</v>
      </c>
      <c r="F1845" t="s">
        <v>5577</v>
      </c>
      <c r="G1845" t="s">
        <v>133</v>
      </c>
      <c r="H1845" t="s">
        <v>134</v>
      </c>
      <c r="I1845" t="s">
        <v>135</v>
      </c>
      <c r="J1845" t="s">
        <v>136</v>
      </c>
      <c r="K1845" t="s">
        <v>137</v>
      </c>
      <c r="L1845" t="s">
        <v>5578</v>
      </c>
      <c r="M1845" t="s">
        <v>5579</v>
      </c>
      <c r="N1845">
        <v>1.2736111109999999</v>
      </c>
      <c r="O1845">
        <v>0</v>
      </c>
      <c r="P1845">
        <v>1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3.7922335606290006E-2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3.7922335606290006E-2</v>
      </c>
    </row>
    <row r="1846" spans="1:31" x14ac:dyDescent="0.25">
      <c r="A1846">
        <v>1711349</v>
      </c>
      <c r="B1846">
        <v>1</v>
      </c>
      <c r="C1846" t="s">
        <v>80</v>
      </c>
      <c r="D1846" t="s">
        <v>95</v>
      </c>
      <c r="E1846" t="s">
        <v>131</v>
      </c>
      <c r="F1846" t="s">
        <v>5580</v>
      </c>
      <c r="G1846" t="s">
        <v>269</v>
      </c>
      <c r="H1846" t="s">
        <v>134</v>
      </c>
      <c r="I1846" t="s">
        <v>135</v>
      </c>
      <c r="J1846" t="s">
        <v>5</v>
      </c>
      <c r="K1846" t="s">
        <v>137</v>
      </c>
      <c r="L1846" t="s">
        <v>5581</v>
      </c>
      <c r="M1846" t="s">
        <v>5582</v>
      </c>
      <c r="N1846">
        <v>8.3333332999999996E-2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1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0.64381550365333329</v>
      </c>
      <c r="AC1846">
        <v>0</v>
      </c>
      <c r="AD1846">
        <v>0</v>
      </c>
      <c r="AE1846">
        <v>0.64381550365333329</v>
      </c>
    </row>
    <row r="1847" spans="1:31" x14ac:dyDescent="0.25">
      <c r="A1847">
        <v>1711203</v>
      </c>
      <c r="B1847">
        <v>1</v>
      </c>
      <c r="C1847" t="s">
        <v>80</v>
      </c>
      <c r="D1847" t="s">
        <v>91</v>
      </c>
      <c r="E1847" t="s">
        <v>160</v>
      </c>
      <c r="F1847" t="s">
        <v>5583</v>
      </c>
      <c r="G1847" t="s">
        <v>152</v>
      </c>
      <c r="H1847" t="s">
        <v>134</v>
      </c>
      <c r="I1847" t="s">
        <v>135</v>
      </c>
      <c r="J1847" t="s">
        <v>136</v>
      </c>
      <c r="K1847" t="s">
        <v>153</v>
      </c>
      <c r="L1847" t="s">
        <v>5584</v>
      </c>
      <c r="M1847" t="s">
        <v>5585</v>
      </c>
      <c r="N1847">
        <v>5.4905555550000003</v>
      </c>
      <c r="O1847">
        <v>0</v>
      </c>
      <c r="P1847">
        <v>44</v>
      </c>
      <c r="Q1847">
        <v>0</v>
      </c>
      <c r="R1847">
        <v>0</v>
      </c>
      <c r="S1847">
        <v>0</v>
      </c>
      <c r="T1847">
        <v>1</v>
      </c>
      <c r="U1847">
        <v>0</v>
      </c>
      <c r="V1847">
        <v>0</v>
      </c>
      <c r="W1847">
        <v>0</v>
      </c>
      <c r="X1847">
        <v>61.029156345402427</v>
      </c>
      <c r="Y1847">
        <v>0</v>
      </c>
      <c r="Z1847">
        <v>0</v>
      </c>
      <c r="AA1847">
        <v>0</v>
      </c>
      <c r="AB1847">
        <v>6.1466394218509155</v>
      </c>
      <c r="AC1847">
        <v>0</v>
      </c>
      <c r="AD1847">
        <v>0</v>
      </c>
      <c r="AE1847">
        <v>67.175795767253348</v>
      </c>
    </row>
    <row r="1848" spans="1:31" x14ac:dyDescent="0.25">
      <c r="A1848">
        <v>1711223</v>
      </c>
      <c r="B1848">
        <v>1</v>
      </c>
      <c r="C1848" t="s">
        <v>81</v>
      </c>
      <c r="D1848" t="s">
        <v>113</v>
      </c>
      <c r="E1848" t="s">
        <v>171</v>
      </c>
      <c r="F1848" t="s">
        <v>5586</v>
      </c>
      <c r="G1848" t="s">
        <v>173</v>
      </c>
      <c r="H1848" t="s">
        <v>143</v>
      </c>
      <c r="I1848" t="s">
        <v>135</v>
      </c>
      <c r="J1848" t="s">
        <v>136</v>
      </c>
      <c r="K1848" t="s">
        <v>153</v>
      </c>
      <c r="L1848" t="s">
        <v>5587</v>
      </c>
      <c r="M1848" t="s">
        <v>5588</v>
      </c>
      <c r="N1848">
        <v>6.1438888880000002</v>
      </c>
      <c r="O1848">
        <v>0</v>
      </c>
      <c r="P1848">
        <v>23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14.271052797783868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14.271052797783868</v>
      </c>
    </row>
    <row r="1849" spans="1:31" x14ac:dyDescent="0.25">
      <c r="A1849">
        <v>1711601</v>
      </c>
      <c r="B1849">
        <v>1</v>
      </c>
      <c r="C1849" t="s">
        <v>80</v>
      </c>
      <c r="D1849" t="s">
        <v>110</v>
      </c>
      <c r="E1849" t="s">
        <v>160</v>
      </c>
      <c r="F1849" t="s">
        <v>5589</v>
      </c>
      <c r="G1849" t="s">
        <v>305</v>
      </c>
      <c r="H1849" t="s">
        <v>134</v>
      </c>
      <c r="I1849" t="s">
        <v>135</v>
      </c>
      <c r="J1849" t="s">
        <v>136</v>
      </c>
      <c r="K1849" t="s">
        <v>137</v>
      </c>
      <c r="L1849" t="s">
        <v>5590</v>
      </c>
      <c r="M1849" t="s">
        <v>5591</v>
      </c>
      <c r="N1849">
        <v>0.83583333299999996</v>
      </c>
      <c r="O1849">
        <v>0</v>
      </c>
      <c r="P1849">
        <v>19</v>
      </c>
      <c r="Q1849">
        <v>0</v>
      </c>
      <c r="R1849">
        <v>0</v>
      </c>
      <c r="S1849">
        <v>0</v>
      </c>
      <c r="T1849">
        <v>4</v>
      </c>
      <c r="U1849">
        <v>0</v>
      </c>
      <c r="V1849">
        <v>0</v>
      </c>
      <c r="W1849">
        <v>0</v>
      </c>
      <c r="X1849">
        <v>6.4840922082921679</v>
      </c>
      <c r="Y1849">
        <v>0</v>
      </c>
      <c r="Z1849">
        <v>0</v>
      </c>
      <c r="AA1849">
        <v>0</v>
      </c>
      <c r="AB1849">
        <v>1.4296745829504869</v>
      </c>
      <c r="AC1849">
        <v>0</v>
      </c>
      <c r="AD1849">
        <v>0</v>
      </c>
      <c r="AE1849">
        <v>7.9137667912426544</v>
      </c>
    </row>
    <row r="1850" spans="1:31" x14ac:dyDescent="0.25">
      <c r="A1850">
        <v>1711578</v>
      </c>
      <c r="B1850">
        <v>1</v>
      </c>
      <c r="C1850" t="s">
        <v>80</v>
      </c>
      <c r="D1850" t="s">
        <v>93</v>
      </c>
      <c r="E1850" t="s">
        <v>160</v>
      </c>
      <c r="F1850" t="s">
        <v>5592</v>
      </c>
      <c r="G1850" t="s">
        <v>326</v>
      </c>
      <c r="H1850" t="s">
        <v>134</v>
      </c>
      <c r="I1850" t="s">
        <v>135</v>
      </c>
      <c r="J1850" t="s">
        <v>136</v>
      </c>
      <c r="K1850" t="s">
        <v>137</v>
      </c>
      <c r="L1850" t="s">
        <v>5593</v>
      </c>
      <c r="M1850" t="s">
        <v>5594</v>
      </c>
      <c r="N1850">
        <v>3.2544444440000002</v>
      </c>
      <c r="O1850">
        <v>0</v>
      </c>
      <c r="P1850">
        <v>3</v>
      </c>
      <c r="Q1850">
        <v>0</v>
      </c>
      <c r="R1850">
        <v>9</v>
      </c>
      <c r="S1850">
        <v>0</v>
      </c>
      <c r="T1850">
        <v>4</v>
      </c>
      <c r="U1850">
        <v>0</v>
      </c>
      <c r="V1850">
        <v>0</v>
      </c>
      <c r="W1850">
        <v>0</v>
      </c>
      <c r="X1850">
        <v>1.4022051117980265</v>
      </c>
      <c r="Y1850">
        <v>0</v>
      </c>
      <c r="Z1850">
        <v>4.3137479305655289</v>
      </c>
      <c r="AA1850">
        <v>0</v>
      </c>
      <c r="AB1850">
        <v>9.4384842879645898</v>
      </c>
      <c r="AC1850">
        <v>0</v>
      </c>
      <c r="AD1850">
        <v>0</v>
      </c>
      <c r="AE1850">
        <v>15.154437330328145</v>
      </c>
    </row>
    <row r="1851" spans="1:31" x14ac:dyDescent="0.25">
      <c r="A1851">
        <v>1711392</v>
      </c>
      <c r="B1851">
        <v>1</v>
      </c>
      <c r="C1851" t="s">
        <v>80</v>
      </c>
      <c r="D1851" t="s">
        <v>103</v>
      </c>
      <c r="E1851" t="s">
        <v>131</v>
      </c>
      <c r="F1851" t="s">
        <v>5595</v>
      </c>
      <c r="G1851" t="s">
        <v>269</v>
      </c>
      <c r="H1851" t="s">
        <v>134</v>
      </c>
      <c r="I1851" t="s">
        <v>135</v>
      </c>
      <c r="J1851" t="s">
        <v>5</v>
      </c>
      <c r="K1851" t="s">
        <v>137</v>
      </c>
      <c r="L1851" t="s">
        <v>5596</v>
      </c>
      <c r="M1851" t="s">
        <v>5597</v>
      </c>
      <c r="N1851">
        <v>0.53416666599999996</v>
      </c>
      <c r="O1851">
        <v>0</v>
      </c>
      <c r="P1851">
        <v>1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</row>
    <row r="1852" spans="1:31" x14ac:dyDescent="0.25">
      <c r="A1852">
        <v>1711558</v>
      </c>
      <c r="B1852">
        <v>1</v>
      </c>
      <c r="C1852" t="s">
        <v>80</v>
      </c>
      <c r="D1852" t="s">
        <v>96</v>
      </c>
      <c r="E1852" t="s">
        <v>131</v>
      </c>
      <c r="F1852" t="s">
        <v>5598</v>
      </c>
      <c r="G1852" t="s">
        <v>133</v>
      </c>
      <c r="H1852" t="s">
        <v>134</v>
      </c>
      <c r="I1852" t="s">
        <v>135</v>
      </c>
      <c r="J1852" t="s">
        <v>136</v>
      </c>
      <c r="K1852" t="s">
        <v>137</v>
      </c>
      <c r="L1852" t="s">
        <v>5599</v>
      </c>
      <c r="M1852" t="s">
        <v>5600</v>
      </c>
      <c r="N1852">
        <v>4.2630555550000002</v>
      </c>
      <c r="O1852">
        <v>0</v>
      </c>
      <c r="P1852">
        <v>1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1.1236789074016422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1.1236789074016422</v>
      </c>
    </row>
    <row r="1853" spans="1:31" x14ac:dyDescent="0.25">
      <c r="A1853">
        <v>1711292</v>
      </c>
      <c r="B1853">
        <v>1</v>
      </c>
      <c r="C1853" t="s">
        <v>80</v>
      </c>
      <c r="D1853" t="s">
        <v>104</v>
      </c>
      <c r="E1853" t="s">
        <v>131</v>
      </c>
      <c r="F1853" t="s">
        <v>5038</v>
      </c>
      <c r="G1853" t="s">
        <v>269</v>
      </c>
      <c r="H1853" t="s">
        <v>134</v>
      </c>
      <c r="I1853" t="s">
        <v>135</v>
      </c>
      <c r="J1853" t="s">
        <v>5</v>
      </c>
      <c r="K1853" t="s">
        <v>137</v>
      </c>
      <c r="L1853" t="s">
        <v>5601</v>
      </c>
      <c r="M1853" t="s">
        <v>5602</v>
      </c>
      <c r="N1853">
        <v>0.61861111099999999</v>
      </c>
      <c r="O1853">
        <v>0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3.574560870381945E-3</v>
      </c>
      <c r="AA1853">
        <v>0</v>
      </c>
      <c r="AB1853">
        <v>0</v>
      </c>
      <c r="AC1853">
        <v>0</v>
      </c>
      <c r="AD1853">
        <v>0</v>
      </c>
      <c r="AE1853">
        <v>3.574560870381945E-3</v>
      </c>
    </row>
    <row r="1854" spans="1:31" x14ac:dyDescent="0.25">
      <c r="A1854">
        <v>1711435</v>
      </c>
      <c r="B1854">
        <v>1</v>
      </c>
      <c r="C1854" t="s">
        <v>80</v>
      </c>
      <c r="D1854" t="s">
        <v>105</v>
      </c>
      <c r="E1854" t="s">
        <v>189</v>
      </c>
      <c r="F1854" t="s">
        <v>5603</v>
      </c>
      <c r="G1854" t="s">
        <v>147</v>
      </c>
      <c r="H1854" t="s">
        <v>143</v>
      </c>
      <c r="I1854" t="s">
        <v>135</v>
      </c>
      <c r="J1854" t="s">
        <v>136</v>
      </c>
      <c r="K1854" t="s">
        <v>137</v>
      </c>
      <c r="L1854" t="s">
        <v>5604</v>
      </c>
      <c r="M1854" t="s">
        <v>5605</v>
      </c>
      <c r="N1854">
        <v>0.83305555499999995</v>
      </c>
      <c r="O1854">
        <v>1</v>
      </c>
      <c r="P1854">
        <v>2</v>
      </c>
      <c r="Q1854">
        <v>0</v>
      </c>
      <c r="R1854">
        <v>2</v>
      </c>
      <c r="S1854">
        <v>7</v>
      </c>
      <c r="T1854">
        <v>6</v>
      </c>
      <c r="U1854">
        <v>1</v>
      </c>
      <c r="V1854">
        <v>0</v>
      </c>
      <c r="W1854">
        <v>2.1524799232653153</v>
      </c>
      <c r="X1854">
        <v>0.22235506406368782</v>
      </c>
      <c r="Y1854">
        <v>0</v>
      </c>
      <c r="Z1854">
        <v>1.0432638739012363</v>
      </c>
      <c r="AA1854">
        <v>20.970455734707258</v>
      </c>
      <c r="AB1854">
        <v>4.541434192714858</v>
      </c>
      <c r="AC1854">
        <v>119.93632621837327</v>
      </c>
      <c r="AD1854">
        <v>0</v>
      </c>
      <c r="AE1854">
        <v>148.86631500702563</v>
      </c>
    </row>
    <row r="1855" spans="1:31" x14ac:dyDescent="0.25">
      <c r="A1855">
        <v>1711266</v>
      </c>
      <c r="B1855">
        <v>1</v>
      </c>
      <c r="C1855" t="s">
        <v>80</v>
      </c>
      <c r="D1855" t="s">
        <v>88</v>
      </c>
      <c r="E1855" t="s">
        <v>131</v>
      </c>
      <c r="F1855" t="s">
        <v>5606</v>
      </c>
      <c r="G1855" t="s">
        <v>133</v>
      </c>
      <c r="H1855" t="s">
        <v>134</v>
      </c>
      <c r="I1855" t="s">
        <v>135</v>
      </c>
      <c r="J1855" t="s">
        <v>136</v>
      </c>
      <c r="K1855" t="s">
        <v>137</v>
      </c>
      <c r="L1855" t="s">
        <v>5607</v>
      </c>
      <c r="M1855" t="s">
        <v>5608</v>
      </c>
      <c r="N1855">
        <v>2.4500000000000002</v>
      </c>
      <c r="O1855">
        <v>0</v>
      </c>
      <c r="P1855">
        <v>17</v>
      </c>
      <c r="Q1855">
        <v>0</v>
      </c>
      <c r="R1855">
        <v>0</v>
      </c>
      <c r="S1855">
        <v>0</v>
      </c>
      <c r="T1855">
        <v>1</v>
      </c>
      <c r="U1855">
        <v>0</v>
      </c>
      <c r="V1855">
        <v>0</v>
      </c>
      <c r="W1855">
        <v>0</v>
      </c>
      <c r="X1855">
        <v>8.8225905210836757</v>
      </c>
      <c r="Y1855">
        <v>0</v>
      </c>
      <c r="Z1855">
        <v>0</v>
      </c>
      <c r="AA1855">
        <v>0</v>
      </c>
      <c r="AB1855">
        <v>0.38693862540571999</v>
      </c>
      <c r="AC1855">
        <v>0</v>
      </c>
      <c r="AD1855">
        <v>0</v>
      </c>
      <c r="AE1855">
        <v>9.2095291464893965</v>
      </c>
    </row>
    <row r="1856" spans="1:31" x14ac:dyDescent="0.25">
      <c r="A1856">
        <v>1711372</v>
      </c>
      <c r="B1856">
        <v>1</v>
      </c>
      <c r="C1856" t="s">
        <v>81</v>
      </c>
      <c r="D1856" t="s">
        <v>120</v>
      </c>
      <c r="E1856" t="s">
        <v>189</v>
      </c>
      <c r="F1856" t="s">
        <v>5609</v>
      </c>
      <c r="G1856" t="s">
        <v>147</v>
      </c>
      <c r="H1856" t="s">
        <v>143</v>
      </c>
      <c r="I1856" t="s">
        <v>135</v>
      </c>
      <c r="J1856" t="s">
        <v>136</v>
      </c>
      <c r="K1856" t="s">
        <v>137</v>
      </c>
      <c r="L1856" t="s">
        <v>5610</v>
      </c>
      <c r="M1856" t="s">
        <v>5611</v>
      </c>
      <c r="N1856">
        <v>1.121388888</v>
      </c>
      <c r="O1856">
        <v>0</v>
      </c>
      <c r="P1856">
        <v>72</v>
      </c>
      <c r="Q1856">
        <v>68</v>
      </c>
      <c r="R1856">
        <v>11</v>
      </c>
      <c r="S1856">
        <v>14</v>
      </c>
      <c r="T1856">
        <v>5</v>
      </c>
      <c r="U1856">
        <v>0</v>
      </c>
      <c r="V1856">
        <v>0</v>
      </c>
      <c r="W1856">
        <v>0</v>
      </c>
      <c r="X1856">
        <v>22.078412949623466</v>
      </c>
      <c r="Y1856">
        <v>154.83719411094887</v>
      </c>
      <c r="Z1856">
        <v>3.4691751870070524</v>
      </c>
      <c r="AA1856">
        <v>110.22183181320668</v>
      </c>
      <c r="AB1856">
        <v>1.2614038187181518</v>
      </c>
      <c r="AC1856">
        <v>0</v>
      </c>
      <c r="AD1856">
        <v>0</v>
      </c>
      <c r="AE1856">
        <v>291.86801787950424</v>
      </c>
    </row>
    <row r="1857" spans="1:31" x14ac:dyDescent="0.25">
      <c r="A1857">
        <v>1711123</v>
      </c>
      <c r="B1857">
        <v>1</v>
      </c>
      <c r="C1857" t="s">
        <v>80</v>
      </c>
      <c r="D1857" t="s">
        <v>100</v>
      </c>
      <c r="E1857" t="s">
        <v>131</v>
      </c>
      <c r="F1857" t="s">
        <v>5612</v>
      </c>
      <c r="G1857" t="s">
        <v>133</v>
      </c>
      <c r="H1857" t="s">
        <v>134</v>
      </c>
      <c r="I1857" t="s">
        <v>135</v>
      </c>
      <c r="J1857" t="s">
        <v>136</v>
      </c>
      <c r="K1857" t="s">
        <v>137</v>
      </c>
      <c r="L1857" t="s">
        <v>5613</v>
      </c>
      <c r="M1857" t="s">
        <v>5614</v>
      </c>
      <c r="N1857">
        <v>1.997222222</v>
      </c>
      <c r="O1857">
        <v>0</v>
      </c>
      <c r="P1857">
        <v>1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0.34560211128025559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0.34560211128025559</v>
      </c>
    </row>
    <row r="1858" spans="1:31" x14ac:dyDescent="0.25">
      <c r="A1858">
        <v>1711521</v>
      </c>
      <c r="B1858">
        <v>1</v>
      </c>
      <c r="C1858" t="s">
        <v>80</v>
      </c>
      <c r="D1858" t="s">
        <v>100</v>
      </c>
      <c r="E1858" t="s">
        <v>131</v>
      </c>
      <c r="F1858" t="s">
        <v>5615</v>
      </c>
      <c r="G1858" t="s">
        <v>238</v>
      </c>
      <c r="H1858" t="s">
        <v>134</v>
      </c>
      <c r="I1858" t="s">
        <v>135</v>
      </c>
      <c r="J1858" t="s">
        <v>136</v>
      </c>
      <c r="K1858" t="s">
        <v>137</v>
      </c>
      <c r="L1858" t="s">
        <v>5616</v>
      </c>
      <c r="M1858" t="s">
        <v>5617</v>
      </c>
      <c r="N1858">
        <v>2.4158333330000001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1.9762914868411396</v>
      </c>
      <c r="AC1858">
        <v>0</v>
      </c>
      <c r="AD1858">
        <v>0</v>
      </c>
      <c r="AE1858">
        <v>1.9762914868411396</v>
      </c>
    </row>
    <row r="1859" spans="1:31" x14ac:dyDescent="0.25">
      <c r="A1859">
        <v>1711621</v>
      </c>
      <c r="B1859">
        <v>1</v>
      </c>
      <c r="C1859" t="s">
        <v>80</v>
      </c>
      <c r="D1859" t="s">
        <v>102</v>
      </c>
      <c r="E1859" t="s">
        <v>131</v>
      </c>
      <c r="F1859" t="s">
        <v>5618</v>
      </c>
      <c r="G1859" t="s">
        <v>133</v>
      </c>
      <c r="H1859" t="s">
        <v>134</v>
      </c>
      <c r="I1859" t="s">
        <v>135</v>
      </c>
      <c r="J1859" t="s">
        <v>136</v>
      </c>
      <c r="K1859" t="s">
        <v>137</v>
      </c>
      <c r="L1859" t="s">
        <v>5619</v>
      </c>
      <c r="M1859" t="s">
        <v>5620</v>
      </c>
      <c r="N1859">
        <v>1.210555555</v>
      </c>
      <c r="O1859">
        <v>0</v>
      </c>
      <c r="P1859">
        <v>1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0.54979844126272004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0.54979844126272004</v>
      </c>
    </row>
    <row r="1860" spans="1:31" x14ac:dyDescent="0.25">
      <c r="A1860">
        <v>1711661</v>
      </c>
      <c r="B1860">
        <v>1</v>
      </c>
      <c r="C1860" t="s">
        <v>81</v>
      </c>
      <c r="D1860" t="s">
        <v>113</v>
      </c>
      <c r="E1860" t="s">
        <v>160</v>
      </c>
      <c r="F1860" t="s">
        <v>5621</v>
      </c>
      <c r="G1860" t="s">
        <v>162</v>
      </c>
      <c r="H1860" t="s">
        <v>134</v>
      </c>
      <c r="I1860" t="s">
        <v>135</v>
      </c>
      <c r="J1860" t="s">
        <v>136</v>
      </c>
      <c r="K1860" t="s">
        <v>137</v>
      </c>
      <c r="L1860" t="s">
        <v>5622</v>
      </c>
      <c r="M1860" t="s">
        <v>5623</v>
      </c>
      <c r="N1860">
        <v>1.2441666659999999</v>
      </c>
      <c r="O1860">
        <v>0</v>
      </c>
      <c r="P1860">
        <v>15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2.3149781219622785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2.3149781219622785</v>
      </c>
    </row>
    <row r="1861" spans="1:31" x14ac:dyDescent="0.25">
      <c r="A1861">
        <v>1711120</v>
      </c>
      <c r="B1861">
        <v>1</v>
      </c>
      <c r="C1861" t="s">
        <v>80</v>
      </c>
      <c r="D1861" t="s">
        <v>85</v>
      </c>
      <c r="E1861" t="s">
        <v>131</v>
      </c>
      <c r="F1861" t="s">
        <v>5624</v>
      </c>
      <c r="G1861" t="s">
        <v>238</v>
      </c>
      <c r="H1861" t="s">
        <v>134</v>
      </c>
      <c r="I1861" t="s">
        <v>135</v>
      </c>
      <c r="J1861" t="s">
        <v>136</v>
      </c>
      <c r="K1861" t="s">
        <v>137</v>
      </c>
      <c r="L1861" t="s">
        <v>5625</v>
      </c>
      <c r="M1861" t="s">
        <v>5626</v>
      </c>
      <c r="N1861">
        <v>1.2008333330000001</v>
      </c>
      <c r="O1861">
        <v>0</v>
      </c>
      <c r="P1861">
        <v>9</v>
      </c>
      <c r="Q1861">
        <v>0</v>
      </c>
      <c r="R1861">
        <v>0</v>
      </c>
      <c r="S1861">
        <v>0</v>
      </c>
      <c r="T1861">
        <v>2</v>
      </c>
      <c r="U1861">
        <v>0</v>
      </c>
      <c r="V1861">
        <v>0</v>
      </c>
      <c r="W1861">
        <v>0</v>
      </c>
      <c r="X1861">
        <v>3.7579194078697915</v>
      </c>
      <c r="Y1861">
        <v>0</v>
      </c>
      <c r="Z1861">
        <v>0</v>
      </c>
      <c r="AA1861">
        <v>0</v>
      </c>
      <c r="AB1861">
        <v>21.387093354247902</v>
      </c>
      <c r="AC1861">
        <v>0</v>
      </c>
      <c r="AD1861">
        <v>0</v>
      </c>
      <c r="AE1861">
        <v>25.145012762117695</v>
      </c>
    </row>
    <row r="1862" spans="1:31" x14ac:dyDescent="0.25">
      <c r="A1862">
        <v>1711166</v>
      </c>
      <c r="B1862">
        <v>1</v>
      </c>
      <c r="C1862" t="s">
        <v>80</v>
      </c>
      <c r="D1862" t="s">
        <v>100</v>
      </c>
      <c r="E1862" t="s">
        <v>171</v>
      </c>
      <c r="F1862" t="s">
        <v>4272</v>
      </c>
      <c r="G1862" t="s">
        <v>152</v>
      </c>
      <c r="H1862" t="s">
        <v>143</v>
      </c>
      <c r="I1862" t="s">
        <v>135</v>
      </c>
      <c r="J1862" t="s">
        <v>136</v>
      </c>
      <c r="K1862" t="s">
        <v>153</v>
      </c>
      <c r="L1862" t="s">
        <v>5627</v>
      </c>
      <c r="M1862" t="s">
        <v>5628</v>
      </c>
      <c r="N1862">
        <v>8.2191666659999996</v>
      </c>
      <c r="O1862">
        <v>0</v>
      </c>
      <c r="P1862">
        <v>116</v>
      </c>
      <c r="Q1862">
        <v>0</v>
      </c>
      <c r="R1862">
        <v>3</v>
      </c>
      <c r="S1862">
        <v>0</v>
      </c>
      <c r="T1862">
        <v>15</v>
      </c>
      <c r="U1862">
        <v>0</v>
      </c>
      <c r="V1862">
        <v>0</v>
      </c>
      <c r="W1862">
        <v>0</v>
      </c>
      <c r="X1862">
        <v>120.56030317589925</v>
      </c>
      <c r="Y1862">
        <v>0</v>
      </c>
      <c r="Z1862">
        <v>9.6176938041300022E-3</v>
      </c>
      <c r="AA1862">
        <v>0</v>
      </c>
      <c r="AB1862">
        <v>49.472424925937247</v>
      </c>
      <c r="AC1862">
        <v>0</v>
      </c>
      <c r="AD1862">
        <v>0</v>
      </c>
      <c r="AE1862">
        <v>170.04234579564064</v>
      </c>
    </row>
    <row r="1863" spans="1:31" x14ac:dyDescent="0.25">
      <c r="A1863">
        <v>1711644</v>
      </c>
      <c r="B1863">
        <v>1</v>
      </c>
      <c r="C1863" t="s">
        <v>81</v>
      </c>
      <c r="D1863" t="s">
        <v>128</v>
      </c>
      <c r="E1863" t="s">
        <v>131</v>
      </c>
      <c r="F1863" t="s">
        <v>5629</v>
      </c>
      <c r="G1863" t="s">
        <v>133</v>
      </c>
      <c r="H1863" t="s">
        <v>134</v>
      </c>
      <c r="I1863" t="s">
        <v>135</v>
      </c>
      <c r="J1863" t="s">
        <v>136</v>
      </c>
      <c r="K1863" t="s">
        <v>137</v>
      </c>
      <c r="L1863" t="s">
        <v>5630</v>
      </c>
      <c r="M1863" t="s">
        <v>5631</v>
      </c>
      <c r="N1863">
        <v>3.4938888879999999</v>
      </c>
      <c r="O1863">
        <v>0</v>
      </c>
      <c r="P1863">
        <v>1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0.39969215016005333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0.39969215016005333</v>
      </c>
    </row>
    <row r="1864" spans="1:31" x14ac:dyDescent="0.25">
      <c r="A1864">
        <v>1711312</v>
      </c>
      <c r="B1864">
        <v>1</v>
      </c>
      <c r="C1864" t="s">
        <v>80</v>
      </c>
      <c r="D1864" t="s">
        <v>103</v>
      </c>
      <c r="E1864" t="s">
        <v>131</v>
      </c>
      <c r="F1864" t="s">
        <v>5632</v>
      </c>
      <c r="G1864" t="s">
        <v>269</v>
      </c>
      <c r="H1864" t="s">
        <v>134</v>
      </c>
      <c r="I1864" t="s">
        <v>135</v>
      </c>
      <c r="J1864" t="s">
        <v>5</v>
      </c>
      <c r="K1864" t="s">
        <v>137</v>
      </c>
      <c r="L1864" t="s">
        <v>5633</v>
      </c>
      <c r="M1864" t="s">
        <v>5634</v>
      </c>
      <c r="N1864">
        <v>1.4924999999999999</v>
      </c>
      <c r="O1864">
        <v>0</v>
      </c>
      <c r="P1864">
        <v>1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0.55845571170092412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0.55845571170092412</v>
      </c>
    </row>
    <row r="1865" spans="1:31" x14ac:dyDescent="0.25">
      <c r="A1865">
        <v>1711206</v>
      </c>
      <c r="B1865">
        <v>1</v>
      </c>
      <c r="C1865" t="s">
        <v>80</v>
      </c>
      <c r="D1865" t="s">
        <v>84</v>
      </c>
      <c r="E1865" t="s">
        <v>150</v>
      </c>
      <c r="F1865" t="s">
        <v>5635</v>
      </c>
      <c r="G1865" t="s">
        <v>152</v>
      </c>
      <c r="H1865" t="s">
        <v>134</v>
      </c>
      <c r="I1865" t="s">
        <v>135</v>
      </c>
      <c r="J1865" t="s">
        <v>136</v>
      </c>
      <c r="K1865" t="s">
        <v>153</v>
      </c>
      <c r="L1865" t="s">
        <v>5636</v>
      </c>
      <c r="M1865" t="s">
        <v>5637</v>
      </c>
      <c r="N1865">
        <v>3.0986111109999999</v>
      </c>
      <c r="O1865">
        <v>0</v>
      </c>
      <c r="P1865">
        <v>534</v>
      </c>
      <c r="Q1865">
        <v>0</v>
      </c>
      <c r="R1865">
        <v>0</v>
      </c>
      <c r="S1865">
        <v>0</v>
      </c>
      <c r="T1865">
        <v>49</v>
      </c>
      <c r="U1865">
        <v>0</v>
      </c>
      <c r="V1865">
        <v>0</v>
      </c>
      <c r="W1865">
        <v>0</v>
      </c>
      <c r="X1865">
        <v>403.0645888906738</v>
      </c>
      <c r="Y1865">
        <v>0</v>
      </c>
      <c r="Z1865">
        <v>0</v>
      </c>
      <c r="AA1865">
        <v>0</v>
      </c>
      <c r="AB1865">
        <v>201.75304835233663</v>
      </c>
      <c r="AC1865">
        <v>0</v>
      </c>
      <c r="AD1865">
        <v>0</v>
      </c>
      <c r="AE1865">
        <v>604.81763724301049</v>
      </c>
    </row>
    <row r="1866" spans="1:31" x14ac:dyDescent="0.25">
      <c r="A1866">
        <v>1711103</v>
      </c>
      <c r="B1866">
        <v>1</v>
      </c>
      <c r="C1866" t="s">
        <v>80</v>
      </c>
      <c r="D1866" t="s">
        <v>107</v>
      </c>
      <c r="E1866" t="s">
        <v>160</v>
      </c>
      <c r="F1866" t="s">
        <v>5638</v>
      </c>
      <c r="G1866" t="s">
        <v>575</v>
      </c>
      <c r="H1866" t="s">
        <v>134</v>
      </c>
      <c r="I1866" t="s">
        <v>135</v>
      </c>
      <c r="J1866" t="s">
        <v>136</v>
      </c>
      <c r="K1866" t="s">
        <v>137</v>
      </c>
      <c r="L1866" t="s">
        <v>5639</v>
      </c>
      <c r="M1866" t="s">
        <v>5640</v>
      </c>
      <c r="N1866">
        <v>2.094166666</v>
      </c>
      <c r="O1866">
        <v>0</v>
      </c>
      <c r="P1866">
        <v>76</v>
      </c>
      <c r="Q1866">
        <v>0</v>
      </c>
      <c r="R1866">
        <v>0</v>
      </c>
      <c r="S1866">
        <v>0</v>
      </c>
      <c r="T1866">
        <v>1</v>
      </c>
      <c r="U1866">
        <v>0</v>
      </c>
      <c r="V1866">
        <v>0</v>
      </c>
      <c r="W1866">
        <v>0</v>
      </c>
      <c r="X1866">
        <v>35.729578534633319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35.729578534633319</v>
      </c>
    </row>
    <row r="1867" spans="1:31" x14ac:dyDescent="0.25">
      <c r="A1867">
        <v>1711246</v>
      </c>
      <c r="B1867">
        <v>1</v>
      </c>
      <c r="C1867" t="s">
        <v>81</v>
      </c>
      <c r="D1867" t="s">
        <v>118</v>
      </c>
      <c r="E1867" t="s">
        <v>131</v>
      </c>
      <c r="F1867" t="s">
        <v>5641</v>
      </c>
      <c r="G1867" t="s">
        <v>242</v>
      </c>
      <c r="H1867" t="s">
        <v>134</v>
      </c>
      <c r="I1867" t="s">
        <v>135</v>
      </c>
      <c r="J1867" t="s">
        <v>136</v>
      </c>
      <c r="K1867" t="s">
        <v>137</v>
      </c>
      <c r="L1867" t="s">
        <v>5642</v>
      </c>
      <c r="M1867" t="s">
        <v>5643</v>
      </c>
      <c r="N1867">
        <v>0.77055555499999995</v>
      </c>
      <c r="O1867">
        <v>0</v>
      </c>
      <c r="P1867">
        <v>11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2.5269605584699368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2.5269605584699368</v>
      </c>
    </row>
    <row r="1868" spans="1:31" x14ac:dyDescent="0.25">
      <c r="A1868">
        <v>1711581</v>
      </c>
      <c r="B1868">
        <v>1</v>
      </c>
      <c r="C1868" t="s">
        <v>81</v>
      </c>
      <c r="D1868" t="s">
        <v>113</v>
      </c>
      <c r="E1868" t="s">
        <v>131</v>
      </c>
      <c r="F1868" t="s">
        <v>5644</v>
      </c>
      <c r="G1868" t="s">
        <v>133</v>
      </c>
      <c r="H1868" t="s">
        <v>134</v>
      </c>
      <c r="I1868" t="s">
        <v>135</v>
      </c>
      <c r="J1868" t="s">
        <v>136</v>
      </c>
      <c r="K1868" t="s">
        <v>137</v>
      </c>
      <c r="L1868" t="s">
        <v>5645</v>
      </c>
      <c r="M1868" t="s">
        <v>5646</v>
      </c>
      <c r="N1868">
        <v>3.6144444440000001</v>
      </c>
      <c r="O1868">
        <v>0</v>
      </c>
      <c r="P1868">
        <v>1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</row>
    <row r="1869" spans="1:31" x14ac:dyDescent="0.25">
      <c r="A1869">
        <v>1711412</v>
      </c>
      <c r="B1869">
        <v>1</v>
      </c>
      <c r="C1869" t="s">
        <v>80</v>
      </c>
      <c r="D1869" t="s">
        <v>90</v>
      </c>
      <c r="E1869" t="s">
        <v>131</v>
      </c>
      <c r="F1869" t="s">
        <v>5472</v>
      </c>
      <c r="G1869" t="s">
        <v>133</v>
      </c>
      <c r="H1869" t="s">
        <v>134</v>
      </c>
      <c r="I1869" t="s">
        <v>135</v>
      </c>
      <c r="J1869" t="s">
        <v>136</v>
      </c>
      <c r="K1869" t="s">
        <v>137</v>
      </c>
      <c r="L1869" t="s">
        <v>5647</v>
      </c>
      <c r="M1869" t="s">
        <v>5648</v>
      </c>
      <c r="N1869">
        <v>3.6347222220000002</v>
      </c>
      <c r="O1869">
        <v>0</v>
      </c>
      <c r="P1869">
        <v>3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4.4102635678114748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4.4102635678114748</v>
      </c>
    </row>
    <row r="1870" spans="1:31" x14ac:dyDescent="0.25">
      <c r="A1870">
        <v>1711561</v>
      </c>
      <c r="B1870">
        <v>1</v>
      </c>
      <c r="C1870" t="s">
        <v>80</v>
      </c>
      <c r="D1870" t="s">
        <v>103</v>
      </c>
      <c r="E1870" t="s">
        <v>171</v>
      </c>
      <c r="F1870" t="s">
        <v>5649</v>
      </c>
      <c r="G1870" t="s">
        <v>5650</v>
      </c>
      <c r="H1870" t="s">
        <v>143</v>
      </c>
      <c r="I1870" t="s">
        <v>135</v>
      </c>
      <c r="J1870" t="s">
        <v>136</v>
      </c>
      <c r="K1870" t="s">
        <v>137</v>
      </c>
      <c r="L1870" t="s">
        <v>5651</v>
      </c>
      <c r="M1870" t="s">
        <v>5652</v>
      </c>
      <c r="N1870">
        <v>0.41777777700000002</v>
      </c>
      <c r="O1870">
        <v>0</v>
      </c>
      <c r="P1870">
        <v>0</v>
      </c>
      <c r="Q1870">
        <v>0</v>
      </c>
      <c r="R1870">
        <v>0</v>
      </c>
      <c r="S1870">
        <v>1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6.1860534259910391</v>
      </c>
      <c r="AB1870">
        <v>0</v>
      </c>
      <c r="AC1870">
        <v>0</v>
      </c>
      <c r="AD1870">
        <v>0</v>
      </c>
      <c r="AE1870">
        <v>6.1860534259910391</v>
      </c>
    </row>
    <row r="1871" spans="1:31" x14ac:dyDescent="0.25">
      <c r="A1871">
        <v>1711667</v>
      </c>
      <c r="B1871">
        <v>1</v>
      </c>
      <c r="C1871" t="s">
        <v>80</v>
      </c>
      <c r="D1871" t="s">
        <v>97</v>
      </c>
      <c r="E1871" t="s">
        <v>171</v>
      </c>
      <c r="F1871" t="s">
        <v>5653</v>
      </c>
      <c r="G1871" t="s">
        <v>806</v>
      </c>
      <c r="H1871" t="s">
        <v>143</v>
      </c>
      <c r="I1871" t="s">
        <v>135</v>
      </c>
      <c r="J1871" t="s">
        <v>136</v>
      </c>
      <c r="K1871" t="s">
        <v>137</v>
      </c>
      <c r="L1871" t="s">
        <v>5654</v>
      </c>
      <c r="M1871" t="s">
        <v>5655</v>
      </c>
      <c r="N1871">
        <v>1.305555555</v>
      </c>
      <c r="O1871">
        <v>0</v>
      </c>
      <c r="P1871">
        <v>21</v>
      </c>
      <c r="Q1871">
        <v>0</v>
      </c>
      <c r="R1871">
        <v>10</v>
      </c>
      <c r="S1871">
        <v>0</v>
      </c>
      <c r="T1871">
        <v>15</v>
      </c>
      <c r="U1871">
        <v>0</v>
      </c>
      <c r="V1871">
        <v>0</v>
      </c>
      <c r="W1871">
        <v>0</v>
      </c>
      <c r="X1871">
        <v>12.897951275360093</v>
      </c>
      <c r="Y1871">
        <v>0</v>
      </c>
      <c r="Z1871">
        <v>0.70530976932478495</v>
      </c>
      <c r="AA1871">
        <v>0</v>
      </c>
      <c r="AB1871">
        <v>24.534824070871647</v>
      </c>
      <c r="AC1871">
        <v>0</v>
      </c>
      <c r="AD1871">
        <v>0</v>
      </c>
      <c r="AE1871">
        <v>38.138085115556521</v>
      </c>
    </row>
    <row r="1872" spans="1:31" x14ac:dyDescent="0.25">
      <c r="A1872">
        <v>1711183</v>
      </c>
      <c r="B1872">
        <v>1</v>
      </c>
      <c r="C1872" t="s">
        <v>80</v>
      </c>
      <c r="D1872" t="s">
        <v>109</v>
      </c>
      <c r="E1872" t="s">
        <v>150</v>
      </c>
      <c r="F1872" t="s">
        <v>5656</v>
      </c>
      <c r="G1872" t="s">
        <v>173</v>
      </c>
      <c r="H1872" t="s">
        <v>134</v>
      </c>
      <c r="I1872" t="s">
        <v>135</v>
      </c>
      <c r="J1872" t="s">
        <v>136</v>
      </c>
      <c r="K1872" t="s">
        <v>153</v>
      </c>
      <c r="L1872" t="s">
        <v>5657</v>
      </c>
      <c r="M1872" t="s">
        <v>5658</v>
      </c>
      <c r="N1872">
        <v>5.5130555550000002</v>
      </c>
      <c r="O1872">
        <v>0</v>
      </c>
      <c r="P1872">
        <v>34</v>
      </c>
      <c r="Q1872">
        <v>0</v>
      </c>
      <c r="R1872">
        <v>0</v>
      </c>
      <c r="S1872">
        <v>0</v>
      </c>
      <c r="T1872">
        <v>3</v>
      </c>
      <c r="U1872">
        <v>0</v>
      </c>
      <c r="V1872">
        <v>0</v>
      </c>
      <c r="W1872">
        <v>0</v>
      </c>
      <c r="X1872">
        <v>17.498693313834973</v>
      </c>
      <c r="Y1872">
        <v>0</v>
      </c>
      <c r="Z1872">
        <v>0</v>
      </c>
      <c r="AA1872">
        <v>0</v>
      </c>
      <c r="AB1872">
        <v>0.69831939478266336</v>
      </c>
      <c r="AC1872">
        <v>0</v>
      </c>
      <c r="AD1872">
        <v>0</v>
      </c>
      <c r="AE1872">
        <v>18.197012708617638</v>
      </c>
    </row>
    <row r="1873" spans="1:31" x14ac:dyDescent="0.25">
      <c r="A1873">
        <v>1711226</v>
      </c>
      <c r="B1873">
        <v>1</v>
      </c>
      <c r="C1873" t="s">
        <v>81</v>
      </c>
      <c r="D1873" t="s">
        <v>117</v>
      </c>
      <c r="E1873" t="s">
        <v>189</v>
      </c>
      <c r="F1873" t="s">
        <v>5659</v>
      </c>
      <c r="G1873" t="s">
        <v>173</v>
      </c>
      <c r="H1873" t="s">
        <v>143</v>
      </c>
      <c r="I1873" t="s">
        <v>135</v>
      </c>
      <c r="J1873" t="s">
        <v>136</v>
      </c>
      <c r="K1873" t="s">
        <v>153</v>
      </c>
      <c r="L1873" t="s">
        <v>5660</v>
      </c>
      <c r="M1873" t="s">
        <v>5661</v>
      </c>
      <c r="N1873">
        <v>6.2683333330000002</v>
      </c>
      <c r="O1873">
        <v>1</v>
      </c>
      <c r="P1873">
        <v>784</v>
      </c>
      <c r="Q1873">
        <v>2</v>
      </c>
      <c r="R1873">
        <v>18</v>
      </c>
      <c r="S1873">
        <v>8</v>
      </c>
      <c r="T1873">
        <v>25</v>
      </c>
      <c r="U1873">
        <v>0</v>
      </c>
      <c r="V1873">
        <v>0</v>
      </c>
      <c r="W1873">
        <v>0.99649262452394005</v>
      </c>
      <c r="X1873">
        <v>398.62410981704522</v>
      </c>
      <c r="Y1873">
        <v>5.7445924528710837</v>
      </c>
      <c r="Z1873">
        <v>11.286189655572755</v>
      </c>
      <c r="AA1873">
        <v>346.39398940577388</v>
      </c>
      <c r="AB1873">
        <v>119.32218566157849</v>
      </c>
      <c r="AC1873">
        <v>0</v>
      </c>
      <c r="AD1873">
        <v>0</v>
      </c>
      <c r="AE1873">
        <v>882.36755961736537</v>
      </c>
    </row>
    <row r="1874" spans="1:31" x14ac:dyDescent="0.25">
      <c r="A1874">
        <v>1711126</v>
      </c>
      <c r="B1874">
        <v>1</v>
      </c>
      <c r="C1874" t="s">
        <v>81</v>
      </c>
      <c r="D1874" t="s">
        <v>120</v>
      </c>
      <c r="E1874" t="s">
        <v>150</v>
      </c>
      <c r="F1874" t="s">
        <v>5152</v>
      </c>
      <c r="G1874" t="s">
        <v>650</v>
      </c>
      <c r="H1874" t="s">
        <v>134</v>
      </c>
      <c r="I1874" t="s">
        <v>135</v>
      </c>
      <c r="J1874" t="s">
        <v>136</v>
      </c>
      <c r="K1874" t="s">
        <v>137</v>
      </c>
      <c r="L1874" t="s">
        <v>5662</v>
      </c>
      <c r="M1874" t="s">
        <v>5663</v>
      </c>
      <c r="N1874">
        <v>1.7666666660000001</v>
      </c>
      <c r="O1874">
        <v>0</v>
      </c>
      <c r="P1874">
        <v>0</v>
      </c>
      <c r="Q1874">
        <v>0</v>
      </c>
      <c r="R1874">
        <v>4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5.7733968756023994</v>
      </c>
      <c r="AA1874">
        <v>0</v>
      </c>
      <c r="AB1874">
        <v>0</v>
      </c>
      <c r="AC1874">
        <v>0</v>
      </c>
      <c r="AD1874">
        <v>0</v>
      </c>
      <c r="AE1874">
        <v>5.7733968756023994</v>
      </c>
    </row>
    <row r="1875" spans="1:31" x14ac:dyDescent="0.25">
      <c r="A1875">
        <v>1711375</v>
      </c>
      <c r="B1875">
        <v>1</v>
      </c>
      <c r="C1875" t="s">
        <v>80</v>
      </c>
      <c r="D1875" t="s">
        <v>93</v>
      </c>
      <c r="E1875" t="s">
        <v>160</v>
      </c>
      <c r="F1875" t="s">
        <v>5664</v>
      </c>
      <c r="G1875" t="s">
        <v>162</v>
      </c>
      <c r="H1875" t="s">
        <v>134</v>
      </c>
      <c r="I1875" t="s">
        <v>135</v>
      </c>
      <c r="J1875" t="s">
        <v>136</v>
      </c>
      <c r="K1875" t="s">
        <v>137</v>
      </c>
      <c r="L1875" t="s">
        <v>5665</v>
      </c>
      <c r="M1875" t="s">
        <v>5666</v>
      </c>
      <c r="N1875">
        <v>1.115</v>
      </c>
      <c r="O1875">
        <v>0</v>
      </c>
      <c r="P1875">
        <v>12</v>
      </c>
      <c r="Q1875">
        <v>0</v>
      </c>
      <c r="R1875">
        <v>13</v>
      </c>
      <c r="S1875">
        <v>0</v>
      </c>
      <c r="T1875">
        <v>3</v>
      </c>
      <c r="U1875">
        <v>0</v>
      </c>
      <c r="V1875">
        <v>0</v>
      </c>
      <c r="W1875">
        <v>0</v>
      </c>
      <c r="X1875">
        <v>2.1243846267947775</v>
      </c>
      <c r="Y1875">
        <v>0</v>
      </c>
      <c r="Z1875">
        <v>3.4486062476866004</v>
      </c>
      <c r="AA1875">
        <v>0</v>
      </c>
      <c r="AB1875">
        <v>2.4266779326008834</v>
      </c>
      <c r="AC1875">
        <v>0</v>
      </c>
      <c r="AD1875">
        <v>0</v>
      </c>
      <c r="AE1875">
        <v>7.9996688070822612</v>
      </c>
    </row>
    <row r="1876" spans="1:31" x14ac:dyDescent="0.25">
      <c r="A1876">
        <v>1711378</v>
      </c>
      <c r="B1876">
        <v>1</v>
      </c>
      <c r="C1876" t="s">
        <v>80</v>
      </c>
      <c r="D1876" t="s">
        <v>110</v>
      </c>
      <c r="E1876" t="s">
        <v>171</v>
      </c>
      <c r="F1876" t="s">
        <v>5667</v>
      </c>
      <c r="G1876" t="s">
        <v>147</v>
      </c>
      <c r="H1876" t="s">
        <v>143</v>
      </c>
      <c r="I1876" t="s">
        <v>135</v>
      </c>
      <c r="J1876" t="s">
        <v>136</v>
      </c>
      <c r="K1876" t="s">
        <v>137</v>
      </c>
      <c r="L1876" t="s">
        <v>5668</v>
      </c>
      <c r="M1876" t="s">
        <v>5669</v>
      </c>
      <c r="N1876">
        <v>0.35694444400000003</v>
      </c>
      <c r="O1876">
        <v>0</v>
      </c>
      <c r="P1876">
        <v>4709</v>
      </c>
      <c r="Q1876">
        <v>0</v>
      </c>
      <c r="R1876">
        <v>0</v>
      </c>
      <c r="S1876">
        <v>7</v>
      </c>
      <c r="T1876">
        <v>424</v>
      </c>
      <c r="U1876">
        <v>0</v>
      </c>
      <c r="V1876">
        <v>2</v>
      </c>
      <c r="W1876">
        <v>0</v>
      </c>
      <c r="X1876">
        <v>564.15316424745311</v>
      </c>
      <c r="Y1876">
        <v>0</v>
      </c>
      <c r="Z1876">
        <v>0</v>
      </c>
      <c r="AA1876">
        <v>74.337815205388083</v>
      </c>
      <c r="AB1876">
        <v>202.657603607786</v>
      </c>
      <c r="AC1876">
        <v>0</v>
      </c>
      <c r="AD1876">
        <v>62.852308300850552</v>
      </c>
      <c r="AE1876">
        <v>904.00089136147767</v>
      </c>
    </row>
    <row r="1877" spans="1:31" x14ac:dyDescent="0.25">
      <c r="A1877">
        <v>1711564</v>
      </c>
      <c r="B1877">
        <v>1</v>
      </c>
      <c r="C1877" t="s">
        <v>80</v>
      </c>
      <c r="D1877" t="s">
        <v>107</v>
      </c>
      <c r="E1877" t="s">
        <v>150</v>
      </c>
      <c r="F1877" t="s">
        <v>5670</v>
      </c>
      <c r="G1877" t="s">
        <v>152</v>
      </c>
      <c r="H1877" t="s">
        <v>134</v>
      </c>
      <c r="I1877" t="s">
        <v>135</v>
      </c>
      <c r="J1877" t="s">
        <v>136</v>
      </c>
      <c r="K1877" t="s">
        <v>153</v>
      </c>
      <c r="L1877" t="s">
        <v>5671</v>
      </c>
      <c r="M1877" t="s">
        <v>5672</v>
      </c>
      <c r="N1877">
        <v>1.933333333</v>
      </c>
      <c r="O1877">
        <v>0</v>
      </c>
      <c r="P1877">
        <v>191</v>
      </c>
      <c r="Q1877">
        <v>0</v>
      </c>
      <c r="R1877">
        <v>0</v>
      </c>
      <c r="S1877">
        <v>0</v>
      </c>
      <c r="T1877">
        <v>8</v>
      </c>
      <c r="U1877">
        <v>0</v>
      </c>
      <c r="V1877">
        <v>0</v>
      </c>
      <c r="W1877">
        <v>0</v>
      </c>
      <c r="X1877">
        <v>76.060382564130975</v>
      </c>
      <c r="Y1877">
        <v>0</v>
      </c>
      <c r="Z1877">
        <v>0</v>
      </c>
      <c r="AA1877">
        <v>0</v>
      </c>
      <c r="AB1877">
        <v>26.952034265025237</v>
      </c>
      <c r="AC1877">
        <v>0</v>
      </c>
      <c r="AD1877">
        <v>0</v>
      </c>
      <c r="AE1877">
        <v>103.01241682915621</v>
      </c>
    </row>
    <row r="1878" spans="1:31" x14ac:dyDescent="0.25">
      <c r="A1878">
        <v>1711238</v>
      </c>
      <c r="B1878">
        <v>1</v>
      </c>
      <c r="C1878" t="s">
        <v>80</v>
      </c>
      <c r="D1878" t="s">
        <v>107</v>
      </c>
      <c r="E1878" t="s">
        <v>150</v>
      </c>
      <c r="F1878" t="s">
        <v>5670</v>
      </c>
      <c r="G1878" t="s">
        <v>152</v>
      </c>
      <c r="H1878" t="s">
        <v>134</v>
      </c>
      <c r="I1878" t="s">
        <v>135</v>
      </c>
      <c r="J1878" t="s">
        <v>136</v>
      </c>
      <c r="K1878" t="s">
        <v>153</v>
      </c>
      <c r="L1878" t="s">
        <v>5673</v>
      </c>
      <c r="M1878" t="s">
        <v>5671</v>
      </c>
      <c r="N1878">
        <v>5.8722222220000004</v>
      </c>
      <c r="O1878">
        <v>0</v>
      </c>
      <c r="P1878">
        <v>191</v>
      </c>
      <c r="Q1878">
        <v>0</v>
      </c>
      <c r="R1878">
        <v>0</v>
      </c>
      <c r="S1878">
        <v>0</v>
      </c>
      <c r="T1878">
        <v>8</v>
      </c>
      <c r="U1878">
        <v>0</v>
      </c>
      <c r="V1878">
        <v>0</v>
      </c>
      <c r="W1878">
        <v>0</v>
      </c>
      <c r="X1878">
        <v>230.34410650820436</v>
      </c>
      <c r="Y1878">
        <v>0</v>
      </c>
      <c r="Z1878">
        <v>0</v>
      </c>
      <c r="AA1878">
        <v>0</v>
      </c>
      <c r="AB1878">
        <v>94.546663241761379</v>
      </c>
      <c r="AC1878">
        <v>0</v>
      </c>
      <c r="AD1878">
        <v>0</v>
      </c>
      <c r="AE1878">
        <v>324.89076974996573</v>
      </c>
    </row>
    <row r="1879" spans="1:31" x14ac:dyDescent="0.25">
      <c r="A1879">
        <v>1711092</v>
      </c>
      <c r="B1879">
        <v>1</v>
      </c>
      <c r="C1879" t="s">
        <v>80</v>
      </c>
      <c r="D1879" t="s">
        <v>100</v>
      </c>
      <c r="E1879" t="s">
        <v>131</v>
      </c>
      <c r="F1879" t="s">
        <v>5674</v>
      </c>
      <c r="G1879" t="s">
        <v>242</v>
      </c>
      <c r="H1879" t="s">
        <v>134</v>
      </c>
      <c r="I1879" t="s">
        <v>135</v>
      </c>
      <c r="J1879" t="s">
        <v>136</v>
      </c>
      <c r="K1879" t="s">
        <v>137</v>
      </c>
      <c r="L1879" t="s">
        <v>5675</v>
      </c>
      <c r="M1879" t="s">
        <v>5676</v>
      </c>
      <c r="N1879">
        <v>1.9994444440000001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1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1.7499674920023973</v>
      </c>
      <c r="AC1879">
        <v>0</v>
      </c>
      <c r="AD1879">
        <v>0</v>
      </c>
      <c r="AE1879">
        <v>1.7499674920023973</v>
      </c>
    </row>
    <row r="1880" spans="1:31" x14ac:dyDescent="0.25">
      <c r="A1880">
        <v>1711441</v>
      </c>
      <c r="B1880">
        <v>1</v>
      </c>
      <c r="C1880" t="s">
        <v>80</v>
      </c>
      <c r="D1880" t="s">
        <v>107</v>
      </c>
      <c r="E1880" t="s">
        <v>131</v>
      </c>
      <c r="F1880" t="s">
        <v>5677</v>
      </c>
      <c r="G1880" t="s">
        <v>133</v>
      </c>
      <c r="H1880" t="s">
        <v>134</v>
      </c>
      <c r="I1880" t="s">
        <v>135</v>
      </c>
      <c r="J1880" t="s">
        <v>136</v>
      </c>
      <c r="K1880" t="s">
        <v>137</v>
      </c>
      <c r="L1880" t="s">
        <v>5678</v>
      </c>
      <c r="M1880" t="s">
        <v>5679</v>
      </c>
      <c r="N1880">
        <v>1.1233333329999999</v>
      </c>
      <c r="O1880">
        <v>0</v>
      </c>
      <c r="P1880">
        <v>1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0.16277978475172611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0.16277978475172611</v>
      </c>
    </row>
    <row r="1881" spans="1:31" x14ac:dyDescent="0.25">
      <c r="A1881">
        <v>1711109</v>
      </c>
      <c r="B1881">
        <v>1</v>
      </c>
      <c r="C1881" t="s">
        <v>80</v>
      </c>
      <c r="D1881" t="s">
        <v>100</v>
      </c>
      <c r="E1881" t="s">
        <v>131</v>
      </c>
      <c r="F1881" t="s">
        <v>5680</v>
      </c>
      <c r="G1881" t="s">
        <v>242</v>
      </c>
      <c r="H1881" t="s">
        <v>134</v>
      </c>
      <c r="I1881" t="s">
        <v>135</v>
      </c>
      <c r="J1881" t="s">
        <v>136</v>
      </c>
      <c r="K1881" t="s">
        <v>137</v>
      </c>
      <c r="L1881" t="s">
        <v>5681</v>
      </c>
      <c r="M1881" t="s">
        <v>5682</v>
      </c>
      <c r="N1881">
        <v>3.5527777770000002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1.0046548571333069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1.0046548571333069</v>
      </c>
    </row>
    <row r="1882" spans="1:31" x14ac:dyDescent="0.25">
      <c r="A1882">
        <v>1711155</v>
      </c>
      <c r="B1882">
        <v>1</v>
      </c>
      <c r="C1882" t="s">
        <v>80</v>
      </c>
      <c r="D1882" t="s">
        <v>102</v>
      </c>
      <c r="E1882" t="s">
        <v>171</v>
      </c>
      <c r="F1882" t="s">
        <v>5683</v>
      </c>
      <c r="G1882" t="s">
        <v>233</v>
      </c>
      <c r="H1882" t="s">
        <v>234</v>
      </c>
      <c r="I1882" t="s">
        <v>135</v>
      </c>
      <c r="J1882" t="s">
        <v>136</v>
      </c>
      <c r="K1882" t="s">
        <v>153</v>
      </c>
      <c r="L1882" t="s">
        <v>5684</v>
      </c>
      <c r="M1882" t="s">
        <v>5685</v>
      </c>
      <c r="N1882">
        <v>8.1767266660000004</v>
      </c>
      <c r="O1882">
        <v>0</v>
      </c>
      <c r="P1882">
        <v>0</v>
      </c>
      <c r="Q1882">
        <v>0</v>
      </c>
      <c r="R1882">
        <v>0</v>
      </c>
      <c r="S1882">
        <v>1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12.708883331283301</v>
      </c>
      <c r="AB1882">
        <v>0</v>
      </c>
      <c r="AC1882">
        <v>0</v>
      </c>
      <c r="AD1882">
        <v>0</v>
      </c>
      <c r="AE1882">
        <v>12.708883331283301</v>
      </c>
    </row>
    <row r="1883" spans="1:31" x14ac:dyDescent="0.25">
      <c r="A1883">
        <v>1711627</v>
      </c>
      <c r="B1883">
        <v>1</v>
      </c>
      <c r="C1883" t="s">
        <v>80</v>
      </c>
      <c r="D1883" t="s">
        <v>90</v>
      </c>
      <c r="E1883" t="s">
        <v>131</v>
      </c>
      <c r="F1883" t="s">
        <v>5686</v>
      </c>
      <c r="G1883" t="s">
        <v>133</v>
      </c>
      <c r="H1883" t="s">
        <v>134</v>
      </c>
      <c r="I1883" t="s">
        <v>135</v>
      </c>
      <c r="J1883" t="s">
        <v>136</v>
      </c>
      <c r="K1883" t="s">
        <v>137</v>
      </c>
      <c r="L1883" t="s">
        <v>5687</v>
      </c>
      <c r="M1883" t="s">
        <v>5688</v>
      </c>
      <c r="N1883">
        <v>1.7024999999999999</v>
      </c>
      <c r="O1883">
        <v>0</v>
      </c>
      <c r="P1883">
        <v>3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2.14388021385354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2.14388021385354</v>
      </c>
    </row>
    <row r="1884" spans="1:31" x14ac:dyDescent="0.25">
      <c r="A1884">
        <v>1711315</v>
      </c>
      <c r="B1884">
        <v>1</v>
      </c>
      <c r="C1884" t="s">
        <v>80</v>
      </c>
      <c r="D1884" t="s">
        <v>97</v>
      </c>
      <c r="E1884" t="s">
        <v>131</v>
      </c>
      <c r="F1884" t="s">
        <v>5689</v>
      </c>
      <c r="G1884" t="s">
        <v>242</v>
      </c>
      <c r="H1884" t="s">
        <v>134</v>
      </c>
      <c r="I1884" t="s">
        <v>135</v>
      </c>
      <c r="J1884" t="s">
        <v>136</v>
      </c>
      <c r="K1884" t="s">
        <v>137</v>
      </c>
      <c r="L1884" t="s">
        <v>5690</v>
      </c>
      <c r="M1884" t="s">
        <v>5691</v>
      </c>
      <c r="N1884">
        <v>3.0686111110000001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6.0765624794564106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6.0765624794564106</v>
      </c>
    </row>
    <row r="1885" spans="1:31" x14ac:dyDescent="0.25">
      <c r="A1885">
        <v>1711335</v>
      </c>
      <c r="B1885">
        <v>1</v>
      </c>
      <c r="C1885" t="s">
        <v>80</v>
      </c>
      <c r="D1885" t="s">
        <v>100</v>
      </c>
      <c r="E1885" t="s">
        <v>131</v>
      </c>
      <c r="F1885" t="s">
        <v>5692</v>
      </c>
      <c r="G1885" t="s">
        <v>133</v>
      </c>
      <c r="H1885" t="s">
        <v>134</v>
      </c>
      <c r="I1885" t="s">
        <v>135</v>
      </c>
      <c r="J1885" t="s">
        <v>136</v>
      </c>
      <c r="K1885" t="s">
        <v>137</v>
      </c>
      <c r="L1885" t="s">
        <v>5693</v>
      </c>
      <c r="M1885" t="s">
        <v>5694</v>
      </c>
      <c r="N1885">
        <v>1.1347222219999999</v>
      </c>
      <c r="O1885">
        <v>0</v>
      </c>
      <c r="P1885">
        <v>1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0.39638814989838445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0.39638814989838445</v>
      </c>
    </row>
    <row r="1886" spans="1:31" x14ac:dyDescent="0.25">
      <c r="A1886">
        <v>1711527</v>
      </c>
      <c r="B1886">
        <v>1</v>
      </c>
      <c r="C1886" t="s">
        <v>80</v>
      </c>
      <c r="D1886" t="s">
        <v>82</v>
      </c>
      <c r="E1886" t="s">
        <v>131</v>
      </c>
      <c r="F1886" t="s">
        <v>5695</v>
      </c>
      <c r="G1886" t="s">
        <v>238</v>
      </c>
      <c r="H1886" t="s">
        <v>134</v>
      </c>
      <c r="I1886" t="s">
        <v>135</v>
      </c>
      <c r="J1886" t="s">
        <v>136</v>
      </c>
      <c r="K1886" t="s">
        <v>137</v>
      </c>
      <c r="L1886" t="s">
        <v>5696</v>
      </c>
      <c r="M1886" t="s">
        <v>5697</v>
      </c>
      <c r="N1886">
        <v>0.90333333299999996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1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0.76221849679210663</v>
      </c>
      <c r="AC1886">
        <v>0</v>
      </c>
      <c r="AD1886">
        <v>0</v>
      </c>
      <c r="AE1886">
        <v>0.76221849679210663</v>
      </c>
    </row>
    <row r="1887" spans="1:31" x14ac:dyDescent="0.25">
      <c r="A1887">
        <v>1711172</v>
      </c>
      <c r="B1887">
        <v>1</v>
      </c>
      <c r="C1887" t="s">
        <v>80</v>
      </c>
      <c r="D1887" t="s">
        <v>85</v>
      </c>
      <c r="E1887" t="s">
        <v>160</v>
      </c>
      <c r="F1887" t="s">
        <v>5698</v>
      </c>
      <c r="G1887" t="s">
        <v>152</v>
      </c>
      <c r="H1887" t="s">
        <v>134</v>
      </c>
      <c r="I1887" t="s">
        <v>135</v>
      </c>
      <c r="J1887" t="s">
        <v>136</v>
      </c>
      <c r="K1887" t="s">
        <v>153</v>
      </c>
      <c r="L1887" t="s">
        <v>5699</v>
      </c>
      <c r="M1887" t="s">
        <v>5700</v>
      </c>
      <c r="N1887">
        <v>7.5298600000000002</v>
      </c>
      <c r="O1887">
        <v>0</v>
      </c>
      <c r="P1887">
        <v>108</v>
      </c>
      <c r="Q1887">
        <v>0</v>
      </c>
      <c r="R1887">
        <v>0</v>
      </c>
      <c r="S1887">
        <v>0</v>
      </c>
      <c r="T1887">
        <v>14</v>
      </c>
      <c r="U1887">
        <v>0</v>
      </c>
      <c r="V1887">
        <v>0</v>
      </c>
      <c r="W1887">
        <v>0</v>
      </c>
      <c r="X1887">
        <v>323.239287268841</v>
      </c>
      <c r="Y1887">
        <v>0</v>
      </c>
      <c r="Z1887">
        <v>0</v>
      </c>
      <c r="AA1887">
        <v>0</v>
      </c>
      <c r="AB1887">
        <v>71.032419824306956</v>
      </c>
      <c r="AC1887">
        <v>0</v>
      </c>
      <c r="AD1887">
        <v>0</v>
      </c>
      <c r="AE1887">
        <v>394.27170709314794</v>
      </c>
    </row>
    <row r="1888" spans="1:31" x14ac:dyDescent="0.25">
      <c r="A1888">
        <v>1711235</v>
      </c>
      <c r="B1888">
        <v>1</v>
      </c>
      <c r="C1888" t="s">
        <v>81</v>
      </c>
      <c r="D1888" t="s">
        <v>114</v>
      </c>
      <c r="E1888" t="s">
        <v>189</v>
      </c>
      <c r="F1888" t="s">
        <v>5701</v>
      </c>
      <c r="G1888" t="s">
        <v>152</v>
      </c>
      <c r="H1888" t="s">
        <v>143</v>
      </c>
      <c r="I1888" t="s">
        <v>135</v>
      </c>
      <c r="J1888" t="s">
        <v>136</v>
      </c>
      <c r="K1888" t="s">
        <v>153</v>
      </c>
      <c r="L1888" t="s">
        <v>5702</v>
      </c>
      <c r="M1888" t="s">
        <v>5703</v>
      </c>
      <c r="N1888">
        <v>6.9928702769999997</v>
      </c>
      <c r="O1888">
        <v>0</v>
      </c>
      <c r="P1888">
        <v>653</v>
      </c>
      <c r="Q1888">
        <v>0</v>
      </c>
      <c r="R1888">
        <v>32</v>
      </c>
      <c r="S1888">
        <v>1</v>
      </c>
      <c r="T1888">
        <v>48</v>
      </c>
      <c r="U1888">
        <v>0</v>
      </c>
      <c r="V1888">
        <v>1</v>
      </c>
      <c r="W1888">
        <v>0</v>
      </c>
      <c r="X1888">
        <v>345.81867984186391</v>
      </c>
      <c r="Y1888">
        <v>0</v>
      </c>
      <c r="Z1888">
        <v>8.3457117903566918</v>
      </c>
      <c r="AA1888">
        <v>10.767844360226249</v>
      </c>
      <c r="AB1888">
        <v>72.948555343821695</v>
      </c>
      <c r="AC1888">
        <v>0</v>
      </c>
      <c r="AD1888">
        <v>0</v>
      </c>
      <c r="AE1888">
        <v>437.88079133626854</v>
      </c>
    </row>
    <row r="1889" spans="1:31" x14ac:dyDescent="0.25">
      <c r="A1889">
        <v>1711212</v>
      </c>
      <c r="B1889">
        <v>1</v>
      </c>
      <c r="C1889" t="s">
        <v>81</v>
      </c>
      <c r="D1889" t="s">
        <v>113</v>
      </c>
      <c r="E1889" t="s">
        <v>171</v>
      </c>
      <c r="F1889" t="s">
        <v>5704</v>
      </c>
      <c r="G1889" t="s">
        <v>147</v>
      </c>
      <c r="H1889" t="s">
        <v>143</v>
      </c>
      <c r="I1889" t="s">
        <v>135</v>
      </c>
      <c r="J1889" t="s">
        <v>136</v>
      </c>
      <c r="K1889" t="s">
        <v>137</v>
      </c>
      <c r="L1889" t="s">
        <v>5705</v>
      </c>
      <c r="M1889" t="s">
        <v>5706</v>
      </c>
      <c r="N1889">
        <v>1.023055555</v>
      </c>
      <c r="O1889">
        <v>0</v>
      </c>
      <c r="P1889">
        <v>395</v>
      </c>
      <c r="Q1889">
        <v>1</v>
      </c>
      <c r="R1889">
        <v>17</v>
      </c>
      <c r="S1889">
        <v>0</v>
      </c>
      <c r="T1889">
        <v>35</v>
      </c>
      <c r="U1889">
        <v>0</v>
      </c>
      <c r="V1889">
        <v>0</v>
      </c>
      <c r="W1889">
        <v>0</v>
      </c>
      <c r="X1889">
        <v>73.563122888079207</v>
      </c>
      <c r="Y1889">
        <v>0</v>
      </c>
      <c r="Z1889">
        <v>3.0256352122848371</v>
      </c>
      <c r="AA1889">
        <v>0</v>
      </c>
      <c r="AB1889">
        <v>15.374818210887346</v>
      </c>
      <c r="AC1889">
        <v>0</v>
      </c>
      <c r="AD1889">
        <v>0</v>
      </c>
      <c r="AE1889">
        <v>91.963576311251387</v>
      </c>
    </row>
    <row r="1890" spans="1:31" x14ac:dyDescent="0.25">
      <c r="A1890">
        <v>1711258</v>
      </c>
      <c r="B1890">
        <v>1</v>
      </c>
      <c r="C1890" t="s">
        <v>80</v>
      </c>
      <c r="D1890" t="s">
        <v>83</v>
      </c>
      <c r="E1890" t="s">
        <v>171</v>
      </c>
      <c r="F1890" t="s">
        <v>5707</v>
      </c>
      <c r="G1890" t="s">
        <v>157</v>
      </c>
      <c r="H1890" t="s">
        <v>143</v>
      </c>
      <c r="I1890" t="s">
        <v>135</v>
      </c>
      <c r="J1890" t="s">
        <v>3</v>
      </c>
      <c r="K1890" t="s">
        <v>137</v>
      </c>
      <c r="L1890" t="s">
        <v>5708</v>
      </c>
      <c r="M1890" t="s">
        <v>5709</v>
      </c>
      <c r="N1890">
        <v>1.007777777</v>
      </c>
      <c r="O1890">
        <v>0</v>
      </c>
      <c r="P1890">
        <v>0</v>
      </c>
      <c r="Q1890">
        <v>0</v>
      </c>
      <c r="R1890">
        <v>0</v>
      </c>
      <c r="S1890">
        <v>3</v>
      </c>
      <c r="T1890">
        <v>0</v>
      </c>
      <c r="U1890">
        <v>2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15.909484795758708</v>
      </c>
      <c r="AB1890">
        <v>0</v>
      </c>
      <c r="AC1890">
        <v>93.824293792828939</v>
      </c>
      <c r="AD1890">
        <v>0</v>
      </c>
      <c r="AE1890">
        <v>109.73377858858765</v>
      </c>
    </row>
    <row r="1891" spans="1:31" x14ac:dyDescent="0.25">
      <c r="A1891">
        <v>1711590</v>
      </c>
      <c r="B1891">
        <v>1</v>
      </c>
      <c r="C1891" t="s">
        <v>80</v>
      </c>
      <c r="D1891" t="s">
        <v>84</v>
      </c>
      <c r="E1891" t="s">
        <v>131</v>
      </c>
      <c r="F1891" t="s">
        <v>5710</v>
      </c>
      <c r="G1891" t="s">
        <v>133</v>
      </c>
      <c r="H1891" t="s">
        <v>134</v>
      </c>
      <c r="I1891" t="s">
        <v>135</v>
      </c>
      <c r="J1891" t="s">
        <v>136</v>
      </c>
      <c r="K1891" t="s">
        <v>137</v>
      </c>
      <c r="L1891" t="s">
        <v>5711</v>
      </c>
      <c r="M1891" t="s">
        <v>5712</v>
      </c>
      <c r="N1891">
        <v>2.1211111109999998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3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9.3553105580150824</v>
      </c>
      <c r="AC1891">
        <v>0</v>
      </c>
      <c r="AD1891">
        <v>0</v>
      </c>
      <c r="AE1891">
        <v>9.3553105580150824</v>
      </c>
    </row>
    <row r="1892" spans="1:31" x14ac:dyDescent="0.25">
      <c r="A1892">
        <v>1711189</v>
      </c>
      <c r="B1892">
        <v>1</v>
      </c>
      <c r="C1892" t="s">
        <v>80</v>
      </c>
      <c r="D1892" t="s">
        <v>104</v>
      </c>
      <c r="E1892" t="s">
        <v>160</v>
      </c>
      <c r="F1892" t="s">
        <v>4429</v>
      </c>
      <c r="G1892" t="s">
        <v>796</v>
      </c>
      <c r="H1892" t="s">
        <v>134</v>
      </c>
      <c r="I1892" t="s">
        <v>135</v>
      </c>
      <c r="J1892" t="s">
        <v>136</v>
      </c>
      <c r="K1892" t="s">
        <v>137</v>
      </c>
      <c r="L1892" t="s">
        <v>5713</v>
      </c>
      <c r="M1892" t="s">
        <v>5714</v>
      </c>
      <c r="N1892">
        <v>1.0191666660000001</v>
      </c>
      <c r="O1892">
        <v>0</v>
      </c>
      <c r="P1892">
        <v>5</v>
      </c>
      <c r="Q1892">
        <v>0</v>
      </c>
      <c r="R1892">
        <v>6</v>
      </c>
      <c r="S1892">
        <v>0</v>
      </c>
      <c r="T1892">
        <v>1</v>
      </c>
      <c r="U1892">
        <v>0</v>
      </c>
      <c r="V1892">
        <v>0</v>
      </c>
      <c r="W1892">
        <v>0</v>
      </c>
      <c r="X1892">
        <v>0.84890036333518171</v>
      </c>
      <c r="Y1892">
        <v>0</v>
      </c>
      <c r="Z1892">
        <v>0.95070554038575517</v>
      </c>
      <c r="AA1892">
        <v>0</v>
      </c>
      <c r="AB1892">
        <v>6.7086024486734175</v>
      </c>
      <c r="AC1892">
        <v>0</v>
      </c>
      <c r="AD1892">
        <v>0</v>
      </c>
      <c r="AE1892">
        <v>8.5082083523943552</v>
      </c>
    </row>
    <row r="1893" spans="1:31" x14ac:dyDescent="0.25">
      <c r="A1893">
        <v>1711444</v>
      </c>
      <c r="B1893">
        <v>1</v>
      </c>
      <c r="C1893" t="s">
        <v>81</v>
      </c>
      <c r="D1893" t="s">
        <v>127</v>
      </c>
      <c r="E1893" t="s">
        <v>189</v>
      </c>
      <c r="F1893" t="s">
        <v>5715</v>
      </c>
      <c r="G1893" t="s">
        <v>147</v>
      </c>
      <c r="H1893" t="s">
        <v>143</v>
      </c>
      <c r="I1893" t="s">
        <v>135</v>
      </c>
      <c r="J1893" t="s">
        <v>136</v>
      </c>
      <c r="K1893" t="s">
        <v>137</v>
      </c>
      <c r="L1893" t="s">
        <v>5716</v>
      </c>
      <c r="M1893" t="s">
        <v>5717</v>
      </c>
      <c r="N1893">
        <v>0.67361111100000004</v>
      </c>
      <c r="O1893">
        <v>3</v>
      </c>
      <c r="P1893">
        <v>58</v>
      </c>
      <c r="Q1893">
        <v>91</v>
      </c>
      <c r="R1893">
        <v>78</v>
      </c>
      <c r="S1893">
        <v>2</v>
      </c>
      <c r="T1893">
        <v>6</v>
      </c>
      <c r="U1893">
        <v>1</v>
      </c>
      <c r="V1893">
        <v>1</v>
      </c>
      <c r="W1893">
        <v>0.23260654735348615</v>
      </c>
      <c r="X1893">
        <v>7.1001113132256908</v>
      </c>
      <c r="Y1893">
        <v>31.30258386863748</v>
      </c>
      <c r="Z1893">
        <v>21.117200708733375</v>
      </c>
      <c r="AA1893">
        <v>8.4940445401864597</v>
      </c>
      <c r="AB1893">
        <v>3.494560868748751</v>
      </c>
      <c r="AC1893">
        <v>123.19332017602888</v>
      </c>
      <c r="AD1893">
        <v>0</v>
      </c>
      <c r="AE1893">
        <v>194.93442802291412</v>
      </c>
    </row>
    <row r="1894" spans="1:31" x14ac:dyDescent="0.25">
      <c r="A1894">
        <v>1711358</v>
      </c>
      <c r="B1894">
        <v>1</v>
      </c>
      <c r="C1894" t="s">
        <v>80</v>
      </c>
      <c r="D1894" t="s">
        <v>90</v>
      </c>
      <c r="E1894" t="s">
        <v>441</v>
      </c>
      <c r="F1894" t="s">
        <v>5718</v>
      </c>
      <c r="G1894" t="s">
        <v>157</v>
      </c>
      <c r="H1894" t="s">
        <v>134</v>
      </c>
      <c r="I1894" t="s">
        <v>135</v>
      </c>
      <c r="J1894" t="s">
        <v>136</v>
      </c>
      <c r="K1894" t="s">
        <v>137</v>
      </c>
      <c r="L1894" t="s">
        <v>5719</v>
      </c>
      <c r="M1894" t="s">
        <v>5720</v>
      </c>
      <c r="N1894">
        <v>2.2650000000000001</v>
      </c>
      <c r="O1894">
        <v>0</v>
      </c>
      <c r="P1894">
        <v>102</v>
      </c>
      <c r="Q1894">
        <v>0</v>
      </c>
      <c r="R1894">
        <v>0</v>
      </c>
      <c r="S1894">
        <v>0</v>
      </c>
      <c r="T1894">
        <v>15</v>
      </c>
      <c r="U1894">
        <v>0</v>
      </c>
      <c r="V1894">
        <v>0</v>
      </c>
      <c r="W1894">
        <v>0</v>
      </c>
      <c r="X1894">
        <v>56.599269318508426</v>
      </c>
      <c r="Y1894">
        <v>0</v>
      </c>
      <c r="Z1894">
        <v>0</v>
      </c>
      <c r="AA1894">
        <v>0</v>
      </c>
      <c r="AB1894">
        <v>31.288911139542151</v>
      </c>
      <c r="AC1894">
        <v>0</v>
      </c>
      <c r="AD1894">
        <v>0</v>
      </c>
      <c r="AE1894">
        <v>87.888180458050584</v>
      </c>
    </row>
    <row r="1895" spans="1:31" x14ac:dyDescent="0.25">
      <c r="A1895">
        <v>1711404</v>
      </c>
      <c r="B1895">
        <v>1</v>
      </c>
      <c r="C1895" t="s">
        <v>80</v>
      </c>
      <c r="D1895" t="s">
        <v>94</v>
      </c>
      <c r="E1895" t="s">
        <v>140</v>
      </c>
      <c r="F1895" t="s">
        <v>5721</v>
      </c>
      <c r="G1895" t="s">
        <v>2009</v>
      </c>
      <c r="H1895" t="s">
        <v>143</v>
      </c>
      <c r="I1895" t="s">
        <v>135</v>
      </c>
      <c r="J1895" t="s">
        <v>136</v>
      </c>
      <c r="K1895" t="s">
        <v>153</v>
      </c>
      <c r="L1895" t="s">
        <v>5722</v>
      </c>
      <c r="M1895" t="s">
        <v>5723</v>
      </c>
      <c r="N1895">
        <v>1.166666666</v>
      </c>
      <c r="O1895">
        <v>5</v>
      </c>
      <c r="P1895">
        <v>375</v>
      </c>
      <c r="Q1895">
        <v>16</v>
      </c>
      <c r="R1895">
        <v>12</v>
      </c>
      <c r="S1895">
        <v>2</v>
      </c>
      <c r="T1895">
        <v>32</v>
      </c>
      <c r="U1895">
        <v>0</v>
      </c>
      <c r="V1895">
        <v>0</v>
      </c>
      <c r="W1895">
        <v>2.7168269126741662</v>
      </c>
      <c r="X1895">
        <v>43.095141653380828</v>
      </c>
      <c r="Y1895">
        <v>43.074170499262998</v>
      </c>
      <c r="Z1895">
        <v>0.43489747569899989</v>
      </c>
      <c r="AA1895">
        <v>6.3376465903210013</v>
      </c>
      <c r="AB1895">
        <v>17.856087587174986</v>
      </c>
      <c r="AC1895">
        <v>0</v>
      </c>
      <c r="AD1895">
        <v>0</v>
      </c>
      <c r="AE1895">
        <v>113.51477071851298</v>
      </c>
    </row>
    <row r="1896" spans="1:31" x14ac:dyDescent="0.25">
      <c r="A1896">
        <v>1711149</v>
      </c>
      <c r="B1896">
        <v>1</v>
      </c>
      <c r="C1896" t="s">
        <v>81</v>
      </c>
      <c r="D1896" t="s">
        <v>118</v>
      </c>
      <c r="E1896" t="s">
        <v>160</v>
      </c>
      <c r="F1896" t="s">
        <v>5724</v>
      </c>
      <c r="G1896" t="s">
        <v>152</v>
      </c>
      <c r="H1896" t="s">
        <v>134</v>
      </c>
      <c r="I1896" t="s">
        <v>135</v>
      </c>
      <c r="J1896" t="s">
        <v>136</v>
      </c>
      <c r="K1896" t="s">
        <v>153</v>
      </c>
      <c r="L1896" t="s">
        <v>5725</v>
      </c>
      <c r="M1896" t="s">
        <v>5726</v>
      </c>
      <c r="N1896">
        <v>2.995522222</v>
      </c>
      <c r="O1896">
        <v>0</v>
      </c>
      <c r="P1896">
        <v>14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3.4767526609403716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3.4767526609403716</v>
      </c>
    </row>
    <row r="1897" spans="1:31" x14ac:dyDescent="0.25">
      <c r="A1897">
        <v>1711298</v>
      </c>
      <c r="B1897">
        <v>1</v>
      </c>
      <c r="C1897" t="s">
        <v>80</v>
      </c>
      <c r="D1897" t="s">
        <v>106</v>
      </c>
      <c r="E1897" t="s">
        <v>160</v>
      </c>
      <c r="F1897" t="s">
        <v>5727</v>
      </c>
      <c r="G1897" t="s">
        <v>162</v>
      </c>
      <c r="H1897" t="s">
        <v>134</v>
      </c>
      <c r="I1897" t="s">
        <v>135</v>
      </c>
      <c r="J1897" t="s">
        <v>136</v>
      </c>
      <c r="K1897" t="s">
        <v>137</v>
      </c>
      <c r="L1897" t="s">
        <v>5728</v>
      </c>
      <c r="M1897" t="s">
        <v>5729</v>
      </c>
      <c r="N1897">
        <v>0.96416666600000001</v>
      </c>
      <c r="O1897">
        <v>0</v>
      </c>
      <c r="P1897">
        <v>2</v>
      </c>
      <c r="Q1897">
        <v>0</v>
      </c>
      <c r="R1897">
        <v>0</v>
      </c>
      <c r="S1897">
        <v>0</v>
      </c>
      <c r="T1897">
        <v>4</v>
      </c>
      <c r="U1897">
        <v>0</v>
      </c>
      <c r="V1897">
        <v>0</v>
      </c>
      <c r="W1897">
        <v>0</v>
      </c>
      <c r="X1897">
        <v>0.35281076206101558</v>
      </c>
      <c r="Y1897">
        <v>0</v>
      </c>
      <c r="Z1897">
        <v>0</v>
      </c>
      <c r="AA1897">
        <v>0</v>
      </c>
      <c r="AB1897">
        <v>0.49392797783185455</v>
      </c>
      <c r="AC1897">
        <v>0</v>
      </c>
      <c r="AD1897">
        <v>0</v>
      </c>
      <c r="AE1897">
        <v>0.84673873989287007</v>
      </c>
    </row>
    <row r="1898" spans="1:31" x14ac:dyDescent="0.25">
      <c r="A1898">
        <v>1711252</v>
      </c>
      <c r="B1898">
        <v>1</v>
      </c>
      <c r="C1898" t="s">
        <v>81</v>
      </c>
      <c r="D1898" t="s">
        <v>127</v>
      </c>
      <c r="E1898" t="s">
        <v>171</v>
      </c>
      <c r="F1898" t="s">
        <v>5730</v>
      </c>
      <c r="G1898" t="s">
        <v>2789</v>
      </c>
      <c r="H1898" t="s">
        <v>143</v>
      </c>
      <c r="I1898" t="s">
        <v>135</v>
      </c>
      <c r="J1898" t="s">
        <v>136</v>
      </c>
      <c r="K1898" t="s">
        <v>137</v>
      </c>
      <c r="L1898" t="s">
        <v>5731</v>
      </c>
      <c r="M1898" t="s">
        <v>5732</v>
      </c>
      <c r="N1898">
        <v>1.1119444439999999</v>
      </c>
      <c r="O1898">
        <v>0</v>
      </c>
      <c r="P1898">
        <v>802</v>
      </c>
      <c r="Q1898">
        <v>0</v>
      </c>
      <c r="R1898">
        <v>0</v>
      </c>
      <c r="S1898">
        <v>0</v>
      </c>
      <c r="T1898">
        <v>123</v>
      </c>
      <c r="U1898">
        <v>0</v>
      </c>
      <c r="V1898">
        <v>0</v>
      </c>
      <c r="W1898">
        <v>0</v>
      </c>
      <c r="X1898">
        <v>183.61497610694261</v>
      </c>
      <c r="Y1898">
        <v>0</v>
      </c>
      <c r="Z1898">
        <v>0</v>
      </c>
      <c r="AA1898">
        <v>0</v>
      </c>
      <c r="AB1898">
        <v>106.46702141317704</v>
      </c>
      <c r="AC1898">
        <v>0</v>
      </c>
      <c r="AD1898">
        <v>0</v>
      </c>
      <c r="AE1898">
        <v>290.08199752011967</v>
      </c>
    </row>
    <row r="1899" spans="1:31" x14ac:dyDescent="0.25">
      <c r="A1899">
        <v>1711152</v>
      </c>
      <c r="B1899">
        <v>1</v>
      </c>
      <c r="C1899" t="s">
        <v>80</v>
      </c>
      <c r="D1899" t="s">
        <v>103</v>
      </c>
      <c r="E1899" t="s">
        <v>140</v>
      </c>
      <c r="F1899" t="s">
        <v>5733</v>
      </c>
      <c r="G1899" t="s">
        <v>259</v>
      </c>
      <c r="H1899" t="s">
        <v>143</v>
      </c>
      <c r="I1899" t="s">
        <v>135</v>
      </c>
      <c r="J1899" t="s">
        <v>136</v>
      </c>
      <c r="K1899" t="s">
        <v>137</v>
      </c>
      <c r="L1899" t="s">
        <v>5734</v>
      </c>
      <c r="M1899" t="s">
        <v>5735</v>
      </c>
      <c r="N1899">
        <v>0.36861111099999999</v>
      </c>
      <c r="O1899">
        <v>0</v>
      </c>
      <c r="P1899">
        <v>304</v>
      </c>
      <c r="Q1899">
        <v>1</v>
      </c>
      <c r="R1899">
        <v>13</v>
      </c>
      <c r="S1899">
        <v>1</v>
      </c>
      <c r="T1899">
        <v>23</v>
      </c>
      <c r="U1899">
        <v>0</v>
      </c>
      <c r="V1899">
        <v>0</v>
      </c>
      <c r="W1899">
        <v>0</v>
      </c>
      <c r="X1899">
        <v>31.624583223237451</v>
      </c>
      <c r="Y1899">
        <v>7.4603150817111121</v>
      </c>
      <c r="Z1899">
        <v>1.8510049181325676</v>
      </c>
      <c r="AA1899">
        <v>28.626995079418649</v>
      </c>
      <c r="AB1899">
        <v>18.316991871112467</v>
      </c>
      <c r="AC1899">
        <v>0</v>
      </c>
      <c r="AD1899">
        <v>0</v>
      </c>
      <c r="AE1899">
        <v>87.879890173612239</v>
      </c>
    </row>
    <row r="1900" spans="1:31" x14ac:dyDescent="0.25">
      <c r="A1900">
        <v>1711175</v>
      </c>
      <c r="B1900">
        <v>1</v>
      </c>
      <c r="C1900" t="s">
        <v>81</v>
      </c>
      <c r="D1900" t="s">
        <v>121</v>
      </c>
      <c r="E1900" t="s">
        <v>171</v>
      </c>
      <c r="F1900" t="s">
        <v>5736</v>
      </c>
      <c r="G1900" t="s">
        <v>173</v>
      </c>
      <c r="H1900" t="s">
        <v>143</v>
      </c>
      <c r="I1900" t="s">
        <v>135</v>
      </c>
      <c r="J1900" t="s">
        <v>136</v>
      </c>
      <c r="K1900" t="s">
        <v>153</v>
      </c>
      <c r="L1900" t="s">
        <v>5737</v>
      </c>
      <c r="M1900" t="s">
        <v>5738</v>
      </c>
      <c r="N1900">
        <v>5.3626766659999996</v>
      </c>
      <c r="O1900">
        <v>0</v>
      </c>
      <c r="P1900">
        <v>72</v>
      </c>
      <c r="Q1900">
        <v>0</v>
      </c>
      <c r="R1900">
        <v>4</v>
      </c>
      <c r="S1900">
        <v>0</v>
      </c>
      <c r="T1900">
        <v>4</v>
      </c>
      <c r="U1900">
        <v>0</v>
      </c>
      <c r="V1900">
        <v>0</v>
      </c>
      <c r="W1900">
        <v>0</v>
      </c>
      <c r="X1900">
        <v>53.083189798576086</v>
      </c>
      <c r="Y1900">
        <v>0</v>
      </c>
      <c r="Z1900">
        <v>0.75456439487820504</v>
      </c>
      <c r="AA1900">
        <v>0</v>
      </c>
      <c r="AB1900">
        <v>9.7888253726054177</v>
      </c>
      <c r="AC1900">
        <v>0</v>
      </c>
      <c r="AD1900">
        <v>0</v>
      </c>
      <c r="AE1900">
        <v>63.626579566059704</v>
      </c>
    </row>
    <row r="1901" spans="1:31" x14ac:dyDescent="0.25">
      <c r="A1901">
        <v>1711653</v>
      </c>
      <c r="B1901">
        <v>1</v>
      </c>
      <c r="C1901" t="s">
        <v>80</v>
      </c>
      <c r="D1901" t="s">
        <v>90</v>
      </c>
      <c r="E1901" t="s">
        <v>131</v>
      </c>
      <c r="F1901" t="s">
        <v>5739</v>
      </c>
      <c r="G1901" t="s">
        <v>238</v>
      </c>
      <c r="H1901" t="s">
        <v>134</v>
      </c>
      <c r="I1901" t="s">
        <v>135</v>
      </c>
      <c r="J1901" t="s">
        <v>136</v>
      </c>
      <c r="K1901" t="s">
        <v>137</v>
      </c>
      <c r="L1901" t="s">
        <v>5740</v>
      </c>
      <c r="M1901" t="s">
        <v>5741</v>
      </c>
      <c r="N1901">
        <v>4.9111111110000003</v>
      </c>
      <c r="O1901">
        <v>0</v>
      </c>
      <c r="P1901">
        <v>10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12.176720560806675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12.176720560806675</v>
      </c>
    </row>
    <row r="1902" spans="1:31" x14ac:dyDescent="0.25">
      <c r="A1902">
        <v>1711169</v>
      </c>
      <c r="B1902">
        <v>1</v>
      </c>
      <c r="C1902" t="s">
        <v>81</v>
      </c>
      <c r="D1902" t="s">
        <v>123</v>
      </c>
      <c r="E1902" t="s">
        <v>160</v>
      </c>
      <c r="F1902" t="s">
        <v>5742</v>
      </c>
      <c r="G1902" t="s">
        <v>269</v>
      </c>
      <c r="H1902" t="s">
        <v>134</v>
      </c>
      <c r="I1902" t="s">
        <v>135</v>
      </c>
      <c r="J1902" t="s">
        <v>136</v>
      </c>
      <c r="K1902" t="s">
        <v>137</v>
      </c>
      <c r="L1902" t="s">
        <v>5743</v>
      </c>
      <c r="M1902" t="s">
        <v>5744</v>
      </c>
      <c r="N1902">
        <v>2.5530555549999998</v>
      </c>
      <c r="O1902">
        <v>0</v>
      </c>
      <c r="P1902">
        <v>126</v>
      </c>
      <c r="Q1902">
        <v>0</v>
      </c>
      <c r="R1902">
        <v>0</v>
      </c>
      <c r="S1902">
        <v>0</v>
      </c>
      <c r="T1902">
        <v>6</v>
      </c>
      <c r="U1902">
        <v>0</v>
      </c>
      <c r="V1902">
        <v>0</v>
      </c>
      <c r="W1902">
        <v>0</v>
      </c>
      <c r="X1902">
        <v>83.714944889429447</v>
      </c>
      <c r="Y1902">
        <v>0</v>
      </c>
      <c r="Z1902">
        <v>0</v>
      </c>
      <c r="AA1902">
        <v>0</v>
      </c>
      <c r="AB1902">
        <v>5.5882418004454655</v>
      </c>
      <c r="AC1902">
        <v>0</v>
      </c>
      <c r="AD1902">
        <v>0</v>
      </c>
      <c r="AE1902">
        <v>89.303186689874906</v>
      </c>
    </row>
    <row r="1903" spans="1:31" x14ac:dyDescent="0.25">
      <c r="A1903">
        <v>1711381</v>
      </c>
      <c r="B1903">
        <v>1</v>
      </c>
      <c r="C1903" t="s">
        <v>80</v>
      </c>
      <c r="D1903" t="s">
        <v>101</v>
      </c>
      <c r="E1903" t="s">
        <v>171</v>
      </c>
      <c r="F1903" t="s">
        <v>5745</v>
      </c>
      <c r="G1903" t="s">
        <v>295</v>
      </c>
      <c r="H1903" t="s">
        <v>143</v>
      </c>
      <c r="I1903" t="s">
        <v>135</v>
      </c>
      <c r="J1903" t="s">
        <v>136</v>
      </c>
      <c r="K1903" t="s">
        <v>137</v>
      </c>
      <c r="L1903" t="s">
        <v>5746</v>
      </c>
      <c r="M1903" t="s">
        <v>5747</v>
      </c>
      <c r="N1903">
        <v>1.7775000000000001</v>
      </c>
      <c r="O1903">
        <v>0</v>
      </c>
      <c r="P1903">
        <v>49</v>
      </c>
      <c r="Q1903">
        <v>0</v>
      </c>
      <c r="R1903">
        <v>17</v>
      </c>
      <c r="S1903">
        <v>0</v>
      </c>
      <c r="T1903">
        <v>10</v>
      </c>
      <c r="U1903">
        <v>0</v>
      </c>
      <c r="V1903">
        <v>0</v>
      </c>
      <c r="W1903">
        <v>0</v>
      </c>
      <c r="X1903">
        <v>18.313402734824358</v>
      </c>
      <c r="Y1903">
        <v>0</v>
      </c>
      <c r="Z1903">
        <v>4.2846907400091672</v>
      </c>
      <c r="AA1903">
        <v>0</v>
      </c>
      <c r="AB1903">
        <v>13.578562857643492</v>
      </c>
      <c r="AC1903">
        <v>0</v>
      </c>
      <c r="AD1903">
        <v>0</v>
      </c>
      <c r="AE1903">
        <v>36.176656332477016</v>
      </c>
    </row>
    <row r="1904" spans="1:31" x14ac:dyDescent="0.25">
      <c r="A1904">
        <v>1711418</v>
      </c>
      <c r="B1904">
        <v>1</v>
      </c>
      <c r="C1904" t="s">
        <v>80</v>
      </c>
      <c r="D1904" t="s">
        <v>93</v>
      </c>
      <c r="E1904" t="s">
        <v>160</v>
      </c>
      <c r="F1904" t="s">
        <v>5748</v>
      </c>
      <c r="G1904" t="s">
        <v>1898</v>
      </c>
      <c r="H1904" t="s">
        <v>134</v>
      </c>
      <c r="I1904" t="s">
        <v>135</v>
      </c>
      <c r="J1904" t="s">
        <v>136</v>
      </c>
      <c r="K1904" t="s">
        <v>137</v>
      </c>
      <c r="L1904" t="s">
        <v>5749</v>
      </c>
      <c r="M1904" t="s">
        <v>5750</v>
      </c>
      <c r="N1904">
        <v>1.3330555550000001</v>
      </c>
      <c r="O1904">
        <v>0</v>
      </c>
      <c r="P1904">
        <v>23</v>
      </c>
      <c r="Q1904">
        <v>0</v>
      </c>
      <c r="R1904">
        <v>0</v>
      </c>
      <c r="S1904">
        <v>0</v>
      </c>
      <c r="T1904">
        <v>1</v>
      </c>
      <c r="U1904">
        <v>0</v>
      </c>
      <c r="V1904">
        <v>0</v>
      </c>
      <c r="W1904">
        <v>0</v>
      </c>
      <c r="X1904">
        <v>10.534481202023187</v>
      </c>
      <c r="Y1904">
        <v>0</v>
      </c>
      <c r="Z1904">
        <v>0</v>
      </c>
      <c r="AA1904">
        <v>0</v>
      </c>
      <c r="AB1904">
        <v>0.75992258008127511</v>
      </c>
      <c r="AC1904">
        <v>0</v>
      </c>
      <c r="AD1904">
        <v>0</v>
      </c>
      <c r="AE1904">
        <v>11.294403782104462</v>
      </c>
    </row>
    <row r="1905" spans="1:31" x14ac:dyDescent="0.25">
      <c r="A1905">
        <v>1711232</v>
      </c>
      <c r="B1905">
        <v>1</v>
      </c>
      <c r="C1905" t="s">
        <v>80</v>
      </c>
      <c r="D1905" t="s">
        <v>107</v>
      </c>
      <c r="E1905" t="s">
        <v>131</v>
      </c>
      <c r="F1905" t="s">
        <v>5751</v>
      </c>
      <c r="G1905" t="s">
        <v>133</v>
      </c>
      <c r="H1905" t="s">
        <v>134</v>
      </c>
      <c r="I1905" t="s">
        <v>135</v>
      </c>
      <c r="J1905" t="s">
        <v>136</v>
      </c>
      <c r="K1905" t="s">
        <v>137</v>
      </c>
      <c r="L1905" t="s">
        <v>5752</v>
      </c>
      <c r="M1905" t="s">
        <v>5753</v>
      </c>
      <c r="N1905">
        <v>1.6755555550000001</v>
      </c>
      <c r="O1905">
        <v>0</v>
      </c>
      <c r="P1905">
        <v>3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2.6217228780200061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2.6217228780200061</v>
      </c>
    </row>
    <row r="1906" spans="1:31" x14ac:dyDescent="0.25">
      <c r="A1906">
        <v>1711424</v>
      </c>
      <c r="B1906">
        <v>1</v>
      </c>
      <c r="C1906" t="s">
        <v>80</v>
      </c>
      <c r="D1906" t="s">
        <v>100</v>
      </c>
      <c r="E1906" t="s">
        <v>131</v>
      </c>
      <c r="F1906" t="s">
        <v>5754</v>
      </c>
      <c r="G1906" t="s">
        <v>133</v>
      </c>
      <c r="H1906" t="s">
        <v>134</v>
      </c>
      <c r="I1906" t="s">
        <v>135</v>
      </c>
      <c r="J1906" t="s">
        <v>136</v>
      </c>
      <c r="K1906" t="s">
        <v>137</v>
      </c>
      <c r="L1906" t="s">
        <v>5755</v>
      </c>
      <c r="M1906" t="s">
        <v>5756</v>
      </c>
      <c r="N1906">
        <v>5.3533333330000001</v>
      </c>
      <c r="O1906">
        <v>0</v>
      </c>
      <c r="P1906">
        <v>1</v>
      </c>
      <c r="Q1906">
        <v>0</v>
      </c>
      <c r="R1906">
        <v>1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5.8319273221093804</v>
      </c>
      <c r="Y1906">
        <v>0</v>
      </c>
      <c r="Z1906">
        <v>7.2191951840694397</v>
      </c>
      <c r="AA1906">
        <v>0</v>
      </c>
      <c r="AB1906">
        <v>0</v>
      </c>
      <c r="AC1906">
        <v>0</v>
      </c>
      <c r="AD1906">
        <v>0</v>
      </c>
      <c r="AE1906">
        <v>13.051122506178821</v>
      </c>
    </row>
    <row r="1907" spans="1:31" x14ac:dyDescent="0.25">
      <c r="A1907">
        <v>1711284</v>
      </c>
      <c r="B1907">
        <v>1</v>
      </c>
      <c r="C1907" t="s">
        <v>80</v>
      </c>
      <c r="D1907" t="s">
        <v>96</v>
      </c>
      <c r="E1907" t="s">
        <v>150</v>
      </c>
      <c r="F1907" t="s">
        <v>5757</v>
      </c>
      <c r="G1907" t="s">
        <v>269</v>
      </c>
      <c r="H1907" t="s">
        <v>134</v>
      </c>
      <c r="I1907" t="s">
        <v>135</v>
      </c>
      <c r="J1907" t="s">
        <v>136</v>
      </c>
      <c r="K1907" t="s">
        <v>137</v>
      </c>
      <c r="L1907" t="s">
        <v>5758</v>
      </c>
      <c r="M1907" t="s">
        <v>5759</v>
      </c>
      <c r="N1907">
        <v>0.46666666600000001</v>
      </c>
      <c r="O1907">
        <v>0</v>
      </c>
      <c r="P1907">
        <v>237</v>
      </c>
      <c r="Q1907">
        <v>0</v>
      </c>
      <c r="R1907">
        <v>0</v>
      </c>
      <c r="S1907">
        <v>0</v>
      </c>
      <c r="T1907">
        <v>14</v>
      </c>
      <c r="U1907">
        <v>0</v>
      </c>
      <c r="V1907">
        <v>0</v>
      </c>
      <c r="W1907">
        <v>0</v>
      </c>
      <c r="X1907">
        <v>13.572344032329598</v>
      </c>
      <c r="Y1907">
        <v>0</v>
      </c>
      <c r="Z1907">
        <v>0</v>
      </c>
      <c r="AA1907">
        <v>0</v>
      </c>
      <c r="AB1907">
        <v>3.3844905332434005</v>
      </c>
      <c r="AC1907">
        <v>0</v>
      </c>
      <c r="AD1907">
        <v>0</v>
      </c>
      <c r="AE1907">
        <v>16.956834565572997</v>
      </c>
    </row>
    <row r="1908" spans="1:31" x14ac:dyDescent="0.25">
      <c r="A1908">
        <v>1711307</v>
      </c>
      <c r="B1908">
        <v>1</v>
      </c>
      <c r="C1908" t="s">
        <v>80</v>
      </c>
      <c r="D1908" t="s">
        <v>107</v>
      </c>
      <c r="E1908" t="s">
        <v>140</v>
      </c>
      <c r="F1908" t="s">
        <v>5760</v>
      </c>
      <c r="G1908" t="s">
        <v>147</v>
      </c>
      <c r="H1908" t="s">
        <v>143</v>
      </c>
      <c r="I1908" t="s">
        <v>135</v>
      </c>
      <c r="J1908" t="s">
        <v>136</v>
      </c>
      <c r="K1908" t="s">
        <v>137</v>
      </c>
      <c r="L1908" t="s">
        <v>5761</v>
      </c>
      <c r="M1908" t="s">
        <v>5762</v>
      </c>
      <c r="N1908">
        <v>0.186111111</v>
      </c>
      <c r="O1908">
        <v>0</v>
      </c>
      <c r="P1908">
        <v>8179</v>
      </c>
      <c r="Q1908">
        <v>0</v>
      </c>
      <c r="R1908">
        <v>5</v>
      </c>
      <c r="S1908">
        <v>2</v>
      </c>
      <c r="T1908">
        <v>310</v>
      </c>
      <c r="U1908">
        <v>1</v>
      </c>
      <c r="V1908">
        <v>1</v>
      </c>
      <c r="W1908">
        <v>0</v>
      </c>
      <c r="X1908">
        <v>431.40500550526622</v>
      </c>
      <c r="Y1908">
        <v>0</v>
      </c>
      <c r="Z1908">
        <v>0.18231804789520833</v>
      </c>
      <c r="AA1908">
        <v>0.58722379903427779</v>
      </c>
      <c r="AB1908">
        <v>98.860156368223031</v>
      </c>
      <c r="AC1908">
        <v>10.889867260498749</v>
      </c>
      <c r="AD1908">
        <v>9.9321482744888882E-3</v>
      </c>
      <c r="AE1908">
        <v>541.93450312919197</v>
      </c>
    </row>
    <row r="1909" spans="1:31" x14ac:dyDescent="0.25">
      <c r="A1909">
        <v>1711639</v>
      </c>
      <c r="B1909">
        <v>1</v>
      </c>
      <c r="C1909" t="s">
        <v>80</v>
      </c>
      <c r="D1909" t="s">
        <v>90</v>
      </c>
      <c r="E1909" t="s">
        <v>160</v>
      </c>
      <c r="F1909" t="s">
        <v>5763</v>
      </c>
      <c r="G1909" t="s">
        <v>1328</v>
      </c>
      <c r="H1909" t="s">
        <v>134</v>
      </c>
      <c r="I1909" t="s">
        <v>135</v>
      </c>
      <c r="J1909" t="s">
        <v>136</v>
      </c>
      <c r="K1909" t="s">
        <v>137</v>
      </c>
      <c r="L1909" t="s">
        <v>5764</v>
      </c>
      <c r="M1909" t="s">
        <v>5765</v>
      </c>
      <c r="N1909">
        <v>3.3366666660000002</v>
      </c>
      <c r="O1909">
        <v>0</v>
      </c>
      <c r="P1909">
        <v>17</v>
      </c>
      <c r="Q1909">
        <v>0</v>
      </c>
      <c r="R1909">
        <v>0</v>
      </c>
      <c r="S1909">
        <v>0</v>
      </c>
      <c r="T1909">
        <v>2</v>
      </c>
      <c r="U1909">
        <v>0</v>
      </c>
      <c r="V1909">
        <v>0</v>
      </c>
      <c r="W1909">
        <v>0</v>
      </c>
      <c r="X1909">
        <v>13.815730068653155</v>
      </c>
      <c r="Y1909">
        <v>0</v>
      </c>
      <c r="Z1909">
        <v>0</v>
      </c>
      <c r="AA1909">
        <v>0</v>
      </c>
      <c r="AB1909">
        <v>5.8929074856881885</v>
      </c>
      <c r="AC1909">
        <v>0</v>
      </c>
      <c r="AD1909">
        <v>0</v>
      </c>
      <c r="AE1909">
        <v>19.708637554341344</v>
      </c>
    </row>
    <row r="1910" spans="1:31" x14ac:dyDescent="0.25">
      <c r="A1910">
        <v>1711261</v>
      </c>
      <c r="B1910">
        <v>1</v>
      </c>
      <c r="C1910" t="s">
        <v>80</v>
      </c>
      <c r="D1910" t="s">
        <v>103</v>
      </c>
      <c r="E1910" t="s">
        <v>131</v>
      </c>
      <c r="F1910" t="s">
        <v>5766</v>
      </c>
      <c r="G1910" t="s">
        <v>269</v>
      </c>
      <c r="H1910" t="s">
        <v>134</v>
      </c>
      <c r="I1910" t="s">
        <v>135</v>
      </c>
      <c r="J1910" t="s">
        <v>5</v>
      </c>
      <c r="K1910" t="s">
        <v>137</v>
      </c>
      <c r="L1910" t="s">
        <v>5767</v>
      </c>
      <c r="M1910" t="s">
        <v>5768</v>
      </c>
      <c r="N1910">
        <v>0.83194444400000001</v>
      </c>
      <c r="O1910">
        <v>0</v>
      </c>
      <c r="P1910">
        <v>1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0.23341687200452502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0.23341687200452502</v>
      </c>
    </row>
    <row r="1911" spans="1:31" x14ac:dyDescent="0.25">
      <c r="A1911">
        <v>1711115</v>
      </c>
      <c r="B1911">
        <v>1</v>
      </c>
      <c r="C1911" t="s">
        <v>81</v>
      </c>
      <c r="D1911" t="s">
        <v>127</v>
      </c>
      <c r="E1911" t="s">
        <v>189</v>
      </c>
      <c r="F1911" t="s">
        <v>5769</v>
      </c>
      <c r="G1911" t="s">
        <v>147</v>
      </c>
      <c r="H1911" t="s">
        <v>143</v>
      </c>
      <c r="I1911" t="s">
        <v>135</v>
      </c>
      <c r="J1911" t="s">
        <v>136</v>
      </c>
      <c r="K1911" t="s">
        <v>137</v>
      </c>
      <c r="L1911" t="s">
        <v>5770</v>
      </c>
      <c r="M1911" t="s">
        <v>5771</v>
      </c>
      <c r="N1911">
        <v>0.42166666600000002</v>
      </c>
      <c r="O1911">
        <v>2</v>
      </c>
      <c r="P1911">
        <v>11</v>
      </c>
      <c r="Q1911">
        <v>201</v>
      </c>
      <c r="R1911">
        <v>106</v>
      </c>
      <c r="S1911">
        <v>18</v>
      </c>
      <c r="T1911">
        <v>4</v>
      </c>
      <c r="U1911">
        <v>2</v>
      </c>
      <c r="V1911">
        <v>0</v>
      </c>
      <c r="W1911">
        <v>0.63472027660600172</v>
      </c>
      <c r="X1911">
        <v>0.15140971339475667</v>
      </c>
      <c r="Y1911">
        <v>28.715123759657505</v>
      </c>
      <c r="Z1911">
        <v>11.384697913034875</v>
      </c>
      <c r="AA1911">
        <v>39.071083560201004</v>
      </c>
      <c r="AB1911">
        <v>2.1836867513026501</v>
      </c>
      <c r="AC1911">
        <v>19.045596692499576</v>
      </c>
      <c r="AD1911">
        <v>0</v>
      </c>
      <c r="AE1911">
        <v>101.18631866669637</v>
      </c>
    </row>
    <row r="1912" spans="1:31" x14ac:dyDescent="0.25">
      <c r="A1912">
        <v>1711407</v>
      </c>
      <c r="B1912">
        <v>1</v>
      </c>
      <c r="C1912" t="s">
        <v>81</v>
      </c>
      <c r="D1912" t="s">
        <v>127</v>
      </c>
      <c r="E1912" t="s">
        <v>171</v>
      </c>
      <c r="F1912" t="s">
        <v>5772</v>
      </c>
      <c r="G1912" t="s">
        <v>147</v>
      </c>
      <c r="H1912" t="s">
        <v>143</v>
      </c>
      <c r="I1912" t="s">
        <v>455</v>
      </c>
      <c r="J1912" t="s">
        <v>136</v>
      </c>
      <c r="K1912" t="s">
        <v>137</v>
      </c>
      <c r="L1912" t="s">
        <v>5773</v>
      </c>
      <c r="M1912" t="s">
        <v>5774</v>
      </c>
      <c r="N1912">
        <v>1.6666666E-2</v>
      </c>
      <c r="O1912">
        <v>0</v>
      </c>
      <c r="P1912">
        <v>892</v>
      </c>
      <c r="Q1912">
        <v>11</v>
      </c>
      <c r="R1912">
        <v>28</v>
      </c>
      <c r="S1912">
        <v>2</v>
      </c>
      <c r="T1912">
        <v>114</v>
      </c>
      <c r="U1912">
        <v>0</v>
      </c>
      <c r="V1912">
        <v>1</v>
      </c>
      <c r="W1912">
        <v>0</v>
      </c>
      <c r="X1912">
        <v>4.4182799559824684</v>
      </c>
      <c r="Y1912">
        <v>4.6531029511999999E-2</v>
      </c>
      <c r="Z1912">
        <v>3.5176218253349996E-2</v>
      </c>
      <c r="AA1912">
        <v>2.6788064799000002E-2</v>
      </c>
      <c r="AB1912">
        <v>1.4153486668596003</v>
      </c>
      <c r="AC1912">
        <v>0</v>
      </c>
      <c r="AD1912">
        <v>0.31940195892508333</v>
      </c>
      <c r="AE1912">
        <v>6.261525894331502</v>
      </c>
    </row>
    <row r="1913" spans="1:31" x14ac:dyDescent="0.25">
      <c r="A1913">
        <v>1711656</v>
      </c>
      <c r="B1913">
        <v>1</v>
      </c>
      <c r="C1913" t="s">
        <v>80</v>
      </c>
      <c r="D1913" t="s">
        <v>82</v>
      </c>
      <c r="E1913" t="s">
        <v>160</v>
      </c>
      <c r="F1913" t="s">
        <v>5775</v>
      </c>
      <c r="G1913" t="s">
        <v>326</v>
      </c>
      <c r="H1913" t="s">
        <v>134</v>
      </c>
      <c r="I1913" t="s">
        <v>135</v>
      </c>
      <c r="J1913" t="s">
        <v>136</v>
      </c>
      <c r="K1913" t="s">
        <v>137</v>
      </c>
      <c r="L1913" t="s">
        <v>5776</v>
      </c>
      <c r="M1913" t="s">
        <v>5777</v>
      </c>
      <c r="N1913">
        <v>1.8802777770000001</v>
      </c>
      <c r="O1913">
        <v>0</v>
      </c>
      <c r="P1913">
        <v>228</v>
      </c>
      <c r="Q1913">
        <v>0</v>
      </c>
      <c r="R1913">
        <v>0</v>
      </c>
      <c r="S1913">
        <v>0</v>
      </c>
      <c r="T1913">
        <v>36</v>
      </c>
      <c r="U1913">
        <v>0</v>
      </c>
      <c r="V1913">
        <v>0</v>
      </c>
      <c r="W1913">
        <v>0</v>
      </c>
      <c r="X1913">
        <v>180.52516561567941</v>
      </c>
      <c r="Y1913">
        <v>0</v>
      </c>
      <c r="Z1913">
        <v>0</v>
      </c>
      <c r="AA1913">
        <v>0</v>
      </c>
      <c r="AB1913">
        <v>20.106291237788394</v>
      </c>
      <c r="AC1913">
        <v>0</v>
      </c>
      <c r="AD1913">
        <v>0</v>
      </c>
      <c r="AE1913">
        <v>200.6314568534678</v>
      </c>
    </row>
    <row r="1914" spans="1:31" x14ac:dyDescent="0.25">
      <c r="A1914">
        <v>1711453</v>
      </c>
      <c r="B1914">
        <v>1</v>
      </c>
      <c r="C1914" t="s">
        <v>80</v>
      </c>
      <c r="D1914" t="s">
        <v>99</v>
      </c>
      <c r="E1914" t="s">
        <v>131</v>
      </c>
      <c r="F1914" t="s">
        <v>5778</v>
      </c>
      <c r="G1914" t="s">
        <v>133</v>
      </c>
      <c r="H1914" t="s">
        <v>134</v>
      </c>
      <c r="I1914" t="s">
        <v>135</v>
      </c>
      <c r="J1914" t="s">
        <v>136</v>
      </c>
      <c r="K1914" t="s">
        <v>137</v>
      </c>
      <c r="L1914" t="s">
        <v>5779</v>
      </c>
      <c r="M1914" t="s">
        <v>5780</v>
      </c>
      <c r="N1914">
        <v>1.0691666660000001</v>
      </c>
      <c r="O1914">
        <v>0</v>
      </c>
      <c r="P1914">
        <v>1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6.9097726747462507E-2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6.9097726747462507E-2</v>
      </c>
    </row>
    <row r="1915" spans="1:31" x14ac:dyDescent="0.25">
      <c r="A1915">
        <v>1711593</v>
      </c>
      <c r="B1915">
        <v>1</v>
      </c>
      <c r="C1915" t="s">
        <v>81</v>
      </c>
      <c r="D1915" t="s">
        <v>112</v>
      </c>
      <c r="E1915" t="s">
        <v>140</v>
      </c>
      <c r="F1915" t="s">
        <v>5781</v>
      </c>
      <c r="G1915" t="s">
        <v>316</v>
      </c>
      <c r="H1915" t="s">
        <v>234</v>
      </c>
      <c r="I1915" t="s">
        <v>135</v>
      </c>
      <c r="J1915" t="s">
        <v>136</v>
      </c>
      <c r="K1915" t="s">
        <v>153</v>
      </c>
      <c r="L1915" t="s">
        <v>5782</v>
      </c>
      <c r="M1915" t="s">
        <v>5783</v>
      </c>
      <c r="N1915">
        <v>0.84</v>
      </c>
      <c r="O1915">
        <v>1</v>
      </c>
      <c r="P1915">
        <v>15651</v>
      </c>
      <c r="Q1915">
        <v>33</v>
      </c>
      <c r="R1915">
        <v>774</v>
      </c>
      <c r="S1915">
        <v>71</v>
      </c>
      <c r="T1915">
        <v>1917</v>
      </c>
      <c r="U1915">
        <v>7</v>
      </c>
      <c r="V1915">
        <v>6</v>
      </c>
      <c r="W1915">
        <v>0.23458054300800002</v>
      </c>
      <c r="X1915">
        <v>3480.082284381614</v>
      </c>
      <c r="Y1915">
        <v>38.903952254728679</v>
      </c>
      <c r="Z1915">
        <v>139.37509041499001</v>
      </c>
      <c r="AA1915">
        <v>264.17072756430304</v>
      </c>
      <c r="AB1915">
        <v>703.71856384589194</v>
      </c>
      <c r="AC1915">
        <v>163.96352133127846</v>
      </c>
      <c r="AD1915">
        <v>94.963494993679191</v>
      </c>
      <c r="AE1915">
        <v>4885.4122153294938</v>
      </c>
    </row>
    <row r="1916" spans="1:31" x14ac:dyDescent="0.25">
      <c r="A1916">
        <v>1711599</v>
      </c>
      <c r="B1916">
        <v>1</v>
      </c>
      <c r="C1916" t="s">
        <v>80</v>
      </c>
      <c r="D1916" t="s">
        <v>90</v>
      </c>
      <c r="E1916" t="s">
        <v>131</v>
      </c>
      <c r="F1916" t="s">
        <v>5784</v>
      </c>
      <c r="G1916" t="s">
        <v>133</v>
      </c>
      <c r="H1916" t="s">
        <v>134</v>
      </c>
      <c r="I1916" t="s">
        <v>135</v>
      </c>
      <c r="J1916" t="s">
        <v>136</v>
      </c>
      <c r="K1916" t="s">
        <v>137</v>
      </c>
      <c r="L1916" t="s">
        <v>5785</v>
      </c>
      <c r="M1916" t="s">
        <v>5786</v>
      </c>
      <c r="N1916">
        <v>1.923333333</v>
      </c>
      <c r="O1916">
        <v>0</v>
      </c>
      <c r="P1916">
        <v>4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5.9202927525317399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5.9202927525317399</v>
      </c>
    </row>
    <row r="1917" spans="1:31" x14ac:dyDescent="0.25">
      <c r="A1917">
        <v>1711447</v>
      </c>
      <c r="B1917">
        <v>1</v>
      </c>
      <c r="C1917" t="s">
        <v>80</v>
      </c>
      <c r="D1917" t="s">
        <v>82</v>
      </c>
      <c r="E1917" t="s">
        <v>131</v>
      </c>
      <c r="F1917" t="s">
        <v>5787</v>
      </c>
      <c r="G1917" t="s">
        <v>238</v>
      </c>
      <c r="H1917" t="s">
        <v>134</v>
      </c>
      <c r="I1917" t="s">
        <v>135</v>
      </c>
      <c r="J1917" t="s">
        <v>136</v>
      </c>
      <c r="K1917" t="s">
        <v>137</v>
      </c>
      <c r="L1917" t="s">
        <v>5788</v>
      </c>
      <c r="M1917" t="s">
        <v>5789</v>
      </c>
      <c r="N1917">
        <v>3.5961111109999999</v>
      </c>
      <c r="O1917">
        <v>0</v>
      </c>
      <c r="P1917">
        <v>39</v>
      </c>
      <c r="Q1917">
        <v>0</v>
      </c>
      <c r="R1917">
        <v>0</v>
      </c>
      <c r="S1917">
        <v>0</v>
      </c>
      <c r="T1917">
        <v>7</v>
      </c>
      <c r="U1917">
        <v>0</v>
      </c>
      <c r="V1917">
        <v>0</v>
      </c>
      <c r="W1917">
        <v>0</v>
      </c>
      <c r="X1917">
        <v>68.461035380168028</v>
      </c>
      <c r="Y1917">
        <v>0</v>
      </c>
      <c r="Z1917">
        <v>0</v>
      </c>
      <c r="AA1917">
        <v>0</v>
      </c>
      <c r="AB1917">
        <v>68.153099068786815</v>
      </c>
      <c r="AC1917">
        <v>0</v>
      </c>
      <c r="AD1917">
        <v>0</v>
      </c>
      <c r="AE1917">
        <v>136.61413444895484</v>
      </c>
    </row>
    <row r="1918" spans="1:31" x14ac:dyDescent="0.25">
      <c r="A1918">
        <v>1711201</v>
      </c>
      <c r="B1918">
        <v>1</v>
      </c>
      <c r="C1918" t="s">
        <v>80</v>
      </c>
      <c r="D1918" t="s">
        <v>108</v>
      </c>
      <c r="E1918" t="s">
        <v>171</v>
      </c>
      <c r="F1918" t="s">
        <v>5790</v>
      </c>
      <c r="G1918" t="s">
        <v>152</v>
      </c>
      <c r="H1918" t="s">
        <v>143</v>
      </c>
      <c r="I1918" t="s">
        <v>135</v>
      </c>
      <c r="J1918" t="s">
        <v>136</v>
      </c>
      <c r="K1918" t="s">
        <v>153</v>
      </c>
      <c r="L1918" t="s">
        <v>5791</v>
      </c>
      <c r="M1918" t="s">
        <v>5792</v>
      </c>
      <c r="N1918">
        <v>8.2080786109999995</v>
      </c>
      <c r="O1918">
        <v>0</v>
      </c>
      <c r="P1918">
        <v>49</v>
      </c>
      <c r="Q1918">
        <v>0</v>
      </c>
      <c r="R1918">
        <v>7</v>
      </c>
      <c r="S1918">
        <v>0</v>
      </c>
      <c r="T1918">
        <v>1</v>
      </c>
      <c r="U1918">
        <v>0</v>
      </c>
      <c r="V1918">
        <v>0</v>
      </c>
      <c r="W1918">
        <v>0</v>
      </c>
      <c r="X1918">
        <v>40.837951140295147</v>
      </c>
      <c r="Y1918">
        <v>0</v>
      </c>
      <c r="Z1918">
        <v>13.342506410660361</v>
      </c>
      <c r="AA1918">
        <v>0</v>
      </c>
      <c r="AB1918">
        <v>0</v>
      </c>
      <c r="AC1918">
        <v>0</v>
      </c>
      <c r="AD1918">
        <v>0</v>
      </c>
      <c r="AE1918">
        <v>54.180457550955509</v>
      </c>
    </row>
    <row r="1919" spans="1:31" x14ac:dyDescent="0.25">
      <c r="A1919">
        <v>1711301</v>
      </c>
      <c r="B1919">
        <v>1</v>
      </c>
      <c r="C1919" t="s">
        <v>80</v>
      </c>
      <c r="D1919" t="s">
        <v>94</v>
      </c>
      <c r="E1919" t="s">
        <v>131</v>
      </c>
      <c r="F1919" t="s">
        <v>5793</v>
      </c>
      <c r="G1919" t="s">
        <v>133</v>
      </c>
      <c r="H1919" t="s">
        <v>134</v>
      </c>
      <c r="I1919" t="s">
        <v>135</v>
      </c>
      <c r="J1919" t="s">
        <v>136</v>
      </c>
      <c r="K1919" t="s">
        <v>137</v>
      </c>
      <c r="L1919" t="s">
        <v>5794</v>
      </c>
      <c r="M1919" t="s">
        <v>5795</v>
      </c>
      <c r="N1919">
        <v>7.6630555549999997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1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105.9334995764015</v>
      </c>
      <c r="AC1919">
        <v>0</v>
      </c>
      <c r="AD1919">
        <v>0</v>
      </c>
      <c r="AE1919">
        <v>105.9334995764015</v>
      </c>
    </row>
    <row r="1920" spans="1:31" x14ac:dyDescent="0.25">
      <c r="A1920">
        <v>1711556</v>
      </c>
      <c r="B1920">
        <v>1</v>
      </c>
      <c r="C1920" t="s">
        <v>80</v>
      </c>
      <c r="D1920" t="s">
        <v>83</v>
      </c>
      <c r="E1920" t="s">
        <v>441</v>
      </c>
      <c r="F1920" t="s">
        <v>5796</v>
      </c>
      <c r="G1920" t="s">
        <v>1229</v>
      </c>
      <c r="H1920" t="s">
        <v>134</v>
      </c>
      <c r="I1920" t="s">
        <v>135</v>
      </c>
      <c r="J1920" t="s">
        <v>136</v>
      </c>
      <c r="K1920" t="s">
        <v>137</v>
      </c>
      <c r="L1920" t="s">
        <v>5797</v>
      </c>
      <c r="M1920" t="s">
        <v>5798</v>
      </c>
      <c r="N1920">
        <v>0.62555555500000004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2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1.758876553073691</v>
      </c>
      <c r="AC1920">
        <v>0</v>
      </c>
      <c r="AD1920">
        <v>0</v>
      </c>
      <c r="AE1920">
        <v>1.758876553073691</v>
      </c>
    </row>
    <row r="1921" spans="1:31" x14ac:dyDescent="0.25">
      <c r="A1921">
        <v>1711390</v>
      </c>
      <c r="B1921">
        <v>1</v>
      </c>
      <c r="C1921" t="s">
        <v>80</v>
      </c>
      <c r="D1921" t="s">
        <v>108</v>
      </c>
      <c r="E1921" t="s">
        <v>131</v>
      </c>
      <c r="F1921" t="s">
        <v>5799</v>
      </c>
      <c r="G1921" t="s">
        <v>133</v>
      </c>
      <c r="H1921" t="s">
        <v>134</v>
      </c>
      <c r="I1921" t="s">
        <v>135</v>
      </c>
      <c r="J1921" t="s">
        <v>136</v>
      </c>
      <c r="K1921" t="s">
        <v>137</v>
      </c>
      <c r="L1921" t="s">
        <v>5800</v>
      </c>
      <c r="M1921" t="s">
        <v>5801</v>
      </c>
      <c r="N1921">
        <v>1.3036111109999999</v>
      </c>
      <c r="O1921">
        <v>0</v>
      </c>
      <c r="P1921">
        <v>1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0.23230598617227832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0.23230598617227832</v>
      </c>
    </row>
    <row r="1922" spans="1:31" x14ac:dyDescent="0.25">
      <c r="A1922">
        <v>1711221</v>
      </c>
      <c r="B1922">
        <v>1</v>
      </c>
      <c r="C1922" t="s">
        <v>80</v>
      </c>
      <c r="D1922" t="s">
        <v>94</v>
      </c>
      <c r="E1922" t="s">
        <v>140</v>
      </c>
      <c r="F1922" t="s">
        <v>5802</v>
      </c>
      <c r="G1922" t="s">
        <v>152</v>
      </c>
      <c r="H1922" t="s">
        <v>143</v>
      </c>
      <c r="I1922" t="s">
        <v>135</v>
      </c>
      <c r="J1922" t="s">
        <v>136</v>
      </c>
      <c r="K1922" t="s">
        <v>153</v>
      </c>
      <c r="L1922" t="s">
        <v>5803</v>
      </c>
      <c r="M1922" t="s">
        <v>5804</v>
      </c>
      <c r="N1922">
        <v>2.7078238880000001</v>
      </c>
      <c r="O1922">
        <v>5</v>
      </c>
      <c r="P1922">
        <v>3494</v>
      </c>
      <c r="Q1922">
        <v>87</v>
      </c>
      <c r="R1922">
        <v>578</v>
      </c>
      <c r="S1922">
        <v>30</v>
      </c>
      <c r="T1922">
        <v>378</v>
      </c>
      <c r="U1922">
        <v>6</v>
      </c>
      <c r="V1922">
        <v>0</v>
      </c>
      <c r="W1922">
        <v>6.505940564423244</v>
      </c>
      <c r="X1922">
        <v>979.68937962579776</v>
      </c>
      <c r="Y1922">
        <v>153.56562666823257</v>
      </c>
      <c r="Z1922">
        <v>350.42326522480073</v>
      </c>
      <c r="AA1922">
        <v>359.60883309344047</v>
      </c>
      <c r="AB1922">
        <v>464.11763793437967</v>
      </c>
      <c r="AC1922">
        <v>377.64008570605023</v>
      </c>
      <c r="AD1922">
        <v>0</v>
      </c>
      <c r="AE1922">
        <v>2691.5507688171247</v>
      </c>
    </row>
    <row r="1923" spans="1:31" x14ac:dyDescent="0.25">
      <c r="A1923">
        <v>1711676</v>
      </c>
      <c r="B1923">
        <v>1</v>
      </c>
      <c r="C1923" t="s">
        <v>80</v>
      </c>
      <c r="D1923" t="s">
        <v>97</v>
      </c>
      <c r="E1923" t="s">
        <v>140</v>
      </c>
      <c r="F1923" t="s">
        <v>2830</v>
      </c>
      <c r="G1923" t="s">
        <v>316</v>
      </c>
      <c r="H1923" t="s">
        <v>143</v>
      </c>
      <c r="I1923" t="s">
        <v>135</v>
      </c>
      <c r="J1923" t="s">
        <v>136</v>
      </c>
      <c r="K1923" t="s">
        <v>137</v>
      </c>
      <c r="L1923" t="s">
        <v>5805</v>
      </c>
      <c r="M1923" t="s">
        <v>5806</v>
      </c>
      <c r="N1923">
        <v>0.153888888</v>
      </c>
      <c r="O1923">
        <v>0</v>
      </c>
      <c r="P1923">
        <v>3586</v>
      </c>
      <c r="Q1923">
        <v>0</v>
      </c>
      <c r="R1923">
        <v>79</v>
      </c>
      <c r="S1923">
        <v>3</v>
      </c>
      <c r="T1923">
        <v>371</v>
      </c>
      <c r="U1923">
        <v>0</v>
      </c>
      <c r="V1923">
        <v>0</v>
      </c>
      <c r="W1923">
        <v>0</v>
      </c>
      <c r="X1923">
        <v>167.26064470393413</v>
      </c>
      <c r="Y1923">
        <v>0</v>
      </c>
      <c r="Z1923">
        <v>2.4170301522024351</v>
      </c>
      <c r="AA1923">
        <v>1.7473060209140323</v>
      </c>
      <c r="AB1923">
        <v>30.425913214019356</v>
      </c>
      <c r="AC1923">
        <v>0</v>
      </c>
      <c r="AD1923">
        <v>0</v>
      </c>
      <c r="AE1923">
        <v>201.85089409106996</v>
      </c>
    </row>
    <row r="1924" spans="1:31" x14ac:dyDescent="0.25">
      <c r="A1924">
        <v>1711433</v>
      </c>
      <c r="B1924">
        <v>1</v>
      </c>
      <c r="C1924" t="s">
        <v>81</v>
      </c>
      <c r="D1924" t="s">
        <v>120</v>
      </c>
      <c r="E1924" t="s">
        <v>150</v>
      </c>
      <c r="F1924" t="s">
        <v>5807</v>
      </c>
      <c r="G1924" t="s">
        <v>186</v>
      </c>
      <c r="H1924" t="s">
        <v>134</v>
      </c>
      <c r="I1924" t="s">
        <v>135</v>
      </c>
      <c r="J1924" t="s">
        <v>136</v>
      </c>
      <c r="K1924" t="s">
        <v>137</v>
      </c>
      <c r="L1924" t="s">
        <v>5808</v>
      </c>
      <c r="M1924" t="s">
        <v>5809</v>
      </c>
      <c r="N1924">
        <v>0.93833333299999999</v>
      </c>
      <c r="O1924">
        <v>0</v>
      </c>
      <c r="P1924">
        <v>0</v>
      </c>
      <c r="Q1924">
        <v>0</v>
      </c>
      <c r="R1924">
        <v>6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4.5510163856452897</v>
      </c>
      <c r="AA1924">
        <v>0</v>
      </c>
      <c r="AB1924">
        <v>0</v>
      </c>
      <c r="AC1924">
        <v>0</v>
      </c>
      <c r="AD1924">
        <v>0</v>
      </c>
      <c r="AE1924">
        <v>4.5510163856452897</v>
      </c>
    </row>
    <row r="1925" spans="1:31" x14ac:dyDescent="0.25">
      <c r="A1925">
        <v>1711533</v>
      </c>
      <c r="B1925">
        <v>1</v>
      </c>
      <c r="C1925" t="s">
        <v>81</v>
      </c>
      <c r="D1925" t="s">
        <v>113</v>
      </c>
      <c r="E1925" t="s">
        <v>140</v>
      </c>
      <c r="F1925" t="s">
        <v>5810</v>
      </c>
      <c r="G1925" t="s">
        <v>147</v>
      </c>
      <c r="H1925" t="s">
        <v>143</v>
      </c>
      <c r="I1925" t="s">
        <v>135</v>
      </c>
      <c r="J1925" t="s">
        <v>136</v>
      </c>
      <c r="K1925" t="s">
        <v>137</v>
      </c>
      <c r="L1925" t="s">
        <v>5811</v>
      </c>
      <c r="M1925" t="s">
        <v>5812</v>
      </c>
      <c r="N1925">
        <v>0.17611111099999999</v>
      </c>
      <c r="O1925">
        <v>0</v>
      </c>
      <c r="P1925">
        <v>1336</v>
      </c>
      <c r="Q1925">
        <v>22</v>
      </c>
      <c r="R1925">
        <v>199</v>
      </c>
      <c r="S1925">
        <v>10</v>
      </c>
      <c r="T1925">
        <v>49</v>
      </c>
      <c r="U1925">
        <v>1</v>
      </c>
      <c r="V1925">
        <v>1</v>
      </c>
      <c r="W1925">
        <v>0</v>
      </c>
      <c r="X1925">
        <v>23.37716814860568</v>
      </c>
      <c r="Y1925">
        <v>2.2628833148917615</v>
      </c>
      <c r="Z1925">
        <v>6.8540987218946423</v>
      </c>
      <c r="AA1925">
        <v>14.331424145643012</v>
      </c>
      <c r="AB1925">
        <v>14.244364664851073</v>
      </c>
      <c r="AC1925">
        <v>0</v>
      </c>
      <c r="AD1925">
        <v>0.81529708166392678</v>
      </c>
      <c r="AE1925">
        <v>61.885236077550104</v>
      </c>
    </row>
    <row r="1926" spans="1:31" x14ac:dyDescent="0.25">
      <c r="A1926">
        <v>1711513</v>
      </c>
      <c r="B1926">
        <v>1</v>
      </c>
      <c r="C1926" t="s">
        <v>80</v>
      </c>
      <c r="D1926" t="s">
        <v>100</v>
      </c>
      <c r="E1926" t="s">
        <v>140</v>
      </c>
      <c r="F1926" t="s">
        <v>616</v>
      </c>
      <c r="G1926" t="s">
        <v>147</v>
      </c>
      <c r="H1926" t="s">
        <v>143</v>
      </c>
      <c r="I1926" t="s">
        <v>135</v>
      </c>
      <c r="J1926" t="s">
        <v>136</v>
      </c>
      <c r="K1926" t="s">
        <v>137</v>
      </c>
      <c r="L1926" t="s">
        <v>5813</v>
      </c>
      <c r="M1926" t="s">
        <v>5814</v>
      </c>
      <c r="N1926">
        <v>0.27444444400000001</v>
      </c>
      <c r="O1926">
        <v>3</v>
      </c>
      <c r="P1926">
        <v>1358</v>
      </c>
      <c r="Q1926">
        <v>17</v>
      </c>
      <c r="R1926">
        <v>166</v>
      </c>
      <c r="S1926">
        <v>31</v>
      </c>
      <c r="T1926">
        <v>132</v>
      </c>
      <c r="U1926">
        <v>2</v>
      </c>
      <c r="V1926">
        <v>0</v>
      </c>
      <c r="W1926">
        <v>0.12200288134818335</v>
      </c>
      <c r="X1926">
        <v>116.5018580630902</v>
      </c>
      <c r="Y1926">
        <v>3.7913241311747674</v>
      </c>
      <c r="Z1926">
        <v>21.543145284950938</v>
      </c>
      <c r="AA1926">
        <v>49.244964697051373</v>
      </c>
      <c r="AB1926">
        <v>34.414948265520053</v>
      </c>
      <c r="AC1926">
        <v>39.499866392003938</v>
      </c>
      <c r="AD1926">
        <v>0</v>
      </c>
      <c r="AE1926">
        <v>265.11810971513944</v>
      </c>
    </row>
    <row r="1927" spans="1:31" x14ac:dyDescent="0.25">
      <c r="A1927">
        <v>1711121</v>
      </c>
      <c r="B1927">
        <v>1</v>
      </c>
      <c r="C1927" t="s">
        <v>80</v>
      </c>
      <c r="D1927" t="s">
        <v>88</v>
      </c>
      <c r="E1927" t="s">
        <v>441</v>
      </c>
      <c r="F1927" t="s">
        <v>5815</v>
      </c>
      <c r="G1927" t="s">
        <v>5816</v>
      </c>
      <c r="H1927" t="s">
        <v>134</v>
      </c>
      <c r="I1927" t="s">
        <v>135</v>
      </c>
      <c r="J1927" t="s">
        <v>136</v>
      </c>
      <c r="K1927" t="s">
        <v>137</v>
      </c>
      <c r="L1927" t="s">
        <v>5817</v>
      </c>
      <c r="M1927" t="s">
        <v>5818</v>
      </c>
      <c r="N1927">
        <v>4.3049999999999997</v>
      </c>
      <c r="O1927">
        <v>0</v>
      </c>
      <c r="P1927">
        <v>48</v>
      </c>
      <c r="Q1927">
        <v>0</v>
      </c>
      <c r="R1927">
        <v>0</v>
      </c>
      <c r="S1927">
        <v>0</v>
      </c>
      <c r="T1927">
        <v>4</v>
      </c>
      <c r="U1927">
        <v>0</v>
      </c>
      <c r="V1927">
        <v>0</v>
      </c>
      <c r="W1927">
        <v>0</v>
      </c>
      <c r="X1927">
        <v>48.492963401318818</v>
      </c>
      <c r="Y1927">
        <v>0</v>
      </c>
      <c r="Z1927">
        <v>0</v>
      </c>
      <c r="AA1927">
        <v>0</v>
      </c>
      <c r="AB1927">
        <v>22.997755500133977</v>
      </c>
      <c r="AC1927">
        <v>0</v>
      </c>
      <c r="AD1927">
        <v>0</v>
      </c>
      <c r="AE1927">
        <v>71.490718901452794</v>
      </c>
    </row>
    <row r="1928" spans="1:31" x14ac:dyDescent="0.25">
      <c r="A1928">
        <v>1711370</v>
      </c>
      <c r="B1928">
        <v>1</v>
      </c>
      <c r="C1928" t="s">
        <v>80</v>
      </c>
      <c r="D1928" t="s">
        <v>95</v>
      </c>
      <c r="E1928" t="s">
        <v>131</v>
      </c>
      <c r="F1928" t="s">
        <v>5819</v>
      </c>
      <c r="G1928" t="s">
        <v>269</v>
      </c>
      <c r="H1928" t="s">
        <v>134</v>
      </c>
      <c r="I1928" t="s">
        <v>135</v>
      </c>
      <c r="J1928" t="s">
        <v>5</v>
      </c>
      <c r="K1928" t="s">
        <v>137</v>
      </c>
      <c r="L1928" t="s">
        <v>5820</v>
      </c>
      <c r="M1928" t="s">
        <v>5821</v>
      </c>
      <c r="N1928">
        <v>0.3</v>
      </c>
      <c r="O1928">
        <v>0</v>
      </c>
      <c r="P1928">
        <v>1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0.21284319401639998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0.21284319401639998</v>
      </c>
    </row>
    <row r="1929" spans="1:31" x14ac:dyDescent="0.25">
      <c r="A1929">
        <v>1711470</v>
      </c>
      <c r="B1929">
        <v>1</v>
      </c>
      <c r="C1929" t="s">
        <v>80</v>
      </c>
      <c r="D1929" t="s">
        <v>110</v>
      </c>
      <c r="E1929" t="s">
        <v>140</v>
      </c>
      <c r="F1929" t="s">
        <v>5529</v>
      </c>
      <c r="G1929" t="s">
        <v>147</v>
      </c>
      <c r="H1929" t="s">
        <v>143</v>
      </c>
      <c r="I1929" t="s">
        <v>135</v>
      </c>
      <c r="J1929" t="s">
        <v>136</v>
      </c>
      <c r="K1929" t="s">
        <v>137</v>
      </c>
      <c r="L1929" t="s">
        <v>5822</v>
      </c>
      <c r="M1929" t="s">
        <v>5823</v>
      </c>
      <c r="N1929">
        <v>0.95</v>
      </c>
      <c r="O1929">
        <v>0</v>
      </c>
      <c r="P1929">
        <v>5119</v>
      </c>
      <c r="Q1929">
        <v>0</v>
      </c>
      <c r="R1929">
        <v>0</v>
      </c>
      <c r="S1929">
        <v>7</v>
      </c>
      <c r="T1929">
        <v>462</v>
      </c>
      <c r="U1929">
        <v>0</v>
      </c>
      <c r="V1929">
        <v>2</v>
      </c>
      <c r="W1929">
        <v>0</v>
      </c>
      <c r="X1929">
        <v>1570.1209256325701</v>
      </c>
      <c r="Y1929">
        <v>0</v>
      </c>
      <c r="Z1929">
        <v>0</v>
      </c>
      <c r="AA1929">
        <v>186.59122580338308</v>
      </c>
      <c r="AB1929">
        <v>547.50527534290484</v>
      </c>
      <c r="AC1929">
        <v>0</v>
      </c>
      <c r="AD1929">
        <v>167.28204954353359</v>
      </c>
      <c r="AE1929">
        <v>2471.4994763223917</v>
      </c>
    </row>
    <row r="1930" spans="1:31" x14ac:dyDescent="0.25">
      <c r="A1930">
        <v>1711427</v>
      </c>
      <c r="B1930">
        <v>1</v>
      </c>
      <c r="C1930" t="s">
        <v>80</v>
      </c>
      <c r="D1930" t="s">
        <v>94</v>
      </c>
      <c r="E1930" t="s">
        <v>189</v>
      </c>
      <c r="F1930" t="s">
        <v>5824</v>
      </c>
      <c r="G1930" t="s">
        <v>413</v>
      </c>
      <c r="H1930" t="s">
        <v>143</v>
      </c>
      <c r="I1930" t="s">
        <v>135</v>
      </c>
      <c r="J1930" t="s">
        <v>136</v>
      </c>
      <c r="K1930" t="s">
        <v>137</v>
      </c>
      <c r="L1930" t="s">
        <v>5514</v>
      </c>
      <c r="M1930" t="s">
        <v>5825</v>
      </c>
      <c r="N1930">
        <v>2.187777777</v>
      </c>
      <c r="O1930">
        <v>1</v>
      </c>
      <c r="P1930">
        <v>0</v>
      </c>
      <c r="Q1930">
        <v>41</v>
      </c>
      <c r="R1930">
        <v>0</v>
      </c>
      <c r="S1930">
        <v>2</v>
      </c>
      <c r="T1930">
        <v>0</v>
      </c>
      <c r="U1930">
        <v>0</v>
      </c>
      <c r="V1930">
        <v>0</v>
      </c>
      <c r="W1930">
        <v>2.2602847856888424</v>
      </c>
      <c r="X1930">
        <v>0</v>
      </c>
      <c r="Y1930">
        <v>84.223806282884311</v>
      </c>
      <c r="Z1930">
        <v>0</v>
      </c>
      <c r="AA1930">
        <v>4.1501183800674557</v>
      </c>
      <c r="AB1930">
        <v>0</v>
      </c>
      <c r="AC1930">
        <v>0</v>
      </c>
      <c r="AD1930">
        <v>0</v>
      </c>
      <c r="AE1930">
        <v>90.634209448640604</v>
      </c>
    </row>
    <row r="1931" spans="1:31" x14ac:dyDescent="0.25">
      <c r="A1931">
        <v>1711178</v>
      </c>
      <c r="B1931">
        <v>1</v>
      </c>
      <c r="C1931" t="s">
        <v>80</v>
      </c>
      <c r="D1931" t="s">
        <v>103</v>
      </c>
      <c r="E1931" t="s">
        <v>131</v>
      </c>
      <c r="F1931" t="s">
        <v>5826</v>
      </c>
      <c r="G1931" t="s">
        <v>269</v>
      </c>
      <c r="H1931" t="s">
        <v>134</v>
      </c>
      <c r="I1931" t="s">
        <v>135</v>
      </c>
      <c r="J1931" t="s">
        <v>5</v>
      </c>
      <c r="K1931" t="s">
        <v>137</v>
      </c>
      <c r="L1931" t="s">
        <v>5713</v>
      </c>
      <c r="M1931" t="s">
        <v>5827</v>
      </c>
      <c r="N1931">
        <v>0.48583333299999998</v>
      </c>
      <c r="O1931">
        <v>0</v>
      </c>
      <c r="P1931">
        <v>1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0.13865408682033334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0.13865408682033334</v>
      </c>
    </row>
    <row r="1932" spans="1:31" x14ac:dyDescent="0.25">
      <c r="A1932">
        <v>1711281</v>
      </c>
      <c r="B1932">
        <v>1</v>
      </c>
      <c r="C1932" t="s">
        <v>80</v>
      </c>
      <c r="D1932" t="s">
        <v>82</v>
      </c>
      <c r="E1932" t="s">
        <v>160</v>
      </c>
      <c r="F1932" t="s">
        <v>5828</v>
      </c>
      <c r="G1932" t="s">
        <v>162</v>
      </c>
      <c r="H1932" t="s">
        <v>134</v>
      </c>
      <c r="I1932" t="s">
        <v>135</v>
      </c>
      <c r="J1932" t="s">
        <v>136</v>
      </c>
      <c r="K1932" t="s">
        <v>137</v>
      </c>
      <c r="L1932" t="s">
        <v>5829</v>
      </c>
      <c r="M1932" t="s">
        <v>5830</v>
      </c>
      <c r="N1932">
        <v>1.5366666659999999</v>
      </c>
      <c r="O1932">
        <v>0</v>
      </c>
      <c r="P1932">
        <v>46</v>
      </c>
      <c r="Q1932">
        <v>0</v>
      </c>
      <c r="R1932">
        <v>0</v>
      </c>
      <c r="S1932">
        <v>0</v>
      </c>
      <c r="T1932">
        <v>9</v>
      </c>
      <c r="U1932">
        <v>0</v>
      </c>
      <c r="V1932">
        <v>0</v>
      </c>
      <c r="W1932">
        <v>0</v>
      </c>
      <c r="X1932">
        <v>34.154996609696646</v>
      </c>
      <c r="Y1932">
        <v>0</v>
      </c>
      <c r="Z1932">
        <v>0</v>
      </c>
      <c r="AA1932">
        <v>0</v>
      </c>
      <c r="AB1932">
        <v>4.3788976330885605</v>
      </c>
      <c r="AC1932">
        <v>0</v>
      </c>
      <c r="AD1932">
        <v>0</v>
      </c>
      <c r="AE1932">
        <v>38.533894242785209</v>
      </c>
    </row>
    <row r="1933" spans="1:31" x14ac:dyDescent="0.25">
      <c r="A1933">
        <v>1711241</v>
      </c>
      <c r="B1933">
        <v>1</v>
      </c>
      <c r="C1933" t="s">
        <v>80</v>
      </c>
      <c r="D1933" t="s">
        <v>84</v>
      </c>
      <c r="E1933" t="s">
        <v>131</v>
      </c>
      <c r="F1933" t="s">
        <v>5831</v>
      </c>
      <c r="G1933" t="s">
        <v>133</v>
      </c>
      <c r="H1933" t="s">
        <v>134</v>
      </c>
      <c r="I1933" t="s">
        <v>135</v>
      </c>
      <c r="J1933" t="s">
        <v>136</v>
      </c>
      <c r="K1933" t="s">
        <v>137</v>
      </c>
      <c r="L1933" t="s">
        <v>5832</v>
      </c>
      <c r="M1933" t="s">
        <v>5833</v>
      </c>
      <c r="N1933">
        <v>1.6130555550000001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3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2.2561005250431387</v>
      </c>
      <c r="AC1933">
        <v>0</v>
      </c>
      <c r="AD1933">
        <v>0</v>
      </c>
      <c r="AE1933">
        <v>2.2561005250431387</v>
      </c>
    </row>
    <row r="1934" spans="1:31" x14ac:dyDescent="0.25">
      <c r="A1934">
        <v>1711158</v>
      </c>
      <c r="B1934">
        <v>1</v>
      </c>
      <c r="C1934" t="s">
        <v>81</v>
      </c>
      <c r="D1934" t="s">
        <v>120</v>
      </c>
      <c r="E1934" t="s">
        <v>160</v>
      </c>
      <c r="F1934" t="s">
        <v>5834</v>
      </c>
      <c r="G1934" t="s">
        <v>162</v>
      </c>
      <c r="H1934" t="s">
        <v>134</v>
      </c>
      <c r="I1934" t="s">
        <v>135</v>
      </c>
      <c r="J1934" t="s">
        <v>136</v>
      </c>
      <c r="K1934" t="s">
        <v>137</v>
      </c>
      <c r="L1934" t="s">
        <v>5835</v>
      </c>
      <c r="M1934" t="s">
        <v>5836</v>
      </c>
      <c r="N1934">
        <v>2.3455555549999998</v>
      </c>
      <c r="O1934">
        <v>0</v>
      </c>
      <c r="P1934">
        <v>6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2.2627077594980078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2.2627077594980078</v>
      </c>
    </row>
    <row r="1935" spans="1:31" x14ac:dyDescent="0.25">
      <c r="A1935">
        <v>1711490</v>
      </c>
      <c r="B1935">
        <v>1</v>
      </c>
      <c r="C1935" t="s">
        <v>81</v>
      </c>
      <c r="D1935" t="s">
        <v>128</v>
      </c>
      <c r="E1935" t="s">
        <v>131</v>
      </c>
      <c r="F1935" t="s">
        <v>5837</v>
      </c>
      <c r="G1935" t="s">
        <v>157</v>
      </c>
      <c r="H1935" t="s">
        <v>134</v>
      </c>
      <c r="I1935" t="s">
        <v>135</v>
      </c>
      <c r="J1935" t="s">
        <v>3</v>
      </c>
      <c r="K1935" t="s">
        <v>137</v>
      </c>
      <c r="L1935" t="s">
        <v>5838</v>
      </c>
      <c r="M1935" t="s">
        <v>5839</v>
      </c>
      <c r="N1935">
        <v>3.8252777770000002</v>
      </c>
      <c r="O1935">
        <v>0</v>
      </c>
      <c r="P1935">
        <v>5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4.9397490329358282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4.9397490329358282</v>
      </c>
    </row>
    <row r="1936" spans="1:31" x14ac:dyDescent="0.25">
      <c r="A1936">
        <v>1711204</v>
      </c>
      <c r="B1936">
        <v>1</v>
      </c>
      <c r="C1936" t="s">
        <v>80</v>
      </c>
      <c r="D1936" t="s">
        <v>93</v>
      </c>
      <c r="E1936" t="s">
        <v>140</v>
      </c>
      <c r="F1936" t="s">
        <v>5840</v>
      </c>
      <c r="G1936" t="s">
        <v>173</v>
      </c>
      <c r="H1936" t="s">
        <v>143</v>
      </c>
      <c r="I1936" t="s">
        <v>135</v>
      </c>
      <c r="J1936" t="s">
        <v>136</v>
      </c>
      <c r="K1936" t="s">
        <v>153</v>
      </c>
      <c r="L1936" t="s">
        <v>5743</v>
      </c>
      <c r="M1936" t="s">
        <v>5841</v>
      </c>
      <c r="N1936">
        <v>2.1277777769999999</v>
      </c>
      <c r="O1936">
        <v>0</v>
      </c>
      <c r="P1936">
        <v>1665</v>
      </c>
      <c r="Q1936">
        <v>39</v>
      </c>
      <c r="R1936">
        <v>154</v>
      </c>
      <c r="S1936">
        <v>15</v>
      </c>
      <c r="T1936">
        <v>233</v>
      </c>
      <c r="U1936">
        <v>1</v>
      </c>
      <c r="V1936">
        <v>1</v>
      </c>
      <c r="W1936">
        <v>0</v>
      </c>
      <c r="X1936">
        <v>818.78285661930863</v>
      </c>
      <c r="Y1936">
        <v>72.522180248316658</v>
      </c>
      <c r="Z1936">
        <v>160.34577472764161</v>
      </c>
      <c r="AA1936">
        <v>155.60731930454659</v>
      </c>
      <c r="AB1936">
        <v>358.54058463294245</v>
      </c>
      <c r="AC1936">
        <v>896.16147404941421</v>
      </c>
      <c r="AD1936">
        <v>82.46098624331448</v>
      </c>
      <c r="AE1936">
        <v>2544.4211758254846</v>
      </c>
    </row>
    <row r="1937" spans="1:31" x14ac:dyDescent="0.25">
      <c r="A1937">
        <v>1711596</v>
      </c>
      <c r="B1937">
        <v>1</v>
      </c>
      <c r="C1937" t="s">
        <v>81</v>
      </c>
      <c r="D1937" t="s">
        <v>120</v>
      </c>
      <c r="E1937" t="s">
        <v>131</v>
      </c>
      <c r="F1937" t="s">
        <v>5842</v>
      </c>
      <c r="G1937" t="s">
        <v>133</v>
      </c>
      <c r="H1937" t="s">
        <v>134</v>
      </c>
      <c r="I1937" t="s">
        <v>135</v>
      </c>
      <c r="J1937" t="s">
        <v>136</v>
      </c>
      <c r="K1937" t="s">
        <v>137</v>
      </c>
      <c r="L1937" t="s">
        <v>5843</v>
      </c>
      <c r="M1937" t="s">
        <v>5844</v>
      </c>
      <c r="N1937">
        <v>1.8986111109999999</v>
      </c>
      <c r="O1937">
        <v>0</v>
      </c>
      <c r="P1937">
        <v>1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1.2114288489232667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1.2114288489232667</v>
      </c>
    </row>
    <row r="1938" spans="1:31" x14ac:dyDescent="0.25">
      <c r="A1938">
        <v>1711367</v>
      </c>
      <c r="B1938">
        <v>1</v>
      </c>
      <c r="C1938" t="s">
        <v>80</v>
      </c>
      <c r="D1938" t="s">
        <v>90</v>
      </c>
      <c r="E1938" t="s">
        <v>150</v>
      </c>
      <c r="F1938" t="s">
        <v>5845</v>
      </c>
      <c r="G1938" t="s">
        <v>3736</v>
      </c>
      <c r="H1938" t="s">
        <v>134</v>
      </c>
      <c r="I1938" t="s">
        <v>135</v>
      </c>
      <c r="J1938" t="s">
        <v>136</v>
      </c>
      <c r="K1938" t="s">
        <v>137</v>
      </c>
      <c r="L1938" t="s">
        <v>5601</v>
      </c>
      <c r="M1938" t="s">
        <v>5846</v>
      </c>
      <c r="N1938">
        <v>3.2397222220000002</v>
      </c>
      <c r="O1938">
        <v>0</v>
      </c>
      <c r="P1938">
        <v>196</v>
      </c>
      <c r="Q1938">
        <v>0</v>
      </c>
      <c r="R1938">
        <v>0</v>
      </c>
      <c r="S1938">
        <v>0</v>
      </c>
      <c r="T1938">
        <v>310</v>
      </c>
      <c r="U1938">
        <v>0</v>
      </c>
      <c r="V1938">
        <v>0</v>
      </c>
      <c r="W1938">
        <v>0</v>
      </c>
      <c r="X1938">
        <v>234.03991454165066</v>
      </c>
      <c r="Y1938">
        <v>0</v>
      </c>
      <c r="Z1938">
        <v>0</v>
      </c>
      <c r="AA1938">
        <v>0</v>
      </c>
      <c r="AB1938">
        <v>1067.068190603693</v>
      </c>
      <c r="AC1938">
        <v>0</v>
      </c>
      <c r="AD1938">
        <v>0</v>
      </c>
      <c r="AE1938">
        <v>1301.1081051453436</v>
      </c>
    </row>
    <row r="1939" spans="1:31" x14ac:dyDescent="0.25">
      <c r="A1939">
        <v>1711553</v>
      </c>
      <c r="B1939">
        <v>1</v>
      </c>
      <c r="C1939" t="s">
        <v>80</v>
      </c>
      <c r="D1939" t="s">
        <v>96</v>
      </c>
      <c r="E1939" t="s">
        <v>160</v>
      </c>
      <c r="F1939" t="s">
        <v>5847</v>
      </c>
      <c r="G1939" t="s">
        <v>162</v>
      </c>
      <c r="H1939" t="s">
        <v>134</v>
      </c>
      <c r="I1939" t="s">
        <v>135</v>
      </c>
      <c r="J1939" t="s">
        <v>136</v>
      </c>
      <c r="K1939" t="s">
        <v>137</v>
      </c>
      <c r="L1939" t="s">
        <v>5848</v>
      </c>
      <c r="M1939" t="s">
        <v>5849</v>
      </c>
      <c r="N1939">
        <v>4.0350000000000001</v>
      </c>
      <c r="O1939">
        <v>0</v>
      </c>
      <c r="P1939">
        <v>73</v>
      </c>
      <c r="Q1939">
        <v>0</v>
      </c>
      <c r="R1939">
        <v>0</v>
      </c>
      <c r="S1939">
        <v>0</v>
      </c>
      <c r="T1939">
        <v>8</v>
      </c>
      <c r="U1939">
        <v>0</v>
      </c>
      <c r="V1939">
        <v>0</v>
      </c>
      <c r="W1939">
        <v>0</v>
      </c>
      <c r="X1939">
        <v>85.923341708394403</v>
      </c>
      <c r="Y1939">
        <v>0</v>
      </c>
      <c r="Z1939">
        <v>0</v>
      </c>
      <c r="AA1939">
        <v>0</v>
      </c>
      <c r="AB1939">
        <v>7.7785599776339511</v>
      </c>
      <c r="AC1939">
        <v>0</v>
      </c>
      <c r="AD1939">
        <v>0</v>
      </c>
      <c r="AE1939">
        <v>93.70190168602835</v>
      </c>
    </row>
    <row r="1940" spans="1:31" x14ac:dyDescent="0.25">
      <c r="A1940">
        <v>1711410</v>
      </c>
      <c r="B1940">
        <v>1</v>
      </c>
      <c r="C1940" t="s">
        <v>80</v>
      </c>
      <c r="D1940" t="s">
        <v>107</v>
      </c>
      <c r="E1940" t="s">
        <v>171</v>
      </c>
      <c r="F1940" t="s">
        <v>5850</v>
      </c>
      <c r="G1940" t="s">
        <v>152</v>
      </c>
      <c r="H1940" t="s">
        <v>143</v>
      </c>
      <c r="I1940" t="s">
        <v>135</v>
      </c>
      <c r="J1940" t="s">
        <v>136</v>
      </c>
      <c r="K1940" t="s">
        <v>153</v>
      </c>
      <c r="L1940" t="s">
        <v>5851</v>
      </c>
      <c r="M1940" t="s">
        <v>5852</v>
      </c>
      <c r="N1940">
        <v>0.28861111099999998</v>
      </c>
      <c r="O1940">
        <v>0</v>
      </c>
      <c r="P1940">
        <v>87</v>
      </c>
      <c r="Q1940">
        <v>0</v>
      </c>
      <c r="R1940">
        <v>1</v>
      </c>
      <c r="S1940">
        <v>0</v>
      </c>
      <c r="T1940">
        <v>15</v>
      </c>
      <c r="U1940">
        <v>0</v>
      </c>
      <c r="V1940">
        <v>0</v>
      </c>
      <c r="W1940">
        <v>0</v>
      </c>
      <c r="X1940">
        <v>4.4669426712603988</v>
      </c>
      <c r="Y1940">
        <v>0</v>
      </c>
      <c r="Z1940">
        <v>4.6256364314850003E-3</v>
      </c>
      <c r="AA1940">
        <v>0</v>
      </c>
      <c r="AB1940">
        <v>0.63720127653625491</v>
      </c>
      <c r="AC1940">
        <v>0</v>
      </c>
      <c r="AD1940">
        <v>0</v>
      </c>
      <c r="AE1940">
        <v>5.1087695842281384</v>
      </c>
    </row>
    <row r="1941" spans="1:31" x14ac:dyDescent="0.25">
      <c r="A1941">
        <v>1711536</v>
      </c>
      <c r="B1941">
        <v>1</v>
      </c>
      <c r="C1941" t="s">
        <v>80</v>
      </c>
      <c r="D1941" t="s">
        <v>101</v>
      </c>
      <c r="E1941" t="s">
        <v>131</v>
      </c>
      <c r="F1941" t="s">
        <v>5853</v>
      </c>
      <c r="G1941" t="s">
        <v>238</v>
      </c>
      <c r="H1941" t="s">
        <v>134</v>
      </c>
      <c r="I1941" t="s">
        <v>135</v>
      </c>
      <c r="J1941" t="s">
        <v>136</v>
      </c>
      <c r="K1941" t="s">
        <v>137</v>
      </c>
      <c r="L1941" t="s">
        <v>5854</v>
      </c>
      <c r="M1941" t="s">
        <v>5855</v>
      </c>
      <c r="N1941">
        <v>2.1927777769999999</v>
      </c>
      <c r="O1941">
        <v>0</v>
      </c>
      <c r="P1941">
        <v>1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0.17200379874110999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0.17200379874110999</v>
      </c>
    </row>
    <row r="1942" spans="1:31" x14ac:dyDescent="0.25">
      <c r="A1942">
        <v>1711324</v>
      </c>
      <c r="B1942">
        <v>1</v>
      </c>
      <c r="C1942" t="s">
        <v>80</v>
      </c>
      <c r="D1942" t="s">
        <v>103</v>
      </c>
      <c r="E1942" t="s">
        <v>189</v>
      </c>
      <c r="F1942" t="s">
        <v>5856</v>
      </c>
      <c r="G1942" t="s">
        <v>147</v>
      </c>
      <c r="H1942" t="s">
        <v>143</v>
      </c>
      <c r="I1942" t="s">
        <v>135</v>
      </c>
      <c r="J1942" t="s">
        <v>136</v>
      </c>
      <c r="K1942" t="s">
        <v>137</v>
      </c>
      <c r="L1942" t="s">
        <v>5857</v>
      </c>
      <c r="M1942" t="s">
        <v>5858</v>
      </c>
      <c r="N1942">
        <v>1.6483333330000001</v>
      </c>
      <c r="O1942">
        <v>2</v>
      </c>
      <c r="P1942">
        <v>0</v>
      </c>
      <c r="Q1942">
        <v>3</v>
      </c>
      <c r="R1942">
        <v>0</v>
      </c>
      <c r="S1942">
        <v>6</v>
      </c>
      <c r="T1942">
        <v>0</v>
      </c>
      <c r="U1942">
        <v>3</v>
      </c>
      <c r="V1942">
        <v>0</v>
      </c>
      <c r="W1942">
        <v>14.783743689569242</v>
      </c>
      <c r="X1942">
        <v>0</v>
      </c>
      <c r="Y1942">
        <v>1.2193708482582002</v>
      </c>
      <c r="Z1942">
        <v>0</v>
      </c>
      <c r="AA1942">
        <v>93.010958643028374</v>
      </c>
      <c r="AB1942">
        <v>0</v>
      </c>
      <c r="AC1942">
        <v>407.15189025788624</v>
      </c>
      <c r="AD1942">
        <v>0</v>
      </c>
      <c r="AE1942">
        <v>516.1659634387421</v>
      </c>
    </row>
    <row r="1943" spans="1:31" x14ac:dyDescent="0.25">
      <c r="A1943">
        <v>1711218</v>
      </c>
      <c r="B1943">
        <v>1</v>
      </c>
      <c r="C1943" t="s">
        <v>80</v>
      </c>
      <c r="D1943" t="s">
        <v>96</v>
      </c>
      <c r="E1943" t="s">
        <v>441</v>
      </c>
      <c r="F1943" t="s">
        <v>5859</v>
      </c>
      <c r="G1943" t="s">
        <v>575</v>
      </c>
      <c r="H1943" t="s">
        <v>134</v>
      </c>
      <c r="I1943" t="s">
        <v>135</v>
      </c>
      <c r="J1943" t="s">
        <v>136</v>
      </c>
      <c r="K1943" t="s">
        <v>137</v>
      </c>
      <c r="L1943" t="s">
        <v>5860</v>
      </c>
      <c r="M1943" t="s">
        <v>5861</v>
      </c>
      <c r="N1943">
        <v>0.49555555499999998</v>
      </c>
      <c r="O1943">
        <v>0</v>
      </c>
      <c r="P1943">
        <v>26</v>
      </c>
      <c r="Q1943">
        <v>0</v>
      </c>
      <c r="R1943">
        <v>0</v>
      </c>
      <c r="S1943">
        <v>0</v>
      </c>
      <c r="T1943">
        <v>3</v>
      </c>
      <c r="U1943">
        <v>0</v>
      </c>
      <c r="V1943">
        <v>0</v>
      </c>
      <c r="W1943">
        <v>0</v>
      </c>
      <c r="X1943">
        <v>1.8237833505284688</v>
      </c>
      <c r="Y1943">
        <v>0</v>
      </c>
      <c r="Z1943">
        <v>0</v>
      </c>
      <c r="AA1943">
        <v>0</v>
      </c>
      <c r="AB1943">
        <v>0.8106908341698178</v>
      </c>
      <c r="AC1943">
        <v>0</v>
      </c>
      <c r="AD1943">
        <v>0</v>
      </c>
      <c r="AE1943">
        <v>2.6344741846982869</v>
      </c>
    </row>
    <row r="1944" spans="1:31" x14ac:dyDescent="0.25">
      <c r="A1944">
        <v>1711679</v>
      </c>
      <c r="B1944">
        <v>1</v>
      </c>
      <c r="C1944" t="s">
        <v>80</v>
      </c>
      <c r="D1944" t="s">
        <v>110</v>
      </c>
      <c r="E1944" t="s">
        <v>160</v>
      </c>
      <c r="F1944" t="s">
        <v>5862</v>
      </c>
      <c r="G1944" t="s">
        <v>429</v>
      </c>
      <c r="H1944" t="s">
        <v>134</v>
      </c>
      <c r="I1944" t="s">
        <v>135</v>
      </c>
      <c r="J1944" t="s">
        <v>136</v>
      </c>
      <c r="K1944" t="s">
        <v>137</v>
      </c>
      <c r="L1944" t="s">
        <v>5863</v>
      </c>
      <c r="M1944" t="s">
        <v>5864</v>
      </c>
      <c r="N1944">
        <v>1.156111111</v>
      </c>
      <c r="O1944">
        <v>0</v>
      </c>
      <c r="P1944">
        <v>155</v>
      </c>
      <c r="Q1944">
        <v>0</v>
      </c>
      <c r="R1944">
        <v>0</v>
      </c>
      <c r="S1944">
        <v>0</v>
      </c>
      <c r="T1944">
        <v>5</v>
      </c>
      <c r="U1944">
        <v>0</v>
      </c>
      <c r="V1944">
        <v>0</v>
      </c>
      <c r="W1944">
        <v>0</v>
      </c>
      <c r="X1944">
        <v>76.475276084747904</v>
      </c>
      <c r="Y1944">
        <v>0</v>
      </c>
      <c r="Z1944">
        <v>0</v>
      </c>
      <c r="AA1944">
        <v>0</v>
      </c>
      <c r="AB1944">
        <v>1.5775545459781033</v>
      </c>
      <c r="AC1944">
        <v>0</v>
      </c>
      <c r="AD1944">
        <v>0</v>
      </c>
      <c r="AE1944">
        <v>78.052830630726007</v>
      </c>
    </row>
    <row r="1945" spans="1:31" x14ac:dyDescent="0.25">
      <c r="A1945">
        <v>1711473</v>
      </c>
      <c r="B1945">
        <v>1</v>
      </c>
      <c r="C1945" t="s">
        <v>80</v>
      </c>
      <c r="D1945" t="s">
        <v>100</v>
      </c>
      <c r="E1945" t="s">
        <v>131</v>
      </c>
      <c r="F1945" t="s">
        <v>5865</v>
      </c>
      <c r="G1945" t="s">
        <v>269</v>
      </c>
      <c r="H1945" t="s">
        <v>134</v>
      </c>
      <c r="I1945" t="s">
        <v>135</v>
      </c>
      <c r="J1945" t="s">
        <v>5</v>
      </c>
      <c r="K1945" t="s">
        <v>137</v>
      </c>
      <c r="L1945" t="s">
        <v>5866</v>
      </c>
      <c r="M1945" t="s">
        <v>5867</v>
      </c>
      <c r="N1945">
        <v>0.383611111</v>
      </c>
      <c r="O1945">
        <v>0</v>
      </c>
      <c r="P1945">
        <v>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0.14621900720907641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0.14621900720907641</v>
      </c>
    </row>
    <row r="1946" spans="1:31" x14ac:dyDescent="0.25">
      <c r="A1946">
        <v>1711685</v>
      </c>
      <c r="B1946">
        <v>1</v>
      </c>
      <c r="C1946" t="s">
        <v>80</v>
      </c>
      <c r="D1946" t="s">
        <v>95</v>
      </c>
      <c r="E1946" t="s">
        <v>441</v>
      </c>
      <c r="F1946" t="s">
        <v>5868</v>
      </c>
      <c r="G1946" t="s">
        <v>575</v>
      </c>
      <c r="H1946" t="s">
        <v>134</v>
      </c>
      <c r="I1946" t="s">
        <v>135</v>
      </c>
      <c r="J1946" t="s">
        <v>136</v>
      </c>
      <c r="K1946" t="s">
        <v>137</v>
      </c>
      <c r="L1946" t="s">
        <v>5869</v>
      </c>
      <c r="M1946" t="s">
        <v>5870</v>
      </c>
      <c r="N1946">
        <v>2.9636111110000001</v>
      </c>
      <c r="O1946">
        <v>0</v>
      </c>
      <c r="P1946">
        <v>31</v>
      </c>
      <c r="Q1946">
        <v>0</v>
      </c>
      <c r="R1946">
        <v>1</v>
      </c>
      <c r="S1946">
        <v>0</v>
      </c>
      <c r="T1946">
        <v>2</v>
      </c>
      <c r="U1946">
        <v>0</v>
      </c>
      <c r="V1946">
        <v>0</v>
      </c>
      <c r="W1946">
        <v>0</v>
      </c>
      <c r="X1946">
        <v>20.089753896360016</v>
      </c>
      <c r="Y1946">
        <v>0</v>
      </c>
      <c r="Z1946">
        <v>0.40639563793077771</v>
      </c>
      <c r="AA1946">
        <v>0</v>
      </c>
      <c r="AB1946">
        <v>2.228544681057496</v>
      </c>
      <c r="AC1946">
        <v>0</v>
      </c>
      <c r="AD1946">
        <v>0</v>
      </c>
      <c r="AE1946">
        <v>22.72469421534829</v>
      </c>
    </row>
    <row r="1947" spans="1:31" x14ac:dyDescent="0.25">
      <c r="A1947">
        <v>1711167</v>
      </c>
      <c r="B1947">
        <v>1</v>
      </c>
      <c r="C1947" t="s">
        <v>81</v>
      </c>
      <c r="D1947" t="s">
        <v>127</v>
      </c>
      <c r="E1947" t="s">
        <v>160</v>
      </c>
      <c r="F1947" t="s">
        <v>5871</v>
      </c>
      <c r="G1947" t="s">
        <v>1680</v>
      </c>
      <c r="H1947" t="s">
        <v>134</v>
      </c>
      <c r="I1947" t="s">
        <v>135</v>
      </c>
      <c r="J1947" t="s">
        <v>136</v>
      </c>
      <c r="K1947" t="s">
        <v>137</v>
      </c>
      <c r="L1947" t="s">
        <v>5872</v>
      </c>
      <c r="M1947" t="s">
        <v>5873</v>
      </c>
      <c r="N1947">
        <v>7.216388888</v>
      </c>
      <c r="O1947">
        <v>0</v>
      </c>
      <c r="P1947">
        <v>8</v>
      </c>
      <c r="Q1947">
        <v>0</v>
      </c>
      <c r="R1947">
        <v>3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6.0997604468419242</v>
      </c>
      <c r="Y1947">
        <v>0</v>
      </c>
      <c r="Z1947">
        <v>3.0940124291497773</v>
      </c>
      <c r="AA1947">
        <v>0</v>
      </c>
      <c r="AB1947">
        <v>0</v>
      </c>
      <c r="AC1947">
        <v>0</v>
      </c>
      <c r="AD1947">
        <v>0</v>
      </c>
      <c r="AE1947">
        <v>9.1937728759917015</v>
      </c>
    </row>
    <row r="1948" spans="1:31" x14ac:dyDescent="0.25">
      <c r="A1948">
        <v>1711144</v>
      </c>
      <c r="B1948">
        <v>1</v>
      </c>
      <c r="C1948" t="s">
        <v>81</v>
      </c>
      <c r="D1948" t="s">
        <v>118</v>
      </c>
      <c r="E1948" t="s">
        <v>189</v>
      </c>
      <c r="F1948" t="s">
        <v>1784</v>
      </c>
      <c r="G1948" t="s">
        <v>152</v>
      </c>
      <c r="H1948" t="s">
        <v>143</v>
      </c>
      <c r="I1948" t="s">
        <v>135</v>
      </c>
      <c r="J1948" t="s">
        <v>136</v>
      </c>
      <c r="K1948" t="s">
        <v>153</v>
      </c>
      <c r="L1948" t="s">
        <v>5874</v>
      </c>
      <c r="M1948" t="s">
        <v>5875</v>
      </c>
      <c r="N1948">
        <v>7.9899611110000004</v>
      </c>
      <c r="O1948">
        <v>1</v>
      </c>
      <c r="P1948">
        <v>950</v>
      </c>
      <c r="Q1948">
        <v>59</v>
      </c>
      <c r="R1948">
        <v>141</v>
      </c>
      <c r="S1948">
        <v>7</v>
      </c>
      <c r="T1948">
        <v>74</v>
      </c>
      <c r="U1948">
        <v>0</v>
      </c>
      <c r="V1948">
        <v>0</v>
      </c>
      <c r="W1948">
        <v>0</v>
      </c>
      <c r="X1948">
        <v>702.57794572210184</v>
      </c>
      <c r="Y1948">
        <v>245.32837443652971</v>
      </c>
      <c r="Z1948">
        <v>120.2594087697754</v>
      </c>
      <c r="AA1948">
        <v>480.98588813769305</v>
      </c>
      <c r="AB1948">
        <v>187.91660247698542</v>
      </c>
      <c r="AC1948">
        <v>0</v>
      </c>
      <c r="AD1948">
        <v>0</v>
      </c>
      <c r="AE1948">
        <v>1737.0682195430857</v>
      </c>
    </row>
    <row r="1949" spans="1:31" x14ac:dyDescent="0.25">
      <c r="A1949">
        <v>1711585</v>
      </c>
      <c r="B1949">
        <v>1</v>
      </c>
      <c r="C1949" t="s">
        <v>81</v>
      </c>
      <c r="D1949" t="s">
        <v>120</v>
      </c>
      <c r="E1949" t="s">
        <v>189</v>
      </c>
      <c r="F1949" t="s">
        <v>3219</v>
      </c>
      <c r="G1949" t="s">
        <v>147</v>
      </c>
      <c r="H1949" t="s">
        <v>143</v>
      </c>
      <c r="I1949" t="s">
        <v>455</v>
      </c>
      <c r="J1949" t="s">
        <v>136</v>
      </c>
      <c r="K1949" t="s">
        <v>137</v>
      </c>
      <c r="L1949" t="s">
        <v>5876</v>
      </c>
      <c r="M1949" t="s">
        <v>5877</v>
      </c>
      <c r="N1949">
        <v>5.277777E-3</v>
      </c>
      <c r="O1949">
        <v>0</v>
      </c>
      <c r="P1949">
        <v>1397</v>
      </c>
      <c r="Q1949">
        <v>177</v>
      </c>
      <c r="R1949">
        <v>104</v>
      </c>
      <c r="S1949">
        <v>18</v>
      </c>
      <c r="T1949">
        <v>187</v>
      </c>
      <c r="U1949">
        <v>1</v>
      </c>
      <c r="V1949">
        <v>0</v>
      </c>
      <c r="W1949">
        <v>0</v>
      </c>
      <c r="X1949">
        <v>1.7423732662936799</v>
      </c>
      <c r="Y1949">
        <v>1.7888296995419706</v>
      </c>
      <c r="Z1949">
        <v>0.5837974273900709</v>
      </c>
      <c r="AA1949">
        <v>0.24495831582520891</v>
      </c>
      <c r="AB1949">
        <v>0.31905601209640988</v>
      </c>
      <c r="AC1949">
        <v>2.6743646191836112E-2</v>
      </c>
      <c r="AD1949">
        <v>0</v>
      </c>
      <c r="AE1949">
        <v>4.7057583673391763</v>
      </c>
    </row>
    <row r="1950" spans="1:31" x14ac:dyDescent="0.25">
      <c r="A1950">
        <v>1711253</v>
      </c>
      <c r="B1950">
        <v>1</v>
      </c>
      <c r="C1950" t="s">
        <v>80</v>
      </c>
      <c r="D1950" t="s">
        <v>90</v>
      </c>
      <c r="E1950" t="s">
        <v>160</v>
      </c>
      <c r="F1950" t="s">
        <v>5878</v>
      </c>
      <c r="G1950" t="s">
        <v>326</v>
      </c>
      <c r="H1950" t="s">
        <v>134</v>
      </c>
      <c r="I1950" t="s">
        <v>135</v>
      </c>
      <c r="J1950" t="s">
        <v>136</v>
      </c>
      <c r="K1950" t="s">
        <v>137</v>
      </c>
      <c r="L1950" t="s">
        <v>5879</v>
      </c>
      <c r="M1950" t="s">
        <v>5880</v>
      </c>
      <c r="N1950">
        <v>1.1425000000000001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11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48.678898391156714</v>
      </c>
      <c r="AC1950">
        <v>0</v>
      </c>
      <c r="AD1950">
        <v>0</v>
      </c>
      <c r="AE1950">
        <v>48.678898391156714</v>
      </c>
    </row>
    <row r="1951" spans="1:31" x14ac:dyDescent="0.25">
      <c r="A1951">
        <v>1711691</v>
      </c>
      <c r="B1951">
        <v>1</v>
      </c>
      <c r="C1951" t="s">
        <v>80</v>
      </c>
      <c r="D1951" t="s">
        <v>104</v>
      </c>
      <c r="E1951" t="s">
        <v>131</v>
      </c>
      <c r="F1951" t="s">
        <v>5881</v>
      </c>
      <c r="G1951" t="s">
        <v>133</v>
      </c>
      <c r="H1951" t="s">
        <v>134</v>
      </c>
      <c r="I1951" t="s">
        <v>135</v>
      </c>
      <c r="J1951" t="s">
        <v>136</v>
      </c>
      <c r="K1951" t="s">
        <v>137</v>
      </c>
      <c r="L1951" t="s">
        <v>5882</v>
      </c>
      <c r="M1951" t="s">
        <v>5883</v>
      </c>
      <c r="N1951">
        <v>3.0319444440000001</v>
      </c>
      <c r="O1951">
        <v>0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1.534293540155E-2</v>
      </c>
      <c r="AA1951">
        <v>0</v>
      </c>
      <c r="AB1951">
        <v>0</v>
      </c>
      <c r="AC1951">
        <v>0</v>
      </c>
      <c r="AD1951">
        <v>0</v>
      </c>
      <c r="AE1951">
        <v>1.534293540155E-2</v>
      </c>
    </row>
    <row r="1952" spans="1:31" x14ac:dyDescent="0.25">
      <c r="A1952">
        <v>1711393</v>
      </c>
      <c r="B1952">
        <v>1</v>
      </c>
      <c r="C1952" t="s">
        <v>80</v>
      </c>
      <c r="D1952" t="s">
        <v>103</v>
      </c>
      <c r="E1952" t="s">
        <v>131</v>
      </c>
      <c r="F1952" t="s">
        <v>5884</v>
      </c>
      <c r="G1952" t="s">
        <v>269</v>
      </c>
      <c r="H1952" t="s">
        <v>134</v>
      </c>
      <c r="I1952" t="s">
        <v>135</v>
      </c>
      <c r="J1952" t="s">
        <v>5</v>
      </c>
      <c r="K1952" t="s">
        <v>137</v>
      </c>
      <c r="L1952" t="s">
        <v>5885</v>
      </c>
      <c r="M1952" t="s">
        <v>5886</v>
      </c>
      <c r="N1952">
        <v>1.45</v>
      </c>
      <c r="O1952">
        <v>0</v>
      </c>
      <c r="P1952">
        <v>2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0.107852419176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0.107852419176</v>
      </c>
    </row>
    <row r="1953" spans="1:31" x14ac:dyDescent="0.25">
      <c r="A1953">
        <v>1711107</v>
      </c>
      <c r="B1953">
        <v>1</v>
      </c>
      <c r="C1953" t="s">
        <v>80</v>
      </c>
      <c r="D1953" t="s">
        <v>110</v>
      </c>
      <c r="E1953" t="s">
        <v>131</v>
      </c>
      <c r="F1953" t="s">
        <v>5887</v>
      </c>
      <c r="G1953" t="s">
        <v>242</v>
      </c>
      <c r="H1953" t="s">
        <v>134</v>
      </c>
      <c r="I1953" t="s">
        <v>135</v>
      </c>
      <c r="J1953" t="s">
        <v>136</v>
      </c>
      <c r="K1953" t="s">
        <v>137</v>
      </c>
      <c r="L1953" t="s">
        <v>5888</v>
      </c>
      <c r="M1953" t="s">
        <v>5889</v>
      </c>
      <c r="N1953">
        <v>7.3147222220000003</v>
      </c>
      <c r="O1953">
        <v>0</v>
      </c>
      <c r="P1953">
        <v>54</v>
      </c>
      <c r="Q1953">
        <v>0</v>
      </c>
      <c r="R1953">
        <v>0</v>
      </c>
      <c r="S1953">
        <v>0</v>
      </c>
      <c r="T1953">
        <v>4</v>
      </c>
      <c r="U1953">
        <v>0</v>
      </c>
      <c r="V1953">
        <v>0</v>
      </c>
      <c r="W1953">
        <v>0</v>
      </c>
      <c r="X1953">
        <v>126.21068568566366</v>
      </c>
      <c r="Y1953">
        <v>0</v>
      </c>
      <c r="Z1953">
        <v>0</v>
      </c>
      <c r="AA1953">
        <v>0</v>
      </c>
      <c r="AB1953">
        <v>13.067578297467678</v>
      </c>
      <c r="AC1953">
        <v>0</v>
      </c>
      <c r="AD1953">
        <v>0</v>
      </c>
      <c r="AE1953">
        <v>139.27826398313135</v>
      </c>
    </row>
    <row r="1954" spans="1:31" x14ac:dyDescent="0.25">
      <c r="A1954">
        <v>1711545</v>
      </c>
      <c r="B1954">
        <v>1</v>
      </c>
      <c r="C1954" t="s">
        <v>80</v>
      </c>
      <c r="D1954" t="s">
        <v>103</v>
      </c>
      <c r="E1954" t="s">
        <v>189</v>
      </c>
      <c r="F1954" t="s">
        <v>5890</v>
      </c>
      <c r="G1954" t="s">
        <v>147</v>
      </c>
      <c r="H1954" t="s">
        <v>143</v>
      </c>
      <c r="I1954" t="s">
        <v>135</v>
      </c>
      <c r="J1954" t="s">
        <v>136</v>
      </c>
      <c r="K1954" t="s">
        <v>137</v>
      </c>
      <c r="L1954" t="s">
        <v>5891</v>
      </c>
      <c r="M1954" t="s">
        <v>5892</v>
      </c>
      <c r="N1954">
        <v>0.56527777700000004</v>
      </c>
      <c r="O1954">
        <v>15</v>
      </c>
      <c r="P1954">
        <v>1742</v>
      </c>
      <c r="Q1954">
        <v>9</v>
      </c>
      <c r="R1954">
        <v>239</v>
      </c>
      <c r="S1954">
        <v>14</v>
      </c>
      <c r="T1954">
        <v>204</v>
      </c>
      <c r="U1954">
        <v>0</v>
      </c>
      <c r="V1954">
        <v>0</v>
      </c>
      <c r="W1954">
        <v>1.9620108916197514</v>
      </c>
      <c r="X1954">
        <v>204.76855275053717</v>
      </c>
      <c r="Y1954">
        <v>20.673422195361407</v>
      </c>
      <c r="Z1954">
        <v>36.917863488175726</v>
      </c>
      <c r="AA1954">
        <v>10.986350853187748</v>
      </c>
      <c r="AB1954">
        <v>70.381748567050693</v>
      </c>
      <c r="AC1954">
        <v>0</v>
      </c>
      <c r="AD1954">
        <v>0</v>
      </c>
      <c r="AE1954">
        <v>345.6899487459325</v>
      </c>
    </row>
    <row r="1955" spans="1:31" x14ac:dyDescent="0.25">
      <c r="A1955">
        <v>1711413</v>
      </c>
      <c r="B1955">
        <v>1</v>
      </c>
      <c r="C1955" t="s">
        <v>80</v>
      </c>
      <c r="D1955" t="s">
        <v>85</v>
      </c>
      <c r="E1955" t="s">
        <v>160</v>
      </c>
      <c r="F1955" t="s">
        <v>5893</v>
      </c>
      <c r="G1955" t="s">
        <v>152</v>
      </c>
      <c r="H1955" t="s">
        <v>134</v>
      </c>
      <c r="I1955" t="s">
        <v>135</v>
      </c>
      <c r="J1955" t="s">
        <v>136</v>
      </c>
      <c r="K1955" t="s">
        <v>153</v>
      </c>
      <c r="L1955" t="s">
        <v>5894</v>
      </c>
      <c r="M1955" t="s">
        <v>5895</v>
      </c>
      <c r="N1955">
        <v>0.48333333299999998</v>
      </c>
      <c r="O1955">
        <v>0</v>
      </c>
      <c r="P1955">
        <v>70</v>
      </c>
      <c r="Q1955">
        <v>0</v>
      </c>
      <c r="R1955">
        <v>0</v>
      </c>
      <c r="S1955">
        <v>0</v>
      </c>
      <c r="T1955">
        <v>3</v>
      </c>
      <c r="U1955">
        <v>0</v>
      </c>
      <c r="V1955">
        <v>0</v>
      </c>
      <c r="W1955">
        <v>0</v>
      </c>
      <c r="X1955">
        <v>13.061569603417579</v>
      </c>
      <c r="Y1955">
        <v>0</v>
      </c>
      <c r="Z1955">
        <v>0</v>
      </c>
      <c r="AA1955">
        <v>0</v>
      </c>
      <c r="AB1955">
        <v>3.4261541438262491</v>
      </c>
      <c r="AC1955">
        <v>0</v>
      </c>
      <c r="AD1955">
        <v>0</v>
      </c>
      <c r="AE1955">
        <v>16.487723747243827</v>
      </c>
    </row>
    <row r="1956" spans="1:31" x14ac:dyDescent="0.25">
      <c r="A1956">
        <v>1711625</v>
      </c>
      <c r="B1956">
        <v>1</v>
      </c>
      <c r="C1956" t="s">
        <v>80</v>
      </c>
      <c r="D1956" t="s">
        <v>110</v>
      </c>
      <c r="E1956" t="s">
        <v>131</v>
      </c>
      <c r="F1956" t="s">
        <v>5896</v>
      </c>
      <c r="G1956" t="s">
        <v>242</v>
      </c>
      <c r="H1956" t="s">
        <v>134</v>
      </c>
      <c r="I1956" t="s">
        <v>135</v>
      </c>
      <c r="J1956" t="s">
        <v>136</v>
      </c>
      <c r="K1956" t="s">
        <v>137</v>
      </c>
      <c r="L1956" t="s">
        <v>5897</v>
      </c>
      <c r="M1956" t="s">
        <v>5898</v>
      </c>
      <c r="N1956">
        <v>3.1858333330000002</v>
      </c>
      <c r="O1956">
        <v>0</v>
      </c>
      <c r="P1956">
        <v>26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25.250720137149923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25.250720137149923</v>
      </c>
    </row>
    <row r="1957" spans="1:31" x14ac:dyDescent="0.25">
      <c r="A1957">
        <v>1711582</v>
      </c>
      <c r="B1957">
        <v>1</v>
      </c>
      <c r="C1957" t="s">
        <v>81</v>
      </c>
      <c r="D1957" t="s">
        <v>118</v>
      </c>
      <c r="E1957" t="s">
        <v>150</v>
      </c>
      <c r="F1957" t="s">
        <v>5899</v>
      </c>
      <c r="G1957" t="s">
        <v>186</v>
      </c>
      <c r="H1957" t="s">
        <v>134</v>
      </c>
      <c r="I1957" t="s">
        <v>135</v>
      </c>
      <c r="J1957" t="s">
        <v>136</v>
      </c>
      <c r="K1957" t="s">
        <v>137</v>
      </c>
      <c r="L1957" t="s">
        <v>5900</v>
      </c>
      <c r="M1957" t="s">
        <v>5901</v>
      </c>
      <c r="N1957">
        <v>0.90861111100000003</v>
      </c>
      <c r="O1957">
        <v>0</v>
      </c>
      <c r="P1957">
        <v>0</v>
      </c>
      <c r="Q1957">
        <v>0</v>
      </c>
      <c r="R1957">
        <v>3</v>
      </c>
      <c r="S1957">
        <v>1</v>
      </c>
      <c r="T1957">
        <v>1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1.4585300390364504</v>
      </c>
      <c r="AA1957">
        <v>1.2149745001029584</v>
      </c>
      <c r="AB1957">
        <v>1.2149745001029584</v>
      </c>
      <c r="AC1957">
        <v>0</v>
      </c>
      <c r="AD1957">
        <v>0</v>
      </c>
      <c r="AE1957">
        <v>3.8884790392423674</v>
      </c>
    </row>
    <row r="1958" spans="1:31" x14ac:dyDescent="0.25">
      <c r="A1958">
        <v>1711605</v>
      </c>
      <c r="B1958">
        <v>1</v>
      </c>
      <c r="C1958" t="s">
        <v>80</v>
      </c>
      <c r="D1958" t="s">
        <v>94</v>
      </c>
      <c r="E1958" t="s">
        <v>140</v>
      </c>
      <c r="F1958" t="s">
        <v>5902</v>
      </c>
      <c r="G1958" t="s">
        <v>147</v>
      </c>
      <c r="H1958" t="s">
        <v>143</v>
      </c>
      <c r="I1958" t="s">
        <v>135</v>
      </c>
      <c r="J1958" t="s">
        <v>136</v>
      </c>
      <c r="K1958" t="s">
        <v>137</v>
      </c>
      <c r="L1958" t="s">
        <v>5903</v>
      </c>
      <c r="M1958" t="s">
        <v>5904</v>
      </c>
      <c r="N1958">
        <v>1.8205555550000001</v>
      </c>
      <c r="O1958">
        <v>0</v>
      </c>
      <c r="P1958">
        <v>0</v>
      </c>
      <c r="Q1958">
        <v>11</v>
      </c>
      <c r="R1958">
        <v>126</v>
      </c>
      <c r="S1958">
        <v>1</v>
      </c>
      <c r="T1958">
        <v>3</v>
      </c>
      <c r="U1958">
        <v>0</v>
      </c>
      <c r="V1958">
        <v>0</v>
      </c>
      <c r="W1958">
        <v>0</v>
      </c>
      <c r="X1958">
        <v>0</v>
      </c>
      <c r="Y1958">
        <v>62.356958710347527</v>
      </c>
      <c r="Z1958">
        <v>66.605225149677864</v>
      </c>
      <c r="AA1958">
        <v>2.2667398921905502</v>
      </c>
      <c r="AB1958">
        <v>2.3750188355410735</v>
      </c>
      <c r="AC1958">
        <v>0</v>
      </c>
      <c r="AD1958">
        <v>0</v>
      </c>
      <c r="AE1958">
        <v>133.60394258775702</v>
      </c>
    </row>
    <row r="1959" spans="1:31" x14ac:dyDescent="0.25">
      <c r="A1959">
        <v>1711482</v>
      </c>
      <c r="B1959">
        <v>1</v>
      </c>
      <c r="C1959" t="s">
        <v>80</v>
      </c>
      <c r="D1959" t="s">
        <v>103</v>
      </c>
      <c r="E1959" t="s">
        <v>131</v>
      </c>
      <c r="F1959" t="s">
        <v>5905</v>
      </c>
      <c r="G1959" t="s">
        <v>269</v>
      </c>
      <c r="H1959" t="s">
        <v>134</v>
      </c>
      <c r="I1959" t="s">
        <v>135</v>
      </c>
      <c r="J1959" t="s">
        <v>5</v>
      </c>
      <c r="K1959" t="s">
        <v>137</v>
      </c>
      <c r="L1959" t="s">
        <v>5906</v>
      </c>
      <c r="M1959" t="s">
        <v>5907</v>
      </c>
      <c r="N1959">
        <v>0.41166666600000001</v>
      </c>
      <c r="O1959">
        <v>0</v>
      </c>
      <c r="P1959">
        <v>1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4.3112865079200008E-2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4.3112865079200008E-2</v>
      </c>
    </row>
    <row r="1960" spans="1:31" x14ac:dyDescent="0.25">
      <c r="A1960">
        <v>1711290</v>
      </c>
      <c r="B1960">
        <v>1</v>
      </c>
      <c r="C1960" t="s">
        <v>80</v>
      </c>
      <c r="D1960" t="s">
        <v>104</v>
      </c>
      <c r="E1960" t="s">
        <v>131</v>
      </c>
      <c r="F1960" t="s">
        <v>5908</v>
      </c>
      <c r="G1960" t="s">
        <v>133</v>
      </c>
      <c r="H1960" t="s">
        <v>134</v>
      </c>
      <c r="I1960" t="s">
        <v>135</v>
      </c>
      <c r="J1960" t="s">
        <v>136</v>
      </c>
      <c r="K1960" t="s">
        <v>137</v>
      </c>
      <c r="L1960" t="s">
        <v>5909</v>
      </c>
      <c r="M1960" t="s">
        <v>5910</v>
      </c>
      <c r="N1960">
        <v>2.6913888880000001</v>
      </c>
      <c r="O1960">
        <v>0</v>
      </c>
      <c r="P1960">
        <v>1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0.15102794085367083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0.15102794085367083</v>
      </c>
    </row>
    <row r="1961" spans="1:31" x14ac:dyDescent="0.25">
      <c r="A1961">
        <v>1711313</v>
      </c>
      <c r="B1961">
        <v>1</v>
      </c>
      <c r="C1961" t="s">
        <v>80</v>
      </c>
      <c r="D1961" t="s">
        <v>103</v>
      </c>
      <c r="E1961" t="s">
        <v>131</v>
      </c>
      <c r="F1961" t="s">
        <v>5911</v>
      </c>
      <c r="G1961" t="s">
        <v>269</v>
      </c>
      <c r="H1961" t="s">
        <v>134</v>
      </c>
      <c r="I1961" t="s">
        <v>135</v>
      </c>
      <c r="J1961" t="s">
        <v>5</v>
      </c>
      <c r="K1961" t="s">
        <v>137</v>
      </c>
      <c r="L1961" t="s">
        <v>5912</v>
      </c>
      <c r="M1961" t="s">
        <v>5913</v>
      </c>
      <c r="N1961">
        <v>1.5719444440000001</v>
      </c>
      <c r="O1961">
        <v>0</v>
      </c>
      <c r="P1961">
        <v>4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1.1378989175403587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1.1378989175403587</v>
      </c>
    </row>
    <row r="1962" spans="1:31" x14ac:dyDescent="0.25">
      <c r="A1962">
        <v>1711170</v>
      </c>
      <c r="B1962">
        <v>1</v>
      </c>
      <c r="C1962" t="s">
        <v>80</v>
      </c>
      <c r="D1962" t="s">
        <v>97</v>
      </c>
      <c r="E1962" t="s">
        <v>160</v>
      </c>
      <c r="F1962" t="s">
        <v>5914</v>
      </c>
      <c r="G1962" t="s">
        <v>152</v>
      </c>
      <c r="H1962" t="s">
        <v>134</v>
      </c>
      <c r="I1962" t="s">
        <v>135</v>
      </c>
      <c r="J1962" t="s">
        <v>136</v>
      </c>
      <c r="K1962" t="s">
        <v>153</v>
      </c>
      <c r="L1962" t="s">
        <v>5915</v>
      </c>
      <c r="M1962" t="s">
        <v>5916</v>
      </c>
      <c r="N1962">
        <v>8.2057405550000002</v>
      </c>
      <c r="O1962">
        <v>0</v>
      </c>
      <c r="P1962">
        <v>15</v>
      </c>
      <c r="Q1962">
        <v>0</v>
      </c>
      <c r="R1962">
        <v>4</v>
      </c>
      <c r="S1962">
        <v>0</v>
      </c>
      <c r="T1962">
        <v>1</v>
      </c>
      <c r="U1962">
        <v>0</v>
      </c>
      <c r="V1962">
        <v>0</v>
      </c>
      <c r="W1962">
        <v>0</v>
      </c>
      <c r="X1962">
        <v>38.819062694577511</v>
      </c>
      <c r="Y1962">
        <v>0</v>
      </c>
      <c r="Z1962">
        <v>1.9465846475776667</v>
      </c>
      <c r="AA1962">
        <v>0</v>
      </c>
      <c r="AB1962">
        <v>13.763439566527941</v>
      </c>
      <c r="AC1962">
        <v>0</v>
      </c>
      <c r="AD1962">
        <v>0</v>
      </c>
      <c r="AE1962">
        <v>54.529086908683119</v>
      </c>
    </row>
    <row r="1963" spans="1:31" x14ac:dyDescent="0.25">
      <c r="A1963">
        <v>1711562</v>
      </c>
      <c r="B1963">
        <v>1</v>
      </c>
      <c r="C1963" t="s">
        <v>80</v>
      </c>
      <c r="D1963" t="s">
        <v>93</v>
      </c>
      <c r="E1963" t="s">
        <v>131</v>
      </c>
      <c r="F1963" t="s">
        <v>5917</v>
      </c>
      <c r="G1963" t="s">
        <v>133</v>
      </c>
      <c r="H1963" t="s">
        <v>134</v>
      </c>
      <c r="I1963" t="s">
        <v>135</v>
      </c>
      <c r="J1963" t="s">
        <v>136</v>
      </c>
      <c r="K1963" t="s">
        <v>137</v>
      </c>
      <c r="L1963" t="s">
        <v>5918</v>
      </c>
      <c r="M1963" t="s">
        <v>5919</v>
      </c>
      <c r="N1963">
        <v>2.8266666659999999</v>
      </c>
      <c r="O1963">
        <v>0</v>
      </c>
      <c r="P1963">
        <v>1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0.69957670798477922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0.69957670798477922</v>
      </c>
    </row>
    <row r="1964" spans="1:31" x14ac:dyDescent="0.25">
      <c r="A1964">
        <v>1711184</v>
      </c>
      <c r="B1964">
        <v>1</v>
      </c>
      <c r="C1964" t="s">
        <v>80</v>
      </c>
      <c r="D1964" t="s">
        <v>96</v>
      </c>
      <c r="E1964" t="s">
        <v>160</v>
      </c>
      <c r="F1964" t="s">
        <v>380</v>
      </c>
      <c r="G1964" t="s">
        <v>152</v>
      </c>
      <c r="H1964" t="s">
        <v>134</v>
      </c>
      <c r="I1964" t="s">
        <v>135</v>
      </c>
      <c r="J1964" t="s">
        <v>136</v>
      </c>
      <c r="K1964" t="s">
        <v>153</v>
      </c>
      <c r="L1964" t="s">
        <v>5713</v>
      </c>
      <c r="M1964" t="s">
        <v>5920</v>
      </c>
      <c r="N1964">
        <v>6.6152777770000002</v>
      </c>
      <c r="O1964">
        <v>0</v>
      </c>
      <c r="P1964">
        <v>182</v>
      </c>
      <c r="Q1964">
        <v>0</v>
      </c>
      <c r="R1964">
        <v>1</v>
      </c>
      <c r="S1964">
        <v>0</v>
      </c>
      <c r="T1964">
        <v>16</v>
      </c>
      <c r="U1964">
        <v>0</v>
      </c>
      <c r="V1964">
        <v>0</v>
      </c>
      <c r="W1964">
        <v>0</v>
      </c>
      <c r="X1964">
        <v>388.50057952576418</v>
      </c>
      <c r="Y1964">
        <v>0</v>
      </c>
      <c r="Z1964">
        <v>6.6838730886810414</v>
      </c>
      <c r="AA1964">
        <v>0</v>
      </c>
      <c r="AB1964">
        <v>105.14001989011452</v>
      </c>
      <c r="AC1964">
        <v>0</v>
      </c>
      <c r="AD1964">
        <v>0</v>
      </c>
      <c r="AE1964">
        <v>500.32447250455971</v>
      </c>
    </row>
    <row r="1965" spans="1:31" x14ac:dyDescent="0.25">
      <c r="A1965">
        <v>1711376</v>
      </c>
      <c r="B1965">
        <v>1</v>
      </c>
      <c r="C1965" t="s">
        <v>80</v>
      </c>
      <c r="D1965" t="s">
        <v>83</v>
      </c>
      <c r="E1965" t="s">
        <v>160</v>
      </c>
      <c r="F1965" t="s">
        <v>5921</v>
      </c>
      <c r="G1965" t="s">
        <v>173</v>
      </c>
      <c r="H1965" t="s">
        <v>134</v>
      </c>
      <c r="I1965" t="s">
        <v>135</v>
      </c>
      <c r="J1965" t="s">
        <v>136</v>
      </c>
      <c r="K1965" t="s">
        <v>153</v>
      </c>
      <c r="L1965" t="s">
        <v>5922</v>
      </c>
      <c r="M1965" t="s">
        <v>5923</v>
      </c>
      <c r="N1965">
        <v>1.2549655550000001</v>
      </c>
      <c r="O1965">
        <v>0</v>
      </c>
      <c r="P1965">
        <v>180</v>
      </c>
      <c r="Q1965">
        <v>0</v>
      </c>
      <c r="R1965">
        <v>0</v>
      </c>
      <c r="S1965">
        <v>0</v>
      </c>
      <c r="T1965">
        <v>8</v>
      </c>
      <c r="U1965">
        <v>0</v>
      </c>
      <c r="V1965">
        <v>0</v>
      </c>
      <c r="W1965">
        <v>0</v>
      </c>
      <c r="X1965">
        <v>56.979944162052597</v>
      </c>
      <c r="Y1965">
        <v>0</v>
      </c>
      <c r="Z1965">
        <v>0</v>
      </c>
      <c r="AA1965">
        <v>0</v>
      </c>
      <c r="AB1965">
        <v>13.109038601580803</v>
      </c>
      <c r="AC1965">
        <v>0</v>
      </c>
      <c r="AD1965">
        <v>0</v>
      </c>
      <c r="AE1965">
        <v>70.088982763633396</v>
      </c>
    </row>
    <row r="1966" spans="1:31" x14ac:dyDescent="0.25">
      <c r="A1966">
        <v>1711227</v>
      </c>
      <c r="B1966">
        <v>1</v>
      </c>
      <c r="C1966" t="s">
        <v>80</v>
      </c>
      <c r="D1966" t="s">
        <v>104</v>
      </c>
      <c r="E1966" t="s">
        <v>131</v>
      </c>
      <c r="F1966" t="s">
        <v>5924</v>
      </c>
      <c r="G1966" t="s">
        <v>269</v>
      </c>
      <c r="H1966" t="s">
        <v>134</v>
      </c>
      <c r="I1966" t="s">
        <v>135</v>
      </c>
      <c r="J1966" t="s">
        <v>5</v>
      </c>
      <c r="K1966" t="s">
        <v>137</v>
      </c>
      <c r="L1966" t="s">
        <v>5925</v>
      </c>
      <c r="M1966" t="s">
        <v>5926</v>
      </c>
      <c r="N1966">
        <v>0.55777777699999997</v>
      </c>
      <c r="O1966">
        <v>0</v>
      </c>
      <c r="P1966">
        <v>1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9.05442049972289E-2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9.05442049972289E-2</v>
      </c>
    </row>
    <row r="1967" spans="1:31" x14ac:dyDescent="0.25">
      <c r="A1967">
        <v>1711164</v>
      </c>
      <c r="B1967">
        <v>1</v>
      </c>
      <c r="C1967" t="s">
        <v>80</v>
      </c>
      <c r="D1967" t="s">
        <v>93</v>
      </c>
      <c r="E1967" t="s">
        <v>140</v>
      </c>
      <c r="F1967" t="s">
        <v>5927</v>
      </c>
      <c r="G1967" t="s">
        <v>147</v>
      </c>
      <c r="H1967" t="s">
        <v>143</v>
      </c>
      <c r="I1967" t="s">
        <v>135</v>
      </c>
      <c r="J1967" t="s">
        <v>136</v>
      </c>
      <c r="K1967" t="s">
        <v>137</v>
      </c>
      <c r="L1967" t="s">
        <v>5928</v>
      </c>
      <c r="M1967" t="s">
        <v>5929</v>
      </c>
      <c r="N1967">
        <v>0.2525</v>
      </c>
      <c r="O1967">
        <v>0</v>
      </c>
      <c r="P1967">
        <v>1676</v>
      </c>
      <c r="Q1967">
        <v>39</v>
      </c>
      <c r="R1967">
        <v>161</v>
      </c>
      <c r="S1967">
        <v>15</v>
      </c>
      <c r="T1967">
        <v>247</v>
      </c>
      <c r="U1967">
        <v>1</v>
      </c>
      <c r="V1967">
        <v>1</v>
      </c>
      <c r="W1967">
        <v>0</v>
      </c>
      <c r="X1967">
        <v>98.919068931723558</v>
      </c>
      <c r="Y1967">
        <v>8.847945945852457</v>
      </c>
      <c r="Z1967">
        <v>20.244859341432367</v>
      </c>
      <c r="AA1967">
        <v>18.583587068429608</v>
      </c>
      <c r="AB1967">
        <v>44.044390398652176</v>
      </c>
      <c r="AC1967">
        <v>108.2040269035152</v>
      </c>
      <c r="AD1967">
        <v>9.7189517674512906</v>
      </c>
      <c r="AE1967">
        <v>308.56283035705667</v>
      </c>
    </row>
    <row r="1968" spans="1:31" x14ac:dyDescent="0.25">
      <c r="A1968">
        <v>1711542</v>
      </c>
      <c r="B1968">
        <v>1</v>
      </c>
      <c r="C1968" t="s">
        <v>80</v>
      </c>
      <c r="D1968" t="s">
        <v>90</v>
      </c>
      <c r="E1968" t="s">
        <v>131</v>
      </c>
      <c r="F1968" t="s">
        <v>5930</v>
      </c>
      <c r="G1968" t="s">
        <v>133</v>
      </c>
      <c r="H1968" t="s">
        <v>134</v>
      </c>
      <c r="I1968" t="s">
        <v>135</v>
      </c>
      <c r="J1968" t="s">
        <v>136</v>
      </c>
      <c r="K1968" t="s">
        <v>137</v>
      </c>
      <c r="L1968" t="s">
        <v>5931</v>
      </c>
      <c r="M1968" t="s">
        <v>5932</v>
      </c>
      <c r="N1968">
        <v>2.622777777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1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1.3751649941555932</v>
      </c>
      <c r="AC1968">
        <v>0</v>
      </c>
      <c r="AD1968">
        <v>0</v>
      </c>
      <c r="AE1968">
        <v>1.3751649941555932</v>
      </c>
    </row>
    <row r="1969" spans="1:31" x14ac:dyDescent="0.25">
      <c r="A1969">
        <v>1711233</v>
      </c>
      <c r="B1969">
        <v>1</v>
      </c>
      <c r="C1969" t="s">
        <v>80</v>
      </c>
      <c r="D1969" t="s">
        <v>103</v>
      </c>
      <c r="E1969" t="s">
        <v>131</v>
      </c>
      <c r="F1969" t="s">
        <v>5933</v>
      </c>
      <c r="G1969" t="s">
        <v>269</v>
      </c>
      <c r="H1969" t="s">
        <v>134</v>
      </c>
      <c r="I1969" t="s">
        <v>135</v>
      </c>
      <c r="J1969" t="s">
        <v>5</v>
      </c>
      <c r="K1969" t="s">
        <v>137</v>
      </c>
      <c r="L1969" t="s">
        <v>5934</v>
      </c>
      <c r="M1969" t="s">
        <v>5935</v>
      </c>
      <c r="N1969">
        <v>0.42722222199999998</v>
      </c>
      <c r="O1969">
        <v>0</v>
      </c>
      <c r="P1969">
        <v>1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3.4963539396928339E-2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3.4963539396928339E-2</v>
      </c>
    </row>
    <row r="1970" spans="1:31" x14ac:dyDescent="0.25">
      <c r="A1970">
        <v>1711333</v>
      </c>
      <c r="B1970">
        <v>1</v>
      </c>
      <c r="C1970" t="s">
        <v>80</v>
      </c>
      <c r="D1970" t="s">
        <v>96</v>
      </c>
      <c r="E1970" t="s">
        <v>140</v>
      </c>
      <c r="F1970" t="s">
        <v>5936</v>
      </c>
      <c r="G1970" t="s">
        <v>147</v>
      </c>
      <c r="H1970" t="s">
        <v>143</v>
      </c>
      <c r="I1970" t="s">
        <v>135</v>
      </c>
      <c r="J1970" t="s">
        <v>136</v>
      </c>
      <c r="K1970" t="s">
        <v>137</v>
      </c>
      <c r="L1970" t="s">
        <v>5937</v>
      </c>
      <c r="M1970" t="s">
        <v>5938</v>
      </c>
      <c r="N1970">
        <v>2.5494444440000001</v>
      </c>
      <c r="O1970">
        <v>0</v>
      </c>
      <c r="P1970">
        <v>251</v>
      </c>
      <c r="Q1970">
        <v>0</v>
      </c>
      <c r="R1970">
        <v>0</v>
      </c>
      <c r="S1970">
        <v>0</v>
      </c>
      <c r="T1970">
        <v>218</v>
      </c>
      <c r="U1970">
        <v>0</v>
      </c>
      <c r="V1970">
        <v>0</v>
      </c>
      <c r="W1970">
        <v>0</v>
      </c>
      <c r="X1970">
        <v>231.21803566519932</v>
      </c>
      <c r="Y1970">
        <v>0</v>
      </c>
      <c r="Z1970">
        <v>0</v>
      </c>
      <c r="AA1970">
        <v>0</v>
      </c>
      <c r="AB1970">
        <v>1061.3272190670766</v>
      </c>
      <c r="AC1970">
        <v>0</v>
      </c>
      <c r="AD1970">
        <v>0</v>
      </c>
      <c r="AE1970">
        <v>1292.5452547322759</v>
      </c>
    </row>
    <row r="1971" spans="1:31" x14ac:dyDescent="0.25">
      <c r="A1971">
        <v>1711310</v>
      </c>
      <c r="B1971">
        <v>1</v>
      </c>
      <c r="C1971" t="s">
        <v>80</v>
      </c>
      <c r="D1971" t="s">
        <v>96</v>
      </c>
      <c r="E1971" t="s">
        <v>131</v>
      </c>
      <c r="F1971" t="s">
        <v>5939</v>
      </c>
      <c r="G1971" t="s">
        <v>133</v>
      </c>
      <c r="H1971" t="s">
        <v>134</v>
      </c>
      <c r="I1971" t="s">
        <v>135</v>
      </c>
      <c r="J1971" t="s">
        <v>136</v>
      </c>
      <c r="K1971" t="s">
        <v>137</v>
      </c>
      <c r="L1971" t="s">
        <v>5940</v>
      </c>
      <c r="M1971" t="s">
        <v>5941</v>
      </c>
      <c r="N1971">
        <v>6.8783333329999996</v>
      </c>
      <c r="O1971">
        <v>0</v>
      </c>
      <c r="P1971">
        <v>1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1.8337667528406667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1.8337667528406667</v>
      </c>
    </row>
    <row r="1972" spans="1:31" x14ac:dyDescent="0.25">
      <c r="A1972">
        <v>1711502</v>
      </c>
      <c r="B1972">
        <v>1</v>
      </c>
      <c r="C1972" t="s">
        <v>81</v>
      </c>
      <c r="D1972" t="s">
        <v>120</v>
      </c>
      <c r="E1972" t="s">
        <v>189</v>
      </c>
      <c r="F1972" t="s">
        <v>5942</v>
      </c>
      <c r="G1972" t="s">
        <v>147</v>
      </c>
      <c r="H1972" t="s">
        <v>143</v>
      </c>
      <c r="I1972" t="s">
        <v>135</v>
      </c>
      <c r="J1972" t="s">
        <v>136</v>
      </c>
      <c r="K1972" t="s">
        <v>137</v>
      </c>
      <c r="L1972" t="s">
        <v>5943</v>
      </c>
      <c r="M1972" t="s">
        <v>5944</v>
      </c>
      <c r="N1972">
        <v>2.2408333329999999</v>
      </c>
      <c r="O1972">
        <v>0</v>
      </c>
      <c r="P1972">
        <v>570</v>
      </c>
      <c r="Q1972">
        <v>29</v>
      </c>
      <c r="R1972">
        <v>6</v>
      </c>
      <c r="S1972">
        <v>4</v>
      </c>
      <c r="T1972">
        <v>86</v>
      </c>
      <c r="U1972">
        <v>0</v>
      </c>
      <c r="V1972">
        <v>0</v>
      </c>
      <c r="W1972">
        <v>0</v>
      </c>
      <c r="X1972">
        <v>241.98095260480466</v>
      </c>
      <c r="Y1972">
        <v>126.24888595221732</v>
      </c>
      <c r="Z1972">
        <v>2.0956728397967499</v>
      </c>
      <c r="AA1972">
        <v>131.85885063130544</v>
      </c>
      <c r="AB1972">
        <v>90.543666329036611</v>
      </c>
      <c r="AC1972">
        <v>0</v>
      </c>
      <c r="AD1972">
        <v>0</v>
      </c>
      <c r="AE1972">
        <v>592.72802835716072</v>
      </c>
    </row>
    <row r="1973" spans="1:31" x14ac:dyDescent="0.25">
      <c r="A1973">
        <v>1711396</v>
      </c>
      <c r="B1973">
        <v>1</v>
      </c>
      <c r="C1973" t="s">
        <v>80</v>
      </c>
      <c r="D1973" t="s">
        <v>96</v>
      </c>
      <c r="E1973" t="s">
        <v>140</v>
      </c>
      <c r="F1973" t="s">
        <v>5945</v>
      </c>
      <c r="G1973" t="s">
        <v>1085</v>
      </c>
      <c r="H1973" t="s">
        <v>143</v>
      </c>
      <c r="I1973" t="s">
        <v>135</v>
      </c>
      <c r="J1973" t="s">
        <v>136</v>
      </c>
      <c r="K1973" t="s">
        <v>137</v>
      </c>
      <c r="L1973" t="s">
        <v>5946</v>
      </c>
      <c r="M1973" t="s">
        <v>5947</v>
      </c>
      <c r="N1973">
        <v>3.2205555549999998</v>
      </c>
      <c r="O1973">
        <v>9</v>
      </c>
      <c r="P1973">
        <v>1031</v>
      </c>
      <c r="Q1973">
        <v>20</v>
      </c>
      <c r="R1973">
        <v>60</v>
      </c>
      <c r="S1973">
        <v>7</v>
      </c>
      <c r="T1973">
        <v>22</v>
      </c>
      <c r="U1973">
        <v>0</v>
      </c>
      <c r="V1973">
        <v>1</v>
      </c>
      <c r="W1973">
        <v>86.773372234807667</v>
      </c>
      <c r="X1973">
        <v>400.55899006167488</v>
      </c>
      <c r="Y1973">
        <v>77.345794865938757</v>
      </c>
      <c r="Z1973">
        <v>106.04019756776839</v>
      </c>
      <c r="AA1973">
        <v>37.625455501710888</v>
      </c>
      <c r="AB1973">
        <v>66.057989569059146</v>
      </c>
      <c r="AC1973">
        <v>0</v>
      </c>
      <c r="AD1973">
        <v>1.4718892054953288</v>
      </c>
      <c r="AE1973">
        <v>775.87368900645504</v>
      </c>
    </row>
    <row r="1974" spans="1:31" x14ac:dyDescent="0.25">
      <c r="A1974">
        <v>1711147</v>
      </c>
      <c r="B1974">
        <v>1</v>
      </c>
      <c r="C1974" t="s">
        <v>81</v>
      </c>
      <c r="D1974" t="s">
        <v>112</v>
      </c>
      <c r="E1974" t="s">
        <v>140</v>
      </c>
      <c r="F1974" t="s">
        <v>5781</v>
      </c>
      <c r="G1974" t="s">
        <v>316</v>
      </c>
      <c r="H1974" t="s">
        <v>234</v>
      </c>
      <c r="I1974" t="s">
        <v>135</v>
      </c>
      <c r="J1974" t="s">
        <v>136</v>
      </c>
      <c r="K1974" t="s">
        <v>153</v>
      </c>
      <c r="L1974" t="s">
        <v>5948</v>
      </c>
      <c r="M1974" t="s">
        <v>5949</v>
      </c>
      <c r="N1974">
        <v>0.53249999999999997</v>
      </c>
      <c r="O1974">
        <v>1</v>
      </c>
      <c r="P1974">
        <v>16955</v>
      </c>
      <c r="Q1974">
        <v>34</v>
      </c>
      <c r="R1974">
        <v>795</v>
      </c>
      <c r="S1974">
        <v>80</v>
      </c>
      <c r="T1974">
        <v>2026</v>
      </c>
      <c r="U1974">
        <v>9</v>
      </c>
      <c r="V1974">
        <v>6</v>
      </c>
      <c r="W1974">
        <v>0.15197248967099999</v>
      </c>
      <c r="X1974">
        <v>2318.9238731219539</v>
      </c>
      <c r="Y1974">
        <v>27.707861589910657</v>
      </c>
      <c r="Z1974">
        <v>88.095691757141012</v>
      </c>
      <c r="AA1974">
        <v>253.57540227133487</v>
      </c>
      <c r="AB1974">
        <v>608.03099472048621</v>
      </c>
      <c r="AC1974">
        <v>176.07460459337469</v>
      </c>
      <c r="AD1974">
        <v>97.124072823128685</v>
      </c>
      <c r="AE1974">
        <v>3569.6844733670014</v>
      </c>
    </row>
    <row r="1975" spans="1:31" x14ac:dyDescent="0.25">
      <c r="A1975">
        <v>1711648</v>
      </c>
      <c r="B1975">
        <v>1</v>
      </c>
      <c r="C1975" t="s">
        <v>81</v>
      </c>
      <c r="D1975" t="s">
        <v>118</v>
      </c>
      <c r="E1975" t="s">
        <v>131</v>
      </c>
      <c r="F1975" t="s">
        <v>5950</v>
      </c>
      <c r="G1975" t="s">
        <v>133</v>
      </c>
      <c r="H1975" t="s">
        <v>134</v>
      </c>
      <c r="I1975" t="s">
        <v>135</v>
      </c>
      <c r="J1975" t="s">
        <v>136</v>
      </c>
      <c r="K1975" t="s">
        <v>137</v>
      </c>
      <c r="L1975" t="s">
        <v>5951</v>
      </c>
      <c r="M1975" t="s">
        <v>5952</v>
      </c>
      <c r="N1975">
        <v>1.040277777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2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1.5573931964750387</v>
      </c>
      <c r="AC1975">
        <v>0</v>
      </c>
      <c r="AD1975">
        <v>0</v>
      </c>
      <c r="AE1975">
        <v>1.5573931964750387</v>
      </c>
    </row>
    <row r="1976" spans="1:31" x14ac:dyDescent="0.25">
      <c r="A1976">
        <v>1711642</v>
      </c>
      <c r="B1976">
        <v>1</v>
      </c>
      <c r="C1976" t="s">
        <v>81</v>
      </c>
      <c r="D1976" t="s">
        <v>120</v>
      </c>
      <c r="E1976" t="s">
        <v>131</v>
      </c>
      <c r="F1976" t="s">
        <v>5953</v>
      </c>
      <c r="G1976" t="s">
        <v>133</v>
      </c>
      <c r="H1976" t="s">
        <v>134</v>
      </c>
      <c r="I1976" t="s">
        <v>135</v>
      </c>
      <c r="J1976" t="s">
        <v>136</v>
      </c>
      <c r="K1976" t="s">
        <v>137</v>
      </c>
      <c r="L1976" t="s">
        <v>5954</v>
      </c>
      <c r="M1976" t="s">
        <v>5955</v>
      </c>
      <c r="N1976">
        <v>2.0358333329999998</v>
      </c>
      <c r="O1976">
        <v>0</v>
      </c>
      <c r="P1976">
        <v>1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4.2527267302333333E-2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4.2527267302333333E-2</v>
      </c>
    </row>
    <row r="1977" spans="1:31" x14ac:dyDescent="0.25">
      <c r="A1977">
        <v>1711101</v>
      </c>
      <c r="B1977">
        <v>1</v>
      </c>
      <c r="C1977" t="s">
        <v>80</v>
      </c>
      <c r="D1977" t="s">
        <v>99</v>
      </c>
      <c r="E1977" t="s">
        <v>131</v>
      </c>
      <c r="F1977" t="s">
        <v>5956</v>
      </c>
      <c r="G1977" t="s">
        <v>269</v>
      </c>
      <c r="H1977" t="s">
        <v>134</v>
      </c>
      <c r="I1977" t="s">
        <v>135</v>
      </c>
      <c r="J1977" t="s">
        <v>5</v>
      </c>
      <c r="K1977" t="s">
        <v>137</v>
      </c>
      <c r="L1977" t="s">
        <v>5957</v>
      </c>
      <c r="M1977" t="s">
        <v>5958</v>
      </c>
      <c r="N1977">
        <v>9.7777776999999996E-2</v>
      </c>
      <c r="O1977">
        <v>0</v>
      </c>
      <c r="P1977">
        <v>1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</row>
    <row r="1978" spans="1:31" x14ac:dyDescent="0.25">
      <c r="A1978">
        <v>1711628</v>
      </c>
      <c r="B1978">
        <v>1</v>
      </c>
      <c r="C1978" t="s">
        <v>80</v>
      </c>
      <c r="D1978" t="s">
        <v>104</v>
      </c>
      <c r="E1978" t="s">
        <v>131</v>
      </c>
      <c r="F1978" t="s">
        <v>5959</v>
      </c>
      <c r="G1978" t="s">
        <v>133</v>
      </c>
      <c r="H1978" t="s">
        <v>134</v>
      </c>
      <c r="I1978" t="s">
        <v>135</v>
      </c>
      <c r="J1978" t="s">
        <v>136</v>
      </c>
      <c r="K1978" t="s">
        <v>137</v>
      </c>
      <c r="L1978" t="s">
        <v>5960</v>
      </c>
      <c r="M1978" t="s">
        <v>5961</v>
      </c>
      <c r="N1978">
        <v>3.9925000000000002</v>
      </c>
      <c r="O1978">
        <v>0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4.5654838733333342E-5</v>
      </c>
      <c r="AA1978">
        <v>0</v>
      </c>
      <c r="AB1978">
        <v>0</v>
      </c>
      <c r="AC1978">
        <v>0</v>
      </c>
      <c r="AD1978">
        <v>0</v>
      </c>
      <c r="AE1978">
        <v>4.5654838733333342E-5</v>
      </c>
    </row>
    <row r="1979" spans="1:31" x14ac:dyDescent="0.25">
      <c r="A1979">
        <v>1711293</v>
      </c>
      <c r="B1979">
        <v>1</v>
      </c>
      <c r="C1979" t="s">
        <v>80</v>
      </c>
      <c r="D1979" t="s">
        <v>110</v>
      </c>
      <c r="E1979" t="s">
        <v>131</v>
      </c>
      <c r="F1979" t="s">
        <v>5962</v>
      </c>
      <c r="G1979" t="s">
        <v>269</v>
      </c>
      <c r="H1979" t="s">
        <v>134</v>
      </c>
      <c r="I1979" t="s">
        <v>135</v>
      </c>
      <c r="J1979" t="s">
        <v>136</v>
      </c>
      <c r="K1979" t="s">
        <v>137</v>
      </c>
      <c r="L1979" t="s">
        <v>5963</v>
      </c>
      <c r="M1979" t="s">
        <v>5964</v>
      </c>
      <c r="N1979">
        <v>0.435</v>
      </c>
      <c r="O1979">
        <v>0</v>
      </c>
      <c r="P1979">
        <v>1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9.7496124130215009E-2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9.7496124130215009E-2</v>
      </c>
    </row>
    <row r="1980" spans="1:31" x14ac:dyDescent="0.25">
      <c r="A1980">
        <v>1711602</v>
      </c>
      <c r="B1980">
        <v>1</v>
      </c>
      <c r="C1980" t="s">
        <v>80</v>
      </c>
      <c r="D1980" t="s">
        <v>108</v>
      </c>
      <c r="E1980" t="s">
        <v>160</v>
      </c>
      <c r="F1980" t="s">
        <v>5965</v>
      </c>
      <c r="G1980" t="s">
        <v>162</v>
      </c>
      <c r="H1980" t="s">
        <v>134</v>
      </c>
      <c r="I1980" t="s">
        <v>135</v>
      </c>
      <c r="J1980" t="s">
        <v>136</v>
      </c>
      <c r="K1980" t="s">
        <v>137</v>
      </c>
      <c r="L1980" t="s">
        <v>5966</v>
      </c>
      <c r="M1980" t="s">
        <v>5967</v>
      </c>
      <c r="N1980">
        <v>2.0019444439999998</v>
      </c>
      <c r="O1980">
        <v>0</v>
      </c>
      <c r="P1980">
        <v>5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0.82603095030281271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0.82603095030281271</v>
      </c>
    </row>
    <row r="1981" spans="1:31" x14ac:dyDescent="0.25">
      <c r="A1981">
        <v>1711416</v>
      </c>
      <c r="B1981">
        <v>1</v>
      </c>
      <c r="C1981" t="s">
        <v>80</v>
      </c>
      <c r="D1981" t="s">
        <v>94</v>
      </c>
      <c r="E1981" t="s">
        <v>140</v>
      </c>
      <c r="F1981" t="s">
        <v>759</v>
      </c>
      <c r="G1981" t="s">
        <v>147</v>
      </c>
      <c r="H1981" t="s">
        <v>143</v>
      </c>
      <c r="I1981" t="s">
        <v>135</v>
      </c>
      <c r="J1981" t="s">
        <v>136</v>
      </c>
      <c r="K1981" t="s">
        <v>137</v>
      </c>
      <c r="L1981" t="s">
        <v>5968</v>
      </c>
      <c r="M1981" t="s">
        <v>5969</v>
      </c>
      <c r="N1981">
        <v>0.261944444</v>
      </c>
      <c r="O1981">
        <v>0</v>
      </c>
      <c r="P1981">
        <v>3460</v>
      </c>
      <c r="Q1981">
        <v>102</v>
      </c>
      <c r="R1981">
        <v>866</v>
      </c>
      <c r="S1981">
        <v>21</v>
      </c>
      <c r="T1981">
        <v>465</v>
      </c>
      <c r="U1981">
        <v>4</v>
      </c>
      <c r="V1981">
        <v>2</v>
      </c>
      <c r="W1981">
        <v>0</v>
      </c>
      <c r="X1981">
        <v>121.19455538300804</v>
      </c>
      <c r="Y1981">
        <v>41.59983300657133</v>
      </c>
      <c r="Z1981">
        <v>88.747576039361135</v>
      </c>
      <c r="AA1981">
        <v>27.341412130393966</v>
      </c>
      <c r="AB1981">
        <v>69.943333989938566</v>
      </c>
      <c r="AC1981">
        <v>28.034777620439034</v>
      </c>
      <c r="AD1981">
        <v>1.1769503637172387</v>
      </c>
      <c r="AE1981">
        <v>378.03843853342931</v>
      </c>
    </row>
    <row r="1982" spans="1:31" x14ac:dyDescent="0.25">
      <c r="A1982">
        <v>1711316</v>
      </c>
      <c r="B1982">
        <v>1</v>
      </c>
      <c r="C1982" t="s">
        <v>80</v>
      </c>
      <c r="D1982" t="s">
        <v>82</v>
      </c>
      <c r="E1982" t="s">
        <v>441</v>
      </c>
      <c r="F1982" t="s">
        <v>5970</v>
      </c>
      <c r="G1982" t="s">
        <v>904</v>
      </c>
      <c r="H1982" t="s">
        <v>134</v>
      </c>
      <c r="I1982" t="s">
        <v>135</v>
      </c>
      <c r="J1982" t="s">
        <v>136</v>
      </c>
      <c r="K1982" t="s">
        <v>137</v>
      </c>
      <c r="L1982" t="s">
        <v>5971</v>
      </c>
      <c r="M1982" t="s">
        <v>5972</v>
      </c>
      <c r="N1982">
        <v>0.74750000000000005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91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22.432155236273115</v>
      </c>
      <c r="AC1982">
        <v>0</v>
      </c>
      <c r="AD1982">
        <v>0</v>
      </c>
      <c r="AE1982">
        <v>22.432155236273115</v>
      </c>
    </row>
    <row r="1983" spans="1:31" x14ac:dyDescent="0.25">
      <c r="A1983">
        <v>1711559</v>
      </c>
      <c r="B1983">
        <v>1</v>
      </c>
      <c r="C1983" t="s">
        <v>80</v>
      </c>
      <c r="D1983" t="s">
        <v>83</v>
      </c>
      <c r="E1983" t="s">
        <v>160</v>
      </c>
      <c r="F1983" t="s">
        <v>5973</v>
      </c>
      <c r="G1983" t="s">
        <v>326</v>
      </c>
      <c r="H1983" t="s">
        <v>134</v>
      </c>
      <c r="I1983" t="s">
        <v>135</v>
      </c>
      <c r="J1983" t="s">
        <v>136</v>
      </c>
      <c r="K1983" t="s">
        <v>137</v>
      </c>
      <c r="L1983" t="s">
        <v>5974</v>
      </c>
      <c r="M1983" t="s">
        <v>5975</v>
      </c>
      <c r="N1983">
        <v>2.9613888880000001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20</v>
      </c>
      <c r="U1983">
        <v>0</v>
      </c>
      <c r="V1983">
        <v>0</v>
      </c>
      <c r="W1983">
        <v>0</v>
      </c>
      <c r="X1983">
        <v>2.2101453263029862</v>
      </c>
      <c r="Y1983">
        <v>0</v>
      </c>
      <c r="Z1983">
        <v>0</v>
      </c>
      <c r="AA1983">
        <v>0</v>
      </c>
      <c r="AB1983">
        <v>87.766458700278406</v>
      </c>
      <c r="AC1983">
        <v>0</v>
      </c>
      <c r="AD1983">
        <v>0</v>
      </c>
      <c r="AE1983">
        <v>89.976604026581398</v>
      </c>
    </row>
    <row r="1984" spans="1:31" x14ac:dyDescent="0.25">
      <c r="A1984">
        <v>1711336</v>
      </c>
      <c r="B1984">
        <v>1</v>
      </c>
      <c r="C1984" t="s">
        <v>81</v>
      </c>
      <c r="D1984" t="s">
        <v>121</v>
      </c>
      <c r="E1984" t="s">
        <v>140</v>
      </c>
      <c r="F1984" t="s">
        <v>5976</v>
      </c>
      <c r="G1984" t="s">
        <v>147</v>
      </c>
      <c r="H1984" t="s">
        <v>143</v>
      </c>
      <c r="I1984" t="s">
        <v>455</v>
      </c>
      <c r="J1984" t="s">
        <v>136</v>
      </c>
      <c r="K1984" t="s">
        <v>137</v>
      </c>
      <c r="L1984" t="s">
        <v>5977</v>
      </c>
      <c r="M1984" t="s">
        <v>5978</v>
      </c>
      <c r="N1984">
        <v>1.7222221999999999E-2</v>
      </c>
      <c r="O1984">
        <v>0</v>
      </c>
      <c r="P1984">
        <v>1210</v>
      </c>
      <c r="Q1984">
        <v>1</v>
      </c>
      <c r="R1984">
        <v>49</v>
      </c>
      <c r="S1984">
        <v>5</v>
      </c>
      <c r="T1984">
        <v>60</v>
      </c>
      <c r="U1984">
        <v>0</v>
      </c>
      <c r="V1984">
        <v>0</v>
      </c>
      <c r="W1984">
        <v>0</v>
      </c>
      <c r="X1984">
        <v>2.170914334098454</v>
      </c>
      <c r="Y1984">
        <v>0</v>
      </c>
      <c r="Z1984">
        <v>5.3650196410099993E-2</v>
      </c>
      <c r="AA1984">
        <v>0.22093810853826557</v>
      </c>
      <c r="AB1984">
        <v>0.34848611197026175</v>
      </c>
      <c r="AC1984">
        <v>0</v>
      </c>
      <c r="AD1984">
        <v>0</v>
      </c>
      <c r="AE1984">
        <v>2.7939887510170811</v>
      </c>
    </row>
    <row r="1985" spans="1:31" x14ac:dyDescent="0.25">
      <c r="A1985">
        <v>1711124</v>
      </c>
      <c r="B1985">
        <v>1</v>
      </c>
      <c r="C1985" t="s">
        <v>80</v>
      </c>
      <c r="D1985" t="s">
        <v>108</v>
      </c>
      <c r="E1985" t="s">
        <v>160</v>
      </c>
      <c r="F1985" t="s">
        <v>5979</v>
      </c>
      <c r="G1985" t="s">
        <v>305</v>
      </c>
      <c r="H1985" t="s">
        <v>134</v>
      </c>
      <c r="I1985" t="s">
        <v>135</v>
      </c>
      <c r="J1985" t="s">
        <v>136</v>
      </c>
      <c r="K1985" t="s">
        <v>137</v>
      </c>
      <c r="L1985" t="s">
        <v>5980</v>
      </c>
      <c r="M1985" t="s">
        <v>5981</v>
      </c>
      <c r="N1985">
        <v>7.2347222220000003</v>
      </c>
      <c r="O1985">
        <v>0</v>
      </c>
      <c r="P1985">
        <v>1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0.33144405435990421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0.33144405435990421</v>
      </c>
    </row>
    <row r="1986" spans="1:31" x14ac:dyDescent="0.25">
      <c r="A1986">
        <v>1711479</v>
      </c>
      <c r="B1986">
        <v>1</v>
      </c>
      <c r="C1986" t="s">
        <v>80</v>
      </c>
      <c r="D1986" t="s">
        <v>104</v>
      </c>
      <c r="E1986" t="s">
        <v>160</v>
      </c>
      <c r="F1986" t="s">
        <v>5982</v>
      </c>
      <c r="G1986" t="s">
        <v>162</v>
      </c>
      <c r="H1986" t="s">
        <v>134</v>
      </c>
      <c r="I1986" t="s">
        <v>135</v>
      </c>
      <c r="J1986" t="s">
        <v>136</v>
      </c>
      <c r="K1986" t="s">
        <v>137</v>
      </c>
      <c r="L1986" t="s">
        <v>5983</v>
      </c>
      <c r="M1986" t="s">
        <v>5984</v>
      </c>
      <c r="N1986">
        <v>5.3983333330000001</v>
      </c>
      <c r="O1986">
        <v>0</v>
      </c>
      <c r="P1986">
        <v>47</v>
      </c>
      <c r="Q1986">
        <v>0</v>
      </c>
      <c r="R1986">
        <v>1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41.372725805627958</v>
      </c>
      <c r="Y1986">
        <v>0</v>
      </c>
      <c r="Z1986">
        <v>0.7406510211167201</v>
      </c>
      <c r="AA1986">
        <v>0</v>
      </c>
      <c r="AB1986">
        <v>0</v>
      </c>
      <c r="AC1986">
        <v>0</v>
      </c>
      <c r="AD1986">
        <v>0</v>
      </c>
      <c r="AE1986">
        <v>42.113376826744677</v>
      </c>
    </row>
    <row r="1987" spans="1:31" x14ac:dyDescent="0.25">
      <c r="A1987">
        <v>1711665</v>
      </c>
      <c r="B1987">
        <v>1</v>
      </c>
      <c r="C1987" t="s">
        <v>80</v>
      </c>
      <c r="D1987" t="s">
        <v>98</v>
      </c>
      <c r="E1987" t="s">
        <v>131</v>
      </c>
      <c r="F1987" t="s">
        <v>5985</v>
      </c>
      <c r="G1987" t="s">
        <v>133</v>
      </c>
      <c r="H1987" t="s">
        <v>134</v>
      </c>
      <c r="I1987" t="s">
        <v>135</v>
      </c>
      <c r="J1987" t="s">
        <v>136</v>
      </c>
      <c r="K1987" t="s">
        <v>137</v>
      </c>
      <c r="L1987" t="s">
        <v>5986</v>
      </c>
      <c r="M1987" t="s">
        <v>5987</v>
      </c>
      <c r="N1987">
        <v>1.483333333</v>
      </c>
      <c r="O1987">
        <v>0</v>
      </c>
      <c r="P1987">
        <v>2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0.93471249336299989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0.93471249336299989</v>
      </c>
    </row>
    <row r="1988" spans="1:31" x14ac:dyDescent="0.25">
      <c r="A1988">
        <v>1711373</v>
      </c>
      <c r="B1988">
        <v>1</v>
      </c>
      <c r="C1988" t="s">
        <v>80</v>
      </c>
      <c r="D1988" t="s">
        <v>94</v>
      </c>
      <c r="E1988" t="s">
        <v>140</v>
      </c>
      <c r="F1988" t="s">
        <v>5802</v>
      </c>
      <c r="G1988" t="s">
        <v>152</v>
      </c>
      <c r="H1988" t="s">
        <v>143</v>
      </c>
      <c r="I1988" t="s">
        <v>135</v>
      </c>
      <c r="J1988" t="s">
        <v>136</v>
      </c>
      <c r="K1988" t="s">
        <v>153</v>
      </c>
      <c r="L1988" t="s">
        <v>5804</v>
      </c>
      <c r="M1988" t="s">
        <v>5988</v>
      </c>
      <c r="N1988">
        <v>3.9</v>
      </c>
      <c r="O1988">
        <v>5</v>
      </c>
      <c r="P1988">
        <v>3494</v>
      </c>
      <c r="Q1988">
        <v>87</v>
      </c>
      <c r="R1988">
        <v>578</v>
      </c>
      <c r="S1988">
        <v>30</v>
      </c>
      <c r="T1988">
        <v>378</v>
      </c>
      <c r="U1988">
        <v>6</v>
      </c>
      <c r="V1988">
        <v>0</v>
      </c>
      <c r="W1988">
        <v>8.7620484150835338</v>
      </c>
      <c r="X1988">
        <v>1319.4227186084674</v>
      </c>
      <c r="Y1988">
        <v>218.19216178296665</v>
      </c>
      <c r="Z1988">
        <v>500.51214421697972</v>
      </c>
      <c r="AA1988">
        <v>486.54405090742353</v>
      </c>
      <c r="AB1988">
        <v>620.70944725390882</v>
      </c>
      <c r="AC1988">
        <v>539.80090290137105</v>
      </c>
      <c r="AD1988">
        <v>0</v>
      </c>
      <c r="AE1988">
        <v>3693.9434740862007</v>
      </c>
    </row>
    <row r="1989" spans="1:31" x14ac:dyDescent="0.25">
      <c r="A1989">
        <v>1711622</v>
      </c>
      <c r="B1989">
        <v>1</v>
      </c>
      <c r="C1989" t="s">
        <v>81</v>
      </c>
      <c r="D1989" t="s">
        <v>126</v>
      </c>
      <c r="E1989" t="s">
        <v>160</v>
      </c>
      <c r="F1989" t="s">
        <v>5989</v>
      </c>
      <c r="G1989" t="s">
        <v>269</v>
      </c>
      <c r="H1989" t="s">
        <v>134</v>
      </c>
      <c r="I1989" t="s">
        <v>135</v>
      </c>
      <c r="J1989" t="s">
        <v>136</v>
      </c>
      <c r="K1989" t="s">
        <v>137</v>
      </c>
      <c r="L1989" t="s">
        <v>5990</v>
      </c>
      <c r="M1989" t="s">
        <v>5991</v>
      </c>
      <c r="N1989">
        <v>1.0777777770000001</v>
      </c>
      <c r="O1989">
        <v>0</v>
      </c>
      <c r="P1989">
        <v>6</v>
      </c>
      <c r="Q1989">
        <v>0</v>
      </c>
      <c r="R1989">
        <v>4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0.60404233737005664</v>
      </c>
      <c r="Y1989">
        <v>0</v>
      </c>
      <c r="Z1989">
        <v>2.2250540813066669E-3</v>
      </c>
      <c r="AA1989">
        <v>0</v>
      </c>
      <c r="AB1989">
        <v>0</v>
      </c>
      <c r="AC1989">
        <v>0</v>
      </c>
      <c r="AD1989">
        <v>0</v>
      </c>
      <c r="AE1989">
        <v>0.60626739145136332</v>
      </c>
    </row>
    <row r="1990" spans="1:31" x14ac:dyDescent="0.25">
      <c r="A1990">
        <v>1711522</v>
      </c>
      <c r="B1990">
        <v>1</v>
      </c>
      <c r="C1990" t="s">
        <v>81</v>
      </c>
      <c r="D1990" t="s">
        <v>127</v>
      </c>
      <c r="E1990" t="s">
        <v>189</v>
      </c>
      <c r="F1990" t="s">
        <v>5535</v>
      </c>
      <c r="G1990" t="s">
        <v>147</v>
      </c>
      <c r="H1990" t="s">
        <v>143</v>
      </c>
      <c r="I1990" t="s">
        <v>135</v>
      </c>
      <c r="J1990" t="s">
        <v>136</v>
      </c>
      <c r="K1990" t="s">
        <v>137</v>
      </c>
      <c r="L1990" t="s">
        <v>5992</v>
      </c>
      <c r="M1990" t="s">
        <v>5993</v>
      </c>
      <c r="N1990">
        <v>0.69305555500000005</v>
      </c>
      <c r="O1990">
        <v>0</v>
      </c>
      <c r="P1990">
        <v>138</v>
      </c>
      <c r="Q1990">
        <v>12</v>
      </c>
      <c r="R1990">
        <v>38</v>
      </c>
      <c r="S1990">
        <v>11</v>
      </c>
      <c r="T1990">
        <v>12</v>
      </c>
      <c r="U1990">
        <v>1</v>
      </c>
      <c r="V1990">
        <v>1</v>
      </c>
      <c r="W1990">
        <v>0</v>
      </c>
      <c r="X1990">
        <v>14.306197914604438</v>
      </c>
      <c r="Y1990">
        <v>5.2562237267011342</v>
      </c>
      <c r="Z1990">
        <v>12.823986061402062</v>
      </c>
      <c r="AA1990">
        <v>40.349024740903083</v>
      </c>
      <c r="AB1990">
        <v>2.3557728276889738</v>
      </c>
      <c r="AC1990">
        <v>41.477547011162741</v>
      </c>
      <c r="AD1990">
        <v>5.7412823518141334</v>
      </c>
      <c r="AE1990">
        <v>122.31003463427658</v>
      </c>
    </row>
    <row r="1991" spans="1:31" x14ac:dyDescent="0.25">
      <c r="A1991">
        <v>1711259</v>
      </c>
      <c r="B1991">
        <v>1</v>
      </c>
      <c r="C1991" t="s">
        <v>80</v>
      </c>
      <c r="D1991" t="s">
        <v>103</v>
      </c>
      <c r="E1991" t="s">
        <v>131</v>
      </c>
      <c r="F1991" t="s">
        <v>5994</v>
      </c>
      <c r="G1991" t="s">
        <v>269</v>
      </c>
      <c r="H1991" t="s">
        <v>134</v>
      </c>
      <c r="I1991" t="s">
        <v>135</v>
      </c>
      <c r="J1991" t="s">
        <v>5</v>
      </c>
      <c r="K1991" t="s">
        <v>137</v>
      </c>
      <c r="L1991" t="s">
        <v>5995</v>
      </c>
      <c r="M1991" t="s">
        <v>5996</v>
      </c>
      <c r="N1991">
        <v>0.59027777699999995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0.29781772234378751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0.29781772234378751</v>
      </c>
    </row>
    <row r="1992" spans="1:31" x14ac:dyDescent="0.25">
      <c r="A1992">
        <v>1711236</v>
      </c>
      <c r="B1992">
        <v>1</v>
      </c>
      <c r="C1992" t="s">
        <v>80</v>
      </c>
      <c r="D1992" t="s">
        <v>96</v>
      </c>
      <c r="E1992" t="s">
        <v>131</v>
      </c>
      <c r="F1992" t="s">
        <v>5997</v>
      </c>
      <c r="G1992" t="s">
        <v>242</v>
      </c>
      <c r="H1992" t="s">
        <v>134</v>
      </c>
      <c r="I1992" t="s">
        <v>135</v>
      </c>
      <c r="J1992" t="s">
        <v>136</v>
      </c>
      <c r="K1992" t="s">
        <v>137</v>
      </c>
      <c r="L1992" t="s">
        <v>5998</v>
      </c>
      <c r="M1992" t="s">
        <v>5999</v>
      </c>
      <c r="N1992">
        <v>0.67638888799999997</v>
      </c>
      <c r="O1992">
        <v>0</v>
      </c>
      <c r="P1992">
        <v>2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1.6571953385793461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1.6571953385793461</v>
      </c>
    </row>
    <row r="1993" spans="1:31" x14ac:dyDescent="0.25">
      <c r="A1993">
        <v>1711113</v>
      </c>
      <c r="B1993">
        <v>1</v>
      </c>
      <c r="C1993" t="s">
        <v>81</v>
      </c>
      <c r="D1993" t="s">
        <v>118</v>
      </c>
      <c r="E1993" t="s">
        <v>160</v>
      </c>
      <c r="F1993" t="s">
        <v>6000</v>
      </c>
      <c r="G1993" t="s">
        <v>305</v>
      </c>
      <c r="H1993" t="s">
        <v>134</v>
      </c>
      <c r="I1993" t="s">
        <v>135</v>
      </c>
      <c r="J1993" t="s">
        <v>136</v>
      </c>
      <c r="K1993" t="s">
        <v>137</v>
      </c>
      <c r="L1993" t="s">
        <v>6001</v>
      </c>
      <c r="M1993" t="s">
        <v>6002</v>
      </c>
      <c r="N1993">
        <v>1.01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60</v>
      </c>
      <c r="U1993">
        <v>0</v>
      </c>
      <c r="V1993">
        <v>2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47.234846275419628</v>
      </c>
      <c r="AC1993">
        <v>0</v>
      </c>
      <c r="AD1993">
        <v>33.765682514736817</v>
      </c>
      <c r="AE1993">
        <v>81.000528790156437</v>
      </c>
    </row>
    <row r="1994" spans="1:31" x14ac:dyDescent="0.25">
      <c r="A1994">
        <v>1711359</v>
      </c>
      <c r="B1994">
        <v>1</v>
      </c>
      <c r="C1994" t="s">
        <v>80</v>
      </c>
      <c r="D1994" t="s">
        <v>99</v>
      </c>
      <c r="E1994" t="s">
        <v>131</v>
      </c>
      <c r="F1994" t="s">
        <v>6003</v>
      </c>
      <c r="G1994" t="s">
        <v>269</v>
      </c>
      <c r="H1994" t="s">
        <v>134</v>
      </c>
      <c r="I1994" t="s">
        <v>135</v>
      </c>
      <c r="J1994" t="s">
        <v>5</v>
      </c>
      <c r="K1994" t="s">
        <v>137</v>
      </c>
      <c r="L1994" t="s">
        <v>5719</v>
      </c>
      <c r="M1994" t="s">
        <v>6004</v>
      </c>
      <c r="N1994">
        <v>3.55</v>
      </c>
      <c r="O1994">
        <v>0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</row>
    <row r="1995" spans="1:31" x14ac:dyDescent="0.25">
      <c r="A1995">
        <v>1711153</v>
      </c>
      <c r="B1995">
        <v>1</v>
      </c>
      <c r="C1995" t="s">
        <v>80</v>
      </c>
      <c r="D1995" t="s">
        <v>108</v>
      </c>
      <c r="E1995" t="s">
        <v>189</v>
      </c>
      <c r="F1995" t="s">
        <v>6005</v>
      </c>
      <c r="G1995" t="s">
        <v>147</v>
      </c>
      <c r="H1995" t="s">
        <v>143</v>
      </c>
      <c r="I1995" t="s">
        <v>135</v>
      </c>
      <c r="J1995" t="s">
        <v>136</v>
      </c>
      <c r="K1995" t="s">
        <v>137</v>
      </c>
      <c r="L1995" t="s">
        <v>6006</v>
      </c>
      <c r="M1995" t="s">
        <v>6007</v>
      </c>
      <c r="N1995">
        <v>0.85</v>
      </c>
      <c r="O1995">
        <v>0</v>
      </c>
      <c r="P1995">
        <v>545</v>
      </c>
      <c r="Q1995">
        <v>0</v>
      </c>
      <c r="R1995">
        <v>76</v>
      </c>
      <c r="S1995">
        <v>1</v>
      </c>
      <c r="T1995">
        <v>72</v>
      </c>
      <c r="U1995">
        <v>0</v>
      </c>
      <c r="V1995">
        <v>0</v>
      </c>
      <c r="W1995">
        <v>0</v>
      </c>
      <c r="X1995">
        <v>55.526738553945371</v>
      </c>
      <c r="Y1995">
        <v>0</v>
      </c>
      <c r="Z1995">
        <v>9.1123485904576462</v>
      </c>
      <c r="AA1995">
        <v>6.59516272071179</v>
      </c>
      <c r="AB1995">
        <v>39.80342132354896</v>
      </c>
      <c r="AC1995">
        <v>0</v>
      </c>
      <c r="AD1995">
        <v>0</v>
      </c>
      <c r="AE1995">
        <v>111.03767118866377</v>
      </c>
    </row>
    <row r="1996" spans="1:31" x14ac:dyDescent="0.25">
      <c r="A1996">
        <v>1711674</v>
      </c>
      <c r="B1996">
        <v>1</v>
      </c>
      <c r="C1996" t="s">
        <v>81</v>
      </c>
      <c r="D1996" t="s">
        <v>112</v>
      </c>
      <c r="E1996" t="s">
        <v>131</v>
      </c>
      <c r="F1996" t="s">
        <v>6008</v>
      </c>
      <c r="G1996" t="s">
        <v>133</v>
      </c>
      <c r="H1996" t="s">
        <v>134</v>
      </c>
      <c r="I1996" t="s">
        <v>135</v>
      </c>
      <c r="J1996" t="s">
        <v>136</v>
      </c>
      <c r="K1996" t="s">
        <v>137</v>
      </c>
      <c r="L1996" t="s">
        <v>6009</v>
      </c>
      <c r="M1996" t="s">
        <v>6010</v>
      </c>
      <c r="N1996">
        <v>1.9275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1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1.09854939838072</v>
      </c>
      <c r="AC1996">
        <v>0</v>
      </c>
      <c r="AD1996">
        <v>0</v>
      </c>
      <c r="AE1996">
        <v>1.09854939838072</v>
      </c>
    </row>
    <row r="1997" spans="1:31" x14ac:dyDescent="0.25">
      <c r="A1997">
        <v>1711531</v>
      </c>
      <c r="B1997">
        <v>1</v>
      </c>
      <c r="C1997" t="s">
        <v>81</v>
      </c>
      <c r="D1997" t="s">
        <v>127</v>
      </c>
      <c r="E1997" t="s">
        <v>150</v>
      </c>
      <c r="F1997" t="s">
        <v>6011</v>
      </c>
      <c r="G1997" t="s">
        <v>186</v>
      </c>
      <c r="H1997" t="s">
        <v>134</v>
      </c>
      <c r="I1997" t="s">
        <v>135</v>
      </c>
      <c r="J1997" t="s">
        <v>136</v>
      </c>
      <c r="K1997" t="s">
        <v>137</v>
      </c>
      <c r="L1997" t="s">
        <v>6012</v>
      </c>
      <c r="M1997" t="s">
        <v>6013</v>
      </c>
      <c r="N1997">
        <v>1.189166666</v>
      </c>
      <c r="O1997">
        <v>0</v>
      </c>
      <c r="P1997">
        <v>135</v>
      </c>
      <c r="Q1997">
        <v>0</v>
      </c>
      <c r="R1997">
        <v>3</v>
      </c>
      <c r="S1997">
        <v>0</v>
      </c>
      <c r="T1997">
        <v>10</v>
      </c>
      <c r="U1997">
        <v>0</v>
      </c>
      <c r="V1997">
        <v>0</v>
      </c>
      <c r="W1997">
        <v>0</v>
      </c>
      <c r="X1997">
        <v>48.196572492705833</v>
      </c>
      <c r="Y1997">
        <v>0</v>
      </c>
      <c r="Z1997">
        <v>0.23153675560141221</v>
      </c>
      <c r="AA1997">
        <v>0</v>
      </c>
      <c r="AB1997">
        <v>2.24685535928222</v>
      </c>
      <c r="AC1997">
        <v>0</v>
      </c>
      <c r="AD1997">
        <v>0</v>
      </c>
      <c r="AE1997">
        <v>50.674964607589466</v>
      </c>
    </row>
    <row r="1998" spans="1:31" x14ac:dyDescent="0.25">
      <c r="A1998">
        <v>1711511</v>
      </c>
      <c r="B1998">
        <v>1</v>
      </c>
      <c r="C1998" t="s">
        <v>81</v>
      </c>
      <c r="D1998" t="s">
        <v>123</v>
      </c>
      <c r="E1998" t="s">
        <v>140</v>
      </c>
      <c r="F1998" t="s">
        <v>6014</v>
      </c>
      <c r="G1998" t="s">
        <v>147</v>
      </c>
      <c r="H1998" t="s">
        <v>143</v>
      </c>
      <c r="I1998" t="s">
        <v>135</v>
      </c>
      <c r="J1998" t="s">
        <v>136</v>
      </c>
      <c r="K1998" t="s">
        <v>137</v>
      </c>
      <c r="L1998" t="s">
        <v>6015</v>
      </c>
      <c r="M1998" t="s">
        <v>6016</v>
      </c>
      <c r="N1998">
        <v>0.63138888800000004</v>
      </c>
      <c r="O1998">
        <v>7</v>
      </c>
      <c r="P1998">
        <v>1361</v>
      </c>
      <c r="Q1998">
        <v>118</v>
      </c>
      <c r="R1998">
        <v>76</v>
      </c>
      <c r="S1998">
        <v>36</v>
      </c>
      <c r="T1998">
        <v>146</v>
      </c>
      <c r="U1998">
        <v>7</v>
      </c>
      <c r="V1998">
        <v>0</v>
      </c>
      <c r="W1998">
        <v>0.74988738782748876</v>
      </c>
      <c r="X1998">
        <v>158.34584009997414</v>
      </c>
      <c r="Y1998">
        <v>18.839894721161777</v>
      </c>
      <c r="Z1998">
        <v>9.8626077608903451</v>
      </c>
      <c r="AA1998">
        <v>98.132068397957767</v>
      </c>
      <c r="AB1998">
        <v>61.413277851823757</v>
      </c>
      <c r="AC1998">
        <v>344.91117588438266</v>
      </c>
      <c r="AD1998">
        <v>0</v>
      </c>
      <c r="AE1998">
        <v>692.25475210401794</v>
      </c>
    </row>
    <row r="1999" spans="1:31" x14ac:dyDescent="0.25">
      <c r="A1999">
        <v>1711654</v>
      </c>
      <c r="B1999">
        <v>1</v>
      </c>
      <c r="C1999" t="s">
        <v>80</v>
      </c>
      <c r="D1999" t="s">
        <v>96</v>
      </c>
      <c r="E1999" t="s">
        <v>131</v>
      </c>
      <c r="F1999" t="s">
        <v>6017</v>
      </c>
      <c r="G1999" t="s">
        <v>242</v>
      </c>
      <c r="H1999" t="s">
        <v>134</v>
      </c>
      <c r="I1999" t="s">
        <v>135</v>
      </c>
      <c r="J1999" t="s">
        <v>136</v>
      </c>
      <c r="K1999" t="s">
        <v>137</v>
      </c>
      <c r="L1999" t="s">
        <v>6018</v>
      </c>
      <c r="M1999" t="s">
        <v>6019</v>
      </c>
      <c r="N1999">
        <v>2.6288888880000001</v>
      </c>
      <c r="O1999">
        <v>0</v>
      </c>
      <c r="P1999">
        <v>1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2.6445356166783101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2.6445356166783101</v>
      </c>
    </row>
    <row r="2000" spans="1:31" x14ac:dyDescent="0.25">
      <c r="A2000">
        <v>1711488</v>
      </c>
      <c r="B2000">
        <v>1</v>
      </c>
      <c r="C2000" t="s">
        <v>80</v>
      </c>
      <c r="D2000" t="s">
        <v>104</v>
      </c>
      <c r="E2000" t="s">
        <v>171</v>
      </c>
      <c r="F2000" t="s">
        <v>6020</v>
      </c>
      <c r="G2000" t="s">
        <v>316</v>
      </c>
      <c r="H2000" t="s">
        <v>143</v>
      </c>
      <c r="I2000" t="s">
        <v>135</v>
      </c>
      <c r="J2000" t="s">
        <v>136</v>
      </c>
      <c r="K2000" t="s">
        <v>137</v>
      </c>
      <c r="L2000" t="s">
        <v>6021</v>
      </c>
      <c r="M2000" t="s">
        <v>6022</v>
      </c>
      <c r="N2000">
        <v>0.74</v>
      </c>
      <c r="O2000">
        <v>0</v>
      </c>
      <c r="P2000">
        <v>0</v>
      </c>
      <c r="Q2000">
        <v>0</v>
      </c>
      <c r="R2000">
        <v>0</v>
      </c>
      <c r="S2000">
        <v>1</v>
      </c>
      <c r="T2000">
        <v>0</v>
      </c>
      <c r="U2000">
        <v>1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19.069807513316938</v>
      </c>
      <c r="AB2000">
        <v>0</v>
      </c>
      <c r="AC2000">
        <v>7.6460790497730002</v>
      </c>
      <c r="AD2000">
        <v>0</v>
      </c>
      <c r="AE2000">
        <v>26.715886563089938</v>
      </c>
    </row>
    <row r="2001" spans="1:31" x14ac:dyDescent="0.25">
      <c r="A2001">
        <v>1711362</v>
      </c>
      <c r="B2001">
        <v>1</v>
      </c>
      <c r="C2001" t="s">
        <v>80</v>
      </c>
      <c r="D2001" t="s">
        <v>99</v>
      </c>
      <c r="E2001" t="s">
        <v>131</v>
      </c>
      <c r="F2001" t="s">
        <v>6023</v>
      </c>
      <c r="G2001" t="s">
        <v>269</v>
      </c>
      <c r="H2001" t="s">
        <v>134</v>
      </c>
      <c r="I2001" t="s">
        <v>135</v>
      </c>
      <c r="J2001" t="s">
        <v>5</v>
      </c>
      <c r="K2001" t="s">
        <v>137</v>
      </c>
      <c r="L2001" t="s">
        <v>6024</v>
      </c>
      <c r="M2001" t="s">
        <v>6025</v>
      </c>
      <c r="N2001">
        <v>3.5333333329999999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0.91212767420666663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0.91212767420666663</v>
      </c>
    </row>
    <row r="2002" spans="1:31" x14ac:dyDescent="0.25">
      <c r="A2002">
        <v>1711219</v>
      </c>
      <c r="B2002">
        <v>1</v>
      </c>
      <c r="C2002" t="s">
        <v>80</v>
      </c>
      <c r="D2002" t="s">
        <v>91</v>
      </c>
      <c r="E2002" t="s">
        <v>160</v>
      </c>
      <c r="F2002" t="s">
        <v>6026</v>
      </c>
      <c r="G2002" t="s">
        <v>152</v>
      </c>
      <c r="H2002" t="s">
        <v>134</v>
      </c>
      <c r="I2002" t="s">
        <v>135</v>
      </c>
      <c r="J2002" t="s">
        <v>136</v>
      </c>
      <c r="K2002" t="s">
        <v>153</v>
      </c>
      <c r="L2002" t="s">
        <v>6027</v>
      </c>
      <c r="M2002" t="s">
        <v>6028</v>
      </c>
      <c r="N2002">
        <v>5.2810433330000004</v>
      </c>
      <c r="O2002">
        <v>0</v>
      </c>
      <c r="P2002">
        <v>72</v>
      </c>
      <c r="Q2002">
        <v>0</v>
      </c>
      <c r="R2002">
        <v>0</v>
      </c>
      <c r="S2002">
        <v>0</v>
      </c>
      <c r="T2002">
        <v>2</v>
      </c>
      <c r="U2002">
        <v>0</v>
      </c>
      <c r="V2002">
        <v>0</v>
      </c>
      <c r="W2002">
        <v>0</v>
      </c>
      <c r="X2002">
        <v>108.90893478865294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108.90893478865294</v>
      </c>
    </row>
    <row r="2003" spans="1:31" x14ac:dyDescent="0.25">
      <c r="A2003">
        <v>1711468</v>
      </c>
      <c r="B2003">
        <v>1</v>
      </c>
      <c r="C2003" t="s">
        <v>80</v>
      </c>
      <c r="D2003" t="s">
        <v>83</v>
      </c>
      <c r="E2003" t="s">
        <v>131</v>
      </c>
      <c r="F2003" t="s">
        <v>6029</v>
      </c>
      <c r="G2003" t="s">
        <v>133</v>
      </c>
      <c r="H2003" t="s">
        <v>134</v>
      </c>
      <c r="I2003" t="s">
        <v>135</v>
      </c>
      <c r="J2003" t="s">
        <v>136</v>
      </c>
      <c r="K2003" t="s">
        <v>137</v>
      </c>
      <c r="L2003" t="s">
        <v>6030</v>
      </c>
      <c r="M2003" t="s">
        <v>6031</v>
      </c>
      <c r="N2003">
        <v>5.2866666660000003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1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2.1678655664705002</v>
      </c>
      <c r="AC2003">
        <v>0</v>
      </c>
      <c r="AD2003">
        <v>0</v>
      </c>
      <c r="AE2003">
        <v>2.1678655664705002</v>
      </c>
    </row>
    <row r="2004" spans="1:31" x14ac:dyDescent="0.25">
      <c r="A2004">
        <v>1711402</v>
      </c>
      <c r="B2004">
        <v>1</v>
      </c>
      <c r="C2004" t="s">
        <v>80</v>
      </c>
      <c r="D2004" t="s">
        <v>84</v>
      </c>
      <c r="E2004" t="s">
        <v>131</v>
      </c>
      <c r="F2004" t="s">
        <v>6032</v>
      </c>
      <c r="G2004" t="s">
        <v>133</v>
      </c>
      <c r="H2004" t="s">
        <v>134</v>
      </c>
      <c r="I2004" t="s">
        <v>135</v>
      </c>
      <c r="J2004" t="s">
        <v>136</v>
      </c>
      <c r="K2004" t="s">
        <v>137</v>
      </c>
      <c r="L2004" t="s">
        <v>6033</v>
      </c>
      <c r="M2004" t="s">
        <v>6034</v>
      </c>
      <c r="N2004">
        <v>3.3688888879999999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1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2.9517589553245203</v>
      </c>
      <c r="AC2004">
        <v>0</v>
      </c>
      <c r="AD2004">
        <v>0</v>
      </c>
      <c r="AE2004">
        <v>2.9517589553245203</v>
      </c>
    </row>
    <row r="2005" spans="1:31" x14ac:dyDescent="0.25">
      <c r="A2005">
        <v>1711588</v>
      </c>
      <c r="B2005">
        <v>1</v>
      </c>
      <c r="C2005" t="s">
        <v>80</v>
      </c>
      <c r="D2005" t="s">
        <v>96</v>
      </c>
      <c r="E2005" t="s">
        <v>131</v>
      </c>
      <c r="F2005" t="s">
        <v>6035</v>
      </c>
      <c r="G2005" t="s">
        <v>133</v>
      </c>
      <c r="H2005" t="s">
        <v>134</v>
      </c>
      <c r="I2005" t="s">
        <v>135</v>
      </c>
      <c r="J2005" t="s">
        <v>136</v>
      </c>
      <c r="K2005" t="s">
        <v>137</v>
      </c>
      <c r="L2005" t="s">
        <v>6036</v>
      </c>
      <c r="M2005" t="s">
        <v>6037</v>
      </c>
      <c r="N2005">
        <v>3.699166666</v>
      </c>
      <c r="O2005">
        <v>0</v>
      </c>
      <c r="P2005">
        <v>1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0.20029860508956998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0.20029860508956998</v>
      </c>
    </row>
    <row r="2006" spans="1:31" x14ac:dyDescent="0.25">
      <c r="A2006">
        <v>1711611</v>
      </c>
      <c r="B2006">
        <v>1</v>
      </c>
      <c r="C2006" t="s">
        <v>81</v>
      </c>
      <c r="D2006" t="s">
        <v>119</v>
      </c>
      <c r="E2006" t="s">
        <v>160</v>
      </c>
      <c r="F2006" t="s">
        <v>6038</v>
      </c>
      <c r="G2006" t="s">
        <v>162</v>
      </c>
      <c r="H2006" t="s">
        <v>134</v>
      </c>
      <c r="I2006" t="s">
        <v>135</v>
      </c>
      <c r="J2006" t="s">
        <v>136</v>
      </c>
      <c r="K2006" t="s">
        <v>137</v>
      </c>
      <c r="L2006" t="s">
        <v>6039</v>
      </c>
      <c r="M2006" t="s">
        <v>6040</v>
      </c>
      <c r="N2006">
        <v>1.4783333329999999</v>
      </c>
      <c r="O2006">
        <v>0</v>
      </c>
      <c r="P2006">
        <v>25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6.24463395775593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6.24463395775593</v>
      </c>
    </row>
    <row r="2007" spans="1:31" x14ac:dyDescent="0.25">
      <c r="A2007">
        <v>1711216</v>
      </c>
      <c r="B2007">
        <v>1</v>
      </c>
      <c r="C2007" t="s">
        <v>80</v>
      </c>
      <c r="D2007" t="s">
        <v>110</v>
      </c>
      <c r="E2007" t="s">
        <v>131</v>
      </c>
      <c r="F2007" t="s">
        <v>6041</v>
      </c>
      <c r="G2007" t="s">
        <v>269</v>
      </c>
      <c r="H2007" t="s">
        <v>134</v>
      </c>
      <c r="I2007" t="s">
        <v>135</v>
      </c>
      <c r="J2007" t="s">
        <v>5</v>
      </c>
      <c r="K2007" t="s">
        <v>137</v>
      </c>
      <c r="L2007" t="s">
        <v>6042</v>
      </c>
      <c r="M2007" t="s">
        <v>6043</v>
      </c>
      <c r="N2007">
        <v>0.41916666600000002</v>
      </c>
      <c r="O2007">
        <v>0</v>
      </c>
      <c r="P2007">
        <v>1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0.38582473221800667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0.38582473221800667</v>
      </c>
    </row>
    <row r="2008" spans="1:31" x14ac:dyDescent="0.25">
      <c r="A2008">
        <v>1711634</v>
      </c>
      <c r="B2008">
        <v>1</v>
      </c>
      <c r="C2008" t="s">
        <v>80</v>
      </c>
      <c r="D2008" t="s">
        <v>99</v>
      </c>
      <c r="E2008" t="s">
        <v>131</v>
      </c>
      <c r="F2008" t="s">
        <v>6044</v>
      </c>
      <c r="G2008" t="s">
        <v>242</v>
      </c>
      <c r="H2008" t="s">
        <v>134</v>
      </c>
      <c r="I2008" t="s">
        <v>135</v>
      </c>
      <c r="J2008" t="s">
        <v>136</v>
      </c>
      <c r="K2008" t="s">
        <v>137</v>
      </c>
      <c r="L2008" t="s">
        <v>6045</v>
      </c>
      <c r="M2008" t="s">
        <v>6046</v>
      </c>
      <c r="N2008">
        <v>1.149444444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4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1.771170871112004</v>
      </c>
      <c r="AC2008">
        <v>0</v>
      </c>
      <c r="AD2008">
        <v>0</v>
      </c>
      <c r="AE2008">
        <v>1.771170871112004</v>
      </c>
    </row>
    <row r="2009" spans="1:31" x14ac:dyDescent="0.25">
      <c r="A2009">
        <v>1711193</v>
      </c>
      <c r="B2009">
        <v>1</v>
      </c>
      <c r="C2009" t="s">
        <v>81</v>
      </c>
      <c r="D2009" t="s">
        <v>115</v>
      </c>
      <c r="E2009" t="s">
        <v>189</v>
      </c>
      <c r="F2009" t="s">
        <v>6047</v>
      </c>
      <c r="G2009" t="s">
        <v>233</v>
      </c>
      <c r="H2009" t="s">
        <v>234</v>
      </c>
      <c r="I2009" t="s">
        <v>135</v>
      </c>
      <c r="J2009" t="s">
        <v>136</v>
      </c>
      <c r="K2009" t="s">
        <v>153</v>
      </c>
      <c r="L2009" t="s">
        <v>6048</v>
      </c>
      <c r="M2009" t="s">
        <v>6049</v>
      </c>
      <c r="N2009">
        <v>9.6611111110000003</v>
      </c>
      <c r="O2009">
        <v>0</v>
      </c>
      <c r="P2009">
        <v>1304</v>
      </c>
      <c r="Q2009">
        <v>1</v>
      </c>
      <c r="R2009">
        <v>21</v>
      </c>
      <c r="S2009">
        <v>9</v>
      </c>
      <c r="T2009">
        <v>109</v>
      </c>
      <c r="U2009">
        <v>2</v>
      </c>
      <c r="V2009">
        <v>0</v>
      </c>
      <c r="W2009">
        <v>0</v>
      </c>
      <c r="X2009">
        <v>1121.9078023232667</v>
      </c>
      <c r="Y2009">
        <v>5.7024313799515554</v>
      </c>
      <c r="Z2009">
        <v>3.1648681731935899</v>
      </c>
      <c r="AA2009">
        <v>396.709797008316</v>
      </c>
      <c r="AB2009">
        <v>344.30166230644625</v>
      </c>
      <c r="AC2009">
        <v>205.87650774068422</v>
      </c>
      <c r="AD2009">
        <v>0</v>
      </c>
      <c r="AE2009">
        <v>2077.6630689318581</v>
      </c>
    </row>
    <row r="2010" spans="1:31" x14ac:dyDescent="0.25">
      <c r="A2010">
        <v>1711110</v>
      </c>
      <c r="B2010">
        <v>1</v>
      </c>
      <c r="C2010" t="s">
        <v>80</v>
      </c>
      <c r="D2010" t="s">
        <v>102</v>
      </c>
      <c r="E2010" t="s">
        <v>171</v>
      </c>
      <c r="F2010" t="s">
        <v>6050</v>
      </c>
      <c r="G2010" t="s">
        <v>147</v>
      </c>
      <c r="H2010" t="s">
        <v>143</v>
      </c>
      <c r="I2010" t="s">
        <v>135</v>
      </c>
      <c r="J2010" t="s">
        <v>136</v>
      </c>
      <c r="K2010" t="s">
        <v>137</v>
      </c>
      <c r="L2010" t="s">
        <v>6051</v>
      </c>
      <c r="M2010" t="s">
        <v>6052</v>
      </c>
      <c r="N2010">
        <v>0.81805555500000005</v>
      </c>
      <c r="O2010">
        <v>0</v>
      </c>
      <c r="P2010">
        <v>264</v>
      </c>
      <c r="Q2010">
        <v>0</v>
      </c>
      <c r="R2010">
        <v>14</v>
      </c>
      <c r="S2010">
        <v>1</v>
      </c>
      <c r="T2010">
        <v>15</v>
      </c>
      <c r="U2010">
        <v>0</v>
      </c>
      <c r="V2010">
        <v>0</v>
      </c>
      <c r="W2010">
        <v>0</v>
      </c>
      <c r="X2010">
        <v>57.06931615946592</v>
      </c>
      <c r="Y2010">
        <v>0</v>
      </c>
      <c r="Z2010">
        <v>2.3814429660985499</v>
      </c>
      <c r="AA2010">
        <v>12.174062924000751</v>
      </c>
      <c r="AB2010">
        <v>7.1981767061603108</v>
      </c>
      <c r="AC2010">
        <v>0</v>
      </c>
      <c r="AD2010">
        <v>0</v>
      </c>
      <c r="AE2010">
        <v>78.822998755725521</v>
      </c>
    </row>
    <row r="2011" spans="1:31" x14ac:dyDescent="0.25">
      <c r="A2011">
        <v>1711156</v>
      </c>
      <c r="B2011">
        <v>1</v>
      </c>
      <c r="C2011" t="s">
        <v>80</v>
      </c>
      <c r="D2011" t="s">
        <v>102</v>
      </c>
      <c r="E2011" t="s">
        <v>140</v>
      </c>
      <c r="F2011" t="s">
        <v>738</v>
      </c>
      <c r="G2011" t="s">
        <v>233</v>
      </c>
      <c r="H2011" t="s">
        <v>234</v>
      </c>
      <c r="I2011" t="s">
        <v>135</v>
      </c>
      <c r="J2011" t="s">
        <v>136</v>
      </c>
      <c r="K2011" t="s">
        <v>153</v>
      </c>
      <c r="L2011" t="s">
        <v>6053</v>
      </c>
      <c r="M2011" t="s">
        <v>6054</v>
      </c>
      <c r="N2011">
        <v>8.2861111110000003</v>
      </c>
      <c r="O2011">
        <v>1</v>
      </c>
      <c r="P2011">
        <v>1026</v>
      </c>
      <c r="Q2011">
        <v>2</v>
      </c>
      <c r="R2011">
        <v>13</v>
      </c>
      <c r="S2011">
        <v>4</v>
      </c>
      <c r="T2011">
        <v>70</v>
      </c>
      <c r="U2011">
        <v>0</v>
      </c>
      <c r="V2011">
        <v>0</v>
      </c>
      <c r="W2011">
        <v>2.9098594928705555</v>
      </c>
      <c r="X2011">
        <v>1020.2072136132946</v>
      </c>
      <c r="Y2011">
        <v>7.5901278098639429</v>
      </c>
      <c r="Z2011">
        <v>8.3601712913306674</v>
      </c>
      <c r="AA2011">
        <v>140.8826618027648</v>
      </c>
      <c r="AB2011">
        <v>227.39374490818597</v>
      </c>
      <c r="AC2011">
        <v>0</v>
      </c>
      <c r="AD2011">
        <v>0</v>
      </c>
      <c r="AE2011">
        <v>1407.3437789183104</v>
      </c>
    </row>
    <row r="2012" spans="1:31" x14ac:dyDescent="0.25">
      <c r="A2012">
        <v>1711342</v>
      </c>
      <c r="B2012">
        <v>1</v>
      </c>
      <c r="C2012" t="s">
        <v>81</v>
      </c>
      <c r="D2012" t="s">
        <v>113</v>
      </c>
      <c r="E2012" t="s">
        <v>189</v>
      </c>
      <c r="F2012" t="s">
        <v>2479</v>
      </c>
      <c r="G2012" t="s">
        <v>147</v>
      </c>
      <c r="H2012" t="s">
        <v>143</v>
      </c>
      <c r="I2012" t="s">
        <v>455</v>
      </c>
      <c r="J2012" t="s">
        <v>136</v>
      </c>
      <c r="K2012" t="s">
        <v>137</v>
      </c>
      <c r="L2012" t="s">
        <v>6055</v>
      </c>
      <c r="M2012" t="s">
        <v>6056</v>
      </c>
      <c r="N2012">
        <v>5.5555550000000002E-3</v>
      </c>
      <c r="O2012">
        <v>0</v>
      </c>
      <c r="P2012">
        <v>596</v>
      </c>
      <c r="Q2012">
        <v>18</v>
      </c>
      <c r="R2012">
        <v>76</v>
      </c>
      <c r="S2012">
        <v>1</v>
      </c>
      <c r="T2012">
        <v>38</v>
      </c>
      <c r="U2012">
        <v>0</v>
      </c>
      <c r="V2012">
        <v>0</v>
      </c>
      <c r="W2012">
        <v>0</v>
      </c>
      <c r="X2012">
        <v>0.39796457561449994</v>
      </c>
      <c r="Y2012">
        <v>2.8398379482500003E-2</v>
      </c>
      <c r="Z2012">
        <v>7.7767403346888864E-2</v>
      </c>
      <c r="AA2012">
        <v>0</v>
      </c>
      <c r="AB2012">
        <v>0.13469813103359998</v>
      </c>
      <c r="AC2012">
        <v>0</v>
      </c>
      <c r="AD2012">
        <v>0</v>
      </c>
      <c r="AE2012">
        <v>0.63882848947748871</v>
      </c>
    </row>
    <row r="2013" spans="1:31" x14ac:dyDescent="0.25">
      <c r="A2013">
        <v>1711365</v>
      </c>
      <c r="B2013">
        <v>1</v>
      </c>
      <c r="C2013" t="s">
        <v>80</v>
      </c>
      <c r="D2013" t="s">
        <v>96</v>
      </c>
      <c r="E2013" t="s">
        <v>140</v>
      </c>
      <c r="F2013" t="s">
        <v>4597</v>
      </c>
      <c r="G2013" t="s">
        <v>147</v>
      </c>
      <c r="H2013" t="s">
        <v>143</v>
      </c>
      <c r="I2013" t="s">
        <v>135</v>
      </c>
      <c r="J2013" t="s">
        <v>136</v>
      </c>
      <c r="K2013" t="s">
        <v>137</v>
      </c>
      <c r="L2013" t="s">
        <v>6057</v>
      </c>
      <c r="M2013" t="s">
        <v>6058</v>
      </c>
      <c r="N2013">
        <v>0.63861111100000001</v>
      </c>
      <c r="O2013">
        <v>2</v>
      </c>
      <c r="P2013">
        <v>24</v>
      </c>
      <c r="Q2013">
        <v>3</v>
      </c>
      <c r="R2013">
        <v>0</v>
      </c>
      <c r="S2013">
        <v>8</v>
      </c>
      <c r="T2013">
        <v>1</v>
      </c>
      <c r="U2013">
        <v>0</v>
      </c>
      <c r="V2013">
        <v>0</v>
      </c>
      <c r="W2013">
        <v>4.670377033434443</v>
      </c>
      <c r="X2013">
        <v>3.3792852275145973</v>
      </c>
      <c r="Y2013">
        <v>0.30220168135735836</v>
      </c>
      <c r="Z2013">
        <v>0</v>
      </c>
      <c r="AA2013">
        <v>27.335097555661104</v>
      </c>
      <c r="AB2013">
        <v>1.4399563526333914</v>
      </c>
      <c r="AC2013">
        <v>0</v>
      </c>
      <c r="AD2013">
        <v>0</v>
      </c>
      <c r="AE2013">
        <v>37.12691785060089</v>
      </c>
    </row>
    <row r="2014" spans="1:31" x14ac:dyDescent="0.25">
      <c r="A2014">
        <v>1711608</v>
      </c>
      <c r="B2014">
        <v>1</v>
      </c>
      <c r="C2014" t="s">
        <v>80</v>
      </c>
      <c r="D2014" t="s">
        <v>82</v>
      </c>
      <c r="E2014" t="s">
        <v>150</v>
      </c>
      <c r="F2014" t="s">
        <v>6059</v>
      </c>
      <c r="G2014" t="s">
        <v>269</v>
      </c>
      <c r="H2014" t="s">
        <v>134</v>
      </c>
      <c r="I2014" t="s">
        <v>135</v>
      </c>
      <c r="J2014" t="s">
        <v>136</v>
      </c>
      <c r="K2014" t="s">
        <v>137</v>
      </c>
      <c r="L2014" t="s">
        <v>6060</v>
      </c>
      <c r="M2014" t="s">
        <v>6061</v>
      </c>
      <c r="N2014">
        <v>0.64194444399999995</v>
      </c>
      <c r="O2014">
        <v>0</v>
      </c>
      <c r="P2014">
        <v>745</v>
      </c>
      <c r="Q2014">
        <v>0</v>
      </c>
      <c r="R2014">
        <v>0</v>
      </c>
      <c r="S2014">
        <v>0</v>
      </c>
      <c r="T2014">
        <v>76</v>
      </c>
      <c r="U2014">
        <v>0</v>
      </c>
      <c r="V2014">
        <v>0</v>
      </c>
      <c r="W2014">
        <v>0</v>
      </c>
      <c r="X2014">
        <v>193.89368537244752</v>
      </c>
      <c r="Y2014">
        <v>0</v>
      </c>
      <c r="Z2014">
        <v>0</v>
      </c>
      <c r="AA2014">
        <v>0</v>
      </c>
      <c r="AB2014">
        <v>27.570592785385369</v>
      </c>
      <c r="AC2014">
        <v>0</v>
      </c>
      <c r="AD2014">
        <v>0</v>
      </c>
      <c r="AE2014">
        <v>221.46427815783289</v>
      </c>
    </row>
    <row r="2015" spans="1:31" x14ac:dyDescent="0.25">
      <c r="A2015">
        <v>1711485</v>
      </c>
      <c r="B2015">
        <v>1</v>
      </c>
      <c r="C2015" t="s">
        <v>80</v>
      </c>
      <c r="D2015" t="s">
        <v>103</v>
      </c>
      <c r="E2015" t="s">
        <v>131</v>
      </c>
      <c r="F2015" t="s">
        <v>6062</v>
      </c>
      <c r="G2015" t="s">
        <v>269</v>
      </c>
      <c r="H2015" t="s">
        <v>134</v>
      </c>
      <c r="I2015" t="s">
        <v>135</v>
      </c>
      <c r="J2015" t="s">
        <v>5</v>
      </c>
      <c r="K2015" t="s">
        <v>137</v>
      </c>
      <c r="L2015" t="s">
        <v>6063</v>
      </c>
      <c r="M2015" t="s">
        <v>6064</v>
      </c>
      <c r="N2015">
        <v>0.68777777699999998</v>
      </c>
      <c r="O2015">
        <v>0</v>
      </c>
      <c r="P2015">
        <v>1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0.22915297086833336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0.22915297086833336</v>
      </c>
    </row>
    <row r="2016" spans="1:31" x14ac:dyDescent="0.25">
      <c r="A2016">
        <v>1711465</v>
      </c>
      <c r="B2016">
        <v>1</v>
      </c>
      <c r="C2016" t="s">
        <v>81</v>
      </c>
      <c r="D2016" t="s">
        <v>128</v>
      </c>
      <c r="E2016" t="s">
        <v>131</v>
      </c>
      <c r="F2016" t="s">
        <v>6065</v>
      </c>
      <c r="G2016" t="s">
        <v>133</v>
      </c>
      <c r="H2016" t="s">
        <v>134</v>
      </c>
      <c r="I2016" t="s">
        <v>135</v>
      </c>
      <c r="J2016" t="s">
        <v>136</v>
      </c>
      <c r="K2016" t="s">
        <v>137</v>
      </c>
      <c r="L2016" t="s">
        <v>6066</v>
      </c>
      <c r="M2016" t="s">
        <v>6067</v>
      </c>
      <c r="N2016">
        <v>1.538888888</v>
      </c>
      <c r="O2016">
        <v>0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0.2805688971929356</v>
      </c>
      <c r="AA2016">
        <v>0</v>
      </c>
      <c r="AB2016">
        <v>0</v>
      </c>
      <c r="AC2016">
        <v>0</v>
      </c>
      <c r="AD2016">
        <v>0</v>
      </c>
      <c r="AE2016">
        <v>0.2805688971929356</v>
      </c>
    </row>
    <row r="2017" spans="1:31" x14ac:dyDescent="0.25">
      <c r="A2017">
        <v>1711428</v>
      </c>
      <c r="B2017">
        <v>1</v>
      </c>
      <c r="C2017" t="s">
        <v>81</v>
      </c>
      <c r="D2017" t="s">
        <v>123</v>
      </c>
      <c r="E2017" t="s">
        <v>160</v>
      </c>
      <c r="F2017" t="s">
        <v>6068</v>
      </c>
      <c r="G2017" t="s">
        <v>162</v>
      </c>
      <c r="H2017" t="s">
        <v>134</v>
      </c>
      <c r="I2017" t="s">
        <v>135</v>
      </c>
      <c r="J2017" t="s">
        <v>136</v>
      </c>
      <c r="K2017" t="s">
        <v>137</v>
      </c>
      <c r="L2017" t="s">
        <v>6069</v>
      </c>
      <c r="M2017" t="s">
        <v>6070</v>
      </c>
      <c r="N2017">
        <v>2.5141666659999999</v>
      </c>
      <c r="O2017">
        <v>0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0.99572447598189617</v>
      </c>
      <c r="AA2017">
        <v>0</v>
      </c>
      <c r="AB2017">
        <v>0</v>
      </c>
      <c r="AC2017">
        <v>0</v>
      </c>
      <c r="AD2017">
        <v>0</v>
      </c>
      <c r="AE2017">
        <v>0.99572447598189617</v>
      </c>
    </row>
    <row r="2018" spans="1:31" x14ac:dyDescent="0.25">
      <c r="A2018">
        <v>1711173</v>
      </c>
      <c r="B2018">
        <v>1</v>
      </c>
      <c r="C2018" t="s">
        <v>80</v>
      </c>
      <c r="D2018" t="s">
        <v>99</v>
      </c>
      <c r="E2018" t="s">
        <v>131</v>
      </c>
      <c r="F2018" t="s">
        <v>6071</v>
      </c>
      <c r="G2018" t="s">
        <v>133</v>
      </c>
      <c r="H2018" t="s">
        <v>134</v>
      </c>
      <c r="I2018" t="s">
        <v>135</v>
      </c>
      <c r="J2018" t="s">
        <v>136</v>
      </c>
      <c r="K2018" t="s">
        <v>137</v>
      </c>
      <c r="L2018" t="s">
        <v>6072</v>
      </c>
      <c r="M2018" t="s">
        <v>6073</v>
      </c>
      <c r="N2018">
        <v>2.0747222220000001</v>
      </c>
      <c r="O2018">
        <v>0</v>
      </c>
      <c r="P2018">
        <v>1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0.34320140809454003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0.34320140809454003</v>
      </c>
    </row>
    <row r="2019" spans="1:31" x14ac:dyDescent="0.25">
      <c r="A2019">
        <v>1711637</v>
      </c>
      <c r="B2019">
        <v>1</v>
      </c>
      <c r="C2019" t="s">
        <v>80</v>
      </c>
      <c r="D2019" t="s">
        <v>90</v>
      </c>
      <c r="E2019" t="s">
        <v>131</v>
      </c>
      <c r="F2019" t="s">
        <v>6074</v>
      </c>
      <c r="G2019" t="s">
        <v>133</v>
      </c>
      <c r="H2019" t="s">
        <v>134</v>
      </c>
      <c r="I2019" t="s">
        <v>135</v>
      </c>
      <c r="J2019" t="s">
        <v>136</v>
      </c>
      <c r="K2019" t="s">
        <v>137</v>
      </c>
      <c r="L2019" t="s">
        <v>6075</v>
      </c>
      <c r="M2019" t="s">
        <v>6076</v>
      </c>
      <c r="N2019">
        <v>7.0016666660000002</v>
      </c>
      <c r="O2019">
        <v>0</v>
      </c>
      <c r="P2019">
        <v>2</v>
      </c>
      <c r="Q2019">
        <v>0</v>
      </c>
      <c r="R2019">
        <v>0</v>
      </c>
      <c r="S2019">
        <v>0</v>
      </c>
      <c r="T2019">
        <v>1</v>
      </c>
      <c r="U2019">
        <v>0</v>
      </c>
      <c r="V2019">
        <v>0</v>
      </c>
      <c r="W2019">
        <v>0</v>
      </c>
      <c r="X2019">
        <v>9.4094841710086428</v>
      </c>
      <c r="Y2019">
        <v>0</v>
      </c>
      <c r="Z2019">
        <v>0</v>
      </c>
      <c r="AA2019">
        <v>0</v>
      </c>
      <c r="AB2019">
        <v>0.82557057803349754</v>
      </c>
      <c r="AC2019">
        <v>0</v>
      </c>
      <c r="AD2019">
        <v>0</v>
      </c>
      <c r="AE2019">
        <v>10.23505474904214</v>
      </c>
    </row>
    <row r="2020" spans="1:31" x14ac:dyDescent="0.25">
      <c r="A2020">
        <v>1711096</v>
      </c>
      <c r="B2020">
        <v>1</v>
      </c>
      <c r="C2020" t="s">
        <v>80</v>
      </c>
      <c r="D2020" t="s">
        <v>82</v>
      </c>
      <c r="E2020" t="s">
        <v>131</v>
      </c>
      <c r="F2020" t="s">
        <v>6077</v>
      </c>
      <c r="G2020" t="s">
        <v>269</v>
      </c>
      <c r="H2020" t="s">
        <v>134</v>
      </c>
      <c r="I2020" t="s">
        <v>135</v>
      </c>
      <c r="J2020" t="s">
        <v>5</v>
      </c>
      <c r="K2020" t="s">
        <v>137</v>
      </c>
      <c r="L2020" t="s">
        <v>6078</v>
      </c>
      <c r="M2020" t="s">
        <v>6079</v>
      </c>
      <c r="N2020">
        <v>0.88111111099999995</v>
      </c>
      <c r="O2020">
        <v>0</v>
      </c>
      <c r="P2020">
        <v>3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0.29086050288165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0.29086050288165</v>
      </c>
    </row>
    <row r="2021" spans="1:31" x14ac:dyDescent="0.25">
      <c r="A2021">
        <v>1711311</v>
      </c>
      <c r="B2021">
        <v>1</v>
      </c>
      <c r="C2021" t="s">
        <v>80</v>
      </c>
      <c r="D2021" t="s">
        <v>96</v>
      </c>
      <c r="E2021" t="s">
        <v>140</v>
      </c>
      <c r="F2021" t="s">
        <v>4597</v>
      </c>
      <c r="G2021" t="s">
        <v>147</v>
      </c>
      <c r="H2021" t="s">
        <v>143</v>
      </c>
      <c r="I2021" t="s">
        <v>135</v>
      </c>
      <c r="J2021" t="s">
        <v>136</v>
      </c>
      <c r="K2021" t="s">
        <v>137</v>
      </c>
      <c r="L2021" t="s">
        <v>6080</v>
      </c>
      <c r="M2021" t="s">
        <v>6081</v>
      </c>
      <c r="N2021">
        <v>0.36749999999999999</v>
      </c>
      <c r="O2021">
        <v>2</v>
      </c>
      <c r="P2021">
        <v>24</v>
      </c>
      <c r="Q2021">
        <v>3</v>
      </c>
      <c r="R2021">
        <v>0</v>
      </c>
      <c r="S2021">
        <v>8</v>
      </c>
      <c r="T2021">
        <v>1</v>
      </c>
      <c r="U2021">
        <v>0</v>
      </c>
      <c r="V2021">
        <v>0</v>
      </c>
      <c r="W2021">
        <v>2.7919399232658151</v>
      </c>
      <c r="X2021">
        <v>2.020128411744607</v>
      </c>
      <c r="Y2021">
        <v>0.164327660335125</v>
      </c>
      <c r="Z2021">
        <v>0</v>
      </c>
      <c r="AA2021">
        <v>15.504464785128164</v>
      </c>
      <c r="AB2021">
        <v>0.8384347395042675</v>
      </c>
      <c r="AC2021">
        <v>0</v>
      </c>
      <c r="AD2021">
        <v>0</v>
      </c>
      <c r="AE2021">
        <v>21.319295519977981</v>
      </c>
    </row>
    <row r="2022" spans="1:31" x14ac:dyDescent="0.25">
      <c r="A2022">
        <v>1711165</v>
      </c>
      <c r="B2022">
        <v>1</v>
      </c>
      <c r="C2022" t="s">
        <v>80</v>
      </c>
      <c r="D2022" t="s">
        <v>90</v>
      </c>
      <c r="E2022" t="s">
        <v>150</v>
      </c>
      <c r="F2022" t="s">
        <v>5845</v>
      </c>
      <c r="G2022" t="s">
        <v>3736</v>
      </c>
      <c r="H2022" t="s">
        <v>134</v>
      </c>
      <c r="I2022" t="s">
        <v>135</v>
      </c>
      <c r="J2022" t="s">
        <v>136</v>
      </c>
      <c r="K2022" t="s">
        <v>137</v>
      </c>
      <c r="L2022" t="s">
        <v>6082</v>
      </c>
      <c r="M2022" t="s">
        <v>5601</v>
      </c>
      <c r="N2022">
        <v>2.1830555550000001</v>
      </c>
      <c r="O2022">
        <v>0</v>
      </c>
      <c r="P2022">
        <v>182</v>
      </c>
      <c r="Q2022">
        <v>0</v>
      </c>
      <c r="R2022">
        <v>0</v>
      </c>
      <c r="S2022">
        <v>0</v>
      </c>
      <c r="T2022">
        <v>264</v>
      </c>
      <c r="U2022">
        <v>0</v>
      </c>
      <c r="V2022">
        <v>0</v>
      </c>
      <c r="W2022">
        <v>0</v>
      </c>
      <c r="X2022">
        <v>162.79245513147487</v>
      </c>
      <c r="Y2022">
        <v>0</v>
      </c>
      <c r="Z2022">
        <v>0</v>
      </c>
      <c r="AA2022">
        <v>0</v>
      </c>
      <c r="AB2022">
        <v>618.44651790599301</v>
      </c>
      <c r="AC2022">
        <v>0</v>
      </c>
      <c r="AD2022">
        <v>0</v>
      </c>
      <c r="AE2022">
        <v>781.23897303746787</v>
      </c>
    </row>
    <row r="2023" spans="1:31" x14ac:dyDescent="0.25">
      <c r="A2023">
        <v>1711288</v>
      </c>
      <c r="B2023">
        <v>1</v>
      </c>
      <c r="C2023" t="s">
        <v>80</v>
      </c>
      <c r="D2023" t="s">
        <v>103</v>
      </c>
      <c r="E2023" t="s">
        <v>140</v>
      </c>
      <c r="F2023" t="s">
        <v>6083</v>
      </c>
      <c r="G2023" t="s">
        <v>147</v>
      </c>
      <c r="H2023" t="s">
        <v>143</v>
      </c>
      <c r="I2023" t="s">
        <v>135</v>
      </c>
      <c r="J2023" t="s">
        <v>136</v>
      </c>
      <c r="K2023" t="s">
        <v>137</v>
      </c>
      <c r="L2023" t="s">
        <v>6084</v>
      </c>
      <c r="M2023" t="s">
        <v>6085</v>
      </c>
      <c r="N2023">
        <v>0.105</v>
      </c>
      <c r="O2023">
        <v>0</v>
      </c>
      <c r="P2023">
        <v>27</v>
      </c>
      <c r="Q2023">
        <v>5</v>
      </c>
      <c r="R2023">
        <v>9</v>
      </c>
      <c r="S2023">
        <v>20</v>
      </c>
      <c r="T2023">
        <v>31</v>
      </c>
      <c r="U2023">
        <v>28</v>
      </c>
      <c r="V2023">
        <v>9</v>
      </c>
      <c r="W2023">
        <v>0</v>
      </c>
      <c r="X2023">
        <v>2.4085062373657951</v>
      </c>
      <c r="Y2023">
        <v>5.0016003513084</v>
      </c>
      <c r="Z2023">
        <v>2.2468852100808752</v>
      </c>
      <c r="AA2023">
        <v>19.183526199229767</v>
      </c>
      <c r="AB2023">
        <v>9.9418220741891101</v>
      </c>
      <c r="AC2023">
        <v>241.0587282546843</v>
      </c>
      <c r="AD2023">
        <v>90.058977756446794</v>
      </c>
      <c r="AE2023">
        <v>369.90004608330503</v>
      </c>
    </row>
    <row r="2024" spans="1:31" x14ac:dyDescent="0.25">
      <c r="A2024">
        <v>1711597</v>
      </c>
      <c r="B2024">
        <v>1</v>
      </c>
      <c r="C2024" t="s">
        <v>80</v>
      </c>
      <c r="D2024" t="s">
        <v>97</v>
      </c>
      <c r="E2024" t="s">
        <v>131</v>
      </c>
      <c r="F2024" t="s">
        <v>6086</v>
      </c>
      <c r="G2024" t="s">
        <v>133</v>
      </c>
      <c r="H2024" t="s">
        <v>134</v>
      </c>
      <c r="I2024" t="s">
        <v>135</v>
      </c>
      <c r="J2024" t="s">
        <v>136</v>
      </c>
      <c r="K2024" t="s">
        <v>137</v>
      </c>
      <c r="L2024" t="s">
        <v>6087</v>
      </c>
      <c r="M2024" t="s">
        <v>5955</v>
      </c>
      <c r="N2024">
        <v>3.6208333330000002</v>
      </c>
      <c r="O2024">
        <v>0</v>
      </c>
      <c r="P2024">
        <v>1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1.5746052903522201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1.5746052903522201</v>
      </c>
    </row>
    <row r="2025" spans="1:31" x14ac:dyDescent="0.25">
      <c r="A2025">
        <v>1711491</v>
      </c>
      <c r="B2025">
        <v>1</v>
      </c>
      <c r="C2025" t="s">
        <v>80</v>
      </c>
      <c r="D2025" t="s">
        <v>103</v>
      </c>
      <c r="E2025" t="s">
        <v>150</v>
      </c>
      <c r="F2025" t="s">
        <v>6088</v>
      </c>
      <c r="G2025" t="s">
        <v>269</v>
      </c>
      <c r="H2025" t="s">
        <v>134</v>
      </c>
      <c r="I2025" t="s">
        <v>135</v>
      </c>
      <c r="J2025" t="s">
        <v>136</v>
      </c>
      <c r="K2025" t="s">
        <v>137</v>
      </c>
      <c r="L2025" t="s">
        <v>6089</v>
      </c>
      <c r="M2025" t="s">
        <v>6090</v>
      </c>
      <c r="N2025">
        <v>0.47027777700000001</v>
      </c>
      <c r="O2025">
        <v>0</v>
      </c>
      <c r="P2025">
        <v>34</v>
      </c>
      <c r="Q2025">
        <v>0</v>
      </c>
      <c r="R2025">
        <v>21</v>
      </c>
      <c r="S2025">
        <v>0</v>
      </c>
      <c r="T2025">
        <v>28</v>
      </c>
      <c r="U2025">
        <v>0</v>
      </c>
      <c r="V2025">
        <v>0</v>
      </c>
      <c r="W2025">
        <v>0</v>
      </c>
      <c r="X2025">
        <v>5.0207060879835046</v>
      </c>
      <c r="Y2025">
        <v>0</v>
      </c>
      <c r="Z2025">
        <v>4.1621081542076883</v>
      </c>
      <c r="AA2025">
        <v>0</v>
      </c>
      <c r="AB2025">
        <v>15.117219176400981</v>
      </c>
      <c r="AC2025">
        <v>0</v>
      </c>
      <c r="AD2025">
        <v>0</v>
      </c>
      <c r="AE2025">
        <v>24.300033418592172</v>
      </c>
    </row>
    <row r="2026" spans="1:31" x14ac:dyDescent="0.25">
      <c r="A2026">
        <v>1711159</v>
      </c>
      <c r="B2026">
        <v>1</v>
      </c>
      <c r="C2026" t="s">
        <v>81</v>
      </c>
      <c r="D2026" t="s">
        <v>113</v>
      </c>
      <c r="E2026" t="s">
        <v>189</v>
      </c>
      <c r="F2026" t="s">
        <v>3102</v>
      </c>
      <c r="G2026" t="s">
        <v>147</v>
      </c>
      <c r="H2026" t="s">
        <v>143</v>
      </c>
      <c r="I2026" t="s">
        <v>455</v>
      </c>
      <c r="J2026" t="s">
        <v>136</v>
      </c>
      <c r="K2026" t="s">
        <v>137</v>
      </c>
      <c r="L2026" t="s">
        <v>6091</v>
      </c>
      <c r="M2026" t="s">
        <v>6092</v>
      </c>
      <c r="N2026">
        <v>1.3888888E-2</v>
      </c>
      <c r="O2026">
        <v>0</v>
      </c>
      <c r="P2026">
        <v>237</v>
      </c>
      <c r="Q2026">
        <v>96</v>
      </c>
      <c r="R2026">
        <v>183</v>
      </c>
      <c r="S2026">
        <v>8</v>
      </c>
      <c r="T2026">
        <v>14</v>
      </c>
      <c r="U2026">
        <v>1</v>
      </c>
      <c r="V2026">
        <v>0</v>
      </c>
      <c r="W2026">
        <v>0</v>
      </c>
      <c r="X2026">
        <v>0.43201701433536088</v>
      </c>
      <c r="Y2026">
        <v>1.1337524081302499</v>
      </c>
      <c r="Z2026">
        <v>1.5756157919071805</v>
      </c>
      <c r="AA2026">
        <v>0.45697502574525001</v>
      </c>
      <c r="AB2026">
        <v>5.3932004618819439E-2</v>
      </c>
      <c r="AC2026">
        <v>7.2516109546027774E-2</v>
      </c>
      <c r="AD2026">
        <v>0</v>
      </c>
      <c r="AE2026">
        <v>3.7248083542828883</v>
      </c>
    </row>
    <row r="2027" spans="1:31" x14ac:dyDescent="0.25">
      <c r="A2027">
        <v>1711102</v>
      </c>
      <c r="B2027">
        <v>1</v>
      </c>
      <c r="C2027" t="s">
        <v>80</v>
      </c>
      <c r="D2027" t="s">
        <v>99</v>
      </c>
      <c r="E2027" t="s">
        <v>131</v>
      </c>
      <c r="F2027" t="s">
        <v>6093</v>
      </c>
      <c r="G2027" t="s">
        <v>269</v>
      </c>
      <c r="H2027" t="s">
        <v>134</v>
      </c>
      <c r="I2027" t="s">
        <v>135</v>
      </c>
      <c r="J2027" t="s">
        <v>5</v>
      </c>
      <c r="K2027" t="s">
        <v>137</v>
      </c>
      <c r="L2027" t="s">
        <v>6094</v>
      </c>
      <c r="M2027" t="s">
        <v>6095</v>
      </c>
      <c r="N2027">
        <v>0.15444444399999999</v>
      </c>
      <c r="O2027">
        <v>0</v>
      </c>
      <c r="P2027">
        <v>1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5.4186862177377781E-3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5.4186862177377781E-3</v>
      </c>
    </row>
    <row r="2028" spans="1:31" x14ac:dyDescent="0.25">
      <c r="A2028">
        <v>1711643</v>
      </c>
      <c r="B2028">
        <v>1</v>
      </c>
      <c r="C2028" t="s">
        <v>80</v>
      </c>
      <c r="D2028" t="s">
        <v>103</v>
      </c>
      <c r="E2028" t="s">
        <v>131</v>
      </c>
      <c r="F2028" t="s">
        <v>6096</v>
      </c>
      <c r="G2028" t="s">
        <v>133</v>
      </c>
      <c r="H2028" t="s">
        <v>134</v>
      </c>
      <c r="I2028" t="s">
        <v>135</v>
      </c>
      <c r="J2028" t="s">
        <v>136</v>
      </c>
      <c r="K2028" t="s">
        <v>137</v>
      </c>
      <c r="L2028" t="s">
        <v>5630</v>
      </c>
      <c r="M2028" t="s">
        <v>6097</v>
      </c>
      <c r="N2028">
        <v>1.58</v>
      </c>
      <c r="O2028">
        <v>0</v>
      </c>
      <c r="P2028">
        <v>1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0.29945798792102668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0.29945798792102668</v>
      </c>
    </row>
    <row r="2029" spans="1:31" x14ac:dyDescent="0.25">
      <c r="A2029">
        <v>1711580</v>
      </c>
      <c r="B2029">
        <v>1</v>
      </c>
      <c r="C2029" t="s">
        <v>80</v>
      </c>
      <c r="D2029" t="s">
        <v>108</v>
      </c>
      <c r="E2029" t="s">
        <v>160</v>
      </c>
      <c r="F2029" t="s">
        <v>6098</v>
      </c>
      <c r="G2029" t="s">
        <v>162</v>
      </c>
      <c r="H2029" t="s">
        <v>134</v>
      </c>
      <c r="I2029" t="s">
        <v>135</v>
      </c>
      <c r="J2029" t="s">
        <v>136</v>
      </c>
      <c r="K2029" t="s">
        <v>137</v>
      </c>
      <c r="L2029" t="s">
        <v>6099</v>
      </c>
      <c r="M2029" t="s">
        <v>6100</v>
      </c>
      <c r="N2029">
        <v>1.804166666</v>
      </c>
      <c r="O2029">
        <v>0</v>
      </c>
      <c r="P2029">
        <v>9</v>
      </c>
      <c r="Q2029">
        <v>0</v>
      </c>
      <c r="R2029">
        <v>8</v>
      </c>
      <c r="S2029">
        <v>0</v>
      </c>
      <c r="T2029">
        <v>2</v>
      </c>
      <c r="U2029">
        <v>0</v>
      </c>
      <c r="V2029">
        <v>0</v>
      </c>
      <c r="W2029">
        <v>0</v>
      </c>
      <c r="X2029">
        <v>4.0779704178533924</v>
      </c>
      <c r="Y2029">
        <v>0</v>
      </c>
      <c r="Z2029">
        <v>7.1500663695816975</v>
      </c>
      <c r="AA2029">
        <v>0</v>
      </c>
      <c r="AB2029">
        <v>2.3951823021605332</v>
      </c>
      <c r="AC2029">
        <v>0</v>
      </c>
      <c r="AD2029">
        <v>0</v>
      </c>
      <c r="AE2029">
        <v>13.623219089595624</v>
      </c>
    </row>
    <row r="2030" spans="1:31" x14ac:dyDescent="0.25">
      <c r="A2030">
        <v>1711554</v>
      </c>
      <c r="B2030">
        <v>1</v>
      </c>
      <c r="C2030" t="s">
        <v>81</v>
      </c>
      <c r="D2030" t="s">
        <v>112</v>
      </c>
      <c r="E2030" t="s">
        <v>160</v>
      </c>
      <c r="F2030" t="s">
        <v>6101</v>
      </c>
      <c r="G2030" t="s">
        <v>326</v>
      </c>
      <c r="H2030" t="s">
        <v>134</v>
      </c>
      <c r="I2030" t="s">
        <v>135</v>
      </c>
      <c r="J2030" t="s">
        <v>136</v>
      </c>
      <c r="K2030" t="s">
        <v>137</v>
      </c>
      <c r="L2030" t="s">
        <v>6102</v>
      </c>
      <c r="M2030" t="s">
        <v>6103</v>
      </c>
      <c r="N2030">
        <v>1.501944444</v>
      </c>
      <c r="O2030">
        <v>0</v>
      </c>
      <c r="P2030">
        <v>18</v>
      </c>
      <c r="Q2030">
        <v>0</v>
      </c>
      <c r="R2030">
        <v>2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4.6741419006097153</v>
      </c>
      <c r="Y2030">
        <v>0</v>
      </c>
      <c r="Z2030">
        <v>0.35484451020047447</v>
      </c>
      <c r="AA2030">
        <v>0</v>
      </c>
      <c r="AB2030">
        <v>0</v>
      </c>
      <c r="AC2030">
        <v>0</v>
      </c>
      <c r="AD2030">
        <v>0</v>
      </c>
      <c r="AE2030">
        <v>5.02898641081019</v>
      </c>
    </row>
    <row r="2031" spans="1:31" x14ac:dyDescent="0.25">
      <c r="A2031">
        <v>1711560</v>
      </c>
      <c r="B2031">
        <v>1</v>
      </c>
      <c r="C2031" t="s">
        <v>80</v>
      </c>
      <c r="D2031" t="s">
        <v>92</v>
      </c>
      <c r="E2031" t="s">
        <v>441</v>
      </c>
      <c r="F2031" t="s">
        <v>6104</v>
      </c>
      <c r="G2031" t="s">
        <v>575</v>
      </c>
      <c r="H2031" t="s">
        <v>134</v>
      </c>
      <c r="I2031" t="s">
        <v>135</v>
      </c>
      <c r="J2031" t="s">
        <v>136</v>
      </c>
      <c r="K2031" t="s">
        <v>137</v>
      </c>
      <c r="L2031" t="s">
        <v>6105</v>
      </c>
      <c r="M2031" t="s">
        <v>6106</v>
      </c>
      <c r="N2031">
        <v>2.199166666</v>
      </c>
      <c r="O2031">
        <v>0</v>
      </c>
      <c r="P2031">
        <v>28</v>
      </c>
      <c r="Q2031">
        <v>0</v>
      </c>
      <c r="R2031">
        <v>0</v>
      </c>
      <c r="S2031">
        <v>0</v>
      </c>
      <c r="T2031">
        <v>4</v>
      </c>
      <c r="U2031">
        <v>0</v>
      </c>
      <c r="V2031">
        <v>0</v>
      </c>
      <c r="W2031">
        <v>0</v>
      </c>
      <c r="X2031">
        <v>36.183310316513328</v>
      </c>
      <c r="Y2031">
        <v>0</v>
      </c>
      <c r="Z2031">
        <v>0</v>
      </c>
      <c r="AA2031">
        <v>0</v>
      </c>
      <c r="AB2031">
        <v>10.017493444204176</v>
      </c>
      <c r="AC2031">
        <v>0</v>
      </c>
      <c r="AD2031">
        <v>0</v>
      </c>
      <c r="AE2031">
        <v>46.200803760717505</v>
      </c>
    </row>
    <row r="2032" spans="1:31" x14ac:dyDescent="0.25">
      <c r="A2032">
        <v>1711411</v>
      </c>
      <c r="B2032">
        <v>1</v>
      </c>
      <c r="C2032" t="s">
        <v>80</v>
      </c>
      <c r="D2032" t="s">
        <v>96</v>
      </c>
      <c r="E2032" t="s">
        <v>131</v>
      </c>
      <c r="F2032" t="s">
        <v>6107</v>
      </c>
      <c r="G2032" t="s">
        <v>133</v>
      </c>
      <c r="H2032" t="s">
        <v>134</v>
      </c>
      <c r="I2032" t="s">
        <v>135</v>
      </c>
      <c r="J2032" t="s">
        <v>136</v>
      </c>
      <c r="K2032" t="s">
        <v>137</v>
      </c>
      <c r="L2032" t="s">
        <v>6108</v>
      </c>
      <c r="M2032" t="s">
        <v>6109</v>
      </c>
      <c r="N2032">
        <v>3.9874999999999998</v>
      </c>
      <c r="O2032">
        <v>0</v>
      </c>
      <c r="P2032">
        <v>1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0.9735402243150002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0.9735402243150002</v>
      </c>
    </row>
    <row r="2033" spans="1:31" x14ac:dyDescent="0.25">
      <c r="A2033">
        <v>1711182</v>
      </c>
      <c r="B2033">
        <v>1</v>
      </c>
      <c r="C2033" t="s">
        <v>80</v>
      </c>
      <c r="D2033" t="s">
        <v>103</v>
      </c>
      <c r="E2033" t="s">
        <v>131</v>
      </c>
      <c r="F2033" t="s">
        <v>6110</v>
      </c>
      <c r="G2033" t="s">
        <v>269</v>
      </c>
      <c r="H2033" t="s">
        <v>134</v>
      </c>
      <c r="I2033" t="s">
        <v>135</v>
      </c>
      <c r="J2033" t="s">
        <v>5</v>
      </c>
      <c r="K2033" t="s">
        <v>137</v>
      </c>
      <c r="L2033" t="s">
        <v>6111</v>
      </c>
      <c r="M2033" t="s">
        <v>6112</v>
      </c>
      <c r="N2033">
        <v>0.54361111100000004</v>
      </c>
      <c r="O2033">
        <v>0</v>
      </c>
      <c r="P2033">
        <v>2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0.35153793053944116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0.35153793053944116</v>
      </c>
    </row>
    <row r="2034" spans="1:31" x14ac:dyDescent="0.25">
      <c r="A2034">
        <v>1711431</v>
      </c>
      <c r="B2034">
        <v>1</v>
      </c>
      <c r="C2034" t="s">
        <v>80</v>
      </c>
      <c r="D2034" t="s">
        <v>96</v>
      </c>
      <c r="E2034" t="s">
        <v>131</v>
      </c>
      <c r="F2034" t="s">
        <v>6113</v>
      </c>
      <c r="G2034" t="s">
        <v>238</v>
      </c>
      <c r="H2034" t="s">
        <v>134</v>
      </c>
      <c r="I2034" t="s">
        <v>135</v>
      </c>
      <c r="J2034" t="s">
        <v>136</v>
      </c>
      <c r="K2034" t="s">
        <v>137</v>
      </c>
      <c r="L2034" t="s">
        <v>6114</v>
      </c>
      <c r="M2034" t="s">
        <v>6115</v>
      </c>
      <c r="N2034">
        <v>5.5980555550000002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1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8.271172570125394</v>
      </c>
      <c r="AC2034">
        <v>0</v>
      </c>
      <c r="AD2034">
        <v>0</v>
      </c>
      <c r="AE2034">
        <v>8.271172570125394</v>
      </c>
    </row>
    <row r="2035" spans="1:31" x14ac:dyDescent="0.25">
      <c r="A2035">
        <v>1711574</v>
      </c>
      <c r="B2035">
        <v>1</v>
      </c>
      <c r="C2035" t="s">
        <v>80</v>
      </c>
      <c r="D2035" t="s">
        <v>97</v>
      </c>
      <c r="E2035" t="s">
        <v>131</v>
      </c>
      <c r="F2035" t="s">
        <v>6116</v>
      </c>
      <c r="G2035" t="s">
        <v>157</v>
      </c>
      <c r="H2035" t="s">
        <v>134</v>
      </c>
      <c r="I2035" t="s">
        <v>135</v>
      </c>
      <c r="J2035" t="s">
        <v>136</v>
      </c>
      <c r="K2035" t="s">
        <v>137</v>
      </c>
      <c r="L2035" t="s">
        <v>6117</v>
      </c>
      <c r="M2035" t="s">
        <v>6118</v>
      </c>
      <c r="N2035">
        <v>1.3022222219999999</v>
      </c>
      <c r="O2035">
        <v>0</v>
      </c>
      <c r="P2035">
        <v>5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1.8776622860994443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1.8776622860994443</v>
      </c>
    </row>
    <row r="2036" spans="1:31" x14ac:dyDescent="0.25">
      <c r="A2036">
        <v>1711617</v>
      </c>
      <c r="B2036">
        <v>1</v>
      </c>
      <c r="C2036" t="s">
        <v>81</v>
      </c>
      <c r="D2036" t="s">
        <v>113</v>
      </c>
      <c r="E2036" t="s">
        <v>171</v>
      </c>
      <c r="F2036" t="s">
        <v>6119</v>
      </c>
      <c r="G2036" t="s">
        <v>246</v>
      </c>
      <c r="H2036" t="s">
        <v>143</v>
      </c>
      <c r="I2036" t="s">
        <v>135</v>
      </c>
      <c r="J2036" t="s">
        <v>136</v>
      </c>
      <c r="K2036" t="s">
        <v>137</v>
      </c>
      <c r="L2036" t="s">
        <v>6120</v>
      </c>
      <c r="M2036" t="s">
        <v>6121</v>
      </c>
      <c r="N2036">
        <v>0.87972222200000005</v>
      </c>
      <c r="O2036">
        <v>0</v>
      </c>
      <c r="P2036">
        <v>1082</v>
      </c>
      <c r="Q2036">
        <v>19</v>
      </c>
      <c r="R2036">
        <v>101</v>
      </c>
      <c r="S2036">
        <v>6</v>
      </c>
      <c r="T2036">
        <v>27</v>
      </c>
      <c r="U2036">
        <v>0</v>
      </c>
      <c r="V2036">
        <v>0</v>
      </c>
      <c r="W2036">
        <v>0</v>
      </c>
      <c r="X2036">
        <v>110.76884710692987</v>
      </c>
      <c r="Y2036">
        <v>9.7296707219736138</v>
      </c>
      <c r="Z2036">
        <v>13.463624576734635</v>
      </c>
      <c r="AA2036">
        <v>39.339155481611783</v>
      </c>
      <c r="AB2036">
        <v>17.004110047533086</v>
      </c>
      <c r="AC2036">
        <v>0</v>
      </c>
      <c r="AD2036">
        <v>0</v>
      </c>
      <c r="AE2036">
        <v>190.30540793478301</v>
      </c>
    </row>
    <row r="2037" spans="1:31" x14ac:dyDescent="0.25">
      <c r="A2037">
        <v>1711623</v>
      </c>
      <c r="B2037">
        <v>1</v>
      </c>
      <c r="C2037" t="s">
        <v>81</v>
      </c>
      <c r="D2037" t="s">
        <v>128</v>
      </c>
      <c r="E2037" t="s">
        <v>131</v>
      </c>
      <c r="F2037" t="s">
        <v>6122</v>
      </c>
      <c r="G2037" t="s">
        <v>133</v>
      </c>
      <c r="H2037" t="s">
        <v>134</v>
      </c>
      <c r="I2037" t="s">
        <v>135</v>
      </c>
      <c r="J2037" t="s">
        <v>136</v>
      </c>
      <c r="K2037" t="s">
        <v>137</v>
      </c>
      <c r="L2037" t="s">
        <v>6123</v>
      </c>
      <c r="M2037" t="s">
        <v>6124</v>
      </c>
      <c r="N2037">
        <v>3.4711111109999999</v>
      </c>
      <c r="O2037">
        <v>0</v>
      </c>
      <c r="P2037">
        <v>1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1.1269209803919999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1.1269209803919999</v>
      </c>
    </row>
    <row r="2038" spans="1:31" x14ac:dyDescent="0.25">
      <c r="A2038">
        <v>1711225</v>
      </c>
      <c r="B2038">
        <v>1</v>
      </c>
      <c r="C2038" t="s">
        <v>81</v>
      </c>
      <c r="D2038" t="s">
        <v>120</v>
      </c>
      <c r="E2038" t="s">
        <v>160</v>
      </c>
      <c r="F2038" t="s">
        <v>6125</v>
      </c>
      <c r="G2038" t="s">
        <v>162</v>
      </c>
      <c r="H2038" t="s">
        <v>134</v>
      </c>
      <c r="I2038" t="s">
        <v>135</v>
      </c>
      <c r="J2038" t="s">
        <v>136</v>
      </c>
      <c r="K2038" t="s">
        <v>137</v>
      </c>
      <c r="L2038" t="s">
        <v>6126</v>
      </c>
      <c r="M2038" t="s">
        <v>6127</v>
      </c>
      <c r="N2038">
        <v>2.7172222220000002</v>
      </c>
      <c r="O2038">
        <v>0</v>
      </c>
      <c r="P2038">
        <v>39</v>
      </c>
      <c r="Q2038">
        <v>0</v>
      </c>
      <c r="R2038">
        <v>6</v>
      </c>
      <c r="S2038">
        <v>0</v>
      </c>
      <c r="T2038">
        <v>6</v>
      </c>
      <c r="U2038">
        <v>0</v>
      </c>
      <c r="V2038">
        <v>0</v>
      </c>
      <c r="W2038">
        <v>0</v>
      </c>
      <c r="X2038">
        <v>19.65981180108335</v>
      </c>
      <c r="Y2038">
        <v>0</v>
      </c>
      <c r="Z2038">
        <v>2.7971904006791219</v>
      </c>
      <c r="AA2038">
        <v>0</v>
      </c>
      <c r="AB2038">
        <v>4.9581401045203766</v>
      </c>
      <c r="AC2038">
        <v>0</v>
      </c>
      <c r="AD2038">
        <v>0</v>
      </c>
      <c r="AE2038">
        <v>27.415142306282846</v>
      </c>
    </row>
    <row r="2039" spans="1:31" x14ac:dyDescent="0.25">
      <c r="A2039">
        <v>1711325</v>
      </c>
      <c r="B2039">
        <v>1</v>
      </c>
      <c r="C2039" t="s">
        <v>80</v>
      </c>
      <c r="D2039" t="s">
        <v>97</v>
      </c>
      <c r="E2039" t="s">
        <v>131</v>
      </c>
      <c r="F2039" t="s">
        <v>6128</v>
      </c>
      <c r="G2039" t="s">
        <v>238</v>
      </c>
      <c r="H2039" t="s">
        <v>134</v>
      </c>
      <c r="I2039" t="s">
        <v>135</v>
      </c>
      <c r="J2039" t="s">
        <v>136</v>
      </c>
      <c r="K2039" t="s">
        <v>137</v>
      </c>
      <c r="L2039" t="s">
        <v>6129</v>
      </c>
      <c r="M2039" t="s">
        <v>6130</v>
      </c>
      <c r="N2039">
        <v>2.5322222220000001</v>
      </c>
      <c r="O2039">
        <v>0</v>
      </c>
      <c r="P2039">
        <v>1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0.23482497149436335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0.23482497149436335</v>
      </c>
    </row>
    <row r="2040" spans="1:31" x14ac:dyDescent="0.25">
      <c r="A2040">
        <v>1711640</v>
      </c>
      <c r="B2040">
        <v>1</v>
      </c>
      <c r="C2040" t="s">
        <v>81</v>
      </c>
      <c r="D2040" t="s">
        <v>119</v>
      </c>
      <c r="E2040" t="s">
        <v>131</v>
      </c>
      <c r="F2040" t="s">
        <v>6131</v>
      </c>
      <c r="G2040" t="s">
        <v>238</v>
      </c>
      <c r="H2040" t="s">
        <v>134</v>
      </c>
      <c r="I2040" t="s">
        <v>135</v>
      </c>
      <c r="J2040" t="s">
        <v>136</v>
      </c>
      <c r="K2040" t="s">
        <v>137</v>
      </c>
      <c r="L2040" t="s">
        <v>6132</v>
      </c>
      <c r="M2040" t="s">
        <v>6133</v>
      </c>
      <c r="N2040">
        <v>1.0594444439999999</v>
      </c>
      <c r="O2040">
        <v>0</v>
      </c>
      <c r="P2040">
        <v>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0.13071062014986248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0.13071062014986248</v>
      </c>
    </row>
    <row r="2041" spans="1:31" x14ac:dyDescent="0.25">
      <c r="A2041">
        <v>1711308</v>
      </c>
      <c r="B2041">
        <v>1</v>
      </c>
      <c r="C2041" t="s">
        <v>80</v>
      </c>
      <c r="D2041" t="s">
        <v>99</v>
      </c>
      <c r="E2041" t="s">
        <v>131</v>
      </c>
      <c r="F2041" t="s">
        <v>6134</v>
      </c>
      <c r="G2041" t="s">
        <v>133</v>
      </c>
      <c r="H2041" t="s">
        <v>134</v>
      </c>
      <c r="I2041" t="s">
        <v>135</v>
      </c>
      <c r="J2041" t="s">
        <v>136</v>
      </c>
      <c r="K2041" t="s">
        <v>137</v>
      </c>
      <c r="L2041" t="s">
        <v>6135</v>
      </c>
      <c r="M2041" t="s">
        <v>6136</v>
      </c>
      <c r="N2041">
        <v>3.6177777770000001</v>
      </c>
      <c r="O2041">
        <v>0</v>
      </c>
      <c r="P2041">
        <v>2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1.6502578097030123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1.6502578097030123</v>
      </c>
    </row>
    <row r="2042" spans="1:31" x14ac:dyDescent="0.25">
      <c r="A2042">
        <v>1711663</v>
      </c>
      <c r="B2042">
        <v>1</v>
      </c>
      <c r="C2042" t="s">
        <v>80</v>
      </c>
      <c r="D2042" t="s">
        <v>98</v>
      </c>
      <c r="E2042" t="s">
        <v>160</v>
      </c>
      <c r="F2042" t="s">
        <v>6137</v>
      </c>
      <c r="G2042" t="s">
        <v>162</v>
      </c>
      <c r="H2042" t="s">
        <v>134</v>
      </c>
      <c r="I2042" t="s">
        <v>135</v>
      </c>
      <c r="J2042" t="s">
        <v>136</v>
      </c>
      <c r="K2042" t="s">
        <v>137</v>
      </c>
      <c r="L2042" t="s">
        <v>6138</v>
      </c>
      <c r="M2042" t="s">
        <v>6139</v>
      </c>
      <c r="N2042">
        <v>0.48166666600000002</v>
      </c>
      <c r="O2042">
        <v>0</v>
      </c>
      <c r="P2042">
        <v>150</v>
      </c>
      <c r="Q2042">
        <v>0</v>
      </c>
      <c r="R2042">
        <v>0</v>
      </c>
      <c r="S2042">
        <v>0</v>
      </c>
      <c r="T2042">
        <v>4</v>
      </c>
      <c r="U2042">
        <v>0</v>
      </c>
      <c r="V2042">
        <v>0</v>
      </c>
      <c r="W2042">
        <v>0</v>
      </c>
      <c r="X2042">
        <v>23.061674142261623</v>
      </c>
      <c r="Y2042">
        <v>0</v>
      </c>
      <c r="Z2042">
        <v>0</v>
      </c>
      <c r="AA2042">
        <v>0</v>
      </c>
      <c r="AB2042">
        <v>1.0143412083693124</v>
      </c>
      <c r="AC2042">
        <v>0</v>
      </c>
      <c r="AD2042">
        <v>0</v>
      </c>
      <c r="AE2042">
        <v>24.076015350630936</v>
      </c>
    </row>
    <row r="2043" spans="1:31" x14ac:dyDescent="0.25">
      <c r="A2043">
        <v>1711185</v>
      </c>
      <c r="B2043">
        <v>1</v>
      </c>
      <c r="C2043" t="s">
        <v>80</v>
      </c>
      <c r="D2043" t="s">
        <v>111</v>
      </c>
      <c r="E2043" t="s">
        <v>150</v>
      </c>
      <c r="F2043" t="s">
        <v>6140</v>
      </c>
      <c r="G2043" t="s">
        <v>152</v>
      </c>
      <c r="H2043" t="s">
        <v>134</v>
      </c>
      <c r="I2043" t="s">
        <v>135</v>
      </c>
      <c r="J2043" t="s">
        <v>136</v>
      </c>
      <c r="K2043" t="s">
        <v>153</v>
      </c>
      <c r="L2043" t="s">
        <v>6141</v>
      </c>
      <c r="M2043" t="s">
        <v>6142</v>
      </c>
      <c r="N2043">
        <v>6.915277777</v>
      </c>
      <c r="O2043">
        <v>0</v>
      </c>
      <c r="P2043">
        <v>186</v>
      </c>
      <c r="Q2043">
        <v>0</v>
      </c>
      <c r="R2043">
        <v>0</v>
      </c>
      <c r="S2043">
        <v>0</v>
      </c>
      <c r="T2043">
        <v>16</v>
      </c>
      <c r="U2043">
        <v>0</v>
      </c>
      <c r="V2043">
        <v>0</v>
      </c>
      <c r="W2043">
        <v>0</v>
      </c>
      <c r="X2043">
        <v>408.90806063284856</v>
      </c>
      <c r="Y2043">
        <v>0</v>
      </c>
      <c r="Z2043">
        <v>0</v>
      </c>
      <c r="AA2043">
        <v>0</v>
      </c>
      <c r="AB2043">
        <v>42.492252000678583</v>
      </c>
      <c r="AC2043">
        <v>0</v>
      </c>
      <c r="AD2043">
        <v>0</v>
      </c>
      <c r="AE2043">
        <v>451.40031263352716</v>
      </c>
    </row>
    <row r="2044" spans="1:31" x14ac:dyDescent="0.25">
      <c r="A2044">
        <v>1711262</v>
      </c>
      <c r="B2044">
        <v>1</v>
      </c>
      <c r="C2044" t="s">
        <v>80</v>
      </c>
      <c r="D2044" t="s">
        <v>97</v>
      </c>
      <c r="E2044" t="s">
        <v>131</v>
      </c>
      <c r="F2044" t="s">
        <v>6143</v>
      </c>
      <c r="G2044" t="s">
        <v>242</v>
      </c>
      <c r="H2044" t="s">
        <v>134</v>
      </c>
      <c r="I2044" t="s">
        <v>135</v>
      </c>
      <c r="J2044" t="s">
        <v>136</v>
      </c>
      <c r="K2044" t="s">
        <v>137</v>
      </c>
      <c r="L2044" t="s">
        <v>6144</v>
      </c>
      <c r="M2044" t="s">
        <v>6145</v>
      </c>
      <c r="N2044">
        <v>2.9138888879999998</v>
      </c>
      <c r="O2044">
        <v>0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1.068644762421E-2</v>
      </c>
      <c r="AA2044">
        <v>0</v>
      </c>
      <c r="AB2044">
        <v>0</v>
      </c>
      <c r="AC2044">
        <v>0</v>
      </c>
      <c r="AD2044">
        <v>0</v>
      </c>
      <c r="AE2044">
        <v>1.068644762421E-2</v>
      </c>
    </row>
    <row r="2045" spans="1:31" x14ac:dyDescent="0.25">
      <c r="A2045">
        <v>1711162</v>
      </c>
      <c r="B2045">
        <v>1</v>
      </c>
      <c r="C2045" t="s">
        <v>81</v>
      </c>
      <c r="D2045" t="s">
        <v>118</v>
      </c>
      <c r="E2045" t="s">
        <v>160</v>
      </c>
      <c r="F2045" t="s">
        <v>6146</v>
      </c>
      <c r="G2045" t="s">
        <v>173</v>
      </c>
      <c r="H2045" t="s">
        <v>134</v>
      </c>
      <c r="I2045" t="s">
        <v>135</v>
      </c>
      <c r="J2045" t="s">
        <v>136</v>
      </c>
      <c r="K2045" t="s">
        <v>153</v>
      </c>
      <c r="L2045" t="s">
        <v>6147</v>
      </c>
      <c r="M2045" t="s">
        <v>6148</v>
      </c>
      <c r="N2045">
        <v>2.8142916659999999</v>
      </c>
      <c r="O2045">
        <v>0</v>
      </c>
      <c r="P2045">
        <v>141</v>
      </c>
      <c r="Q2045">
        <v>0</v>
      </c>
      <c r="R2045">
        <v>0</v>
      </c>
      <c r="S2045">
        <v>0</v>
      </c>
      <c r="T2045">
        <v>5</v>
      </c>
      <c r="U2045">
        <v>0</v>
      </c>
      <c r="V2045">
        <v>0</v>
      </c>
      <c r="W2045">
        <v>0</v>
      </c>
      <c r="X2045">
        <v>97.517329680516312</v>
      </c>
      <c r="Y2045">
        <v>0</v>
      </c>
      <c r="Z2045">
        <v>0</v>
      </c>
      <c r="AA2045">
        <v>0</v>
      </c>
      <c r="AB2045">
        <v>4.0160126681162174</v>
      </c>
      <c r="AC2045">
        <v>0</v>
      </c>
      <c r="AD2045">
        <v>0</v>
      </c>
      <c r="AE2045">
        <v>101.53334234863253</v>
      </c>
    </row>
    <row r="2046" spans="1:31" x14ac:dyDescent="0.25">
      <c r="A2046">
        <v>1711139</v>
      </c>
      <c r="B2046">
        <v>1</v>
      </c>
      <c r="C2046" t="s">
        <v>81</v>
      </c>
      <c r="D2046" t="s">
        <v>118</v>
      </c>
      <c r="E2046" t="s">
        <v>171</v>
      </c>
      <c r="F2046" t="s">
        <v>5313</v>
      </c>
      <c r="G2046" t="s">
        <v>295</v>
      </c>
      <c r="H2046" t="s">
        <v>143</v>
      </c>
      <c r="I2046" t="s">
        <v>135</v>
      </c>
      <c r="J2046" t="s">
        <v>136</v>
      </c>
      <c r="K2046" t="s">
        <v>137</v>
      </c>
      <c r="L2046" t="s">
        <v>6149</v>
      </c>
      <c r="M2046" t="s">
        <v>6150</v>
      </c>
      <c r="N2046">
        <v>1.9555555549999999</v>
      </c>
      <c r="O2046">
        <v>1</v>
      </c>
      <c r="P2046">
        <v>1</v>
      </c>
      <c r="Q2046">
        <v>10</v>
      </c>
      <c r="R2046">
        <v>2</v>
      </c>
      <c r="S2046">
        <v>7</v>
      </c>
      <c r="T2046">
        <v>0</v>
      </c>
      <c r="U2046">
        <v>0</v>
      </c>
      <c r="V2046">
        <v>0</v>
      </c>
      <c r="W2046">
        <v>2.8998224852391671E-2</v>
      </c>
      <c r="X2046">
        <v>0.55321488272472219</v>
      </c>
      <c r="Y2046">
        <v>14.285547161530976</v>
      </c>
      <c r="Z2046">
        <v>1.2636110405377834</v>
      </c>
      <c r="AA2046">
        <v>11.225443634408757</v>
      </c>
      <c r="AB2046">
        <v>0</v>
      </c>
      <c r="AC2046">
        <v>0</v>
      </c>
      <c r="AD2046">
        <v>0</v>
      </c>
      <c r="AE2046">
        <v>27.356814944054634</v>
      </c>
    </row>
    <row r="2047" spans="1:31" x14ac:dyDescent="0.25">
      <c r="A2047">
        <v>1711394</v>
      </c>
      <c r="B2047">
        <v>1</v>
      </c>
      <c r="C2047" t="s">
        <v>80</v>
      </c>
      <c r="D2047" t="s">
        <v>103</v>
      </c>
      <c r="E2047" t="s">
        <v>131</v>
      </c>
      <c r="F2047" t="s">
        <v>6151</v>
      </c>
      <c r="G2047" t="s">
        <v>269</v>
      </c>
      <c r="H2047" t="s">
        <v>134</v>
      </c>
      <c r="I2047" t="s">
        <v>135</v>
      </c>
      <c r="J2047" t="s">
        <v>5</v>
      </c>
      <c r="K2047" t="s">
        <v>137</v>
      </c>
      <c r="L2047" t="s">
        <v>6152</v>
      </c>
      <c r="M2047" t="s">
        <v>6153</v>
      </c>
      <c r="N2047">
        <v>1.1916666659999999</v>
      </c>
      <c r="O2047">
        <v>0</v>
      </c>
      <c r="P2047">
        <v>2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0.32481811931900006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0.32481811931900006</v>
      </c>
    </row>
    <row r="2048" spans="1:31" x14ac:dyDescent="0.25">
      <c r="A2048">
        <v>1711454</v>
      </c>
      <c r="B2048">
        <v>1</v>
      </c>
      <c r="C2048" t="s">
        <v>80</v>
      </c>
      <c r="D2048" t="s">
        <v>93</v>
      </c>
      <c r="E2048" t="s">
        <v>131</v>
      </c>
      <c r="F2048" t="s">
        <v>6154</v>
      </c>
      <c r="G2048" t="s">
        <v>133</v>
      </c>
      <c r="H2048" t="s">
        <v>134</v>
      </c>
      <c r="I2048" t="s">
        <v>135</v>
      </c>
      <c r="J2048" t="s">
        <v>136</v>
      </c>
      <c r="K2048" t="s">
        <v>137</v>
      </c>
      <c r="L2048" t="s">
        <v>6155</v>
      </c>
      <c r="M2048" t="s">
        <v>6156</v>
      </c>
      <c r="N2048">
        <v>1.5891666659999999</v>
      </c>
      <c r="O2048">
        <v>0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0.11711706808148753</v>
      </c>
      <c r="AA2048">
        <v>0</v>
      </c>
      <c r="AB2048">
        <v>0</v>
      </c>
      <c r="AC2048">
        <v>0</v>
      </c>
      <c r="AD2048">
        <v>0</v>
      </c>
      <c r="AE2048">
        <v>0.11711706808148753</v>
      </c>
    </row>
    <row r="2049" spans="1:31" x14ac:dyDescent="0.25">
      <c r="A2049">
        <v>1711600</v>
      </c>
      <c r="B2049">
        <v>1</v>
      </c>
      <c r="C2049" t="s">
        <v>80</v>
      </c>
      <c r="D2049" t="s">
        <v>90</v>
      </c>
      <c r="E2049" t="s">
        <v>131</v>
      </c>
      <c r="F2049" t="s">
        <v>6157</v>
      </c>
      <c r="G2049" t="s">
        <v>238</v>
      </c>
      <c r="H2049" t="s">
        <v>134</v>
      </c>
      <c r="I2049" t="s">
        <v>135</v>
      </c>
      <c r="J2049" t="s">
        <v>136</v>
      </c>
      <c r="K2049" t="s">
        <v>137</v>
      </c>
      <c r="L2049" t="s">
        <v>6158</v>
      </c>
      <c r="M2049" t="s">
        <v>6121</v>
      </c>
      <c r="N2049">
        <v>1.538333333</v>
      </c>
      <c r="O2049">
        <v>0</v>
      </c>
      <c r="P2049">
        <v>3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4.083714994448246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4.083714994448246</v>
      </c>
    </row>
    <row r="2050" spans="1:31" x14ac:dyDescent="0.25">
      <c r="A2050">
        <v>1711248</v>
      </c>
      <c r="B2050">
        <v>1</v>
      </c>
      <c r="C2050" t="s">
        <v>80</v>
      </c>
      <c r="D2050" t="s">
        <v>104</v>
      </c>
      <c r="E2050" t="s">
        <v>150</v>
      </c>
      <c r="F2050" t="s">
        <v>6159</v>
      </c>
      <c r="G2050" t="s">
        <v>186</v>
      </c>
      <c r="H2050" t="s">
        <v>134</v>
      </c>
      <c r="I2050" t="s">
        <v>135</v>
      </c>
      <c r="J2050" t="s">
        <v>136</v>
      </c>
      <c r="K2050" t="s">
        <v>137</v>
      </c>
      <c r="L2050" t="s">
        <v>6160</v>
      </c>
      <c r="M2050" t="s">
        <v>6161</v>
      </c>
      <c r="N2050">
        <v>1.7255555549999999</v>
      </c>
      <c r="O2050">
        <v>0</v>
      </c>
      <c r="P2050">
        <v>283</v>
      </c>
      <c r="Q2050">
        <v>0</v>
      </c>
      <c r="R2050">
        <v>0</v>
      </c>
      <c r="S2050">
        <v>0</v>
      </c>
      <c r="T2050">
        <v>35</v>
      </c>
      <c r="U2050">
        <v>0</v>
      </c>
      <c r="V2050">
        <v>1</v>
      </c>
      <c r="W2050">
        <v>0</v>
      </c>
      <c r="X2050">
        <v>122.32645695476471</v>
      </c>
      <c r="Y2050">
        <v>0</v>
      </c>
      <c r="Z2050">
        <v>0</v>
      </c>
      <c r="AA2050">
        <v>0</v>
      </c>
      <c r="AB2050">
        <v>52.06226381492511</v>
      </c>
      <c r="AC2050">
        <v>0</v>
      </c>
      <c r="AD2050">
        <v>288.69953548754569</v>
      </c>
      <c r="AE2050">
        <v>463.08825625723551</v>
      </c>
    </row>
    <row r="2051" spans="1:31" x14ac:dyDescent="0.25">
      <c r="A2051">
        <v>1711391</v>
      </c>
      <c r="B2051">
        <v>1</v>
      </c>
      <c r="C2051" t="s">
        <v>80</v>
      </c>
      <c r="D2051" t="s">
        <v>103</v>
      </c>
      <c r="E2051" t="s">
        <v>131</v>
      </c>
      <c r="F2051" t="s">
        <v>6162</v>
      </c>
      <c r="G2051" t="s">
        <v>269</v>
      </c>
      <c r="H2051" t="s">
        <v>134</v>
      </c>
      <c r="I2051" t="s">
        <v>135</v>
      </c>
      <c r="J2051" t="s">
        <v>5</v>
      </c>
      <c r="K2051" t="s">
        <v>137</v>
      </c>
      <c r="L2051" t="s">
        <v>6163</v>
      </c>
      <c r="M2051" t="s">
        <v>6164</v>
      </c>
      <c r="N2051">
        <v>1.5938888879999999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1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2.7083639243695004</v>
      </c>
      <c r="AC2051">
        <v>0</v>
      </c>
      <c r="AD2051">
        <v>0</v>
      </c>
      <c r="AE2051">
        <v>2.7083639243695004</v>
      </c>
    </row>
    <row r="2052" spans="1:31" x14ac:dyDescent="0.25">
      <c r="A2052">
        <v>1711557</v>
      </c>
      <c r="B2052">
        <v>1</v>
      </c>
      <c r="C2052" t="s">
        <v>81</v>
      </c>
      <c r="D2052" t="s">
        <v>117</v>
      </c>
      <c r="E2052" t="s">
        <v>140</v>
      </c>
      <c r="F2052" t="s">
        <v>488</v>
      </c>
      <c r="G2052" t="s">
        <v>147</v>
      </c>
      <c r="H2052" t="s">
        <v>143</v>
      </c>
      <c r="I2052" t="s">
        <v>135</v>
      </c>
      <c r="J2052" t="s">
        <v>136</v>
      </c>
      <c r="K2052" t="s">
        <v>137</v>
      </c>
      <c r="L2052" t="s">
        <v>6165</v>
      </c>
      <c r="M2052" t="s">
        <v>6166</v>
      </c>
      <c r="N2052">
        <v>8.7499999999999994E-2</v>
      </c>
      <c r="O2052">
        <v>1</v>
      </c>
      <c r="P2052">
        <v>542</v>
      </c>
      <c r="Q2052">
        <v>11</v>
      </c>
      <c r="R2052">
        <v>37</v>
      </c>
      <c r="S2052">
        <v>10</v>
      </c>
      <c r="T2052">
        <v>20</v>
      </c>
      <c r="U2052">
        <v>1</v>
      </c>
      <c r="V2052">
        <v>0</v>
      </c>
      <c r="W2052">
        <v>4.8959477156799998E-2</v>
      </c>
      <c r="X2052">
        <v>4.4724719239949033</v>
      </c>
      <c r="Y2052">
        <v>0.29722937860008747</v>
      </c>
      <c r="Z2052">
        <v>0.15629691112306252</v>
      </c>
      <c r="AA2052">
        <v>2.3669042454824374</v>
      </c>
      <c r="AB2052">
        <v>0.84615053612809976</v>
      </c>
      <c r="AC2052">
        <v>0.26265520216661253</v>
      </c>
      <c r="AD2052">
        <v>0</v>
      </c>
      <c r="AE2052">
        <v>8.4506676746520046</v>
      </c>
    </row>
    <row r="2053" spans="1:31" x14ac:dyDescent="0.25">
      <c r="A2053">
        <v>1711534</v>
      </c>
      <c r="B2053">
        <v>1</v>
      </c>
      <c r="C2053" t="s">
        <v>80</v>
      </c>
      <c r="D2053" t="s">
        <v>93</v>
      </c>
      <c r="E2053" t="s">
        <v>131</v>
      </c>
      <c r="F2053" t="s">
        <v>6167</v>
      </c>
      <c r="G2053" t="s">
        <v>133</v>
      </c>
      <c r="H2053" t="s">
        <v>134</v>
      </c>
      <c r="I2053" t="s">
        <v>135</v>
      </c>
      <c r="J2053" t="s">
        <v>136</v>
      </c>
      <c r="K2053" t="s">
        <v>137</v>
      </c>
      <c r="L2053" t="s">
        <v>6168</v>
      </c>
      <c r="M2053" t="s">
        <v>6169</v>
      </c>
      <c r="N2053">
        <v>1.7441666659999999</v>
      </c>
      <c r="O2053">
        <v>0</v>
      </c>
      <c r="P2053">
        <v>2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1.0210717990312499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1.0210717990312499</v>
      </c>
    </row>
    <row r="2054" spans="1:31" x14ac:dyDescent="0.25">
      <c r="A2054">
        <v>1711514</v>
      </c>
      <c r="B2054">
        <v>1</v>
      </c>
      <c r="C2054" t="s">
        <v>80</v>
      </c>
      <c r="D2054" t="s">
        <v>110</v>
      </c>
      <c r="E2054" t="s">
        <v>171</v>
      </c>
      <c r="F2054" t="s">
        <v>6170</v>
      </c>
      <c r="G2054" t="s">
        <v>147</v>
      </c>
      <c r="H2054" t="s">
        <v>143</v>
      </c>
      <c r="I2054" t="s">
        <v>135</v>
      </c>
      <c r="J2054" t="s">
        <v>136</v>
      </c>
      <c r="K2054" t="s">
        <v>137</v>
      </c>
      <c r="L2054" t="s">
        <v>6171</v>
      </c>
      <c r="M2054" t="s">
        <v>6172</v>
      </c>
      <c r="N2054">
        <v>1.3919444439999999</v>
      </c>
      <c r="O2054">
        <v>0</v>
      </c>
      <c r="P2054">
        <v>560</v>
      </c>
      <c r="Q2054">
        <v>0</v>
      </c>
      <c r="R2054">
        <v>0</v>
      </c>
      <c r="S2054">
        <v>7</v>
      </c>
      <c r="T2054">
        <v>209</v>
      </c>
      <c r="U2054">
        <v>0</v>
      </c>
      <c r="V2054">
        <v>2</v>
      </c>
      <c r="W2054">
        <v>0</v>
      </c>
      <c r="X2054">
        <v>215.62995175627546</v>
      </c>
      <c r="Y2054">
        <v>0</v>
      </c>
      <c r="Z2054">
        <v>0</v>
      </c>
      <c r="AA2054">
        <v>250.80874442432344</v>
      </c>
      <c r="AB2054">
        <v>391.58899070019004</v>
      </c>
      <c r="AC2054">
        <v>0</v>
      </c>
      <c r="AD2054">
        <v>228.76246428885895</v>
      </c>
      <c r="AE2054">
        <v>1086.7901511696477</v>
      </c>
    </row>
    <row r="2055" spans="1:31" x14ac:dyDescent="0.25">
      <c r="A2055">
        <v>1711371</v>
      </c>
      <c r="B2055">
        <v>1</v>
      </c>
      <c r="C2055" t="s">
        <v>80</v>
      </c>
      <c r="D2055" t="s">
        <v>94</v>
      </c>
      <c r="E2055" t="s">
        <v>131</v>
      </c>
      <c r="F2055" t="s">
        <v>6173</v>
      </c>
      <c r="G2055" t="s">
        <v>133</v>
      </c>
      <c r="H2055" t="s">
        <v>134</v>
      </c>
      <c r="I2055" t="s">
        <v>135</v>
      </c>
      <c r="J2055" t="s">
        <v>136</v>
      </c>
      <c r="K2055" t="s">
        <v>137</v>
      </c>
      <c r="L2055" t="s">
        <v>6174</v>
      </c>
      <c r="M2055" t="s">
        <v>6175</v>
      </c>
      <c r="N2055">
        <v>2.892222222</v>
      </c>
      <c r="O2055">
        <v>0</v>
      </c>
      <c r="P2055">
        <v>1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0.20046372095572473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0.20046372095572473</v>
      </c>
    </row>
    <row r="2056" spans="1:31" x14ac:dyDescent="0.25">
      <c r="A2056">
        <v>1711179</v>
      </c>
      <c r="B2056">
        <v>1</v>
      </c>
      <c r="C2056" t="s">
        <v>81</v>
      </c>
      <c r="D2056" t="s">
        <v>118</v>
      </c>
      <c r="E2056" t="s">
        <v>150</v>
      </c>
      <c r="F2056" t="s">
        <v>6176</v>
      </c>
      <c r="G2056" t="s">
        <v>152</v>
      </c>
      <c r="H2056" t="s">
        <v>134</v>
      </c>
      <c r="I2056" t="s">
        <v>135</v>
      </c>
      <c r="J2056" t="s">
        <v>136</v>
      </c>
      <c r="K2056" t="s">
        <v>153</v>
      </c>
      <c r="L2056" t="s">
        <v>6177</v>
      </c>
      <c r="M2056" t="s">
        <v>6178</v>
      </c>
      <c r="N2056">
        <v>2.687453611</v>
      </c>
      <c r="O2056">
        <v>0</v>
      </c>
      <c r="P2056">
        <v>20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5.351433665803472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5.351433665803472</v>
      </c>
    </row>
    <row r="2057" spans="1:31" x14ac:dyDescent="0.25">
      <c r="A2057">
        <v>1711471</v>
      </c>
      <c r="B2057">
        <v>1</v>
      </c>
      <c r="C2057" t="s">
        <v>80</v>
      </c>
      <c r="D2057" t="s">
        <v>84</v>
      </c>
      <c r="E2057" t="s">
        <v>131</v>
      </c>
      <c r="F2057" t="s">
        <v>6179</v>
      </c>
      <c r="G2057" t="s">
        <v>133</v>
      </c>
      <c r="H2057" t="s">
        <v>134</v>
      </c>
      <c r="I2057" t="s">
        <v>135</v>
      </c>
      <c r="J2057" t="s">
        <v>136</v>
      </c>
      <c r="K2057" t="s">
        <v>137</v>
      </c>
      <c r="L2057" t="s">
        <v>6180</v>
      </c>
      <c r="M2057" t="s">
        <v>6181</v>
      </c>
      <c r="N2057">
        <v>5.0661111109999997</v>
      </c>
      <c r="O2057">
        <v>0</v>
      </c>
      <c r="P2057">
        <v>1</v>
      </c>
      <c r="Q2057">
        <v>0</v>
      </c>
      <c r="R2057">
        <v>0</v>
      </c>
      <c r="S2057">
        <v>0</v>
      </c>
      <c r="T2057">
        <v>1</v>
      </c>
      <c r="U2057">
        <v>0</v>
      </c>
      <c r="V2057">
        <v>0</v>
      </c>
      <c r="W2057">
        <v>0</v>
      </c>
      <c r="X2057">
        <v>2.3972979868888817</v>
      </c>
      <c r="Y2057">
        <v>0</v>
      </c>
      <c r="Z2057">
        <v>0</v>
      </c>
      <c r="AA2057">
        <v>0</v>
      </c>
      <c r="AB2057">
        <v>0.18017195289984</v>
      </c>
      <c r="AC2057">
        <v>0</v>
      </c>
      <c r="AD2057">
        <v>0</v>
      </c>
      <c r="AE2057">
        <v>2.5774699397887217</v>
      </c>
    </row>
    <row r="2058" spans="1:31" x14ac:dyDescent="0.25">
      <c r="A2058">
        <v>1711228</v>
      </c>
      <c r="B2058">
        <v>1</v>
      </c>
      <c r="C2058" t="s">
        <v>80</v>
      </c>
      <c r="D2058" t="s">
        <v>98</v>
      </c>
      <c r="E2058" t="s">
        <v>160</v>
      </c>
      <c r="F2058" t="s">
        <v>6182</v>
      </c>
      <c r="G2058" t="s">
        <v>3106</v>
      </c>
      <c r="H2058" t="s">
        <v>134</v>
      </c>
      <c r="I2058" t="s">
        <v>135</v>
      </c>
      <c r="J2058" t="s">
        <v>136</v>
      </c>
      <c r="K2058" t="s">
        <v>137</v>
      </c>
      <c r="L2058" t="s">
        <v>6183</v>
      </c>
      <c r="M2058" t="s">
        <v>6184</v>
      </c>
      <c r="N2058">
        <v>0.95805555499999995</v>
      </c>
      <c r="O2058">
        <v>0</v>
      </c>
      <c r="P2058">
        <v>16</v>
      </c>
      <c r="Q2058">
        <v>0</v>
      </c>
      <c r="R2058">
        <v>8</v>
      </c>
      <c r="S2058">
        <v>0</v>
      </c>
      <c r="T2058">
        <v>3</v>
      </c>
      <c r="U2058">
        <v>0</v>
      </c>
      <c r="V2058">
        <v>0</v>
      </c>
      <c r="W2058">
        <v>0</v>
      </c>
      <c r="X2058">
        <v>3.4851900822248174</v>
      </c>
      <c r="Y2058">
        <v>0</v>
      </c>
      <c r="Z2058">
        <v>3.2255211584134913</v>
      </c>
      <c r="AA2058">
        <v>0</v>
      </c>
      <c r="AB2058">
        <v>2.8953801273324107</v>
      </c>
      <c r="AC2058">
        <v>0</v>
      </c>
      <c r="AD2058">
        <v>0</v>
      </c>
      <c r="AE2058">
        <v>9.6060913679707198</v>
      </c>
    </row>
    <row r="2059" spans="1:31" x14ac:dyDescent="0.25">
      <c r="A2059">
        <v>1711543</v>
      </c>
      <c r="B2059">
        <v>1</v>
      </c>
      <c r="C2059" t="s">
        <v>80</v>
      </c>
      <c r="D2059" t="s">
        <v>93</v>
      </c>
      <c r="E2059" t="s">
        <v>160</v>
      </c>
      <c r="F2059" t="s">
        <v>6185</v>
      </c>
      <c r="G2059" t="s">
        <v>162</v>
      </c>
      <c r="H2059" t="s">
        <v>134</v>
      </c>
      <c r="I2059" t="s">
        <v>135</v>
      </c>
      <c r="J2059" t="s">
        <v>136</v>
      </c>
      <c r="K2059" t="s">
        <v>137</v>
      </c>
      <c r="L2059" t="s">
        <v>6186</v>
      </c>
      <c r="M2059" t="s">
        <v>6187</v>
      </c>
      <c r="N2059">
        <v>3.1277777769999999</v>
      </c>
      <c r="O2059">
        <v>0</v>
      </c>
      <c r="P2059">
        <v>28</v>
      </c>
      <c r="Q2059">
        <v>0</v>
      </c>
      <c r="R2059">
        <v>0</v>
      </c>
      <c r="S2059">
        <v>0</v>
      </c>
      <c r="T2059">
        <v>2</v>
      </c>
      <c r="U2059">
        <v>0</v>
      </c>
      <c r="V2059">
        <v>0</v>
      </c>
      <c r="W2059">
        <v>0</v>
      </c>
      <c r="X2059">
        <v>6.7755680963904936</v>
      </c>
      <c r="Y2059">
        <v>0</v>
      </c>
      <c r="Z2059">
        <v>0</v>
      </c>
      <c r="AA2059">
        <v>0</v>
      </c>
      <c r="AB2059">
        <v>0.40647746443413552</v>
      </c>
      <c r="AC2059">
        <v>0</v>
      </c>
      <c r="AD2059">
        <v>0</v>
      </c>
      <c r="AE2059">
        <v>7.182045560824629</v>
      </c>
    </row>
    <row r="2060" spans="1:31" x14ac:dyDescent="0.25">
      <c r="A2060">
        <v>1711234</v>
      </c>
      <c r="B2060">
        <v>1</v>
      </c>
      <c r="C2060" t="s">
        <v>80</v>
      </c>
      <c r="D2060" t="s">
        <v>98</v>
      </c>
      <c r="E2060" t="s">
        <v>160</v>
      </c>
      <c r="F2060" t="s">
        <v>6188</v>
      </c>
      <c r="G2060" t="s">
        <v>162</v>
      </c>
      <c r="H2060" t="s">
        <v>134</v>
      </c>
      <c r="I2060" t="s">
        <v>135</v>
      </c>
      <c r="J2060" t="s">
        <v>136</v>
      </c>
      <c r="K2060" t="s">
        <v>137</v>
      </c>
      <c r="L2060" t="s">
        <v>6189</v>
      </c>
      <c r="M2060" t="s">
        <v>6190</v>
      </c>
      <c r="N2060">
        <v>2.2922222219999999</v>
      </c>
      <c r="O2060">
        <v>0</v>
      </c>
      <c r="P2060">
        <v>0</v>
      </c>
      <c r="Q2060">
        <v>0</v>
      </c>
      <c r="R2060">
        <v>1</v>
      </c>
      <c r="S2060">
        <v>0</v>
      </c>
      <c r="T2060">
        <v>4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9.4935451365000007E-5</v>
      </c>
      <c r="AA2060">
        <v>0</v>
      </c>
      <c r="AB2060">
        <v>11.578220774539567</v>
      </c>
      <c r="AC2060">
        <v>0</v>
      </c>
      <c r="AD2060">
        <v>0</v>
      </c>
      <c r="AE2060">
        <v>11.578315709990932</v>
      </c>
    </row>
    <row r="2061" spans="1:31" x14ac:dyDescent="0.25">
      <c r="A2061">
        <v>1711566</v>
      </c>
      <c r="B2061">
        <v>1</v>
      </c>
      <c r="C2061" t="s">
        <v>81</v>
      </c>
      <c r="D2061" t="s">
        <v>123</v>
      </c>
      <c r="E2061" t="s">
        <v>160</v>
      </c>
      <c r="F2061" t="s">
        <v>6191</v>
      </c>
      <c r="G2061" t="s">
        <v>1898</v>
      </c>
      <c r="H2061" t="s">
        <v>134</v>
      </c>
      <c r="I2061" t="s">
        <v>135</v>
      </c>
      <c r="J2061" t="s">
        <v>136</v>
      </c>
      <c r="K2061" t="s">
        <v>137</v>
      </c>
      <c r="L2061" t="s">
        <v>6192</v>
      </c>
      <c r="M2061" t="s">
        <v>6193</v>
      </c>
      <c r="N2061">
        <v>3.8844444440000001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2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390.5942833341486</v>
      </c>
      <c r="AE2061">
        <v>390.5942833341486</v>
      </c>
    </row>
    <row r="2062" spans="1:31" x14ac:dyDescent="0.25">
      <c r="A2062">
        <v>1711357</v>
      </c>
      <c r="B2062">
        <v>1</v>
      </c>
      <c r="C2062" t="s">
        <v>80</v>
      </c>
      <c r="D2062" t="s">
        <v>99</v>
      </c>
      <c r="E2062" t="s">
        <v>131</v>
      </c>
      <c r="F2062" t="s">
        <v>6194</v>
      </c>
      <c r="G2062" t="s">
        <v>269</v>
      </c>
      <c r="H2062" t="s">
        <v>134</v>
      </c>
      <c r="I2062" t="s">
        <v>135</v>
      </c>
      <c r="J2062" t="s">
        <v>5</v>
      </c>
      <c r="K2062" t="s">
        <v>137</v>
      </c>
      <c r="L2062" t="s">
        <v>6195</v>
      </c>
      <c r="M2062" t="s">
        <v>6196</v>
      </c>
      <c r="N2062">
        <v>3.750277777</v>
      </c>
      <c r="O2062">
        <v>0</v>
      </c>
      <c r="P2062">
        <v>1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0.82336647464598123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0.82336647464598123</v>
      </c>
    </row>
    <row r="2063" spans="1:31" x14ac:dyDescent="0.25">
      <c r="A2063">
        <v>1711334</v>
      </c>
      <c r="B2063">
        <v>1</v>
      </c>
      <c r="C2063" t="s">
        <v>81</v>
      </c>
      <c r="D2063" t="s">
        <v>127</v>
      </c>
      <c r="E2063" t="s">
        <v>131</v>
      </c>
      <c r="F2063" t="s">
        <v>6197</v>
      </c>
      <c r="G2063" t="s">
        <v>133</v>
      </c>
      <c r="H2063" t="s">
        <v>134</v>
      </c>
      <c r="I2063" t="s">
        <v>135</v>
      </c>
      <c r="J2063" t="s">
        <v>136</v>
      </c>
      <c r="K2063" t="s">
        <v>137</v>
      </c>
      <c r="L2063" t="s">
        <v>5693</v>
      </c>
      <c r="M2063" t="s">
        <v>6198</v>
      </c>
      <c r="N2063">
        <v>2.8763888880000001</v>
      </c>
      <c r="O2063">
        <v>0</v>
      </c>
      <c r="P2063">
        <v>1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6.8051936262253601E-2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6.8051936262253601E-2</v>
      </c>
    </row>
    <row r="2064" spans="1:31" x14ac:dyDescent="0.25">
      <c r="A2064">
        <v>1711194</v>
      </c>
      <c r="B2064">
        <v>1</v>
      </c>
      <c r="C2064" t="s">
        <v>80</v>
      </c>
      <c r="D2064" t="s">
        <v>83</v>
      </c>
      <c r="E2064" t="s">
        <v>171</v>
      </c>
      <c r="F2064" t="s">
        <v>6199</v>
      </c>
      <c r="G2064" t="s">
        <v>157</v>
      </c>
      <c r="H2064" t="s">
        <v>143</v>
      </c>
      <c r="I2064" t="s">
        <v>135</v>
      </c>
      <c r="J2064" t="s">
        <v>3</v>
      </c>
      <c r="K2064" t="s">
        <v>137</v>
      </c>
      <c r="L2064" t="s">
        <v>6200</v>
      </c>
      <c r="M2064" t="s">
        <v>6201</v>
      </c>
      <c r="N2064">
        <v>1.215833333</v>
      </c>
      <c r="O2064">
        <v>0</v>
      </c>
      <c r="P2064">
        <v>3059</v>
      </c>
      <c r="Q2064">
        <v>1</v>
      </c>
      <c r="R2064">
        <v>3</v>
      </c>
      <c r="S2064">
        <v>12</v>
      </c>
      <c r="T2064">
        <v>1357</v>
      </c>
      <c r="U2064">
        <v>9</v>
      </c>
      <c r="V2064">
        <v>57</v>
      </c>
      <c r="W2064">
        <v>0</v>
      </c>
      <c r="X2064">
        <v>1012.7326353621405</v>
      </c>
      <c r="Y2064">
        <v>214.16183967824298</v>
      </c>
      <c r="Z2064">
        <v>1.9902406957008176</v>
      </c>
      <c r="AA2064">
        <v>204.63901168729004</v>
      </c>
      <c r="AB2064">
        <v>1992.6787652097453</v>
      </c>
      <c r="AC2064">
        <v>562.91101351134205</v>
      </c>
      <c r="AD2064">
        <v>2735.2002908769964</v>
      </c>
      <c r="AE2064">
        <v>6724.3137970214575</v>
      </c>
    </row>
    <row r="2065" spans="1:31" x14ac:dyDescent="0.25">
      <c r="A2065">
        <v>1711148</v>
      </c>
      <c r="B2065">
        <v>1</v>
      </c>
      <c r="C2065" t="s">
        <v>80</v>
      </c>
      <c r="D2065" t="s">
        <v>110</v>
      </c>
      <c r="E2065" t="s">
        <v>131</v>
      </c>
      <c r="F2065" t="s">
        <v>6202</v>
      </c>
      <c r="G2065" t="s">
        <v>269</v>
      </c>
      <c r="H2065" t="s">
        <v>134</v>
      </c>
      <c r="I2065" t="s">
        <v>135</v>
      </c>
      <c r="J2065" t="s">
        <v>5</v>
      </c>
      <c r="K2065" t="s">
        <v>137</v>
      </c>
      <c r="L2065" t="s">
        <v>6203</v>
      </c>
      <c r="M2065" t="s">
        <v>6204</v>
      </c>
      <c r="N2065">
        <v>0.71055555500000001</v>
      </c>
      <c r="O2065">
        <v>0</v>
      </c>
      <c r="P2065">
        <v>1</v>
      </c>
      <c r="Q2065">
        <v>0</v>
      </c>
      <c r="R2065">
        <v>0</v>
      </c>
      <c r="S2065">
        <v>0</v>
      </c>
      <c r="T2065">
        <v>1</v>
      </c>
      <c r="U2065">
        <v>0</v>
      </c>
      <c r="V2065">
        <v>0</v>
      </c>
      <c r="W2065">
        <v>0</v>
      </c>
      <c r="X2065">
        <v>0.19909524901560005</v>
      </c>
      <c r="Y2065">
        <v>0</v>
      </c>
      <c r="Z2065">
        <v>0</v>
      </c>
      <c r="AA2065">
        <v>0</v>
      </c>
      <c r="AB2065">
        <v>0.13086227571638667</v>
      </c>
      <c r="AC2065">
        <v>0</v>
      </c>
      <c r="AD2065">
        <v>0</v>
      </c>
      <c r="AE2065">
        <v>0.3299575247319867</v>
      </c>
    </row>
    <row r="2066" spans="1:31" x14ac:dyDescent="0.25">
      <c r="A2066">
        <v>1711397</v>
      </c>
      <c r="B2066">
        <v>1</v>
      </c>
      <c r="C2066" t="s">
        <v>81</v>
      </c>
      <c r="D2066" t="s">
        <v>119</v>
      </c>
      <c r="E2066" t="s">
        <v>150</v>
      </c>
      <c r="F2066" t="s">
        <v>6205</v>
      </c>
      <c r="G2066" t="s">
        <v>186</v>
      </c>
      <c r="H2066" t="s">
        <v>134</v>
      </c>
      <c r="I2066" t="s">
        <v>135</v>
      </c>
      <c r="J2066" t="s">
        <v>136</v>
      </c>
      <c r="K2066" t="s">
        <v>137</v>
      </c>
      <c r="L2066" t="s">
        <v>5647</v>
      </c>
      <c r="M2066" t="s">
        <v>6206</v>
      </c>
      <c r="N2066">
        <v>1.527222222</v>
      </c>
      <c r="O2066">
        <v>0</v>
      </c>
      <c r="P2066">
        <v>55</v>
      </c>
      <c r="Q2066">
        <v>0</v>
      </c>
      <c r="R2066">
        <v>7</v>
      </c>
      <c r="S2066">
        <v>0</v>
      </c>
      <c r="T2066">
        <v>8</v>
      </c>
      <c r="U2066">
        <v>0</v>
      </c>
      <c r="V2066">
        <v>0</v>
      </c>
      <c r="W2066">
        <v>0</v>
      </c>
      <c r="X2066">
        <v>16.816112453856867</v>
      </c>
      <c r="Y2066">
        <v>0</v>
      </c>
      <c r="Z2066">
        <v>3.7306062962964459</v>
      </c>
      <c r="AA2066">
        <v>0</v>
      </c>
      <c r="AB2066">
        <v>1.3889775078760858</v>
      </c>
      <c r="AC2066">
        <v>0</v>
      </c>
      <c r="AD2066">
        <v>0</v>
      </c>
      <c r="AE2066">
        <v>21.935696258029399</v>
      </c>
    </row>
    <row r="2067" spans="1:31" x14ac:dyDescent="0.25">
      <c r="A2067">
        <v>1711652</v>
      </c>
      <c r="B2067">
        <v>1</v>
      </c>
      <c r="C2067" t="s">
        <v>80</v>
      </c>
      <c r="D2067" t="s">
        <v>84</v>
      </c>
      <c r="E2067" t="s">
        <v>131</v>
      </c>
      <c r="F2067" t="s">
        <v>6207</v>
      </c>
      <c r="G2067" t="s">
        <v>133</v>
      </c>
      <c r="H2067" t="s">
        <v>134</v>
      </c>
      <c r="I2067" t="s">
        <v>135</v>
      </c>
      <c r="J2067" t="s">
        <v>136</v>
      </c>
      <c r="K2067" t="s">
        <v>137</v>
      </c>
      <c r="L2067" t="s">
        <v>6208</v>
      </c>
      <c r="M2067" t="s">
        <v>6209</v>
      </c>
      <c r="N2067">
        <v>1.365</v>
      </c>
      <c r="O2067">
        <v>0</v>
      </c>
      <c r="P2067">
        <v>1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0.33786419662147227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0.33786419662147227</v>
      </c>
    </row>
    <row r="2068" spans="1:31" x14ac:dyDescent="0.25">
      <c r="A2068">
        <v>1711629</v>
      </c>
      <c r="B2068">
        <v>1</v>
      </c>
      <c r="C2068" t="s">
        <v>81</v>
      </c>
      <c r="D2068" t="s">
        <v>127</v>
      </c>
      <c r="E2068" t="s">
        <v>189</v>
      </c>
      <c r="F2068" t="s">
        <v>6210</v>
      </c>
      <c r="G2068" t="s">
        <v>147</v>
      </c>
      <c r="H2068" t="s">
        <v>143</v>
      </c>
      <c r="I2068" t="s">
        <v>135</v>
      </c>
      <c r="J2068" t="s">
        <v>136</v>
      </c>
      <c r="K2068" t="s">
        <v>137</v>
      </c>
      <c r="L2068" t="s">
        <v>6211</v>
      </c>
      <c r="M2068" t="s">
        <v>6212</v>
      </c>
      <c r="N2068">
        <v>2.2619444440000001</v>
      </c>
      <c r="O2068">
        <v>3</v>
      </c>
      <c r="P2068">
        <v>58</v>
      </c>
      <c r="Q2068">
        <v>91</v>
      </c>
      <c r="R2068">
        <v>78</v>
      </c>
      <c r="S2068">
        <v>2</v>
      </c>
      <c r="T2068">
        <v>6</v>
      </c>
      <c r="U2068">
        <v>1</v>
      </c>
      <c r="V2068">
        <v>1</v>
      </c>
      <c r="W2068">
        <v>1.0197416034995872</v>
      </c>
      <c r="X2068">
        <v>31.092908007988257</v>
      </c>
      <c r="Y2068">
        <v>97.032308705502089</v>
      </c>
      <c r="Z2068">
        <v>63.114077924779046</v>
      </c>
      <c r="AA2068">
        <v>22.057295490417083</v>
      </c>
      <c r="AB2068">
        <v>8.2109468869494595</v>
      </c>
      <c r="AC2068">
        <v>241.17157125987927</v>
      </c>
      <c r="AD2068">
        <v>0</v>
      </c>
      <c r="AE2068">
        <v>463.6988498790148</v>
      </c>
    </row>
    <row r="2069" spans="1:31" x14ac:dyDescent="0.25">
      <c r="A2069">
        <v>1711460</v>
      </c>
      <c r="B2069">
        <v>1</v>
      </c>
      <c r="C2069" t="s">
        <v>80</v>
      </c>
      <c r="D2069" t="s">
        <v>108</v>
      </c>
      <c r="E2069" t="s">
        <v>171</v>
      </c>
      <c r="F2069" t="s">
        <v>6213</v>
      </c>
      <c r="G2069" t="s">
        <v>295</v>
      </c>
      <c r="H2069" t="s">
        <v>143</v>
      </c>
      <c r="I2069" t="s">
        <v>135</v>
      </c>
      <c r="J2069" t="s">
        <v>136</v>
      </c>
      <c r="K2069" t="s">
        <v>137</v>
      </c>
      <c r="L2069" t="s">
        <v>6214</v>
      </c>
      <c r="M2069" t="s">
        <v>6215</v>
      </c>
      <c r="N2069">
        <v>1.081388888</v>
      </c>
      <c r="O2069">
        <v>0</v>
      </c>
      <c r="P2069">
        <v>30</v>
      </c>
      <c r="Q2069">
        <v>0</v>
      </c>
      <c r="R2069">
        <v>9</v>
      </c>
      <c r="S2069">
        <v>0</v>
      </c>
      <c r="T2069">
        <v>5</v>
      </c>
      <c r="U2069">
        <v>0</v>
      </c>
      <c r="V2069">
        <v>0</v>
      </c>
      <c r="W2069">
        <v>0</v>
      </c>
      <c r="X2069">
        <v>3.8986641508561246</v>
      </c>
      <c r="Y2069">
        <v>0</v>
      </c>
      <c r="Z2069">
        <v>1.011497130563171</v>
      </c>
      <c r="AA2069">
        <v>0</v>
      </c>
      <c r="AB2069">
        <v>1.9910304153778491</v>
      </c>
      <c r="AC2069">
        <v>0</v>
      </c>
      <c r="AD2069">
        <v>0</v>
      </c>
      <c r="AE2069">
        <v>6.9011916967971443</v>
      </c>
    </row>
    <row r="2070" spans="1:31" x14ac:dyDescent="0.25">
      <c r="A2070">
        <v>1711337</v>
      </c>
      <c r="B2070">
        <v>1</v>
      </c>
      <c r="C2070" t="s">
        <v>81</v>
      </c>
      <c r="D2070" t="s">
        <v>115</v>
      </c>
      <c r="E2070" t="s">
        <v>131</v>
      </c>
      <c r="F2070" t="s">
        <v>6216</v>
      </c>
      <c r="G2070" t="s">
        <v>133</v>
      </c>
      <c r="H2070" t="s">
        <v>134</v>
      </c>
      <c r="I2070" t="s">
        <v>135</v>
      </c>
      <c r="J2070" t="s">
        <v>136</v>
      </c>
      <c r="K2070" t="s">
        <v>137</v>
      </c>
      <c r="L2070" t="s">
        <v>6217</v>
      </c>
      <c r="M2070" t="s">
        <v>6218</v>
      </c>
      <c r="N2070">
        <v>8.0205555549999996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0.81038281260218337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0.81038281260218337</v>
      </c>
    </row>
    <row r="2071" spans="1:31" x14ac:dyDescent="0.25">
      <c r="A2071">
        <v>1711480</v>
      </c>
      <c r="B2071">
        <v>1</v>
      </c>
      <c r="C2071" t="s">
        <v>80</v>
      </c>
      <c r="D2071" t="s">
        <v>95</v>
      </c>
      <c r="E2071" t="s">
        <v>160</v>
      </c>
      <c r="F2071" t="s">
        <v>6219</v>
      </c>
      <c r="G2071" t="s">
        <v>259</v>
      </c>
      <c r="H2071" t="s">
        <v>134</v>
      </c>
      <c r="I2071" t="s">
        <v>135</v>
      </c>
      <c r="J2071" t="s">
        <v>136</v>
      </c>
      <c r="K2071" t="s">
        <v>137</v>
      </c>
      <c r="L2071" t="s">
        <v>6220</v>
      </c>
      <c r="M2071" t="s">
        <v>6221</v>
      </c>
      <c r="N2071">
        <v>3.1586111109999999</v>
      </c>
      <c r="O2071">
        <v>0</v>
      </c>
      <c r="P2071">
        <v>23</v>
      </c>
      <c r="Q2071">
        <v>0</v>
      </c>
      <c r="R2071">
        <v>0</v>
      </c>
      <c r="S2071">
        <v>0</v>
      </c>
      <c r="T2071">
        <v>1</v>
      </c>
      <c r="U2071">
        <v>0</v>
      </c>
      <c r="V2071">
        <v>0</v>
      </c>
      <c r="W2071">
        <v>0</v>
      </c>
      <c r="X2071">
        <v>17.900452902355461</v>
      </c>
      <c r="Y2071">
        <v>0</v>
      </c>
      <c r="Z2071">
        <v>0</v>
      </c>
      <c r="AA2071">
        <v>0</v>
      </c>
      <c r="AB2071">
        <v>0.3993692062875025</v>
      </c>
      <c r="AC2071">
        <v>0</v>
      </c>
      <c r="AD2071">
        <v>0</v>
      </c>
      <c r="AE2071">
        <v>18.299822108642964</v>
      </c>
    </row>
    <row r="2072" spans="1:31" x14ac:dyDescent="0.25">
      <c r="A2072">
        <v>1711523</v>
      </c>
      <c r="B2072">
        <v>1</v>
      </c>
      <c r="C2072" t="s">
        <v>81</v>
      </c>
      <c r="D2072" t="s">
        <v>121</v>
      </c>
      <c r="E2072" t="s">
        <v>171</v>
      </c>
      <c r="F2072" t="s">
        <v>6222</v>
      </c>
      <c r="G2072" t="s">
        <v>246</v>
      </c>
      <c r="H2072" t="s">
        <v>143</v>
      </c>
      <c r="I2072" t="s">
        <v>135</v>
      </c>
      <c r="J2072" t="s">
        <v>136</v>
      </c>
      <c r="K2072" t="s">
        <v>137</v>
      </c>
      <c r="L2072" t="s">
        <v>6223</v>
      </c>
      <c r="M2072" t="s">
        <v>6224</v>
      </c>
      <c r="N2072">
        <v>0.65944444400000002</v>
      </c>
      <c r="O2072">
        <v>0</v>
      </c>
      <c r="P2072">
        <v>9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0.18006619341113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0.18006619341113</v>
      </c>
    </row>
    <row r="2073" spans="1:31" x14ac:dyDescent="0.25">
      <c r="A2073">
        <v>1711125</v>
      </c>
      <c r="B2073">
        <v>1</v>
      </c>
      <c r="C2073" t="s">
        <v>80</v>
      </c>
      <c r="D2073" t="s">
        <v>108</v>
      </c>
      <c r="E2073" t="s">
        <v>140</v>
      </c>
      <c r="F2073" t="s">
        <v>6225</v>
      </c>
      <c r="G2073" t="s">
        <v>147</v>
      </c>
      <c r="H2073" t="s">
        <v>143</v>
      </c>
      <c r="I2073" t="s">
        <v>135</v>
      </c>
      <c r="J2073" t="s">
        <v>136</v>
      </c>
      <c r="K2073" t="s">
        <v>137</v>
      </c>
      <c r="L2073" t="s">
        <v>6226</v>
      </c>
      <c r="M2073" t="s">
        <v>6227</v>
      </c>
      <c r="N2073">
        <v>0.12888888800000001</v>
      </c>
      <c r="O2073">
        <v>0</v>
      </c>
      <c r="P2073">
        <v>2313</v>
      </c>
      <c r="Q2073">
        <v>4</v>
      </c>
      <c r="R2073">
        <v>365</v>
      </c>
      <c r="S2073">
        <v>9</v>
      </c>
      <c r="T2073">
        <v>376</v>
      </c>
      <c r="U2073">
        <v>1</v>
      </c>
      <c r="V2073">
        <v>0</v>
      </c>
      <c r="W2073">
        <v>0</v>
      </c>
      <c r="X2073">
        <v>45.900133510701096</v>
      </c>
      <c r="Y2073">
        <v>1.2060512590291201</v>
      </c>
      <c r="Z2073">
        <v>5.7914215966023814</v>
      </c>
      <c r="AA2073">
        <v>7.8456815494870398</v>
      </c>
      <c r="AB2073">
        <v>38.289343137813241</v>
      </c>
      <c r="AC2073">
        <v>1.4063315002211998</v>
      </c>
      <c r="AD2073">
        <v>0</v>
      </c>
      <c r="AE2073">
        <v>100.43896255385408</v>
      </c>
    </row>
    <row r="2074" spans="1:31" x14ac:dyDescent="0.25">
      <c r="A2074">
        <v>1711672</v>
      </c>
      <c r="B2074">
        <v>1</v>
      </c>
      <c r="C2074" t="s">
        <v>80</v>
      </c>
      <c r="D2074" t="s">
        <v>90</v>
      </c>
      <c r="E2074" t="s">
        <v>160</v>
      </c>
      <c r="F2074" t="s">
        <v>6228</v>
      </c>
      <c r="G2074" t="s">
        <v>162</v>
      </c>
      <c r="H2074" t="s">
        <v>134</v>
      </c>
      <c r="I2074" t="s">
        <v>135</v>
      </c>
      <c r="J2074" t="s">
        <v>136</v>
      </c>
      <c r="K2074" t="s">
        <v>137</v>
      </c>
      <c r="L2074" t="s">
        <v>6229</v>
      </c>
      <c r="M2074" t="s">
        <v>6230</v>
      </c>
      <c r="N2074">
        <v>1.0055555549999999</v>
      </c>
      <c r="O2074">
        <v>0</v>
      </c>
      <c r="P2074">
        <v>311</v>
      </c>
      <c r="Q2074">
        <v>0</v>
      </c>
      <c r="R2074">
        <v>0</v>
      </c>
      <c r="S2074">
        <v>0</v>
      </c>
      <c r="T2074">
        <v>10</v>
      </c>
      <c r="U2074">
        <v>0</v>
      </c>
      <c r="V2074">
        <v>0</v>
      </c>
      <c r="W2074">
        <v>0</v>
      </c>
      <c r="X2074">
        <v>105.7177152606662</v>
      </c>
      <c r="Y2074">
        <v>0</v>
      </c>
      <c r="Z2074">
        <v>0</v>
      </c>
      <c r="AA2074">
        <v>0</v>
      </c>
      <c r="AB2074">
        <v>1.2351132096275212</v>
      </c>
      <c r="AC2074">
        <v>0</v>
      </c>
      <c r="AD2074">
        <v>0</v>
      </c>
      <c r="AE2074">
        <v>106.95282847029372</v>
      </c>
    </row>
    <row r="2075" spans="1:31" x14ac:dyDescent="0.25">
      <c r="A2075">
        <v>1711666</v>
      </c>
      <c r="B2075">
        <v>1</v>
      </c>
      <c r="C2075" t="s">
        <v>81</v>
      </c>
      <c r="D2075" t="s">
        <v>123</v>
      </c>
      <c r="E2075" t="s">
        <v>131</v>
      </c>
      <c r="F2075" t="s">
        <v>6231</v>
      </c>
      <c r="G2075" t="s">
        <v>133</v>
      </c>
      <c r="H2075" t="s">
        <v>134</v>
      </c>
      <c r="I2075" t="s">
        <v>135</v>
      </c>
      <c r="J2075" t="s">
        <v>136</v>
      </c>
      <c r="K2075" t="s">
        <v>137</v>
      </c>
      <c r="L2075" t="s">
        <v>6232</v>
      </c>
      <c r="M2075" t="s">
        <v>6233</v>
      </c>
      <c r="N2075">
        <v>2.3283333329999998</v>
      </c>
      <c r="O2075">
        <v>0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4.3314251834822223E-3</v>
      </c>
      <c r="AA2075">
        <v>0</v>
      </c>
      <c r="AB2075">
        <v>0</v>
      </c>
      <c r="AC2075">
        <v>0</v>
      </c>
      <c r="AD2075">
        <v>0</v>
      </c>
      <c r="AE2075">
        <v>4.3314251834822223E-3</v>
      </c>
    </row>
    <row r="2076" spans="1:31" x14ac:dyDescent="0.25">
      <c r="A2076">
        <v>1711423</v>
      </c>
      <c r="B2076">
        <v>1</v>
      </c>
      <c r="C2076" t="s">
        <v>80</v>
      </c>
      <c r="D2076" t="s">
        <v>90</v>
      </c>
      <c r="E2076" t="s">
        <v>131</v>
      </c>
      <c r="F2076" t="s">
        <v>6234</v>
      </c>
      <c r="G2076" t="s">
        <v>238</v>
      </c>
      <c r="H2076" t="s">
        <v>134</v>
      </c>
      <c r="I2076" t="s">
        <v>135</v>
      </c>
      <c r="J2076" t="s">
        <v>136</v>
      </c>
      <c r="K2076" t="s">
        <v>137</v>
      </c>
      <c r="L2076" t="s">
        <v>6235</v>
      </c>
      <c r="M2076" t="s">
        <v>6236</v>
      </c>
      <c r="N2076">
        <v>3.619722222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2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3.1129997717343434</v>
      </c>
      <c r="AC2076">
        <v>0</v>
      </c>
      <c r="AD2076">
        <v>0</v>
      </c>
      <c r="AE2076">
        <v>3.1129997717343434</v>
      </c>
    </row>
    <row r="2077" spans="1:31" x14ac:dyDescent="0.25">
      <c r="A2077">
        <v>1711686</v>
      </c>
      <c r="B2077">
        <v>1</v>
      </c>
      <c r="C2077" t="s">
        <v>81</v>
      </c>
      <c r="D2077" t="s">
        <v>120</v>
      </c>
      <c r="E2077" t="s">
        <v>131</v>
      </c>
      <c r="F2077" t="s">
        <v>6237</v>
      </c>
      <c r="G2077" t="s">
        <v>133</v>
      </c>
      <c r="H2077" t="s">
        <v>134</v>
      </c>
      <c r="I2077" t="s">
        <v>135</v>
      </c>
      <c r="J2077" t="s">
        <v>136</v>
      </c>
      <c r="K2077" t="s">
        <v>137</v>
      </c>
      <c r="L2077" t="s">
        <v>6238</v>
      </c>
      <c r="M2077" t="s">
        <v>6239</v>
      </c>
      <c r="N2077">
        <v>1.4316666659999999</v>
      </c>
      <c r="O2077">
        <v>0</v>
      </c>
      <c r="P2077">
        <v>1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0.43391641288071331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0.43391641288071331</v>
      </c>
    </row>
    <row r="2078" spans="1:31" x14ac:dyDescent="0.25">
      <c r="A2078">
        <v>1711377</v>
      </c>
      <c r="B2078">
        <v>1</v>
      </c>
      <c r="C2078" t="s">
        <v>80</v>
      </c>
      <c r="D2078" t="s">
        <v>101</v>
      </c>
      <c r="E2078" t="s">
        <v>171</v>
      </c>
      <c r="F2078" t="s">
        <v>6240</v>
      </c>
      <c r="G2078" t="s">
        <v>295</v>
      </c>
      <c r="H2078" t="s">
        <v>143</v>
      </c>
      <c r="I2078" t="s">
        <v>135</v>
      </c>
      <c r="J2078" t="s">
        <v>136</v>
      </c>
      <c r="K2078" t="s">
        <v>137</v>
      </c>
      <c r="L2078" t="s">
        <v>6241</v>
      </c>
      <c r="M2078" t="s">
        <v>6242</v>
      </c>
      <c r="N2078">
        <v>2.3961111110000002</v>
      </c>
      <c r="O2078">
        <v>0</v>
      </c>
      <c r="P2078">
        <v>0</v>
      </c>
      <c r="Q2078">
        <v>0</v>
      </c>
      <c r="R2078">
        <v>0</v>
      </c>
      <c r="S2078">
        <v>1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2.5650441916987057</v>
      </c>
      <c r="AB2078">
        <v>0</v>
      </c>
      <c r="AC2078">
        <v>0</v>
      </c>
      <c r="AD2078">
        <v>0</v>
      </c>
      <c r="AE2078">
        <v>2.5650441916987057</v>
      </c>
    </row>
    <row r="2079" spans="1:31" x14ac:dyDescent="0.25">
      <c r="A2079">
        <v>1711191</v>
      </c>
      <c r="B2079">
        <v>1</v>
      </c>
      <c r="C2079" t="s">
        <v>81</v>
      </c>
      <c r="D2079" t="s">
        <v>122</v>
      </c>
      <c r="E2079" t="s">
        <v>189</v>
      </c>
      <c r="F2079" t="s">
        <v>6243</v>
      </c>
      <c r="G2079" t="s">
        <v>173</v>
      </c>
      <c r="H2079" t="s">
        <v>143</v>
      </c>
      <c r="I2079" t="s">
        <v>135</v>
      </c>
      <c r="J2079" t="s">
        <v>136</v>
      </c>
      <c r="K2079" t="s">
        <v>153</v>
      </c>
      <c r="L2079" t="s">
        <v>6244</v>
      </c>
      <c r="M2079" t="s">
        <v>6245</v>
      </c>
      <c r="N2079">
        <v>6.2813888880000004</v>
      </c>
      <c r="O2079">
        <v>0</v>
      </c>
      <c r="P2079">
        <v>117</v>
      </c>
      <c r="Q2079">
        <v>0</v>
      </c>
      <c r="R2079">
        <v>0</v>
      </c>
      <c r="S2079">
        <v>0</v>
      </c>
      <c r="T2079">
        <v>14</v>
      </c>
      <c r="U2079">
        <v>0</v>
      </c>
      <c r="V2079">
        <v>0</v>
      </c>
      <c r="W2079">
        <v>0</v>
      </c>
      <c r="X2079">
        <v>71.540249958509833</v>
      </c>
      <c r="Y2079">
        <v>0</v>
      </c>
      <c r="Z2079">
        <v>0</v>
      </c>
      <c r="AA2079">
        <v>0</v>
      </c>
      <c r="AB2079">
        <v>41.855358184417433</v>
      </c>
      <c r="AC2079">
        <v>0</v>
      </c>
      <c r="AD2079">
        <v>0</v>
      </c>
      <c r="AE2079">
        <v>113.39560814292727</v>
      </c>
    </row>
    <row r="2080" spans="1:31" x14ac:dyDescent="0.25">
      <c r="A2080">
        <v>1711168</v>
      </c>
      <c r="B2080">
        <v>1</v>
      </c>
      <c r="C2080" t="s">
        <v>81</v>
      </c>
      <c r="D2080" t="s">
        <v>116</v>
      </c>
      <c r="E2080" t="s">
        <v>171</v>
      </c>
      <c r="F2080" t="s">
        <v>6246</v>
      </c>
      <c r="G2080" t="s">
        <v>152</v>
      </c>
      <c r="H2080" t="s">
        <v>143</v>
      </c>
      <c r="I2080" t="s">
        <v>135</v>
      </c>
      <c r="J2080" t="s">
        <v>136</v>
      </c>
      <c r="K2080" t="s">
        <v>153</v>
      </c>
      <c r="L2080" t="s">
        <v>6247</v>
      </c>
      <c r="M2080" t="s">
        <v>6248</v>
      </c>
      <c r="N2080">
        <v>3.5108333329999999</v>
      </c>
      <c r="O2080">
        <v>0</v>
      </c>
      <c r="P2080">
        <v>493</v>
      </c>
      <c r="Q2080">
        <v>0</v>
      </c>
      <c r="R2080">
        <v>0</v>
      </c>
      <c r="S2080">
        <v>0</v>
      </c>
      <c r="T2080">
        <v>38</v>
      </c>
      <c r="U2080">
        <v>0</v>
      </c>
      <c r="V2080">
        <v>0</v>
      </c>
      <c r="W2080">
        <v>0</v>
      </c>
      <c r="X2080">
        <v>385.92475758025762</v>
      </c>
      <c r="Y2080">
        <v>0</v>
      </c>
      <c r="Z2080">
        <v>0</v>
      </c>
      <c r="AA2080">
        <v>0</v>
      </c>
      <c r="AB2080">
        <v>81.846737500524085</v>
      </c>
      <c r="AC2080">
        <v>0</v>
      </c>
      <c r="AD2080">
        <v>0</v>
      </c>
      <c r="AE2080">
        <v>467.77149508078173</v>
      </c>
    </row>
    <row r="2081" spans="1:31" x14ac:dyDescent="0.25">
      <c r="A2081">
        <v>1711360</v>
      </c>
      <c r="B2081">
        <v>1</v>
      </c>
      <c r="C2081" t="s">
        <v>80</v>
      </c>
      <c r="D2081" t="s">
        <v>104</v>
      </c>
      <c r="E2081" t="s">
        <v>131</v>
      </c>
      <c r="F2081" t="s">
        <v>6249</v>
      </c>
      <c r="G2081" t="s">
        <v>269</v>
      </c>
      <c r="H2081" t="s">
        <v>134</v>
      </c>
      <c r="I2081" t="s">
        <v>135</v>
      </c>
      <c r="J2081" t="s">
        <v>5</v>
      </c>
      <c r="K2081" t="s">
        <v>137</v>
      </c>
      <c r="L2081" t="s">
        <v>5719</v>
      </c>
      <c r="M2081" t="s">
        <v>6250</v>
      </c>
      <c r="N2081">
        <v>0.42666666600000003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1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0.58671789654016016</v>
      </c>
      <c r="AC2081">
        <v>0</v>
      </c>
      <c r="AD2081">
        <v>0</v>
      </c>
      <c r="AE2081">
        <v>0.58671789654016016</v>
      </c>
    </row>
    <row r="2082" spans="1:31" x14ac:dyDescent="0.25">
      <c r="A2082">
        <v>1711586</v>
      </c>
      <c r="B2082">
        <v>1</v>
      </c>
      <c r="C2082" t="s">
        <v>81</v>
      </c>
      <c r="D2082" t="s">
        <v>112</v>
      </c>
      <c r="E2082" t="s">
        <v>140</v>
      </c>
      <c r="F2082" t="s">
        <v>6251</v>
      </c>
      <c r="G2082" t="s">
        <v>147</v>
      </c>
      <c r="H2082" t="s">
        <v>143</v>
      </c>
      <c r="I2082" t="s">
        <v>455</v>
      </c>
      <c r="J2082" t="s">
        <v>136</v>
      </c>
      <c r="K2082" t="s">
        <v>137</v>
      </c>
      <c r="L2082" t="s">
        <v>5877</v>
      </c>
      <c r="M2082" t="s">
        <v>6252</v>
      </c>
      <c r="N2082">
        <v>1.1111111E-2</v>
      </c>
      <c r="O2082">
        <v>1</v>
      </c>
      <c r="P2082">
        <v>2215</v>
      </c>
      <c r="Q2082">
        <v>313</v>
      </c>
      <c r="R2082">
        <v>250</v>
      </c>
      <c r="S2082">
        <v>30</v>
      </c>
      <c r="T2082">
        <v>291</v>
      </c>
      <c r="U2082">
        <v>1</v>
      </c>
      <c r="V2082">
        <v>1</v>
      </c>
      <c r="W2082">
        <v>9.4525735266666683E-4</v>
      </c>
      <c r="X2082">
        <v>5.5749404121811974</v>
      </c>
      <c r="Y2082">
        <v>5.318869257107953</v>
      </c>
      <c r="Z2082">
        <v>2.6913540066580657</v>
      </c>
      <c r="AA2082">
        <v>1.2794223873071999</v>
      </c>
      <c r="AB2082">
        <v>1.0928046628701333</v>
      </c>
      <c r="AC2082">
        <v>5.6302413035444449E-2</v>
      </c>
      <c r="AD2082">
        <v>5.0881834500000002E-5</v>
      </c>
      <c r="AE2082">
        <v>16.014689278347159</v>
      </c>
    </row>
    <row r="2083" spans="1:31" x14ac:dyDescent="0.25">
      <c r="A2083">
        <v>1711254</v>
      </c>
      <c r="B2083">
        <v>1</v>
      </c>
      <c r="C2083" t="s">
        <v>80</v>
      </c>
      <c r="D2083" t="s">
        <v>96</v>
      </c>
      <c r="E2083" t="s">
        <v>171</v>
      </c>
      <c r="F2083" t="s">
        <v>665</v>
      </c>
      <c r="G2083" t="s">
        <v>876</v>
      </c>
      <c r="H2083" t="s">
        <v>143</v>
      </c>
      <c r="I2083" t="s">
        <v>135</v>
      </c>
      <c r="J2083" t="s">
        <v>136</v>
      </c>
      <c r="K2083" t="s">
        <v>137</v>
      </c>
      <c r="L2083" t="s">
        <v>6253</v>
      </c>
      <c r="M2083" t="s">
        <v>6254</v>
      </c>
      <c r="N2083">
        <v>2.9794444439999999</v>
      </c>
      <c r="O2083">
        <v>0</v>
      </c>
      <c r="P2083">
        <v>24</v>
      </c>
      <c r="Q2083">
        <v>0</v>
      </c>
      <c r="R2083">
        <v>0</v>
      </c>
      <c r="S2083">
        <v>1</v>
      </c>
      <c r="T2083">
        <v>0</v>
      </c>
      <c r="U2083">
        <v>0</v>
      </c>
      <c r="V2083">
        <v>0</v>
      </c>
      <c r="W2083">
        <v>0</v>
      </c>
      <c r="X2083">
        <v>16.154167173593152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16.154167173593152</v>
      </c>
    </row>
    <row r="2084" spans="1:31" x14ac:dyDescent="0.25">
      <c r="A2084">
        <v>1711145</v>
      </c>
      <c r="B2084">
        <v>1</v>
      </c>
      <c r="C2084" t="s">
        <v>80</v>
      </c>
      <c r="D2084" t="s">
        <v>82</v>
      </c>
      <c r="E2084" t="s">
        <v>171</v>
      </c>
      <c r="F2084" t="s">
        <v>6255</v>
      </c>
      <c r="G2084" t="s">
        <v>152</v>
      </c>
      <c r="H2084" t="s">
        <v>143</v>
      </c>
      <c r="I2084" t="s">
        <v>135</v>
      </c>
      <c r="J2084" t="s">
        <v>136</v>
      </c>
      <c r="K2084" t="s">
        <v>153</v>
      </c>
      <c r="L2084" t="s">
        <v>6256</v>
      </c>
      <c r="M2084" t="s">
        <v>6257</v>
      </c>
      <c r="N2084">
        <v>4.7221369439999998</v>
      </c>
      <c r="O2084">
        <v>0</v>
      </c>
      <c r="P2084">
        <v>101</v>
      </c>
      <c r="Q2084">
        <v>0</v>
      </c>
      <c r="R2084">
        <v>0</v>
      </c>
      <c r="S2084">
        <v>0</v>
      </c>
      <c r="T2084">
        <v>18</v>
      </c>
      <c r="U2084">
        <v>0</v>
      </c>
      <c r="V2084">
        <v>1</v>
      </c>
      <c r="W2084">
        <v>0</v>
      </c>
      <c r="X2084">
        <v>128.7638652395124</v>
      </c>
      <c r="Y2084">
        <v>0</v>
      </c>
      <c r="Z2084">
        <v>0</v>
      </c>
      <c r="AA2084">
        <v>0</v>
      </c>
      <c r="AB2084">
        <v>75.852776533919695</v>
      </c>
      <c r="AC2084">
        <v>0</v>
      </c>
      <c r="AD2084">
        <v>5.5814564410654448</v>
      </c>
      <c r="AE2084">
        <v>210.19809821449755</v>
      </c>
    </row>
    <row r="2085" spans="1:31" x14ac:dyDescent="0.25">
      <c r="A2085">
        <v>1711108</v>
      </c>
      <c r="B2085">
        <v>1</v>
      </c>
      <c r="C2085" t="s">
        <v>80</v>
      </c>
      <c r="D2085" t="s">
        <v>88</v>
      </c>
      <c r="E2085" t="s">
        <v>131</v>
      </c>
      <c r="F2085" t="s">
        <v>6258</v>
      </c>
      <c r="G2085" t="s">
        <v>162</v>
      </c>
      <c r="H2085" t="s">
        <v>134</v>
      </c>
      <c r="I2085" t="s">
        <v>135</v>
      </c>
      <c r="J2085" t="s">
        <v>136</v>
      </c>
      <c r="K2085" t="s">
        <v>137</v>
      </c>
      <c r="L2085" t="s">
        <v>6259</v>
      </c>
      <c r="M2085" t="s">
        <v>6260</v>
      </c>
      <c r="N2085">
        <v>1.2933333330000001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2</v>
      </c>
      <c r="U2085">
        <v>0</v>
      </c>
      <c r="V2085">
        <v>1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32.389912121073976</v>
      </c>
      <c r="AC2085">
        <v>0</v>
      </c>
      <c r="AD2085">
        <v>371.1564387919048</v>
      </c>
      <c r="AE2085">
        <v>403.54635091297877</v>
      </c>
    </row>
    <row r="2086" spans="1:31" x14ac:dyDescent="0.25">
      <c r="A2086">
        <v>1711400</v>
      </c>
      <c r="B2086">
        <v>1</v>
      </c>
      <c r="C2086" t="s">
        <v>80</v>
      </c>
      <c r="D2086" t="s">
        <v>93</v>
      </c>
      <c r="E2086" t="s">
        <v>160</v>
      </c>
      <c r="F2086" t="s">
        <v>6261</v>
      </c>
      <c r="G2086" t="s">
        <v>326</v>
      </c>
      <c r="H2086" t="s">
        <v>134</v>
      </c>
      <c r="I2086" t="s">
        <v>135</v>
      </c>
      <c r="J2086" t="s">
        <v>136</v>
      </c>
      <c r="K2086" t="s">
        <v>137</v>
      </c>
      <c r="L2086" t="s">
        <v>6262</v>
      </c>
      <c r="M2086" t="s">
        <v>6263</v>
      </c>
      <c r="N2086">
        <v>5.6036111110000002</v>
      </c>
      <c r="O2086">
        <v>0</v>
      </c>
      <c r="P2086">
        <v>7</v>
      </c>
      <c r="Q2086">
        <v>0</v>
      </c>
      <c r="R2086">
        <v>2</v>
      </c>
      <c r="S2086">
        <v>0</v>
      </c>
      <c r="T2086">
        <v>4</v>
      </c>
      <c r="U2086">
        <v>0</v>
      </c>
      <c r="V2086">
        <v>0</v>
      </c>
      <c r="W2086">
        <v>0</v>
      </c>
      <c r="X2086">
        <v>6.7777679704416238</v>
      </c>
      <c r="Y2086">
        <v>0</v>
      </c>
      <c r="Z2086">
        <v>8.8269782730262494E-2</v>
      </c>
      <c r="AA2086">
        <v>0</v>
      </c>
      <c r="AB2086">
        <v>17.751472480060226</v>
      </c>
      <c r="AC2086">
        <v>0</v>
      </c>
      <c r="AD2086">
        <v>0</v>
      </c>
      <c r="AE2086">
        <v>24.61751023323211</v>
      </c>
    </row>
    <row r="2087" spans="1:31" x14ac:dyDescent="0.25">
      <c r="A2087">
        <v>1711151</v>
      </c>
      <c r="B2087">
        <v>1</v>
      </c>
      <c r="C2087" t="s">
        <v>81</v>
      </c>
      <c r="D2087" t="s">
        <v>120</v>
      </c>
      <c r="E2087" t="s">
        <v>189</v>
      </c>
      <c r="F2087" t="s">
        <v>5609</v>
      </c>
      <c r="G2087" t="s">
        <v>147</v>
      </c>
      <c r="H2087" t="s">
        <v>143</v>
      </c>
      <c r="I2087" t="s">
        <v>135</v>
      </c>
      <c r="J2087" t="s">
        <v>136</v>
      </c>
      <c r="K2087" t="s">
        <v>137</v>
      </c>
      <c r="L2087" t="s">
        <v>6264</v>
      </c>
      <c r="M2087" t="s">
        <v>6265</v>
      </c>
      <c r="N2087">
        <v>1.011111111</v>
      </c>
      <c r="O2087">
        <v>0</v>
      </c>
      <c r="P2087">
        <v>72</v>
      </c>
      <c r="Q2087">
        <v>68</v>
      </c>
      <c r="R2087">
        <v>11</v>
      </c>
      <c r="S2087">
        <v>14</v>
      </c>
      <c r="T2087">
        <v>5</v>
      </c>
      <c r="U2087">
        <v>0</v>
      </c>
      <c r="V2087">
        <v>0</v>
      </c>
      <c r="W2087">
        <v>0</v>
      </c>
      <c r="X2087">
        <v>21.387667287239903</v>
      </c>
      <c r="Y2087">
        <v>148.06890087873708</v>
      </c>
      <c r="Z2087">
        <v>3.3581903416712731</v>
      </c>
      <c r="AA2087">
        <v>103.24314398175144</v>
      </c>
      <c r="AB2087">
        <v>1.174416909825156</v>
      </c>
      <c r="AC2087">
        <v>0</v>
      </c>
      <c r="AD2087">
        <v>0</v>
      </c>
      <c r="AE2087">
        <v>277.23231939922482</v>
      </c>
    </row>
    <row r="2088" spans="1:31" x14ac:dyDescent="0.25">
      <c r="A2088">
        <v>1711546</v>
      </c>
      <c r="B2088">
        <v>1</v>
      </c>
      <c r="C2088" t="s">
        <v>81</v>
      </c>
      <c r="D2088" t="s">
        <v>121</v>
      </c>
      <c r="E2088" t="s">
        <v>171</v>
      </c>
      <c r="F2088" t="s">
        <v>6266</v>
      </c>
      <c r="G2088" t="s">
        <v>246</v>
      </c>
      <c r="H2088" t="s">
        <v>143</v>
      </c>
      <c r="I2088" t="s">
        <v>135</v>
      </c>
      <c r="J2088" t="s">
        <v>136</v>
      </c>
      <c r="K2088" t="s">
        <v>137</v>
      </c>
      <c r="L2088" t="s">
        <v>6267</v>
      </c>
      <c r="M2088" t="s">
        <v>6268</v>
      </c>
      <c r="N2088">
        <v>1.226388888</v>
      </c>
      <c r="O2088">
        <v>0</v>
      </c>
      <c r="P2088">
        <v>22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2.6412264730474573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2.6412264730474573</v>
      </c>
    </row>
    <row r="2089" spans="1:31" x14ac:dyDescent="0.25">
      <c r="A2089">
        <v>1711271</v>
      </c>
      <c r="B2089">
        <v>1</v>
      </c>
      <c r="C2089" t="s">
        <v>80</v>
      </c>
      <c r="D2089" t="s">
        <v>92</v>
      </c>
      <c r="E2089" t="s">
        <v>160</v>
      </c>
      <c r="F2089" t="s">
        <v>6269</v>
      </c>
      <c r="G2089" t="s">
        <v>269</v>
      </c>
      <c r="H2089" t="s">
        <v>134</v>
      </c>
      <c r="I2089" t="s">
        <v>135</v>
      </c>
      <c r="J2089" t="s">
        <v>136</v>
      </c>
      <c r="K2089" t="s">
        <v>137</v>
      </c>
      <c r="L2089" t="s">
        <v>6270</v>
      </c>
      <c r="M2089" t="s">
        <v>6271</v>
      </c>
      <c r="N2089">
        <v>1.1347222219999999</v>
      </c>
      <c r="O2089">
        <v>0</v>
      </c>
      <c r="P2089">
        <v>6</v>
      </c>
      <c r="Q2089">
        <v>0</v>
      </c>
      <c r="R2089">
        <v>0</v>
      </c>
      <c r="S2089">
        <v>0</v>
      </c>
      <c r="T2089">
        <v>1</v>
      </c>
      <c r="U2089">
        <v>0</v>
      </c>
      <c r="V2089">
        <v>0</v>
      </c>
      <c r="W2089">
        <v>0</v>
      </c>
      <c r="X2089">
        <v>0.91516646522609446</v>
      </c>
      <c r="Y2089">
        <v>0</v>
      </c>
      <c r="Z2089">
        <v>0</v>
      </c>
      <c r="AA2089">
        <v>0</v>
      </c>
      <c r="AB2089">
        <v>9.7016427008222217E-2</v>
      </c>
      <c r="AC2089">
        <v>0</v>
      </c>
      <c r="AD2089">
        <v>0</v>
      </c>
      <c r="AE2089">
        <v>1.0121828922343168</v>
      </c>
    </row>
    <row r="2090" spans="1:31" x14ac:dyDescent="0.25">
      <c r="A2090">
        <v>1711649</v>
      </c>
      <c r="B2090">
        <v>1</v>
      </c>
      <c r="C2090" t="s">
        <v>80</v>
      </c>
      <c r="D2090" t="s">
        <v>104</v>
      </c>
      <c r="E2090" t="s">
        <v>131</v>
      </c>
      <c r="F2090" t="s">
        <v>4970</v>
      </c>
      <c r="G2090" t="s">
        <v>133</v>
      </c>
      <c r="H2090" t="s">
        <v>134</v>
      </c>
      <c r="I2090" t="s">
        <v>135</v>
      </c>
      <c r="J2090" t="s">
        <v>136</v>
      </c>
      <c r="K2090" t="s">
        <v>137</v>
      </c>
      <c r="L2090" t="s">
        <v>6272</v>
      </c>
      <c r="M2090" t="s">
        <v>6273</v>
      </c>
      <c r="N2090">
        <v>2.4197222219999999</v>
      </c>
      <c r="O2090">
        <v>0</v>
      </c>
      <c r="P2090">
        <v>1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1.0109394806540402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1.0109394806540402</v>
      </c>
    </row>
    <row r="2091" spans="1:31" x14ac:dyDescent="0.25">
      <c r="A2091">
        <v>1711626</v>
      </c>
      <c r="B2091">
        <v>1</v>
      </c>
      <c r="C2091" t="s">
        <v>80</v>
      </c>
      <c r="D2091" t="s">
        <v>93</v>
      </c>
      <c r="E2091" t="s">
        <v>131</v>
      </c>
      <c r="F2091" t="s">
        <v>6274</v>
      </c>
      <c r="G2091" t="s">
        <v>133</v>
      </c>
      <c r="H2091" t="s">
        <v>134</v>
      </c>
      <c r="I2091" t="s">
        <v>135</v>
      </c>
      <c r="J2091" t="s">
        <v>136</v>
      </c>
      <c r="K2091" t="s">
        <v>137</v>
      </c>
      <c r="L2091" t="s">
        <v>6275</v>
      </c>
      <c r="M2091" t="s">
        <v>6276</v>
      </c>
      <c r="N2091">
        <v>2.3374999999999999</v>
      </c>
      <c r="O2091">
        <v>0</v>
      </c>
      <c r="P2091">
        <v>1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0.29934982564808976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0.29934982564808976</v>
      </c>
    </row>
    <row r="2092" spans="1:31" x14ac:dyDescent="0.25">
      <c r="A2092">
        <v>1711440</v>
      </c>
      <c r="B2092">
        <v>1</v>
      </c>
      <c r="C2092" t="s">
        <v>80</v>
      </c>
      <c r="D2092" t="s">
        <v>100</v>
      </c>
      <c r="E2092" t="s">
        <v>140</v>
      </c>
      <c r="F2092" t="s">
        <v>365</v>
      </c>
      <c r="G2092" t="s">
        <v>147</v>
      </c>
      <c r="H2092" t="s">
        <v>143</v>
      </c>
      <c r="I2092" t="s">
        <v>135</v>
      </c>
      <c r="J2092" t="s">
        <v>136</v>
      </c>
      <c r="K2092" t="s">
        <v>137</v>
      </c>
      <c r="L2092" t="s">
        <v>6277</v>
      </c>
      <c r="M2092" t="s">
        <v>6278</v>
      </c>
      <c r="N2092">
        <v>1.228888888</v>
      </c>
      <c r="O2092">
        <v>0</v>
      </c>
      <c r="P2092">
        <v>0</v>
      </c>
      <c r="Q2092">
        <v>14</v>
      </c>
      <c r="R2092">
        <v>9</v>
      </c>
      <c r="S2092">
        <v>0</v>
      </c>
      <c r="T2092">
        <v>1</v>
      </c>
      <c r="U2092">
        <v>0</v>
      </c>
      <c r="V2092">
        <v>0</v>
      </c>
      <c r="W2092">
        <v>0</v>
      </c>
      <c r="X2092">
        <v>0</v>
      </c>
      <c r="Y2092">
        <v>126.40876535710706</v>
      </c>
      <c r="Z2092">
        <v>5.2194604406990006</v>
      </c>
      <c r="AA2092">
        <v>0</v>
      </c>
      <c r="AB2092">
        <v>2.0493659288382835</v>
      </c>
      <c r="AC2092">
        <v>0</v>
      </c>
      <c r="AD2092">
        <v>0</v>
      </c>
      <c r="AE2092">
        <v>133.67759172664435</v>
      </c>
    </row>
    <row r="2093" spans="1:31" x14ac:dyDescent="0.25">
      <c r="A2093">
        <v>1711457</v>
      </c>
      <c r="B2093">
        <v>1</v>
      </c>
      <c r="C2093" t="s">
        <v>81</v>
      </c>
      <c r="D2093" t="s">
        <v>117</v>
      </c>
      <c r="E2093" t="s">
        <v>131</v>
      </c>
      <c r="F2093" t="s">
        <v>6279</v>
      </c>
      <c r="G2093" t="s">
        <v>133</v>
      </c>
      <c r="H2093" t="s">
        <v>134</v>
      </c>
      <c r="I2093" t="s">
        <v>135</v>
      </c>
      <c r="J2093" t="s">
        <v>136</v>
      </c>
      <c r="K2093" t="s">
        <v>137</v>
      </c>
      <c r="L2093" t="s">
        <v>6280</v>
      </c>
      <c r="M2093" t="s">
        <v>6281</v>
      </c>
      <c r="N2093">
        <v>3.090833333</v>
      </c>
      <c r="O2093">
        <v>0</v>
      </c>
      <c r="P2093">
        <v>5</v>
      </c>
      <c r="Q2093">
        <v>0</v>
      </c>
      <c r="R2093">
        <v>0</v>
      </c>
      <c r="S2093">
        <v>0</v>
      </c>
      <c r="T2093">
        <v>3</v>
      </c>
      <c r="U2093">
        <v>0</v>
      </c>
      <c r="V2093">
        <v>0</v>
      </c>
      <c r="W2093">
        <v>0</v>
      </c>
      <c r="X2093">
        <v>1.262791546607392</v>
      </c>
      <c r="Y2093">
        <v>0</v>
      </c>
      <c r="Z2093">
        <v>0</v>
      </c>
      <c r="AA2093">
        <v>0</v>
      </c>
      <c r="AB2093">
        <v>0.29042896442456007</v>
      </c>
      <c r="AC2093">
        <v>0</v>
      </c>
      <c r="AD2093">
        <v>0</v>
      </c>
      <c r="AE2093">
        <v>1.5532205110319521</v>
      </c>
    </row>
    <row r="2094" spans="1:31" x14ac:dyDescent="0.25">
      <c r="A2094">
        <v>1711291</v>
      </c>
      <c r="B2094">
        <v>1</v>
      </c>
      <c r="C2094" t="s">
        <v>81</v>
      </c>
      <c r="D2094" t="s">
        <v>114</v>
      </c>
      <c r="E2094" t="s">
        <v>160</v>
      </c>
      <c r="F2094" t="s">
        <v>6282</v>
      </c>
      <c r="G2094" t="s">
        <v>162</v>
      </c>
      <c r="H2094" t="s">
        <v>134</v>
      </c>
      <c r="I2094" t="s">
        <v>135</v>
      </c>
      <c r="J2094" t="s">
        <v>136</v>
      </c>
      <c r="K2094" t="s">
        <v>137</v>
      </c>
      <c r="L2094" t="s">
        <v>6283</v>
      </c>
      <c r="M2094" t="s">
        <v>6284</v>
      </c>
      <c r="N2094">
        <v>1.1297222220000001</v>
      </c>
      <c r="O2094">
        <v>0</v>
      </c>
      <c r="P2094">
        <v>26</v>
      </c>
      <c r="Q2094">
        <v>0</v>
      </c>
      <c r="R2094">
        <v>0</v>
      </c>
      <c r="S2094">
        <v>0</v>
      </c>
      <c r="T2094">
        <v>2</v>
      </c>
      <c r="U2094">
        <v>0</v>
      </c>
      <c r="V2094">
        <v>0</v>
      </c>
      <c r="W2094">
        <v>0</v>
      </c>
      <c r="X2094">
        <v>1.9364733636490994</v>
      </c>
      <c r="Y2094">
        <v>0</v>
      </c>
      <c r="Z2094">
        <v>0</v>
      </c>
      <c r="AA2094">
        <v>0</v>
      </c>
      <c r="AB2094">
        <v>0.14519667905983999</v>
      </c>
      <c r="AC2094">
        <v>0</v>
      </c>
      <c r="AD2094">
        <v>0</v>
      </c>
      <c r="AE2094">
        <v>2.0816700427089394</v>
      </c>
    </row>
    <row r="2095" spans="1:31" x14ac:dyDescent="0.25">
      <c r="A2095">
        <v>1711314</v>
      </c>
      <c r="B2095">
        <v>1</v>
      </c>
      <c r="C2095" t="s">
        <v>80</v>
      </c>
      <c r="D2095" t="s">
        <v>93</v>
      </c>
      <c r="E2095" t="s">
        <v>140</v>
      </c>
      <c r="F2095" t="s">
        <v>6285</v>
      </c>
      <c r="G2095" t="s">
        <v>147</v>
      </c>
      <c r="H2095" t="s">
        <v>143</v>
      </c>
      <c r="I2095" t="s">
        <v>455</v>
      </c>
      <c r="J2095" t="s">
        <v>136</v>
      </c>
      <c r="K2095" t="s">
        <v>137</v>
      </c>
      <c r="L2095" t="s">
        <v>6286</v>
      </c>
      <c r="M2095" t="s">
        <v>6287</v>
      </c>
      <c r="N2095">
        <v>8.3333330000000001E-3</v>
      </c>
      <c r="O2095">
        <v>0</v>
      </c>
      <c r="P2095">
        <v>516</v>
      </c>
      <c r="Q2095">
        <v>1</v>
      </c>
      <c r="R2095">
        <v>98</v>
      </c>
      <c r="S2095">
        <v>6</v>
      </c>
      <c r="T2095">
        <v>87</v>
      </c>
      <c r="U2095">
        <v>1</v>
      </c>
      <c r="V2095">
        <v>0</v>
      </c>
      <c r="W2095">
        <v>0</v>
      </c>
      <c r="X2095">
        <v>0.67568664429139946</v>
      </c>
      <c r="Y2095">
        <v>4.7439246499999992E-3</v>
      </c>
      <c r="Z2095">
        <v>0.20349014430875004</v>
      </c>
      <c r="AA2095">
        <v>0.15962485227713336</v>
      </c>
      <c r="AB2095">
        <v>0.45379472676106669</v>
      </c>
      <c r="AC2095">
        <v>5.4542260153125001E-2</v>
      </c>
      <c r="AD2095">
        <v>0</v>
      </c>
      <c r="AE2095">
        <v>1.5518825524414743</v>
      </c>
    </row>
    <row r="2096" spans="1:31" x14ac:dyDescent="0.25">
      <c r="A2096">
        <v>1711483</v>
      </c>
      <c r="B2096">
        <v>1</v>
      </c>
      <c r="C2096" t="s">
        <v>80</v>
      </c>
      <c r="D2096" t="s">
        <v>103</v>
      </c>
      <c r="E2096" t="s">
        <v>131</v>
      </c>
      <c r="F2096" t="s">
        <v>6288</v>
      </c>
      <c r="G2096" t="s">
        <v>269</v>
      </c>
      <c r="H2096" t="s">
        <v>134</v>
      </c>
      <c r="I2096" t="s">
        <v>135</v>
      </c>
      <c r="J2096" t="s">
        <v>5</v>
      </c>
      <c r="K2096" t="s">
        <v>137</v>
      </c>
      <c r="L2096" t="s">
        <v>6289</v>
      </c>
      <c r="M2096" t="s">
        <v>6290</v>
      </c>
      <c r="N2096">
        <v>0.30111111099999999</v>
      </c>
      <c r="O2096">
        <v>0</v>
      </c>
      <c r="P2096">
        <v>3</v>
      </c>
      <c r="Q2096">
        <v>0</v>
      </c>
      <c r="R2096">
        <v>0</v>
      </c>
      <c r="S2096">
        <v>0</v>
      </c>
      <c r="T2096">
        <v>1</v>
      </c>
      <c r="U2096">
        <v>0</v>
      </c>
      <c r="V2096">
        <v>0</v>
      </c>
      <c r="W2096">
        <v>0</v>
      </c>
      <c r="X2096">
        <v>5.1381293677194448E-2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5.1381293677194448E-2</v>
      </c>
    </row>
    <row r="2097" spans="1:31" x14ac:dyDescent="0.25">
      <c r="A2097">
        <v>1711583</v>
      </c>
      <c r="B2097">
        <v>1</v>
      </c>
      <c r="C2097" t="s">
        <v>81</v>
      </c>
      <c r="D2097" t="s">
        <v>113</v>
      </c>
      <c r="E2097" t="s">
        <v>189</v>
      </c>
      <c r="F2097" t="s">
        <v>6291</v>
      </c>
      <c r="G2097" t="s">
        <v>147</v>
      </c>
      <c r="H2097" t="s">
        <v>143</v>
      </c>
      <c r="I2097" t="s">
        <v>135</v>
      </c>
      <c r="J2097" t="s">
        <v>136</v>
      </c>
      <c r="K2097" t="s">
        <v>137</v>
      </c>
      <c r="L2097" t="s">
        <v>6292</v>
      </c>
      <c r="M2097" t="s">
        <v>6293</v>
      </c>
      <c r="N2097">
        <v>1.315833333</v>
      </c>
      <c r="O2097">
        <v>0</v>
      </c>
      <c r="P2097">
        <v>343</v>
      </c>
      <c r="Q2097">
        <v>21</v>
      </c>
      <c r="R2097">
        <v>3</v>
      </c>
      <c r="S2097">
        <v>11</v>
      </c>
      <c r="T2097">
        <v>12</v>
      </c>
      <c r="U2097">
        <v>2</v>
      </c>
      <c r="V2097">
        <v>0</v>
      </c>
      <c r="W2097">
        <v>0</v>
      </c>
      <c r="X2097">
        <v>93.761268973212864</v>
      </c>
      <c r="Y2097">
        <v>34.570858225086567</v>
      </c>
      <c r="Z2097">
        <v>0.66883942715238753</v>
      </c>
      <c r="AA2097">
        <v>72.968967205692522</v>
      </c>
      <c r="AB2097">
        <v>10.19302712727184</v>
      </c>
      <c r="AC2097">
        <v>145.0021697134319</v>
      </c>
      <c r="AD2097">
        <v>0</v>
      </c>
      <c r="AE2097">
        <v>357.16513067184803</v>
      </c>
    </row>
    <row r="2098" spans="1:31" x14ac:dyDescent="0.25">
      <c r="A2098">
        <v>1711526</v>
      </c>
      <c r="B2098">
        <v>1</v>
      </c>
      <c r="C2098" t="s">
        <v>81</v>
      </c>
      <c r="D2098" t="s">
        <v>127</v>
      </c>
      <c r="E2098" t="s">
        <v>160</v>
      </c>
      <c r="F2098" t="s">
        <v>6294</v>
      </c>
      <c r="G2098" t="s">
        <v>326</v>
      </c>
      <c r="H2098" t="s">
        <v>134</v>
      </c>
      <c r="I2098" t="s">
        <v>135</v>
      </c>
      <c r="J2098" t="s">
        <v>136</v>
      </c>
      <c r="K2098" t="s">
        <v>137</v>
      </c>
      <c r="L2098" t="s">
        <v>6295</v>
      </c>
      <c r="M2098" t="s">
        <v>6296</v>
      </c>
      <c r="N2098">
        <v>1.966111111</v>
      </c>
      <c r="O2098">
        <v>0</v>
      </c>
      <c r="P2098">
        <v>9</v>
      </c>
      <c r="Q2098">
        <v>0</v>
      </c>
      <c r="R2098">
        <v>1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2.1800218950856296</v>
      </c>
      <c r="Y2098">
        <v>0</v>
      </c>
      <c r="Z2098">
        <v>1.0400166770751831</v>
      </c>
      <c r="AA2098">
        <v>0</v>
      </c>
      <c r="AB2098">
        <v>0</v>
      </c>
      <c r="AC2098">
        <v>0</v>
      </c>
      <c r="AD2098">
        <v>0</v>
      </c>
      <c r="AE2098">
        <v>3.2200385721608127</v>
      </c>
    </row>
    <row r="2099" spans="1:31" x14ac:dyDescent="0.25">
      <c r="A2099">
        <v>1711563</v>
      </c>
      <c r="B2099">
        <v>1</v>
      </c>
      <c r="C2099" t="s">
        <v>80</v>
      </c>
      <c r="D2099" t="s">
        <v>111</v>
      </c>
      <c r="E2099" t="s">
        <v>160</v>
      </c>
      <c r="F2099" t="s">
        <v>6297</v>
      </c>
      <c r="G2099" t="s">
        <v>162</v>
      </c>
      <c r="H2099" t="s">
        <v>134</v>
      </c>
      <c r="I2099" t="s">
        <v>135</v>
      </c>
      <c r="J2099" t="s">
        <v>136</v>
      </c>
      <c r="K2099" t="s">
        <v>137</v>
      </c>
      <c r="L2099" t="s">
        <v>6298</v>
      </c>
      <c r="M2099" t="s">
        <v>6299</v>
      </c>
      <c r="N2099">
        <v>0.78249999999999997</v>
      </c>
      <c r="O2099">
        <v>0</v>
      </c>
      <c r="P2099">
        <v>25</v>
      </c>
      <c r="Q2099">
        <v>0</v>
      </c>
      <c r="R2099">
        <v>0</v>
      </c>
      <c r="S2099">
        <v>0</v>
      </c>
      <c r="T2099">
        <v>4</v>
      </c>
      <c r="U2099">
        <v>0</v>
      </c>
      <c r="V2099">
        <v>0</v>
      </c>
      <c r="W2099">
        <v>0</v>
      </c>
      <c r="X2099">
        <v>5.3182523121070231</v>
      </c>
      <c r="Y2099">
        <v>0</v>
      </c>
      <c r="Z2099">
        <v>0</v>
      </c>
      <c r="AA2099">
        <v>0</v>
      </c>
      <c r="AB2099">
        <v>1.8480285036993798</v>
      </c>
      <c r="AC2099">
        <v>0</v>
      </c>
      <c r="AD2099">
        <v>0</v>
      </c>
      <c r="AE2099">
        <v>7.1662808158064024</v>
      </c>
    </row>
    <row r="2100" spans="1:31" x14ac:dyDescent="0.25">
      <c r="A2100">
        <v>1711171</v>
      </c>
      <c r="B2100">
        <v>1</v>
      </c>
      <c r="C2100" t="s">
        <v>80</v>
      </c>
      <c r="D2100" t="s">
        <v>104</v>
      </c>
      <c r="E2100" t="s">
        <v>131</v>
      </c>
      <c r="F2100" t="s">
        <v>6300</v>
      </c>
      <c r="G2100" t="s">
        <v>133</v>
      </c>
      <c r="H2100" t="s">
        <v>134</v>
      </c>
      <c r="I2100" t="s">
        <v>135</v>
      </c>
      <c r="J2100" t="s">
        <v>136</v>
      </c>
      <c r="K2100" t="s">
        <v>137</v>
      </c>
      <c r="L2100" t="s">
        <v>6301</v>
      </c>
      <c r="M2100" t="s">
        <v>6302</v>
      </c>
      <c r="N2100">
        <v>1.525555555</v>
      </c>
      <c r="O2100">
        <v>0</v>
      </c>
      <c r="P2100">
        <v>1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0.88647896659106951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0.88647896659106951</v>
      </c>
    </row>
    <row r="2101" spans="1:31" x14ac:dyDescent="0.25">
      <c r="A2101">
        <v>1712136</v>
      </c>
      <c r="B2101">
        <v>1</v>
      </c>
      <c r="C2101" t="s">
        <v>80</v>
      </c>
      <c r="D2101" t="s">
        <v>96</v>
      </c>
      <c r="E2101" t="s">
        <v>150</v>
      </c>
      <c r="F2101" t="s">
        <v>6303</v>
      </c>
      <c r="G2101" t="s">
        <v>162</v>
      </c>
      <c r="H2101" t="s">
        <v>134</v>
      </c>
      <c r="I2101" t="s">
        <v>135</v>
      </c>
      <c r="J2101" t="s">
        <v>136</v>
      </c>
      <c r="K2101" t="s">
        <v>137</v>
      </c>
      <c r="L2101" t="s">
        <v>6304</v>
      </c>
      <c r="M2101" t="s">
        <v>6305</v>
      </c>
      <c r="N2101">
        <v>3.1638888879999998</v>
      </c>
      <c r="O2101">
        <v>0</v>
      </c>
      <c r="P2101">
        <v>134</v>
      </c>
      <c r="Q2101">
        <v>0</v>
      </c>
      <c r="R2101">
        <v>0</v>
      </c>
      <c r="S2101">
        <v>0</v>
      </c>
      <c r="T2101">
        <v>46</v>
      </c>
      <c r="U2101">
        <v>0</v>
      </c>
      <c r="V2101">
        <v>0</v>
      </c>
      <c r="W2101">
        <v>0</v>
      </c>
      <c r="X2101">
        <v>113.47669230913628</v>
      </c>
      <c r="Y2101">
        <v>0</v>
      </c>
      <c r="Z2101">
        <v>0</v>
      </c>
      <c r="AA2101">
        <v>0</v>
      </c>
      <c r="AB2101">
        <v>243.10088460424234</v>
      </c>
      <c r="AC2101">
        <v>0</v>
      </c>
      <c r="AD2101">
        <v>0</v>
      </c>
      <c r="AE2101">
        <v>356.57757691337861</v>
      </c>
    </row>
    <row r="2102" spans="1:31" x14ac:dyDescent="0.25">
      <c r="A2102">
        <v>1712159</v>
      </c>
      <c r="B2102">
        <v>1</v>
      </c>
      <c r="C2102" t="s">
        <v>81</v>
      </c>
      <c r="D2102" t="s">
        <v>120</v>
      </c>
      <c r="E2102" t="s">
        <v>189</v>
      </c>
      <c r="F2102" t="s">
        <v>6306</v>
      </c>
      <c r="G2102" t="s">
        <v>147</v>
      </c>
      <c r="H2102" t="s">
        <v>143</v>
      </c>
      <c r="I2102" t="s">
        <v>135</v>
      </c>
      <c r="J2102" t="s">
        <v>136</v>
      </c>
      <c r="K2102" t="s">
        <v>137</v>
      </c>
      <c r="L2102" t="s">
        <v>6307</v>
      </c>
      <c r="M2102" t="s">
        <v>6308</v>
      </c>
      <c r="N2102">
        <v>1.6105555549999999</v>
      </c>
      <c r="O2102">
        <v>0</v>
      </c>
      <c r="P2102">
        <v>198</v>
      </c>
      <c r="Q2102">
        <v>0</v>
      </c>
      <c r="R2102">
        <v>30</v>
      </c>
      <c r="S2102">
        <v>0</v>
      </c>
      <c r="T2102">
        <v>45</v>
      </c>
      <c r="U2102">
        <v>0</v>
      </c>
      <c r="V2102">
        <v>0</v>
      </c>
      <c r="W2102">
        <v>0</v>
      </c>
      <c r="X2102">
        <v>59.303016091485041</v>
      </c>
      <c r="Y2102">
        <v>0</v>
      </c>
      <c r="Z2102">
        <v>37.184795065661227</v>
      </c>
      <c r="AA2102">
        <v>0</v>
      </c>
      <c r="AB2102">
        <v>31.762767786373267</v>
      </c>
      <c r="AC2102">
        <v>0</v>
      </c>
      <c r="AD2102">
        <v>0</v>
      </c>
      <c r="AE2102">
        <v>128.25057894351954</v>
      </c>
    </row>
    <row r="2103" spans="1:31" x14ac:dyDescent="0.25">
      <c r="A2103">
        <v>1711950</v>
      </c>
      <c r="B2103">
        <v>1</v>
      </c>
      <c r="C2103" t="s">
        <v>80</v>
      </c>
      <c r="D2103" t="s">
        <v>85</v>
      </c>
      <c r="E2103" t="s">
        <v>131</v>
      </c>
      <c r="F2103" t="s">
        <v>6309</v>
      </c>
      <c r="G2103" t="s">
        <v>238</v>
      </c>
      <c r="H2103" t="s">
        <v>134</v>
      </c>
      <c r="I2103" t="s">
        <v>135</v>
      </c>
      <c r="J2103" t="s">
        <v>136</v>
      </c>
      <c r="K2103" t="s">
        <v>137</v>
      </c>
      <c r="L2103" t="s">
        <v>6310</v>
      </c>
      <c r="M2103" t="s">
        <v>6311</v>
      </c>
      <c r="N2103">
        <v>0.564722222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1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</row>
    <row r="2104" spans="1:31" x14ac:dyDescent="0.25">
      <c r="A2104">
        <v>1711758</v>
      </c>
      <c r="B2104">
        <v>1</v>
      </c>
      <c r="C2104" t="s">
        <v>80</v>
      </c>
      <c r="D2104" t="s">
        <v>92</v>
      </c>
      <c r="E2104" t="s">
        <v>171</v>
      </c>
      <c r="F2104" t="s">
        <v>6312</v>
      </c>
      <c r="G2104" t="s">
        <v>152</v>
      </c>
      <c r="H2104" t="s">
        <v>143</v>
      </c>
      <c r="I2104" t="s">
        <v>135</v>
      </c>
      <c r="J2104" t="s">
        <v>136</v>
      </c>
      <c r="K2104" t="s">
        <v>153</v>
      </c>
      <c r="L2104" t="s">
        <v>6313</v>
      </c>
      <c r="M2104" t="s">
        <v>6314</v>
      </c>
      <c r="N2104">
        <v>8.6311111109999992</v>
      </c>
      <c r="O2104">
        <v>0</v>
      </c>
      <c r="P2104">
        <v>220</v>
      </c>
      <c r="Q2104">
        <v>0</v>
      </c>
      <c r="R2104">
        <v>143</v>
      </c>
      <c r="S2104">
        <v>3</v>
      </c>
      <c r="T2104">
        <v>48</v>
      </c>
      <c r="U2104">
        <v>0</v>
      </c>
      <c r="V2104">
        <v>0</v>
      </c>
      <c r="W2104">
        <v>0</v>
      </c>
      <c r="X2104">
        <v>590.37552798030299</v>
      </c>
      <c r="Y2104">
        <v>0</v>
      </c>
      <c r="Z2104">
        <v>195.61713104968743</v>
      </c>
      <c r="AA2104">
        <v>414.01791629453629</v>
      </c>
      <c r="AB2104">
        <v>407.57637262645977</v>
      </c>
      <c r="AC2104">
        <v>0</v>
      </c>
      <c r="AD2104">
        <v>0</v>
      </c>
      <c r="AE2104">
        <v>1607.5869479509863</v>
      </c>
    </row>
    <row r="2105" spans="1:31" x14ac:dyDescent="0.25">
      <c r="A2105">
        <v>1711927</v>
      </c>
      <c r="B2105">
        <v>1</v>
      </c>
      <c r="C2105" t="s">
        <v>81</v>
      </c>
      <c r="D2105" t="s">
        <v>113</v>
      </c>
      <c r="E2105" t="s">
        <v>150</v>
      </c>
      <c r="F2105" t="s">
        <v>6315</v>
      </c>
      <c r="G2105" t="s">
        <v>269</v>
      </c>
      <c r="H2105" t="s">
        <v>134</v>
      </c>
      <c r="I2105" t="s">
        <v>135</v>
      </c>
      <c r="J2105" t="s">
        <v>136</v>
      </c>
      <c r="K2105" t="s">
        <v>137</v>
      </c>
      <c r="L2105" t="s">
        <v>6316</v>
      </c>
      <c r="M2105" t="s">
        <v>6317</v>
      </c>
      <c r="N2105">
        <v>0.399166666</v>
      </c>
      <c r="O2105">
        <v>0</v>
      </c>
      <c r="P2105">
        <v>99</v>
      </c>
      <c r="Q2105">
        <v>0</v>
      </c>
      <c r="R2105">
        <v>27</v>
      </c>
      <c r="S2105">
        <v>0</v>
      </c>
      <c r="T2105">
        <v>5</v>
      </c>
      <c r="U2105">
        <v>0</v>
      </c>
      <c r="V2105">
        <v>0</v>
      </c>
      <c r="W2105">
        <v>0</v>
      </c>
      <c r="X2105">
        <v>8.4033061064920034</v>
      </c>
      <c r="Y2105">
        <v>0</v>
      </c>
      <c r="Z2105">
        <v>2.7521821494038581</v>
      </c>
      <c r="AA2105">
        <v>0</v>
      </c>
      <c r="AB2105">
        <v>1.0217361129805351</v>
      </c>
      <c r="AC2105">
        <v>0</v>
      </c>
      <c r="AD2105">
        <v>0</v>
      </c>
      <c r="AE2105">
        <v>12.177224368876397</v>
      </c>
    </row>
    <row r="2106" spans="1:31" x14ac:dyDescent="0.25">
      <c r="A2106">
        <v>1712090</v>
      </c>
      <c r="B2106">
        <v>1</v>
      </c>
      <c r="C2106" t="s">
        <v>80</v>
      </c>
      <c r="D2106" t="s">
        <v>97</v>
      </c>
      <c r="E2106" t="s">
        <v>131</v>
      </c>
      <c r="F2106" t="s">
        <v>6318</v>
      </c>
      <c r="G2106" t="s">
        <v>133</v>
      </c>
      <c r="H2106" t="s">
        <v>134</v>
      </c>
      <c r="I2106" t="s">
        <v>135</v>
      </c>
      <c r="J2106" t="s">
        <v>136</v>
      </c>
      <c r="K2106" t="s">
        <v>137</v>
      </c>
      <c r="L2106" t="s">
        <v>6319</v>
      </c>
      <c r="M2106" t="s">
        <v>6320</v>
      </c>
      <c r="N2106">
        <v>2.256388888</v>
      </c>
      <c r="O2106">
        <v>0</v>
      </c>
      <c r="P2106">
        <v>1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1.2891903862825596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1.2891903862825596</v>
      </c>
    </row>
    <row r="2107" spans="1:31" x14ac:dyDescent="0.25">
      <c r="A2107">
        <v>1711695</v>
      </c>
      <c r="B2107">
        <v>1</v>
      </c>
      <c r="C2107" t="s">
        <v>81</v>
      </c>
      <c r="D2107" t="s">
        <v>121</v>
      </c>
      <c r="E2107" t="s">
        <v>131</v>
      </c>
      <c r="F2107" t="s">
        <v>6321</v>
      </c>
      <c r="G2107" t="s">
        <v>1189</v>
      </c>
      <c r="H2107" t="s">
        <v>134</v>
      </c>
      <c r="I2107" t="s">
        <v>135</v>
      </c>
      <c r="J2107" t="s">
        <v>136</v>
      </c>
      <c r="K2107" t="s">
        <v>137</v>
      </c>
      <c r="L2107" t="s">
        <v>6322</v>
      </c>
      <c r="M2107" t="s">
        <v>6323</v>
      </c>
      <c r="N2107">
        <v>0.68805555500000004</v>
      </c>
      <c r="O2107">
        <v>0</v>
      </c>
      <c r="P2107">
        <v>1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0.16436133651372223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0.16436133651372223</v>
      </c>
    </row>
    <row r="2108" spans="1:31" x14ac:dyDescent="0.25">
      <c r="A2108">
        <v>1711721</v>
      </c>
      <c r="B2108">
        <v>1</v>
      </c>
      <c r="C2108" t="s">
        <v>81</v>
      </c>
      <c r="D2108" t="s">
        <v>123</v>
      </c>
      <c r="E2108" t="s">
        <v>140</v>
      </c>
      <c r="F2108" t="s">
        <v>5197</v>
      </c>
      <c r="G2108" t="s">
        <v>147</v>
      </c>
      <c r="H2108" t="s">
        <v>143</v>
      </c>
      <c r="I2108" t="s">
        <v>135</v>
      </c>
      <c r="J2108" t="s">
        <v>136</v>
      </c>
      <c r="K2108" t="s">
        <v>137</v>
      </c>
      <c r="L2108" t="s">
        <v>6324</v>
      </c>
      <c r="M2108" t="s">
        <v>6325</v>
      </c>
      <c r="N2108">
        <v>0.74916666600000004</v>
      </c>
      <c r="O2108">
        <v>10</v>
      </c>
      <c r="P2108">
        <v>720</v>
      </c>
      <c r="Q2108">
        <v>349</v>
      </c>
      <c r="R2108">
        <v>66</v>
      </c>
      <c r="S2108">
        <v>28</v>
      </c>
      <c r="T2108">
        <v>43</v>
      </c>
      <c r="U2108">
        <v>1</v>
      </c>
      <c r="V2108">
        <v>0</v>
      </c>
      <c r="W2108">
        <v>1.7544282374980305</v>
      </c>
      <c r="X2108">
        <v>76.287834223768471</v>
      </c>
      <c r="Y2108">
        <v>171.80492596304055</v>
      </c>
      <c r="Z2108">
        <v>22.122894827122966</v>
      </c>
      <c r="AA2108">
        <v>223.78698027147072</v>
      </c>
      <c r="AB2108">
        <v>20.8940551718226</v>
      </c>
      <c r="AC2108">
        <v>52.99061060568863</v>
      </c>
      <c r="AD2108">
        <v>0</v>
      </c>
      <c r="AE2108">
        <v>569.64172930041195</v>
      </c>
    </row>
    <row r="2109" spans="1:31" x14ac:dyDescent="0.25">
      <c r="A2109">
        <v>1712007</v>
      </c>
      <c r="B2109">
        <v>1</v>
      </c>
      <c r="C2109" t="s">
        <v>80</v>
      </c>
      <c r="D2109" t="s">
        <v>84</v>
      </c>
      <c r="E2109" t="s">
        <v>160</v>
      </c>
      <c r="F2109" t="s">
        <v>6326</v>
      </c>
      <c r="G2109" t="s">
        <v>269</v>
      </c>
      <c r="H2109" t="s">
        <v>134</v>
      </c>
      <c r="I2109" t="s">
        <v>135</v>
      </c>
      <c r="J2109" t="s">
        <v>136</v>
      </c>
      <c r="K2109" t="s">
        <v>137</v>
      </c>
      <c r="L2109" t="s">
        <v>6327</v>
      </c>
      <c r="M2109" t="s">
        <v>6328</v>
      </c>
      <c r="N2109">
        <v>0.75694444400000005</v>
      </c>
      <c r="O2109">
        <v>0</v>
      </c>
      <c r="P2109">
        <v>159</v>
      </c>
      <c r="Q2109">
        <v>0</v>
      </c>
      <c r="R2109">
        <v>0</v>
      </c>
      <c r="S2109">
        <v>0</v>
      </c>
      <c r="T2109">
        <v>31</v>
      </c>
      <c r="U2109">
        <v>0</v>
      </c>
      <c r="V2109">
        <v>0</v>
      </c>
      <c r="W2109">
        <v>0</v>
      </c>
      <c r="X2109">
        <v>25.704350111072863</v>
      </c>
      <c r="Y2109">
        <v>0</v>
      </c>
      <c r="Z2109">
        <v>0</v>
      </c>
      <c r="AA2109">
        <v>0</v>
      </c>
      <c r="AB2109">
        <v>26.976539916549246</v>
      </c>
      <c r="AC2109">
        <v>0</v>
      </c>
      <c r="AD2109">
        <v>0</v>
      </c>
      <c r="AE2109">
        <v>52.680890027622112</v>
      </c>
    </row>
    <row r="2110" spans="1:31" x14ac:dyDescent="0.25">
      <c r="A2110">
        <v>1712242</v>
      </c>
      <c r="B2110">
        <v>1</v>
      </c>
      <c r="C2110" t="s">
        <v>81</v>
      </c>
      <c r="D2110" t="s">
        <v>112</v>
      </c>
      <c r="E2110" t="s">
        <v>160</v>
      </c>
      <c r="F2110" t="s">
        <v>6329</v>
      </c>
      <c r="G2110" t="s">
        <v>162</v>
      </c>
      <c r="H2110" t="s">
        <v>134</v>
      </c>
      <c r="I2110" t="s">
        <v>135</v>
      </c>
      <c r="J2110" t="s">
        <v>136</v>
      </c>
      <c r="K2110" t="s">
        <v>137</v>
      </c>
      <c r="L2110" t="s">
        <v>6330</v>
      </c>
      <c r="M2110" t="s">
        <v>6331</v>
      </c>
      <c r="N2110">
        <v>1.944722222</v>
      </c>
      <c r="O2110">
        <v>0</v>
      </c>
      <c r="P2110">
        <v>31</v>
      </c>
      <c r="Q2110">
        <v>0</v>
      </c>
      <c r="R2110">
        <v>1</v>
      </c>
      <c r="S2110">
        <v>0</v>
      </c>
      <c r="T2110">
        <v>4</v>
      </c>
      <c r="U2110">
        <v>0</v>
      </c>
      <c r="V2110">
        <v>0</v>
      </c>
      <c r="W2110">
        <v>0</v>
      </c>
      <c r="X2110">
        <v>26.359081572950938</v>
      </c>
      <c r="Y2110">
        <v>0</v>
      </c>
      <c r="Z2110">
        <v>12.229207129748326</v>
      </c>
      <c r="AA2110">
        <v>0</v>
      </c>
      <c r="AB2110">
        <v>4.5259140553517803</v>
      </c>
      <c r="AC2110">
        <v>0</v>
      </c>
      <c r="AD2110">
        <v>0</v>
      </c>
      <c r="AE2110">
        <v>43.11420275805105</v>
      </c>
    </row>
    <row r="2111" spans="1:31" x14ac:dyDescent="0.25">
      <c r="A2111">
        <v>1711907</v>
      </c>
      <c r="B2111">
        <v>1</v>
      </c>
      <c r="C2111" t="s">
        <v>80</v>
      </c>
      <c r="D2111" t="s">
        <v>90</v>
      </c>
      <c r="E2111" t="s">
        <v>131</v>
      </c>
      <c r="F2111" t="s">
        <v>6332</v>
      </c>
      <c r="G2111" t="s">
        <v>133</v>
      </c>
      <c r="H2111" t="s">
        <v>134</v>
      </c>
      <c r="I2111" t="s">
        <v>135</v>
      </c>
      <c r="J2111" t="s">
        <v>136</v>
      </c>
      <c r="K2111" t="s">
        <v>137</v>
      </c>
      <c r="L2111" t="s">
        <v>6333</v>
      </c>
      <c r="M2111" t="s">
        <v>6334</v>
      </c>
      <c r="N2111">
        <v>1.5252777769999999</v>
      </c>
      <c r="O2111">
        <v>0</v>
      </c>
      <c r="P2111">
        <v>4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1.4304522274208749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1.4304522274208749</v>
      </c>
    </row>
    <row r="2112" spans="1:31" x14ac:dyDescent="0.25">
      <c r="A2112">
        <v>1712176</v>
      </c>
      <c r="B2112">
        <v>1</v>
      </c>
      <c r="C2112" t="s">
        <v>81</v>
      </c>
      <c r="D2112" t="s">
        <v>112</v>
      </c>
      <c r="E2112" t="s">
        <v>131</v>
      </c>
      <c r="F2112" t="s">
        <v>6335</v>
      </c>
      <c r="G2112" t="s">
        <v>238</v>
      </c>
      <c r="H2112" t="s">
        <v>134</v>
      </c>
      <c r="I2112" t="s">
        <v>135</v>
      </c>
      <c r="J2112" t="s">
        <v>136</v>
      </c>
      <c r="K2112" t="s">
        <v>137</v>
      </c>
      <c r="L2112" t="s">
        <v>6336</v>
      </c>
      <c r="M2112" t="s">
        <v>6337</v>
      </c>
      <c r="N2112">
        <v>0.77861111100000002</v>
      </c>
      <c r="O2112">
        <v>0</v>
      </c>
      <c r="P2112">
        <v>6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1.0684670766823112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1.0684670766823112</v>
      </c>
    </row>
    <row r="2113" spans="1:31" x14ac:dyDescent="0.25">
      <c r="A2113">
        <v>1712076</v>
      </c>
      <c r="B2113">
        <v>1</v>
      </c>
      <c r="C2113" t="s">
        <v>80</v>
      </c>
      <c r="D2113" t="s">
        <v>82</v>
      </c>
      <c r="E2113" t="s">
        <v>171</v>
      </c>
      <c r="F2113" t="s">
        <v>6338</v>
      </c>
      <c r="G2113" t="s">
        <v>157</v>
      </c>
      <c r="H2113" t="s">
        <v>143</v>
      </c>
      <c r="I2113" t="s">
        <v>135</v>
      </c>
      <c r="J2113" t="s">
        <v>3</v>
      </c>
      <c r="K2113" t="s">
        <v>137</v>
      </c>
      <c r="L2113" t="s">
        <v>6339</v>
      </c>
      <c r="M2113" t="s">
        <v>6340</v>
      </c>
      <c r="N2113">
        <v>6.4705555549999998</v>
      </c>
      <c r="O2113">
        <v>0</v>
      </c>
      <c r="P2113">
        <v>385</v>
      </c>
      <c r="Q2113">
        <v>0</v>
      </c>
      <c r="R2113">
        <v>0</v>
      </c>
      <c r="S2113">
        <v>0</v>
      </c>
      <c r="T2113">
        <v>35</v>
      </c>
      <c r="U2113">
        <v>0</v>
      </c>
      <c r="V2113">
        <v>0</v>
      </c>
      <c r="W2113">
        <v>0</v>
      </c>
      <c r="X2113">
        <v>769.94483318856112</v>
      </c>
      <c r="Y2113">
        <v>0</v>
      </c>
      <c r="Z2113">
        <v>0</v>
      </c>
      <c r="AA2113">
        <v>0</v>
      </c>
      <c r="AB2113">
        <v>143.99846410582654</v>
      </c>
      <c r="AC2113">
        <v>0</v>
      </c>
      <c r="AD2113">
        <v>0</v>
      </c>
      <c r="AE2113">
        <v>913.94329729438766</v>
      </c>
    </row>
    <row r="2114" spans="1:31" x14ac:dyDescent="0.25">
      <c r="A2114">
        <v>1712199</v>
      </c>
      <c r="B2114">
        <v>1</v>
      </c>
      <c r="C2114" t="s">
        <v>81</v>
      </c>
      <c r="D2114" t="s">
        <v>118</v>
      </c>
      <c r="E2114" t="s">
        <v>189</v>
      </c>
      <c r="F2114" t="s">
        <v>1048</v>
      </c>
      <c r="G2114" t="s">
        <v>147</v>
      </c>
      <c r="H2114" t="s">
        <v>143</v>
      </c>
      <c r="I2114" t="s">
        <v>135</v>
      </c>
      <c r="J2114" t="s">
        <v>136</v>
      </c>
      <c r="K2114" t="s">
        <v>137</v>
      </c>
      <c r="L2114" t="s">
        <v>6341</v>
      </c>
      <c r="M2114" t="s">
        <v>6342</v>
      </c>
      <c r="N2114">
        <v>0.331666666</v>
      </c>
      <c r="O2114">
        <v>3</v>
      </c>
      <c r="P2114">
        <v>59</v>
      </c>
      <c r="Q2114">
        <v>41</v>
      </c>
      <c r="R2114">
        <v>97</v>
      </c>
      <c r="S2114">
        <v>2</v>
      </c>
      <c r="T2114">
        <v>25</v>
      </c>
      <c r="U2114">
        <v>0</v>
      </c>
      <c r="V2114">
        <v>0</v>
      </c>
      <c r="W2114">
        <v>0.53920680981313995</v>
      </c>
      <c r="X2114">
        <v>2.9123242301509462</v>
      </c>
      <c r="Y2114">
        <v>7.2834418021917342</v>
      </c>
      <c r="Z2114">
        <v>17.646871983519102</v>
      </c>
      <c r="AA2114">
        <v>0.89491030971576002</v>
      </c>
      <c r="AB2114">
        <v>11.241520290157668</v>
      </c>
      <c r="AC2114">
        <v>0</v>
      </c>
      <c r="AD2114">
        <v>0</v>
      </c>
      <c r="AE2114">
        <v>40.518275425548346</v>
      </c>
    </row>
    <row r="2115" spans="1:31" x14ac:dyDescent="0.25">
      <c r="A2115">
        <v>1712262</v>
      </c>
      <c r="B2115">
        <v>1</v>
      </c>
      <c r="C2115" t="s">
        <v>81</v>
      </c>
      <c r="D2115" t="s">
        <v>120</v>
      </c>
      <c r="E2115" t="s">
        <v>131</v>
      </c>
      <c r="F2115" t="s">
        <v>6343</v>
      </c>
      <c r="G2115" t="s">
        <v>133</v>
      </c>
      <c r="H2115" t="s">
        <v>134</v>
      </c>
      <c r="I2115" t="s">
        <v>135</v>
      </c>
      <c r="J2115" t="s">
        <v>136</v>
      </c>
      <c r="K2115" t="s">
        <v>137</v>
      </c>
      <c r="L2115" t="s">
        <v>6344</v>
      </c>
      <c r="M2115" t="s">
        <v>6345</v>
      </c>
      <c r="N2115">
        <v>3.5494444440000001</v>
      </c>
      <c r="O2115">
        <v>0</v>
      </c>
      <c r="P2115">
        <v>1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1.0552225579008889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1.0552225579008889</v>
      </c>
    </row>
    <row r="2116" spans="1:31" x14ac:dyDescent="0.25">
      <c r="A2116">
        <v>1711970</v>
      </c>
      <c r="B2116">
        <v>1</v>
      </c>
      <c r="C2116" t="s">
        <v>80</v>
      </c>
      <c r="D2116" t="s">
        <v>82</v>
      </c>
      <c r="E2116" t="s">
        <v>131</v>
      </c>
      <c r="F2116" t="s">
        <v>6346</v>
      </c>
      <c r="G2116" t="s">
        <v>133</v>
      </c>
      <c r="H2116" t="s">
        <v>134</v>
      </c>
      <c r="I2116" t="s">
        <v>135</v>
      </c>
      <c r="J2116" t="s">
        <v>136</v>
      </c>
      <c r="K2116" t="s">
        <v>137</v>
      </c>
      <c r="L2116" t="s">
        <v>6347</v>
      </c>
      <c r="M2116" t="s">
        <v>6348</v>
      </c>
      <c r="N2116">
        <v>1.7949999999999999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8.5870507780000003E-4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8.5870507780000003E-4</v>
      </c>
    </row>
    <row r="2117" spans="1:31" x14ac:dyDescent="0.25">
      <c r="A2117">
        <v>1711784</v>
      </c>
      <c r="B2117">
        <v>1</v>
      </c>
      <c r="C2117" t="s">
        <v>80</v>
      </c>
      <c r="D2117" t="s">
        <v>88</v>
      </c>
      <c r="E2117" t="s">
        <v>160</v>
      </c>
      <c r="F2117" t="s">
        <v>6349</v>
      </c>
      <c r="G2117" t="s">
        <v>173</v>
      </c>
      <c r="H2117" t="s">
        <v>134</v>
      </c>
      <c r="I2117" t="s">
        <v>135</v>
      </c>
      <c r="J2117" t="s">
        <v>136</v>
      </c>
      <c r="K2117" t="s">
        <v>153</v>
      </c>
      <c r="L2117" t="s">
        <v>6350</v>
      </c>
      <c r="M2117" t="s">
        <v>6351</v>
      </c>
      <c r="N2117">
        <v>1.1156933330000001</v>
      </c>
      <c r="O2117">
        <v>0</v>
      </c>
      <c r="P2117">
        <v>147</v>
      </c>
      <c r="Q2117">
        <v>0</v>
      </c>
      <c r="R2117">
        <v>0</v>
      </c>
      <c r="S2117">
        <v>0</v>
      </c>
      <c r="T2117">
        <v>7</v>
      </c>
      <c r="U2117">
        <v>0</v>
      </c>
      <c r="V2117">
        <v>0</v>
      </c>
      <c r="W2117">
        <v>0</v>
      </c>
      <c r="X2117">
        <v>56.834006569486824</v>
      </c>
      <c r="Y2117">
        <v>0</v>
      </c>
      <c r="Z2117">
        <v>0</v>
      </c>
      <c r="AA2117">
        <v>0</v>
      </c>
      <c r="AB2117">
        <v>3.6674269786630362</v>
      </c>
      <c r="AC2117">
        <v>0</v>
      </c>
      <c r="AD2117">
        <v>0</v>
      </c>
      <c r="AE2117">
        <v>60.501433548149862</v>
      </c>
    </row>
    <row r="2118" spans="1:31" x14ac:dyDescent="0.25">
      <c r="A2118">
        <v>1711778</v>
      </c>
      <c r="B2118">
        <v>1</v>
      </c>
      <c r="C2118" t="s">
        <v>80</v>
      </c>
      <c r="D2118" t="s">
        <v>108</v>
      </c>
      <c r="E2118" t="s">
        <v>150</v>
      </c>
      <c r="F2118" t="s">
        <v>6352</v>
      </c>
      <c r="G2118" t="s">
        <v>152</v>
      </c>
      <c r="H2118" t="s">
        <v>134</v>
      </c>
      <c r="I2118" t="s">
        <v>135</v>
      </c>
      <c r="J2118" t="s">
        <v>136</v>
      </c>
      <c r="K2118" t="s">
        <v>153</v>
      </c>
      <c r="L2118" t="s">
        <v>6353</v>
      </c>
      <c r="M2118" t="s">
        <v>6354</v>
      </c>
      <c r="N2118">
        <v>8.1085238880000006</v>
      </c>
      <c r="O2118">
        <v>0</v>
      </c>
      <c r="P2118">
        <v>67</v>
      </c>
      <c r="Q2118">
        <v>0</v>
      </c>
      <c r="R2118">
        <v>7</v>
      </c>
      <c r="S2118">
        <v>0</v>
      </c>
      <c r="T2118">
        <v>6</v>
      </c>
      <c r="U2118">
        <v>0</v>
      </c>
      <c r="V2118">
        <v>0</v>
      </c>
      <c r="W2118">
        <v>0</v>
      </c>
      <c r="X2118">
        <v>62.461380963334612</v>
      </c>
      <c r="Y2118">
        <v>0</v>
      </c>
      <c r="Z2118">
        <v>1.6035239476287149</v>
      </c>
      <c r="AA2118">
        <v>0</v>
      </c>
      <c r="AB2118">
        <v>28.014415234807608</v>
      </c>
      <c r="AC2118">
        <v>0</v>
      </c>
      <c r="AD2118">
        <v>0</v>
      </c>
      <c r="AE2118">
        <v>92.079320145770936</v>
      </c>
    </row>
    <row r="2119" spans="1:31" x14ac:dyDescent="0.25">
      <c r="A2119">
        <v>1711987</v>
      </c>
      <c r="B2119">
        <v>1</v>
      </c>
      <c r="C2119" t="s">
        <v>80</v>
      </c>
      <c r="D2119" t="s">
        <v>96</v>
      </c>
      <c r="E2119" t="s">
        <v>441</v>
      </c>
      <c r="F2119" t="s">
        <v>6355</v>
      </c>
      <c r="G2119" t="s">
        <v>575</v>
      </c>
      <c r="H2119" t="s">
        <v>134</v>
      </c>
      <c r="I2119" t="s">
        <v>135</v>
      </c>
      <c r="J2119" t="s">
        <v>136</v>
      </c>
      <c r="K2119" t="s">
        <v>137</v>
      </c>
      <c r="L2119" t="s">
        <v>6356</v>
      </c>
      <c r="M2119" t="s">
        <v>6357</v>
      </c>
      <c r="N2119">
        <v>2.3658333329999999</v>
      </c>
      <c r="O2119">
        <v>0</v>
      </c>
      <c r="P2119">
        <v>14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9.2984304612770714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9.2984304612770714</v>
      </c>
    </row>
    <row r="2120" spans="1:31" x14ac:dyDescent="0.25">
      <c r="A2120">
        <v>1712179</v>
      </c>
      <c r="B2120">
        <v>1</v>
      </c>
      <c r="C2120" t="s">
        <v>81</v>
      </c>
      <c r="D2120" t="s">
        <v>112</v>
      </c>
      <c r="E2120" t="s">
        <v>140</v>
      </c>
      <c r="F2120" t="s">
        <v>6358</v>
      </c>
      <c r="G2120" t="s">
        <v>147</v>
      </c>
      <c r="H2120" t="s">
        <v>143</v>
      </c>
      <c r="I2120" t="s">
        <v>455</v>
      </c>
      <c r="J2120" t="s">
        <v>136</v>
      </c>
      <c r="K2120" t="s">
        <v>137</v>
      </c>
      <c r="L2120" t="s">
        <v>6359</v>
      </c>
      <c r="M2120" t="s">
        <v>6360</v>
      </c>
      <c r="N2120">
        <v>7.2222220000000004E-3</v>
      </c>
      <c r="O2120">
        <v>0</v>
      </c>
      <c r="P2120">
        <v>1114</v>
      </c>
      <c r="Q2120">
        <v>58</v>
      </c>
      <c r="R2120">
        <v>83</v>
      </c>
      <c r="S2120">
        <v>6</v>
      </c>
      <c r="T2120">
        <v>155</v>
      </c>
      <c r="U2120">
        <v>1</v>
      </c>
      <c r="V2120">
        <v>0</v>
      </c>
      <c r="W2120">
        <v>0</v>
      </c>
      <c r="X2120">
        <v>1.8076224221819841</v>
      </c>
      <c r="Y2120">
        <v>0.1887947267316355</v>
      </c>
      <c r="Z2120">
        <v>0.7353501791772501</v>
      </c>
      <c r="AA2120">
        <v>0.20570819830600001</v>
      </c>
      <c r="AB2120">
        <v>0.36541647019337042</v>
      </c>
      <c r="AC2120">
        <v>3.5235316743249999E-2</v>
      </c>
      <c r="AD2120">
        <v>0</v>
      </c>
      <c r="AE2120">
        <v>3.3381273133334903</v>
      </c>
    </row>
    <row r="2121" spans="1:31" x14ac:dyDescent="0.25">
      <c r="A2121">
        <v>1712093</v>
      </c>
      <c r="B2121">
        <v>1</v>
      </c>
      <c r="C2121" t="s">
        <v>81</v>
      </c>
      <c r="D2121" t="s">
        <v>112</v>
      </c>
      <c r="E2121" t="s">
        <v>171</v>
      </c>
      <c r="F2121" t="s">
        <v>6361</v>
      </c>
      <c r="G2121" t="s">
        <v>147</v>
      </c>
      <c r="H2121" t="s">
        <v>143</v>
      </c>
      <c r="I2121" t="s">
        <v>135</v>
      </c>
      <c r="J2121" t="s">
        <v>136</v>
      </c>
      <c r="K2121" t="s">
        <v>137</v>
      </c>
      <c r="L2121" t="s">
        <v>6362</v>
      </c>
      <c r="M2121" t="s">
        <v>6363</v>
      </c>
      <c r="N2121">
        <v>0.27</v>
      </c>
      <c r="O2121">
        <v>0</v>
      </c>
      <c r="P2121">
        <v>419</v>
      </c>
      <c r="Q2121">
        <v>0</v>
      </c>
      <c r="R2121">
        <v>0</v>
      </c>
      <c r="S2121">
        <v>0</v>
      </c>
      <c r="T2121">
        <v>131</v>
      </c>
      <c r="U2121">
        <v>0</v>
      </c>
      <c r="V2121">
        <v>0</v>
      </c>
      <c r="W2121">
        <v>0</v>
      </c>
      <c r="X2121">
        <v>18.542647839880786</v>
      </c>
      <c r="Y2121">
        <v>0</v>
      </c>
      <c r="Z2121">
        <v>0</v>
      </c>
      <c r="AA2121">
        <v>0</v>
      </c>
      <c r="AB2121">
        <v>17.52905757817468</v>
      </c>
      <c r="AC2121">
        <v>0</v>
      </c>
      <c r="AD2121">
        <v>0</v>
      </c>
      <c r="AE2121">
        <v>36.071705418055465</v>
      </c>
    </row>
    <row r="2122" spans="1:31" x14ac:dyDescent="0.25">
      <c r="A2122">
        <v>1711738</v>
      </c>
      <c r="B2122">
        <v>1</v>
      </c>
      <c r="C2122" t="s">
        <v>80</v>
      </c>
      <c r="D2122" t="s">
        <v>96</v>
      </c>
      <c r="E2122" t="s">
        <v>131</v>
      </c>
      <c r="F2122" t="s">
        <v>6364</v>
      </c>
      <c r="G2122" t="s">
        <v>242</v>
      </c>
      <c r="H2122" t="s">
        <v>134</v>
      </c>
      <c r="I2122" t="s">
        <v>135</v>
      </c>
      <c r="J2122" t="s">
        <v>136</v>
      </c>
      <c r="K2122" t="s">
        <v>137</v>
      </c>
      <c r="L2122" t="s">
        <v>6365</v>
      </c>
      <c r="M2122" t="s">
        <v>6366</v>
      </c>
      <c r="N2122">
        <v>1.208611111</v>
      </c>
      <c r="O2122">
        <v>0</v>
      </c>
      <c r="P2122">
        <v>1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0.22429814009617005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0.22429814009617005</v>
      </c>
    </row>
    <row r="2123" spans="1:31" x14ac:dyDescent="0.25">
      <c r="A2123">
        <v>1712133</v>
      </c>
      <c r="B2123">
        <v>1</v>
      </c>
      <c r="C2123" t="s">
        <v>80</v>
      </c>
      <c r="D2123" t="s">
        <v>107</v>
      </c>
      <c r="E2123" t="s">
        <v>189</v>
      </c>
      <c r="F2123" t="s">
        <v>6367</v>
      </c>
      <c r="G2123" t="s">
        <v>147</v>
      </c>
      <c r="H2123" t="s">
        <v>143</v>
      </c>
      <c r="I2123" t="s">
        <v>135</v>
      </c>
      <c r="J2123" t="s">
        <v>136</v>
      </c>
      <c r="K2123" t="s">
        <v>137</v>
      </c>
      <c r="L2123" t="s">
        <v>6368</v>
      </c>
      <c r="M2123" t="s">
        <v>6369</v>
      </c>
      <c r="N2123">
        <v>1.43</v>
      </c>
      <c r="O2123">
        <v>0</v>
      </c>
      <c r="P2123">
        <v>481</v>
      </c>
      <c r="Q2123">
        <v>17</v>
      </c>
      <c r="R2123">
        <v>48</v>
      </c>
      <c r="S2123">
        <v>7</v>
      </c>
      <c r="T2123">
        <v>32</v>
      </c>
      <c r="U2123">
        <v>1</v>
      </c>
      <c r="V2123">
        <v>0</v>
      </c>
      <c r="W2123">
        <v>0</v>
      </c>
      <c r="X2123">
        <v>155.44654826483597</v>
      </c>
      <c r="Y2123">
        <v>140.7070428395796</v>
      </c>
      <c r="Z2123">
        <v>10.452806849029797</v>
      </c>
      <c r="AA2123">
        <v>11.944460138851815</v>
      </c>
      <c r="AB2123">
        <v>45.931479645852917</v>
      </c>
      <c r="AC2123">
        <v>67.28655169709991</v>
      </c>
      <c r="AD2123">
        <v>0</v>
      </c>
      <c r="AE2123">
        <v>431.76888943525</v>
      </c>
    </row>
    <row r="2124" spans="1:31" x14ac:dyDescent="0.25">
      <c r="A2124">
        <v>1712239</v>
      </c>
      <c r="B2124">
        <v>1</v>
      </c>
      <c r="C2124" t="s">
        <v>80</v>
      </c>
      <c r="D2124" t="s">
        <v>94</v>
      </c>
      <c r="E2124" t="s">
        <v>131</v>
      </c>
      <c r="F2124" t="s">
        <v>6370</v>
      </c>
      <c r="G2124" t="s">
        <v>133</v>
      </c>
      <c r="H2124" t="s">
        <v>134</v>
      </c>
      <c r="I2124" t="s">
        <v>135</v>
      </c>
      <c r="J2124" t="s">
        <v>136</v>
      </c>
      <c r="K2124" t="s">
        <v>137</v>
      </c>
      <c r="L2124" t="s">
        <v>6371</v>
      </c>
      <c r="M2124" t="s">
        <v>6372</v>
      </c>
      <c r="N2124">
        <v>3.213333333</v>
      </c>
      <c r="O2124">
        <v>0</v>
      </c>
      <c r="P2124">
        <v>1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0.23533496312918886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0.23533496312918886</v>
      </c>
    </row>
    <row r="2125" spans="1:31" x14ac:dyDescent="0.25">
      <c r="A2125">
        <v>1711887</v>
      </c>
      <c r="B2125">
        <v>1</v>
      </c>
      <c r="C2125" t="s">
        <v>80</v>
      </c>
      <c r="D2125" t="s">
        <v>96</v>
      </c>
      <c r="E2125" t="s">
        <v>131</v>
      </c>
      <c r="F2125" t="s">
        <v>6373</v>
      </c>
      <c r="G2125" t="s">
        <v>133</v>
      </c>
      <c r="H2125" t="s">
        <v>134</v>
      </c>
      <c r="I2125" t="s">
        <v>135</v>
      </c>
      <c r="J2125" t="s">
        <v>136</v>
      </c>
      <c r="K2125" t="s">
        <v>137</v>
      </c>
      <c r="L2125" t="s">
        <v>6374</v>
      </c>
      <c r="M2125" t="s">
        <v>6375</v>
      </c>
      <c r="N2125">
        <v>1.852777777</v>
      </c>
      <c r="O2125">
        <v>0</v>
      </c>
      <c r="P2125">
        <v>2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0.88484843730685747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0.88484843730685747</v>
      </c>
    </row>
    <row r="2126" spans="1:31" x14ac:dyDescent="0.25">
      <c r="A2126">
        <v>1712196</v>
      </c>
      <c r="B2126">
        <v>1</v>
      </c>
      <c r="C2126" t="s">
        <v>81</v>
      </c>
      <c r="D2126" t="s">
        <v>118</v>
      </c>
      <c r="E2126" t="s">
        <v>160</v>
      </c>
      <c r="F2126" t="s">
        <v>6376</v>
      </c>
      <c r="G2126" t="s">
        <v>1849</v>
      </c>
      <c r="H2126" t="s">
        <v>134</v>
      </c>
      <c r="I2126" t="s">
        <v>135</v>
      </c>
      <c r="J2126" t="s">
        <v>136</v>
      </c>
      <c r="K2126" t="s">
        <v>137</v>
      </c>
      <c r="L2126" t="s">
        <v>6377</v>
      </c>
      <c r="M2126" t="s">
        <v>6378</v>
      </c>
      <c r="N2126">
        <v>1.0833333329999999</v>
      </c>
      <c r="O2126">
        <v>0</v>
      </c>
      <c r="P2126">
        <v>7</v>
      </c>
      <c r="Q2126">
        <v>0</v>
      </c>
      <c r="R2126">
        <v>0</v>
      </c>
      <c r="S2126">
        <v>0</v>
      </c>
      <c r="T2126">
        <v>1</v>
      </c>
      <c r="U2126">
        <v>0</v>
      </c>
      <c r="V2126">
        <v>0</v>
      </c>
      <c r="W2126">
        <v>0</v>
      </c>
      <c r="X2126">
        <v>1.0797517433969002</v>
      </c>
      <c r="Y2126">
        <v>0</v>
      </c>
      <c r="Z2126">
        <v>0</v>
      </c>
      <c r="AA2126">
        <v>0</v>
      </c>
      <c r="AB2126">
        <v>6.7425660827000009E-2</v>
      </c>
      <c r="AC2126">
        <v>0</v>
      </c>
      <c r="AD2126">
        <v>0</v>
      </c>
      <c r="AE2126">
        <v>1.1471774042239002</v>
      </c>
    </row>
    <row r="2127" spans="1:31" x14ac:dyDescent="0.25">
      <c r="A2127">
        <v>1712073</v>
      </c>
      <c r="B2127">
        <v>1</v>
      </c>
      <c r="C2127" t="s">
        <v>80</v>
      </c>
      <c r="D2127" t="s">
        <v>84</v>
      </c>
      <c r="E2127" t="s">
        <v>131</v>
      </c>
      <c r="F2127" t="s">
        <v>6379</v>
      </c>
      <c r="G2127" t="s">
        <v>238</v>
      </c>
      <c r="H2127" t="s">
        <v>134</v>
      </c>
      <c r="I2127" t="s">
        <v>135</v>
      </c>
      <c r="J2127" t="s">
        <v>136</v>
      </c>
      <c r="K2127" t="s">
        <v>137</v>
      </c>
      <c r="L2127" t="s">
        <v>6380</v>
      </c>
      <c r="M2127" t="s">
        <v>6381</v>
      </c>
      <c r="N2127">
        <v>2.1919444440000002</v>
      </c>
      <c r="O2127">
        <v>0</v>
      </c>
      <c r="P2127">
        <v>4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1.5196504627700171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1.5196504627700171</v>
      </c>
    </row>
    <row r="2128" spans="1:31" x14ac:dyDescent="0.25">
      <c r="A2128">
        <v>1711930</v>
      </c>
      <c r="B2128">
        <v>1</v>
      </c>
      <c r="C2128" t="s">
        <v>80</v>
      </c>
      <c r="D2128" t="s">
        <v>96</v>
      </c>
      <c r="E2128" t="s">
        <v>131</v>
      </c>
      <c r="F2128" t="s">
        <v>6382</v>
      </c>
      <c r="G2128" t="s">
        <v>242</v>
      </c>
      <c r="H2128" t="s">
        <v>134</v>
      </c>
      <c r="I2128" t="s">
        <v>135</v>
      </c>
      <c r="J2128" t="s">
        <v>136</v>
      </c>
      <c r="K2128" t="s">
        <v>137</v>
      </c>
      <c r="L2128" t="s">
        <v>6383</v>
      </c>
      <c r="M2128" t="s">
        <v>6384</v>
      </c>
      <c r="N2128">
        <v>1.988611111</v>
      </c>
      <c r="O2128">
        <v>0</v>
      </c>
      <c r="P2128">
        <v>1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0.51547129372617306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0.51547129372617306</v>
      </c>
    </row>
    <row r="2129" spans="1:31" x14ac:dyDescent="0.25">
      <c r="A2129">
        <v>1712153</v>
      </c>
      <c r="B2129">
        <v>1</v>
      </c>
      <c r="C2129" t="s">
        <v>80</v>
      </c>
      <c r="D2129" t="s">
        <v>96</v>
      </c>
      <c r="E2129" t="s">
        <v>140</v>
      </c>
      <c r="F2129" t="s">
        <v>6385</v>
      </c>
      <c r="G2129" t="s">
        <v>147</v>
      </c>
      <c r="H2129" t="s">
        <v>143</v>
      </c>
      <c r="I2129" t="s">
        <v>455</v>
      </c>
      <c r="J2129" t="s">
        <v>136</v>
      </c>
      <c r="K2129" t="s">
        <v>137</v>
      </c>
      <c r="L2129" t="s">
        <v>6386</v>
      </c>
      <c r="M2129" t="s">
        <v>6387</v>
      </c>
      <c r="N2129">
        <v>2.3888888E-2</v>
      </c>
      <c r="O2129">
        <v>4</v>
      </c>
      <c r="P2129">
        <v>7670</v>
      </c>
      <c r="Q2129">
        <v>3</v>
      </c>
      <c r="R2129">
        <v>112</v>
      </c>
      <c r="S2129">
        <v>15</v>
      </c>
      <c r="T2129">
        <v>1403</v>
      </c>
      <c r="U2129">
        <v>0</v>
      </c>
      <c r="V2129">
        <v>4</v>
      </c>
      <c r="W2129">
        <v>0.39650139338115775</v>
      </c>
      <c r="X2129">
        <v>70.42704202836768</v>
      </c>
      <c r="Y2129">
        <v>4.6180812791949837</v>
      </c>
      <c r="Z2129">
        <v>1.8411126547561321</v>
      </c>
      <c r="AA2129">
        <v>4.8650429975005141</v>
      </c>
      <c r="AB2129">
        <v>36.322566796150788</v>
      </c>
      <c r="AC2129">
        <v>0</v>
      </c>
      <c r="AD2129">
        <v>2.8599754482299637</v>
      </c>
      <c r="AE2129">
        <v>121.33032259758122</v>
      </c>
    </row>
    <row r="2130" spans="1:31" x14ac:dyDescent="0.25">
      <c r="A2130">
        <v>1712010</v>
      </c>
      <c r="B2130">
        <v>1</v>
      </c>
      <c r="C2130" t="s">
        <v>80</v>
      </c>
      <c r="D2130" t="s">
        <v>101</v>
      </c>
      <c r="E2130" t="s">
        <v>131</v>
      </c>
      <c r="F2130" t="s">
        <v>6388</v>
      </c>
      <c r="G2130" t="s">
        <v>157</v>
      </c>
      <c r="H2130" t="s">
        <v>134</v>
      </c>
      <c r="I2130" t="s">
        <v>135</v>
      </c>
      <c r="J2130" t="s">
        <v>136</v>
      </c>
      <c r="K2130" t="s">
        <v>137</v>
      </c>
      <c r="L2130" t="s">
        <v>6389</v>
      </c>
      <c r="M2130" t="s">
        <v>6390</v>
      </c>
      <c r="N2130">
        <v>2.085</v>
      </c>
      <c r="O2130">
        <v>0</v>
      </c>
      <c r="P2130">
        <v>7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5.3940220835726098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5.3940220835726098</v>
      </c>
    </row>
    <row r="2131" spans="1:31" x14ac:dyDescent="0.25">
      <c r="A2131">
        <v>1711824</v>
      </c>
      <c r="B2131">
        <v>1</v>
      </c>
      <c r="C2131" t="s">
        <v>80</v>
      </c>
      <c r="D2131" t="s">
        <v>102</v>
      </c>
      <c r="E2131" t="s">
        <v>131</v>
      </c>
      <c r="F2131" t="s">
        <v>6391</v>
      </c>
      <c r="G2131" t="s">
        <v>133</v>
      </c>
      <c r="H2131" t="s">
        <v>134</v>
      </c>
      <c r="I2131" t="s">
        <v>135</v>
      </c>
      <c r="J2131" t="s">
        <v>136</v>
      </c>
      <c r="K2131" t="s">
        <v>137</v>
      </c>
      <c r="L2131" t="s">
        <v>6392</v>
      </c>
      <c r="M2131" t="s">
        <v>6393</v>
      </c>
      <c r="N2131">
        <v>0.87138888800000003</v>
      </c>
      <c r="O2131">
        <v>0</v>
      </c>
      <c r="P2131">
        <v>21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4.1598267737224184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4.1598267737224184</v>
      </c>
    </row>
    <row r="2132" spans="1:31" x14ac:dyDescent="0.25">
      <c r="A2132">
        <v>1711967</v>
      </c>
      <c r="B2132">
        <v>1</v>
      </c>
      <c r="C2132" t="s">
        <v>80</v>
      </c>
      <c r="D2132" t="s">
        <v>106</v>
      </c>
      <c r="E2132" t="s">
        <v>160</v>
      </c>
      <c r="F2132" t="s">
        <v>6394</v>
      </c>
      <c r="G2132" t="s">
        <v>326</v>
      </c>
      <c r="H2132" t="s">
        <v>134</v>
      </c>
      <c r="I2132" t="s">
        <v>135</v>
      </c>
      <c r="J2132" t="s">
        <v>136</v>
      </c>
      <c r="K2132" t="s">
        <v>137</v>
      </c>
      <c r="L2132" t="s">
        <v>6395</v>
      </c>
      <c r="M2132" t="s">
        <v>6396</v>
      </c>
      <c r="N2132">
        <v>0.67972222199999999</v>
      </c>
      <c r="O2132">
        <v>0</v>
      </c>
      <c r="P2132">
        <v>8</v>
      </c>
      <c r="Q2132">
        <v>0</v>
      </c>
      <c r="R2132">
        <v>1</v>
      </c>
      <c r="S2132">
        <v>0</v>
      </c>
      <c r="T2132">
        <v>2</v>
      </c>
      <c r="U2132">
        <v>0</v>
      </c>
      <c r="V2132">
        <v>0</v>
      </c>
      <c r="W2132">
        <v>0</v>
      </c>
      <c r="X2132">
        <v>1.5815022472058076</v>
      </c>
      <c r="Y2132">
        <v>0</v>
      </c>
      <c r="Z2132">
        <v>0</v>
      </c>
      <c r="AA2132">
        <v>0</v>
      </c>
      <c r="AB2132">
        <v>1.0884366739681584</v>
      </c>
      <c r="AC2132">
        <v>0</v>
      </c>
      <c r="AD2132">
        <v>0</v>
      </c>
      <c r="AE2132">
        <v>2.6699389211739657</v>
      </c>
    </row>
    <row r="2133" spans="1:31" x14ac:dyDescent="0.25">
      <c r="A2133">
        <v>1711718</v>
      </c>
      <c r="B2133">
        <v>1</v>
      </c>
      <c r="C2133" t="s">
        <v>81</v>
      </c>
      <c r="D2133" t="s">
        <v>117</v>
      </c>
      <c r="E2133" t="s">
        <v>189</v>
      </c>
      <c r="F2133" t="s">
        <v>6397</v>
      </c>
      <c r="G2133" t="s">
        <v>147</v>
      </c>
      <c r="H2133" t="s">
        <v>143</v>
      </c>
      <c r="I2133" t="s">
        <v>135</v>
      </c>
      <c r="J2133" t="s">
        <v>136</v>
      </c>
      <c r="K2133" t="s">
        <v>137</v>
      </c>
      <c r="L2133" t="s">
        <v>6398</v>
      </c>
      <c r="M2133" t="s">
        <v>6399</v>
      </c>
      <c r="N2133">
        <v>0.27694444400000001</v>
      </c>
      <c r="O2133">
        <v>0</v>
      </c>
      <c r="P2133">
        <v>204</v>
      </c>
      <c r="Q2133">
        <v>0</v>
      </c>
      <c r="R2133">
        <v>2</v>
      </c>
      <c r="S2133">
        <v>0</v>
      </c>
      <c r="T2133">
        <v>7</v>
      </c>
      <c r="U2133">
        <v>0</v>
      </c>
      <c r="V2133">
        <v>0</v>
      </c>
      <c r="W2133">
        <v>0</v>
      </c>
      <c r="X2133">
        <v>5.2418215059028599</v>
      </c>
      <c r="Y2133">
        <v>0</v>
      </c>
      <c r="Z2133">
        <v>9.5374998513266668E-2</v>
      </c>
      <c r="AA2133">
        <v>0</v>
      </c>
      <c r="AB2133">
        <v>1.2267354530178478</v>
      </c>
      <c r="AC2133">
        <v>0</v>
      </c>
      <c r="AD2133">
        <v>0</v>
      </c>
      <c r="AE2133">
        <v>6.5639319574339741</v>
      </c>
    </row>
    <row r="2134" spans="1:31" x14ac:dyDescent="0.25">
      <c r="A2134">
        <v>1712216</v>
      </c>
      <c r="B2134">
        <v>1</v>
      </c>
      <c r="C2134" t="s">
        <v>80</v>
      </c>
      <c r="D2134" t="s">
        <v>96</v>
      </c>
      <c r="E2134" t="s">
        <v>131</v>
      </c>
      <c r="F2134" t="s">
        <v>6400</v>
      </c>
      <c r="G2134" t="s">
        <v>242</v>
      </c>
      <c r="H2134" t="s">
        <v>134</v>
      </c>
      <c r="I2134" t="s">
        <v>135</v>
      </c>
      <c r="J2134" t="s">
        <v>136</v>
      </c>
      <c r="K2134" t="s">
        <v>137</v>
      </c>
      <c r="L2134" t="s">
        <v>6401</v>
      </c>
      <c r="M2134" t="s">
        <v>6402</v>
      </c>
      <c r="N2134">
        <v>1.075</v>
      </c>
      <c r="O2134">
        <v>0</v>
      </c>
      <c r="P2134">
        <v>1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1.0143648850012665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1.0143648850012665</v>
      </c>
    </row>
    <row r="2135" spans="1:31" x14ac:dyDescent="0.25">
      <c r="A2135">
        <v>1712110</v>
      </c>
      <c r="B2135">
        <v>1</v>
      </c>
      <c r="C2135" t="s">
        <v>80</v>
      </c>
      <c r="D2135" t="s">
        <v>83</v>
      </c>
      <c r="E2135" t="s">
        <v>131</v>
      </c>
      <c r="F2135" t="s">
        <v>6403</v>
      </c>
      <c r="G2135" t="s">
        <v>133</v>
      </c>
      <c r="H2135" t="s">
        <v>134</v>
      </c>
      <c r="I2135" t="s">
        <v>135</v>
      </c>
      <c r="J2135" t="s">
        <v>136</v>
      </c>
      <c r="K2135" t="s">
        <v>137</v>
      </c>
      <c r="L2135" t="s">
        <v>6404</v>
      </c>
      <c r="M2135" t="s">
        <v>6405</v>
      </c>
      <c r="N2135">
        <v>1.260555555</v>
      </c>
      <c r="O2135">
        <v>0</v>
      </c>
      <c r="P2135">
        <v>4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0.87472014281765276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0.87472014281765276</v>
      </c>
    </row>
    <row r="2136" spans="1:31" x14ac:dyDescent="0.25">
      <c r="A2136">
        <v>1712259</v>
      </c>
      <c r="B2136">
        <v>1</v>
      </c>
      <c r="C2136" t="s">
        <v>80</v>
      </c>
      <c r="D2136" t="s">
        <v>82</v>
      </c>
      <c r="E2136" t="s">
        <v>131</v>
      </c>
      <c r="F2136" t="s">
        <v>6406</v>
      </c>
      <c r="G2136" t="s">
        <v>133</v>
      </c>
      <c r="H2136" t="s">
        <v>134</v>
      </c>
      <c r="I2136" t="s">
        <v>135</v>
      </c>
      <c r="J2136" t="s">
        <v>136</v>
      </c>
      <c r="K2136" t="s">
        <v>137</v>
      </c>
      <c r="L2136" t="s">
        <v>6407</v>
      </c>
      <c r="M2136" t="s">
        <v>6408</v>
      </c>
      <c r="N2136">
        <v>0.78944444400000002</v>
      </c>
      <c r="O2136">
        <v>0</v>
      </c>
      <c r="P2136">
        <v>1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0.39968770069399007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0.39968770069399007</v>
      </c>
    </row>
    <row r="2137" spans="1:31" x14ac:dyDescent="0.25">
      <c r="A2137">
        <v>1711867</v>
      </c>
      <c r="B2137">
        <v>1</v>
      </c>
      <c r="C2137" t="s">
        <v>80</v>
      </c>
      <c r="D2137" t="s">
        <v>90</v>
      </c>
      <c r="E2137" t="s">
        <v>131</v>
      </c>
      <c r="F2137" t="s">
        <v>6409</v>
      </c>
      <c r="G2137" t="s">
        <v>133</v>
      </c>
      <c r="H2137" t="s">
        <v>134</v>
      </c>
      <c r="I2137" t="s">
        <v>135</v>
      </c>
      <c r="J2137" t="s">
        <v>136</v>
      </c>
      <c r="K2137" t="s">
        <v>137</v>
      </c>
      <c r="L2137" t="s">
        <v>6410</v>
      </c>
      <c r="M2137" t="s">
        <v>6411</v>
      </c>
      <c r="N2137">
        <v>1.5991666659999999</v>
      </c>
      <c r="O2137">
        <v>0</v>
      </c>
      <c r="P2137">
        <v>3</v>
      </c>
      <c r="Q2137">
        <v>0</v>
      </c>
      <c r="R2137">
        <v>0</v>
      </c>
      <c r="S2137">
        <v>0</v>
      </c>
      <c r="T2137">
        <v>1</v>
      </c>
      <c r="U2137">
        <v>0</v>
      </c>
      <c r="V2137">
        <v>0</v>
      </c>
      <c r="W2137">
        <v>0</v>
      </c>
      <c r="X2137">
        <v>2.0449635454728448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2.0449635454728448</v>
      </c>
    </row>
    <row r="2138" spans="1:31" x14ac:dyDescent="0.25">
      <c r="A2138">
        <v>1711827</v>
      </c>
      <c r="B2138">
        <v>1</v>
      </c>
      <c r="C2138" t="s">
        <v>81</v>
      </c>
      <c r="D2138" t="s">
        <v>118</v>
      </c>
      <c r="E2138" t="s">
        <v>131</v>
      </c>
      <c r="F2138" t="s">
        <v>6412</v>
      </c>
      <c r="G2138" t="s">
        <v>242</v>
      </c>
      <c r="H2138" t="s">
        <v>134</v>
      </c>
      <c r="I2138" t="s">
        <v>135</v>
      </c>
      <c r="J2138" t="s">
        <v>136</v>
      </c>
      <c r="K2138" t="s">
        <v>137</v>
      </c>
      <c r="L2138" t="s">
        <v>6413</v>
      </c>
      <c r="M2138" t="s">
        <v>6414</v>
      </c>
      <c r="N2138">
        <v>0.74888888799999997</v>
      </c>
      <c r="O2138">
        <v>0</v>
      </c>
      <c r="P2138">
        <v>1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6.0349355447188897E-2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6.0349355447188897E-2</v>
      </c>
    </row>
    <row r="2139" spans="1:31" x14ac:dyDescent="0.25">
      <c r="A2139">
        <v>1712182</v>
      </c>
      <c r="B2139">
        <v>1</v>
      </c>
      <c r="C2139" t="s">
        <v>81</v>
      </c>
      <c r="D2139" t="s">
        <v>126</v>
      </c>
      <c r="E2139" t="s">
        <v>131</v>
      </c>
      <c r="F2139" t="s">
        <v>6415</v>
      </c>
      <c r="G2139" t="s">
        <v>133</v>
      </c>
      <c r="H2139" t="s">
        <v>134</v>
      </c>
      <c r="I2139" t="s">
        <v>135</v>
      </c>
      <c r="J2139" t="s">
        <v>136</v>
      </c>
      <c r="K2139" t="s">
        <v>137</v>
      </c>
      <c r="L2139" t="s">
        <v>6416</v>
      </c>
      <c r="M2139" t="s">
        <v>6417</v>
      </c>
      <c r="N2139">
        <v>1.775833333</v>
      </c>
      <c r="O2139">
        <v>0</v>
      </c>
      <c r="P2139">
        <v>1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0.56953740852049994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0.56953740852049994</v>
      </c>
    </row>
    <row r="2140" spans="1:31" x14ac:dyDescent="0.25">
      <c r="A2140">
        <v>1712228</v>
      </c>
      <c r="B2140">
        <v>1</v>
      </c>
      <c r="C2140" t="s">
        <v>80</v>
      </c>
      <c r="D2140" t="s">
        <v>98</v>
      </c>
      <c r="E2140" t="s">
        <v>171</v>
      </c>
      <c r="F2140" t="s">
        <v>6418</v>
      </c>
      <c r="G2140" t="s">
        <v>295</v>
      </c>
      <c r="H2140" t="s">
        <v>143</v>
      </c>
      <c r="I2140" t="s">
        <v>135</v>
      </c>
      <c r="J2140" t="s">
        <v>136</v>
      </c>
      <c r="K2140" t="s">
        <v>137</v>
      </c>
      <c r="L2140" t="s">
        <v>6419</v>
      </c>
      <c r="M2140" t="s">
        <v>6420</v>
      </c>
      <c r="N2140">
        <v>1.055555555</v>
      </c>
      <c r="O2140">
        <v>0</v>
      </c>
      <c r="P2140">
        <v>0</v>
      </c>
      <c r="Q2140">
        <v>0</v>
      </c>
      <c r="R2140">
        <v>13</v>
      </c>
      <c r="S2140">
        <v>0</v>
      </c>
      <c r="T2140">
        <v>2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3.0416140988369502</v>
      </c>
      <c r="AA2140">
        <v>0</v>
      </c>
      <c r="AB2140">
        <v>1.2665649042601388</v>
      </c>
      <c r="AC2140">
        <v>0</v>
      </c>
      <c r="AD2140">
        <v>0</v>
      </c>
      <c r="AE2140">
        <v>4.3081790030970888</v>
      </c>
    </row>
    <row r="2141" spans="1:31" x14ac:dyDescent="0.25">
      <c r="A2141">
        <v>1711973</v>
      </c>
      <c r="B2141">
        <v>1</v>
      </c>
      <c r="C2141" t="s">
        <v>80</v>
      </c>
      <c r="D2141" t="s">
        <v>107</v>
      </c>
      <c r="E2141" t="s">
        <v>160</v>
      </c>
      <c r="F2141" t="s">
        <v>5638</v>
      </c>
      <c r="G2141" t="s">
        <v>1229</v>
      </c>
      <c r="H2141" t="s">
        <v>134</v>
      </c>
      <c r="I2141" t="s">
        <v>135</v>
      </c>
      <c r="J2141" t="s">
        <v>136</v>
      </c>
      <c r="K2141" t="s">
        <v>137</v>
      </c>
      <c r="L2141" t="s">
        <v>6421</v>
      </c>
      <c r="M2141" t="s">
        <v>6422</v>
      </c>
      <c r="N2141">
        <v>0.762222222</v>
      </c>
      <c r="O2141">
        <v>0</v>
      </c>
      <c r="P2141">
        <v>76</v>
      </c>
      <c r="Q2141">
        <v>0</v>
      </c>
      <c r="R2141">
        <v>0</v>
      </c>
      <c r="S2141">
        <v>0</v>
      </c>
      <c r="T2141">
        <v>1</v>
      </c>
      <c r="U2141">
        <v>0</v>
      </c>
      <c r="V2141">
        <v>0</v>
      </c>
      <c r="W2141">
        <v>0</v>
      </c>
      <c r="X2141">
        <v>13.36743228000884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13.36743228000884</v>
      </c>
    </row>
    <row r="2142" spans="1:31" x14ac:dyDescent="0.25">
      <c r="A2142">
        <v>1712142</v>
      </c>
      <c r="B2142">
        <v>1</v>
      </c>
      <c r="C2142" t="s">
        <v>80</v>
      </c>
      <c r="D2142" t="s">
        <v>97</v>
      </c>
      <c r="E2142" t="s">
        <v>131</v>
      </c>
      <c r="F2142" t="s">
        <v>6423</v>
      </c>
      <c r="G2142" t="s">
        <v>133</v>
      </c>
      <c r="H2142" t="s">
        <v>134</v>
      </c>
      <c r="I2142" t="s">
        <v>135</v>
      </c>
      <c r="J2142" t="s">
        <v>136</v>
      </c>
      <c r="K2142" t="s">
        <v>137</v>
      </c>
      <c r="L2142" t="s">
        <v>6424</v>
      </c>
      <c r="M2142" t="s">
        <v>6425</v>
      </c>
      <c r="N2142">
        <v>1.7761111110000001</v>
      </c>
      <c r="O2142">
        <v>0</v>
      </c>
      <c r="P2142">
        <v>1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0.49973423077822221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0.49973423077822221</v>
      </c>
    </row>
    <row r="2143" spans="1:31" x14ac:dyDescent="0.25">
      <c r="A2143">
        <v>1711833</v>
      </c>
      <c r="B2143">
        <v>1</v>
      </c>
      <c r="C2143" t="s">
        <v>80</v>
      </c>
      <c r="D2143" t="s">
        <v>93</v>
      </c>
      <c r="E2143" t="s">
        <v>140</v>
      </c>
      <c r="F2143" t="s">
        <v>6426</v>
      </c>
      <c r="G2143" t="s">
        <v>152</v>
      </c>
      <c r="H2143" t="s">
        <v>143</v>
      </c>
      <c r="I2143" t="s">
        <v>135</v>
      </c>
      <c r="J2143" t="s">
        <v>136</v>
      </c>
      <c r="K2143" t="s">
        <v>153</v>
      </c>
      <c r="L2143" t="s">
        <v>6427</v>
      </c>
      <c r="M2143" t="s">
        <v>6428</v>
      </c>
      <c r="N2143">
        <v>5.8763888880000001</v>
      </c>
      <c r="O2143">
        <v>3</v>
      </c>
      <c r="P2143">
        <v>1847</v>
      </c>
      <c r="Q2143">
        <v>81</v>
      </c>
      <c r="R2143">
        <v>532</v>
      </c>
      <c r="S2143">
        <v>28</v>
      </c>
      <c r="T2143">
        <v>512</v>
      </c>
      <c r="U2143">
        <v>1</v>
      </c>
      <c r="V2143">
        <v>1</v>
      </c>
      <c r="W2143">
        <v>9.1109637638632819</v>
      </c>
      <c r="X2143">
        <v>1916.5585120874928</v>
      </c>
      <c r="Y2143">
        <v>1235.2801857471654</v>
      </c>
      <c r="Z2143">
        <v>2336.0333048900229</v>
      </c>
      <c r="AA2143">
        <v>578.05218116409128</v>
      </c>
      <c r="AB2143">
        <v>2647.9120015953072</v>
      </c>
      <c r="AC2143">
        <v>773.36586543333487</v>
      </c>
      <c r="AD2143">
        <v>59.502805534537877</v>
      </c>
      <c r="AE2143">
        <v>9555.8158202158138</v>
      </c>
    </row>
    <row r="2144" spans="1:31" x14ac:dyDescent="0.25">
      <c r="A2144">
        <v>1712082</v>
      </c>
      <c r="B2144">
        <v>1</v>
      </c>
      <c r="C2144" t="s">
        <v>80</v>
      </c>
      <c r="D2144" t="s">
        <v>94</v>
      </c>
      <c r="E2144" t="s">
        <v>171</v>
      </c>
      <c r="F2144" t="s">
        <v>6429</v>
      </c>
      <c r="G2144" t="s">
        <v>152</v>
      </c>
      <c r="H2144" t="s">
        <v>143</v>
      </c>
      <c r="I2144" t="s">
        <v>135</v>
      </c>
      <c r="J2144" t="s">
        <v>136</v>
      </c>
      <c r="K2144" t="s">
        <v>153</v>
      </c>
      <c r="L2144" t="s">
        <v>6430</v>
      </c>
      <c r="M2144" t="s">
        <v>6431</v>
      </c>
      <c r="N2144">
        <v>1.696111111</v>
      </c>
      <c r="O2144">
        <v>0</v>
      </c>
      <c r="P2144">
        <v>441</v>
      </c>
      <c r="Q2144">
        <v>0</v>
      </c>
      <c r="R2144">
        <v>142</v>
      </c>
      <c r="S2144">
        <v>0</v>
      </c>
      <c r="T2144">
        <v>47</v>
      </c>
      <c r="U2144">
        <v>0</v>
      </c>
      <c r="V2144">
        <v>0</v>
      </c>
      <c r="W2144">
        <v>0</v>
      </c>
      <c r="X2144">
        <v>161.75923363074889</v>
      </c>
      <c r="Y2144">
        <v>0</v>
      </c>
      <c r="Z2144">
        <v>47.786823130398126</v>
      </c>
      <c r="AA2144">
        <v>0</v>
      </c>
      <c r="AB2144">
        <v>62.090616149890685</v>
      </c>
      <c r="AC2144">
        <v>0</v>
      </c>
      <c r="AD2144">
        <v>0</v>
      </c>
      <c r="AE2144">
        <v>271.63667291103769</v>
      </c>
    </row>
    <row r="2145" spans="1:31" x14ac:dyDescent="0.25">
      <c r="A2145">
        <v>1711787</v>
      </c>
      <c r="B2145">
        <v>1</v>
      </c>
      <c r="C2145" t="s">
        <v>80</v>
      </c>
      <c r="D2145" t="s">
        <v>90</v>
      </c>
      <c r="E2145" t="s">
        <v>160</v>
      </c>
      <c r="F2145" t="s">
        <v>6432</v>
      </c>
      <c r="G2145" t="s">
        <v>152</v>
      </c>
      <c r="H2145" t="s">
        <v>134</v>
      </c>
      <c r="I2145" t="s">
        <v>135</v>
      </c>
      <c r="J2145" t="s">
        <v>136</v>
      </c>
      <c r="K2145" t="s">
        <v>153</v>
      </c>
      <c r="L2145" t="s">
        <v>6433</v>
      </c>
      <c r="M2145" t="s">
        <v>6434</v>
      </c>
      <c r="N2145">
        <v>8.6780555550000003</v>
      </c>
      <c r="O2145">
        <v>0</v>
      </c>
      <c r="P2145">
        <v>159</v>
      </c>
      <c r="Q2145">
        <v>0</v>
      </c>
      <c r="R2145">
        <v>0</v>
      </c>
      <c r="S2145">
        <v>0</v>
      </c>
      <c r="T2145">
        <v>2</v>
      </c>
      <c r="U2145">
        <v>0</v>
      </c>
      <c r="V2145">
        <v>0</v>
      </c>
      <c r="W2145">
        <v>0</v>
      </c>
      <c r="X2145">
        <v>370.23772454823848</v>
      </c>
      <c r="Y2145">
        <v>0</v>
      </c>
      <c r="Z2145">
        <v>0</v>
      </c>
      <c r="AA2145">
        <v>0</v>
      </c>
      <c r="AB2145">
        <v>11.871538164623102</v>
      </c>
      <c r="AC2145">
        <v>0</v>
      </c>
      <c r="AD2145">
        <v>0</v>
      </c>
      <c r="AE2145">
        <v>382.10926271286155</v>
      </c>
    </row>
    <row r="2146" spans="1:31" x14ac:dyDescent="0.25">
      <c r="A2146">
        <v>1711750</v>
      </c>
      <c r="B2146">
        <v>1</v>
      </c>
      <c r="C2146" t="s">
        <v>80</v>
      </c>
      <c r="D2146" t="s">
        <v>96</v>
      </c>
      <c r="E2146" t="s">
        <v>160</v>
      </c>
      <c r="F2146" t="s">
        <v>4530</v>
      </c>
      <c r="G2146" t="s">
        <v>152</v>
      </c>
      <c r="H2146" t="s">
        <v>134</v>
      </c>
      <c r="I2146" t="s">
        <v>135</v>
      </c>
      <c r="J2146" t="s">
        <v>136</v>
      </c>
      <c r="K2146" t="s">
        <v>153</v>
      </c>
      <c r="L2146" t="s">
        <v>6435</v>
      </c>
      <c r="M2146" t="s">
        <v>6436</v>
      </c>
      <c r="N2146">
        <v>6.2455555550000001</v>
      </c>
      <c r="O2146">
        <v>0</v>
      </c>
      <c r="P2146">
        <v>32</v>
      </c>
      <c r="Q2146">
        <v>0</v>
      </c>
      <c r="R2146">
        <v>0</v>
      </c>
      <c r="S2146">
        <v>0</v>
      </c>
      <c r="T2146">
        <v>2</v>
      </c>
      <c r="U2146">
        <v>0</v>
      </c>
      <c r="V2146">
        <v>0</v>
      </c>
      <c r="W2146">
        <v>0</v>
      </c>
      <c r="X2146">
        <v>112.92192749113457</v>
      </c>
      <c r="Y2146">
        <v>0</v>
      </c>
      <c r="Z2146">
        <v>0</v>
      </c>
      <c r="AA2146">
        <v>0</v>
      </c>
      <c r="AB2146">
        <v>2.0227931164204045</v>
      </c>
      <c r="AC2146">
        <v>0</v>
      </c>
      <c r="AD2146">
        <v>0</v>
      </c>
      <c r="AE2146">
        <v>114.94472060755497</v>
      </c>
    </row>
    <row r="2147" spans="1:31" x14ac:dyDescent="0.25">
      <c r="A2147">
        <v>1712291</v>
      </c>
      <c r="B2147">
        <v>1</v>
      </c>
      <c r="C2147" t="s">
        <v>80</v>
      </c>
      <c r="D2147" t="s">
        <v>90</v>
      </c>
      <c r="E2147" t="s">
        <v>314</v>
      </c>
      <c r="F2147" t="s">
        <v>6437</v>
      </c>
      <c r="G2147" t="s">
        <v>147</v>
      </c>
      <c r="H2147" t="s">
        <v>143</v>
      </c>
      <c r="I2147" t="s">
        <v>135</v>
      </c>
      <c r="J2147" t="s">
        <v>136</v>
      </c>
      <c r="K2147" t="s">
        <v>137</v>
      </c>
      <c r="L2147" t="s">
        <v>6438</v>
      </c>
      <c r="M2147" t="s">
        <v>6439</v>
      </c>
      <c r="N2147">
        <v>0.93570388800000004</v>
      </c>
      <c r="O2147">
        <v>0</v>
      </c>
      <c r="P2147">
        <v>2574</v>
      </c>
      <c r="Q2147">
        <v>0</v>
      </c>
      <c r="R2147">
        <v>0</v>
      </c>
      <c r="S2147">
        <v>1</v>
      </c>
      <c r="T2147">
        <v>536</v>
      </c>
      <c r="U2147">
        <v>0</v>
      </c>
      <c r="V2147">
        <v>5</v>
      </c>
      <c r="W2147">
        <v>0</v>
      </c>
      <c r="X2147">
        <v>650.26122321772561</v>
      </c>
      <c r="Y2147">
        <v>0</v>
      </c>
      <c r="Z2147">
        <v>0</v>
      </c>
      <c r="AA2147">
        <v>0.96173499778539995</v>
      </c>
      <c r="AB2147">
        <v>211.63267674182396</v>
      </c>
      <c r="AC2147">
        <v>0</v>
      </c>
      <c r="AD2147">
        <v>34.9179883377845</v>
      </c>
      <c r="AE2147">
        <v>897.77362329511948</v>
      </c>
    </row>
    <row r="2148" spans="1:31" x14ac:dyDescent="0.25">
      <c r="A2148">
        <v>1712099</v>
      </c>
      <c r="B2148">
        <v>1</v>
      </c>
      <c r="C2148" t="s">
        <v>80</v>
      </c>
      <c r="D2148" t="s">
        <v>99</v>
      </c>
      <c r="E2148" t="s">
        <v>140</v>
      </c>
      <c r="F2148" t="s">
        <v>6440</v>
      </c>
      <c r="G2148" t="s">
        <v>147</v>
      </c>
      <c r="H2148" t="s">
        <v>143</v>
      </c>
      <c r="I2148" t="s">
        <v>135</v>
      </c>
      <c r="J2148" t="s">
        <v>136</v>
      </c>
      <c r="K2148" t="s">
        <v>137</v>
      </c>
      <c r="L2148" t="s">
        <v>6441</v>
      </c>
      <c r="M2148" t="s">
        <v>6442</v>
      </c>
      <c r="N2148">
        <v>0.12416666599999999</v>
      </c>
      <c r="O2148">
        <v>11</v>
      </c>
      <c r="P2148">
        <v>7447</v>
      </c>
      <c r="Q2148">
        <v>1</v>
      </c>
      <c r="R2148">
        <v>124</v>
      </c>
      <c r="S2148">
        <v>28</v>
      </c>
      <c r="T2148">
        <v>751</v>
      </c>
      <c r="U2148">
        <v>3</v>
      </c>
      <c r="V2148">
        <v>7</v>
      </c>
      <c r="W2148">
        <v>5.6494762503073606</v>
      </c>
      <c r="X2148">
        <v>173.84563094349559</v>
      </c>
      <c r="Y2148">
        <v>2.9617040124875003E-2</v>
      </c>
      <c r="Z2148">
        <v>3.4361305759810694</v>
      </c>
      <c r="AA2148">
        <v>26.443585014034845</v>
      </c>
      <c r="AB2148">
        <v>72.587448613436749</v>
      </c>
      <c r="AC2148">
        <v>6.215011560611158</v>
      </c>
      <c r="AD2148">
        <v>0.57989773404875167</v>
      </c>
      <c r="AE2148">
        <v>288.78679773204044</v>
      </c>
    </row>
    <row r="2149" spans="1:31" x14ac:dyDescent="0.25">
      <c r="A2149">
        <v>1712125</v>
      </c>
      <c r="B2149">
        <v>1</v>
      </c>
      <c r="C2149" t="s">
        <v>80</v>
      </c>
      <c r="D2149" t="s">
        <v>104</v>
      </c>
      <c r="E2149" t="s">
        <v>131</v>
      </c>
      <c r="F2149" t="s">
        <v>6443</v>
      </c>
      <c r="G2149" t="s">
        <v>133</v>
      </c>
      <c r="H2149" t="s">
        <v>134</v>
      </c>
      <c r="I2149" t="s">
        <v>135</v>
      </c>
      <c r="J2149" t="s">
        <v>136</v>
      </c>
      <c r="K2149" t="s">
        <v>137</v>
      </c>
      <c r="L2149" t="s">
        <v>6444</v>
      </c>
      <c r="M2149" t="s">
        <v>6445</v>
      </c>
      <c r="N2149">
        <v>2.0077777769999998</v>
      </c>
      <c r="O2149">
        <v>0</v>
      </c>
      <c r="P2149">
        <v>1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0.21650524155403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0.21650524155403</v>
      </c>
    </row>
    <row r="2150" spans="1:31" x14ac:dyDescent="0.25">
      <c r="A2150">
        <v>1711727</v>
      </c>
      <c r="B2150">
        <v>1</v>
      </c>
      <c r="C2150" t="s">
        <v>81</v>
      </c>
      <c r="D2150" t="s">
        <v>117</v>
      </c>
      <c r="E2150" t="s">
        <v>140</v>
      </c>
      <c r="F2150" t="s">
        <v>6446</v>
      </c>
      <c r="G2150" t="s">
        <v>147</v>
      </c>
      <c r="H2150" t="s">
        <v>143</v>
      </c>
      <c r="I2150" t="s">
        <v>135</v>
      </c>
      <c r="J2150" t="s">
        <v>136</v>
      </c>
      <c r="K2150" t="s">
        <v>137</v>
      </c>
      <c r="L2150" t="s">
        <v>6447</v>
      </c>
      <c r="M2150" t="s">
        <v>6448</v>
      </c>
      <c r="N2150">
        <v>7.4722222000000005E-2</v>
      </c>
      <c r="O2150">
        <v>0</v>
      </c>
      <c r="P2150">
        <v>2441</v>
      </c>
      <c r="Q2150">
        <v>36</v>
      </c>
      <c r="R2150">
        <v>84</v>
      </c>
      <c r="S2150">
        <v>22</v>
      </c>
      <c r="T2150">
        <v>241</v>
      </c>
      <c r="U2150">
        <v>8</v>
      </c>
      <c r="V2150">
        <v>1</v>
      </c>
      <c r="W2150">
        <v>0</v>
      </c>
      <c r="X2150">
        <v>20.352563903188038</v>
      </c>
      <c r="Y2150">
        <v>9.9751823622223306</v>
      </c>
      <c r="Z2150">
        <v>1.3381222490595619</v>
      </c>
      <c r="AA2150">
        <v>10.636114732874864</v>
      </c>
      <c r="AB2150">
        <v>9.8281854641888202</v>
      </c>
      <c r="AC2150">
        <v>66.891560944001768</v>
      </c>
      <c r="AD2150">
        <v>1.0388469668593849</v>
      </c>
      <c r="AE2150">
        <v>120.06057662239476</v>
      </c>
    </row>
    <row r="2151" spans="1:31" x14ac:dyDescent="0.25">
      <c r="A2151">
        <v>1711976</v>
      </c>
      <c r="B2151">
        <v>1</v>
      </c>
      <c r="C2151" t="s">
        <v>81</v>
      </c>
      <c r="D2151" t="s">
        <v>118</v>
      </c>
      <c r="E2151" t="s">
        <v>131</v>
      </c>
      <c r="F2151" t="s">
        <v>6449</v>
      </c>
      <c r="G2151" t="s">
        <v>133</v>
      </c>
      <c r="H2151" t="s">
        <v>134</v>
      </c>
      <c r="I2151" t="s">
        <v>135</v>
      </c>
      <c r="J2151" t="s">
        <v>136</v>
      </c>
      <c r="K2151" t="s">
        <v>137</v>
      </c>
      <c r="L2151" t="s">
        <v>6450</v>
      </c>
      <c r="M2151" t="s">
        <v>6451</v>
      </c>
      <c r="N2151">
        <v>0.93805555500000004</v>
      </c>
      <c r="O2151">
        <v>0</v>
      </c>
      <c r="P2151">
        <v>2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0.65294304267501835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0.65294304267501835</v>
      </c>
    </row>
    <row r="2152" spans="1:31" x14ac:dyDescent="0.25">
      <c r="A2152">
        <v>1712119</v>
      </c>
      <c r="B2152">
        <v>1</v>
      </c>
      <c r="C2152" t="s">
        <v>80</v>
      </c>
      <c r="D2152" t="s">
        <v>99</v>
      </c>
      <c r="E2152" t="s">
        <v>140</v>
      </c>
      <c r="F2152" t="s">
        <v>6452</v>
      </c>
      <c r="G2152" t="s">
        <v>147</v>
      </c>
      <c r="H2152" t="s">
        <v>143</v>
      </c>
      <c r="I2152" t="s">
        <v>135</v>
      </c>
      <c r="J2152" t="s">
        <v>136</v>
      </c>
      <c r="K2152" t="s">
        <v>137</v>
      </c>
      <c r="L2152" t="s">
        <v>6453</v>
      </c>
      <c r="M2152" t="s">
        <v>6454</v>
      </c>
      <c r="N2152">
        <v>0.79666666600000002</v>
      </c>
      <c r="O2152">
        <v>0</v>
      </c>
      <c r="P2152">
        <v>0</v>
      </c>
      <c r="Q2152">
        <v>0</v>
      </c>
      <c r="R2152">
        <v>0</v>
      </c>
      <c r="S2152">
        <v>8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99.831117911796142</v>
      </c>
      <c r="AB2152">
        <v>0</v>
      </c>
      <c r="AC2152">
        <v>0</v>
      </c>
      <c r="AD2152">
        <v>0</v>
      </c>
      <c r="AE2152">
        <v>99.831117911796142</v>
      </c>
    </row>
    <row r="2153" spans="1:31" x14ac:dyDescent="0.25">
      <c r="A2153">
        <v>1711770</v>
      </c>
      <c r="B2153">
        <v>1</v>
      </c>
      <c r="C2153" t="s">
        <v>80</v>
      </c>
      <c r="D2153" t="s">
        <v>83</v>
      </c>
      <c r="E2153" t="s">
        <v>150</v>
      </c>
      <c r="F2153" t="s">
        <v>6455</v>
      </c>
      <c r="G2153" t="s">
        <v>1849</v>
      </c>
      <c r="H2153" t="s">
        <v>134</v>
      </c>
      <c r="I2153" t="s">
        <v>135</v>
      </c>
      <c r="J2153" t="s">
        <v>136</v>
      </c>
      <c r="K2153" t="s">
        <v>137</v>
      </c>
      <c r="L2153" t="s">
        <v>6456</v>
      </c>
      <c r="M2153" t="s">
        <v>6457</v>
      </c>
      <c r="N2153">
        <v>0.388055555</v>
      </c>
      <c r="O2153">
        <v>0</v>
      </c>
      <c r="P2153">
        <v>140</v>
      </c>
      <c r="Q2153">
        <v>0</v>
      </c>
      <c r="R2153">
        <v>0</v>
      </c>
      <c r="S2153">
        <v>0</v>
      </c>
      <c r="T2153">
        <v>109</v>
      </c>
      <c r="U2153">
        <v>0</v>
      </c>
      <c r="V2153">
        <v>3</v>
      </c>
      <c r="W2153">
        <v>0</v>
      </c>
      <c r="X2153">
        <v>16.892691707717638</v>
      </c>
      <c r="Y2153">
        <v>0</v>
      </c>
      <c r="Z2153">
        <v>0</v>
      </c>
      <c r="AA2153">
        <v>0</v>
      </c>
      <c r="AB2153">
        <v>54.301870346935992</v>
      </c>
      <c r="AC2153">
        <v>0</v>
      </c>
      <c r="AD2153">
        <v>12.705369803667139</v>
      </c>
      <c r="AE2153">
        <v>83.89993185832077</v>
      </c>
    </row>
    <row r="2154" spans="1:31" x14ac:dyDescent="0.25">
      <c r="A2154">
        <v>1712162</v>
      </c>
      <c r="B2154">
        <v>1</v>
      </c>
      <c r="C2154" t="s">
        <v>80</v>
      </c>
      <c r="D2154" t="s">
        <v>100</v>
      </c>
      <c r="E2154" t="s">
        <v>171</v>
      </c>
      <c r="F2154" t="s">
        <v>6458</v>
      </c>
      <c r="G2154" t="s">
        <v>295</v>
      </c>
      <c r="H2154" t="s">
        <v>143</v>
      </c>
      <c r="I2154" t="s">
        <v>135</v>
      </c>
      <c r="J2154" t="s">
        <v>136</v>
      </c>
      <c r="K2154" t="s">
        <v>137</v>
      </c>
      <c r="L2154" t="s">
        <v>6459</v>
      </c>
      <c r="M2154" t="s">
        <v>6460</v>
      </c>
      <c r="N2154">
        <v>0.94166666600000004</v>
      </c>
      <c r="O2154">
        <v>0</v>
      </c>
      <c r="P2154">
        <v>0</v>
      </c>
      <c r="Q2154">
        <v>0</v>
      </c>
      <c r="R2154">
        <v>0</v>
      </c>
      <c r="S2154">
        <v>4</v>
      </c>
      <c r="T2154">
        <v>11</v>
      </c>
      <c r="U2154">
        <v>1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118.01922482774356</v>
      </c>
      <c r="AB2154">
        <v>58.113508504859652</v>
      </c>
      <c r="AC2154">
        <v>42.179875830527571</v>
      </c>
      <c r="AD2154">
        <v>0</v>
      </c>
      <c r="AE2154">
        <v>218.31260916313079</v>
      </c>
    </row>
    <row r="2155" spans="1:31" x14ac:dyDescent="0.25">
      <c r="A2155">
        <v>1711993</v>
      </c>
      <c r="B2155">
        <v>1</v>
      </c>
      <c r="C2155" t="s">
        <v>80</v>
      </c>
      <c r="D2155" t="s">
        <v>90</v>
      </c>
      <c r="E2155" t="s">
        <v>131</v>
      </c>
      <c r="F2155" t="s">
        <v>6461</v>
      </c>
      <c r="G2155" t="s">
        <v>133</v>
      </c>
      <c r="H2155" t="s">
        <v>134</v>
      </c>
      <c r="I2155" t="s">
        <v>135</v>
      </c>
      <c r="J2155" t="s">
        <v>136</v>
      </c>
      <c r="K2155" t="s">
        <v>137</v>
      </c>
      <c r="L2155" t="s">
        <v>6462</v>
      </c>
      <c r="M2155" t="s">
        <v>6463</v>
      </c>
      <c r="N2155">
        <v>4.1886111110000002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1.4749942286748015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1.4749942286748015</v>
      </c>
    </row>
    <row r="2156" spans="1:31" x14ac:dyDescent="0.25">
      <c r="A2156">
        <v>1711830</v>
      </c>
      <c r="B2156">
        <v>1</v>
      </c>
      <c r="C2156" t="s">
        <v>80</v>
      </c>
      <c r="D2156" t="s">
        <v>94</v>
      </c>
      <c r="E2156" t="s">
        <v>171</v>
      </c>
      <c r="F2156" t="s">
        <v>6464</v>
      </c>
      <c r="G2156" t="s">
        <v>152</v>
      </c>
      <c r="H2156" t="s">
        <v>143</v>
      </c>
      <c r="I2156" t="s">
        <v>135</v>
      </c>
      <c r="J2156" t="s">
        <v>136</v>
      </c>
      <c r="K2156" t="s">
        <v>153</v>
      </c>
      <c r="L2156" t="s">
        <v>6465</v>
      </c>
      <c r="M2156" t="s">
        <v>6466</v>
      </c>
      <c r="N2156">
        <v>3.1077777769999999</v>
      </c>
      <c r="O2156">
        <v>0</v>
      </c>
      <c r="P2156">
        <v>152</v>
      </c>
      <c r="Q2156">
        <v>0</v>
      </c>
      <c r="R2156">
        <v>158</v>
      </c>
      <c r="S2156">
        <v>4</v>
      </c>
      <c r="T2156">
        <v>25</v>
      </c>
      <c r="U2156">
        <v>0</v>
      </c>
      <c r="V2156">
        <v>0</v>
      </c>
      <c r="W2156">
        <v>0</v>
      </c>
      <c r="X2156">
        <v>99.676536519724436</v>
      </c>
      <c r="Y2156">
        <v>0</v>
      </c>
      <c r="Z2156">
        <v>127.18196849299052</v>
      </c>
      <c r="AA2156">
        <v>519.44682040325188</v>
      </c>
      <c r="AB2156">
        <v>385.82551703069174</v>
      </c>
      <c r="AC2156">
        <v>0</v>
      </c>
      <c r="AD2156">
        <v>0</v>
      </c>
      <c r="AE2156">
        <v>1132.1308424466586</v>
      </c>
    </row>
    <row r="2157" spans="1:31" x14ac:dyDescent="0.25">
      <c r="A2157">
        <v>1711707</v>
      </c>
      <c r="B2157">
        <v>1</v>
      </c>
      <c r="C2157" t="s">
        <v>81</v>
      </c>
      <c r="D2157" t="s">
        <v>118</v>
      </c>
      <c r="E2157" t="s">
        <v>150</v>
      </c>
      <c r="F2157" t="s">
        <v>6467</v>
      </c>
      <c r="G2157" t="s">
        <v>186</v>
      </c>
      <c r="H2157" t="s">
        <v>134</v>
      </c>
      <c r="I2157" t="s">
        <v>135</v>
      </c>
      <c r="J2157" t="s">
        <v>136</v>
      </c>
      <c r="K2157" t="s">
        <v>137</v>
      </c>
      <c r="L2157" t="s">
        <v>6468</v>
      </c>
      <c r="M2157" t="s">
        <v>6469</v>
      </c>
      <c r="N2157">
        <v>2.0302777769999998</v>
      </c>
      <c r="O2157">
        <v>0</v>
      </c>
      <c r="P2157">
        <v>47</v>
      </c>
      <c r="Q2157">
        <v>0</v>
      </c>
      <c r="R2157">
        <v>6</v>
      </c>
      <c r="S2157">
        <v>0</v>
      </c>
      <c r="T2157">
        <v>12</v>
      </c>
      <c r="U2157">
        <v>0</v>
      </c>
      <c r="V2157">
        <v>0</v>
      </c>
      <c r="W2157">
        <v>0</v>
      </c>
      <c r="X2157">
        <v>14.361623704789624</v>
      </c>
      <c r="Y2157">
        <v>0</v>
      </c>
      <c r="Z2157">
        <v>3.0140613012527924</v>
      </c>
      <c r="AA2157">
        <v>0</v>
      </c>
      <c r="AB2157">
        <v>40.367671455543771</v>
      </c>
      <c r="AC2157">
        <v>0</v>
      </c>
      <c r="AD2157">
        <v>0</v>
      </c>
      <c r="AE2157">
        <v>57.743356461586188</v>
      </c>
    </row>
    <row r="2158" spans="1:31" x14ac:dyDescent="0.25">
      <c r="A2158">
        <v>1711893</v>
      </c>
      <c r="B2158">
        <v>1</v>
      </c>
      <c r="C2158" t="s">
        <v>80</v>
      </c>
      <c r="D2158" t="s">
        <v>88</v>
      </c>
      <c r="E2158" t="s">
        <v>160</v>
      </c>
      <c r="F2158" t="s">
        <v>6470</v>
      </c>
      <c r="G2158" t="s">
        <v>173</v>
      </c>
      <c r="H2158" t="s">
        <v>134</v>
      </c>
      <c r="I2158" t="s">
        <v>135</v>
      </c>
      <c r="J2158" t="s">
        <v>136</v>
      </c>
      <c r="K2158" t="s">
        <v>153</v>
      </c>
      <c r="L2158" t="s">
        <v>6471</v>
      </c>
      <c r="M2158" t="s">
        <v>6472</v>
      </c>
      <c r="N2158">
        <v>1.056575</v>
      </c>
      <c r="O2158">
        <v>0</v>
      </c>
      <c r="P2158">
        <v>133</v>
      </c>
      <c r="Q2158">
        <v>0</v>
      </c>
      <c r="R2158">
        <v>0</v>
      </c>
      <c r="S2158">
        <v>0</v>
      </c>
      <c r="T2158">
        <v>4</v>
      </c>
      <c r="U2158">
        <v>0</v>
      </c>
      <c r="V2158">
        <v>0</v>
      </c>
      <c r="W2158">
        <v>0</v>
      </c>
      <c r="X2158">
        <v>51.539981879116773</v>
      </c>
      <c r="Y2158">
        <v>0</v>
      </c>
      <c r="Z2158">
        <v>0</v>
      </c>
      <c r="AA2158">
        <v>0</v>
      </c>
      <c r="AB2158">
        <v>2.3524567136400001E-3</v>
      </c>
      <c r="AC2158">
        <v>0</v>
      </c>
      <c r="AD2158">
        <v>0</v>
      </c>
      <c r="AE2158">
        <v>51.542334335830411</v>
      </c>
    </row>
    <row r="2159" spans="1:31" x14ac:dyDescent="0.25">
      <c r="A2159">
        <v>1711999</v>
      </c>
      <c r="B2159">
        <v>1</v>
      </c>
      <c r="C2159" t="s">
        <v>80</v>
      </c>
      <c r="D2159" t="s">
        <v>82</v>
      </c>
      <c r="E2159" t="s">
        <v>140</v>
      </c>
      <c r="F2159" t="s">
        <v>6473</v>
      </c>
      <c r="G2159" t="s">
        <v>147</v>
      </c>
      <c r="H2159" t="s">
        <v>143</v>
      </c>
      <c r="I2159" t="s">
        <v>135</v>
      </c>
      <c r="J2159" t="s">
        <v>136</v>
      </c>
      <c r="K2159" t="s">
        <v>137</v>
      </c>
      <c r="L2159" t="s">
        <v>6474</v>
      </c>
      <c r="M2159" t="s">
        <v>6475</v>
      </c>
      <c r="N2159">
        <v>0.89500000000000002</v>
      </c>
      <c r="O2159">
        <v>0</v>
      </c>
      <c r="P2159">
        <v>2013</v>
      </c>
      <c r="Q2159">
        <v>0</v>
      </c>
      <c r="R2159">
        <v>0</v>
      </c>
      <c r="S2159">
        <v>2</v>
      </c>
      <c r="T2159">
        <v>562</v>
      </c>
      <c r="U2159">
        <v>0</v>
      </c>
      <c r="V2159">
        <v>2</v>
      </c>
      <c r="W2159">
        <v>0</v>
      </c>
      <c r="X2159">
        <v>505.54985696296183</v>
      </c>
      <c r="Y2159">
        <v>0</v>
      </c>
      <c r="Z2159">
        <v>0</v>
      </c>
      <c r="AA2159">
        <v>1037.9686723252862</v>
      </c>
      <c r="AB2159">
        <v>304.79253830213855</v>
      </c>
      <c r="AC2159">
        <v>0</v>
      </c>
      <c r="AD2159">
        <v>80.912605007723343</v>
      </c>
      <c r="AE2159">
        <v>1929.2236725981099</v>
      </c>
    </row>
    <row r="2160" spans="1:31" x14ac:dyDescent="0.25">
      <c r="A2160">
        <v>1712139</v>
      </c>
      <c r="B2160">
        <v>1</v>
      </c>
      <c r="C2160" t="s">
        <v>81</v>
      </c>
      <c r="D2160" t="s">
        <v>122</v>
      </c>
      <c r="E2160" t="s">
        <v>140</v>
      </c>
      <c r="F2160" t="s">
        <v>6476</v>
      </c>
      <c r="G2160" t="s">
        <v>157</v>
      </c>
      <c r="H2160" t="s">
        <v>143</v>
      </c>
      <c r="I2160" t="s">
        <v>135</v>
      </c>
      <c r="J2160" t="s">
        <v>3</v>
      </c>
      <c r="K2160" t="s">
        <v>137</v>
      </c>
      <c r="L2160" t="s">
        <v>6477</v>
      </c>
      <c r="M2160" t="s">
        <v>6478</v>
      </c>
      <c r="N2160">
        <v>3.7066666659999998</v>
      </c>
      <c r="O2160">
        <v>0</v>
      </c>
      <c r="P2160">
        <v>134</v>
      </c>
      <c r="Q2160">
        <v>0</v>
      </c>
      <c r="R2160">
        <v>0</v>
      </c>
      <c r="S2160">
        <v>6</v>
      </c>
      <c r="T2160">
        <v>15</v>
      </c>
      <c r="U2160">
        <v>3</v>
      </c>
      <c r="V2160">
        <v>0</v>
      </c>
      <c r="W2160">
        <v>0</v>
      </c>
      <c r="X2160">
        <v>50.66137058348388</v>
      </c>
      <c r="Y2160">
        <v>0</v>
      </c>
      <c r="Z2160">
        <v>0</v>
      </c>
      <c r="AA2160">
        <v>37.519948308122345</v>
      </c>
      <c r="AB2160">
        <v>19.2401180401415</v>
      </c>
      <c r="AC2160">
        <v>1586.0957172274284</v>
      </c>
      <c r="AD2160">
        <v>0</v>
      </c>
      <c r="AE2160">
        <v>1693.517154159176</v>
      </c>
    </row>
    <row r="2161" spans="1:31" x14ac:dyDescent="0.25">
      <c r="A2161">
        <v>1711747</v>
      </c>
      <c r="B2161">
        <v>1</v>
      </c>
      <c r="C2161" t="s">
        <v>81</v>
      </c>
      <c r="D2161" t="s">
        <v>118</v>
      </c>
      <c r="E2161" t="s">
        <v>150</v>
      </c>
      <c r="F2161" t="s">
        <v>2213</v>
      </c>
      <c r="G2161" t="s">
        <v>152</v>
      </c>
      <c r="H2161" t="s">
        <v>134</v>
      </c>
      <c r="I2161" t="s">
        <v>135</v>
      </c>
      <c r="J2161" t="s">
        <v>136</v>
      </c>
      <c r="K2161" t="s">
        <v>153</v>
      </c>
      <c r="L2161" t="s">
        <v>6479</v>
      </c>
      <c r="M2161" t="s">
        <v>6480</v>
      </c>
      <c r="N2161">
        <v>8.0091666660000005</v>
      </c>
      <c r="O2161">
        <v>0</v>
      </c>
      <c r="P2161">
        <v>161</v>
      </c>
      <c r="Q2161">
        <v>0</v>
      </c>
      <c r="R2161">
        <v>32</v>
      </c>
      <c r="S2161">
        <v>0</v>
      </c>
      <c r="T2161">
        <v>12</v>
      </c>
      <c r="U2161">
        <v>0</v>
      </c>
      <c r="V2161">
        <v>0</v>
      </c>
      <c r="W2161">
        <v>0</v>
      </c>
      <c r="X2161">
        <v>161.18044965889965</v>
      </c>
      <c r="Y2161">
        <v>0</v>
      </c>
      <c r="Z2161">
        <v>15.229788372832576</v>
      </c>
      <c r="AA2161">
        <v>0</v>
      </c>
      <c r="AB2161">
        <v>69.90121604619425</v>
      </c>
      <c r="AC2161">
        <v>0</v>
      </c>
      <c r="AD2161">
        <v>0</v>
      </c>
      <c r="AE2161">
        <v>246.3114540779265</v>
      </c>
    </row>
    <row r="2162" spans="1:31" x14ac:dyDescent="0.25">
      <c r="A2162">
        <v>1712185</v>
      </c>
      <c r="B2162">
        <v>1</v>
      </c>
      <c r="C2162" t="s">
        <v>81</v>
      </c>
      <c r="D2162" t="s">
        <v>127</v>
      </c>
      <c r="E2162" t="s">
        <v>131</v>
      </c>
      <c r="F2162" t="s">
        <v>6481</v>
      </c>
      <c r="G2162" t="s">
        <v>238</v>
      </c>
      <c r="H2162" t="s">
        <v>134</v>
      </c>
      <c r="I2162" t="s">
        <v>135</v>
      </c>
      <c r="J2162" t="s">
        <v>136</v>
      </c>
      <c r="K2162" t="s">
        <v>137</v>
      </c>
      <c r="L2162" t="s">
        <v>6482</v>
      </c>
      <c r="M2162" t="s">
        <v>6483</v>
      </c>
      <c r="N2162">
        <v>2.4530555550000002</v>
      </c>
      <c r="O2162">
        <v>0</v>
      </c>
      <c r="P2162">
        <v>5</v>
      </c>
      <c r="Q2162">
        <v>0</v>
      </c>
      <c r="R2162">
        <v>0</v>
      </c>
      <c r="S2162">
        <v>0</v>
      </c>
      <c r="T2162">
        <v>4</v>
      </c>
      <c r="U2162">
        <v>0</v>
      </c>
      <c r="V2162">
        <v>0</v>
      </c>
      <c r="W2162">
        <v>0</v>
      </c>
      <c r="X2162">
        <v>5.0468935608398588</v>
      </c>
      <c r="Y2162">
        <v>0</v>
      </c>
      <c r="Z2162">
        <v>0</v>
      </c>
      <c r="AA2162">
        <v>0</v>
      </c>
      <c r="AB2162">
        <v>1.5143744559500825</v>
      </c>
      <c r="AC2162">
        <v>0</v>
      </c>
      <c r="AD2162">
        <v>0</v>
      </c>
      <c r="AE2162">
        <v>6.5612680167899411</v>
      </c>
    </row>
    <row r="2163" spans="1:31" x14ac:dyDescent="0.25">
      <c r="A2163">
        <v>1711744</v>
      </c>
      <c r="B2163">
        <v>1</v>
      </c>
      <c r="C2163" t="s">
        <v>80</v>
      </c>
      <c r="D2163" t="s">
        <v>84</v>
      </c>
      <c r="E2163" t="s">
        <v>131</v>
      </c>
      <c r="F2163" t="s">
        <v>6484</v>
      </c>
      <c r="G2163" t="s">
        <v>242</v>
      </c>
      <c r="H2163" t="s">
        <v>134</v>
      </c>
      <c r="I2163" t="s">
        <v>135</v>
      </c>
      <c r="J2163" t="s">
        <v>136</v>
      </c>
      <c r="K2163" t="s">
        <v>137</v>
      </c>
      <c r="L2163" t="s">
        <v>6485</v>
      </c>
      <c r="M2163" t="s">
        <v>6486</v>
      </c>
      <c r="N2163">
        <v>3.6675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2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4.8849641798252836</v>
      </c>
      <c r="AC2163">
        <v>0</v>
      </c>
      <c r="AD2163">
        <v>0</v>
      </c>
      <c r="AE2163">
        <v>4.8849641798252836</v>
      </c>
    </row>
    <row r="2164" spans="1:31" x14ac:dyDescent="0.25">
      <c r="A2164">
        <v>1712285</v>
      </c>
      <c r="B2164">
        <v>1</v>
      </c>
      <c r="C2164" t="s">
        <v>80</v>
      </c>
      <c r="D2164" t="s">
        <v>92</v>
      </c>
      <c r="E2164" t="s">
        <v>131</v>
      </c>
      <c r="F2164" t="s">
        <v>6487</v>
      </c>
      <c r="G2164" t="s">
        <v>269</v>
      </c>
      <c r="H2164" t="s">
        <v>134</v>
      </c>
      <c r="I2164" t="s">
        <v>455</v>
      </c>
      <c r="J2164" t="s">
        <v>5</v>
      </c>
      <c r="K2164" t="s">
        <v>137</v>
      </c>
      <c r="L2164" t="s">
        <v>6488</v>
      </c>
      <c r="M2164" t="s">
        <v>6489</v>
      </c>
      <c r="N2164">
        <v>3.8611110999999997E-2</v>
      </c>
      <c r="O2164">
        <v>0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2.1057734707250002E-3</v>
      </c>
      <c r="AA2164">
        <v>0</v>
      </c>
      <c r="AB2164">
        <v>0</v>
      </c>
      <c r="AC2164">
        <v>0</v>
      </c>
      <c r="AD2164">
        <v>0</v>
      </c>
      <c r="AE2164">
        <v>2.1057734707250002E-3</v>
      </c>
    </row>
    <row r="2165" spans="1:31" x14ac:dyDescent="0.25">
      <c r="A2165">
        <v>1711936</v>
      </c>
      <c r="B2165">
        <v>1</v>
      </c>
      <c r="C2165" t="s">
        <v>80</v>
      </c>
      <c r="D2165" t="s">
        <v>83</v>
      </c>
      <c r="E2165" t="s">
        <v>131</v>
      </c>
      <c r="F2165" t="s">
        <v>6490</v>
      </c>
      <c r="G2165" t="s">
        <v>242</v>
      </c>
      <c r="H2165" t="s">
        <v>134</v>
      </c>
      <c r="I2165" t="s">
        <v>135</v>
      </c>
      <c r="J2165" t="s">
        <v>136</v>
      </c>
      <c r="K2165" t="s">
        <v>137</v>
      </c>
      <c r="L2165" t="s">
        <v>6491</v>
      </c>
      <c r="M2165" t="s">
        <v>6492</v>
      </c>
      <c r="N2165">
        <v>2.4108333329999998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4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8.2558595542232567</v>
      </c>
      <c r="AC2165">
        <v>0</v>
      </c>
      <c r="AD2165">
        <v>0</v>
      </c>
      <c r="AE2165">
        <v>8.2558595542232567</v>
      </c>
    </row>
    <row r="2166" spans="1:31" x14ac:dyDescent="0.25">
      <c r="A2166">
        <v>1712245</v>
      </c>
      <c r="B2166">
        <v>1</v>
      </c>
      <c r="C2166" t="s">
        <v>81</v>
      </c>
      <c r="D2166" t="s">
        <v>122</v>
      </c>
      <c r="E2166" t="s">
        <v>189</v>
      </c>
      <c r="F2166" t="s">
        <v>6493</v>
      </c>
      <c r="G2166" t="s">
        <v>157</v>
      </c>
      <c r="H2166" t="s">
        <v>143</v>
      </c>
      <c r="I2166" t="s">
        <v>135</v>
      </c>
      <c r="J2166" t="s">
        <v>3</v>
      </c>
      <c r="K2166" t="s">
        <v>137</v>
      </c>
      <c r="L2166" t="s">
        <v>6494</v>
      </c>
      <c r="M2166" t="s">
        <v>6495</v>
      </c>
      <c r="N2166">
        <v>0.57444444400000005</v>
      </c>
      <c r="O2166">
        <v>0</v>
      </c>
      <c r="P2166">
        <v>0</v>
      </c>
      <c r="Q2166">
        <v>0</v>
      </c>
      <c r="R2166">
        <v>0</v>
      </c>
      <c r="S2166">
        <v>1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0.67813912476942217</v>
      </c>
      <c r="AB2166">
        <v>0</v>
      </c>
      <c r="AC2166">
        <v>0</v>
      </c>
      <c r="AD2166">
        <v>0</v>
      </c>
      <c r="AE2166">
        <v>0.67813912476942217</v>
      </c>
    </row>
    <row r="2167" spans="1:31" x14ac:dyDescent="0.25">
      <c r="A2167">
        <v>1712079</v>
      </c>
      <c r="B2167">
        <v>1</v>
      </c>
      <c r="C2167" t="s">
        <v>80</v>
      </c>
      <c r="D2167" t="s">
        <v>88</v>
      </c>
      <c r="E2167" t="s">
        <v>131</v>
      </c>
      <c r="F2167" t="s">
        <v>6496</v>
      </c>
      <c r="G2167" t="s">
        <v>238</v>
      </c>
      <c r="H2167" t="s">
        <v>134</v>
      </c>
      <c r="I2167" t="s">
        <v>135</v>
      </c>
      <c r="J2167" t="s">
        <v>136</v>
      </c>
      <c r="K2167" t="s">
        <v>137</v>
      </c>
      <c r="L2167" t="s">
        <v>6497</v>
      </c>
      <c r="M2167" t="s">
        <v>6498</v>
      </c>
      <c r="N2167">
        <v>2.4550000000000001</v>
      </c>
      <c r="O2167">
        <v>0</v>
      </c>
      <c r="P2167">
        <v>5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3.6561295255152451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3.6561295255152451</v>
      </c>
    </row>
    <row r="2168" spans="1:31" x14ac:dyDescent="0.25">
      <c r="A2168">
        <v>1712122</v>
      </c>
      <c r="B2168">
        <v>1</v>
      </c>
      <c r="C2168" t="s">
        <v>80</v>
      </c>
      <c r="D2168" t="s">
        <v>106</v>
      </c>
      <c r="E2168" t="s">
        <v>160</v>
      </c>
      <c r="F2168" t="s">
        <v>6499</v>
      </c>
      <c r="G2168" t="s">
        <v>162</v>
      </c>
      <c r="H2168" t="s">
        <v>134</v>
      </c>
      <c r="I2168" t="s">
        <v>135</v>
      </c>
      <c r="J2168" t="s">
        <v>136</v>
      </c>
      <c r="K2168" t="s">
        <v>137</v>
      </c>
      <c r="L2168" t="s">
        <v>6500</v>
      </c>
      <c r="M2168" t="s">
        <v>6501</v>
      </c>
      <c r="N2168">
        <v>5.0030555550000004</v>
      </c>
      <c r="O2168">
        <v>0</v>
      </c>
      <c r="P2168">
        <v>4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0.26752989062248472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0.26752989062248472</v>
      </c>
    </row>
    <row r="2169" spans="1:31" x14ac:dyDescent="0.25">
      <c r="A2169">
        <v>1711810</v>
      </c>
      <c r="B2169">
        <v>1</v>
      </c>
      <c r="C2169" t="s">
        <v>81</v>
      </c>
      <c r="D2169" t="s">
        <v>112</v>
      </c>
      <c r="E2169" t="s">
        <v>171</v>
      </c>
      <c r="F2169" t="s">
        <v>6502</v>
      </c>
      <c r="G2169" t="s">
        <v>152</v>
      </c>
      <c r="H2169" t="s">
        <v>143</v>
      </c>
      <c r="I2169" t="s">
        <v>135</v>
      </c>
      <c r="J2169" t="s">
        <v>136</v>
      </c>
      <c r="K2169" t="s">
        <v>153</v>
      </c>
      <c r="L2169" t="s">
        <v>6503</v>
      </c>
      <c r="M2169" t="s">
        <v>6504</v>
      </c>
      <c r="N2169">
        <v>5.6100083329999997</v>
      </c>
      <c r="O2169">
        <v>0</v>
      </c>
      <c r="P2169">
        <v>0</v>
      </c>
      <c r="Q2169">
        <v>1</v>
      </c>
      <c r="R2169">
        <v>0</v>
      </c>
      <c r="S2169">
        <v>1</v>
      </c>
      <c r="T2169">
        <v>0</v>
      </c>
      <c r="U2169">
        <v>1</v>
      </c>
      <c r="V2169">
        <v>0</v>
      </c>
      <c r="W2169">
        <v>0</v>
      </c>
      <c r="X2169">
        <v>0</v>
      </c>
      <c r="Y2169">
        <v>0.42018302018563003</v>
      </c>
      <c r="Z2169">
        <v>0</v>
      </c>
      <c r="AA2169">
        <v>0.63364016339066676</v>
      </c>
      <c r="AB2169">
        <v>0</v>
      </c>
      <c r="AC2169">
        <v>27.152522966150272</v>
      </c>
      <c r="AD2169">
        <v>0</v>
      </c>
      <c r="AE2169">
        <v>28.206346149726571</v>
      </c>
    </row>
    <row r="2170" spans="1:31" x14ac:dyDescent="0.25">
      <c r="A2170">
        <v>1712165</v>
      </c>
      <c r="B2170">
        <v>1</v>
      </c>
      <c r="C2170" t="s">
        <v>80</v>
      </c>
      <c r="D2170" t="s">
        <v>90</v>
      </c>
      <c r="E2170" t="s">
        <v>160</v>
      </c>
      <c r="F2170" t="s">
        <v>6505</v>
      </c>
      <c r="G2170" t="s">
        <v>650</v>
      </c>
      <c r="H2170" t="s">
        <v>134</v>
      </c>
      <c r="I2170" t="s">
        <v>135</v>
      </c>
      <c r="J2170" t="s">
        <v>136</v>
      </c>
      <c r="K2170" t="s">
        <v>137</v>
      </c>
      <c r="L2170" t="s">
        <v>6506</v>
      </c>
      <c r="M2170" t="s">
        <v>6507</v>
      </c>
      <c r="N2170">
        <v>2.5897222219999998</v>
      </c>
      <c r="O2170">
        <v>0</v>
      </c>
      <c r="P2170">
        <v>242</v>
      </c>
      <c r="Q2170">
        <v>0</v>
      </c>
      <c r="R2170">
        <v>0</v>
      </c>
      <c r="S2170">
        <v>0</v>
      </c>
      <c r="T2170">
        <v>14</v>
      </c>
      <c r="U2170">
        <v>0</v>
      </c>
      <c r="V2170">
        <v>0</v>
      </c>
      <c r="W2170">
        <v>0</v>
      </c>
      <c r="X2170">
        <v>260.54007076092182</v>
      </c>
      <c r="Y2170">
        <v>0</v>
      </c>
      <c r="Z2170">
        <v>0</v>
      </c>
      <c r="AA2170">
        <v>0</v>
      </c>
      <c r="AB2170">
        <v>33.12083010917884</v>
      </c>
      <c r="AC2170">
        <v>0</v>
      </c>
      <c r="AD2170">
        <v>0</v>
      </c>
      <c r="AE2170">
        <v>293.66090087010065</v>
      </c>
    </row>
    <row r="2171" spans="1:31" x14ac:dyDescent="0.25">
      <c r="A2171">
        <v>1711724</v>
      </c>
      <c r="B2171">
        <v>1</v>
      </c>
      <c r="C2171" t="s">
        <v>81</v>
      </c>
      <c r="D2171" t="s">
        <v>120</v>
      </c>
      <c r="E2171" t="s">
        <v>189</v>
      </c>
      <c r="F2171" t="s">
        <v>6508</v>
      </c>
      <c r="G2171" t="s">
        <v>147</v>
      </c>
      <c r="H2171" t="s">
        <v>143</v>
      </c>
      <c r="I2171" t="s">
        <v>135</v>
      </c>
      <c r="J2171" t="s">
        <v>136</v>
      </c>
      <c r="K2171" t="s">
        <v>137</v>
      </c>
      <c r="L2171" t="s">
        <v>6509</v>
      </c>
      <c r="M2171" t="s">
        <v>6510</v>
      </c>
      <c r="N2171">
        <v>0.87694444400000005</v>
      </c>
      <c r="O2171">
        <v>0</v>
      </c>
      <c r="P2171">
        <v>786</v>
      </c>
      <c r="Q2171">
        <v>0</v>
      </c>
      <c r="R2171">
        <v>31</v>
      </c>
      <c r="S2171">
        <v>1</v>
      </c>
      <c r="T2171">
        <v>180</v>
      </c>
      <c r="U2171">
        <v>0</v>
      </c>
      <c r="V2171">
        <v>0</v>
      </c>
      <c r="W2171">
        <v>0</v>
      </c>
      <c r="X2171">
        <v>120.53864209243994</v>
      </c>
      <c r="Y2171">
        <v>0</v>
      </c>
      <c r="Z2171">
        <v>4.9790374244692988</v>
      </c>
      <c r="AA2171">
        <v>1.3355734193406028</v>
      </c>
      <c r="AB2171">
        <v>77.932694867439935</v>
      </c>
      <c r="AC2171">
        <v>0</v>
      </c>
      <c r="AD2171">
        <v>0</v>
      </c>
      <c r="AE2171">
        <v>204.78594780368979</v>
      </c>
    </row>
    <row r="2172" spans="1:31" x14ac:dyDescent="0.25">
      <c r="A2172">
        <v>1712251</v>
      </c>
      <c r="B2172">
        <v>1</v>
      </c>
      <c r="C2172" t="s">
        <v>80</v>
      </c>
      <c r="D2172" t="s">
        <v>90</v>
      </c>
      <c r="E2172" t="s">
        <v>171</v>
      </c>
      <c r="F2172" t="s">
        <v>6511</v>
      </c>
      <c r="G2172" t="s">
        <v>295</v>
      </c>
      <c r="H2172" t="s">
        <v>143</v>
      </c>
      <c r="I2172" t="s">
        <v>135</v>
      </c>
      <c r="J2172" t="s">
        <v>136</v>
      </c>
      <c r="K2172" t="s">
        <v>137</v>
      </c>
      <c r="L2172" t="s">
        <v>6512</v>
      </c>
      <c r="M2172" t="s">
        <v>6513</v>
      </c>
      <c r="N2172">
        <v>0.89861111100000002</v>
      </c>
      <c r="O2172">
        <v>0</v>
      </c>
      <c r="P2172">
        <v>301</v>
      </c>
      <c r="Q2172">
        <v>0</v>
      </c>
      <c r="R2172">
        <v>0</v>
      </c>
      <c r="S2172">
        <v>0</v>
      </c>
      <c r="T2172">
        <v>22</v>
      </c>
      <c r="U2172">
        <v>0</v>
      </c>
      <c r="V2172">
        <v>0</v>
      </c>
      <c r="W2172">
        <v>0</v>
      </c>
      <c r="X2172">
        <v>123.39704445632303</v>
      </c>
      <c r="Y2172">
        <v>0</v>
      </c>
      <c r="Z2172">
        <v>0</v>
      </c>
      <c r="AA2172">
        <v>0</v>
      </c>
      <c r="AB2172">
        <v>13.96435645699057</v>
      </c>
      <c r="AC2172">
        <v>0</v>
      </c>
      <c r="AD2172">
        <v>0</v>
      </c>
      <c r="AE2172">
        <v>137.36140091331359</v>
      </c>
    </row>
    <row r="2173" spans="1:31" x14ac:dyDescent="0.25">
      <c r="A2173">
        <v>1712274</v>
      </c>
      <c r="B2173">
        <v>1</v>
      </c>
      <c r="C2173" t="s">
        <v>80</v>
      </c>
      <c r="D2173" t="s">
        <v>100</v>
      </c>
      <c r="E2173" t="s">
        <v>131</v>
      </c>
      <c r="F2173" t="s">
        <v>6514</v>
      </c>
      <c r="G2173" t="s">
        <v>133</v>
      </c>
      <c r="H2173" t="s">
        <v>134</v>
      </c>
      <c r="I2173" t="s">
        <v>135</v>
      </c>
      <c r="J2173" t="s">
        <v>136</v>
      </c>
      <c r="K2173" t="s">
        <v>137</v>
      </c>
      <c r="L2173" t="s">
        <v>6515</v>
      </c>
      <c r="M2173" t="s">
        <v>6516</v>
      </c>
      <c r="N2173">
        <v>3.3975</v>
      </c>
      <c r="O2173">
        <v>0</v>
      </c>
      <c r="P2173">
        <v>4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2.1697401205090481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2.1697401205090481</v>
      </c>
    </row>
    <row r="2174" spans="1:31" x14ac:dyDescent="0.25">
      <c r="A2174">
        <v>1711756</v>
      </c>
      <c r="B2174">
        <v>1</v>
      </c>
      <c r="C2174" t="s">
        <v>81</v>
      </c>
      <c r="D2174" t="s">
        <v>128</v>
      </c>
      <c r="E2174" t="s">
        <v>160</v>
      </c>
      <c r="F2174" t="s">
        <v>6517</v>
      </c>
      <c r="G2174" t="s">
        <v>152</v>
      </c>
      <c r="H2174" t="s">
        <v>134</v>
      </c>
      <c r="I2174" t="s">
        <v>135</v>
      </c>
      <c r="J2174" t="s">
        <v>136</v>
      </c>
      <c r="K2174" t="s">
        <v>153</v>
      </c>
      <c r="L2174" t="s">
        <v>6518</v>
      </c>
      <c r="M2174" t="s">
        <v>6519</v>
      </c>
      <c r="N2174">
        <v>6.1274166660000002</v>
      </c>
      <c r="O2174">
        <v>0</v>
      </c>
      <c r="P2174">
        <v>187</v>
      </c>
      <c r="Q2174">
        <v>0</v>
      </c>
      <c r="R2174">
        <v>0</v>
      </c>
      <c r="S2174">
        <v>0</v>
      </c>
      <c r="T2174">
        <v>3</v>
      </c>
      <c r="U2174">
        <v>0</v>
      </c>
      <c r="V2174">
        <v>1</v>
      </c>
      <c r="W2174">
        <v>0</v>
      </c>
      <c r="X2174">
        <v>235.44074202043683</v>
      </c>
      <c r="Y2174">
        <v>0</v>
      </c>
      <c r="Z2174">
        <v>0</v>
      </c>
      <c r="AA2174">
        <v>0</v>
      </c>
      <c r="AB2174">
        <v>98.243935199003502</v>
      </c>
      <c r="AC2174">
        <v>0</v>
      </c>
      <c r="AD2174">
        <v>147.22322739979694</v>
      </c>
      <c r="AE2174">
        <v>480.90790461923729</v>
      </c>
    </row>
    <row r="2175" spans="1:31" x14ac:dyDescent="0.25">
      <c r="A2175">
        <v>1712048</v>
      </c>
      <c r="B2175">
        <v>1</v>
      </c>
      <c r="C2175" t="s">
        <v>80</v>
      </c>
      <c r="D2175" t="s">
        <v>106</v>
      </c>
      <c r="E2175" t="s">
        <v>131</v>
      </c>
      <c r="F2175" t="s">
        <v>6520</v>
      </c>
      <c r="G2175" t="s">
        <v>133</v>
      </c>
      <c r="H2175" t="s">
        <v>134</v>
      </c>
      <c r="I2175" t="s">
        <v>135</v>
      </c>
      <c r="J2175" t="s">
        <v>136</v>
      </c>
      <c r="K2175" t="s">
        <v>137</v>
      </c>
      <c r="L2175" t="s">
        <v>6521</v>
      </c>
      <c r="M2175" t="s">
        <v>6522</v>
      </c>
      <c r="N2175">
        <v>1.518611111</v>
      </c>
      <c r="O2175">
        <v>0</v>
      </c>
      <c r="P2175">
        <v>1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0.2447438455133622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0.2447438455133622</v>
      </c>
    </row>
    <row r="2176" spans="1:31" x14ac:dyDescent="0.25">
      <c r="A2176">
        <v>1712234</v>
      </c>
      <c r="B2176">
        <v>1</v>
      </c>
      <c r="C2176" t="s">
        <v>80</v>
      </c>
      <c r="D2176" t="s">
        <v>97</v>
      </c>
      <c r="E2176" t="s">
        <v>131</v>
      </c>
      <c r="F2176" t="s">
        <v>6523</v>
      </c>
      <c r="G2176" t="s">
        <v>133</v>
      </c>
      <c r="H2176" t="s">
        <v>134</v>
      </c>
      <c r="I2176" t="s">
        <v>135</v>
      </c>
      <c r="J2176" t="s">
        <v>136</v>
      </c>
      <c r="K2176" t="s">
        <v>137</v>
      </c>
      <c r="L2176" t="s">
        <v>6524</v>
      </c>
      <c r="M2176" t="s">
        <v>6525</v>
      </c>
      <c r="N2176">
        <v>4.3652777770000002</v>
      </c>
      <c r="O2176">
        <v>0</v>
      </c>
      <c r="P2176">
        <v>1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0.5925421562490325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0.5925421562490325</v>
      </c>
    </row>
    <row r="2177" spans="1:31" x14ac:dyDescent="0.25">
      <c r="A2177">
        <v>1712188</v>
      </c>
      <c r="B2177">
        <v>1</v>
      </c>
      <c r="C2177" t="s">
        <v>80</v>
      </c>
      <c r="D2177" t="s">
        <v>98</v>
      </c>
      <c r="E2177" t="s">
        <v>189</v>
      </c>
      <c r="F2177" t="s">
        <v>6526</v>
      </c>
      <c r="G2177" t="s">
        <v>147</v>
      </c>
      <c r="H2177" t="s">
        <v>143</v>
      </c>
      <c r="I2177" t="s">
        <v>135</v>
      </c>
      <c r="J2177" t="s">
        <v>136</v>
      </c>
      <c r="K2177" t="s">
        <v>137</v>
      </c>
      <c r="L2177" t="s">
        <v>6527</v>
      </c>
      <c r="M2177" t="s">
        <v>6528</v>
      </c>
      <c r="N2177">
        <v>0.78916666599999996</v>
      </c>
      <c r="O2177">
        <v>0</v>
      </c>
      <c r="P2177">
        <v>84</v>
      </c>
      <c r="Q2177">
        <v>0</v>
      </c>
      <c r="R2177">
        <v>21</v>
      </c>
      <c r="S2177">
        <v>0</v>
      </c>
      <c r="T2177">
        <v>27</v>
      </c>
      <c r="U2177">
        <v>0</v>
      </c>
      <c r="V2177">
        <v>0</v>
      </c>
      <c r="W2177">
        <v>0</v>
      </c>
      <c r="X2177">
        <v>25.354633429526487</v>
      </c>
      <c r="Y2177">
        <v>0</v>
      </c>
      <c r="Z2177">
        <v>7.409070052174437</v>
      </c>
      <c r="AA2177">
        <v>0</v>
      </c>
      <c r="AB2177">
        <v>10.311794729198784</v>
      </c>
      <c r="AC2177">
        <v>0</v>
      </c>
      <c r="AD2177">
        <v>0</v>
      </c>
      <c r="AE2177">
        <v>43.07549821089971</v>
      </c>
    </row>
    <row r="2178" spans="1:31" x14ac:dyDescent="0.25">
      <c r="A2178">
        <v>1711942</v>
      </c>
      <c r="B2178">
        <v>1</v>
      </c>
      <c r="C2178" t="s">
        <v>81</v>
      </c>
      <c r="D2178" t="s">
        <v>123</v>
      </c>
      <c r="E2178" t="s">
        <v>160</v>
      </c>
      <c r="F2178" t="s">
        <v>4258</v>
      </c>
      <c r="G2178" t="s">
        <v>162</v>
      </c>
      <c r="H2178" t="s">
        <v>134</v>
      </c>
      <c r="I2178" t="s">
        <v>135</v>
      </c>
      <c r="J2178" t="s">
        <v>136</v>
      </c>
      <c r="K2178" t="s">
        <v>137</v>
      </c>
      <c r="L2178" t="s">
        <v>6529</v>
      </c>
      <c r="M2178" t="s">
        <v>6530</v>
      </c>
      <c r="N2178">
        <v>0.97888888799999996</v>
      </c>
      <c r="O2178">
        <v>0</v>
      </c>
      <c r="P2178">
        <v>0</v>
      </c>
      <c r="Q2178">
        <v>0</v>
      </c>
      <c r="R2178">
        <v>12</v>
      </c>
      <c r="S2178">
        <v>0</v>
      </c>
      <c r="T2178">
        <v>6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3.1581445621081872</v>
      </c>
      <c r="AA2178">
        <v>0</v>
      </c>
      <c r="AB2178">
        <v>2.4750500226211605</v>
      </c>
      <c r="AC2178">
        <v>0</v>
      </c>
      <c r="AD2178">
        <v>0</v>
      </c>
      <c r="AE2178">
        <v>5.6331945847293472</v>
      </c>
    </row>
    <row r="2179" spans="1:31" x14ac:dyDescent="0.25">
      <c r="A2179">
        <v>1712088</v>
      </c>
      <c r="B2179">
        <v>1</v>
      </c>
      <c r="C2179" t="s">
        <v>80</v>
      </c>
      <c r="D2179" t="s">
        <v>96</v>
      </c>
      <c r="E2179" t="s">
        <v>131</v>
      </c>
      <c r="F2179" t="s">
        <v>6531</v>
      </c>
      <c r="G2179" t="s">
        <v>242</v>
      </c>
      <c r="H2179" t="s">
        <v>134</v>
      </c>
      <c r="I2179" t="s">
        <v>135</v>
      </c>
      <c r="J2179" t="s">
        <v>136</v>
      </c>
      <c r="K2179" t="s">
        <v>137</v>
      </c>
      <c r="L2179" t="s">
        <v>6532</v>
      </c>
      <c r="M2179" t="s">
        <v>6533</v>
      </c>
      <c r="N2179">
        <v>4.1983333329999999</v>
      </c>
      <c r="O2179">
        <v>0</v>
      </c>
      <c r="P2179">
        <v>1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0.95774928993013475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0.95774928993013475</v>
      </c>
    </row>
    <row r="2180" spans="1:31" x14ac:dyDescent="0.25">
      <c r="A2180">
        <v>1711982</v>
      </c>
      <c r="B2180">
        <v>1</v>
      </c>
      <c r="C2180" t="s">
        <v>80</v>
      </c>
      <c r="D2180" t="s">
        <v>82</v>
      </c>
      <c r="E2180" t="s">
        <v>314</v>
      </c>
      <c r="F2180" t="s">
        <v>6534</v>
      </c>
      <c r="G2180" t="s">
        <v>147</v>
      </c>
      <c r="H2180" t="s">
        <v>143</v>
      </c>
      <c r="I2180" t="s">
        <v>135</v>
      </c>
      <c r="J2180" t="s">
        <v>136</v>
      </c>
      <c r="K2180" t="s">
        <v>137</v>
      </c>
      <c r="L2180" t="s">
        <v>6535</v>
      </c>
      <c r="M2180" t="s">
        <v>6536</v>
      </c>
      <c r="N2180">
        <v>1.9827777769999999</v>
      </c>
      <c r="O2180">
        <v>0</v>
      </c>
      <c r="P2180">
        <v>420</v>
      </c>
      <c r="Q2180">
        <v>0</v>
      </c>
      <c r="R2180">
        <v>0</v>
      </c>
      <c r="S2180">
        <v>9</v>
      </c>
      <c r="T2180">
        <v>451</v>
      </c>
      <c r="U2180">
        <v>0</v>
      </c>
      <c r="V2180">
        <v>0</v>
      </c>
      <c r="W2180">
        <v>0</v>
      </c>
      <c r="X2180">
        <v>384.9025367901553</v>
      </c>
      <c r="Y2180">
        <v>0</v>
      </c>
      <c r="Z2180">
        <v>0</v>
      </c>
      <c r="AA2180">
        <v>464.27338233744814</v>
      </c>
      <c r="AB2180">
        <v>1385.9700174516645</v>
      </c>
      <c r="AC2180">
        <v>0</v>
      </c>
      <c r="AD2180">
        <v>0</v>
      </c>
      <c r="AE2180">
        <v>2235.145936579268</v>
      </c>
    </row>
    <row r="2181" spans="1:31" x14ac:dyDescent="0.25">
      <c r="A2181">
        <v>1712148</v>
      </c>
      <c r="B2181">
        <v>1</v>
      </c>
      <c r="C2181" t="s">
        <v>80</v>
      </c>
      <c r="D2181" t="s">
        <v>101</v>
      </c>
      <c r="E2181" t="s">
        <v>131</v>
      </c>
      <c r="F2181" t="s">
        <v>6537</v>
      </c>
      <c r="G2181" t="s">
        <v>238</v>
      </c>
      <c r="H2181" t="s">
        <v>134</v>
      </c>
      <c r="I2181" t="s">
        <v>135</v>
      </c>
      <c r="J2181" t="s">
        <v>136</v>
      </c>
      <c r="K2181" t="s">
        <v>137</v>
      </c>
      <c r="L2181" t="s">
        <v>6538</v>
      </c>
      <c r="M2181" t="s">
        <v>6539</v>
      </c>
      <c r="N2181">
        <v>1.2819444440000001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1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4.0425360090017195</v>
      </c>
      <c r="AC2181">
        <v>0</v>
      </c>
      <c r="AD2181">
        <v>0</v>
      </c>
      <c r="AE2181">
        <v>4.0425360090017195</v>
      </c>
    </row>
    <row r="2182" spans="1:31" x14ac:dyDescent="0.25">
      <c r="A2182">
        <v>1711839</v>
      </c>
      <c r="B2182">
        <v>1</v>
      </c>
      <c r="C2182" t="s">
        <v>80</v>
      </c>
      <c r="D2182" t="s">
        <v>94</v>
      </c>
      <c r="E2182" t="s">
        <v>171</v>
      </c>
      <c r="F2182" t="s">
        <v>6540</v>
      </c>
      <c r="G2182" t="s">
        <v>152</v>
      </c>
      <c r="H2182" t="s">
        <v>143</v>
      </c>
      <c r="I2182" t="s">
        <v>135</v>
      </c>
      <c r="J2182" t="s">
        <v>136</v>
      </c>
      <c r="K2182" t="s">
        <v>153</v>
      </c>
      <c r="L2182" t="s">
        <v>6541</v>
      </c>
      <c r="M2182" t="s">
        <v>6542</v>
      </c>
      <c r="N2182">
        <v>7.061530555</v>
      </c>
      <c r="O2182">
        <v>0</v>
      </c>
      <c r="P2182">
        <v>851</v>
      </c>
      <c r="Q2182">
        <v>0</v>
      </c>
      <c r="R2182">
        <v>0</v>
      </c>
      <c r="S2182">
        <v>0</v>
      </c>
      <c r="T2182">
        <v>72</v>
      </c>
      <c r="U2182">
        <v>0</v>
      </c>
      <c r="V2182">
        <v>0</v>
      </c>
      <c r="W2182">
        <v>0</v>
      </c>
      <c r="X2182">
        <v>1870.7911154404262</v>
      </c>
      <c r="Y2182">
        <v>0</v>
      </c>
      <c r="Z2182">
        <v>0</v>
      </c>
      <c r="AA2182">
        <v>0</v>
      </c>
      <c r="AB2182">
        <v>743.77622765281035</v>
      </c>
      <c r="AC2182">
        <v>0</v>
      </c>
      <c r="AD2182">
        <v>0</v>
      </c>
      <c r="AE2182">
        <v>2614.5673430932366</v>
      </c>
    </row>
    <row r="2183" spans="1:31" x14ac:dyDescent="0.25">
      <c r="A2183">
        <v>1711919</v>
      </c>
      <c r="B2183">
        <v>1</v>
      </c>
      <c r="C2183" t="s">
        <v>80</v>
      </c>
      <c r="D2183" t="s">
        <v>95</v>
      </c>
      <c r="E2183" t="s">
        <v>131</v>
      </c>
      <c r="F2183" t="s">
        <v>6543</v>
      </c>
      <c r="G2183" t="s">
        <v>269</v>
      </c>
      <c r="H2183" t="s">
        <v>134</v>
      </c>
      <c r="I2183" t="s">
        <v>135</v>
      </c>
      <c r="J2183" t="s">
        <v>5</v>
      </c>
      <c r="K2183" t="s">
        <v>137</v>
      </c>
      <c r="L2183" t="s">
        <v>6544</v>
      </c>
      <c r="M2183" t="s">
        <v>6545</v>
      </c>
      <c r="N2183">
        <v>0.516666666</v>
      </c>
      <c r="O2183">
        <v>0</v>
      </c>
      <c r="P2183">
        <v>2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3.8604088427583338E-2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3.8604088427583338E-2</v>
      </c>
    </row>
    <row r="2184" spans="1:31" x14ac:dyDescent="0.25">
      <c r="A2184">
        <v>1712111</v>
      </c>
      <c r="B2184">
        <v>1</v>
      </c>
      <c r="C2184" t="s">
        <v>80</v>
      </c>
      <c r="D2184" t="s">
        <v>92</v>
      </c>
      <c r="E2184" t="s">
        <v>131</v>
      </c>
      <c r="F2184" t="s">
        <v>6546</v>
      </c>
      <c r="G2184" t="s">
        <v>133</v>
      </c>
      <c r="H2184" t="s">
        <v>134</v>
      </c>
      <c r="I2184" t="s">
        <v>135</v>
      </c>
      <c r="J2184" t="s">
        <v>136</v>
      </c>
      <c r="K2184" t="s">
        <v>137</v>
      </c>
      <c r="L2184" t="s">
        <v>6547</v>
      </c>
      <c r="M2184" t="s">
        <v>6548</v>
      </c>
      <c r="N2184">
        <v>3.5416666659999998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1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2.6865068860808888E-2</v>
      </c>
      <c r="AC2184">
        <v>0</v>
      </c>
      <c r="AD2184">
        <v>0</v>
      </c>
      <c r="AE2184">
        <v>2.6865068860808888E-2</v>
      </c>
    </row>
    <row r="2185" spans="1:31" x14ac:dyDescent="0.25">
      <c r="A2185">
        <v>1712211</v>
      </c>
      <c r="B2185">
        <v>1</v>
      </c>
      <c r="C2185" t="s">
        <v>80</v>
      </c>
      <c r="D2185" t="s">
        <v>107</v>
      </c>
      <c r="E2185" t="s">
        <v>131</v>
      </c>
      <c r="F2185" t="s">
        <v>6549</v>
      </c>
      <c r="G2185" t="s">
        <v>242</v>
      </c>
      <c r="H2185" t="s">
        <v>134</v>
      </c>
      <c r="I2185" t="s">
        <v>135</v>
      </c>
      <c r="J2185" t="s">
        <v>136</v>
      </c>
      <c r="K2185" t="s">
        <v>137</v>
      </c>
      <c r="L2185" t="s">
        <v>6550</v>
      </c>
      <c r="M2185" t="s">
        <v>6551</v>
      </c>
      <c r="N2185">
        <v>1.869722222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0.23077294398215337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0.23077294398215337</v>
      </c>
    </row>
    <row r="2186" spans="1:31" x14ac:dyDescent="0.25">
      <c r="A2186">
        <v>1712231</v>
      </c>
      <c r="B2186">
        <v>1</v>
      </c>
      <c r="C2186" t="s">
        <v>81</v>
      </c>
      <c r="D2186" t="s">
        <v>122</v>
      </c>
      <c r="E2186" t="s">
        <v>140</v>
      </c>
      <c r="F2186" t="s">
        <v>6552</v>
      </c>
      <c r="G2186" t="s">
        <v>157</v>
      </c>
      <c r="H2186" t="s">
        <v>143</v>
      </c>
      <c r="I2186" t="s">
        <v>135</v>
      </c>
      <c r="J2186" t="s">
        <v>3</v>
      </c>
      <c r="K2186" t="s">
        <v>137</v>
      </c>
      <c r="L2186" t="s">
        <v>6553</v>
      </c>
      <c r="M2186" t="s">
        <v>6554</v>
      </c>
      <c r="N2186">
        <v>0.33722222200000002</v>
      </c>
      <c r="O2186">
        <v>23</v>
      </c>
      <c r="P2186">
        <v>1010</v>
      </c>
      <c r="Q2186">
        <v>70</v>
      </c>
      <c r="R2186">
        <v>29</v>
      </c>
      <c r="S2186">
        <v>30</v>
      </c>
      <c r="T2186">
        <v>83</v>
      </c>
      <c r="U2186">
        <v>4</v>
      </c>
      <c r="V2186">
        <v>2</v>
      </c>
      <c r="W2186">
        <v>1.167960345101944</v>
      </c>
      <c r="X2186">
        <v>49.463790105348231</v>
      </c>
      <c r="Y2186">
        <v>23.652008100309448</v>
      </c>
      <c r="Z2186">
        <v>1.4448470266467068</v>
      </c>
      <c r="AA2186">
        <v>30.463059989619062</v>
      </c>
      <c r="AB2186">
        <v>10.564691975901527</v>
      </c>
      <c r="AC2186">
        <v>106.833320936489</v>
      </c>
      <c r="AD2186">
        <v>0.60144326997359998</v>
      </c>
      <c r="AE2186">
        <v>224.19112174938954</v>
      </c>
    </row>
    <row r="2187" spans="1:31" x14ac:dyDescent="0.25">
      <c r="A2187">
        <v>1711899</v>
      </c>
      <c r="B2187">
        <v>1</v>
      </c>
      <c r="C2187" t="s">
        <v>80</v>
      </c>
      <c r="D2187" t="s">
        <v>110</v>
      </c>
      <c r="E2187" t="s">
        <v>140</v>
      </c>
      <c r="F2187" t="s">
        <v>6555</v>
      </c>
      <c r="G2187" t="s">
        <v>157</v>
      </c>
      <c r="H2187" t="s">
        <v>143</v>
      </c>
      <c r="I2187" t="s">
        <v>135</v>
      </c>
      <c r="J2187" t="s">
        <v>3</v>
      </c>
      <c r="K2187" t="s">
        <v>137</v>
      </c>
      <c r="L2187" t="s">
        <v>6556</v>
      </c>
      <c r="M2187" t="s">
        <v>6421</v>
      </c>
      <c r="N2187">
        <v>1.426111111</v>
      </c>
      <c r="O2187">
        <v>0</v>
      </c>
      <c r="P2187">
        <v>5450</v>
      </c>
      <c r="Q2187">
        <v>0</v>
      </c>
      <c r="R2187">
        <v>0</v>
      </c>
      <c r="S2187">
        <v>0</v>
      </c>
      <c r="T2187">
        <v>552</v>
      </c>
      <c r="U2187">
        <v>0</v>
      </c>
      <c r="V2187">
        <v>0</v>
      </c>
      <c r="W2187">
        <v>0</v>
      </c>
      <c r="X2187">
        <v>2002.6391702456601</v>
      </c>
      <c r="Y2187">
        <v>0</v>
      </c>
      <c r="Z2187">
        <v>0</v>
      </c>
      <c r="AA2187">
        <v>0</v>
      </c>
      <c r="AB2187">
        <v>806.26627280467937</v>
      </c>
      <c r="AC2187">
        <v>0</v>
      </c>
      <c r="AD2187">
        <v>0</v>
      </c>
      <c r="AE2187">
        <v>2808.9054430503393</v>
      </c>
    </row>
    <row r="2188" spans="1:31" x14ac:dyDescent="0.25">
      <c r="A2188">
        <v>1712237</v>
      </c>
      <c r="B2188">
        <v>1</v>
      </c>
      <c r="C2188" t="s">
        <v>80</v>
      </c>
      <c r="D2188" t="s">
        <v>105</v>
      </c>
      <c r="E2188" t="s">
        <v>131</v>
      </c>
      <c r="F2188" t="s">
        <v>6557</v>
      </c>
      <c r="G2188" t="s">
        <v>133</v>
      </c>
      <c r="H2188" t="s">
        <v>134</v>
      </c>
      <c r="I2188" t="s">
        <v>135</v>
      </c>
      <c r="J2188" t="s">
        <v>136</v>
      </c>
      <c r="K2188" t="s">
        <v>137</v>
      </c>
      <c r="L2188" t="s">
        <v>6558</v>
      </c>
      <c r="M2188" t="s">
        <v>6559</v>
      </c>
      <c r="N2188">
        <v>0.182777777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1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0.43128351900962225</v>
      </c>
      <c r="AC2188">
        <v>0</v>
      </c>
      <c r="AD2188">
        <v>0</v>
      </c>
      <c r="AE2188">
        <v>0.43128351900962225</v>
      </c>
    </row>
    <row r="2189" spans="1:31" x14ac:dyDescent="0.25">
      <c r="A2189">
        <v>1711836</v>
      </c>
      <c r="B2189">
        <v>1</v>
      </c>
      <c r="C2189" t="s">
        <v>81</v>
      </c>
      <c r="D2189" t="s">
        <v>128</v>
      </c>
      <c r="E2189" t="s">
        <v>189</v>
      </c>
      <c r="F2189" t="s">
        <v>6560</v>
      </c>
      <c r="G2189" t="s">
        <v>147</v>
      </c>
      <c r="H2189" t="s">
        <v>143</v>
      </c>
      <c r="I2189" t="s">
        <v>135</v>
      </c>
      <c r="J2189" t="s">
        <v>136</v>
      </c>
      <c r="K2189" t="s">
        <v>137</v>
      </c>
      <c r="L2189" t="s">
        <v>6561</v>
      </c>
      <c r="M2189" t="s">
        <v>6562</v>
      </c>
      <c r="N2189">
        <v>1.5863888880000001</v>
      </c>
      <c r="O2189">
        <v>0</v>
      </c>
      <c r="P2189">
        <v>285</v>
      </c>
      <c r="Q2189">
        <v>4</v>
      </c>
      <c r="R2189">
        <v>5</v>
      </c>
      <c r="S2189">
        <v>14</v>
      </c>
      <c r="T2189">
        <v>28</v>
      </c>
      <c r="U2189">
        <v>1</v>
      </c>
      <c r="V2189">
        <v>0</v>
      </c>
      <c r="W2189">
        <v>0</v>
      </c>
      <c r="X2189">
        <v>89.955404781715643</v>
      </c>
      <c r="Y2189">
        <v>8.3459075594319554</v>
      </c>
      <c r="Z2189">
        <v>6.8400600916590353</v>
      </c>
      <c r="AA2189">
        <v>47.468415577558616</v>
      </c>
      <c r="AB2189">
        <v>37.434950256857952</v>
      </c>
      <c r="AC2189">
        <v>39.785566819299014</v>
      </c>
      <c r="AD2189">
        <v>0</v>
      </c>
      <c r="AE2189">
        <v>229.83030508652223</v>
      </c>
    </row>
    <row r="2190" spans="1:31" x14ac:dyDescent="0.25">
      <c r="A2190">
        <v>1712131</v>
      </c>
      <c r="B2190">
        <v>1</v>
      </c>
      <c r="C2190" t="s">
        <v>80</v>
      </c>
      <c r="D2190" t="s">
        <v>93</v>
      </c>
      <c r="E2190" t="s">
        <v>171</v>
      </c>
      <c r="F2190" t="s">
        <v>6563</v>
      </c>
      <c r="G2190" t="s">
        <v>147</v>
      </c>
      <c r="H2190" t="s">
        <v>143</v>
      </c>
      <c r="I2190" t="s">
        <v>135</v>
      </c>
      <c r="J2190" t="s">
        <v>136</v>
      </c>
      <c r="K2190" t="s">
        <v>137</v>
      </c>
      <c r="L2190" t="s">
        <v>6564</v>
      </c>
      <c r="M2190" t="s">
        <v>6565</v>
      </c>
      <c r="N2190">
        <v>1.1850000000000001</v>
      </c>
      <c r="O2190">
        <v>0</v>
      </c>
      <c r="P2190">
        <v>0</v>
      </c>
      <c r="Q2190">
        <v>0</v>
      </c>
      <c r="R2190">
        <v>0</v>
      </c>
      <c r="S2190">
        <v>2</v>
      </c>
      <c r="T2190">
        <v>0</v>
      </c>
      <c r="U2190">
        <v>4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9.7381074936449998</v>
      </c>
      <c r="AB2190">
        <v>0</v>
      </c>
      <c r="AC2190">
        <v>372.94081937364297</v>
      </c>
      <c r="AD2190">
        <v>0</v>
      </c>
      <c r="AE2190">
        <v>382.67892686728794</v>
      </c>
    </row>
    <row r="2191" spans="1:31" x14ac:dyDescent="0.25">
      <c r="A2191">
        <v>1712045</v>
      </c>
      <c r="B2191">
        <v>1</v>
      </c>
      <c r="C2191" t="s">
        <v>80</v>
      </c>
      <c r="D2191" t="s">
        <v>93</v>
      </c>
      <c r="E2191" t="s">
        <v>140</v>
      </c>
      <c r="F2191" t="s">
        <v>6566</v>
      </c>
      <c r="G2191" t="s">
        <v>147</v>
      </c>
      <c r="H2191" t="s">
        <v>143</v>
      </c>
      <c r="I2191" t="s">
        <v>135</v>
      </c>
      <c r="J2191" t="s">
        <v>136</v>
      </c>
      <c r="K2191" t="s">
        <v>137</v>
      </c>
      <c r="L2191" t="s">
        <v>6567</v>
      </c>
      <c r="M2191" t="s">
        <v>6568</v>
      </c>
      <c r="N2191">
        <v>1.2938888879999999</v>
      </c>
      <c r="O2191">
        <v>0</v>
      </c>
      <c r="P2191">
        <v>492</v>
      </c>
      <c r="Q2191">
        <v>1</v>
      </c>
      <c r="R2191">
        <v>8</v>
      </c>
      <c r="S2191">
        <v>1</v>
      </c>
      <c r="T2191">
        <v>93</v>
      </c>
      <c r="U2191">
        <v>0</v>
      </c>
      <c r="V2191">
        <v>0</v>
      </c>
      <c r="W2191">
        <v>0</v>
      </c>
      <c r="X2191">
        <v>104.59997967348869</v>
      </c>
      <c r="Y2191">
        <v>2.9490591949005518</v>
      </c>
      <c r="Z2191">
        <v>1.8232571414071048</v>
      </c>
      <c r="AA2191">
        <v>1.8367897807675417</v>
      </c>
      <c r="AB2191">
        <v>92.777280046103272</v>
      </c>
      <c r="AC2191">
        <v>0</v>
      </c>
      <c r="AD2191">
        <v>0</v>
      </c>
      <c r="AE2191">
        <v>203.98636583666718</v>
      </c>
    </row>
    <row r="2192" spans="1:31" x14ac:dyDescent="0.25">
      <c r="A2192">
        <v>1711799</v>
      </c>
      <c r="B2192">
        <v>1</v>
      </c>
      <c r="C2192" t="s">
        <v>81</v>
      </c>
      <c r="D2192" t="s">
        <v>124</v>
      </c>
      <c r="E2192" t="s">
        <v>160</v>
      </c>
      <c r="F2192" t="s">
        <v>6569</v>
      </c>
      <c r="G2192" t="s">
        <v>162</v>
      </c>
      <c r="H2192" t="s">
        <v>134</v>
      </c>
      <c r="I2192" t="s">
        <v>135</v>
      </c>
      <c r="J2192" t="s">
        <v>136</v>
      </c>
      <c r="K2192" t="s">
        <v>137</v>
      </c>
      <c r="L2192" t="s">
        <v>6570</v>
      </c>
      <c r="M2192" t="s">
        <v>6571</v>
      </c>
      <c r="N2192">
        <v>1.9841666659999999</v>
      </c>
      <c r="O2192">
        <v>0</v>
      </c>
      <c r="P2192">
        <v>1</v>
      </c>
      <c r="Q2192">
        <v>0</v>
      </c>
      <c r="R2192">
        <v>1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0.54863604879283334</v>
      </c>
      <c r="Y2192">
        <v>0</v>
      </c>
      <c r="Z2192">
        <v>6.17043037565E-4</v>
      </c>
      <c r="AA2192">
        <v>0</v>
      </c>
      <c r="AB2192">
        <v>0</v>
      </c>
      <c r="AC2192">
        <v>0</v>
      </c>
      <c r="AD2192">
        <v>0</v>
      </c>
      <c r="AE2192">
        <v>0.54925309183039839</v>
      </c>
    </row>
    <row r="2193" spans="1:31" x14ac:dyDescent="0.25">
      <c r="A2193">
        <v>1712085</v>
      </c>
      <c r="B2193">
        <v>1</v>
      </c>
      <c r="C2193" t="s">
        <v>81</v>
      </c>
      <c r="D2193" t="s">
        <v>127</v>
      </c>
      <c r="E2193" t="s">
        <v>150</v>
      </c>
      <c r="F2193" t="s">
        <v>6572</v>
      </c>
      <c r="G2193" t="s">
        <v>186</v>
      </c>
      <c r="H2193" t="s">
        <v>134</v>
      </c>
      <c r="I2193" t="s">
        <v>135</v>
      </c>
      <c r="J2193" t="s">
        <v>136</v>
      </c>
      <c r="K2193" t="s">
        <v>137</v>
      </c>
      <c r="L2193" t="s">
        <v>6573</v>
      </c>
      <c r="M2193" t="s">
        <v>6574</v>
      </c>
      <c r="N2193">
        <v>2.736111111</v>
      </c>
      <c r="O2193">
        <v>0</v>
      </c>
      <c r="P2193">
        <v>65</v>
      </c>
      <c r="Q2193">
        <v>0</v>
      </c>
      <c r="R2193">
        <v>17</v>
      </c>
      <c r="S2193">
        <v>0</v>
      </c>
      <c r="T2193">
        <v>5</v>
      </c>
      <c r="U2193">
        <v>0</v>
      </c>
      <c r="V2193">
        <v>0</v>
      </c>
      <c r="W2193">
        <v>0</v>
      </c>
      <c r="X2193">
        <v>28.083165654358869</v>
      </c>
      <c r="Y2193">
        <v>0</v>
      </c>
      <c r="Z2193">
        <v>19.51311855038675</v>
      </c>
      <c r="AA2193">
        <v>0</v>
      </c>
      <c r="AB2193">
        <v>1.7506809252324289</v>
      </c>
      <c r="AC2193">
        <v>0</v>
      </c>
      <c r="AD2193">
        <v>0</v>
      </c>
      <c r="AE2193">
        <v>49.346965129978045</v>
      </c>
    </row>
    <row r="2194" spans="1:31" x14ac:dyDescent="0.25">
      <c r="A2194">
        <v>1711939</v>
      </c>
      <c r="B2194">
        <v>1</v>
      </c>
      <c r="C2194" t="s">
        <v>80</v>
      </c>
      <c r="D2194" t="s">
        <v>99</v>
      </c>
      <c r="E2194" t="s">
        <v>160</v>
      </c>
      <c r="F2194" t="s">
        <v>6575</v>
      </c>
      <c r="G2194" t="s">
        <v>157</v>
      </c>
      <c r="H2194" t="s">
        <v>134</v>
      </c>
      <c r="I2194" t="s">
        <v>135</v>
      </c>
      <c r="J2194" t="s">
        <v>136</v>
      </c>
      <c r="K2194" t="s">
        <v>137</v>
      </c>
      <c r="L2194" t="s">
        <v>6576</v>
      </c>
      <c r="M2194" t="s">
        <v>6577</v>
      </c>
      <c r="N2194">
        <v>1.280277777</v>
      </c>
      <c r="O2194">
        <v>0</v>
      </c>
      <c r="P2194">
        <v>31</v>
      </c>
      <c r="Q2194">
        <v>0</v>
      </c>
      <c r="R2194">
        <v>0</v>
      </c>
      <c r="S2194">
        <v>0</v>
      </c>
      <c r="T2194">
        <v>3</v>
      </c>
      <c r="U2194">
        <v>0</v>
      </c>
      <c r="V2194">
        <v>0</v>
      </c>
      <c r="W2194">
        <v>0</v>
      </c>
      <c r="X2194">
        <v>4.0339500924345648</v>
      </c>
      <c r="Y2194">
        <v>0</v>
      </c>
      <c r="Z2194">
        <v>0</v>
      </c>
      <c r="AA2194">
        <v>0</v>
      </c>
      <c r="AB2194">
        <v>2.0917213743214313</v>
      </c>
      <c r="AC2194">
        <v>0</v>
      </c>
      <c r="AD2194">
        <v>0</v>
      </c>
      <c r="AE2194">
        <v>6.1256714667559962</v>
      </c>
    </row>
    <row r="2195" spans="1:31" x14ac:dyDescent="0.25">
      <c r="A2195">
        <v>1711696</v>
      </c>
      <c r="B2195">
        <v>1</v>
      </c>
      <c r="C2195" t="s">
        <v>80</v>
      </c>
      <c r="D2195" t="s">
        <v>99</v>
      </c>
      <c r="E2195" t="s">
        <v>140</v>
      </c>
      <c r="F2195" t="s">
        <v>6578</v>
      </c>
      <c r="G2195" t="s">
        <v>316</v>
      </c>
      <c r="H2195" t="s">
        <v>143</v>
      </c>
      <c r="I2195" t="s">
        <v>135</v>
      </c>
      <c r="J2195" t="s">
        <v>136</v>
      </c>
      <c r="K2195" t="s">
        <v>153</v>
      </c>
      <c r="L2195" t="s">
        <v>6579</v>
      </c>
      <c r="M2195" t="s">
        <v>6580</v>
      </c>
      <c r="N2195">
        <v>0.25365444399999998</v>
      </c>
      <c r="O2195">
        <v>5</v>
      </c>
      <c r="P2195">
        <v>879</v>
      </c>
      <c r="Q2195">
        <v>12</v>
      </c>
      <c r="R2195">
        <v>118</v>
      </c>
      <c r="S2195">
        <v>22</v>
      </c>
      <c r="T2195">
        <v>70</v>
      </c>
      <c r="U2195">
        <v>0</v>
      </c>
      <c r="V2195">
        <v>4</v>
      </c>
      <c r="W2195">
        <v>3.5056264699023365</v>
      </c>
      <c r="X2195">
        <v>27.482341316265259</v>
      </c>
      <c r="Y2195">
        <v>2.9351784188678227</v>
      </c>
      <c r="Z2195">
        <v>3.8127234751862038</v>
      </c>
      <c r="AA2195">
        <v>14.95729614028094</v>
      </c>
      <c r="AB2195">
        <v>4.3429635148662875</v>
      </c>
      <c r="AC2195">
        <v>0</v>
      </c>
      <c r="AD2195">
        <v>0.61349372977525596</v>
      </c>
      <c r="AE2195">
        <v>57.649623065144098</v>
      </c>
    </row>
    <row r="2196" spans="1:31" x14ac:dyDescent="0.25">
      <c r="A2196">
        <v>1711816</v>
      </c>
      <c r="B2196">
        <v>1</v>
      </c>
      <c r="C2196" t="s">
        <v>80</v>
      </c>
      <c r="D2196" t="s">
        <v>104</v>
      </c>
      <c r="E2196" t="s">
        <v>314</v>
      </c>
      <c r="F2196" t="s">
        <v>6581</v>
      </c>
      <c r="G2196" t="s">
        <v>147</v>
      </c>
      <c r="H2196" t="s">
        <v>143</v>
      </c>
      <c r="I2196" t="s">
        <v>135</v>
      </c>
      <c r="J2196" t="s">
        <v>136</v>
      </c>
      <c r="K2196" t="s">
        <v>137</v>
      </c>
      <c r="L2196" t="s">
        <v>6582</v>
      </c>
      <c r="M2196" t="s">
        <v>6583</v>
      </c>
      <c r="N2196">
        <v>0.78666666600000001</v>
      </c>
      <c r="O2196">
        <v>34</v>
      </c>
      <c r="P2196">
        <v>1118</v>
      </c>
      <c r="Q2196">
        <v>248</v>
      </c>
      <c r="R2196">
        <v>341</v>
      </c>
      <c r="S2196">
        <v>80</v>
      </c>
      <c r="T2196">
        <v>317</v>
      </c>
      <c r="U2196">
        <v>21</v>
      </c>
      <c r="V2196">
        <v>0</v>
      </c>
      <c r="W2196">
        <v>10.736817216088141</v>
      </c>
      <c r="X2196">
        <v>229.17385297751153</v>
      </c>
      <c r="Y2196">
        <v>212.10287371081486</v>
      </c>
      <c r="Z2196">
        <v>65.807956489507546</v>
      </c>
      <c r="AA2196">
        <v>513.87075283126126</v>
      </c>
      <c r="AB2196">
        <v>252.58977643090765</v>
      </c>
      <c r="AC2196">
        <v>2029.2276487959782</v>
      </c>
      <c r="AD2196">
        <v>0</v>
      </c>
      <c r="AE2196">
        <v>3313.5096784520692</v>
      </c>
    </row>
    <row r="2197" spans="1:31" x14ac:dyDescent="0.25">
      <c r="A2197">
        <v>1711959</v>
      </c>
      <c r="B2197">
        <v>1</v>
      </c>
      <c r="C2197" t="s">
        <v>80</v>
      </c>
      <c r="D2197" t="s">
        <v>105</v>
      </c>
      <c r="E2197" t="s">
        <v>189</v>
      </c>
      <c r="F2197" t="s">
        <v>6584</v>
      </c>
      <c r="G2197" t="s">
        <v>147</v>
      </c>
      <c r="H2197" t="s">
        <v>143</v>
      </c>
      <c r="I2197" t="s">
        <v>135</v>
      </c>
      <c r="J2197" t="s">
        <v>136</v>
      </c>
      <c r="K2197" t="s">
        <v>137</v>
      </c>
      <c r="L2197" t="s">
        <v>6585</v>
      </c>
      <c r="M2197" t="s">
        <v>6586</v>
      </c>
      <c r="N2197">
        <v>0.18222222199999999</v>
      </c>
      <c r="O2197">
        <v>14</v>
      </c>
      <c r="P2197">
        <v>33</v>
      </c>
      <c r="Q2197">
        <v>5</v>
      </c>
      <c r="R2197">
        <v>75</v>
      </c>
      <c r="S2197">
        <v>12</v>
      </c>
      <c r="T2197">
        <v>18</v>
      </c>
      <c r="U2197">
        <v>3</v>
      </c>
      <c r="V2197">
        <v>0</v>
      </c>
      <c r="W2197">
        <v>1.1651780145516979</v>
      </c>
      <c r="X2197">
        <v>1.8722788892310676</v>
      </c>
      <c r="Y2197">
        <v>0.20675608834245335</v>
      </c>
      <c r="Z2197">
        <v>4.708726992779626</v>
      </c>
      <c r="AA2197">
        <v>7.1095228911555699</v>
      </c>
      <c r="AB2197">
        <v>3.2742815364080222</v>
      </c>
      <c r="AC2197">
        <v>112.77022428103849</v>
      </c>
      <c r="AD2197">
        <v>0</v>
      </c>
      <c r="AE2197">
        <v>131.10696869350693</v>
      </c>
    </row>
    <row r="2198" spans="1:31" x14ac:dyDescent="0.25">
      <c r="A2198">
        <v>1712008</v>
      </c>
      <c r="B2198">
        <v>1</v>
      </c>
      <c r="C2198" t="s">
        <v>80</v>
      </c>
      <c r="D2198" t="s">
        <v>100</v>
      </c>
      <c r="E2198" t="s">
        <v>131</v>
      </c>
      <c r="F2198" t="s">
        <v>6587</v>
      </c>
      <c r="G2198" t="s">
        <v>133</v>
      </c>
      <c r="H2198" t="s">
        <v>134</v>
      </c>
      <c r="I2198" t="s">
        <v>135</v>
      </c>
      <c r="J2198" t="s">
        <v>136</v>
      </c>
      <c r="K2198" t="s">
        <v>137</v>
      </c>
      <c r="L2198" t="s">
        <v>6588</v>
      </c>
      <c r="M2198" t="s">
        <v>6589</v>
      </c>
      <c r="N2198">
        <v>1.7622222219999999</v>
      </c>
      <c r="O2198">
        <v>0</v>
      </c>
      <c r="P2198">
        <v>1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0.26775883330821998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0.26775883330821998</v>
      </c>
    </row>
    <row r="2199" spans="1:31" x14ac:dyDescent="0.25">
      <c r="A2199">
        <v>1712151</v>
      </c>
      <c r="B2199">
        <v>1</v>
      </c>
      <c r="C2199" t="s">
        <v>80</v>
      </c>
      <c r="D2199" t="s">
        <v>96</v>
      </c>
      <c r="E2199" t="s">
        <v>140</v>
      </c>
      <c r="F2199" t="s">
        <v>6590</v>
      </c>
      <c r="G2199" t="s">
        <v>147</v>
      </c>
      <c r="H2199" t="s">
        <v>143</v>
      </c>
      <c r="I2199" t="s">
        <v>455</v>
      </c>
      <c r="J2199" t="s">
        <v>136</v>
      </c>
      <c r="K2199" t="s">
        <v>137</v>
      </c>
      <c r="L2199" t="s">
        <v>6591</v>
      </c>
      <c r="M2199" t="s">
        <v>6592</v>
      </c>
      <c r="N2199">
        <v>2.1666666000000001E-2</v>
      </c>
      <c r="O2199">
        <v>1</v>
      </c>
      <c r="P2199">
        <v>705</v>
      </c>
      <c r="Q2199">
        <v>3</v>
      </c>
      <c r="R2199">
        <v>17</v>
      </c>
      <c r="S2199">
        <v>10</v>
      </c>
      <c r="T2199">
        <v>128</v>
      </c>
      <c r="U2199">
        <v>0</v>
      </c>
      <c r="V2199">
        <v>0</v>
      </c>
      <c r="W2199">
        <v>1.8900269635628332E-2</v>
      </c>
      <c r="X2199">
        <v>7.7916178133135698</v>
      </c>
      <c r="Y2199">
        <v>4.8775979861938337E-2</v>
      </c>
      <c r="Z2199">
        <v>0.30474453211800001</v>
      </c>
      <c r="AA2199">
        <v>8.2674586238908958</v>
      </c>
      <c r="AB2199">
        <v>4.4823360407332435</v>
      </c>
      <c r="AC2199">
        <v>0</v>
      </c>
      <c r="AD2199">
        <v>0</v>
      </c>
      <c r="AE2199">
        <v>20.913833259553279</v>
      </c>
    </row>
    <row r="2200" spans="1:31" x14ac:dyDescent="0.25">
      <c r="A2200">
        <v>1712294</v>
      </c>
      <c r="B2200">
        <v>1</v>
      </c>
      <c r="C2200" t="s">
        <v>80</v>
      </c>
      <c r="D2200" t="s">
        <v>105</v>
      </c>
      <c r="E2200" t="s">
        <v>131</v>
      </c>
      <c r="F2200" t="s">
        <v>6593</v>
      </c>
      <c r="G2200" t="s">
        <v>242</v>
      </c>
      <c r="H2200" t="s">
        <v>134</v>
      </c>
      <c r="I2200" t="s">
        <v>135</v>
      </c>
      <c r="J2200" t="s">
        <v>136</v>
      </c>
      <c r="K2200" t="s">
        <v>137</v>
      </c>
      <c r="L2200" t="s">
        <v>6594</v>
      </c>
      <c r="M2200" t="s">
        <v>6595</v>
      </c>
      <c r="N2200">
        <v>1.9125000000000001</v>
      </c>
      <c r="O2200">
        <v>0</v>
      </c>
      <c r="P2200">
        <v>38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13.092702351681414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13.092702351681414</v>
      </c>
    </row>
    <row r="2201" spans="1:31" x14ac:dyDescent="0.25">
      <c r="A2201">
        <v>1712002</v>
      </c>
      <c r="B2201">
        <v>1</v>
      </c>
      <c r="C2201" t="s">
        <v>81</v>
      </c>
      <c r="D2201" t="s">
        <v>116</v>
      </c>
      <c r="E2201" t="s">
        <v>171</v>
      </c>
      <c r="F2201" t="s">
        <v>6596</v>
      </c>
      <c r="G2201" t="s">
        <v>147</v>
      </c>
      <c r="H2201" t="s">
        <v>143</v>
      </c>
      <c r="I2201" t="s">
        <v>135</v>
      </c>
      <c r="J2201" t="s">
        <v>136</v>
      </c>
      <c r="K2201" t="s">
        <v>137</v>
      </c>
      <c r="L2201" t="s">
        <v>6597</v>
      </c>
      <c r="M2201" t="s">
        <v>6598</v>
      </c>
      <c r="N2201">
        <v>0.40305555500000001</v>
      </c>
      <c r="O2201">
        <v>0</v>
      </c>
      <c r="P2201">
        <v>398</v>
      </c>
      <c r="Q2201">
        <v>0</v>
      </c>
      <c r="R2201">
        <v>4</v>
      </c>
      <c r="S2201">
        <v>5</v>
      </c>
      <c r="T2201">
        <v>40</v>
      </c>
      <c r="U2201">
        <v>1</v>
      </c>
      <c r="V2201">
        <v>0</v>
      </c>
      <c r="W2201">
        <v>0</v>
      </c>
      <c r="X2201">
        <v>25.214376842998163</v>
      </c>
      <c r="Y2201">
        <v>0</v>
      </c>
      <c r="Z2201">
        <v>6.8445563617258329E-2</v>
      </c>
      <c r="AA2201">
        <v>66.061951860164811</v>
      </c>
      <c r="AB2201">
        <v>9.7588842815582648</v>
      </c>
      <c r="AC2201">
        <v>12.716495215699481</v>
      </c>
      <c r="AD2201">
        <v>0</v>
      </c>
      <c r="AE2201">
        <v>113.82015376403798</v>
      </c>
    </row>
    <row r="2202" spans="1:31" x14ac:dyDescent="0.25">
      <c r="A2202">
        <v>1712214</v>
      </c>
      <c r="B2202">
        <v>1</v>
      </c>
      <c r="C2202" t="s">
        <v>80</v>
      </c>
      <c r="D2202" t="s">
        <v>103</v>
      </c>
      <c r="E2202" t="s">
        <v>150</v>
      </c>
      <c r="F2202" t="s">
        <v>6599</v>
      </c>
      <c r="G2202" t="s">
        <v>186</v>
      </c>
      <c r="H2202" t="s">
        <v>134</v>
      </c>
      <c r="I2202" t="s">
        <v>135</v>
      </c>
      <c r="J2202" t="s">
        <v>136</v>
      </c>
      <c r="K2202" t="s">
        <v>137</v>
      </c>
      <c r="L2202" t="s">
        <v>6600</v>
      </c>
      <c r="M2202" t="s">
        <v>6601</v>
      </c>
      <c r="N2202">
        <v>2.6783333329999999</v>
      </c>
      <c r="O2202">
        <v>0</v>
      </c>
      <c r="P2202">
        <v>224</v>
      </c>
      <c r="Q2202">
        <v>0</v>
      </c>
      <c r="R2202">
        <v>7</v>
      </c>
      <c r="S2202">
        <v>0</v>
      </c>
      <c r="T2202">
        <v>37</v>
      </c>
      <c r="U2202">
        <v>0</v>
      </c>
      <c r="V2202">
        <v>0</v>
      </c>
      <c r="W2202">
        <v>0</v>
      </c>
      <c r="X2202">
        <v>181.87372364309607</v>
      </c>
      <c r="Y2202">
        <v>0</v>
      </c>
      <c r="Z2202">
        <v>1.8175472434850533</v>
      </c>
      <c r="AA2202">
        <v>0</v>
      </c>
      <c r="AB2202">
        <v>53.576819049465612</v>
      </c>
      <c r="AC2202">
        <v>0</v>
      </c>
      <c r="AD2202">
        <v>0</v>
      </c>
      <c r="AE2202">
        <v>237.26808993604675</v>
      </c>
    </row>
    <row r="2203" spans="1:31" x14ac:dyDescent="0.25">
      <c r="A2203">
        <v>1711716</v>
      </c>
      <c r="B2203">
        <v>1</v>
      </c>
      <c r="C2203" t="s">
        <v>81</v>
      </c>
      <c r="D2203" t="s">
        <v>122</v>
      </c>
      <c r="E2203" t="s">
        <v>171</v>
      </c>
      <c r="F2203" t="s">
        <v>6602</v>
      </c>
      <c r="G2203" t="s">
        <v>295</v>
      </c>
      <c r="H2203" t="s">
        <v>143</v>
      </c>
      <c r="I2203" t="s">
        <v>135</v>
      </c>
      <c r="J2203" t="s">
        <v>136</v>
      </c>
      <c r="K2203" t="s">
        <v>137</v>
      </c>
      <c r="L2203" t="s">
        <v>6603</v>
      </c>
      <c r="M2203" t="s">
        <v>6604</v>
      </c>
      <c r="N2203">
        <v>2.5461111110000001</v>
      </c>
      <c r="O2203">
        <v>0</v>
      </c>
      <c r="P2203">
        <v>140</v>
      </c>
      <c r="Q2203">
        <v>0</v>
      </c>
      <c r="R2203">
        <v>0</v>
      </c>
      <c r="S2203">
        <v>0</v>
      </c>
      <c r="T2203">
        <v>14</v>
      </c>
      <c r="U2203">
        <v>0</v>
      </c>
      <c r="V2203">
        <v>0</v>
      </c>
      <c r="W2203">
        <v>0</v>
      </c>
      <c r="X2203">
        <v>46.312859905192887</v>
      </c>
      <c r="Y2203">
        <v>0</v>
      </c>
      <c r="Z2203">
        <v>0</v>
      </c>
      <c r="AA2203">
        <v>0</v>
      </c>
      <c r="AB2203">
        <v>3.2065618845336044</v>
      </c>
      <c r="AC2203">
        <v>0</v>
      </c>
      <c r="AD2203">
        <v>0</v>
      </c>
      <c r="AE2203">
        <v>49.519421789726493</v>
      </c>
    </row>
    <row r="2204" spans="1:31" x14ac:dyDescent="0.25">
      <c r="A2204">
        <v>1711859</v>
      </c>
      <c r="B2204">
        <v>1</v>
      </c>
      <c r="C2204" t="s">
        <v>80</v>
      </c>
      <c r="D2204" t="s">
        <v>88</v>
      </c>
      <c r="E2204" t="s">
        <v>160</v>
      </c>
      <c r="F2204" t="s">
        <v>6605</v>
      </c>
      <c r="G2204" t="s">
        <v>173</v>
      </c>
      <c r="H2204" t="s">
        <v>134</v>
      </c>
      <c r="I2204" t="s">
        <v>135</v>
      </c>
      <c r="J2204" t="s">
        <v>136</v>
      </c>
      <c r="K2204" t="s">
        <v>153</v>
      </c>
      <c r="L2204" t="s">
        <v>6606</v>
      </c>
      <c r="M2204" t="s">
        <v>6607</v>
      </c>
      <c r="N2204">
        <v>0.35499999999999998</v>
      </c>
      <c r="O2204">
        <v>0</v>
      </c>
      <c r="P2204">
        <v>86</v>
      </c>
      <c r="Q2204">
        <v>0</v>
      </c>
      <c r="R2204">
        <v>0</v>
      </c>
      <c r="S2204">
        <v>0</v>
      </c>
      <c r="T2204">
        <v>3</v>
      </c>
      <c r="U2204">
        <v>0</v>
      </c>
      <c r="V2204">
        <v>0</v>
      </c>
      <c r="W2204">
        <v>0</v>
      </c>
      <c r="X2204">
        <v>7.9437167109888884</v>
      </c>
      <c r="Y2204">
        <v>0</v>
      </c>
      <c r="Z2204">
        <v>0</v>
      </c>
      <c r="AA2204">
        <v>0</v>
      </c>
      <c r="AB2204">
        <v>0.36241821954055997</v>
      </c>
      <c r="AC2204">
        <v>0</v>
      </c>
      <c r="AD2204">
        <v>0</v>
      </c>
      <c r="AE2204">
        <v>8.3061349305294492</v>
      </c>
    </row>
    <row r="2205" spans="1:31" x14ac:dyDescent="0.25">
      <c r="A2205">
        <v>1712108</v>
      </c>
      <c r="B2205">
        <v>1</v>
      </c>
      <c r="C2205" t="s">
        <v>81</v>
      </c>
      <c r="D2205" t="s">
        <v>120</v>
      </c>
      <c r="E2205" t="s">
        <v>160</v>
      </c>
      <c r="F2205" t="s">
        <v>6608</v>
      </c>
      <c r="G2205" t="s">
        <v>157</v>
      </c>
      <c r="H2205" t="s">
        <v>134</v>
      </c>
      <c r="I2205" t="s">
        <v>135</v>
      </c>
      <c r="J2205" t="s">
        <v>3</v>
      </c>
      <c r="K2205" t="s">
        <v>137</v>
      </c>
      <c r="L2205" t="s">
        <v>6609</v>
      </c>
      <c r="M2205" t="s">
        <v>6610</v>
      </c>
      <c r="N2205">
        <v>1.8663888879999999</v>
      </c>
      <c r="O2205">
        <v>0</v>
      </c>
      <c r="P2205">
        <v>74</v>
      </c>
      <c r="Q2205">
        <v>0</v>
      </c>
      <c r="R2205">
        <v>1</v>
      </c>
      <c r="S2205">
        <v>0</v>
      </c>
      <c r="T2205">
        <v>14</v>
      </c>
      <c r="U2205">
        <v>0</v>
      </c>
      <c r="V2205">
        <v>0</v>
      </c>
      <c r="W2205">
        <v>0</v>
      </c>
      <c r="X2205">
        <v>28.959905485719588</v>
      </c>
      <c r="Y2205">
        <v>0</v>
      </c>
      <c r="Z2205">
        <v>0</v>
      </c>
      <c r="AA2205">
        <v>0</v>
      </c>
      <c r="AB2205">
        <v>5.9111493901444838</v>
      </c>
      <c r="AC2205">
        <v>0</v>
      </c>
      <c r="AD2205">
        <v>0</v>
      </c>
      <c r="AE2205">
        <v>34.871054875864075</v>
      </c>
    </row>
    <row r="2206" spans="1:31" x14ac:dyDescent="0.25">
      <c r="A2206">
        <v>1711773</v>
      </c>
      <c r="B2206">
        <v>1</v>
      </c>
      <c r="C2206" t="s">
        <v>80</v>
      </c>
      <c r="D2206" t="s">
        <v>86</v>
      </c>
      <c r="E2206" t="s">
        <v>150</v>
      </c>
      <c r="F2206" t="s">
        <v>6611</v>
      </c>
      <c r="G2206" t="s">
        <v>173</v>
      </c>
      <c r="H2206" t="s">
        <v>134</v>
      </c>
      <c r="I2206" t="s">
        <v>135</v>
      </c>
      <c r="J2206" t="s">
        <v>136</v>
      </c>
      <c r="K2206" t="s">
        <v>153</v>
      </c>
      <c r="L2206" t="s">
        <v>6612</v>
      </c>
      <c r="M2206" t="s">
        <v>6613</v>
      </c>
      <c r="N2206">
        <v>1.306880555</v>
      </c>
      <c r="O2206">
        <v>0</v>
      </c>
      <c r="P2206">
        <v>532</v>
      </c>
      <c r="Q2206">
        <v>0</v>
      </c>
      <c r="R2206">
        <v>0</v>
      </c>
      <c r="S2206">
        <v>0</v>
      </c>
      <c r="T2206">
        <v>62</v>
      </c>
      <c r="U2206">
        <v>0</v>
      </c>
      <c r="V2206">
        <v>0</v>
      </c>
      <c r="W2206">
        <v>0</v>
      </c>
      <c r="X2206">
        <v>162.415927699571</v>
      </c>
      <c r="Y2206">
        <v>0</v>
      </c>
      <c r="Z2206">
        <v>0</v>
      </c>
      <c r="AA2206">
        <v>0</v>
      </c>
      <c r="AB2206">
        <v>59.456241870600167</v>
      </c>
      <c r="AC2206">
        <v>0</v>
      </c>
      <c r="AD2206">
        <v>0</v>
      </c>
      <c r="AE2206">
        <v>221.87216957017117</v>
      </c>
    </row>
    <row r="2207" spans="1:31" x14ac:dyDescent="0.25">
      <c r="A2207">
        <v>1712257</v>
      </c>
      <c r="B2207">
        <v>1</v>
      </c>
      <c r="C2207" t="s">
        <v>81</v>
      </c>
      <c r="D2207" t="s">
        <v>122</v>
      </c>
      <c r="E2207" t="s">
        <v>131</v>
      </c>
      <c r="F2207" t="s">
        <v>6614</v>
      </c>
      <c r="G2207" t="s">
        <v>133</v>
      </c>
      <c r="H2207" t="s">
        <v>134</v>
      </c>
      <c r="I2207" t="s">
        <v>135</v>
      </c>
      <c r="J2207" t="s">
        <v>136</v>
      </c>
      <c r="K2207" t="s">
        <v>137</v>
      </c>
      <c r="L2207" t="s">
        <v>6615</v>
      </c>
      <c r="M2207" t="s">
        <v>6616</v>
      </c>
      <c r="N2207">
        <v>2.1177777770000001</v>
      </c>
      <c r="O2207">
        <v>0</v>
      </c>
      <c r="P2207">
        <v>1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0.20053598955214558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0.20053598955214558</v>
      </c>
    </row>
    <row r="2208" spans="1:31" x14ac:dyDescent="0.25">
      <c r="A2208">
        <v>1711965</v>
      </c>
      <c r="B2208">
        <v>1</v>
      </c>
      <c r="C2208" t="s">
        <v>80</v>
      </c>
      <c r="D2208" t="s">
        <v>110</v>
      </c>
      <c r="E2208" t="s">
        <v>171</v>
      </c>
      <c r="F2208" t="s">
        <v>6617</v>
      </c>
      <c r="G2208" t="s">
        <v>157</v>
      </c>
      <c r="H2208" t="s">
        <v>143</v>
      </c>
      <c r="I2208" t="s">
        <v>135</v>
      </c>
      <c r="J2208" t="s">
        <v>3</v>
      </c>
      <c r="K2208" t="s">
        <v>137</v>
      </c>
      <c r="L2208" t="s">
        <v>6618</v>
      </c>
      <c r="M2208" t="s">
        <v>6619</v>
      </c>
      <c r="N2208">
        <v>3.5611111110000002</v>
      </c>
      <c r="O2208">
        <v>0</v>
      </c>
      <c r="P2208">
        <v>134</v>
      </c>
      <c r="Q2208">
        <v>0</v>
      </c>
      <c r="R2208">
        <v>0</v>
      </c>
      <c r="S2208">
        <v>0</v>
      </c>
      <c r="T2208">
        <v>10</v>
      </c>
      <c r="U2208">
        <v>0</v>
      </c>
      <c r="V2208">
        <v>0</v>
      </c>
      <c r="W2208">
        <v>0</v>
      </c>
      <c r="X2208">
        <v>146.18109476480487</v>
      </c>
      <c r="Y2208">
        <v>0</v>
      </c>
      <c r="Z2208">
        <v>0</v>
      </c>
      <c r="AA2208">
        <v>0</v>
      </c>
      <c r="AB2208">
        <v>6.3736941599059351</v>
      </c>
      <c r="AC2208">
        <v>0</v>
      </c>
      <c r="AD2208">
        <v>0</v>
      </c>
      <c r="AE2208">
        <v>152.55478892471081</v>
      </c>
    </row>
    <row r="2209" spans="1:31" x14ac:dyDescent="0.25">
      <c r="A2209">
        <v>1711994</v>
      </c>
      <c r="B2209">
        <v>1</v>
      </c>
      <c r="C2209" t="s">
        <v>80</v>
      </c>
      <c r="D2209" t="s">
        <v>103</v>
      </c>
      <c r="E2209" t="s">
        <v>131</v>
      </c>
      <c r="F2209" t="s">
        <v>6620</v>
      </c>
      <c r="G2209" t="s">
        <v>133</v>
      </c>
      <c r="H2209" t="s">
        <v>134</v>
      </c>
      <c r="I2209" t="s">
        <v>135</v>
      </c>
      <c r="J2209" t="s">
        <v>136</v>
      </c>
      <c r="K2209" t="s">
        <v>137</v>
      </c>
      <c r="L2209" t="s">
        <v>6621</v>
      </c>
      <c r="M2209" t="s">
        <v>6622</v>
      </c>
      <c r="N2209">
        <v>1.3941666660000001</v>
      </c>
      <c r="O2209">
        <v>0</v>
      </c>
      <c r="P2209">
        <v>2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0.75460675662909193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0.75460675662909193</v>
      </c>
    </row>
    <row r="2210" spans="1:31" x14ac:dyDescent="0.25">
      <c r="A2210">
        <v>1712280</v>
      </c>
      <c r="B2210">
        <v>1</v>
      </c>
      <c r="C2210" t="s">
        <v>80</v>
      </c>
      <c r="D2210" t="s">
        <v>97</v>
      </c>
      <c r="E2210" t="s">
        <v>140</v>
      </c>
      <c r="F2210" t="s">
        <v>6623</v>
      </c>
      <c r="G2210" t="s">
        <v>147</v>
      </c>
      <c r="H2210" t="s">
        <v>143</v>
      </c>
      <c r="I2210" t="s">
        <v>135</v>
      </c>
      <c r="J2210" t="s">
        <v>136</v>
      </c>
      <c r="K2210" t="s">
        <v>137</v>
      </c>
      <c r="L2210" t="s">
        <v>6624</v>
      </c>
      <c r="M2210" t="s">
        <v>6625</v>
      </c>
      <c r="N2210">
        <v>0.30638888800000003</v>
      </c>
      <c r="O2210">
        <v>1</v>
      </c>
      <c r="P2210">
        <v>4135</v>
      </c>
      <c r="Q2210">
        <v>7</v>
      </c>
      <c r="R2210">
        <v>154</v>
      </c>
      <c r="S2210">
        <v>12</v>
      </c>
      <c r="T2210">
        <v>452</v>
      </c>
      <c r="U2210">
        <v>2</v>
      </c>
      <c r="V2210">
        <v>0</v>
      </c>
      <c r="W2210">
        <v>0.13355913582090417</v>
      </c>
      <c r="X2210">
        <v>349.56059672568256</v>
      </c>
      <c r="Y2210">
        <v>0.39496105793879838</v>
      </c>
      <c r="Z2210">
        <v>7.850333256284487</v>
      </c>
      <c r="AA2210">
        <v>19.418549267268098</v>
      </c>
      <c r="AB2210">
        <v>67.231627640977493</v>
      </c>
      <c r="AC2210">
        <v>24.600383706933627</v>
      </c>
      <c r="AD2210">
        <v>0</v>
      </c>
      <c r="AE2210">
        <v>469.19001079090594</v>
      </c>
    </row>
    <row r="2211" spans="1:31" x14ac:dyDescent="0.25">
      <c r="A2211">
        <v>1711948</v>
      </c>
      <c r="B2211">
        <v>1</v>
      </c>
      <c r="C2211" t="s">
        <v>80</v>
      </c>
      <c r="D2211" t="s">
        <v>96</v>
      </c>
      <c r="E2211" t="s">
        <v>131</v>
      </c>
      <c r="F2211" t="s">
        <v>6626</v>
      </c>
      <c r="G2211" t="s">
        <v>242</v>
      </c>
      <c r="H2211" t="s">
        <v>134</v>
      </c>
      <c r="I2211" t="s">
        <v>135</v>
      </c>
      <c r="J2211" t="s">
        <v>136</v>
      </c>
      <c r="K2211" t="s">
        <v>137</v>
      </c>
      <c r="L2211" t="s">
        <v>6627</v>
      </c>
      <c r="M2211" t="s">
        <v>6628</v>
      </c>
      <c r="N2211">
        <v>5.3927777770000001</v>
      </c>
      <c r="O2211">
        <v>0</v>
      </c>
      <c r="P2211">
        <v>2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7.6856597133015278E-2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7.6856597133015278E-2</v>
      </c>
    </row>
    <row r="2212" spans="1:31" x14ac:dyDescent="0.25">
      <c r="A2212">
        <v>1711825</v>
      </c>
      <c r="B2212">
        <v>1</v>
      </c>
      <c r="C2212" t="s">
        <v>81</v>
      </c>
      <c r="D2212" t="s">
        <v>114</v>
      </c>
      <c r="E2212" t="s">
        <v>171</v>
      </c>
      <c r="F2212" t="s">
        <v>6629</v>
      </c>
      <c r="G2212" t="s">
        <v>152</v>
      </c>
      <c r="H2212" t="s">
        <v>143</v>
      </c>
      <c r="I2212" t="s">
        <v>135</v>
      </c>
      <c r="J2212" t="s">
        <v>136</v>
      </c>
      <c r="K2212" t="s">
        <v>153</v>
      </c>
      <c r="L2212" t="s">
        <v>6630</v>
      </c>
      <c r="M2212" t="s">
        <v>6631</v>
      </c>
      <c r="N2212">
        <v>7.0138888880000003</v>
      </c>
      <c r="O2212">
        <v>0</v>
      </c>
      <c r="P2212">
        <v>23</v>
      </c>
      <c r="Q2212">
        <v>0</v>
      </c>
      <c r="R2212">
        <v>2</v>
      </c>
      <c r="S2212">
        <v>0</v>
      </c>
      <c r="T2212">
        <v>1</v>
      </c>
      <c r="U2212">
        <v>0</v>
      </c>
      <c r="V2212">
        <v>0</v>
      </c>
      <c r="W2212">
        <v>0</v>
      </c>
      <c r="X2212">
        <v>21.289167987086483</v>
      </c>
      <c r="Y2212">
        <v>0</v>
      </c>
      <c r="Z2212">
        <v>2.1383880536361137</v>
      </c>
      <c r="AA2212">
        <v>0</v>
      </c>
      <c r="AB2212">
        <v>2.7188250911999998</v>
      </c>
      <c r="AC2212">
        <v>0</v>
      </c>
      <c r="AD2212">
        <v>0</v>
      </c>
      <c r="AE2212">
        <v>26.146381131922595</v>
      </c>
    </row>
    <row r="2213" spans="1:31" x14ac:dyDescent="0.25">
      <c r="A2213">
        <v>1711802</v>
      </c>
      <c r="B2213">
        <v>1</v>
      </c>
      <c r="C2213" t="s">
        <v>80</v>
      </c>
      <c r="D2213" t="s">
        <v>97</v>
      </c>
      <c r="E2213" t="s">
        <v>131</v>
      </c>
      <c r="F2213" t="s">
        <v>6632</v>
      </c>
      <c r="G2213" t="s">
        <v>133</v>
      </c>
      <c r="H2213" t="s">
        <v>134</v>
      </c>
      <c r="I2213" t="s">
        <v>135</v>
      </c>
      <c r="J2213" t="s">
        <v>136</v>
      </c>
      <c r="K2213" t="s">
        <v>137</v>
      </c>
      <c r="L2213" t="s">
        <v>6633</v>
      </c>
      <c r="M2213" t="s">
        <v>6634</v>
      </c>
      <c r="N2213">
        <v>6.5333333329999999</v>
      </c>
      <c r="O2213">
        <v>0</v>
      </c>
      <c r="P2213">
        <v>1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0.51247512502330483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0.51247512502330483</v>
      </c>
    </row>
    <row r="2214" spans="1:31" x14ac:dyDescent="0.25">
      <c r="A2214">
        <v>1711739</v>
      </c>
      <c r="B2214">
        <v>1</v>
      </c>
      <c r="C2214" t="s">
        <v>81</v>
      </c>
      <c r="D2214" t="s">
        <v>120</v>
      </c>
      <c r="E2214" t="s">
        <v>131</v>
      </c>
      <c r="F2214" t="s">
        <v>6635</v>
      </c>
      <c r="G2214" t="s">
        <v>133</v>
      </c>
      <c r="H2214" t="s">
        <v>134</v>
      </c>
      <c r="I2214" t="s">
        <v>135</v>
      </c>
      <c r="J2214" t="s">
        <v>136</v>
      </c>
      <c r="K2214" t="s">
        <v>137</v>
      </c>
      <c r="L2214" t="s">
        <v>6636</v>
      </c>
      <c r="M2214" t="s">
        <v>6637</v>
      </c>
      <c r="N2214">
        <v>1.051666666</v>
      </c>
      <c r="O2214">
        <v>0</v>
      </c>
      <c r="P2214">
        <v>0</v>
      </c>
      <c r="Q2214">
        <v>0</v>
      </c>
      <c r="R2214">
        <v>2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1.92886832153024</v>
      </c>
      <c r="AA2214">
        <v>0</v>
      </c>
      <c r="AB2214">
        <v>0</v>
      </c>
      <c r="AC2214">
        <v>0</v>
      </c>
      <c r="AD2214">
        <v>0</v>
      </c>
      <c r="AE2214">
        <v>1.92886832153024</v>
      </c>
    </row>
    <row r="2215" spans="1:31" x14ac:dyDescent="0.25">
      <c r="A2215">
        <v>1711785</v>
      </c>
      <c r="B2215">
        <v>1</v>
      </c>
      <c r="C2215" t="s">
        <v>80</v>
      </c>
      <c r="D2215" t="s">
        <v>95</v>
      </c>
      <c r="E2215" t="s">
        <v>441</v>
      </c>
      <c r="F2215" t="s">
        <v>5868</v>
      </c>
      <c r="G2215" t="s">
        <v>575</v>
      </c>
      <c r="H2215" t="s">
        <v>134</v>
      </c>
      <c r="I2215" t="s">
        <v>135</v>
      </c>
      <c r="J2215" t="s">
        <v>136</v>
      </c>
      <c r="K2215" t="s">
        <v>137</v>
      </c>
      <c r="L2215" t="s">
        <v>6638</v>
      </c>
      <c r="M2215" t="s">
        <v>6639</v>
      </c>
      <c r="N2215">
        <v>2.861111111</v>
      </c>
      <c r="O2215">
        <v>0</v>
      </c>
      <c r="P2215">
        <v>31</v>
      </c>
      <c r="Q2215">
        <v>0</v>
      </c>
      <c r="R2215">
        <v>1</v>
      </c>
      <c r="S2215">
        <v>0</v>
      </c>
      <c r="T2215">
        <v>2</v>
      </c>
      <c r="U2215">
        <v>0</v>
      </c>
      <c r="V2215">
        <v>0</v>
      </c>
      <c r="W2215">
        <v>0</v>
      </c>
      <c r="X2215">
        <v>21.847092427341376</v>
      </c>
      <c r="Y2215">
        <v>0</v>
      </c>
      <c r="Z2215">
        <v>0.53728067342666674</v>
      </c>
      <c r="AA2215">
        <v>0</v>
      </c>
      <c r="AB2215">
        <v>4.0951773283357777</v>
      </c>
      <c r="AC2215">
        <v>0</v>
      </c>
      <c r="AD2215">
        <v>0</v>
      </c>
      <c r="AE2215">
        <v>26.479550429103824</v>
      </c>
    </row>
    <row r="2216" spans="1:31" x14ac:dyDescent="0.25">
      <c r="A2216">
        <v>1712180</v>
      </c>
      <c r="B2216">
        <v>1</v>
      </c>
      <c r="C2216" t="s">
        <v>80</v>
      </c>
      <c r="D2216" t="s">
        <v>106</v>
      </c>
      <c r="E2216" t="s">
        <v>171</v>
      </c>
      <c r="F2216" t="s">
        <v>6640</v>
      </c>
      <c r="G2216" t="s">
        <v>295</v>
      </c>
      <c r="H2216" t="s">
        <v>143</v>
      </c>
      <c r="I2216" t="s">
        <v>135</v>
      </c>
      <c r="J2216" t="s">
        <v>136</v>
      </c>
      <c r="K2216" t="s">
        <v>137</v>
      </c>
      <c r="L2216" t="s">
        <v>6641</v>
      </c>
      <c r="M2216" t="s">
        <v>6642</v>
      </c>
      <c r="N2216">
        <v>4.2191666659999996</v>
      </c>
      <c r="O2216">
        <v>0</v>
      </c>
      <c r="P2216">
        <v>0</v>
      </c>
      <c r="Q2216">
        <v>0</v>
      </c>
      <c r="R2216">
        <v>3</v>
      </c>
      <c r="S2216">
        <v>0</v>
      </c>
      <c r="T2216">
        <v>1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9.6615702786378659</v>
      </c>
      <c r="AA2216">
        <v>0</v>
      </c>
      <c r="AB2216">
        <v>17.466359955694717</v>
      </c>
      <c r="AC2216">
        <v>0</v>
      </c>
      <c r="AD2216">
        <v>0</v>
      </c>
      <c r="AE2216">
        <v>27.127930234332581</v>
      </c>
    </row>
    <row r="2217" spans="1:31" x14ac:dyDescent="0.25">
      <c r="A2217">
        <v>1712094</v>
      </c>
      <c r="B2217">
        <v>1</v>
      </c>
      <c r="C2217" t="s">
        <v>80</v>
      </c>
      <c r="D2217" t="s">
        <v>101</v>
      </c>
      <c r="E2217" t="s">
        <v>160</v>
      </c>
      <c r="F2217" t="s">
        <v>6643</v>
      </c>
      <c r="G2217" t="s">
        <v>269</v>
      </c>
      <c r="H2217" t="s">
        <v>134</v>
      </c>
      <c r="I2217" t="s">
        <v>135</v>
      </c>
      <c r="J2217" t="s">
        <v>136</v>
      </c>
      <c r="K2217" t="s">
        <v>137</v>
      </c>
      <c r="L2217" t="s">
        <v>6644</v>
      </c>
      <c r="M2217" t="s">
        <v>6645</v>
      </c>
      <c r="N2217">
        <v>1.6172222220000001</v>
      </c>
      <c r="O2217">
        <v>0</v>
      </c>
      <c r="P2217">
        <v>180</v>
      </c>
      <c r="Q2217">
        <v>0</v>
      </c>
      <c r="R2217">
        <v>0</v>
      </c>
      <c r="S2217">
        <v>0</v>
      </c>
      <c r="T2217">
        <v>3</v>
      </c>
      <c r="U2217">
        <v>0</v>
      </c>
      <c r="V2217">
        <v>0</v>
      </c>
      <c r="W2217">
        <v>0</v>
      </c>
      <c r="X2217">
        <v>49.884142848345476</v>
      </c>
      <c r="Y2217">
        <v>0</v>
      </c>
      <c r="Z2217">
        <v>0</v>
      </c>
      <c r="AA2217">
        <v>0</v>
      </c>
      <c r="AB2217">
        <v>2.625515319389399</v>
      </c>
      <c r="AC2217">
        <v>0</v>
      </c>
      <c r="AD2217">
        <v>0</v>
      </c>
      <c r="AE2217">
        <v>52.509658167734877</v>
      </c>
    </row>
    <row r="2218" spans="1:31" x14ac:dyDescent="0.25">
      <c r="A2218">
        <v>1712134</v>
      </c>
      <c r="B2218">
        <v>1</v>
      </c>
      <c r="C2218" t="s">
        <v>81</v>
      </c>
      <c r="D2218" t="s">
        <v>112</v>
      </c>
      <c r="E2218" t="s">
        <v>150</v>
      </c>
      <c r="F2218" t="s">
        <v>6646</v>
      </c>
      <c r="G2218" t="s">
        <v>1229</v>
      </c>
      <c r="H2218" t="s">
        <v>134</v>
      </c>
      <c r="I2218" t="s">
        <v>135</v>
      </c>
      <c r="J2218" t="s">
        <v>136</v>
      </c>
      <c r="K2218" t="s">
        <v>137</v>
      </c>
      <c r="L2218" t="s">
        <v>6647</v>
      </c>
      <c r="M2218" t="s">
        <v>6648</v>
      </c>
      <c r="N2218">
        <v>1.900833333</v>
      </c>
      <c r="O2218">
        <v>0</v>
      </c>
      <c r="P2218">
        <v>44</v>
      </c>
      <c r="Q2218">
        <v>0</v>
      </c>
      <c r="R2218">
        <v>7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3.8522412934981882</v>
      </c>
      <c r="Y2218">
        <v>0</v>
      </c>
      <c r="Z2218">
        <v>0.14437631567592499</v>
      </c>
      <c r="AA2218">
        <v>0</v>
      </c>
      <c r="AB2218">
        <v>0</v>
      </c>
      <c r="AC2218">
        <v>0</v>
      </c>
      <c r="AD2218">
        <v>0</v>
      </c>
      <c r="AE2218">
        <v>3.996617609174113</v>
      </c>
    </row>
    <row r="2219" spans="1:31" x14ac:dyDescent="0.25">
      <c r="A2219">
        <v>1712054</v>
      </c>
      <c r="B2219">
        <v>1</v>
      </c>
      <c r="C2219" t="s">
        <v>80</v>
      </c>
      <c r="D2219" t="s">
        <v>104</v>
      </c>
      <c r="E2219" t="s">
        <v>140</v>
      </c>
      <c r="F2219" t="s">
        <v>6649</v>
      </c>
      <c r="G2219" t="s">
        <v>147</v>
      </c>
      <c r="H2219" t="s">
        <v>143</v>
      </c>
      <c r="I2219" t="s">
        <v>135</v>
      </c>
      <c r="J2219" t="s">
        <v>136</v>
      </c>
      <c r="K2219" t="s">
        <v>137</v>
      </c>
      <c r="L2219" t="s">
        <v>6650</v>
      </c>
      <c r="M2219" t="s">
        <v>6651</v>
      </c>
      <c r="N2219">
        <v>0.53222222200000002</v>
      </c>
      <c r="O2219">
        <v>9</v>
      </c>
      <c r="P2219">
        <v>0</v>
      </c>
      <c r="Q2219">
        <v>69</v>
      </c>
      <c r="R2219">
        <v>1</v>
      </c>
      <c r="S2219">
        <v>24</v>
      </c>
      <c r="T2219">
        <v>1</v>
      </c>
      <c r="U2219">
        <v>0</v>
      </c>
      <c r="V2219">
        <v>0</v>
      </c>
      <c r="W2219">
        <v>2.8828467399208804</v>
      </c>
      <c r="X2219">
        <v>0</v>
      </c>
      <c r="Y2219">
        <v>19.752533474069956</v>
      </c>
      <c r="Z2219">
        <v>1.9148096088096866</v>
      </c>
      <c r="AA2219">
        <v>105.61393503481359</v>
      </c>
      <c r="AB2219">
        <v>1.7953478894725687</v>
      </c>
      <c r="AC2219">
        <v>0</v>
      </c>
      <c r="AD2219">
        <v>0</v>
      </c>
      <c r="AE2219">
        <v>131.95947274708669</v>
      </c>
    </row>
    <row r="2220" spans="1:31" x14ac:dyDescent="0.25">
      <c r="A2220">
        <v>1711888</v>
      </c>
      <c r="B2220">
        <v>1</v>
      </c>
      <c r="C2220" t="s">
        <v>80</v>
      </c>
      <c r="D2220" t="s">
        <v>84</v>
      </c>
      <c r="E2220" t="s">
        <v>131</v>
      </c>
      <c r="F2220" t="s">
        <v>6652</v>
      </c>
      <c r="G2220" t="s">
        <v>133</v>
      </c>
      <c r="H2220" t="s">
        <v>134</v>
      </c>
      <c r="I2220" t="s">
        <v>135</v>
      </c>
      <c r="J2220" t="s">
        <v>136</v>
      </c>
      <c r="K2220" t="s">
        <v>137</v>
      </c>
      <c r="L2220" t="s">
        <v>6653</v>
      </c>
      <c r="M2220" t="s">
        <v>6654</v>
      </c>
      <c r="N2220">
        <v>7.5149999999999997</v>
      </c>
      <c r="O2220">
        <v>0</v>
      </c>
      <c r="P2220">
        <v>1</v>
      </c>
      <c r="Q2220">
        <v>0</v>
      </c>
      <c r="R2220">
        <v>1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0.8654515136608274</v>
      </c>
      <c r="Y2220">
        <v>0</v>
      </c>
      <c r="Z2220">
        <v>6.7135641868242502E-2</v>
      </c>
      <c r="AA2220">
        <v>0</v>
      </c>
      <c r="AB2220">
        <v>0</v>
      </c>
      <c r="AC2220">
        <v>0</v>
      </c>
      <c r="AD2220">
        <v>0</v>
      </c>
      <c r="AE2220">
        <v>0.9325871555290699</v>
      </c>
    </row>
    <row r="2221" spans="1:31" x14ac:dyDescent="0.25">
      <c r="A2221">
        <v>1712031</v>
      </c>
      <c r="B2221">
        <v>1</v>
      </c>
      <c r="C2221" t="s">
        <v>80</v>
      </c>
      <c r="D2221" t="s">
        <v>102</v>
      </c>
      <c r="E2221" t="s">
        <v>189</v>
      </c>
      <c r="F2221" t="s">
        <v>6655</v>
      </c>
      <c r="G2221" t="s">
        <v>147</v>
      </c>
      <c r="H2221" t="s">
        <v>143</v>
      </c>
      <c r="I2221" t="s">
        <v>135</v>
      </c>
      <c r="J2221" t="s">
        <v>136</v>
      </c>
      <c r="K2221" t="s">
        <v>137</v>
      </c>
      <c r="L2221" t="s">
        <v>6656</v>
      </c>
      <c r="M2221" t="s">
        <v>6657</v>
      </c>
      <c r="N2221">
        <v>0.90333333299999996</v>
      </c>
      <c r="O2221">
        <v>0</v>
      </c>
      <c r="P2221">
        <v>31</v>
      </c>
      <c r="Q2221">
        <v>0</v>
      </c>
      <c r="R2221">
        <v>10</v>
      </c>
      <c r="S2221">
        <v>0</v>
      </c>
      <c r="T2221">
        <v>2</v>
      </c>
      <c r="U2221">
        <v>0</v>
      </c>
      <c r="V2221">
        <v>0</v>
      </c>
      <c r="W2221">
        <v>0</v>
      </c>
      <c r="X2221">
        <v>6.8424671110615662</v>
      </c>
      <c r="Y2221">
        <v>0</v>
      </c>
      <c r="Z2221">
        <v>1.4165846841018856</v>
      </c>
      <c r="AA2221">
        <v>0</v>
      </c>
      <c r="AB2221">
        <v>0.70991114922477894</v>
      </c>
      <c r="AC2221">
        <v>0</v>
      </c>
      <c r="AD2221">
        <v>0</v>
      </c>
      <c r="AE2221">
        <v>8.9689629443882293</v>
      </c>
    </row>
    <row r="2222" spans="1:31" x14ac:dyDescent="0.25">
      <c r="A2222">
        <v>1711699</v>
      </c>
      <c r="B2222">
        <v>1</v>
      </c>
      <c r="C2222" t="s">
        <v>80</v>
      </c>
      <c r="D2222" t="s">
        <v>99</v>
      </c>
      <c r="E2222" t="s">
        <v>140</v>
      </c>
      <c r="F2222" t="s">
        <v>6658</v>
      </c>
      <c r="G2222" t="s">
        <v>316</v>
      </c>
      <c r="H2222" t="s">
        <v>143</v>
      </c>
      <c r="I2222" t="s">
        <v>455</v>
      </c>
      <c r="J2222" t="s">
        <v>136</v>
      </c>
      <c r="K2222" t="s">
        <v>153</v>
      </c>
      <c r="L2222" t="s">
        <v>6659</v>
      </c>
      <c r="M2222" t="s">
        <v>6660</v>
      </c>
      <c r="N2222">
        <v>2.5177776999999998E-2</v>
      </c>
      <c r="O2222">
        <v>16</v>
      </c>
      <c r="P2222">
        <v>759</v>
      </c>
      <c r="Q2222">
        <v>1</v>
      </c>
      <c r="R2222">
        <v>38</v>
      </c>
      <c r="S2222">
        <v>5</v>
      </c>
      <c r="T2222">
        <v>70</v>
      </c>
      <c r="U2222">
        <v>0</v>
      </c>
      <c r="V2222">
        <v>1</v>
      </c>
      <c r="W2222">
        <v>0.66324978862430184</v>
      </c>
      <c r="X2222">
        <v>2.8886805741684718</v>
      </c>
      <c r="Y2222">
        <v>7.1969533264922211E-3</v>
      </c>
      <c r="Z2222">
        <v>9.5828734392401083E-2</v>
      </c>
      <c r="AA2222">
        <v>0.7590118306589001</v>
      </c>
      <c r="AB2222">
        <v>0.45463500113238287</v>
      </c>
      <c r="AC2222">
        <v>0</v>
      </c>
      <c r="AD2222">
        <v>1.9077778479861109E-2</v>
      </c>
      <c r="AE2222">
        <v>4.8876806607828112</v>
      </c>
    </row>
    <row r="2223" spans="1:31" x14ac:dyDescent="0.25">
      <c r="A2223">
        <v>1712074</v>
      </c>
      <c r="B2223">
        <v>1</v>
      </c>
      <c r="C2223" t="s">
        <v>80</v>
      </c>
      <c r="D2223" t="s">
        <v>82</v>
      </c>
      <c r="E2223" t="s">
        <v>171</v>
      </c>
      <c r="F2223" t="s">
        <v>6661</v>
      </c>
      <c r="G2223" t="s">
        <v>157</v>
      </c>
      <c r="H2223" t="s">
        <v>143</v>
      </c>
      <c r="I2223" t="s">
        <v>135</v>
      </c>
      <c r="J2223" t="s">
        <v>3</v>
      </c>
      <c r="K2223" t="s">
        <v>137</v>
      </c>
      <c r="L2223" t="s">
        <v>6662</v>
      </c>
      <c r="M2223" t="s">
        <v>6663</v>
      </c>
      <c r="N2223">
        <v>6.5083333330000004</v>
      </c>
      <c r="O2223">
        <v>0</v>
      </c>
      <c r="P2223">
        <v>355</v>
      </c>
      <c r="Q2223">
        <v>0</v>
      </c>
      <c r="R2223">
        <v>0</v>
      </c>
      <c r="S2223">
        <v>0</v>
      </c>
      <c r="T2223">
        <v>27</v>
      </c>
      <c r="U2223">
        <v>0</v>
      </c>
      <c r="V2223">
        <v>0</v>
      </c>
      <c r="W2223">
        <v>0</v>
      </c>
      <c r="X2223">
        <v>916.46362561689375</v>
      </c>
      <c r="Y2223">
        <v>0</v>
      </c>
      <c r="Z2223">
        <v>0</v>
      </c>
      <c r="AA2223">
        <v>0</v>
      </c>
      <c r="AB2223">
        <v>24.911545956126112</v>
      </c>
      <c r="AC2223">
        <v>0</v>
      </c>
      <c r="AD2223">
        <v>0</v>
      </c>
      <c r="AE2223">
        <v>941.37517157301988</v>
      </c>
    </row>
    <row r="2224" spans="1:31" x14ac:dyDescent="0.25">
      <c r="A2224">
        <v>1712197</v>
      </c>
      <c r="B2224">
        <v>1</v>
      </c>
      <c r="C2224" t="s">
        <v>80</v>
      </c>
      <c r="D2224" t="s">
        <v>83</v>
      </c>
      <c r="E2224" t="s">
        <v>131</v>
      </c>
      <c r="F2224" t="s">
        <v>6664</v>
      </c>
      <c r="G2224" t="s">
        <v>238</v>
      </c>
      <c r="H2224" t="s">
        <v>134</v>
      </c>
      <c r="I2224" t="s">
        <v>135</v>
      </c>
      <c r="J2224" t="s">
        <v>136</v>
      </c>
      <c r="K2224" t="s">
        <v>137</v>
      </c>
      <c r="L2224" t="s">
        <v>6665</v>
      </c>
      <c r="M2224" t="s">
        <v>6666</v>
      </c>
      <c r="N2224">
        <v>3.2894444439999999</v>
      </c>
      <c r="O2224">
        <v>0</v>
      </c>
      <c r="P2224">
        <v>4</v>
      </c>
      <c r="Q2224">
        <v>0</v>
      </c>
      <c r="R2224">
        <v>0</v>
      </c>
      <c r="S2224">
        <v>0</v>
      </c>
      <c r="T2224">
        <v>1</v>
      </c>
      <c r="U2224">
        <v>0</v>
      </c>
      <c r="V2224">
        <v>0</v>
      </c>
      <c r="W2224">
        <v>0</v>
      </c>
      <c r="X2224">
        <v>2.3387237331055202</v>
      </c>
      <c r="Y2224">
        <v>0</v>
      </c>
      <c r="Z2224">
        <v>0</v>
      </c>
      <c r="AA2224">
        <v>0</v>
      </c>
      <c r="AB2224">
        <v>9.0499022782781608</v>
      </c>
      <c r="AC2224">
        <v>0</v>
      </c>
      <c r="AD2224">
        <v>0</v>
      </c>
      <c r="AE2224">
        <v>11.388626011383682</v>
      </c>
    </row>
    <row r="2225" spans="1:31" x14ac:dyDescent="0.25">
      <c r="A2225">
        <v>1712223</v>
      </c>
      <c r="B2225">
        <v>1</v>
      </c>
      <c r="C2225" t="s">
        <v>80</v>
      </c>
      <c r="D2225" t="s">
        <v>96</v>
      </c>
      <c r="E2225" t="s">
        <v>131</v>
      </c>
      <c r="F2225" t="s">
        <v>6667</v>
      </c>
      <c r="G2225" t="s">
        <v>133</v>
      </c>
      <c r="H2225" t="s">
        <v>134</v>
      </c>
      <c r="I2225" t="s">
        <v>135</v>
      </c>
      <c r="J2225" t="s">
        <v>136</v>
      </c>
      <c r="K2225" t="s">
        <v>137</v>
      </c>
      <c r="L2225" t="s">
        <v>6668</v>
      </c>
      <c r="M2225" t="s">
        <v>6669</v>
      </c>
      <c r="N2225">
        <v>4.5444444439999998</v>
      </c>
      <c r="O2225">
        <v>0</v>
      </c>
      <c r="P2225">
        <v>3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1.1059621441836736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1.1059621441836736</v>
      </c>
    </row>
    <row r="2226" spans="1:31" x14ac:dyDescent="0.25">
      <c r="A2226">
        <v>1712117</v>
      </c>
      <c r="B2226">
        <v>1</v>
      </c>
      <c r="C2226" t="s">
        <v>80</v>
      </c>
      <c r="D2226" t="s">
        <v>96</v>
      </c>
      <c r="E2226" t="s">
        <v>131</v>
      </c>
      <c r="F2226" t="s">
        <v>6670</v>
      </c>
      <c r="G2226" t="s">
        <v>133</v>
      </c>
      <c r="H2226" t="s">
        <v>134</v>
      </c>
      <c r="I2226" t="s">
        <v>135</v>
      </c>
      <c r="J2226" t="s">
        <v>136</v>
      </c>
      <c r="K2226" t="s">
        <v>137</v>
      </c>
      <c r="L2226" t="s">
        <v>6671</v>
      </c>
      <c r="M2226" t="s">
        <v>6672</v>
      </c>
      <c r="N2226">
        <v>1.768888888</v>
      </c>
      <c r="O2226">
        <v>0</v>
      </c>
      <c r="P2226">
        <v>1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0.28058760815266498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0.28058760815266498</v>
      </c>
    </row>
    <row r="2227" spans="1:31" x14ac:dyDescent="0.25">
      <c r="A2227">
        <v>1711762</v>
      </c>
      <c r="B2227">
        <v>1</v>
      </c>
      <c r="C2227" t="s">
        <v>81</v>
      </c>
      <c r="D2227" t="s">
        <v>117</v>
      </c>
      <c r="E2227" t="s">
        <v>160</v>
      </c>
      <c r="F2227" t="s">
        <v>6673</v>
      </c>
      <c r="G2227" t="s">
        <v>1680</v>
      </c>
      <c r="H2227" t="s">
        <v>134</v>
      </c>
      <c r="I2227" t="s">
        <v>135</v>
      </c>
      <c r="J2227" t="s">
        <v>136</v>
      </c>
      <c r="K2227" t="s">
        <v>137</v>
      </c>
      <c r="L2227" t="s">
        <v>6674</v>
      </c>
      <c r="M2227" t="s">
        <v>6675</v>
      </c>
      <c r="N2227">
        <v>3.8108333330000002</v>
      </c>
      <c r="O2227">
        <v>0</v>
      </c>
      <c r="P2227">
        <v>16</v>
      </c>
      <c r="Q2227">
        <v>0</v>
      </c>
      <c r="R2227">
        <v>0</v>
      </c>
      <c r="S2227">
        <v>0</v>
      </c>
      <c r="T2227">
        <v>1</v>
      </c>
      <c r="U2227">
        <v>0</v>
      </c>
      <c r="V2227">
        <v>0</v>
      </c>
      <c r="W2227">
        <v>0</v>
      </c>
      <c r="X2227">
        <v>7.3186454537095047</v>
      </c>
      <c r="Y2227">
        <v>0</v>
      </c>
      <c r="Z2227">
        <v>0</v>
      </c>
      <c r="AA2227">
        <v>0</v>
      </c>
      <c r="AB2227">
        <v>0.68497704516241675</v>
      </c>
      <c r="AC2227">
        <v>0</v>
      </c>
      <c r="AD2227">
        <v>0</v>
      </c>
      <c r="AE2227">
        <v>8.0036224988719216</v>
      </c>
    </row>
    <row r="2228" spans="1:31" x14ac:dyDescent="0.25">
      <c r="A2228">
        <v>1711868</v>
      </c>
      <c r="B2228">
        <v>1</v>
      </c>
      <c r="C2228" t="s">
        <v>80</v>
      </c>
      <c r="D2228" t="s">
        <v>88</v>
      </c>
      <c r="E2228" t="s">
        <v>160</v>
      </c>
      <c r="F2228" t="s">
        <v>6676</v>
      </c>
      <c r="G2228" t="s">
        <v>173</v>
      </c>
      <c r="H2228" t="s">
        <v>134</v>
      </c>
      <c r="I2228" t="s">
        <v>135</v>
      </c>
      <c r="J2228" t="s">
        <v>136</v>
      </c>
      <c r="K2228" t="s">
        <v>153</v>
      </c>
      <c r="L2228" t="s">
        <v>6677</v>
      </c>
      <c r="M2228" t="s">
        <v>6678</v>
      </c>
      <c r="N2228">
        <v>0.35</v>
      </c>
      <c r="O2228">
        <v>0</v>
      </c>
      <c r="P2228">
        <v>68</v>
      </c>
      <c r="Q2228">
        <v>0</v>
      </c>
      <c r="R2228">
        <v>0</v>
      </c>
      <c r="S2228">
        <v>0</v>
      </c>
      <c r="T2228">
        <v>10</v>
      </c>
      <c r="U2228">
        <v>0</v>
      </c>
      <c r="V2228">
        <v>0</v>
      </c>
      <c r="W2228">
        <v>0</v>
      </c>
      <c r="X2228">
        <v>9.9961384366200026</v>
      </c>
      <c r="Y2228">
        <v>0</v>
      </c>
      <c r="Z2228">
        <v>0</v>
      </c>
      <c r="AA2228">
        <v>0</v>
      </c>
      <c r="AB2228">
        <v>4.1434008856008999</v>
      </c>
      <c r="AC2228">
        <v>0</v>
      </c>
      <c r="AD2228">
        <v>0</v>
      </c>
      <c r="AE2228">
        <v>14.139539322220902</v>
      </c>
    </row>
    <row r="2229" spans="1:31" x14ac:dyDescent="0.25">
      <c r="A2229">
        <v>1712260</v>
      </c>
      <c r="B2229">
        <v>1</v>
      </c>
      <c r="C2229" t="s">
        <v>81</v>
      </c>
      <c r="D2229" t="s">
        <v>123</v>
      </c>
      <c r="E2229" t="s">
        <v>171</v>
      </c>
      <c r="F2229" t="s">
        <v>6679</v>
      </c>
      <c r="G2229" t="s">
        <v>147</v>
      </c>
      <c r="H2229" t="s">
        <v>143</v>
      </c>
      <c r="I2229" t="s">
        <v>135</v>
      </c>
      <c r="J2229" t="s">
        <v>136</v>
      </c>
      <c r="K2229" t="s">
        <v>137</v>
      </c>
      <c r="L2229" t="s">
        <v>6680</v>
      </c>
      <c r="M2229" t="s">
        <v>6681</v>
      </c>
      <c r="N2229">
        <v>2.4586111110000002</v>
      </c>
      <c r="O2229">
        <v>1</v>
      </c>
      <c r="P2229">
        <v>372</v>
      </c>
      <c r="Q2229">
        <v>7</v>
      </c>
      <c r="R2229">
        <v>13</v>
      </c>
      <c r="S2229">
        <v>5</v>
      </c>
      <c r="T2229">
        <v>18</v>
      </c>
      <c r="U2229">
        <v>2</v>
      </c>
      <c r="V2229">
        <v>0</v>
      </c>
      <c r="W2229">
        <v>0.76885251680561106</v>
      </c>
      <c r="X2229">
        <v>195.4730429690029</v>
      </c>
      <c r="Y2229">
        <v>46.212354433873557</v>
      </c>
      <c r="Z2229">
        <v>6.0157168808997303</v>
      </c>
      <c r="AA2229">
        <v>80.774911939035135</v>
      </c>
      <c r="AB2229">
        <v>20.696968512604311</v>
      </c>
      <c r="AC2229">
        <v>72.971868801278362</v>
      </c>
      <c r="AD2229">
        <v>0</v>
      </c>
      <c r="AE2229">
        <v>422.91371605349957</v>
      </c>
    </row>
    <row r="2230" spans="1:31" x14ac:dyDescent="0.25">
      <c r="A2230">
        <v>1711719</v>
      </c>
      <c r="B2230">
        <v>1</v>
      </c>
      <c r="C2230" t="s">
        <v>80</v>
      </c>
      <c r="D2230" t="s">
        <v>93</v>
      </c>
      <c r="E2230" t="s">
        <v>140</v>
      </c>
      <c r="F2230" t="s">
        <v>6682</v>
      </c>
      <c r="G2230" t="s">
        <v>147</v>
      </c>
      <c r="H2230" t="s">
        <v>143</v>
      </c>
      <c r="I2230" t="s">
        <v>135</v>
      </c>
      <c r="J2230" t="s">
        <v>136</v>
      </c>
      <c r="K2230" t="s">
        <v>137</v>
      </c>
      <c r="L2230" t="s">
        <v>6683</v>
      </c>
      <c r="M2230" t="s">
        <v>6684</v>
      </c>
      <c r="N2230">
        <v>0.84361111099999997</v>
      </c>
      <c r="O2230">
        <v>0</v>
      </c>
      <c r="P2230">
        <v>1050</v>
      </c>
      <c r="Q2230">
        <v>0</v>
      </c>
      <c r="R2230">
        <v>90</v>
      </c>
      <c r="S2230">
        <v>0</v>
      </c>
      <c r="T2230">
        <v>203</v>
      </c>
      <c r="U2230">
        <v>0</v>
      </c>
      <c r="V2230">
        <v>1</v>
      </c>
      <c r="W2230">
        <v>0</v>
      </c>
      <c r="X2230">
        <v>150.53399269220034</v>
      </c>
      <c r="Y2230">
        <v>0</v>
      </c>
      <c r="Z2230">
        <v>25.852823562801909</v>
      </c>
      <c r="AA2230">
        <v>0</v>
      </c>
      <c r="AB2230">
        <v>116.40854203579164</v>
      </c>
      <c r="AC2230">
        <v>0</v>
      </c>
      <c r="AD2230">
        <v>15.659897666323303</v>
      </c>
      <c r="AE2230">
        <v>308.45525595711717</v>
      </c>
    </row>
    <row r="2231" spans="1:31" x14ac:dyDescent="0.25">
      <c r="A2231">
        <v>1712160</v>
      </c>
      <c r="B2231">
        <v>1</v>
      </c>
      <c r="C2231" t="s">
        <v>80</v>
      </c>
      <c r="D2231" t="s">
        <v>92</v>
      </c>
      <c r="E2231" t="s">
        <v>131</v>
      </c>
      <c r="F2231" t="s">
        <v>6685</v>
      </c>
      <c r="G2231" t="s">
        <v>269</v>
      </c>
      <c r="H2231" t="s">
        <v>134</v>
      </c>
      <c r="I2231" t="s">
        <v>455</v>
      </c>
      <c r="J2231" t="s">
        <v>5</v>
      </c>
      <c r="K2231" t="s">
        <v>137</v>
      </c>
      <c r="L2231" t="s">
        <v>6686</v>
      </c>
      <c r="M2231" t="s">
        <v>6687</v>
      </c>
      <c r="N2231">
        <v>3.3333333E-2</v>
      </c>
      <c r="O2231">
        <v>0</v>
      </c>
      <c r="P2231">
        <v>1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6.4802243718666665E-3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6.4802243718666665E-3</v>
      </c>
    </row>
    <row r="2232" spans="1:31" x14ac:dyDescent="0.25">
      <c r="A2232">
        <v>1711759</v>
      </c>
      <c r="B2232">
        <v>1</v>
      </c>
      <c r="C2232" t="s">
        <v>81</v>
      </c>
      <c r="D2232" t="s">
        <v>120</v>
      </c>
      <c r="E2232" t="s">
        <v>140</v>
      </c>
      <c r="F2232" t="s">
        <v>6688</v>
      </c>
      <c r="G2232" t="s">
        <v>173</v>
      </c>
      <c r="H2232" t="s">
        <v>143</v>
      </c>
      <c r="I2232" t="s">
        <v>135</v>
      </c>
      <c r="J2232" t="s">
        <v>136</v>
      </c>
      <c r="K2232" t="s">
        <v>153</v>
      </c>
      <c r="L2232" t="s">
        <v>6689</v>
      </c>
      <c r="M2232" t="s">
        <v>6690</v>
      </c>
      <c r="N2232">
        <v>1.629654444</v>
      </c>
      <c r="O2232">
        <v>0</v>
      </c>
      <c r="P2232">
        <v>346</v>
      </c>
      <c r="Q2232">
        <v>104</v>
      </c>
      <c r="R2232">
        <v>46</v>
      </c>
      <c r="S2232">
        <v>10</v>
      </c>
      <c r="T2232">
        <v>53</v>
      </c>
      <c r="U2232">
        <v>4</v>
      </c>
      <c r="V2232">
        <v>0</v>
      </c>
      <c r="W2232">
        <v>0</v>
      </c>
      <c r="X2232">
        <v>85.460779465966198</v>
      </c>
      <c r="Y2232">
        <v>401.97001439864414</v>
      </c>
      <c r="Z2232">
        <v>74.782158501418024</v>
      </c>
      <c r="AA2232">
        <v>46.547495014282099</v>
      </c>
      <c r="AB2232">
        <v>32.906505899242141</v>
      </c>
      <c r="AC2232">
        <v>644.87829304607692</v>
      </c>
      <c r="AD2232">
        <v>0</v>
      </c>
      <c r="AE2232">
        <v>1286.5452463256295</v>
      </c>
    </row>
    <row r="2233" spans="1:31" x14ac:dyDescent="0.25">
      <c r="A2233">
        <v>1711951</v>
      </c>
      <c r="B2233">
        <v>1</v>
      </c>
      <c r="C2233" t="s">
        <v>81</v>
      </c>
      <c r="D2233" t="s">
        <v>112</v>
      </c>
      <c r="E2233" t="s">
        <v>131</v>
      </c>
      <c r="F2233" t="s">
        <v>6691</v>
      </c>
      <c r="G2233" t="s">
        <v>133</v>
      </c>
      <c r="H2233" t="s">
        <v>134</v>
      </c>
      <c r="I2233" t="s">
        <v>135</v>
      </c>
      <c r="J2233" t="s">
        <v>136</v>
      </c>
      <c r="K2233" t="s">
        <v>137</v>
      </c>
      <c r="L2233" t="s">
        <v>6692</v>
      </c>
      <c r="M2233" t="s">
        <v>6693</v>
      </c>
      <c r="N2233">
        <v>8.7886111109999998</v>
      </c>
      <c r="O2233">
        <v>0</v>
      </c>
      <c r="P2233">
        <v>1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1.0864200061216178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1.0864200061216178</v>
      </c>
    </row>
    <row r="2234" spans="1:31" x14ac:dyDescent="0.25">
      <c r="A2234">
        <v>1711805</v>
      </c>
      <c r="B2234">
        <v>1</v>
      </c>
      <c r="C2234" t="s">
        <v>81</v>
      </c>
      <c r="D2234" t="s">
        <v>123</v>
      </c>
      <c r="E2234" t="s">
        <v>131</v>
      </c>
      <c r="F2234" t="s">
        <v>6694</v>
      </c>
      <c r="G2234" t="s">
        <v>133</v>
      </c>
      <c r="H2234" t="s">
        <v>134</v>
      </c>
      <c r="I2234" t="s">
        <v>135</v>
      </c>
      <c r="J2234" t="s">
        <v>136</v>
      </c>
      <c r="K2234" t="s">
        <v>137</v>
      </c>
      <c r="L2234" t="s">
        <v>6695</v>
      </c>
      <c r="M2234" t="s">
        <v>6696</v>
      </c>
      <c r="N2234">
        <v>2.2005555550000002</v>
      </c>
      <c r="O2234">
        <v>0</v>
      </c>
      <c r="P2234">
        <v>2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0.65789912590832222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0.65789912590832222</v>
      </c>
    </row>
    <row r="2235" spans="1:31" x14ac:dyDescent="0.25">
      <c r="A2235">
        <v>1712177</v>
      </c>
      <c r="B2235">
        <v>1</v>
      </c>
      <c r="C2235" t="s">
        <v>81</v>
      </c>
      <c r="D2235" t="s">
        <v>128</v>
      </c>
      <c r="E2235" t="s">
        <v>150</v>
      </c>
      <c r="F2235" t="s">
        <v>6697</v>
      </c>
      <c r="G2235" t="s">
        <v>186</v>
      </c>
      <c r="H2235" t="s">
        <v>134</v>
      </c>
      <c r="I2235" t="s">
        <v>135</v>
      </c>
      <c r="J2235" t="s">
        <v>136</v>
      </c>
      <c r="K2235" t="s">
        <v>137</v>
      </c>
      <c r="L2235" t="s">
        <v>6698</v>
      </c>
      <c r="M2235" t="s">
        <v>6699</v>
      </c>
      <c r="N2235">
        <v>2.4116666659999999</v>
      </c>
      <c r="O2235">
        <v>0</v>
      </c>
      <c r="P2235">
        <v>11</v>
      </c>
      <c r="Q2235">
        <v>0</v>
      </c>
      <c r="R2235">
        <v>11</v>
      </c>
      <c r="S2235">
        <v>0</v>
      </c>
      <c r="T2235">
        <v>3</v>
      </c>
      <c r="U2235">
        <v>0</v>
      </c>
      <c r="V2235">
        <v>0</v>
      </c>
      <c r="W2235">
        <v>0</v>
      </c>
      <c r="X2235">
        <v>9.0355089272115521</v>
      </c>
      <c r="Y2235">
        <v>0</v>
      </c>
      <c r="Z2235">
        <v>4.540118463238465</v>
      </c>
      <c r="AA2235">
        <v>0</v>
      </c>
      <c r="AB2235">
        <v>40.703518820956695</v>
      </c>
      <c r="AC2235">
        <v>0</v>
      </c>
      <c r="AD2235">
        <v>0</v>
      </c>
      <c r="AE2235">
        <v>54.279146211406712</v>
      </c>
    </row>
    <row r="2236" spans="1:31" x14ac:dyDescent="0.25">
      <c r="A2236">
        <v>1711742</v>
      </c>
      <c r="B2236">
        <v>1</v>
      </c>
      <c r="C2236" t="s">
        <v>80</v>
      </c>
      <c r="D2236" t="s">
        <v>85</v>
      </c>
      <c r="E2236" t="s">
        <v>314</v>
      </c>
      <c r="F2236" t="s">
        <v>6700</v>
      </c>
      <c r="G2236" t="s">
        <v>147</v>
      </c>
      <c r="H2236" t="s">
        <v>143</v>
      </c>
      <c r="I2236" t="s">
        <v>135</v>
      </c>
      <c r="J2236" t="s">
        <v>136</v>
      </c>
      <c r="K2236" t="s">
        <v>137</v>
      </c>
      <c r="L2236" t="s">
        <v>6701</v>
      </c>
      <c r="M2236" t="s">
        <v>6702</v>
      </c>
      <c r="N2236">
        <v>1.705833333</v>
      </c>
      <c r="O2236">
        <v>0</v>
      </c>
      <c r="P2236">
        <v>1757</v>
      </c>
      <c r="Q2236">
        <v>0</v>
      </c>
      <c r="R2236">
        <v>0</v>
      </c>
      <c r="S2236">
        <v>4</v>
      </c>
      <c r="T2236">
        <v>177</v>
      </c>
      <c r="U2236">
        <v>0</v>
      </c>
      <c r="V2236">
        <v>0</v>
      </c>
      <c r="W2236">
        <v>0</v>
      </c>
      <c r="X2236">
        <v>1103.3462328517835</v>
      </c>
      <c r="Y2236">
        <v>0</v>
      </c>
      <c r="Z2236">
        <v>0</v>
      </c>
      <c r="AA2236">
        <v>395.40617724833157</v>
      </c>
      <c r="AB2236">
        <v>919.43556497135273</v>
      </c>
      <c r="AC2236">
        <v>0</v>
      </c>
      <c r="AD2236">
        <v>0</v>
      </c>
      <c r="AE2236">
        <v>2418.1879750714679</v>
      </c>
    </row>
    <row r="2237" spans="1:31" x14ac:dyDescent="0.25">
      <c r="A2237">
        <v>1711991</v>
      </c>
      <c r="B2237">
        <v>1</v>
      </c>
      <c r="C2237" t="s">
        <v>80</v>
      </c>
      <c r="D2237" t="s">
        <v>96</v>
      </c>
      <c r="E2237" t="s">
        <v>131</v>
      </c>
      <c r="F2237" t="s">
        <v>6703</v>
      </c>
      <c r="G2237" t="s">
        <v>242</v>
      </c>
      <c r="H2237" t="s">
        <v>134</v>
      </c>
      <c r="I2237" t="s">
        <v>135</v>
      </c>
      <c r="J2237" t="s">
        <v>136</v>
      </c>
      <c r="K2237" t="s">
        <v>137</v>
      </c>
      <c r="L2237" t="s">
        <v>6704</v>
      </c>
      <c r="M2237" t="s">
        <v>6705</v>
      </c>
      <c r="N2237">
        <v>2.215833333</v>
      </c>
      <c r="O2237">
        <v>0</v>
      </c>
      <c r="P2237">
        <v>1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1.3524535271705334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1.3524535271705334</v>
      </c>
    </row>
    <row r="2238" spans="1:31" x14ac:dyDescent="0.25">
      <c r="A2238">
        <v>1711722</v>
      </c>
      <c r="B2238">
        <v>1</v>
      </c>
      <c r="C2238" t="s">
        <v>80</v>
      </c>
      <c r="D2238" t="s">
        <v>100</v>
      </c>
      <c r="E2238" t="s">
        <v>140</v>
      </c>
      <c r="F2238" t="s">
        <v>6706</v>
      </c>
      <c r="G2238" t="s">
        <v>147</v>
      </c>
      <c r="H2238" t="s">
        <v>143</v>
      </c>
      <c r="I2238" t="s">
        <v>135</v>
      </c>
      <c r="J2238" t="s">
        <v>136</v>
      </c>
      <c r="K2238" t="s">
        <v>137</v>
      </c>
      <c r="L2238" t="s">
        <v>6707</v>
      </c>
      <c r="M2238" t="s">
        <v>6708</v>
      </c>
      <c r="N2238">
        <v>0.24944444399999999</v>
      </c>
      <c r="O2238">
        <v>9</v>
      </c>
      <c r="P2238">
        <v>345</v>
      </c>
      <c r="Q2238">
        <v>31</v>
      </c>
      <c r="R2238">
        <v>105</v>
      </c>
      <c r="S2238">
        <v>33</v>
      </c>
      <c r="T2238">
        <v>914</v>
      </c>
      <c r="U2238">
        <v>27</v>
      </c>
      <c r="V2238">
        <v>180</v>
      </c>
      <c r="W2238">
        <v>0.93008047734614852</v>
      </c>
      <c r="X2238">
        <v>23.607458374444551</v>
      </c>
      <c r="Y2238">
        <v>15.848726956878899</v>
      </c>
      <c r="Z2238">
        <v>5.4847126125264429</v>
      </c>
      <c r="AA2238">
        <v>52.943564021112458</v>
      </c>
      <c r="AB2238">
        <v>360.46293890966911</v>
      </c>
      <c r="AC2238">
        <v>418.97820292798525</v>
      </c>
      <c r="AD2238">
        <v>1059.8339368521704</v>
      </c>
      <c r="AE2238">
        <v>1938.0896211321333</v>
      </c>
    </row>
    <row r="2239" spans="1:31" x14ac:dyDescent="0.25">
      <c r="A2239">
        <v>1711822</v>
      </c>
      <c r="B2239">
        <v>1</v>
      </c>
      <c r="C2239" t="s">
        <v>81</v>
      </c>
      <c r="D2239" t="s">
        <v>115</v>
      </c>
      <c r="E2239" t="s">
        <v>171</v>
      </c>
      <c r="F2239" t="s">
        <v>6709</v>
      </c>
      <c r="G2239" t="s">
        <v>233</v>
      </c>
      <c r="H2239" t="s">
        <v>234</v>
      </c>
      <c r="I2239" t="s">
        <v>135</v>
      </c>
      <c r="J2239" t="s">
        <v>136</v>
      </c>
      <c r="K2239" t="s">
        <v>153</v>
      </c>
      <c r="L2239" t="s">
        <v>6710</v>
      </c>
      <c r="M2239" t="s">
        <v>6711</v>
      </c>
      <c r="N2239">
        <v>10.2297175</v>
      </c>
      <c r="O2239">
        <v>0</v>
      </c>
      <c r="P2239">
        <v>0</v>
      </c>
      <c r="Q2239">
        <v>0</v>
      </c>
      <c r="R2239">
        <v>0</v>
      </c>
      <c r="S2239">
        <v>2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46.754874463165081</v>
      </c>
      <c r="AB2239">
        <v>0</v>
      </c>
      <c r="AC2239">
        <v>0</v>
      </c>
      <c r="AD2239">
        <v>0</v>
      </c>
      <c r="AE2239">
        <v>46.754874463165081</v>
      </c>
    </row>
    <row r="2240" spans="1:31" x14ac:dyDescent="0.25">
      <c r="A2240">
        <v>1712157</v>
      </c>
      <c r="B2240">
        <v>1</v>
      </c>
      <c r="C2240" t="s">
        <v>81</v>
      </c>
      <c r="D2240" t="s">
        <v>128</v>
      </c>
      <c r="E2240" t="s">
        <v>131</v>
      </c>
      <c r="F2240" t="s">
        <v>6712</v>
      </c>
      <c r="G2240" t="s">
        <v>133</v>
      </c>
      <c r="H2240" t="s">
        <v>134</v>
      </c>
      <c r="I2240" t="s">
        <v>135</v>
      </c>
      <c r="J2240" t="s">
        <v>136</v>
      </c>
      <c r="K2240" t="s">
        <v>137</v>
      </c>
      <c r="L2240" t="s">
        <v>6713</v>
      </c>
      <c r="M2240" t="s">
        <v>6714</v>
      </c>
      <c r="N2240">
        <v>8.7794444439999992</v>
      </c>
      <c r="O2240">
        <v>0</v>
      </c>
      <c r="P2240">
        <v>1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5.3598811270105566E-2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5.3598811270105566E-2</v>
      </c>
    </row>
    <row r="2241" spans="1:31" x14ac:dyDescent="0.25">
      <c r="A2241">
        <v>1711765</v>
      </c>
      <c r="B2241">
        <v>1</v>
      </c>
      <c r="C2241" t="s">
        <v>80</v>
      </c>
      <c r="D2241" t="s">
        <v>86</v>
      </c>
      <c r="E2241" t="s">
        <v>150</v>
      </c>
      <c r="F2241" t="s">
        <v>6715</v>
      </c>
      <c r="G2241" t="s">
        <v>173</v>
      </c>
      <c r="H2241" t="s">
        <v>134</v>
      </c>
      <c r="I2241" t="s">
        <v>135</v>
      </c>
      <c r="J2241" t="s">
        <v>136</v>
      </c>
      <c r="K2241" t="s">
        <v>153</v>
      </c>
      <c r="L2241" t="s">
        <v>6716</v>
      </c>
      <c r="M2241" t="s">
        <v>6717</v>
      </c>
      <c r="N2241">
        <v>1.368789722</v>
      </c>
      <c r="O2241">
        <v>0</v>
      </c>
      <c r="P2241">
        <v>404</v>
      </c>
      <c r="Q2241">
        <v>0</v>
      </c>
      <c r="R2241">
        <v>0</v>
      </c>
      <c r="S2241">
        <v>0</v>
      </c>
      <c r="T2241">
        <v>19</v>
      </c>
      <c r="U2241">
        <v>0</v>
      </c>
      <c r="V2241">
        <v>0</v>
      </c>
      <c r="W2241">
        <v>0</v>
      </c>
      <c r="X2241">
        <v>130.22110764034628</v>
      </c>
      <c r="Y2241">
        <v>0</v>
      </c>
      <c r="Z2241">
        <v>0</v>
      </c>
      <c r="AA2241">
        <v>0</v>
      </c>
      <c r="AB2241">
        <v>10.097804448598795</v>
      </c>
      <c r="AC2241">
        <v>0</v>
      </c>
      <c r="AD2241">
        <v>0</v>
      </c>
      <c r="AE2241">
        <v>140.31891208894507</v>
      </c>
    </row>
    <row r="2242" spans="1:31" x14ac:dyDescent="0.25">
      <c r="A2242">
        <v>1712014</v>
      </c>
      <c r="B2242">
        <v>1</v>
      </c>
      <c r="C2242" t="s">
        <v>80</v>
      </c>
      <c r="D2242" t="s">
        <v>104</v>
      </c>
      <c r="E2242" t="s">
        <v>189</v>
      </c>
      <c r="F2242" t="s">
        <v>6718</v>
      </c>
      <c r="G2242" t="s">
        <v>2009</v>
      </c>
      <c r="H2242" t="s">
        <v>143</v>
      </c>
      <c r="I2242" t="s">
        <v>135</v>
      </c>
      <c r="J2242" t="s">
        <v>136</v>
      </c>
      <c r="K2242" t="s">
        <v>137</v>
      </c>
      <c r="L2242" t="s">
        <v>6719</v>
      </c>
      <c r="M2242" t="s">
        <v>6720</v>
      </c>
      <c r="N2242">
        <v>1.3425</v>
      </c>
      <c r="O2242">
        <v>0</v>
      </c>
      <c r="P2242">
        <v>33</v>
      </c>
      <c r="Q2242">
        <v>0</v>
      </c>
      <c r="R2242">
        <v>17</v>
      </c>
      <c r="S2242">
        <v>1</v>
      </c>
      <c r="T2242">
        <v>8</v>
      </c>
      <c r="U2242">
        <v>0</v>
      </c>
      <c r="V2242">
        <v>0</v>
      </c>
      <c r="W2242">
        <v>0</v>
      </c>
      <c r="X2242">
        <v>4.0130510458620883</v>
      </c>
      <c r="Y2242">
        <v>0</v>
      </c>
      <c r="Z2242">
        <v>7.1651237702044037</v>
      </c>
      <c r="AA2242">
        <v>0</v>
      </c>
      <c r="AB2242">
        <v>5.6170106055482361</v>
      </c>
      <c r="AC2242">
        <v>0</v>
      </c>
      <c r="AD2242">
        <v>0</v>
      </c>
      <c r="AE2242">
        <v>16.795185421614725</v>
      </c>
    </row>
    <row r="2243" spans="1:31" x14ac:dyDescent="0.25">
      <c r="A2243">
        <v>1711831</v>
      </c>
      <c r="B2243">
        <v>1</v>
      </c>
      <c r="C2243" t="s">
        <v>80</v>
      </c>
      <c r="D2243" t="s">
        <v>107</v>
      </c>
      <c r="E2243" t="s">
        <v>131</v>
      </c>
      <c r="F2243" t="s">
        <v>6721</v>
      </c>
      <c r="G2243" t="s">
        <v>242</v>
      </c>
      <c r="H2243" t="s">
        <v>134</v>
      </c>
      <c r="I2243" t="s">
        <v>135</v>
      </c>
      <c r="J2243" t="s">
        <v>136</v>
      </c>
      <c r="K2243" t="s">
        <v>137</v>
      </c>
      <c r="L2243" t="s">
        <v>6722</v>
      </c>
      <c r="M2243" t="s">
        <v>6723</v>
      </c>
      <c r="N2243">
        <v>1.1572222219999999</v>
      </c>
      <c r="O2243">
        <v>0</v>
      </c>
      <c r="P2243">
        <v>1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6.5227361748500007E-4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6.5227361748500007E-4</v>
      </c>
    </row>
    <row r="2244" spans="1:31" x14ac:dyDescent="0.25">
      <c r="A2244">
        <v>1711708</v>
      </c>
      <c r="B2244">
        <v>1</v>
      </c>
      <c r="C2244" t="s">
        <v>80</v>
      </c>
      <c r="D2244" t="s">
        <v>97</v>
      </c>
      <c r="E2244" t="s">
        <v>171</v>
      </c>
      <c r="F2244" t="s">
        <v>6724</v>
      </c>
      <c r="G2244" t="s">
        <v>295</v>
      </c>
      <c r="H2244" t="s">
        <v>143</v>
      </c>
      <c r="I2244" t="s">
        <v>135</v>
      </c>
      <c r="J2244" t="s">
        <v>136</v>
      </c>
      <c r="K2244" t="s">
        <v>137</v>
      </c>
      <c r="L2244" t="s">
        <v>6725</v>
      </c>
      <c r="M2244" t="s">
        <v>6726</v>
      </c>
      <c r="N2244">
        <v>6.5841666659999998</v>
      </c>
      <c r="O2244">
        <v>0</v>
      </c>
      <c r="P2244">
        <v>1</v>
      </c>
      <c r="Q2244">
        <v>0</v>
      </c>
      <c r="R2244">
        <v>1</v>
      </c>
      <c r="S2244">
        <v>0</v>
      </c>
      <c r="T2244">
        <v>3</v>
      </c>
      <c r="U2244">
        <v>0</v>
      </c>
      <c r="V2244">
        <v>0</v>
      </c>
      <c r="W2244">
        <v>0</v>
      </c>
      <c r="X2244">
        <v>30.042868986101219</v>
      </c>
      <c r="Y2244">
        <v>0</v>
      </c>
      <c r="Z2244">
        <v>0.44340326071472258</v>
      </c>
      <c r="AA2244">
        <v>0</v>
      </c>
      <c r="AB2244">
        <v>16.765431309040768</v>
      </c>
      <c r="AC2244">
        <v>0</v>
      </c>
      <c r="AD2244">
        <v>0</v>
      </c>
      <c r="AE2244">
        <v>47.251703555856707</v>
      </c>
    </row>
    <row r="2245" spans="1:31" x14ac:dyDescent="0.25">
      <c r="A2245">
        <v>1711877</v>
      </c>
      <c r="B2245">
        <v>1</v>
      </c>
      <c r="C2245" t="s">
        <v>80</v>
      </c>
      <c r="D2245" t="s">
        <v>103</v>
      </c>
      <c r="E2245" t="s">
        <v>160</v>
      </c>
      <c r="F2245" t="s">
        <v>6727</v>
      </c>
      <c r="G2245" t="s">
        <v>157</v>
      </c>
      <c r="H2245" t="s">
        <v>134</v>
      </c>
      <c r="I2245" t="s">
        <v>135</v>
      </c>
      <c r="J2245" t="s">
        <v>136</v>
      </c>
      <c r="K2245" t="s">
        <v>137</v>
      </c>
      <c r="L2245" t="s">
        <v>6728</v>
      </c>
      <c r="M2245" t="s">
        <v>6729</v>
      </c>
      <c r="N2245">
        <v>1.2838888879999999</v>
      </c>
      <c r="O2245">
        <v>0</v>
      </c>
      <c r="P2245">
        <v>72</v>
      </c>
      <c r="Q2245">
        <v>0</v>
      </c>
      <c r="R2245">
        <v>15</v>
      </c>
      <c r="S2245">
        <v>0</v>
      </c>
      <c r="T2245">
        <v>25</v>
      </c>
      <c r="U2245">
        <v>0</v>
      </c>
      <c r="V2245">
        <v>0</v>
      </c>
      <c r="W2245">
        <v>0</v>
      </c>
      <c r="X2245">
        <v>9.2655737001386775</v>
      </c>
      <c r="Y2245">
        <v>0</v>
      </c>
      <c r="Z2245">
        <v>0.16893335828069497</v>
      </c>
      <c r="AA2245">
        <v>0</v>
      </c>
      <c r="AB2245">
        <v>6.6105819702713013</v>
      </c>
      <c r="AC2245">
        <v>0</v>
      </c>
      <c r="AD2245">
        <v>0</v>
      </c>
      <c r="AE2245">
        <v>16.045089028690676</v>
      </c>
    </row>
    <row r="2246" spans="1:31" x14ac:dyDescent="0.25">
      <c r="A2246">
        <v>1712000</v>
      </c>
      <c r="B2246">
        <v>1</v>
      </c>
      <c r="C2246" t="s">
        <v>80</v>
      </c>
      <c r="D2246" t="s">
        <v>94</v>
      </c>
      <c r="E2246" t="s">
        <v>171</v>
      </c>
      <c r="F2246" t="s">
        <v>6730</v>
      </c>
      <c r="G2246" t="s">
        <v>152</v>
      </c>
      <c r="H2246" t="s">
        <v>143</v>
      </c>
      <c r="I2246" t="s">
        <v>135</v>
      </c>
      <c r="J2246" t="s">
        <v>136</v>
      </c>
      <c r="K2246" t="s">
        <v>153</v>
      </c>
      <c r="L2246" t="s">
        <v>6731</v>
      </c>
      <c r="M2246" t="s">
        <v>6732</v>
      </c>
      <c r="N2246">
        <v>1.4458333329999999</v>
      </c>
      <c r="O2246">
        <v>0</v>
      </c>
      <c r="P2246">
        <v>443</v>
      </c>
      <c r="Q2246">
        <v>0</v>
      </c>
      <c r="R2246">
        <v>39</v>
      </c>
      <c r="S2246">
        <v>1</v>
      </c>
      <c r="T2246">
        <v>23</v>
      </c>
      <c r="U2246">
        <v>0</v>
      </c>
      <c r="V2246">
        <v>0</v>
      </c>
      <c r="W2246">
        <v>0</v>
      </c>
      <c r="X2246">
        <v>134.09193996151194</v>
      </c>
      <c r="Y2246">
        <v>0</v>
      </c>
      <c r="Z2246">
        <v>27.309727362805617</v>
      </c>
      <c r="AA2246">
        <v>437.38888492965629</v>
      </c>
      <c r="AB2246">
        <v>18.355294360325402</v>
      </c>
      <c r="AC2246">
        <v>0</v>
      </c>
      <c r="AD2246">
        <v>0</v>
      </c>
      <c r="AE2246">
        <v>617.14584661429922</v>
      </c>
    </row>
    <row r="2247" spans="1:31" x14ac:dyDescent="0.25">
      <c r="A2247">
        <v>1711894</v>
      </c>
      <c r="B2247">
        <v>1</v>
      </c>
      <c r="C2247" t="s">
        <v>81</v>
      </c>
      <c r="D2247" t="s">
        <v>118</v>
      </c>
      <c r="E2247" t="s">
        <v>131</v>
      </c>
      <c r="F2247" t="s">
        <v>6733</v>
      </c>
      <c r="G2247" t="s">
        <v>133</v>
      </c>
      <c r="H2247" t="s">
        <v>134</v>
      </c>
      <c r="I2247" t="s">
        <v>135</v>
      </c>
      <c r="J2247" t="s">
        <v>136</v>
      </c>
      <c r="K2247" t="s">
        <v>137</v>
      </c>
      <c r="L2247" t="s">
        <v>6734</v>
      </c>
      <c r="M2247" t="s">
        <v>6735</v>
      </c>
      <c r="N2247">
        <v>0.97499999999999998</v>
      </c>
      <c r="O2247">
        <v>0</v>
      </c>
      <c r="P2247">
        <v>1</v>
      </c>
      <c r="Q2247">
        <v>0</v>
      </c>
      <c r="R2247">
        <v>0</v>
      </c>
      <c r="S2247">
        <v>0</v>
      </c>
      <c r="T2247">
        <v>1</v>
      </c>
      <c r="U2247">
        <v>0</v>
      </c>
      <c r="V2247">
        <v>0</v>
      </c>
      <c r="W2247">
        <v>0</v>
      </c>
      <c r="X2247">
        <v>0.42224876832946118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0.42224876832946118</v>
      </c>
    </row>
    <row r="2248" spans="1:31" x14ac:dyDescent="0.25">
      <c r="A2248">
        <v>1712226</v>
      </c>
      <c r="B2248">
        <v>1</v>
      </c>
      <c r="C2248" t="s">
        <v>80</v>
      </c>
      <c r="D2248" t="s">
        <v>92</v>
      </c>
      <c r="E2248" t="s">
        <v>131</v>
      </c>
      <c r="F2248" t="s">
        <v>6736</v>
      </c>
      <c r="G2248" t="s">
        <v>269</v>
      </c>
      <c r="H2248" t="s">
        <v>134</v>
      </c>
      <c r="I2248" t="s">
        <v>135</v>
      </c>
      <c r="J2248" t="s">
        <v>5</v>
      </c>
      <c r="K2248" t="s">
        <v>137</v>
      </c>
      <c r="L2248" t="s">
        <v>6737</v>
      </c>
      <c r="M2248" t="s">
        <v>6738</v>
      </c>
      <c r="N2248">
        <v>0.14611111099999999</v>
      </c>
      <c r="O2248">
        <v>0</v>
      </c>
      <c r="P2248">
        <v>1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4.9847270319444442E-2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4.9847270319444442E-2</v>
      </c>
    </row>
    <row r="2249" spans="1:31" x14ac:dyDescent="0.25">
      <c r="A2249">
        <v>1711748</v>
      </c>
      <c r="B2249">
        <v>1</v>
      </c>
      <c r="C2249" t="s">
        <v>81</v>
      </c>
      <c r="D2249" t="s">
        <v>115</v>
      </c>
      <c r="E2249" t="s">
        <v>171</v>
      </c>
      <c r="F2249" t="s">
        <v>6739</v>
      </c>
      <c r="G2249" t="s">
        <v>233</v>
      </c>
      <c r="H2249" t="s">
        <v>234</v>
      </c>
      <c r="I2249" t="s">
        <v>135</v>
      </c>
      <c r="J2249" t="s">
        <v>136</v>
      </c>
      <c r="K2249" t="s">
        <v>153</v>
      </c>
      <c r="L2249" t="s">
        <v>6740</v>
      </c>
      <c r="M2249" t="s">
        <v>6741</v>
      </c>
      <c r="N2249">
        <v>8.014915555</v>
      </c>
      <c r="O2249">
        <v>0</v>
      </c>
      <c r="P2249">
        <v>77</v>
      </c>
      <c r="Q2249">
        <v>0</v>
      </c>
      <c r="R2249">
        <v>0</v>
      </c>
      <c r="S2249">
        <v>0</v>
      </c>
      <c r="T2249">
        <v>8</v>
      </c>
      <c r="U2249">
        <v>0</v>
      </c>
      <c r="V2249">
        <v>0</v>
      </c>
      <c r="W2249">
        <v>0</v>
      </c>
      <c r="X2249">
        <v>38.672815172268059</v>
      </c>
      <c r="Y2249">
        <v>0</v>
      </c>
      <c r="Z2249">
        <v>0</v>
      </c>
      <c r="AA2249">
        <v>0</v>
      </c>
      <c r="AB2249">
        <v>9.3669631522636756</v>
      </c>
      <c r="AC2249">
        <v>0</v>
      </c>
      <c r="AD2249">
        <v>0</v>
      </c>
      <c r="AE2249">
        <v>48.039778324531738</v>
      </c>
    </row>
    <row r="2250" spans="1:31" x14ac:dyDescent="0.25">
      <c r="A2250">
        <v>1711794</v>
      </c>
      <c r="B2250">
        <v>1</v>
      </c>
      <c r="C2250" t="s">
        <v>80</v>
      </c>
      <c r="D2250" t="s">
        <v>97</v>
      </c>
      <c r="E2250" t="s">
        <v>171</v>
      </c>
      <c r="F2250" t="s">
        <v>6742</v>
      </c>
      <c r="G2250" t="s">
        <v>295</v>
      </c>
      <c r="H2250" t="s">
        <v>143</v>
      </c>
      <c r="I2250" t="s">
        <v>135</v>
      </c>
      <c r="J2250" t="s">
        <v>136</v>
      </c>
      <c r="K2250" t="s">
        <v>137</v>
      </c>
      <c r="L2250" t="s">
        <v>6743</v>
      </c>
      <c r="M2250" t="s">
        <v>6744</v>
      </c>
      <c r="N2250">
        <v>1.7002777769999999</v>
      </c>
      <c r="O2250">
        <v>0</v>
      </c>
      <c r="P2250">
        <v>0</v>
      </c>
      <c r="Q2250">
        <v>0</v>
      </c>
      <c r="R2250">
        <v>0</v>
      </c>
      <c r="S2250">
        <v>1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2.8442637448058505</v>
      </c>
      <c r="AB2250">
        <v>0</v>
      </c>
      <c r="AC2250">
        <v>0</v>
      </c>
      <c r="AD2250">
        <v>0</v>
      </c>
      <c r="AE2250">
        <v>2.8442637448058505</v>
      </c>
    </row>
    <row r="2251" spans="1:31" x14ac:dyDescent="0.25">
      <c r="A2251">
        <v>1712186</v>
      </c>
      <c r="B2251">
        <v>1</v>
      </c>
      <c r="C2251" t="s">
        <v>80</v>
      </c>
      <c r="D2251" t="s">
        <v>99</v>
      </c>
      <c r="E2251" t="s">
        <v>140</v>
      </c>
      <c r="F2251" t="s">
        <v>6745</v>
      </c>
      <c r="G2251" t="s">
        <v>147</v>
      </c>
      <c r="H2251" t="s">
        <v>143</v>
      </c>
      <c r="I2251" t="s">
        <v>135</v>
      </c>
      <c r="J2251" t="s">
        <v>136</v>
      </c>
      <c r="K2251" t="s">
        <v>137</v>
      </c>
      <c r="L2251" t="s">
        <v>6746</v>
      </c>
      <c r="M2251" t="s">
        <v>6747</v>
      </c>
      <c r="N2251">
        <v>0.44638888799999998</v>
      </c>
      <c r="O2251">
        <v>0</v>
      </c>
      <c r="P2251">
        <v>0</v>
      </c>
      <c r="Q2251">
        <v>0</v>
      </c>
      <c r="R2251">
        <v>0</v>
      </c>
      <c r="S2251">
        <v>8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88.673214555050976</v>
      </c>
      <c r="AB2251">
        <v>0</v>
      </c>
      <c r="AC2251">
        <v>0</v>
      </c>
      <c r="AD2251">
        <v>0</v>
      </c>
      <c r="AE2251">
        <v>88.673214555050976</v>
      </c>
    </row>
    <row r="2252" spans="1:31" x14ac:dyDescent="0.25">
      <c r="A2252">
        <v>1711940</v>
      </c>
      <c r="B2252">
        <v>1</v>
      </c>
      <c r="C2252" t="s">
        <v>80</v>
      </c>
      <c r="D2252" t="s">
        <v>104</v>
      </c>
      <c r="E2252" t="s">
        <v>131</v>
      </c>
      <c r="F2252" t="s">
        <v>6748</v>
      </c>
      <c r="G2252" t="s">
        <v>133</v>
      </c>
      <c r="H2252" t="s">
        <v>134</v>
      </c>
      <c r="I2252" t="s">
        <v>135</v>
      </c>
      <c r="J2252" t="s">
        <v>136</v>
      </c>
      <c r="K2252" t="s">
        <v>137</v>
      </c>
      <c r="L2252" t="s">
        <v>6749</v>
      </c>
      <c r="M2252" t="s">
        <v>6750</v>
      </c>
      <c r="N2252">
        <v>1.746111111</v>
      </c>
      <c r="O2252">
        <v>0</v>
      </c>
      <c r="P2252">
        <v>1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1.6081190199507867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1.6081190199507867</v>
      </c>
    </row>
    <row r="2253" spans="1:31" x14ac:dyDescent="0.25">
      <c r="A2253">
        <v>1711960</v>
      </c>
      <c r="B2253">
        <v>1</v>
      </c>
      <c r="C2253" t="s">
        <v>80</v>
      </c>
      <c r="D2253" t="s">
        <v>90</v>
      </c>
      <c r="E2253" t="s">
        <v>171</v>
      </c>
      <c r="F2253" t="s">
        <v>6511</v>
      </c>
      <c r="G2253" t="s">
        <v>295</v>
      </c>
      <c r="H2253" t="s">
        <v>143</v>
      </c>
      <c r="I2253" t="s">
        <v>135</v>
      </c>
      <c r="J2253" t="s">
        <v>136</v>
      </c>
      <c r="K2253" t="s">
        <v>137</v>
      </c>
      <c r="L2253" t="s">
        <v>6751</v>
      </c>
      <c r="M2253" t="s">
        <v>6752</v>
      </c>
      <c r="N2253">
        <v>4.528333333</v>
      </c>
      <c r="O2253">
        <v>0</v>
      </c>
      <c r="P2253">
        <v>301</v>
      </c>
      <c r="Q2253">
        <v>0</v>
      </c>
      <c r="R2253">
        <v>0</v>
      </c>
      <c r="S2253">
        <v>0</v>
      </c>
      <c r="T2253">
        <v>22</v>
      </c>
      <c r="U2253">
        <v>0</v>
      </c>
      <c r="V2253">
        <v>0</v>
      </c>
      <c r="W2253">
        <v>0</v>
      </c>
      <c r="X2253">
        <v>456.11332785697601</v>
      </c>
      <c r="Y2253">
        <v>0</v>
      </c>
      <c r="Z2253">
        <v>0</v>
      </c>
      <c r="AA2253">
        <v>0</v>
      </c>
      <c r="AB2253">
        <v>93.250874401492652</v>
      </c>
      <c r="AC2253">
        <v>0</v>
      </c>
      <c r="AD2253">
        <v>0</v>
      </c>
      <c r="AE2253">
        <v>549.36420225846871</v>
      </c>
    </row>
    <row r="2254" spans="1:31" x14ac:dyDescent="0.25">
      <c r="A2254">
        <v>1712289</v>
      </c>
      <c r="B2254">
        <v>1</v>
      </c>
      <c r="C2254" t="s">
        <v>80</v>
      </c>
      <c r="D2254" t="s">
        <v>97</v>
      </c>
      <c r="E2254" t="s">
        <v>131</v>
      </c>
      <c r="F2254" t="s">
        <v>6753</v>
      </c>
      <c r="G2254" t="s">
        <v>242</v>
      </c>
      <c r="H2254" t="s">
        <v>134</v>
      </c>
      <c r="I2254" t="s">
        <v>135</v>
      </c>
      <c r="J2254" t="s">
        <v>136</v>
      </c>
      <c r="K2254" t="s">
        <v>137</v>
      </c>
      <c r="L2254" t="s">
        <v>6754</v>
      </c>
      <c r="M2254" t="s">
        <v>6755</v>
      </c>
      <c r="N2254">
        <v>8.2533333330000005</v>
      </c>
      <c r="O2254">
        <v>0</v>
      </c>
      <c r="P2254">
        <v>1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7.1224232274474595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7.1224232274474595</v>
      </c>
    </row>
    <row r="2255" spans="1:31" x14ac:dyDescent="0.25">
      <c r="A2255">
        <v>1712003</v>
      </c>
      <c r="B2255">
        <v>1</v>
      </c>
      <c r="C2255" t="s">
        <v>80</v>
      </c>
      <c r="D2255" t="s">
        <v>105</v>
      </c>
      <c r="E2255" t="s">
        <v>171</v>
      </c>
      <c r="F2255" t="s">
        <v>6756</v>
      </c>
      <c r="G2255" t="s">
        <v>295</v>
      </c>
      <c r="H2255" t="s">
        <v>143</v>
      </c>
      <c r="I2255" t="s">
        <v>135</v>
      </c>
      <c r="J2255" t="s">
        <v>136</v>
      </c>
      <c r="K2255" t="s">
        <v>137</v>
      </c>
      <c r="L2255" t="s">
        <v>6757</v>
      </c>
      <c r="M2255" t="s">
        <v>6758</v>
      </c>
      <c r="N2255">
        <v>1.024444444</v>
      </c>
      <c r="O2255">
        <v>0</v>
      </c>
      <c r="P2255">
        <v>628</v>
      </c>
      <c r="Q2255">
        <v>0</v>
      </c>
      <c r="R2255">
        <v>72</v>
      </c>
      <c r="S2255">
        <v>2</v>
      </c>
      <c r="T2255">
        <v>56</v>
      </c>
      <c r="U2255">
        <v>0</v>
      </c>
      <c r="V2255">
        <v>0</v>
      </c>
      <c r="W2255">
        <v>0</v>
      </c>
      <c r="X2255">
        <v>122.56323945741511</v>
      </c>
      <c r="Y2255">
        <v>0</v>
      </c>
      <c r="Z2255">
        <v>7.2626072995383177</v>
      </c>
      <c r="AA2255">
        <v>11.048497715846068</v>
      </c>
      <c r="AB2255">
        <v>40.841577310187539</v>
      </c>
      <c r="AC2255">
        <v>0</v>
      </c>
      <c r="AD2255">
        <v>0</v>
      </c>
      <c r="AE2255">
        <v>181.71592178298707</v>
      </c>
    </row>
    <row r="2256" spans="1:31" x14ac:dyDescent="0.25">
      <c r="A2256">
        <v>1712246</v>
      </c>
      <c r="B2256">
        <v>1</v>
      </c>
      <c r="C2256" t="s">
        <v>80</v>
      </c>
      <c r="D2256" t="s">
        <v>108</v>
      </c>
      <c r="E2256" t="s">
        <v>131</v>
      </c>
      <c r="F2256" t="s">
        <v>6759</v>
      </c>
      <c r="G2256" t="s">
        <v>133</v>
      </c>
      <c r="H2256" t="s">
        <v>134</v>
      </c>
      <c r="I2256" t="s">
        <v>135</v>
      </c>
      <c r="J2256" t="s">
        <v>136</v>
      </c>
      <c r="K2256" t="s">
        <v>137</v>
      </c>
      <c r="L2256" t="s">
        <v>6760</v>
      </c>
      <c r="M2256" t="s">
        <v>6761</v>
      </c>
      <c r="N2256">
        <v>1.6288888880000001</v>
      </c>
      <c r="O2256">
        <v>0</v>
      </c>
      <c r="P2256">
        <v>1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0.21612726953665834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0.21612726953665834</v>
      </c>
    </row>
    <row r="2257" spans="1:31" x14ac:dyDescent="0.25">
      <c r="A2257">
        <v>1712103</v>
      </c>
      <c r="B2257">
        <v>1</v>
      </c>
      <c r="C2257" t="s">
        <v>80</v>
      </c>
      <c r="D2257" t="s">
        <v>84</v>
      </c>
      <c r="E2257" t="s">
        <v>131</v>
      </c>
      <c r="F2257" t="s">
        <v>6762</v>
      </c>
      <c r="G2257" t="s">
        <v>133</v>
      </c>
      <c r="H2257" t="s">
        <v>134</v>
      </c>
      <c r="I2257" t="s">
        <v>135</v>
      </c>
      <c r="J2257" t="s">
        <v>136</v>
      </c>
      <c r="K2257" t="s">
        <v>137</v>
      </c>
      <c r="L2257" t="s">
        <v>6763</v>
      </c>
      <c r="M2257" t="s">
        <v>6764</v>
      </c>
      <c r="N2257">
        <v>2.0972222220000001</v>
      </c>
      <c r="O2257">
        <v>0</v>
      </c>
      <c r="P2257">
        <v>3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0.66377561187053602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0.66377561187053602</v>
      </c>
    </row>
    <row r="2258" spans="1:31" x14ac:dyDescent="0.25">
      <c r="A2258">
        <v>1711980</v>
      </c>
      <c r="B2258">
        <v>1</v>
      </c>
      <c r="C2258" t="s">
        <v>80</v>
      </c>
      <c r="D2258" t="s">
        <v>106</v>
      </c>
      <c r="E2258" t="s">
        <v>131</v>
      </c>
      <c r="F2258" t="s">
        <v>6765</v>
      </c>
      <c r="G2258" t="s">
        <v>133</v>
      </c>
      <c r="H2258" t="s">
        <v>134</v>
      </c>
      <c r="I2258" t="s">
        <v>135</v>
      </c>
      <c r="J2258" t="s">
        <v>136</v>
      </c>
      <c r="K2258" t="s">
        <v>137</v>
      </c>
      <c r="L2258" t="s">
        <v>6766</v>
      </c>
      <c r="M2258" t="s">
        <v>6767</v>
      </c>
      <c r="N2258">
        <v>9.5574999999999992</v>
      </c>
      <c r="O2258">
        <v>0</v>
      </c>
      <c r="P2258">
        <v>1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1.9791952697622925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1.9791952697622925</v>
      </c>
    </row>
    <row r="2259" spans="1:31" x14ac:dyDescent="0.25">
      <c r="A2259">
        <v>1711954</v>
      </c>
      <c r="B2259">
        <v>1</v>
      </c>
      <c r="C2259" t="s">
        <v>80</v>
      </c>
      <c r="D2259" t="s">
        <v>96</v>
      </c>
      <c r="E2259" t="s">
        <v>131</v>
      </c>
      <c r="F2259" t="s">
        <v>6768</v>
      </c>
      <c r="G2259" t="s">
        <v>242</v>
      </c>
      <c r="H2259" t="s">
        <v>134</v>
      </c>
      <c r="I2259" t="s">
        <v>135</v>
      </c>
      <c r="J2259" t="s">
        <v>136</v>
      </c>
      <c r="K2259" t="s">
        <v>137</v>
      </c>
      <c r="L2259" t="s">
        <v>6769</v>
      </c>
      <c r="M2259" t="s">
        <v>6770</v>
      </c>
      <c r="N2259">
        <v>1.8491666659999999</v>
      </c>
      <c r="O2259">
        <v>0</v>
      </c>
      <c r="P2259">
        <v>1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8.2379163026699998E-3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8.2379163026699998E-3</v>
      </c>
    </row>
    <row r="2260" spans="1:31" x14ac:dyDescent="0.25">
      <c r="A2260">
        <v>1712166</v>
      </c>
      <c r="B2260">
        <v>1</v>
      </c>
      <c r="C2260" t="s">
        <v>80</v>
      </c>
      <c r="D2260" t="s">
        <v>94</v>
      </c>
      <c r="E2260" t="s">
        <v>171</v>
      </c>
      <c r="F2260" t="s">
        <v>6771</v>
      </c>
      <c r="G2260" t="s">
        <v>152</v>
      </c>
      <c r="H2260" t="s">
        <v>143</v>
      </c>
      <c r="I2260" t="s">
        <v>135</v>
      </c>
      <c r="J2260" t="s">
        <v>136</v>
      </c>
      <c r="K2260" t="s">
        <v>153</v>
      </c>
      <c r="L2260" t="s">
        <v>6772</v>
      </c>
      <c r="M2260" t="s">
        <v>6773</v>
      </c>
      <c r="N2260">
        <v>1.483333333</v>
      </c>
      <c r="O2260">
        <v>0</v>
      </c>
      <c r="P2260">
        <v>28</v>
      </c>
      <c r="Q2260">
        <v>0</v>
      </c>
      <c r="R2260">
        <v>106</v>
      </c>
      <c r="S2260">
        <v>0</v>
      </c>
      <c r="T2260">
        <v>15</v>
      </c>
      <c r="U2260">
        <v>0</v>
      </c>
      <c r="V2260">
        <v>0</v>
      </c>
      <c r="W2260">
        <v>0</v>
      </c>
      <c r="X2260">
        <v>7.3513285470883156</v>
      </c>
      <c r="Y2260">
        <v>0</v>
      </c>
      <c r="Z2260">
        <v>33.345547950479023</v>
      </c>
      <c r="AA2260">
        <v>0</v>
      </c>
      <c r="AB2260">
        <v>12.28283565792025</v>
      </c>
      <c r="AC2260">
        <v>0</v>
      </c>
      <c r="AD2260">
        <v>0</v>
      </c>
      <c r="AE2260">
        <v>52.97971215548759</v>
      </c>
    </row>
    <row r="2261" spans="1:31" x14ac:dyDescent="0.25">
      <c r="A2261">
        <v>1711725</v>
      </c>
      <c r="B2261">
        <v>1</v>
      </c>
      <c r="C2261" t="s">
        <v>81</v>
      </c>
      <c r="D2261" t="s">
        <v>118</v>
      </c>
      <c r="E2261" t="s">
        <v>171</v>
      </c>
      <c r="F2261" t="s">
        <v>6774</v>
      </c>
      <c r="G2261" t="s">
        <v>147</v>
      </c>
      <c r="H2261" t="s">
        <v>143</v>
      </c>
      <c r="I2261" t="s">
        <v>135</v>
      </c>
      <c r="J2261" t="s">
        <v>136</v>
      </c>
      <c r="K2261" t="s">
        <v>137</v>
      </c>
      <c r="L2261" t="s">
        <v>6775</v>
      </c>
      <c r="M2261" t="s">
        <v>6776</v>
      </c>
      <c r="N2261">
        <v>0.84388888799999995</v>
      </c>
      <c r="O2261">
        <v>0</v>
      </c>
      <c r="P2261">
        <v>317</v>
      </c>
      <c r="Q2261">
        <v>0</v>
      </c>
      <c r="R2261">
        <v>22</v>
      </c>
      <c r="S2261">
        <v>0</v>
      </c>
      <c r="T2261">
        <v>43</v>
      </c>
      <c r="U2261">
        <v>0</v>
      </c>
      <c r="V2261">
        <v>0</v>
      </c>
      <c r="W2261">
        <v>0</v>
      </c>
      <c r="X2261">
        <v>42.101906204927666</v>
      </c>
      <c r="Y2261">
        <v>0</v>
      </c>
      <c r="Z2261">
        <v>9.6678323460171072</v>
      </c>
      <c r="AA2261">
        <v>0</v>
      </c>
      <c r="AB2261">
        <v>14.002346928606064</v>
      </c>
      <c r="AC2261">
        <v>0</v>
      </c>
      <c r="AD2261">
        <v>0</v>
      </c>
      <c r="AE2261">
        <v>65.772085479550839</v>
      </c>
    </row>
    <row r="2262" spans="1:31" x14ac:dyDescent="0.25">
      <c r="A2262">
        <v>1711774</v>
      </c>
      <c r="B2262">
        <v>1</v>
      </c>
      <c r="C2262" t="s">
        <v>80</v>
      </c>
      <c r="D2262" t="s">
        <v>91</v>
      </c>
      <c r="E2262" t="s">
        <v>160</v>
      </c>
      <c r="F2262" t="s">
        <v>6777</v>
      </c>
      <c r="G2262" t="s">
        <v>152</v>
      </c>
      <c r="H2262" t="s">
        <v>134</v>
      </c>
      <c r="I2262" t="s">
        <v>135</v>
      </c>
      <c r="J2262" t="s">
        <v>136</v>
      </c>
      <c r="K2262" t="s">
        <v>153</v>
      </c>
      <c r="L2262" t="s">
        <v>6778</v>
      </c>
      <c r="M2262" t="s">
        <v>6779</v>
      </c>
      <c r="N2262">
        <v>8.5210666659999994</v>
      </c>
      <c r="O2262">
        <v>0</v>
      </c>
      <c r="P2262">
        <v>182</v>
      </c>
      <c r="Q2262">
        <v>0</v>
      </c>
      <c r="R2262">
        <v>0</v>
      </c>
      <c r="S2262">
        <v>0</v>
      </c>
      <c r="T2262">
        <v>3</v>
      </c>
      <c r="U2262">
        <v>0</v>
      </c>
      <c r="V2262">
        <v>0</v>
      </c>
      <c r="W2262">
        <v>0</v>
      </c>
      <c r="X2262">
        <v>384.72662690867253</v>
      </c>
      <c r="Y2262">
        <v>0</v>
      </c>
      <c r="Z2262">
        <v>0</v>
      </c>
      <c r="AA2262">
        <v>0</v>
      </c>
      <c r="AB2262">
        <v>7.1617318335465603</v>
      </c>
      <c r="AC2262">
        <v>0</v>
      </c>
      <c r="AD2262">
        <v>0</v>
      </c>
      <c r="AE2262">
        <v>391.88835874221911</v>
      </c>
    </row>
    <row r="2263" spans="1:31" x14ac:dyDescent="0.25">
      <c r="A2263">
        <v>1712209</v>
      </c>
      <c r="B2263">
        <v>1</v>
      </c>
      <c r="C2263" t="s">
        <v>81</v>
      </c>
      <c r="D2263" t="s">
        <v>123</v>
      </c>
      <c r="E2263" t="s">
        <v>171</v>
      </c>
      <c r="F2263" t="s">
        <v>6780</v>
      </c>
      <c r="G2263" t="s">
        <v>147</v>
      </c>
      <c r="H2263" t="s">
        <v>143</v>
      </c>
      <c r="I2263" t="s">
        <v>135</v>
      </c>
      <c r="J2263" t="s">
        <v>136</v>
      </c>
      <c r="K2263" t="s">
        <v>137</v>
      </c>
      <c r="L2263" t="s">
        <v>6781</v>
      </c>
      <c r="M2263" t="s">
        <v>6782</v>
      </c>
      <c r="N2263">
        <v>1.681944444</v>
      </c>
      <c r="O2263">
        <v>0</v>
      </c>
      <c r="P2263">
        <v>0</v>
      </c>
      <c r="Q2263">
        <v>0</v>
      </c>
      <c r="R2263">
        <v>1</v>
      </c>
      <c r="S2263">
        <v>6</v>
      </c>
      <c r="T2263">
        <v>19</v>
      </c>
      <c r="U2263">
        <v>10</v>
      </c>
      <c r="V2263">
        <v>0</v>
      </c>
      <c r="W2263">
        <v>0</v>
      </c>
      <c r="X2263">
        <v>0</v>
      </c>
      <c r="Y2263">
        <v>0</v>
      </c>
      <c r="Z2263">
        <v>8.9915783176165026E-2</v>
      </c>
      <c r="AA2263">
        <v>123.02853249972851</v>
      </c>
      <c r="AB2263">
        <v>67.152460201977917</v>
      </c>
      <c r="AC2263">
        <v>1795.6182564815626</v>
      </c>
      <c r="AD2263">
        <v>0</v>
      </c>
      <c r="AE2263">
        <v>1985.8891649664452</v>
      </c>
    </row>
    <row r="2264" spans="1:31" x14ac:dyDescent="0.25">
      <c r="A2264">
        <v>1712183</v>
      </c>
      <c r="B2264">
        <v>1</v>
      </c>
      <c r="C2264" t="s">
        <v>80</v>
      </c>
      <c r="D2264" t="s">
        <v>98</v>
      </c>
      <c r="E2264" t="s">
        <v>160</v>
      </c>
      <c r="F2264" t="s">
        <v>6783</v>
      </c>
      <c r="G2264" t="s">
        <v>162</v>
      </c>
      <c r="H2264" t="s">
        <v>134</v>
      </c>
      <c r="I2264" t="s">
        <v>135</v>
      </c>
      <c r="J2264" t="s">
        <v>136</v>
      </c>
      <c r="K2264" t="s">
        <v>137</v>
      </c>
      <c r="L2264" t="s">
        <v>6784</v>
      </c>
      <c r="M2264" t="s">
        <v>6785</v>
      </c>
      <c r="N2264">
        <v>0.77555555499999995</v>
      </c>
      <c r="O2264">
        <v>0</v>
      </c>
      <c r="P2264">
        <v>0</v>
      </c>
      <c r="Q2264">
        <v>0</v>
      </c>
      <c r="R2264">
        <v>2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0.12292347684563333</v>
      </c>
      <c r="AA2264">
        <v>0</v>
      </c>
      <c r="AB2264">
        <v>0</v>
      </c>
      <c r="AC2264">
        <v>0</v>
      </c>
      <c r="AD2264">
        <v>0</v>
      </c>
      <c r="AE2264">
        <v>0.12292347684563333</v>
      </c>
    </row>
    <row r="2265" spans="1:31" x14ac:dyDescent="0.25">
      <c r="A2265">
        <v>1712229</v>
      </c>
      <c r="B2265">
        <v>1</v>
      </c>
      <c r="C2265" t="s">
        <v>80</v>
      </c>
      <c r="D2265" t="s">
        <v>103</v>
      </c>
      <c r="E2265" t="s">
        <v>171</v>
      </c>
      <c r="F2265" t="s">
        <v>6786</v>
      </c>
      <c r="G2265" t="s">
        <v>2645</v>
      </c>
      <c r="H2265" t="s">
        <v>143</v>
      </c>
      <c r="I2265" t="s">
        <v>135</v>
      </c>
      <c r="J2265" t="s">
        <v>136</v>
      </c>
      <c r="K2265" t="s">
        <v>137</v>
      </c>
      <c r="L2265" t="s">
        <v>6787</v>
      </c>
      <c r="M2265" t="s">
        <v>6788</v>
      </c>
      <c r="N2265">
        <v>0.79277777699999996</v>
      </c>
      <c r="O2265">
        <v>0</v>
      </c>
      <c r="P2265">
        <v>485</v>
      </c>
      <c r="Q2265">
        <v>0</v>
      </c>
      <c r="R2265">
        <v>0</v>
      </c>
      <c r="S2265">
        <v>0</v>
      </c>
      <c r="T2265">
        <v>60</v>
      </c>
      <c r="U2265">
        <v>0</v>
      </c>
      <c r="V2265">
        <v>0</v>
      </c>
      <c r="W2265">
        <v>0</v>
      </c>
      <c r="X2265">
        <v>125.07736632174981</v>
      </c>
      <c r="Y2265">
        <v>0</v>
      </c>
      <c r="Z2265">
        <v>0</v>
      </c>
      <c r="AA2265">
        <v>0</v>
      </c>
      <c r="AB2265">
        <v>41.381874343488441</v>
      </c>
      <c r="AC2265">
        <v>0</v>
      </c>
      <c r="AD2265">
        <v>0</v>
      </c>
      <c r="AE2265">
        <v>166.45924066523824</v>
      </c>
    </row>
    <row r="2266" spans="1:31" x14ac:dyDescent="0.25">
      <c r="A2266">
        <v>1712252</v>
      </c>
      <c r="B2266">
        <v>1</v>
      </c>
      <c r="C2266" t="s">
        <v>81</v>
      </c>
      <c r="D2266" t="s">
        <v>118</v>
      </c>
      <c r="E2266" t="s">
        <v>131</v>
      </c>
      <c r="F2266" t="s">
        <v>6789</v>
      </c>
      <c r="G2266" t="s">
        <v>133</v>
      </c>
      <c r="H2266" t="s">
        <v>134</v>
      </c>
      <c r="I2266" t="s">
        <v>135</v>
      </c>
      <c r="J2266" t="s">
        <v>136</v>
      </c>
      <c r="K2266" t="s">
        <v>137</v>
      </c>
      <c r="L2266" t="s">
        <v>6790</v>
      </c>
      <c r="M2266" t="s">
        <v>6791</v>
      </c>
      <c r="N2266">
        <v>0.74638888800000003</v>
      </c>
      <c r="O2266">
        <v>0</v>
      </c>
      <c r="P2266">
        <v>1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</row>
    <row r="2267" spans="1:31" x14ac:dyDescent="0.25">
      <c r="A2267">
        <v>1711834</v>
      </c>
      <c r="B2267">
        <v>1</v>
      </c>
      <c r="C2267" t="s">
        <v>80</v>
      </c>
      <c r="D2267" t="s">
        <v>93</v>
      </c>
      <c r="E2267" t="s">
        <v>140</v>
      </c>
      <c r="F2267" t="s">
        <v>6792</v>
      </c>
      <c r="G2267" t="s">
        <v>147</v>
      </c>
      <c r="H2267" t="s">
        <v>143</v>
      </c>
      <c r="I2267" t="s">
        <v>135</v>
      </c>
      <c r="J2267" t="s">
        <v>136</v>
      </c>
      <c r="K2267" t="s">
        <v>137</v>
      </c>
      <c r="L2267" t="s">
        <v>6793</v>
      </c>
      <c r="M2267" t="s">
        <v>6794</v>
      </c>
      <c r="N2267">
        <v>0.640833333</v>
      </c>
      <c r="O2267">
        <v>1</v>
      </c>
      <c r="P2267">
        <v>1723</v>
      </c>
      <c r="Q2267">
        <v>33</v>
      </c>
      <c r="R2267">
        <v>405</v>
      </c>
      <c r="S2267">
        <v>28</v>
      </c>
      <c r="T2267">
        <v>271</v>
      </c>
      <c r="U2267">
        <v>1</v>
      </c>
      <c r="V2267">
        <v>0</v>
      </c>
      <c r="W2267">
        <v>0.21636331279364587</v>
      </c>
      <c r="X2267">
        <v>156.24644126465682</v>
      </c>
      <c r="Y2267">
        <v>28.593156368252437</v>
      </c>
      <c r="Z2267">
        <v>144.63842914594488</v>
      </c>
      <c r="AA2267">
        <v>96.054400003047292</v>
      </c>
      <c r="AB2267">
        <v>223.25651484180057</v>
      </c>
      <c r="AC2267">
        <v>7.6391411320627718</v>
      </c>
      <c r="AD2267">
        <v>0</v>
      </c>
      <c r="AE2267">
        <v>656.64444606855841</v>
      </c>
    </row>
    <row r="2268" spans="1:31" x14ac:dyDescent="0.25">
      <c r="A2268">
        <v>1712083</v>
      </c>
      <c r="B2268">
        <v>1</v>
      </c>
      <c r="C2268" t="s">
        <v>80</v>
      </c>
      <c r="D2268" t="s">
        <v>99</v>
      </c>
      <c r="E2268" t="s">
        <v>131</v>
      </c>
      <c r="F2268" t="s">
        <v>6795</v>
      </c>
      <c r="G2268" t="s">
        <v>157</v>
      </c>
      <c r="H2268" t="s">
        <v>134</v>
      </c>
      <c r="I2268" t="s">
        <v>135</v>
      </c>
      <c r="J2268" t="s">
        <v>136</v>
      </c>
      <c r="K2268" t="s">
        <v>137</v>
      </c>
      <c r="L2268" t="s">
        <v>6796</v>
      </c>
      <c r="M2268" t="s">
        <v>6797</v>
      </c>
      <c r="N2268">
        <v>3.227777777</v>
      </c>
      <c r="O2268">
        <v>0</v>
      </c>
      <c r="P2268">
        <v>2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0.28130886910728886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0.28130886910728886</v>
      </c>
    </row>
    <row r="2269" spans="1:31" x14ac:dyDescent="0.25">
      <c r="A2269">
        <v>1712189</v>
      </c>
      <c r="B2269">
        <v>1</v>
      </c>
      <c r="C2269" t="s">
        <v>80</v>
      </c>
      <c r="D2269" t="s">
        <v>92</v>
      </c>
      <c r="E2269" t="s">
        <v>131</v>
      </c>
      <c r="F2269" t="s">
        <v>6798</v>
      </c>
      <c r="G2269" t="s">
        <v>133</v>
      </c>
      <c r="H2269" t="s">
        <v>134</v>
      </c>
      <c r="I2269" t="s">
        <v>135</v>
      </c>
      <c r="J2269" t="s">
        <v>136</v>
      </c>
      <c r="K2269" t="s">
        <v>137</v>
      </c>
      <c r="L2269" t="s">
        <v>6799</v>
      </c>
      <c r="M2269" t="s">
        <v>6800</v>
      </c>
      <c r="N2269">
        <v>2.2033333329999998</v>
      </c>
      <c r="O2269">
        <v>0</v>
      </c>
      <c r="P2269">
        <v>1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0.72214694753077779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0.72214694753077779</v>
      </c>
    </row>
    <row r="2270" spans="1:31" x14ac:dyDescent="0.25">
      <c r="A2270">
        <v>1711788</v>
      </c>
      <c r="B2270">
        <v>1</v>
      </c>
      <c r="C2270" t="s">
        <v>80</v>
      </c>
      <c r="D2270" t="s">
        <v>104</v>
      </c>
      <c r="E2270" t="s">
        <v>131</v>
      </c>
      <c r="F2270" t="s">
        <v>6801</v>
      </c>
      <c r="G2270" t="s">
        <v>242</v>
      </c>
      <c r="H2270" t="s">
        <v>134</v>
      </c>
      <c r="I2270" t="s">
        <v>135</v>
      </c>
      <c r="J2270" t="s">
        <v>136</v>
      </c>
      <c r="K2270" t="s">
        <v>137</v>
      </c>
      <c r="L2270" t="s">
        <v>6802</v>
      </c>
      <c r="M2270" t="s">
        <v>6803</v>
      </c>
      <c r="N2270">
        <v>11.099166666</v>
      </c>
      <c r="O2270">
        <v>0</v>
      </c>
      <c r="P2270">
        <v>1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</row>
    <row r="2271" spans="1:31" x14ac:dyDescent="0.25">
      <c r="A2271">
        <v>1711934</v>
      </c>
      <c r="B2271">
        <v>1</v>
      </c>
      <c r="C2271" t="s">
        <v>80</v>
      </c>
      <c r="D2271" t="s">
        <v>103</v>
      </c>
      <c r="E2271" t="s">
        <v>150</v>
      </c>
      <c r="F2271" t="s">
        <v>6804</v>
      </c>
      <c r="G2271" t="s">
        <v>186</v>
      </c>
      <c r="H2271" t="s">
        <v>134</v>
      </c>
      <c r="I2271" t="s">
        <v>135</v>
      </c>
      <c r="J2271" t="s">
        <v>136</v>
      </c>
      <c r="K2271" t="s">
        <v>137</v>
      </c>
      <c r="L2271" t="s">
        <v>6805</v>
      </c>
      <c r="M2271" t="s">
        <v>6806</v>
      </c>
      <c r="N2271">
        <v>0.79638888799999996</v>
      </c>
      <c r="O2271">
        <v>0</v>
      </c>
      <c r="P2271">
        <v>19</v>
      </c>
      <c r="Q2271">
        <v>0</v>
      </c>
      <c r="R2271">
        <v>17</v>
      </c>
      <c r="S2271">
        <v>0</v>
      </c>
      <c r="T2271">
        <v>28</v>
      </c>
      <c r="U2271">
        <v>0</v>
      </c>
      <c r="V2271">
        <v>0</v>
      </c>
      <c r="W2271">
        <v>0</v>
      </c>
      <c r="X2271">
        <v>2.55064169028004</v>
      </c>
      <c r="Y2271">
        <v>0</v>
      </c>
      <c r="Z2271">
        <v>11.035108228613616</v>
      </c>
      <c r="AA2271">
        <v>0</v>
      </c>
      <c r="AB2271">
        <v>13.187467766750144</v>
      </c>
      <c r="AC2271">
        <v>0</v>
      </c>
      <c r="AD2271">
        <v>0</v>
      </c>
      <c r="AE2271">
        <v>26.7732176856438</v>
      </c>
    </row>
    <row r="2272" spans="1:31" x14ac:dyDescent="0.25">
      <c r="A2272">
        <v>1712126</v>
      </c>
      <c r="B2272">
        <v>1</v>
      </c>
      <c r="C2272" t="s">
        <v>80</v>
      </c>
      <c r="D2272" t="s">
        <v>103</v>
      </c>
      <c r="E2272" t="s">
        <v>189</v>
      </c>
      <c r="F2272" t="s">
        <v>6807</v>
      </c>
      <c r="G2272" t="s">
        <v>147</v>
      </c>
      <c r="H2272" t="s">
        <v>143</v>
      </c>
      <c r="I2272" t="s">
        <v>135</v>
      </c>
      <c r="J2272" t="s">
        <v>136</v>
      </c>
      <c r="K2272" t="s">
        <v>137</v>
      </c>
      <c r="L2272" t="s">
        <v>6808</v>
      </c>
      <c r="M2272" t="s">
        <v>6809</v>
      </c>
      <c r="N2272">
        <v>0.6</v>
      </c>
      <c r="O2272">
        <v>3</v>
      </c>
      <c r="P2272">
        <v>1965</v>
      </c>
      <c r="Q2272">
        <v>22</v>
      </c>
      <c r="R2272">
        <v>279</v>
      </c>
      <c r="S2272">
        <v>26</v>
      </c>
      <c r="T2272">
        <v>610</v>
      </c>
      <c r="U2272">
        <v>2</v>
      </c>
      <c r="V2272">
        <v>1</v>
      </c>
      <c r="W2272">
        <v>0.51013746307439989</v>
      </c>
      <c r="X2272">
        <v>161.41190015128259</v>
      </c>
      <c r="Y2272">
        <v>23.319720559807202</v>
      </c>
      <c r="Z2272">
        <v>18.842246526908998</v>
      </c>
      <c r="AA2272">
        <v>48.304804821902401</v>
      </c>
      <c r="AB2272">
        <v>122.75827860176898</v>
      </c>
      <c r="AC2272">
        <v>123.35124473752799</v>
      </c>
      <c r="AD2272">
        <v>1.0309955781311999</v>
      </c>
      <c r="AE2272">
        <v>499.52932844040367</v>
      </c>
    </row>
    <row r="2273" spans="1:31" x14ac:dyDescent="0.25">
      <c r="A2273">
        <v>1712100</v>
      </c>
      <c r="B2273">
        <v>1</v>
      </c>
      <c r="C2273" t="s">
        <v>80</v>
      </c>
      <c r="D2273" t="s">
        <v>99</v>
      </c>
      <c r="E2273" t="s">
        <v>140</v>
      </c>
      <c r="F2273" t="s">
        <v>6452</v>
      </c>
      <c r="G2273" t="s">
        <v>147</v>
      </c>
      <c r="H2273" t="s">
        <v>143</v>
      </c>
      <c r="I2273" t="s">
        <v>135</v>
      </c>
      <c r="J2273" t="s">
        <v>136</v>
      </c>
      <c r="K2273" t="s">
        <v>137</v>
      </c>
      <c r="L2273" t="s">
        <v>6810</v>
      </c>
      <c r="M2273" t="s">
        <v>6811</v>
      </c>
      <c r="N2273">
        <v>0.59611111100000003</v>
      </c>
      <c r="O2273">
        <v>0</v>
      </c>
      <c r="P2273">
        <v>0</v>
      </c>
      <c r="Q2273">
        <v>0</v>
      </c>
      <c r="R2273">
        <v>0</v>
      </c>
      <c r="S2273">
        <v>8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72.994828856605878</v>
      </c>
      <c r="AB2273">
        <v>0</v>
      </c>
      <c r="AC2273">
        <v>0</v>
      </c>
      <c r="AD2273">
        <v>0</v>
      </c>
      <c r="AE2273">
        <v>72.994828856605878</v>
      </c>
    </row>
    <row r="2274" spans="1:31" x14ac:dyDescent="0.25">
      <c r="A2274">
        <v>1712249</v>
      </c>
      <c r="B2274">
        <v>1</v>
      </c>
      <c r="C2274" t="s">
        <v>80</v>
      </c>
      <c r="D2274" t="s">
        <v>96</v>
      </c>
      <c r="E2274" t="s">
        <v>131</v>
      </c>
      <c r="F2274" t="s">
        <v>6812</v>
      </c>
      <c r="G2274" t="s">
        <v>238</v>
      </c>
      <c r="H2274" t="s">
        <v>134</v>
      </c>
      <c r="I2274" t="s">
        <v>135</v>
      </c>
      <c r="J2274" t="s">
        <v>136</v>
      </c>
      <c r="K2274" t="s">
        <v>137</v>
      </c>
      <c r="L2274" t="s">
        <v>6813</v>
      </c>
      <c r="M2274" t="s">
        <v>6814</v>
      </c>
      <c r="N2274">
        <v>1.7666666660000001</v>
      </c>
      <c r="O2274">
        <v>0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0.63748362776808554</v>
      </c>
      <c r="AA2274">
        <v>0</v>
      </c>
      <c r="AB2274">
        <v>0</v>
      </c>
      <c r="AC2274">
        <v>0</v>
      </c>
      <c r="AD2274">
        <v>0</v>
      </c>
      <c r="AE2274">
        <v>0.63748362776808554</v>
      </c>
    </row>
    <row r="2275" spans="1:31" x14ac:dyDescent="0.25">
      <c r="A2275">
        <v>1711857</v>
      </c>
      <c r="B2275">
        <v>1</v>
      </c>
      <c r="C2275" t="s">
        <v>80</v>
      </c>
      <c r="D2275" t="s">
        <v>84</v>
      </c>
      <c r="E2275" t="s">
        <v>131</v>
      </c>
      <c r="F2275" t="s">
        <v>6815</v>
      </c>
      <c r="G2275" t="s">
        <v>157</v>
      </c>
      <c r="H2275" t="s">
        <v>134</v>
      </c>
      <c r="I2275" t="s">
        <v>135</v>
      </c>
      <c r="J2275" t="s">
        <v>136</v>
      </c>
      <c r="K2275" t="s">
        <v>137</v>
      </c>
      <c r="L2275" t="s">
        <v>6816</v>
      </c>
      <c r="M2275" t="s">
        <v>6817</v>
      </c>
      <c r="N2275">
        <v>0.57527777700000005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8.8917766138027224E-2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8.8917766138027224E-2</v>
      </c>
    </row>
    <row r="2276" spans="1:31" x14ac:dyDescent="0.25">
      <c r="A2276">
        <v>1711871</v>
      </c>
      <c r="B2276">
        <v>1</v>
      </c>
      <c r="C2276" t="s">
        <v>80</v>
      </c>
      <c r="D2276" t="s">
        <v>88</v>
      </c>
      <c r="E2276" t="s">
        <v>160</v>
      </c>
      <c r="F2276" t="s">
        <v>6818</v>
      </c>
      <c r="G2276" t="s">
        <v>173</v>
      </c>
      <c r="H2276" t="s">
        <v>134</v>
      </c>
      <c r="I2276" t="s">
        <v>135</v>
      </c>
      <c r="J2276" t="s">
        <v>136</v>
      </c>
      <c r="K2276" t="s">
        <v>153</v>
      </c>
      <c r="L2276" t="s">
        <v>6819</v>
      </c>
      <c r="M2276" t="s">
        <v>6820</v>
      </c>
      <c r="N2276">
        <v>0.25282222199999999</v>
      </c>
      <c r="O2276">
        <v>0</v>
      </c>
      <c r="P2276">
        <v>75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7.6252311894820695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7.6252311894820695</v>
      </c>
    </row>
    <row r="2277" spans="1:31" x14ac:dyDescent="0.25">
      <c r="A2277">
        <v>1712163</v>
      </c>
      <c r="B2277">
        <v>1</v>
      </c>
      <c r="C2277" t="s">
        <v>80</v>
      </c>
      <c r="D2277" t="s">
        <v>96</v>
      </c>
      <c r="E2277" t="s">
        <v>171</v>
      </c>
      <c r="F2277" t="s">
        <v>6821</v>
      </c>
      <c r="G2277" t="s">
        <v>2470</v>
      </c>
      <c r="H2277" t="s">
        <v>143</v>
      </c>
      <c r="I2277" t="s">
        <v>135</v>
      </c>
      <c r="J2277" t="s">
        <v>136</v>
      </c>
      <c r="K2277" t="s">
        <v>137</v>
      </c>
      <c r="L2277" t="s">
        <v>6822</v>
      </c>
      <c r="M2277" t="s">
        <v>6823</v>
      </c>
      <c r="N2277">
        <v>0.98</v>
      </c>
      <c r="O2277">
        <v>1</v>
      </c>
      <c r="P2277">
        <v>122</v>
      </c>
      <c r="Q2277">
        <v>2</v>
      </c>
      <c r="R2277">
        <v>16</v>
      </c>
      <c r="S2277">
        <v>4</v>
      </c>
      <c r="T2277">
        <v>51</v>
      </c>
      <c r="U2277">
        <v>0</v>
      </c>
      <c r="V2277">
        <v>0</v>
      </c>
      <c r="W2277">
        <v>0</v>
      </c>
      <c r="X2277">
        <v>63.60382726346208</v>
      </c>
      <c r="Y2277">
        <v>165.95952552007111</v>
      </c>
      <c r="Z2277">
        <v>18.183958041427967</v>
      </c>
      <c r="AA2277">
        <v>16.645416757121996</v>
      </c>
      <c r="AB2277">
        <v>74.444214829495166</v>
      </c>
      <c r="AC2277">
        <v>0</v>
      </c>
      <c r="AD2277">
        <v>0</v>
      </c>
      <c r="AE2277">
        <v>338.83694241157832</v>
      </c>
    </row>
    <row r="2278" spans="1:31" x14ac:dyDescent="0.25">
      <c r="A2278">
        <v>1711771</v>
      </c>
      <c r="B2278">
        <v>1</v>
      </c>
      <c r="C2278" t="s">
        <v>80</v>
      </c>
      <c r="D2278" t="s">
        <v>97</v>
      </c>
      <c r="E2278" t="s">
        <v>160</v>
      </c>
      <c r="F2278" t="s">
        <v>6824</v>
      </c>
      <c r="G2278" t="s">
        <v>152</v>
      </c>
      <c r="H2278" t="s">
        <v>134</v>
      </c>
      <c r="I2278" t="s">
        <v>135</v>
      </c>
      <c r="J2278" t="s">
        <v>136</v>
      </c>
      <c r="K2278" t="s">
        <v>153</v>
      </c>
      <c r="L2278" t="s">
        <v>6825</v>
      </c>
      <c r="M2278" t="s">
        <v>6826</v>
      </c>
      <c r="N2278">
        <v>9.1293924999999998</v>
      </c>
      <c r="O2278">
        <v>0</v>
      </c>
      <c r="P2278">
        <v>149</v>
      </c>
      <c r="Q2278">
        <v>0</v>
      </c>
      <c r="R2278">
        <v>1</v>
      </c>
      <c r="S2278">
        <v>0</v>
      </c>
      <c r="T2278">
        <v>25</v>
      </c>
      <c r="U2278">
        <v>0</v>
      </c>
      <c r="V2278">
        <v>0</v>
      </c>
      <c r="W2278">
        <v>0</v>
      </c>
      <c r="X2278">
        <v>348.490825688423</v>
      </c>
      <c r="Y2278">
        <v>0</v>
      </c>
      <c r="Z2278">
        <v>0.22505990360803163</v>
      </c>
      <c r="AA2278">
        <v>0</v>
      </c>
      <c r="AB2278">
        <v>196.83020566069746</v>
      </c>
      <c r="AC2278">
        <v>0</v>
      </c>
      <c r="AD2278">
        <v>0</v>
      </c>
      <c r="AE2278">
        <v>545.5460912527285</v>
      </c>
    </row>
    <row r="2279" spans="1:31" x14ac:dyDescent="0.25">
      <c r="A2279">
        <v>1711814</v>
      </c>
      <c r="B2279">
        <v>1</v>
      </c>
      <c r="C2279" t="s">
        <v>80</v>
      </c>
      <c r="D2279" t="s">
        <v>100</v>
      </c>
      <c r="E2279" t="s">
        <v>160</v>
      </c>
      <c r="F2279" t="s">
        <v>6827</v>
      </c>
      <c r="G2279" t="s">
        <v>269</v>
      </c>
      <c r="H2279" t="s">
        <v>134</v>
      </c>
      <c r="I2279" t="s">
        <v>135</v>
      </c>
      <c r="J2279" t="s">
        <v>136</v>
      </c>
      <c r="K2279" t="s">
        <v>137</v>
      </c>
      <c r="L2279" t="s">
        <v>6828</v>
      </c>
      <c r="M2279" t="s">
        <v>6829</v>
      </c>
      <c r="N2279">
        <v>2.29</v>
      </c>
      <c r="O2279">
        <v>0</v>
      </c>
      <c r="P2279">
        <v>84</v>
      </c>
      <c r="Q2279">
        <v>0</v>
      </c>
      <c r="R2279">
        <v>0</v>
      </c>
      <c r="S2279">
        <v>0</v>
      </c>
      <c r="T2279">
        <v>14</v>
      </c>
      <c r="U2279">
        <v>0</v>
      </c>
      <c r="V2279">
        <v>0</v>
      </c>
      <c r="W2279">
        <v>0</v>
      </c>
      <c r="X2279">
        <v>31.096370506249709</v>
      </c>
      <c r="Y2279">
        <v>0</v>
      </c>
      <c r="Z2279">
        <v>0</v>
      </c>
      <c r="AA2279">
        <v>0</v>
      </c>
      <c r="AB2279">
        <v>31.239976744468816</v>
      </c>
      <c r="AC2279">
        <v>0</v>
      </c>
      <c r="AD2279">
        <v>0</v>
      </c>
      <c r="AE2279">
        <v>62.336347250718525</v>
      </c>
    </row>
    <row r="2280" spans="1:31" x14ac:dyDescent="0.25">
      <c r="A2280">
        <v>1711923</v>
      </c>
      <c r="B2280">
        <v>1</v>
      </c>
      <c r="C2280" t="s">
        <v>80</v>
      </c>
      <c r="D2280" t="s">
        <v>106</v>
      </c>
      <c r="E2280" t="s">
        <v>160</v>
      </c>
      <c r="F2280" t="s">
        <v>6830</v>
      </c>
      <c r="G2280" t="s">
        <v>1328</v>
      </c>
      <c r="H2280" t="s">
        <v>134</v>
      </c>
      <c r="I2280" t="s">
        <v>135</v>
      </c>
      <c r="J2280" t="s">
        <v>136</v>
      </c>
      <c r="K2280" t="s">
        <v>137</v>
      </c>
      <c r="L2280" t="s">
        <v>6831</v>
      </c>
      <c r="M2280" t="s">
        <v>6832</v>
      </c>
      <c r="N2280">
        <v>2.3475000000000001</v>
      </c>
      <c r="O2280">
        <v>0</v>
      </c>
      <c r="P2280">
        <v>9</v>
      </c>
      <c r="Q2280">
        <v>0</v>
      </c>
      <c r="R2280">
        <v>0</v>
      </c>
      <c r="S2280">
        <v>0</v>
      </c>
      <c r="T2280">
        <v>2</v>
      </c>
      <c r="U2280">
        <v>0</v>
      </c>
      <c r="V2280">
        <v>0</v>
      </c>
      <c r="W2280">
        <v>0</v>
      </c>
      <c r="X2280">
        <v>1.4515840582942401</v>
      </c>
      <c r="Y2280">
        <v>0</v>
      </c>
      <c r="Z2280">
        <v>0</v>
      </c>
      <c r="AA2280">
        <v>0</v>
      </c>
      <c r="AB2280">
        <v>17.971856358165027</v>
      </c>
      <c r="AC2280">
        <v>0</v>
      </c>
      <c r="AD2280">
        <v>0</v>
      </c>
      <c r="AE2280">
        <v>19.423440416459268</v>
      </c>
    </row>
    <row r="2281" spans="1:31" x14ac:dyDescent="0.25">
      <c r="A2281">
        <v>1712255</v>
      </c>
      <c r="B2281">
        <v>1</v>
      </c>
      <c r="C2281" t="s">
        <v>80</v>
      </c>
      <c r="D2281" t="s">
        <v>92</v>
      </c>
      <c r="E2281" t="s">
        <v>131</v>
      </c>
      <c r="F2281" t="s">
        <v>6833</v>
      </c>
      <c r="G2281" t="s">
        <v>269</v>
      </c>
      <c r="H2281" t="s">
        <v>134</v>
      </c>
      <c r="I2281" t="s">
        <v>135</v>
      </c>
      <c r="J2281" t="s">
        <v>5</v>
      </c>
      <c r="K2281" t="s">
        <v>137</v>
      </c>
      <c r="L2281" t="s">
        <v>6834</v>
      </c>
      <c r="M2281" t="s">
        <v>6835</v>
      </c>
      <c r="N2281">
        <v>8.5000000000000006E-2</v>
      </c>
      <c r="O2281">
        <v>0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4.7896771910400007E-3</v>
      </c>
      <c r="AA2281">
        <v>0</v>
      </c>
      <c r="AB2281">
        <v>0</v>
      </c>
      <c r="AC2281">
        <v>0</v>
      </c>
      <c r="AD2281">
        <v>0</v>
      </c>
      <c r="AE2281">
        <v>4.7896771910400007E-3</v>
      </c>
    </row>
    <row r="2282" spans="1:31" x14ac:dyDescent="0.25">
      <c r="A2282">
        <v>1711946</v>
      </c>
      <c r="B2282">
        <v>1</v>
      </c>
      <c r="C2282" t="s">
        <v>80</v>
      </c>
      <c r="D2282" t="s">
        <v>97</v>
      </c>
      <c r="E2282" t="s">
        <v>140</v>
      </c>
      <c r="F2282" t="s">
        <v>6836</v>
      </c>
      <c r="G2282" t="s">
        <v>147</v>
      </c>
      <c r="H2282" t="s">
        <v>143</v>
      </c>
      <c r="I2282" t="s">
        <v>135</v>
      </c>
      <c r="J2282" t="s">
        <v>136</v>
      </c>
      <c r="K2282" t="s">
        <v>137</v>
      </c>
      <c r="L2282" t="s">
        <v>6837</v>
      </c>
      <c r="M2282" t="s">
        <v>6838</v>
      </c>
      <c r="N2282">
        <v>0.54333333299999997</v>
      </c>
      <c r="O2282">
        <v>1</v>
      </c>
      <c r="P2282">
        <v>239</v>
      </c>
      <c r="Q2282">
        <v>2</v>
      </c>
      <c r="R2282">
        <v>11</v>
      </c>
      <c r="S2282">
        <v>7</v>
      </c>
      <c r="T2282">
        <v>24</v>
      </c>
      <c r="U2282">
        <v>0</v>
      </c>
      <c r="V2282">
        <v>0</v>
      </c>
      <c r="W2282">
        <v>1.8010329533359866</v>
      </c>
      <c r="X2282">
        <v>24.320206643217933</v>
      </c>
      <c r="Y2282">
        <v>0.15730799784167998</v>
      </c>
      <c r="Z2282">
        <v>0.45713582009092674</v>
      </c>
      <c r="AA2282">
        <v>14.30680593321995</v>
      </c>
      <c r="AB2282">
        <v>4.9014916048801762</v>
      </c>
      <c r="AC2282">
        <v>0</v>
      </c>
      <c r="AD2282">
        <v>0</v>
      </c>
      <c r="AE2282">
        <v>45.943980952586656</v>
      </c>
    </row>
    <row r="2283" spans="1:31" x14ac:dyDescent="0.25">
      <c r="A2283">
        <v>1712278</v>
      </c>
      <c r="B2283">
        <v>1</v>
      </c>
      <c r="C2283" t="s">
        <v>81</v>
      </c>
      <c r="D2283" t="s">
        <v>127</v>
      </c>
      <c r="E2283" t="s">
        <v>160</v>
      </c>
      <c r="F2283" t="s">
        <v>6839</v>
      </c>
      <c r="G2283" t="s">
        <v>1006</v>
      </c>
      <c r="H2283" t="s">
        <v>134</v>
      </c>
      <c r="I2283" t="s">
        <v>135</v>
      </c>
      <c r="J2283" t="s">
        <v>136</v>
      </c>
      <c r="K2283" t="s">
        <v>137</v>
      </c>
      <c r="L2283" t="s">
        <v>6840</v>
      </c>
      <c r="M2283" t="s">
        <v>6841</v>
      </c>
      <c r="N2283">
        <v>1.936666666</v>
      </c>
      <c r="O2283">
        <v>0</v>
      </c>
      <c r="P2283">
        <v>22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6.3215255875121708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6.3215255875121708</v>
      </c>
    </row>
    <row r="2284" spans="1:31" x14ac:dyDescent="0.25">
      <c r="A2284">
        <v>1711760</v>
      </c>
      <c r="B2284">
        <v>1</v>
      </c>
      <c r="C2284" t="s">
        <v>81</v>
      </c>
      <c r="D2284" t="s">
        <v>118</v>
      </c>
      <c r="E2284" t="s">
        <v>160</v>
      </c>
      <c r="F2284" t="s">
        <v>6842</v>
      </c>
      <c r="G2284" t="s">
        <v>152</v>
      </c>
      <c r="H2284" t="s">
        <v>134</v>
      </c>
      <c r="I2284" t="s">
        <v>135</v>
      </c>
      <c r="J2284" t="s">
        <v>136</v>
      </c>
      <c r="K2284" t="s">
        <v>153</v>
      </c>
      <c r="L2284" t="s">
        <v>6843</v>
      </c>
      <c r="M2284" t="s">
        <v>6844</v>
      </c>
      <c r="N2284">
        <v>8.4130444440000005</v>
      </c>
      <c r="O2284">
        <v>0</v>
      </c>
      <c r="P2284">
        <v>5</v>
      </c>
      <c r="Q2284">
        <v>0</v>
      </c>
      <c r="R2284">
        <v>6</v>
      </c>
      <c r="S2284">
        <v>0</v>
      </c>
      <c r="T2284">
        <v>3</v>
      </c>
      <c r="U2284">
        <v>0</v>
      </c>
      <c r="V2284">
        <v>0</v>
      </c>
      <c r="W2284">
        <v>0</v>
      </c>
      <c r="X2284">
        <v>2.7508884236642346</v>
      </c>
      <c r="Y2284">
        <v>0</v>
      </c>
      <c r="Z2284">
        <v>11.634977407814279</v>
      </c>
      <c r="AA2284">
        <v>0</v>
      </c>
      <c r="AB2284">
        <v>13.262539439853153</v>
      </c>
      <c r="AC2284">
        <v>0</v>
      </c>
      <c r="AD2284">
        <v>0</v>
      </c>
      <c r="AE2284">
        <v>27.648405271331669</v>
      </c>
    </row>
    <row r="2285" spans="1:31" x14ac:dyDescent="0.25">
      <c r="A2285">
        <v>1711754</v>
      </c>
      <c r="B2285">
        <v>1</v>
      </c>
      <c r="C2285" t="s">
        <v>80</v>
      </c>
      <c r="D2285" t="s">
        <v>82</v>
      </c>
      <c r="E2285" t="s">
        <v>171</v>
      </c>
      <c r="F2285" t="s">
        <v>6845</v>
      </c>
      <c r="G2285" t="s">
        <v>152</v>
      </c>
      <c r="H2285" t="s">
        <v>143</v>
      </c>
      <c r="I2285" t="s">
        <v>135</v>
      </c>
      <c r="J2285" t="s">
        <v>136</v>
      </c>
      <c r="K2285" t="s">
        <v>153</v>
      </c>
      <c r="L2285" t="s">
        <v>6846</v>
      </c>
      <c r="M2285" t="s">
        <v>6847</v>
      </c>
      <c r="N2285">
        <v>4.4950000000000001</v>
      </c>
      <c r="O2285">
        <v>0</v>
      </c>
      <c r="P2285">
        <v>0</v>
      </c>
      <c r="Q2285">
        <v>0</v>
      </c>
      <c r="R2285">
        <v>0</v>
      </c>
      <c r="S2285">
        <v>1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28.660069951905939</v>
      </c>
      <c r="AB2285">
        <v>0</v>
      </c>
      <c r="AC2285">
        <v>0</v>
      </c>
      <c r="AD2285">
        <v>0</v>
      </c>
      <c r="AE2285">
        <v>28.660069951905939</v>
      </c>
    </row>
    <row r="2286" spans="1:31" x14ac:dyDescent="0.25">
      <c r="A2286">
        <v>1711777</v>
      </c>
      <c r="B2286">
        <v>1</v>
      </c>
      <c r="C2286" t="s">
        <v>80</v>
      </c>
      <c r="D2286" t="s">
        <v>97</v>
      </c>
      <c r="E2286" t="s">
        <v>160</v>
      </c>
      <c r="F2286" t="s">
        <v>3049</v>
      </c>
      <c r="G2286" t="s">
        <v>152</v>
      </c>
      <c r="H2286" t="s">
        <v>134</v>
      </c>
      <c r="I2286" t="s">
        <v>135</v>
      </c>
      <c r="J2286" t="s">
        <v>136</v>
      </c>
      <c r="K2286" t="s">
        <v>153</v>
      </c>
      <c r="L2286" t="s">
        <v>6848</v>
      </c>
      <c r="M2286" t="s">
        <v>6849</v>
      </c>
      <c r="N2286">
        <v>9.0975972219999992</v>
      </c>
      <c r="O2286">
        <v>0</v>
      </c>
      <c r="P2286">
        <v>115</v>
      </c>
      <c r="Q2286">
        <v>0</v>
      </c>
      <c r="R2286">
        <v>16</v>
      </c>
      <c r="S2286">
        <v>0</v>
      </c>
      <c r="T2286">
        <v>24</v>
      </c>
      <c r="U2286">
        <v>0</v>
      </c>
      <c r="V2286">
        <v>0</v>
      </c>
      <c r="W2286">
        <v>0</v>
      </c>
      <c r="X2286">
        <v>223.66434607643583</v>
      </c>
      <c r="Y2286">
        <v>0</v>
      </c>
      <c r="Z2286">
        <v>23.929259339104998</v>
      </c>
      <c r="AA2286">
        <v>0</v>
      </c>
      <c r="AB2286">
        <v>177.97750002218442</v>
      </c>
      <c r="AC2286">
        <v>0</v>
      </c>
      <c r="AD2286">
        <v>0</v>
      </c>
      <c r="AE2286">
        <v>425.57110543772524</v>
      </c>
    </row>
    <row r="2287" spans="1:31" x14ac:dyDescent="0.25">
      <c r="A2287">
        <v>1712238</v>
      </c>
      <c r="B2287">
        <v>1</v>
      </c>
      <c r="C2287" t="s">
        <v>80</v>
      </c>
      <c r="D2287" t="s">
        <v>98</v>
      </c>
      <c r="E2287" t="s">
        <v>131</v>
      </c>
      <c r="F2287" t="s">
        <v>5985</v>
      </c>
      <c r="G2287" t="s">
        <v>133</v>
      </c>
      <c r="H2287" t="s">
        <v>134</v>
      </c>
      <c r="I2287" t="s">
        <v>135</v>
      </c>
      <c r="J2287" t="s">
        <v>136</v>
      </c>
      <c r="K2287" t="s">
        <v>137</v>
      </c>
      <c r="L2287" t="s">
        <v>6850</v>
      </c>
      <c r="M2287" t="s">
        <v>6851</v>
      </c>
      <c r="N2287">
        <v>2.7236111109999999</v>
      </c>
      <c r="O2287">
        <v>0</v>
      </c>
      <c r="P2287">
        <v>2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1.7617211010072218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1.7617211010072218</v>
      </c>
    </row>
    <row r="2288" spans="1:31" x14ac:dyDescent="0.25">
      <c r="A2288">
        <v>1712046</v>
      </c>
      <c r="B2288">
        <v>1</v>
      </c>
      <c r="C2288" t="s">
        <v>80</v>
      </c>
      <c r="D2288" t="s">
        <v>96</v>
      </c>
      <c r="E2288" t="s">
        <v>160</v>
      </c>
      <c r="F2288" t="s">
        <v>6852</v>
      </c>
      <c r="G2288" t="s">
        <v>326</v>
      </c>
      <c r="H2288" t="s">
        <v>134</v>
      </c>
      <c r="I2288" t="s">
        <v>135</v>
      </c>
      <c r="J2288" t="s">
        <v>136</v>
      </c>
      <c r="K2288" t="s">
        <v>137</v>
      </c>
      <c r="L2288" t="s">
        <v>6853</v>
      </c>
      <c r="M2288" t="s">
        <v>6854</v>
      </c>
      <c r="N2288">
        <v>1.4055555550000001</v>
      </c>
      <c r="O2288">
        <v>0</v>
      </c>
      <c r="P2288">
        <v>17</v>
      </c>
      <c r="Q2288">
        <v>0</v>
      </c>
      <c r="R2288">
        <v>0</v>
      </c>
      <c r="S2288">
        <v>0</v>
      </c>
      <c r="T2288">
        <v>1</v>
      </c>
      <c r="U2288">
        <v>0</v>
      </c>
      <c r="V2288">
        <v>0</v>
      </c>
      <c r="W2288">
        <v>0</v>
      </c>
      <c r="X2288">
        <v>7.5258950612342455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7.5258950612342455</v>
      </c>
    </row>
    <row r="2289" spans="1:31" x14ac:dyDescent="0.25">
      <c r="A2289">
        <v>1712092</v>
      </c>
      <c r="B2289">
        <v>1</v>
      </c>
      <c r="C2289" t="s">
        <v>80</v>
      </c>
      <c r="D2289" t="s">
        <v>109</v>
      </c>
      <c r="E2289" t="s">
        <v>131</v>
      </c>
      <c r="F2289" t="s">
        <v>6855</v>
      </c>
      <c r="G2289" t="s">
        <v>133</v>
      </c>
      <c r="H2289" t="s">
        <v>134</v>
      </c>
      <c r="I2289" t="s">
        <v>135</v>
      </c>
      <c r="J2289" t="s">
        <v>136</v>
      </c>
      <c r="K2289" t="s">
        <v>137</v>
      </c>
      <c r="L2289" t="s">
        <v>6856</v>
      </c>
      <c r="M2289" t="s">
        <v>6857</v>
      </c>
      <c r="N2289">
        <v>3.2875000000000001</v>
      </c>
      <c r="O2289">
        <v>0</v>
      </c>
      <c r="P2289">
        <v>1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0.49492121501025177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0.49492121501025177</v>
      </c>
    </row>
    <row r="2290" spans="1:31" x14ac:dyDescent="0.25">
      <c r="A2290">
        <v>1711986</v>
      </c>
      <c r="B2290">
        <v>1</v>
      </c>
      <c r="C2290" t="s">
        <v>81</v>
      </c>
      <c r="D2290" t="s">
        <v>127</v>
      </c>
      <c r="E2290" t="s">
        <v>189</v>
      </c>
      <c r="F2290" t="s">
        <v>4190</v>
      </c>
      <c r="G2290" t="s">
        <v>147</v>
      </c>
      <c r="H2290" t="s">
        <v>143</v>
      </c>
      <c r="I2290" t="s">
        <v>135</v>
      </c>
      <c r="J2290" t="s">
        <v>136</v>
      </c>
      <c r="K2290" t="s">
        <v>137</v>
      </c>
      <c r="L2290" t="s">
        <v>6858</v>
      </c>
      <c r="M2290" t="s">
        <v>6859</v>
      </c>
      <c r="N2290">
        <v>0.98388888799999996</v>
      </c>
      <c r="O2290">
        <v>0</v>
      </c>
      <c r="P2290">
        <v>138</v>
      </c>
      <c r="Q2290">
        <v>12</v>
      </c>
      <c r="R2290">
        <v>38</v>
      </c>
      <c r="S2290">
        <v>11</v>
      </c>
      <c r="T2290">
        <v>12</v>
      </c>
      <c r="U2290">
        <v>1</v>
      </c>
      <c r="V2290">
        <v>1</v>
      </c>
      <c r="W2290">
        <v>0</v>
      </c>
      <c r="X2290">
        <v>19.261317759451387</v>
      </c>
      <c r="Y2290">
        <v>7.8783384931596983</v>
      </c>
      <c r="Z2290">
        <v>17.241669087119885</v>
      </c>
      <c r="AA2290">
        <v>62.420234610008315</v>
      </c>
      <c r="AB2290">
        <v>3.5394889052754528</v>
      </c>
      <c r="AC2290">
        <v>68.058994337222828</v>
      </c>
      <c r="AD2290">
        <v>8.672642145543028</v>
      </c>
      <c r="AE2290">
        <v>187.07268533778057</v>
      </c>
    </row>
    <row r="2291" spans="1:31" x14ac:dyDescent="0.25">
      <c r="A2291">
        <v>1712172</v>
      </c>
      <c r="B2291">
        <v>1</v>
      </c>
      <c r="C2291" t="s">
        <v>81</v>
      </c>
      <c r="D2291" t="s">
        <v>118</v>
      </c>
      <c r="E2291" t="s">
        <v>150</v>
      </c>
      <c r="F2291" t="s">
        <v>6860</v>
      </c>
      <c r="G2291" t="s">
        <v>269</v>
      </c>
      <c r="H2291" t="s">
        <v>134</v>
      </c>
      <c r="I2291" t="s">
        <v>135</v>
      </c>
      <c r="J2291" t="s">
        <v>136</v>
      </c>
      <c r="K2291" t="s">
        <v>137</v>
      </c>
      <c r="L2291" t="s">
        <v>6861</v>
      </c>
      <c r="M2291" t="s">
        <v>6862</v>
      </c>
      <c r="N2291">
        <v>0.22138888800000001</v>
      </c>
      <c r="O2291">
        <v>0</v>
      </c>
      <c r="P2291">
        <v>37</v>
      </c>
      <c r="Q2291">
        <v>0</v>
      </c>
      <c r="R2291">
        <v>8</v>
      </c>
      <c r="S2291">
        <v>0</v>
      </c>
      <c r="T2291">
        <v>6</v>
      </c>
      <c r="U2291">
        <v>0</v>
      </c>
      <c r="V2291">
        <v>0</v>
      </c>
      <c r="W2291">
        <v>0</v>
      </c>
      <c r="X2291">
        <v>1.5708552257240429</v>
      </c>
      <c r="Y2291">
        <v>0</v>
      </c>
      <c r="Z2291">
        <v>0.69919339261031244</v>
      </c>
      <c r="AA2291">
        <v>0</v>
      </c>
      <c r="AB2291">
        <v>0.38552169868427499</v>
      </c>
      <c r="AC2291">
        <v>0</v>
      </c>
      <c r="AD2291">
        <v>0</v>
      </c>
      <c r="AE2291">
        <v>2.6555703170186304</v>
      </c>
    </row>
    <row r="2292" spans="1:31" x14ac:dyDescent="0.25">
      <c r="A2292">
        <v>1712029</v>
      </c>
      <c r="B2292">
        <v>1</v>
      </c>
      <c r="C2292" t="s">
        <v>80</v>
      </c>
      <c r="D2292" t="s">
        <v>82</v>
      </c>
      <c r="E2292" t="s">
        <v>171</v>
      </c>
      <c r="F2292" t="s">
        <v>6863</v>
      </c>
      <c r="G2292" t="s">
        <v>147</v>
      </c>
      <c r="H2292" t="s">
        <v>143</v>
      </c>
      <c r="I2292" t="s">
        <v>135</v>
      </c>
      <c r="J2292" t="s">
        <v>136</v>
      </c>
      <c r="K2292" t="s">
        <v>137</v>
      </c>
      <c r="L2292" t="s">
        <v>6864</v>
      </c>
      <c r="M2292" t="s">
        <v>6865</v>
      </c>
      <c r="N2292">
        <v>0.698333333</v>
      </c>
      <c r="O2292">
        <v>0</v>
      </c>
      <c r="P2292">
        <v>1049</v>
      </c>
      <c r="Q2292">
        <v>0</v>
      </c>
      <c r="R2292">
        <v>0</v>
      </c>
      <c r="S2292">
        <v>0</v>
      </c>
      <c r="T2292">
        <v>118</v>
      </c>
      <c r="U2292">
        <v>0</v>
      </c>
      <c r="V2292">
        <v>0</v>
      </c>
      <c r="W2292">
        <v>0</v>
      </c>
      <c r="X2292">
        <v>211.13802048270406</v>
      </c>
      <c r="Y2292">
        <v>0</v>
      </c>
      <c r="Z2292">
        <v>0</v>
      </c>
      <c r="AA2292">
        <v>0</v>
      </c>
      <c r="AB2292">
        <v>40.347822425995552</v>
      </c>
      <c r="AC2292">
        <v>0</v>
      </c>
      <c r="AD2292">
        <v>0</v>
      </c>
      <c r="AE2292">
        <v>251.48584290869962</v>
      </c>
    </row>
    <row r="2293" spans="1:31" x14ac:dyDescent="0.25">
      <c r="A2293">
        <v>1712195</v>
      </c>
      <c r="B2293">
        <v>1</v>
      </c>
      <c r="C2293" t="s">
        <v>80</v>
      </c>
      <c r="D2293" t="s">
        <v>105</v>
      </c>
      <c r="E2293" t="s">
        <v>131</v>
      </c>
      <c r="F2293" t="s">
        <v>6866</v>
      </c>
      <c r="G2293" t="s">
        <v>133</v>
      </c>
      <c r="H2293" t="s">
        <v>134</v>
      </c>
      <c r="I2293" t="s">
        <v>135</v>
      </c>
      <c r="J2293" t="s">
        <v>136</v>
      </c>
      <c r="K2293" t="s">
        <v>137</v>
      </c>
      <c r="L2293" t="s">
        <v>6867</v>
      </c>
      <c r="M2293" t="s">
        <v>6868</v>
      </c>
      <c r="N2293">
        <v>1.1302777770000001</v>
      </c>
      <c r="O2293">
        <v>0</v>
      </c>
      <c r="P2293">
        <v>1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0.57860251185694223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0.57860251185694223</v>
      </c>
    </row>
    <row r="2294" spans="1:31" x14ac:dyDescent="0.25">
      <c r="A2294">
        <v>1712215</v>
      </c>
      <c r="B2294">
        <v>1</v>
      </c>
      <c r="C2294" t="s">
        <v>80</v>
      </c>
      <c r="D2294" t="s">
        <v>97</v>
      </c>
      <c r="E2294" t="s">
        <v>131</v>
      </c>
      <c r="F2294" t="s">
        <v>6423</v>
      </c>
      <c r="G2294" t="s">
        <v>133</v>
      </c>
      <c r="H2294" t="s">
        <v>134</v>
      </c>
      <c r="I2294" t="s">
        <v>135</v>
      </c>
      <c r="J2294" t="s">
        <v>136</v>
      </c>
      <c r="K2294" t="s">
        <v>137</v>
      </c>
      <c r="L2294" t="s">
        <v>6869</v>
      </c>
      <c r="M2294" t="s">
        <v>6870</v>
      </c>
      <c r="N2294">
        <v>1.633888888</v>
      </c>
      <c r="O2294">
        <v>0</v>
      </c>
      <c r="P2294">
        <v>1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0.54508291288966659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0.54508291288966659</v>
      </c>
    </row>
    <row r="2295" spans="1:31" x14ac:dyDescent="0.25">
      <c r="A2295">
        <v>1712258</v>
      </c>
      <c r="B2295">
        <v>1</v>
      </c>
      <c r="C2295" t="s">
        <v>80</v>
      </c>
      <c r="D2295" t="s">
        <v>97</v>
      </c>
      <c r="E2295" t="s">
        <v>140</v>
      </c>
      <c r="F2295" t="s">
        <v>6871</v>
      </c>
      <c r="G2295" t="s">
        <v>1085</v>
      </c>
      <c r="H2295" t="s">
        <v>143</v>
      </c>
      <c r="I2295" t="s">
        <v>135</v>
      </c>
      <c r="J2295" t="s">
        <v>136</v>
      </c>
      <c r="K2295" t="s">
        <v>137</v>
      </c>
      <c r="L2295" t="s">
        <v>6872</v>
      </c>
      <c r="M2295" t="s">
        <v>6873</v>
      </c>
      <c r="N2295">
        <v>5.4991666659999998</v>
      </c>
      <c r="O2295">
        <v>1</v>
      </c>
      <c r="P2295">
        <v>0</v>
      </c>
      <c r="Q2295">
        <v>7</v>
      </c>
      <c r="R2295">
        <v>0</v>
      </c>
      <c r="S2295">
        <v>8</v>
      </c>
      <c r="T2295">
        <v>0</v>
      </c>
      <c r="U2295">
        <v>1</v>
      </c>
      <c r="V2295">
        <v>0</v>
      </c>
      <c r="W2295">
        <v>2.2569245363509092</v>
      </c>
      <c r="X2295">
        <v>0</v>
      </c>
      <c r="Y2295">
        <v>7.0418421907567312</v>
      </c>
      <c r="Z2295">
        <v>0</v>
      </c>
      <c r="AA2295">
        <v>109.71798541856394</v>
      </c>
      <c r="AB2295">
        <v>0</v>
      </c>
      <c r="AC2295">
        <v>275.61454542187431</v>
      </c>
      <c r="AD2295">
        <v>0</v>
      </c>
      <c r="AE2295">
        <v>394.63129756754586</v>
      </c>
    </row>
    <row r="2296" spans="1:31" x14ac:dyDescent="0.25">
      <c r="A2296">
        <v>1712115</v>
      </c>
      <c r="B2296">
        <v>1</v>
      </c>
      <c r="C2296" t="s">
        <v>80</v>
      </c>
      <c r="D2296" t="s">
        <v>99</v>
      </c>
      <c r="E2296" t="s">
        <v>140</v>
      </c>
      <c r="F2296" t="s">
        <v>6440</v>
      </c>
      <c r="G2296" t="s">
        <v>147</v>
      </c>
      <c r="H2296" t="s">
        <v>143</v>
      </c>
      <c r="I2296" t="s">
        <v>455</v>
      </c>
      <c r="J2296" t="s">
        <v>136</v>
      </c>
      <c r="K2296" t="s">
        <v>137</v>
      </c>
      <c r="L2296" t="s">
        <v>6811</v>
      </c>
      <c r="M2296" t="s">
        <v>6874</v>
      </c>
      <c r="N2296">
        <v>4.3888888000000001E-2</v>
      </c>
      <c r="O2296">
        <v>11</v>
      </c>
      <c r="P2296">
        <v>7447</v>
      </c>
      <c r="Q2296">
        <v>1</v>
      </c>
      <c r="R2296">
        <v>124</v>
      </c>
      <c r="S2296">
        <v>28</v>
      </c>
      <c r="T2296">
        <v>751</v>
      </c>
      <c r="U2296">
        <v>3</v>
      </c>
      <c r="V2296">
        <v>7</v>
      </c>
      <c r="W2296">
        <v>2.0586250493709426</v>
      </c>
      <c r="X2296">
        <v>63.34798298078087</v>
      </c>
      <c r="Y2296">
        <v>1.01902929184E-2</v>
      </c>
      <c r="Z2296">
        <v>1.2532819026235773</v>
      </c>
      <c r="AA2296">
        <v>8.6221780571543967</v>
      </c>
      <c r="AB2296">
        <v>23.877754170678873</v>
      </c>
      <c r="AC2296">
        <v>1.9221804119699495</v>
      </c>
      <c r="AD2296">
        <v>0.18946959062254667</v>
      </c>
      <c r="AE2296">
        <v>101.28166245611956</v>
      </c>
    </row>
    <row r="2297" spans="1:31" x14ac:dyDescent="0.25">
      <c r="A2297">
        <v>1712109</v>
      </c>
      <c r="B2297">
        <v>1</v>
      </c>
      <c r="C2297" t="s">
        <v>80</v>
      </c>
      <c r="D2297" t="s">
        <v>106</v>
      </c>
      <c r="E2297" t="s">
        <v>160</v>
      </c>
      <c r="F2297" t="s">
        <v>6875</v>
      </c>
      <c r="G2297" t="s">
        <v>162</v>
      </c>
      <c r="H2297" t="s">
        <v>134</v>
      </c>
      <c r="I2297" t="s">
        <v>135</v>
      </c>
      <c r="J2297" t="s">
        <v>136</v>
      </c>
      <c r="K2297" t="s">
        <v>137</v>
      </c>
      <c r="L2297" t="s">
        <v>6876</v>
      </c>
      <c r="M2297" t="s">
        <v>6877</v>
      </c>
      <c r="N2297">
        <v>3.852777777</v>
      </c>
      <c r="O2297">
        <v>0</v>
      </c>
      <c r="P2297">
        <v>19</v>
      </c>
      <c r="Q2297">
        <v>0</v>
      </c>
      <c r="R2297">
        <v>1</v>
      </c>
      <c r="S2297">
        <v>0</v>
      </c>
      <c r="T2297">
        <v>7</v>
      </c>
      <c r="U2297">
        <v>0</v>
      </c>
      <c r="V2297">
        <v>0</v>
      </c>
      <c r="W2297">
        <v>0</v>
      </c>
      <c r="X2297">
        <v>10.734233869563642</v>
      </c>
      <c r="Y2297">
        <v>0</v>
      </c>
      <c r="Z2297">
        <v>2.4167204709700001E-2</v>
      </c>
      <c r="AA2297">
        <v>0</v>
      </c>
      <c r="AB2297">
        <v>19.462111786800783</v>
      </c>
      <c r="AC2297">
        <v>0</v>
      </c>
      <c r="AD2297">
        <v>0</v>
      </c>
      <c r="AE2297">
        <v>30.220512861074127</v>
      </c>
    </row>
    <row r="2298" spans="1:31" x14ac:dyDescent="0.25">
      <c r="A2298">
        <v>1711717</v>
      </c>
      <c r="B2298">
        <v>1</v>
      </c>
      <c r="C2298" t="s">
        <v>80</v>
      </c>
      <c r="D2298" t="s">
        <v>96</v>
      </c>
      <c r="E2298" t="s">
        <v>160</v>
      </c>
      <c r="F2298" t="s">
        <v>6878</v>
      </c>
      <c r="G2298" t="s">
        <v>162</v>
      </c>
      <c r="H2298" t="s">
        <v>134</v>
      </c>
      <c r="I2298" t="s">
        <v>135</v>
      </c>
      <c r="J2298" t="s">
        <v>136</v>
      </c>
      <c r="K2298" t="s">
        <v>137</v>
      </c>
      <c r="L2298" t="s">
        <v>6879</v>
      </c>
      <c r="M2298" t="s">
        <v>6880</v>
      </c>
      <c r="N2298">
        <v>3.3455555549999998</v>
      </c>
      <c r="O2298">
        <v>0</v>
      </c>
      <c r="P2298">
        <v>90</v>
      </c>
      <c r="Q2298">
        <v>0</v>
      </c>
      <c r="R2298">
        <v>0</v>
      </c>
      <c r="S2298">
        <v>0</v>
      </c>
      <c r="T2298">
        <v>4</v>
      </c>
      <c r="U2298">
        <v>0</v>
      </c>
      <c r="V2298">
        <v>0</v>
      </c>
      <c r="W2298">
        <v>0</v>
      </c>
      <c r="X2298">
        <v>63.465509557548991</v>
      </c>
      <c r="Y2298">
        <v>0</v>
      </c>
      <c r="Z2298">
        <v>0</v>
      </c>
      <c r="AA2298">
        <v>0</v>
      </c>
      <c r="AB2298">
        <v>2.1589019017518551</v>
      </c>
      <c r="AC2298">
        <v>0</v>
      </c>
      <c r="AD2298">
        <v>0</v>
      </c>
      <c r="AE2298">
        <v>65.624411459300845</v>
      </c>
    </row>
    <row r="2299" spans="1:31" x14ac:dyDescent="0.25">
      <c r="A2299">
        <v>1711817</v>
      </c>
      <c r="B2299">
        <v>1</v>
      </c>
      <c r="C2299" t="s">
        <v>81</v>
      </c>
      <c r="D2299" t="s">
        <v>118</v>
      </c>
      <c r="E2299" t="s">
        <v>171</v>
      </c>
      <c r="F2299" t="s">
        <v>6881</v>
      </c>
      <c r="G2299" t="s">
        <v>295</v>
      </c>
      <c r="H2299" t="s">
        <v>143</v>
      </c>
      <c r="I2299" t="s">
        <v>135</v>
      </c>
      <c r="J2299" t="s">
        <v>136</v>
      </c>
      <c r="K2299" t="s">
        <v>137</v>
      </c>
      <c r="L2299" t="s">
        <v>6882</v>
      </c>
      <c r="M2299" t="s">
        <v>6883</v>
      </c>
      <c r="N2299">
        <v>4.1772222220000002</v>
      </c>
      <c r="O2299">
        <v>0</v>
      </c>
      <c r="P2299">
        <v>99</v>
      </c>
      <c r="Q2299">
        <v>0</v>
      </c>
      <c r="R2299">
        <v>5</v>
      </c>
      <c r="S2299">
        <v>0</v>
      </c>
      <c r="T2299">
        <v>8</v>
      </c>
      <c r="U2299">
        <v>0</v>
      </c>
      <c r="V2299">
        <v>0</v>
      </c>
      <c r="W2299">
        <v>0</v>
      </c>
      <c r="X2299">
        <v>76.434192425257791</v>
      </c>
      <c r="Y2299">
        <v>0</v>
      </c>
      <c r="Z2299">
        <v>0.26204849939724451</v>
      </c>
      <c r="AA2299">
        <v>0</v>
      </c>
      <c r="AB2299">
        <v>8.1149614719333769</v>
      </c>
      <c r="AC2299">
        <v>0</v>
      </c>
      <c r="AD2299">
        <v>0</v>
      </c>
      <c r="AE2299">
        <v>84.811202396588413</v>
      </c>
    </row>
    <row r="2300" spans="1:31" x14ac:dyDescent="0.25">
      <c r="A2300">
        <v>1711757</v>
      </c>
      <c r="B2300">
        <v>1</v>
      </c>
      <c r="C2300" t="s">
        <v>80</v>
      </c>
      <c r="D2300" t="s">
        <v>106</v>
      </c>
      <c r="E2300" t="s">
        <v>189</v>
      </c>
      <c r="F2300" t="s">
        <v>6884</v>
      </c>
      <c r="G2300" t="s">
        <v>152</v>
      </c>
      <c r="H2300" t="s">
        <v>143</v>
      </c>
      <c r="I2300" t="s">
        <v>135</v>
      </c>
      <c r="J2300" t="s">
        <v>136</v>
      </c>
      <c r="K2300" t="s">
        <v>153</v>
      </c>
      <c r="L2300" t="s">
        <v>6885</v>
      </c>
      <c r="M2300" t="s">
        <v>6886</v>
      </c>
      <c r="N2300">
        <v>7.5846683329999998</v>
      </c>
      <c r="O2300">
        <v>0</v>
      </c>
      <c r="P2300">
        <v>236</v>
      </c>
      <c r="Q2300">
        <v>4</v>
      </c>
      <c r="R2300">
        <v>43</v>
      </c>
      <c r="S2300">
        <v>2</v>
      </c>
      <c r="T2300">
        <v>29</v>
      </c>
      <c r="U2300">
        <v>0</v>
      </c>
      <c r="V2300">
        <v>0</v>
      </c>
      <c r="W2300">
        <v>0</v>
      </c>
      <c r="X2300">
        <v>241.97068446550819</v>
      </c>
      <c r="Y2300">
        <v>2.2849975107017615</v>
      </c>
      <c r="Z2300">
        <v>94.233748971738862</v>
      </c>
      <c r="AA2300">
        <v>21.101412016568471</v>
      </c>
      <c r="AB2300">
        <v>165.81470628747442</v>
      </c>
      <c r="AC2300">
        <v>0</v>
      </c>
      <c r="AD2300">
        <v>0</v>
      </c>
      <c r="AE2300">
        <v>525.40554925199172</v>
      </c>
    </row>
    <row r="2301" spans="1:31" x14ac:dyDescent="0.25">
      <c r="A2301">
        <v>1712275</v>
      </c>
      <c r="B2301">
        <v>1</v>
      </c>
      <c r="C2301" t="s">
        <v>80</v>
      </c>
      <c r="D2301" t="s">
        <v>100</v>
      </c>
      <c r="E2301" t="s">
        <v>131</v>
      </c>
      <c r="F2301" t="s">
        <v>6887</v>
      </c>
      <c r="G2301" t="s">
        <v>133</v>
      </c>
      <c r="H2301" t="s">
        <v>134</v>
      </c>
      <c r="I2301" t="s">
        <v>135</v>
      </c>
      <c r="J2301" t="s">
        <v>136</v>
      </c>
      <c r="K2301" t="s">
        <v>137</v>
      </c>
      <c r="L2301" t="s">
        <v>6888</v>
      </c>
      <c r="M2301" t="s">
        <v>6889</v>
      </c>
      <c r="N2301">
        <v>1.084166666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1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1.0619470333114334</v>
      </c>
      <c r="AC2301">
        <v>0</v>
      </c>
      <c r="AD2301">
        <v>0</v>
      </c>
      <c r="AE2301">
        <v>1.0619470333114334</v>
      </c>
    </row>
    <row r="2302" spans="1:31" x14ac:dyDescent="0.25">
      <c r="A2302">
        <v>1711780</v>
      </c>
      <c r="B2302">
        <v>1</v>
      </c>
      <c r="C2302" t="s">
        <v>80</v>
      </c>
      <c r="D2302" t="s">
        <v>83</v>
      </c>
      <c r="E2302" t="s">
        <v>131</v>
      </c>
      <c r="F2302" t="s">
        <v>6890</v>
      </c>
      <c r="G2302" t="s">
        <v>133</v>
      </c>
      <c r="H2302" t="s">
        <v>134</v>
      </c>
      <c r="I2302" t="s">
        <v>135</v>
      </c>
      <c r="J2302" t="s">
        <v>136</v>
      </c>
      <c r="K2302" t="s">
        <v>137</v>
      </c>
      <c r="L2302" t="s">
        <v>6891</v>
      </c>
      <c r="M2302" t="s">
        <v>6892</v>
      </c>
      <c r="N2302">
        <v>2.5661111110000001</v>
      </c>
      <c r="O2302">
        <v>0</v>
      </c>
      <c r="P2302">
        <v>4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2.4220398011480668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2.4220398011480668</v>
      </c>
    </row>
    <row r="2303" spans="1:31" x14ac:dyDescent="0.25">
      <c r="A2303">
        <v>1711797</v>
      </c>
      <c r="B2303">
        <v>1</v>
      </c>
      <c r="C2303" t="s">
        <v>80</v>
      </c>
      <c r="D2303" t="s">
        <v>105</v>
      </c>
      <c r="E2303" t="s">
        <v>131</v>
      </c>
      <c r="F2303" t="s">
        <v>6893</v>
      </c>
      <c r="G2303" t="s">
        <v>242</v>
      </c>
      <c r="H2303" t="s">
        <v>134</v>
      </c>
      <c r="I2303" t="s">
        <v>135</v>
      </c>
      <c r="J2303" t="s">
        <v>136</v>
      </c>
      <c r="K2303" t="s">
        <v>137</v>
      </c>
      <c r="L2303" t="s">
        <v>6894</v>
      </c>
      <c r="M2303" t="s">
        <v>6895</v>
      </c>
      <c r="N2303">
        <v>3.150555555</v>
      </c>
      <c r="O2303">
        <v>0</v>
      </c>
      <c r="P2303">
        <v>4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1.58779442541509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1.58779442541509</v>
      </c>
    </row>
    <row r="2304" spans="1:31" x14ac:dyDescent="0.25">
      <c r="A2304">
        <v>1712281</v>
      </c>
      <c r="B2304">
        <v>1</v>
      </c>
      <c r="C2304" t="s">
        <v>80</v>
      </c>
      <c r="D2304" t="s">
        <v>89</v>
      </c>
      <c r="E2304" t="s">
        <v>140</v>
      </c>
      <c r="F2304" t="s">
        <v>6896</v>
      </c>
      <c r="G2304" t="s">
        <v>147</v>
      </c>
      <c r="H2304" t="s">
        <v>143</v>
      </c>
      <c r="I2304" t="s">
        <v>135</v>
      </c>
      <c r="J2304" t="s">
        <v>136</v>
      </c>
      <c r="K2304" t="s">
        <v>137</v>
      </c>
      <c r="L2304" t="s">
        <v>6897</v>
      </c>
      <c r="M2304" t="s">
        <v>6898</v>
      </c>
      <c r="N2304">
        <v>0.31694444399999999</v>
      </c>
      <c r="O2304">
        <v>1</v>
      </c>
      <c r="P2304">
        <v>283</v>
      </c>
      <c r="Q2304">
        <v>1</v>
      </c>
      <c r="R2304">
        <v>57</v>
      </c>
      <c r="S2304">
        <v>2</v>
      </c>
      <c r="T2304">
        <v>165</v>
      </c>
      <c r="U2304">
        <v>0</v>
      </c>
      <c r="V2304">
        <v>0</v>
      </c>
      <c r="W2304">
        <v>0.16297748821398333</v>
      </c>
      <c r="X2304">
        <v>68.31784980618545</v>
      </c>
      <c r="Y2304">
        <v>1.0043689051687783</v>
      </c>
      <c r="Z2304">
        <v>1.6759879757057303</v>
      </c>
      <c r="AA2304">
        <v>0.41302235601470283</v>
      </c>
      <c r="AB2304">
        <v>30.080042897371612</v>
      </c>
      <c r="AC2304">
        <v>0</v>
      </c>
      <c r="AD2304">
        <v>0</v>
      </c>
      <c r="AE2304">
        <v>101.65424942866025</v>
      </c>
    </row>
    <row r="2305" spans="1:31" x14ac:dyDescent="0.25">
      <c r="A2305">
        <v>1711943</v>
      </c>
      <c r="B2305">
        <v>1</v>
      </c>
      <c r="C2305" t="s">
        <v>80</v>
      </c>
      <c r="D2305" t="s">
        <v>91</v>
      </c>
      <c r="E2305" t="s">
        <v>150</v>
      </c>
      <c r="F2305" t="s">
        <v>6899</v>
      </c>
      <c r="G2305" t="s">
        <v>269</v>
      </c>
      <c r="H2305" t="s">
        <v>134</v>
      </c>
      <c r="I2305" t="s">
        <v>135</v>
      </c>
      <c r="J2305" t="s">
        <v>5</v>
      </c>
      <c r="K2305" t="s">
        <v>137</v>
      </c>
      <c r="L2305" t="s">
        <v>6900</v>
      </c>
      <c r="M2305" t="s">
        <v>6901</v>
      </c>
      <c r="N2305">
        <v>0.19888888800000001</v>
      </c>
      <c r="O2305">
        <v>0</v>
      </c>
      <c r="P2305">
        <v>0</v>
      </c>
      <c r="Q2305">
        <v>0</v>
      </c>
      <c r="R2305">
        <v>0</v>
      </c>
      <c r="S2305">
        <v>2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3.3519949334616439</v>
      </c>
      <c r="AB2305">
        <v>0</v>
      </c>
      <c r="AC2305">
        <v>0</v>
      </c>
      <c r="AD2305">
        <v>0</v>
      </c>
      <c r="AE2305">
        <v>3.3519949334616439</v>
      </c>
    </row>
    <row r="2306" spans="1:31" x14ac:dyDescent="0.25">
      <c r="A2306">
        <v>1712135</v>
      </c>
      <c r="B2306">
        <v>1</v>
      </c>
      <c r="C2306" t="s">
        <v>80</v>
      </c>
      <c r="D2306" t="s">
        <v>100</v>
      </c>
      <c r="E2306" t="s">
        <v>140</v>
      </c>
      <c r="F2306" t="s">
        <v>6902</v>
      </c>
      <c r="G2306" t="s">
        <v>147</v>
      </c>
      <c r="H2306" t="s">
        <v>143</v>
      </c>
      <c r="I2306" t="s">
        <v>135</v>
      </c>
      <c r="J2306" t="s">
        <v>136</v>
      </c>
      <c r="K2306" t="s">
        <v>137</v>
      </c>
      <c r="L2306" t="s">
        <v>6903</v>
      </c>
      <c r="M2306" t="s">
        <v>6904</v>
      </c>
      <c r="N2306">
        <v>0.47083333300000002</v>
      </c>
      <c r="O2306">
        <v>2</v>
      </c>
      <c r="P2306">
        <v>82</v>
      </c>
      <c r="Q2306">
        <v>4</v>
      </c>
      <c r="R2306">
        <v>21</v>
      </c>
      <c r="S2306">
        <v>8</v>
      </c>
      <c r="T2306">
        <v>177</v>
      </c>
      <c r="U2306">
        <v>2</v>
      </c>
      <c r="V2306">
        <v>0</v>
      </c>
      <c r="W2306">
        <v>0</v>
      </c>
      <c r="X2306">
        <v>18.211853952335311</v>
      </c>
      <c r="Y2306">
        <v>2.0844809967057287</v>
      </c>
      <c r="Z2306">
        <v>4.5386527548941835</v>
      </c>
      <c r="AA2306">
        <v>80.817666130347774</v>
      </c>
      <c r="AB2306">
        <v>329.86985537861057</v>
      </c>
      <c r="AC2306">
        <v>46.03863234192</v>
      </c>
      <c r="AD2306">
        <v>0</v>
      </c>
      <c r="AE2306">
        <v>481.56114155481356</v>
      </c>
    </row>
    <row r="2307" spans="1:31" x14ac:dyDescent="0.25">
      <c r="A2307">
        <v>1712235</v>
      </c>
      <c r="B2307">
        <v>1</v>
      </c>
      <c r="C2307" t="s">
        <v>81</v>
      </c>
      <c r="D2307" t="s">
        <v>125</v>
      </c>
      <c r="E2307" t="s">
        <v>131</v>
      </c>
      <c r="F2307" t="s">
        <v>6905</v>
      </c>
      <c r="G2307" t="s">
        <v>133</v>
      </c>
      <c r="H2307" t="s">
        <v>134</v>
      </c>
      <c r="I2307" t="s">
        <v>135</v>
      </c>
      <c r="J2307" t="s">
        <v>136</v>
      </c>
      <c r="K2307" t="s">
        <v>137</v>
      </c>
      <c r="L2307" t="s">
        <v>6906</v>
      </c>
      <c r="M2307" t="s">
        <v>6907</v>
      </c>
      <c r="N2307">
        <v>1.2269444439999999</v>
      </c>
      <c r="O2307">
        <v>0</v>
      </c>
      <c r="P2307">
        <v>1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0.40977073967577782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0.40977073967577782</v>
      </c>
    </row>
    <row r="2308" spans="1:31" x14ac:dyDescent="0.25">
      <c r="A2308">
        <v>1712006</v>
      </c>
      <c r="B2308">
        <v>1</v>
      </c>
      <c r="C2308" t="s">
        <v>80</v>
      </c>
      <c r="D2308" t="s">
        <v>83</v>
      </c>
      <c r="E2308" t="s">
        <v>189</v>
      </c>
      <c r="F2308" t="s">
        <v>6908</v>
      </c>
      <c r="G2308" t="s">
        <v>806</v>
      </c>
      <c r="H2308" t="s">
        <v>143</v>
      </c>
      <c r="I2308" t="s">
        <v>135</v>
      </c>
      <c r="J2308" t="s">
        <v>136</v>
      </c>
      <c r="K2308" t="s">
        <v>137</v>
      </c>
      <c r="L2308" t="s">
        <v>6909</v>
      </c>
      <c r="M2308" t="s">
        <v>6910</v>
      </c>
      <c r="N2308">
        <v>7.0225</v>
      </c>
      <c r="O2308">
        <v>0</v>
      </c>
      <c r="P2308">
        <v>0</v>
      </c>
      <c r="Q2308">
        <v>0</v>
      </c>
      <c r="R2308">
        <v>0</v>
      </c>
      <c r="S2308">
        <v>19</v>
      </c>
      <c r="T2308">
        <v>22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2088.2260048395656</v>
      </c>
      <c r="AB2308">
        <v>1477.7544180847487</v>
      </c>
      <c r="AC2308">
        <v>0</v>
      </c>
      <c r="AD2308">
        <v>0</v>
      </c>
      <c r="AE2308">
        <v>3565.9804229243146</v>
      </c>
    </row>
    <row r="2309" spans="1:31" x14ac:dyDescent="0.25">
      <c r="A2309">
        <v>1711840</v>
      </c>
      <c r="B2309">
        <v>1</v>
      </c>
      <c r="C2309" t="s">
        <v>80</v>
      </c>
      <c r="D2309" t="s">
        <v>84</v>
      </c>
      <c r="E2309" t="s">
        <v>131</v>
      </c>
      <c r="F2309" t="s">
        <v>6911</v>
      </c>
      <c r="G2309" t="s">
        <v>269</v>
      </c>
      <c r="H2309" t="s">
        <v>134</v>
      </c>
      <c r="I2309" t="s">
        <v>135</v>
      </c>
      <c r="J2309" t="s">
        <v>5</v>
      </c>
      <c r="K2309" t="s">
        <v>137</v>
      </c>
      <c r="L2309" t="s">
        <v>6912</v>
      </c>
      <c r="M2309" t="s">
        <v>6913</v>
      </c>
      <c r="N2309">
        <v>0.119444444</v>
      </c>
      <c r="O2309">
        <v>0</v>
      </c>
      <c r="P2309">
        <v>1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5.0688991649899998E-2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5.0688991649899998E-2</v>
      </c>
    </row>
    <row r="2310" spans="1:31" x14ac:dyDescent="0.25">
      <c r="A2310">
        <v>1712175</v>
      </c>
      <c r="B2310">
        <v>1</v>
      </c>
      <c r="C2310" t="s">
        <v>80</v>
      </c>
      <c r="D2310" t="s">
        <v>106</v>
      </c>
      <c r="E2310" t="s">
        <v>171</v>
      </c>
      <c r="F2310" t="s">
        <v>6914</v>
      </c>
      <c r="G2310" t="s">
        <v>295</v>
      </c>
      <c r="H2310" t="s">
        <v>143</v>
      </c>
      <c r="I2310" t="s">
        <v>135</v>
      </c>
      <c r="J2310" t="s">
        <v>136</v>
      </c>
      <c r="K2310" t="s">
        <v>137</v>
      </c>
      <c r="L2310" t="s">
        <v>6915</v>
      </c>
      <c r="M2310" t="s">
        <v>6916</v>
      </c>
      <c r="N2310">
        <v>4.5777777769999997</v>
      </c>
      <c r="O2310">
        <v>0</v>
      </c>
      <c r="P2310">
        <v>1</v>
      </c>
      <c r="Q2310">
        <v>2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0.13700006338197276</v>
      </c>
      <c r="Y2310">
        <v>7.7726601915519034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7.9096602549338764</v>
      </c>
    </row>
    <row r="2311" spans="1:31" x14ac:dyDescent="0.25">
      <c r="A2311">
        <v>1712155</v>
      </c>
      <c r="B2311">
        <v>1</v>
      </c>
      <c r="C2311" t="s">
        <v>80</v>
      </c>
      <c r="D2311" t="s">
        <v>100</v>
      </c>
      <c r="E2311" t="s">
        <v>131</v>
      </c>
      <c r="F2311" t="s">
        <v>6917</v>
      </c>
      <c r="G2311" t="s">
        <v>133</v>
      </c>
      <c r="H2311" t="s">
        <v>134</v>
      </c>
      <c r="I2311" t="s">
        <v>135</v>
      </c>
      <c r="J2311" t="s">
        <v>136</v>
      </c>
      <c r="K2311" t="s">
        <v>137</v>
      </c>
      <c r="L2311" t="s">
        <v>6918</v>
      </c>
      <c r="M2311" t="s">
        <v>6919</v>
      </c>
      <c r="N2311">
        <v>2.0852777769999999</v>
      </c>
      <c r="O2311">
        <v>0</v>
      </c>
      <c r="P2311">
        <v>2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1.6159400416728111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1.6159400416728111</v>
      </c>
    </row>
    <row r="2312" spans="1:31" x14ac:dyDescent="0.25">
      <c r="A2312">
        <v>1711963</v>
      </c>
      <c r="B2312">
        <v>1</v>
      </c>
      <c r="C2312" t="s">
        <v>80</v>
      </c>
      <c r="D2312" t="s">
        <v>93</v>
      </c>
      <c r="E2312" t="s">
        <v>150</v>
      </c>
      <c r="F2312" t="s">
        <v>6920</v>
      </c>
      <c r="G2312" t="s">
        <v>173</v>
      </c>
      <c r="H2312" t="s">
        <v>134</v>
      </c>
      <c r="I2312" t="s">
        <v>135</v>
      </c>
      <c r="J2312" t="s">
        <v>136</v>
      </c>
      <c r="K2312" t="s">
        <v>153</v>
      </c>
      <c r="L2312" t="s">
        <v>6921</v>
      </c>
      <c r="M2312" t="s">
        <v>6922</v>
      </c>
      <c r="N2312">
        <v>3.0184722220000002</v>
      </c>
      <c r="O2312">
        <v>0</v>
      </c>
      <c r="P2312">
        <v>103</v>
      </c>
      <c r="Q2312">
        <v>0</v>
      </c>
      <c r="R2312">
        <v>11</v>
      </c>
      <c r="S2312">
        <v>0</v>
      </c>
      <c r="T2312">
        <v>24</v>
      </c>
      <c r="U2312">
        <v>0</v>
      </c>
      <c r="V2312">
        <v>0</v>
      </c>
      <c r="W2312">
        <v>0</v>
      </c>
      <c r="X2312">
        <v>38.523798078779762</v>
      </c>
      <c r="Y2312">
        <v>0</v>
      </c>
      <c r="Z2312">
        <v>4.439565802296725</v>
      </c>
      <c r="AA2312">
        <v>0</v>
      </c>
      <c r="AB2312">
        <v>30.441686705108047</v>
      </c>
      <c r="AC2312">
        <v>0</v>
      </c>
      <c r="AD2312">
        <v>0</v>
      </c>
      <c r="AE2312">
        <v>73.405050586184529</v>
      </c>
    </row>
    <row r="2313" spans="1:31" x14ac:dyDescent="0.25">
      <c r="A2313">
        <v>1712212</v>
      </c>
      <c r="B2313">
        <v>1</v>
      </c>
      <c r="C2313" t="s">
        <v>80</v>
      </c>
      <c r="D2313" t="s">
        <v>88</v>
      </c>
      <c r="E2313" t="s">
        <v>131</v>
      </c>
      <c r="F2313" t="s">
        <v>6923</v>
      </c>
      <c r="G2313" t="s">
        <v>133</v>
      </c>
      <c r="H2313" t="s">
        <v>134</v>
      </c>
      <c r="I2313" t="s">
        <v>135</v>
      </c>
      <c r="J2313" t="s">
        <v>136</v>
      </c>
      <c r="K2313" t="s">
        <v>137</v>
      </c>
      <c r="L2313" t="s">
        <v>6924</v>
      </c>
      <c r="M2313" t="s">
        <v>6925</v>
      </c>
      <c r="N2313">
        <v>3.1755555549999999</v>
      </c>
      <c r="O2313">
        <v>0</v>
      </c>
      <c r="P2313">
        <v>1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2.4521233100705602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2.4521233100705602</v>
      </c>
    </row>
    <row r="2314" spans="1:31" x14ac:dyDescent="0.25">
      <c r="A2314">
        <v>1712184</v>
      </c>
      <c r="B2314">
        <v>1</v>
      </c>
      <c r="C2314" t="s">
        <v>80</v>
      </c>
      <c r="D2314" t="s">
        <v>97</v>
      </c>
      <c r="E2314" t="s">
        <v>131</v>
      </c>
      <c r="F2314" t="s">
        <v>6926</v>
      </c>
      <c r="G2314" t="s">
        <v>133</v>
      </c>
      <c r="H2314" t="s">
        <v>134</v>
      </c>
      <c r="I2314" t="s">
        <v>135</v>
      </c>
      <c r="J2314" t="s">
        <v>136</v>
      </c>
      <c r="K2314" t="s">
        <v>137</v>
      </c>
      <c r="L2314" t="s">
        <v>6927</v>
      </c>
      <c r="M2314" t="s">
        <v>6928</v>
      </c>
      <c r="N2314">
        <v>3.1455555550000001</v>
      </c>
      <c r="O2314">
        <v>0</v>
      </c>
      <c r="P2314">
        <v>1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0.33639609106492946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0.33639609106492946</v>
      </c>
    </row>
    <row r="2315" spans="1:31" x14ac:dyDescent="0.25">
      <c r="A2315">
        <v>1711852</v>
      </c>
      <c r="B2315">
        <v>1</v>
      </c>
      <c r="C2315" t="s">
        <v>80</v>
      </c>
      <c r="D2315" t="s">
        <v>85</v>
      </c>
      <c r="E2315" t="s">
        <v>171</v>
      </c>
      <c r="F2315" t="s">
        <v>6929</v>
      </c>
      <c r="G2315" t="s">
        <v>316</v>
      </c>
      <c r="H2315" t="s">
        <v>143</v>
      </c>
      <c r="I2315" t="s">
        <v>135</v>
      </c>
      <c r="J2315" t="s">
        <v>136</v>
      </c>
      <c r="K2315" t="s">
        <v>137</v>
      </c>
      <c r="L2315" t="s">
        <v>6930</v>
      </c>
      <c r="M2315" t="s">
        <v>6931</v>
      </c>
      <c r="N2315">
        <v>0.18472222199999999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1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7.1735110361619254</v>
      </c>
      <c r="AC2315">
        <v>0</v>
      </c>
      <c r="AD2315">
        <v>0</v>
      </c>
      <c r="AE2315">
        <v>7.1735110361619254</v>
      </c>
    </row>
    <row r="2316" spans="1:31" x14ac:dyDescent="0.25">
      <c r="A2316">
        <v>1711806</v>
      </c>
      <c r="B2316">
        <v>1</v>
      </c>
      <c r="C2316" t="s">
        <v>80</v>
      </c>
      <c r="D2316" t="s">
        <v>108</v>
      </c>
      <c r="E2316" t="s">
        <v>150</v>
      </c>
      <c r="F2316" t="s">
        <v>950</v>
      </c>
      <c r="G2316" t="s">
        <v>173</v>
      </c>
      <c r="H2316" t="s">
        <v>134</v>
      </c>
      <c r="I2316" t="s">
        <v>135</v>
      </c>
      <c r="J2316" t="s">
        <v>136</v>
      </c>
      <c r="K2316" t="s">
        <v>153</v>
      </c>
      <c r="L2316" t="s">
        <v>6932</v>
      </c>
      <c r="M2316" t="s">
        <v>6933</v>
      </c>
      <c r="N2316">
        <v>5.8577777769999999</v>
      </c>
      <c r="O2316">
        <v>0</v>
      </c>
      <c r="P2316">
        <v>15</v>
      </c>
      <c r="Q2316">
        <v>0</v>
      </c>
      <c r="R2316">
        <v>3</v>
      </c>
      <c r="S2316">
        <v>0</v>
      </c>
      <c r="T2316">
        <v>1</v>
      </c>
      <c r="U2316">
        <v>0</v>
      </c>
      <c r="V2316">
        <v>0</v>
      </c>
      <c r="W2316">
        <v>0</v>
      </c>
      <c r="X2316">
        <v>7.2398090281842729</v>
      </c>
      <c r="Y2316">
        <v>0</v>
      </c>
      <c r="Z2316">
        <v>1.4215478284349166</v>
      </c>
      <c r="AA2316">
        <v>0</v>
      </c>
      <c r="AB2316">
        <v>4.0007158993967777E-2</v>
      </c>
      <c r="AC2316">
        <v>0</v>
      </c>
      <c r="AD2316">
        <v>0</v>
      </c>
      <c r="AE2316">
        <v>8.7013640156131569</v>
      </c>
    </row>
    <row r="2317" spans="1:31" x14ac:dyDescent="0.25">
      <c r="A2317">
        <v>1711975</v>
      </c>
      <c r="B2317">
        <v>1</v>
      </c>
      <c r="C2317" t="s">
        <v>81</v>
      </c>
      <c r="D2317" t="s">
        <v>128</v>
      </c>
      <c r="E2317" t="s">
        <v>189</v>
      </c>
      <c r="F2317" t="s">
        <v>6934</v>
      </c>
      <c r="G2317" t="s">
        <v>147</v>
      </c>
      <c r="H2317" t="s">
        <v>143</v>
      </c>
      <c r="I2317" t="s">
        <v>135</v>
      </c>
      <c r="J2317" t="s">
        <v>136</v>
      </c>
      <c r="K2317" t="s">
        <v>137</v>
      </c>
      <c r="L2317" t="s">
        <v>6935</v>
      </c>
      <c r="M2317" t="s">
        <v>6936</v>
      </c>
      <c r="N2317">
        <v>0.20638888799999999</v>
      </c>
      <c r="O2317">
        <v>0</v>
      </c>
      <c r="P2317">
        <v>0</v>
      </c>
      <c r="Q2317">
        <v>0</v>
      </c>
      <c r="R2317">
        <v>0</v>
      </c>
      <c r="S2317">
        <v>20</v>
      </c>
      <c r="T2317">
        <v>0</v>
      </c>
      <c r="U2317">
        <v>17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71.72085409597301</v>
      </c>
      <c r="AB2317">
        <v>0</v>
      </c>
      <c r="AC2317">
        <v>557.50136033001752</v>
      </c>
      <c r="AD2317">
        <v>0</v>
      </c>
      <c r="AE2317">
        <v>629.2222144259905</v>
      </c>
    </row>
    <row r="2318" spans="1:31" x14ac:dyDescent="0.25">
      <c r="A2318">
        <v>1712178</v>
      </c>
      <c r="B2318">
        <v>1</v>
      </c>
      <c r="C2318" t="s">
        <v>80</v>
      </c>
      <c r="D2318" t="s">
        <v>92</v>
      </c>
      <c r="E2318" t="s">
        <v>131</v>
      </c>
      <c r="F2318" t="s">
        <v>6937</v>
      </c>
      <c r="G2318" t="s">
        <v>269</v>
      </c>
      <c r="H2318" t="s">
        <v>134</v>
      </c>
      <c r="I2318" t="s">
        <v>135</v>
      </c>
      <c r="J2318" t="s">
        <v>5</v>
      </c>
      <c r="K2318" t="s">
        <v>137</v>
      </c>
      <c r="L2318" t="s">
        <v>6938</v>
      </c>
      <c r="M2318" t="s">
        <v>6939</v>
      </c>
      <c r="N2318">
        <v>8.3333332999999996E-2</v>
      </c>
      <c r="O2318">
        <v>0</v>
      </c>
      <c r="P2318">
        <v>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8.8252397584999993E-3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8.8252397584999993E-3</v>
      </c>
    </row>
    <row r="2319" spans="1:31" x14ac:dyDescent="0.25">
      <c r="A2319">
        <v>1712138</v>
      </c>
      <c r="B2319">
        <v>1</v>
      </c>
      <c r="C2319" t="s">
        <v>80</v>
      </c>
      <c r="D2319" t="s">
        <v>94</v>
      </c>
      <c r="E2319" t="s">
        <v>171</v>
      </c>
      <c r="F2319" t="s">
        <v>6771</v>
      </c>
      <c r="G2319" t="s">
        <v>152</v>
      </c>
      <c r="H2319" t="s">
        <v>143</v>
      </c>
      <c r="I2319" t="s">
        <v>135</v>
      </c>
      <c r="J2319" t="s">
        <v>136</v>
      </c>
      <c r="K2319" t="s">
        <v>153</v>
      </c>
      <c r="L2319" t="s">
        <v>6940</v>
      </c>
      <c r="M2319" t="s">
        <v>6941</v>
      </c>
      <c r="N2319">
        <v>0.271666666</v>
      </c>
      <c r="O2319">
        <v>0</v>
      </c>
      <c r="P2319">
        <v>28</v>
      </c>
      <c r="Q2319">
        <v>0</v>
      </c>
      <c r="R2319">
        <v>106</v>
      </c>
      <c r="S2319">
        <v>0</v>
      </c>
      <c r="T2319">
        <v>15</v>
      </c>
      <c r="U2319">
        <v>0</v>
      </c>
      <c r="V2319">
        <v>0</v>
      </c>
      <c r="W2319">
        <v>0</v>
      </c>
      <c r="X2319">
        <v>1.1694871250034682</v>
      </c>
      <c r="Y2319">
        <v>0</v>
      </c>
      <c r="Z2319">
        <v>6.3308562848413423</v>
      </c>
      <c r="AA2319">
        <v>0</v>
      </c>
      <c r="AB2319">
        <v>2.43839497507865</v>
      </c>
      <c r="AC2319">
        <v>0</v>
      </c>
      <c r="AD2319">
        <v>0</v>
      </c>
      <c r="AE2319">
        <v>9.938738384923461</v>
      </c>
    </row>
    <row r="2320" spans="1:31" x14ac:dyDescent="0.25">
      <c r="A2320">
        <v>1711743</v>
      </c>
      <c r="B2320">
        <v>1</v>
      </c>
      <c r="C2320" t="s">
        <v>81</v>
      </c>
      <c r="D2320" t="s">
        <v>128</v>
      </c>
      <c r="E2320" t="s">
        <v>131</v>
      </c>
      <c r="F2320" t="s">
        <v>6942</v>
      </c>
      <c r="G2320" t="s">
        <v>242</v>
      </c>
      <c r="H2320" t="s">
        <v>134</v>
      </c>
      <c r="I2320" t="s">
        <v>135</v>
      </c>
      <c r="J2320" t="s">
        <v>136</v>
      </c>
      <c r="K2320" t="s">
        <v>137</v>
      </c>
      <c r="L2320" t="s">
        <v>6943</v>
      </c>
      <c r="M2320" t="s">
        <v>6944</v>
      </c>
      <c r="N2320">
        <v>7.3763888880000001</v>
      </c>
      <c r="O2320">
        <v>0</v>
      </c>
      <c r="P2320">
        <v>2</v>
      </c>
      <c r="Q2320">
        <v>0</v>
      </c>
      <c r="R2320">
        <v>0</v>
      </c>
      <c r="S2320">
        <v>0</v>
      </c>
      <c r="T2320">
        <v>2</v>
      </c>
      <c r="U2320">
        <v>0</v>
      </c>
      <c r="V2320">
        <v>0</v>
      </c>
      <c r="W2320">
        <v>0</v>
      </c>
      <c r="X2320">
        <v>0.34093674513485417</v>
      </c>
      <c r="Y2320">
        <v>0</v>
      </c>
      <c r="Z2320">
        <v>0</v>
      </c>
      <c r="AA2320">
        <v>0</v>
      </c>
      <c r="AB2320">
        <v>0.97241841012085017</v>
      </c>
      <c r="AC2320">
        <v>0</v>
      </c>
      <c r="AD2320">
        <v>0</v>
      </c>
      <c r="AE2320">
        <v>1.3133551552557043</v>
      </c>
    </row>
    <row r="2321" spans="1:31" x14ac:dyDescent="0.25">
      <c r="A2321">
        <v>1712038</v>
      </c>
      <c r="B2321">
        <v>1</v>
      </c>
      <c r="C2321" t="s">
        <v>80</v>
      </c>
      <c r="D2321" t="s">
        <v>84</v>
      </c>
      <c r="E2321" t="s">
        <v>131</v>
      </c>
      <c r="F2321" t="s">
        <v>6945</v>
      </c>
      <c r="G2321" t="s">
        <v>157</v>
      </c>
      <c r="H2321" t="s">
        <v>134</v>
      </c>
      <c r="I2321" t="s">
        <v>135</v>
      </c>
      <c r="J2321" t="s">
        <v>136</v>
      </c>
      <c r="K2321" t="s">
        <v>137</v>
      </c>
      <c r="L2321" t="s">
        <v>6946</v>
      </c>
      <c r="M2321" t="s">
        <v>6947</v>
      </c>
      <c r="N2321">
        <v>2.2911111110000002</v>
      </c>
      <c r="O2321">
        <v>0</v>
      </c>
      <c r="P2321">
        <v>10</v>
      </c>
      <c r="Q2321">
        <v>0</v>
      </c>
      <c r="R2321">
        <v>0</v>
      </c>
      <c r="S2321">
        <v>0</v>
      </c>
      <c r="T2321">
        <v>5</v>
      </c>
      <c r="U2321">
        <v>0</v>
      </c>
      <c r="V2321">
        <v>0</v>
      </c>
      <c r="W2321">
        <v>0</v>
      </c>
      <c r="X2321">
        <v>4.124530854716121</v>
      </c>
      <c r="Y2321">
        <v>0</v>
      </c>
      <c r="Z2321">
        <v>0</v>
      </c>
      <c r="AA2321">
        <v>0</v>
      </c>
      <c r="AB2321">
        <v>5.4569933193758535</v>
      </c>
      <c r="AC2321">
        <v>0</v>
      </c>
      <c r="AD2321">
        <v>0</v>
      </c>
      <c r="AE2321">
        <v>9.5815241740919745</v>
      </c>
    </row>
    <row r="2322" spans="1:31" x14ac:dyDescent="0.25">
      <c r="A2322">
        <v>1712284</v>
      </c>
      <c r="B2322">
        <v>1</v>
      </c>
      <c r="C2322" t="s">
        <v>80</v>
      </c>
      <c r="D2322" t="s">
        <v>100</v>
      </c>
      <c r="E2322" t="s">
        <v>131</v>
      </c>
      <c r="F2322" t="s">
        <v>6948</v>
      </c>
      <c r="G2322" t="s">
        <v>133</v>
      </c>
      <c r="H2322" t="s">
        <v>134</v>
      </c>
      <c r="I2322" t="s">
        <v>135</v>
      </c>
      <c r="J2322" t="s">
        <v>136</v>
      </c>
      <c r="K2322" t="s">
        <v>137</v>
      </c>
      <c r="L2322" t="s">
        <v>6949</v>
      </c>
      <c r="M2322" t="s">
        <v>6950</v>
      </c>
      <c r="N2322">
        <v>2.3405555549999999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2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0.1206410279685</v>
      </c>
      <c r="AC2322">
        <v>0</v>
      </c>
      <c r="AD2322">
        <v>0</v>
      </c>
      <c r="AE2322">
        <v>0.1206410279685</v>
      </c>
    </row>
    <row r="2323" spans="1:31" x14ac:dyDescent="0.25">
      <c r="A2323">
        <v>1711746</v>
      </c>
      <c r="B2323">
        <v>1</v>
      </c>
      <c r="C2323" t="s">
        <v>80</v>
      </c>
      <c r="D2323" t="s">
        <v>101</v>
      </c>
      <c r="E2323" t="s">
        <v>131</v>
      </c>
      <c r="F2323" t="s">
        <v>6951</v>
      </c>
      <c r="G2323" t="s">
        <v>157</v>
      </c>
      <c r="H2323" t="s">
        <v>134</v>
      </c>
      <c r="I2323" t="s">
        <v>135</v>
      </c>
      <c r="J2323" t="s">
        <v>136</v>
      </c>
      <c r="K2323" t="s">
        <v>137</v>
      </c>
      <c r="L2323" t="s">
        <v>6952</v>
      </c>
      <c r="M2323" t="s">
        <v>6953</v>
      </c>
      <c r="N2323">
        <v>2.7469444439999999</v>
      </c>
      <c r="O2323">
        <v>0</v>
      </c>
      <c r="P2323">
        <v>7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4.1575507022131131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4.1575507022131131</v>
      </c>
    </row>
    <row r="2324" spans="1:31" x14ac:dyDescent="0.25">
      <c r="A2324">
        <v>1711723</v>
      </c>
      <c r="B2324">
        <v>1</v>
      </c>
      <c r="C2324" t="s">
        <v>80</v>
      </c>
      <c r="D2324" t="s">
        <v>100</v>
      </c>
      <c r="E2324" t="s">
        <v>189</v>
      </c>
      <c r="F2324" t="s">
        <v>718</v>
      </c>
      <c r="G2324" t="s">
        <v>147</v>
      </c>
      <c r="H2324" t="s">
        <v>143</v>
      </c>
      <c r="I2324" t="s">
        <v>135</v>
      </c>
      <c r="J2324" t="s">
        <v>136</v>
      </c>
      <c r="K2324" t="s">
        <v>137</v>
      </c>
      <c r="L2324" t="s">
        <v>6954</v>
      </c>
      <c r="M2324" t="s">
        <v>6955</v>
      </c>
      <c r="N2324">
        <v>0.34916666600000001</v>
      </c>
      <c r="O2324">
        <v>1</v>
      </c>
      <c r="P2324">
        <v>283</v>
      </c>
      <c r="Q2324">
        <v>5</v>
      </c>
      <c r="R2324">
        <v>71</v>
      </c>
      <c r="S2324">
        <v>3</v>
      </c>
      <c r="T2324">
        <v>30</v>
      </c>
      <c r="U2324">
        <v>0</v>
      </c>
      <c r="V2324">
        <v>0</v>
      </c>
      <c r="W2324">
        <v>1.0904265286655677</v>
      </c>
      <c r="X2324">
        <v>28.65704445243593</v>
      </c>
      <c r="Y2324">
        <v>1.9535187406963499</v>
      </c>
      <c r="Z2324">
        <v>9.0649976963065413</v>
      </c>
      <c r="AA2324">
        <v>0.5808471185141626</v>
      </c>
      <c r="AB2324">
        <v>17.004645043876103</v>
      </c>
      <c r="AC2324">
        <v>0</v>
      </c>
      <c r="AD2324">
        <v>0</v>
      </c>
      <c r="AE2324">
        <v>58.351479580494654</v>
      </c>
    </row>
    <row r="2325" spans="1:31" x14ac:dyDescent="0.25">
      <c r="A2325">
        <v>1712121</v>
      </c>
      <c r="B2325">
        <v>1</v>
      </c>
      <c r="C2325" t="s">
        <v>81</v>
      </c>
      <c r="D2325" t="s">
        <v>112</v>
      </c>
      <c r="E2325" t="s">
        <v>131</v>
      </c>
      <c r="F2325" t="s">
        <v>6956</v>
      </c>
      <c r="G2325" t="s">
        <v>133</v>
      </c>
      <c r="H2325" t="s">
        <v>134</v>
      </c>
      <c r="I2325" t="s">
        <v>135</v>
      </c>
      <c r="J2325" t="s">
        <v>136</v>
      </c>
      <c r="K2325" t="s">
        <v>137</v>
      </c>
      <c r="L2325" t="s">
        <v>6957</v>
      </c>
      <c r="M2325" t="s">
        <v>6958</v>
      </c>
      <c r="N2325">
        <v>1.639444444</v>
      </c>
      <c r="O2325">
        <v>0</v>
      </c>
      <c r="P2325">
        <v>0</v>
      </c>
      <c r="Q2325">
        <v>0</v>
      </c>
      <c r="R2325">
        <v>6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0.79781211180671008</v>
      </c>
      <c r="AA2325">
        <v>0</v>
      </c>
      <c r="AB2325">
        <v>0</v>
      </c>
      <c r="AC2325">
        <v>0</v>
      </c>
      <c r="AD2325">
        <v>0</v>
      </c>
      <c r="AE2325">
        <v>0.79781211180671008</v>
      </c>
    </row>
    <row r="2326" spans="1:31" x14ac:dyDescent="0.25">
      <c r="A2326">
        <v>1712201</v>
      </c>
      <c r="B2326">
        <v>1</v>
      </c>
      <c r="C2326" t="s">
        <v>80</v>
      </c>
      <c r="D2326" t="s">
        <v>100</v>
      </c>
      <c r="E2326" t="s">
        <v>160</v>
      </c>
      <c r="F2326" t="s">
        <v>6959</v>
      </c>
      <c r="G2326" t="s">
        <v>162</v>
      </c>
      <c r="H2326" t="s">
        <v>134</v>
      </c>
      <c r="I2326" t="s">
        <v>135</v>
      </c>
      <c r="J2326" t="s">
        <v>136</v>
      </c>
      <c r="K2326" t="s">
        <v>137</v>
      </c>
      <c r="L2326" t="s">
        <v>6960</v>
      </c>
      <c r="M2326" t="s">
        <v>6961</v>
      </c>
      <c r="N2326">
        <v>1.8263888880000001</v>
      </c>
      <c r="O2326">
        <v>0</v>
      </c>
      <c r="P2326">
        <v>148</v>
      </c>
      <c r="Q2326">
        <v>0</v>
      </c>
      <c r="R2326">
        <v>0</v>
      </c>
      <c r="S2326">
        <v>0</v>
      </c>
      <c r="T2326">
        <v>5</v>
      </c>
      <c r="U2326">
        <v>0</v>
      </c>
      <c r="V2326">
        <v>0</v>
      </c>
      <c r="W2326">
        <v>0</v>
      </c>
      <c r="X2326">
        <v>79.579726358335677</v>
      </c>
      <c r="Y2326">
        <v>0</v>
      </c>
      <c r="Z2326">
        <v>0</v>
      </c>
      <c r="AA2326">
        <v>0</v>
      </c>
      <c r="AB2326">
        <v>12.275145510108192</v>
      </c>
      <c r="AC2326">
        <v>0</v>
      </c>
      <c r="AD2326">
        <v>0</v>
      </c>
      <c r="AE2326">
        <v>91.854871868443865</v>
      </c>
    </row>
    <row r="2327" spans="1:31" x14ac:dyDescent="0.25">
      <c r="A2327">
        <v>1711809</v>
      </c>
      <c r="B2327">
        <v>1</v>
      </c>
      <c r="C2327" t="s">
        <v>80</v>
      </c>
      <c r="D2327" t="s">
        <v>96</v>
      </c>
      <c r="E2327" t="s">
        <v>441</v>
      </c>
      <c r="F2327" t="s">
        <v>6962</v>
      </c>
      <c r="G2327" t="s">
        <v>575</v>
      </c>
      <c r="H2327" t="s">
        <v>134</v>
      </c>
      <c r="I2327" t="s">
        <v>135</v>
      </c>
      <c r="J2327" t="s">
        <v>136</v>
      </c>
      <c r="K2327" t="s">
        <v>137</v>
      </c>
      <c r="L2327" t="s">
        <v>6963</v>
      </c>
      <c r="M2327" t="s">
        <v>6964</v>
      </c>
      <c r="N2327">
        <v>9.1616666660000003</v>
      </c>
      <c r="O2327">
        <v>0</v>
      </c>
      <c r="P2327">
        <v>7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6.8299643622819701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6.8299643622819701</v>
      </c>
    </row>
    <row r="2328" spans="1:31" x14ac:dyDescent="0.25">
      <c r="A2328">
        <v>1712264</v>
      </c>
      <c r="B2328">
        <v>1</v>
      </c>
      <c r="C2328" t="s">
        <v>80</v>
      </c>
      <c r="D2328" t="s">
        <v>100</v>
      </c>
      <c r="E2328" t="s">
        <v>150</v>
      </c>
      <c r="F2328" t="s">
        <v>6965</v>
      </c>
      <c r="G2328" t="s">
        <v>1546</v>
      </c>
      <c r="H2328" t="s">
        <v>134</v>
      </c>
      <c r="I2328" t="s">
        <v>135</v>
      </c>
      <c r="J2328" t="s">
        <v>136</v>
      </c>
      <c r="K2328" t="s">
        <v>137</v>
      </c>
      <c r="L2328" t="s">
        <v>6966</v>
      </c>
      <c r="M2328" t="s">
        <v>6967</v>
      </c>
      <c r="N2328">
        <v>1.176666666</v>
      </c>
      <c r="O2328">
        <v>0</v>
      </c>
      <c r="P2328">
        <v>278</v>
      </c>
      <c r="Q2328">
        <v>0</v>
      </c>
      <c r="R2328">
        <v>4</v>
      </c>
      <c r="S2328">
        <v>0</v>
      </c>
      <c r="T2328">
        <v>11</v>
      </c>
      <c r="U2328">
        <v>0</v>
      </c>
      <c r="V2328">
        <v>0</v>
      </c>
      <c r="W2328">
        <v>0</v>
      </c>
      <c r="X2328">
        <v>133.39968014432267</v>
      </c>
      <c r="Y2328">
        <v>0</v>
      </c>
      <c r="Z2328">
        <v>0.63741601758067334</v>
      </c>
      <c r="AA2328">
        <v>0</v>
      </c>
      <c r="AB2328">
        <v>2.7241596025290136</v>
      </c>
      <c r="AC2328">
        <v>0</v>
      </c>
      <c r="AD2328">
        <v>0</v>
      </c>
      <c r="AE2328">
        <v>136.76125576443235</v>
      </c>
    </row>
    <row r="2329" spans="1:31" x14ac:dyDescent="0.25">
      <c r="A2329">
        <v>1712164</v>
      </c>
      <c r="B2329">
        <v>1</v>
      </c>
      <c r="C2329" t="s">
        <v>80</v>
      </c>
      <c r="D2329" t="s">
        <v>82</v>
      </c>
      <c r="E2329" t="s">
        <v>131</v>
      </c>
      <c r="F2329" t="s">
        <v>6968</v>
      </c>
      <c r="G2329" t="s">
        <v>133</v>
      </c>
      <c r="H2329" t="s">
        <v>134</v>
      </c>
      <c r="I2329" t="s">
        <v>135</v>
      </c>
      <c r="J2329" t="s">
        <v>136</v>
      </c>
      <c r="K2329" t="s">
        <v>137</v>
      </c>
      <c r="L2329" t="s">
        <v>6969</v>
      </c>
      <c r="M2329" t="s">
        <v>6970</v>
      </c>
      <c r="N2329">
        <v>2.3105555550000001</v>
      </c>
      <c r="O2329">
        <v>0</v>
      </c>
      <c r="P2329">
        <v>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1.2594984470956594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1.2594984470956594</v>
      </c>
    </row>
    <row r="2330" spans="1:31" x14ac:dyDescent="0.25">
      <c r="A2330">
        <v>1711995</v>
      </c>
      <c r="B2330">
        <v>1</v>
      </c>
      <c r="C2330" t="s">
        <v>80</v>
      </c>
      <c r="D2330" t="s">
        <v>104</v>
      </c>
      <c r="E2330" t="s">
        <v>131</v>
      </c>
      <c r="F2330" t="s">
        <v>6971</v>
      </c>
      <c r="G2330" t="s">
        <v>133</v>
      </c>
      <c r="H2330" t="s">
        <v>134</v>
      </c>
      <c r="I2330" t="s">
        <v>135</v>
      </c>
      <c r="J2330" t="s">
        <v>136</v>
      </c>
      <c r="K2330" t="s">
        <v>137</v>
      </c>
      <c r="L2330" t="s">
        <v>6972</v>
      </c>
      <c r="M2330" t="s">
        <v>6973</v>
      </c>
      <c r="N2330">
        <v>1.6686111109999999</v>
      </c>
      <c r="O2330">
        <v>0</v>
      </c>
      <c r="P2330">
        <v>1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0.36146664844217669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0.36146664844217669</v>
      </c>
    </row>
    <row r="2331" spans="1:31" x14ac:dyDescent="0.25">
      <c r="A2331">
        <v>1711826</v>
      </c>
      <c r="B2331">
        <v>1</v>
      </c>
      <c r="C2331" t="s">
        <v>81</v>
      </c>
      <c r="D2331" t="s">
        <v>123</v>
      </c>
      <c r="E2331" t="s">
        <v>140</v>
      </c>
      <c r="F2331" t="s">
        <v>6974</v>
      </c>
      <c r="G2331" t="s">
        <v>157</v>
      </c>
      <c r="H2331" t="s">
        <v>143</v>
      </c>
      <c r="I2331" t="s">
        <v>135</v>
      </c>
      <c r="J2331" t="s">
        <v>136</v>
      </c>
      <c r="K2331" t="s">
        <v>137</v>
      </c>
      <c r="L2331" t="s">
        <v>6975</v>
      </c>
      <c r="M2331" t="s">
        <v>6976</v>
      </c>
      <c r="N2331">
        <v>5.8194444440000002</v>
      </c>
      <c r="O2331">
        <v>0</v>
      </c>
      <c r="P2331">
        <v>0</v>
      </c>
      <c r="Q2331">
        <v>2</v>
      </c>
      <c r="R2331">
        <v>1</v>
      </c>
      <c r="S2331">
        <v>11</v>
      </c>
      <c r="T2331">
        <v>0</v>
      </c>
      <c r="U2331">
        <v>2</v>
      </c>
      <c r="V2331">
        <v>0</v>
      </c>
      <c r="W2331">
        <v>0</v>
      </c>
      <c r="X2331">
        <v>0</v>
      </c>
      <c r="Y2331">
        <v>0.95299811552216307</v>
      </c>
      <c r="Z2331">
        <v>0.85516860365590008</v>
      </c>
      <c r="AA2331">
        <v>361.48784872067421</v>
      </c>
      <c r="AB2331">
        <v>0</v>
      </c>
      <c r="AC2331">
        <v>7531.0269039967789</v>
      </c>
      <c r="AD2331">
        <v>0</v>
      </c>
      <c r="AE2331">
        <v>7894.3229194366313</v>
      </c>
    </row>
    <row r="2332" spans="1:31" x14ac:dyDescent="0.25">
      <c r="A2332">
        <v>1711803</v>
      </c>
      <c r="B2332">
        <v>1</v>
      </c>
      <c r="C2332" t="s">
        <v>81</v>
      </c>
      <c r="D2332" t="s">
        <v>115</v>
      </c>
      <c r="E2332" t="s">
        <v>171</v>
      </c>
      <c r="F2332" t="s">
        <v>6977</v>
      </c>
      <c r="G2332" t="s">
        <v>152</v>
      </c>
      <c r="H2332" t="s">
        <v>143</v>
      </c>
      <c r="I2332" t="s">
        <v>135</v>
      </c>
      <c r="J2332" t="s">
        <v>136</v>
      </c>
      <c r="K2332" t="s">
        <v>153</v>
      </c>
      <c r="L2332" t="s">
        <v>6978</v>
      </c>
      <c r="M2332" t="s">
        <v>6979</v>
      </c>
      <c r="N2332">
        <v>3.4602599999999999</v>
      </c>
      <c r="O2332">
        <v>0</v>
      </c>
      <c r="P2332">
        <v>339</v>
      </c>
      <c r="Q2332">
        <v>0</v>
      </c>
      <c r="R2332">
        <v>45</v>
      </c>
      <c r="S2332">
        <v>1</v>
      </c>
      <c r="T2332">
        <v>29</v>
      </c>
      <c r="U2332">
        <v>0</v>
      </c>
      <c r="V2332">
        <v>0</v>
      </c>
      <c r="W2332">
        <v>0</v>
      </c>
      <c r="X2332">
        <v>78.703810441355884</v>
      </c>
      <c r="Y2332">
        <v>0</v>
      </c>
      <c r="Z2332">
        <v>25.499526287833731</v>
      </c>
      <c r="AA2332">
        <v>0</v>
      </c>
      <c r="AB2332">
        <v>59.999532522657645</v>
      </c>
      <c r="AC2332">
        <v>0</v>
      </c>
      <c r="AD2332">
        <v>0</v>
      </c>
      <c r="AE2332">
        <v>164.20286925184726</v>
      </c>
    </row>
    <row r="2333" spans="1:31" x14ac:dyDescent="0.25">
      <c r="A2333">
        <v>1711703</v>
      </c>
      <c r="B2333">
        <v>1</v>
      </c>
      <c r="C2333" t="s">
        <v>80</v>
      </c>
      <c r="D2333" t="s">
        <v>86</v>
      </c>
      <c r="E2333" t="s">
        <v>140</v>
      </c>
      <c r="F2333" t="s">
        <v>6980</v>
      </c>
      <c r="G2333" t="s">
        <v>173</v>
      </c>
      <c r="H2333" t="s">
        <v>143</v>
      </c>
      <c r="I2333" t="s">
        <v>135</v>
      </c>
      <c r="J2333" t="s">
        <v>136</v>
      </c>
      <c r="K2333" t="s">
        <v>153</v>
      </c>
      <c r="L2333" t="s">
        <v>6981</v>
      </c>
      <c r="M2333" t="s">
        <v>6982</v>
      </c>
      <c r="N2333">
        <v>1.0263888880000001</v>
      </c>
      <c r="O2333">
        <v>0</v>
      </c>
      <c r="P2333">
        <v>13541</v>
      </c>
      <c r="Q2333">
        <v>0</v>
      </c>
      <c r="R2333">
        <v>8</v>
      </c>
      <c r="S2333">
        <v>9</v>
      </c>
      <c r="T2333">
        <v>1653</v>
      </c>
      <c r="U2333">
        <v>3</v>
      </c>
      <c r="V2333">
        <v>6</v>
      </c>
      <c r="W2333">
        <v>0</v>
      </c>
      <c r="X2333">
        <v>3398.7813997772114</v>
      </c>
      <c r="Y2333">
        <v>0</v>
      </c>
      <c r="Z2333">
        <v>4.5233723720629042</v>
      </c>
      <c r="AA2333">
        <v>776.49806942724217</v>
      </c>
      <c r="AB2333">
        <v>1189.5689235353825</v>
      </c>
      <c r="AC2333">
        <v>195.33528397301137</v>
      </c>
      <c r="AD2333">
        <v>58.776538584729366</v>
      </c>
      <c r="AE2333">
        <v>5623.4835876696397</v>
      </c>
    </row>
    <row r="2334" spans="1:31" x14ac:dyDescent="0.25">
      <c r="A2334">
        <v>1712035</v>
      </c>
      <c r="B2334">
        <v>1</v>
      </c>
      <c r="C2334" t="s">
        <v>81</v>
      </c>
      <c r="D2334" t="s">
        <v>120</v>
      </c>
      <c r="E2334" t="s">
        <v>131</v>
      </c>
      <c r="F2334" t="s">
        <v>6983</v>
      </c>
      <c r="G2334" t="s">
        <v>133</v>
      </c>
      <c r="H2334" t="s">
        <v>134</v>
      </c>
      <c r="I2334" t="s">
        <v>135</v>
      </c>
      <c r="J2334" t="s">
        <v>136</v>
      </c>
      <c r="K2334" t="s">
        <v>137</v>
      </c>
      <c r="L2334" t="s">
        <v>6984</v>
      </c>
      <c r="M2334" t="s">
        <v>6985</v>
      </c>
      <c r="N2334">
        <v>1.448055555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1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0.15097599264444445</v>
      </c>
      <c r="AC2334">
        <v>0</v>
      </c>
      <c r="AD2334">
        <v>0</v>
      </c>
      <c r="AE2334">
        <v>0.15097599264444445</v>
      </c>
    </row>
    <row r="2335" spans="1:31" x14ac:dyDescent="0.25">
      <c r="A2335">
        <v>1712081</v>
      </c>
      <c r="B2335">
        <v>1</v>
      </c>
      <c r="C2335" t="s">
        <v>80</v>
      </c>
      <c r="D2335" t="s">
        <v>92</v>
      </c>
      <c r="E2335" t="s">
        <v>160</v>
      </c>
      <c r="F2335" t="s">
        <v>6986</v>
      </c>
      <c r="G2335" t="s">
        <v>259</v>
      </c>
      <c r="H2335" t="s">
        <v>134</v>
      </c>
      <c r="I2335" t="s">
        <v>135</v>
      </c>
      <c r="J2335" t="s">
        <v>136</v>
      </c>
      <c r="K2335" t="s">
        <v>137</v>
      </c>
      <c r="L2335" t="s">
        <v>6987</v>
      </c>
      <c r="M2335" t="s">
        <v>6988</v>
      </c>
      <c r="N2335">
        <v>1.859444444</v>
      </c>
      <c r="O2335">
        <v>0</v>
      </c>
      <c r="P2335">
        <v>37</v>
      </c>
      <c r="Q2335">
        <v>0</v>
      </c>
      <c r="R2335">
        <v>13</v>
      </c>
      <c r="S2335">
        <v>0</v>
      </c>
      <c r="T2335">
        <v>4</v>
      </c>
      <c r="U2335">
        <v>0</v>
      </c>
      <c r="V2335">
        <v>0</v>
      </c>
      <c r="W2335">
        <v>0</v>
      </c>
      <c r="X2335">
        <v>14.402794554629276</v>
      </c>
      <c r="Y2335">
        <v>0</v>
      </c>
      <c r="Z2335">
        <v>1.8504288699640585</v>
      </c>
      <c r="AA2335">
        <v>0</v>
      </c>
      <c r="AB2335">
        <v>5.0427279462774042</v>
      </c>
      <c r="AC2335">
        <v>0</v>
      </c>
      <c r="AD2335">
        <v>0</v>
      </c>
      <c r="AE2335">
        <v>21.295951370870739</v>
      </c>
    </row>
    <row r="2336" spans="1:31" x14ac:dyDescent="0.25">
      <c r="A2336">
        <v>1711786</v>
      </c>
      <c r="B2336">
        <v>1</v>
      </c>
      <c r="C2336" t="s">
        <v>80</v>
      </c>
      <c r="D2336" t="s">
        <v>85</v>
      </c>
      <c r="E2336" t="s">
        <v>160</v>
      </c>
      <c r="F2336" t="s">
        <v>6989</v>
      </c>
      <c r="G2336" t="s">
        <v>152</v>
      </c>
      <c r="H2336" t="s">
        <v>134</v>
      </c>
      <c r="I2336" t="s">
        <v>135</v>
      </c>
      <c r="J2336" t="s">
        <v>136</v>
      </c>
      <c r="K2336" t="s">
        <v>153</v>
      </c>
      <c r="L2336" t="s">
        <v>6990</v>
      </c>
      <c r="M2336" t="s">
        <v>6991</v>
      </c>
      <c r="N2336">
        <v>7.2713888879999997</v>
      </c>
      <c r="O2336">
        <v>0</v>
      </c>
      <c r="P2336">
        <v>134</v>
      </c>
      <c r="Q2336">
        <v>0</v>
      </c>
      <c r="R2336">
        <v>0</v>
      </c>
      <c r="S2336">
        <v>0</v>
      </c>
      <c r="T2336">
        <v>13</v>
      </c>
      <c r="U2336">
        <v>0</v>
      </c>
      <c r="V2336">
        <v>0</v>
      </c>
      <c r="W2336">
        <v>0</v>
      </c>
      <c r="X2336">
        <v>373.71193867631501</v>
      </c>
      <c r="Y2336">
        <v>0</v>
      </c>
      <c r="Z2336">
        <v>0</v>
      </c>
      <c r="AA2336">
        <v>0</v>
      </c>
      <c r="AB2336">
        <v>66.633301800929715</v>
      </c>
      <c r="AC2336">
        <v>0</v>
      </c>
      <c r="AD2336">
        <v>0</v>
      </c>
      <c r="AE2336">
        <v>440.34524047724472</v>
      </c>
    </row>
    <row r="2337" spans="1:31" x14ac:dyDescent="0.25">
      <c r="A2337">
        <v>1712287</v>
      </c>
      <c r="B2337">
        <v>1</v>
      </c>
      <c r="C2337" t="s">
        <v>80</v>
      </c>
      <c r="D2337" t="s">
        <v>82</v>
      </c>
      <c r="E2337" t="s">
        <v>131</v>
      </c>
      <c r="F2337" t="s">
        <v>6992</v>
      </c>
      <c r="G2337" t="s">
        <v>133</v>
      </c>
      <c r="H2337" t="s">
        <v>134</v>
      </c>
      <c r="I2337" t="s">
        <v>135</v>
      </c>
      <c r="J2337" t="s">
        <v>136</v>
      </c>
      <c r="K2337" t="s">
        <v>137</v>
      </c>
      <c r="L2337" t="s">
        <v>6993</v>
      </c>
      <c r="M2337" t="s">
        <v>6994</v>
      </c>
      <c r="N2337">
        <v>3.1158333329999999</v>
      </c>
      <c r="O2337">
        <v>0</v>
      </c>
      <c r="P2337">
        <v>1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1.8798041312054103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1.8798041312054103</v>
      </c>
    </row>
    <row r="2338" spans="1:31" x14ac:dyDescent="0.25">
      <c r="A2338">
        <v>1712267</v>
      </c>
      <c r="B2338">
        <v>1</v>
      </c>
      <c r="C2338" t="s">
        <v>81</v>
      </c>
      <c r="D2338" t="s">
        <v>118</v>
      </c>
      <c r="E2338" t="s">
        <v>160</v>
      </c>
      <c r="F2338" t="s">
        <v>6995</v>
      </c>
      <c r="G2338" t="s">
        <v>1006</v>
      </c>
      <c r="H2338" t="s">
        <v>134</v>
      </c>
      <c r="I2338" t="s">
        <v>135</v>
      </c>
      <c r="J2338" t="s">
        <v>136</v>
      </c>
      <c r="K2338" t="s">
        <v>137</v>
      </c>
      <c r="L2338" t="s">
        <v>6996</v>
      </c>
      <c r="M2338" t="s">
        <v>6997</v>
      </c>
      <c r="N2338">
        <v>1.328888888</v>
      </c>
      <c r="O2338">
        <v>0</v>
      </c>
      <c r="P2338">
        <v>141</v>
      </c>
      <c r="Q2338">
        <v>0</v>
      </c>
      <c r="R2338">
        <v>0</v>
      </c>
      <c r="S2338">
        <v>0</v>
      </c>
      <c r="T2338">
        <v>3</v>
      </c>
      <c r="U2338">
        <v>0</v>
      </c>
      <c r="V2338">
        <v>0</v>
      </c>
      <c r="W2338">
        <v>0</v>
      </c>
      <c r="X2338">
        <v>47.34331443175968</v>
      </c>
      <c r="Y2338">
        <v>0</v>
      </c>
      <c r="Z2338">
        <v>0</v>
      </c>
      <c r="AA2338">
        <v>0</v>
      </c>
      <c r="AB2338">
        <v>0.31483340385159392</v>
      </c>
      <c r="AC2338">
        <v>0</v>
      </c>
      <c r="AD2338">
        <v>0</v>
      </c>
      <c r="AE2338">
        <v>47.658147835611274</v>
      </c>
    </row>
    <row r="2339" spans="1:31" x14ac:dyDescent="0.25">
      <c r="A2339">
        <v>1711769</v>
      </c>
      <c r="B2339">
        <v>1</v>
      </c>
      <c r="C2339" t="s">
        <v>80</v>
      </c>
      <c r="D2339" t="s">
        <v>100</v>
      </c>
      <c r="E2339" t="s">
        <v>171</v>
      </c>
      <c r="F2339" t="s">
        <v>6998</v>
      </c>
      <c r="G2339" t="s">
        <v>173</v>
      </c>
      <c r="H2339" t="s">
        <v>143</v>
      </c>
      <c r="I2339" t="s">
        <v>135</v>
      </c>
      <c r="J2339" t="s">
        <v>136</v>
      </c>
      <c r="K2339" t="s">
        <v>153</v>
      </c>
      <c r="L2339" t="s">
        <v>6999</v>
      </c>
      <c r="M2339" t="s">
        <v>7000</v>
      </c>
      <c r="N2339">
        <v>2.0742425</v>
      </c>
      <c r="O2339">
        <v>0</v>
      </c>
      <c r="P2339">
        <v>228</v>
      </c>
      <c r="Q2339">
        <v>0</v>
      </c>
      <c r="R2339">
        <v>9</v>
      </c>
      <c r="S2339">
        <v>0</v>
      </c>
      <c r="T2339">
        <v>18</v>
      </c>
      <c r="U2339">
        <v>0</v>
      </c>
      <c r="V2339">
        <v>0</v>
      </c>
      <c r="W2339">
        <v>0</v>
      </c>
      <c r="X2339">
        <v>214.15525961274693</v>
      </c>
      <c r="Y2339">
        <v>0</v>
      </c>
      <c r="Z2339">
        <v>4.1299974263728991</v>
      </c>
      <c r="AA2339">
        <v>0</v>
      </c>
      <c r="AB2339">
        <v>24.434300642886278</v>
      </c>
      <c r="AC2339">
        <v>0</v>
      </c>
      <c r="AD2339">
        <v>0</v>
      </c>
      <c r="AE2339">
        <v>242.71955768200613</v>
      </c>
    </row>
    <row r="2340" spans="1:31" x14ac:dyDescent="0.25">
      <c r="A2340">
        <v>1711700</v>
      </c>
      <c r="B2340">
        <v>1</v>
      </c>
      <c r="C2340" t="s">
        <v>81</v>
      </c>
      <c r="D2340" t="s">
        <v>112</v>
      </c>
      <c r="E2340" t="s">
        <v>140</v>
      </c>
      <c r="F2340" t="s">
        <v>7001</v>
      </c>
      <c r="G2340" t="s">
        <v>147</v>
      </c>
      <c r="H2340" t="s">
        <v>143</v>
      </c>
      <c r="I2340" t="s">
        <v>135</v>
      </c>
      <c r="J2340" t="s">
        <v>136</v>
      </c>
      <c r="K2340" t="s">
        <v>137</v>
      </c>
      <c r="L2340" t="s">
        <v>7002</v>
      </c>
      <c r="M2340" t="s">
        <v>7003</v>
      </c>
      <c r="N2340">
        <v>0.197222222</v>
      </c>
      <c r="O2340">
        <v>1</v>
      </c>
      <c r="P2340">
        <v>4867</v>
      </c>
      <c r="Q2340">
        <v>605</v>
      </c>
      <c r="R2340">
        <v>639</v>
      </c>
      <c r="S2340">
        <v>72</v>
      </c>
      <c r="T2340">
        <v>893</v>
      </c>
      <c r="U2340">
        <v>9</v>
      </c>
      <c r="V2340">
        <v>7</v>
      </c>
      <c r="W2340">
        <v>1.162709223588E-2</v>
      </c>
      <c r="X2340">
        <v>110.53126544540187</v>
      </c>
      <c r="Y2340">
        <v>12.531606412724589</v>
      </c>
      <c r="Z2340">
        <v>6.1457026539209885</v>
      </c>
      <c r="AA2340">
        <v>39.854738416292037</v>
      </c>
      <c r="AB2340">
        <v>42.478786737964718</v>
      </c>
      <c r="AC2340">
        <v>43.500357219130507</v>
      </c>
      <c r="AD2340">
        <v>4.7399573218503468</v>
      </c>
      <c r="AE2340">
        <v>259.79404129952093</v>
      </c>
    </row>
    <row r="2341" spans="1:31" x14ac:dyDescent="0.25">
      <c r="A2341">
        <v>1712224</v>
      </c>
      <c r="B2341">
        <v>1</v>
      </c>
      <c r="C2341" t="s">
        <v>80</v>
      </c>
      <c r="D2341" t="s">
        <v>84</v>
      </c>
      <c r="E2341" t="s">
        <v>131</v>
      </c>
      <c r="F2341" t="s">
        <v>7004</v>
      </c>
      <c r="G2341" t="s">
        <v>133</v>
      </c>
      <c r="H2341" t="s">
        <v>134</v>
      </c>
      <c r="I2341" t="s">
        <v>135</v>
      </c>
      <c r="J2341" t="s">
        <v>136</v>
      </c>
      <c r="K2341" t="s">
        <v>137</v>
      </c>
      <c r="L2341" t="s">
        <v>7005</v>
      </c>
      <c r="M2341" t="s">
        <v>7006</v>
      </c>
      <c r="N2341">
        <v>1.6711111110000001</v>
      </c>
      <c r="O2341">
        <v>0</v>
      </c>
      <c r="P2341">
        <v>3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1.0047255015934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1.0047255015934</v>
      </c>
    </row>
    <row r="2342" spans="1:31" x14ac:dyDescent="0.25">
      <c r="A2342">
        <v>1712247</v>
      </c>
      <c r="B2342">
        <v>1</v>
      </c>
      <c r="C2342" t="s">
        <v>81</v>
      </c>
      <c r="D2342" t="s">
        <v>122</v>
      </c>
      <c r="E2342" t="s">
        <v>140</v>
      </c>
      <c r="F2342" t="s">
        <v>6552</v>
      </c>
      <c r="G2342" t="s">
        <v>157</v>
      </c>
      <c r="H2342" t="s">
        <v>143</v>
      </c>
      <c r="I2342" t="s">
        <v>135</v>
      </c>
      <c r="J2342" t="s">
        <v>3</v>
      </c>
      <c r="K2342" t="s">
        <v>137</v>
      </c>
      <c r="L2342" t="s">
        <v>7007</v>
      </c>
      <c r="M2342" t="s">
        <v>7008</v>
      </c>
      <c r="N2342">
        <v>0.199722222</v>
      </c>
      <c r="O2342">
        <v>23</v>
      </c>
      <c r="P2342">
        <v>1710</v>
      </c>
      <c r="Q2342">
        <v>274</v>
      </c>
      <c r="R2342">
        <v>42</v>
      </c>
      <c r="S2342">
        <v>55</v>
      </c>
      <c r="T2342">
        <v>176</v>
      </c>
      <c r="U2342">
        <v>4</v>
      </c>
      <c r="V2342">
        <v>3</v>
      </c>
      <c r="W2342">
        <v>0.69173269203319443</v>
      </c>
      <c r="X2342">
        <v>60.65138472277043</v>
      </c>
      <c r="Y2342">
        <v>21.580054955430391</v>
      </c>
      <c r="Z2342">
        <v>2.0104517164589204</v>
      </c>
      <c r="AA2342">
        <v>128.56591547968284</v>
      </c>
      <c r="AB2342">
        <v>10.150697816601239</v>
      </c>
      <c r="AC2342">
        <v>63.272782333884336</v>
      </c>
      <c r="AD2342">
        <v>0.37503404592437334</v>
      </c>
      <c r="AE2342">
        <v>287.29805376278574</v>
      </c>
    </row>
    <row r="2343" spans="1:31" x14ac:dyDescent="0.25">
      <c r="A2343">
        <v>1711763</v>
      </c>
      <c r="B2343">
        <v>1</v>
      </c>
      <c r="C2343" t="s">
        <v>81</v>
      </c>
      <c r="D2343" t="s">
        <v>113</v>
      </c>
      <c r="E2343" t="s">
        <v>189</v>
      </c>
      <c r="F2343" t="s">
        <v>2389</v>
      </c>
      <c r="G2343" t="s">
        <v>173</v>
      </c>
      <c r="H2343" t="s">
        <v>143</v>
      </c>
      <c r="I2343" t="s">
        <v>135</v>
      </c>
      <c r="J2343" t="s">
        <v>136</v>
      </c>
      <c r="K2343" t="s">
        <v>153</v>
      </c>
      <c r="L2343" t="s">
        <v>7009</v>
      </c>
      <c r="M2343" t="s">
        <v>7010</v>
      </c>
      <c r="N2343">
        <v>1.6825000000000001</v>
      </c>
      <c r="O2343">
        <v>0</v>
      </c>
      <c r="P2343">
        <v>483</v>
      </c>
      <c r="Q2343">
        <v>45</v>
      </c>
      <c r="R2343">
        <v>273</v>
      </c>
      <c r="S2343">
        <v>10</v>
      </c>
      <c r="T2343">
        <v>43</v>
      </c>
      <c r="U2343">
        <v>1</v>
      </c>
      <c r="V2343">
        <v>0</v>
      </c>
      <c r="W2343">
        <v>0</v>
      </c>
      <c r="X2343">
        <v>115.60696363495231</v>
      </c>
      <c r="Y2343">
        <v>61.466192492728148</v>
      </c>
      <c r="Z2343">
        <v>139.53914164719984</v>
      </c>
      <c r="AA2343">
        <v>56.776488493933428</v>
      </c>
      <c r="AB2343">
        <v>121.20072169480598</v>
      </c>
      <c r="AC2343">
        <v>248.05780063075616</v>
      </c>
      <c r="AD2343">
        <v>0</v>
      </c>
      <c r="AE2343">
        <v>742.64730859437577</v>
      </c>
    </row>
    <row r="2344" spans="1:31" x14ac:dyDescent="0.25">
      <c r="A2344">
        <v>1711869</v>
      </c>
      <c r="B2344">
        <v>1</v>
      </c>
      <c r="C2344" t="s">
        <v>81</v>
      </c>
      <c r="D2344" t="s">
        <v>112</v>
      </c>
      <c r="E2344" t="s">
        <v>160</v>
      </c>
      <c r="F2344" t="s">
        <v>7011</v>
      </c>
      <c r="G2344" t="s">
        <v>162</v>
      </c>
      <c r="H2344" t="s">
        <v>134</v>
      </c>
      <c r="I2344" t="s">
        <v>135</v>
      </c>
      <c r="J2344" t="s">
        <v>136</v>
      </c>
      <c r="K2344" t="s">
        <v>137</v>
      </c>
      <c r="L2344" t="s">
        <v>7012</v>
      </c>
      <c r="M2344" t="s">
        <v>7013</v>
      </c>
      <c r="N2344">
        <v>2.9786111110000002</v>
      </c>
      <c r="O2344">
        <v>0</v>
      </c>
      <c r="P2344">
        <v>0</v>
      </c>
      <c r="Q2344">
        <v>0</v>
      </c>
      <c r="R2344">
        <v>6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2.1802464397689265</v>
      </c>
      <c r="AA2344">
        <v>0</v>
      </c>
      <c r="AB2344">
        <v>0</v>
      </c>
      <c r="AC2344">
        <v>0</v>
      </c>
      <c r="AD2344">
        <v>0</v>
      </c>
      <c r="AE2344">
        <v>2.1802464397689265</v>
      </c>
    </row>
    <row r="2345" spans="1:31" x14ac:dyDescent="0.25">
      <c r="A2345">
        <v>1711726</v>
      </c>
      <c r="B2345">
        <v>1</v>
      </c>
      <c r="C2345" t="s">
        <v>80</v>
      </c>
      <c r="D2345" t="s">
        <v>97</v>
      </c>
      <c r="E2345" t="s">
        <v>171</v>
      </c>
      <c r="F2345" t="s">
        <v>7014</v>
      </c>
      <c r="G2345" t="s">
        <v>295</v>
      </c>
      <c r="H2345" t="s">
        <v>143</v>
      </c>
      <c r="I2345" t="s">
        <v>135</v>
      </c>
      <c r="J2345" t="s">
        <v>136</v>
      </c>
      <c r="K2345" t="s">
        <v>137</v>
      </c>
      <c r="L2345" t="s">
        <v>7015</v>
      </c>
      <c r="M2345" t="s">
        <v>7016</v>
      </c>
      <c r="N2345">
        <v>2.2044444439999999</v>
      </c>
      <c r="O2345">
        <v>0</v>
      </c>
      <c r="P2345">
        <v>21</v>
      </c>
      <c r="Q2345">
        <v>0</v>
      </c>
      <c r="R2345">
        <v>74</v>
      </c>
      <c r="S2345">
        <v>0</v>
      </c>
      <c r="T2345">
        <v>8</v>
      </c>
      <c r="U2345">
        <v>0</v>
      </c>
      <c r="V2345">
        <v>0</v>
      </c>
      <c r="W2345">
        <v>0</v>
      </c>
      <c r="X2345">
        <v>29.654391199418694</v>
      </c>
      <c r="Y2345">
        <v>0</v>
      </c>
      <c r="Z2345">
        <v>41.232652769006613</v>
      </c>
      <c r="AA2345">
        <v>0</v>
      </c>
      <c r="AB2345">
        <v>10.450580437567348</v>
      </c>
      <c r="AC2345">
        <v>0</v>
      </c>
      <c r="AD2345">
        <v>0</v>
      </c>
      <c r="AE2345">
        <v>81.337624405992656</v>
      </c>
    </row>
    <row r="2346" spans="1:31" x14ac:dyDescent="0.25">
      <c r="A2346">
        <v>1712161</v>
      </c>
      <c r="B2346">
        <v>1</v>
      </c>
      <c r="C2346" t="s">
        <v>80</v>
      </c>
      <c r="D2346" t="s">
        <v>94</v>
      </c>
      <c r="E2346" t="s">
        <v>140</v>
      </c>
      <c r="F2346" t="s">
        <v>5902</v>
      </c>
      <c r="G2346" t="s">
        <v>147</v>
      </c>
      <c r="H2346" t="s">
        <v>143</v>
      </c>
      <c r="I2346" t="s">
        <v>135</v>
      </c>
      <c r="J2346" t="s">
        <v>136</v>
      </c>
      <c r="K2346" t="s">
        <v>137</v>
      </c>
      <c r="L2346" t="s">
        <v>7017</v>
      </c>
      <c r="M2346" t="s">
        <v>7018</v>
      </c>
      <c r="N2346">
        <v>1.346944444</v>
      </c>
      <c r="O2346">
        <v>0</v>
      </c>
      <c r="P2346">
        <v>0</v>
      </c>
      <c r="Q2346">
        <v>11</v>
      </c>
      <c r="R2346">
        <v>126</v>
      </c>
      <c r="S2346">
        <v>1</v>
      </c>
      <c r="T2346">
        <v>3</v>
      </c>
      <c r="U2346">
        <v>0</v>
      </c>
      <c r="V2346">
        <v>0</v>
      </c>
      <c r="W2346">
        <v>0</v>
      </c>
      <c r="X2346">
        <v>0</v>
      </c>
      <c r="Y2346">
        <v>45.706120211702746</v>
      </c>
      <c r="Z2346">
        <v>52.612669264672043</v>
      </c>
      <c r="AA2346">
        <v>1.6085162308855168</v>
      </c>
      <c r="AB2346">
        <v>1.7415045588345923</v>
      </c>
      <c r="AC2346">
        <v>0</v>
      </c>
      <c r="AD2346">
        <v>0</v>
      </c>
      <c r="AE2346">
        <v>101.66881026609489</v>
      </c>
    </row>
    <row r="2347" spans="1:31" x14ac:dyDescent="0.25">
      <c r="A2347">
        <v>1711735</v>
      </c>
      <c r="B2347">
        <v>1</v>
      </c>
      <c r="C2347" t="s">
        <v>80</v>
      </c>
      <c r="D2347" t="s">
        <v>100</v>
      </c>
      <c r="E2347" t="s">
        <v>189</v>
      </c>
      <c r="F2347" t="s">
        <v>7019</v>
      </c>
      <c r="G2347" t="s">
        <v>147</v>
      </c>
      <c r="H2347" t="s">
        <v>143</v>
      </c>
      <c r="I2347" t="s">
        <v>135</v>
      </c>
      <c r="J2347" t="s">
        <v>136</v>
      </c>
      <c r="K2347" t="s">
        <v>137</v>
      </c>
      <c r="L2347" t="s">
        <v>7020</v>
      </c>
      <c r="M2347" t="s">
        <v>7021</v>
      </c>
      <c r="N2347">
        <v>1.914722222</v>
      </c>
      <c r="O2347">
        <v>0</v>
      </c>
      <c r="P2347">
        <v>3</v>
      </c>
      <c r="Q2347">
        <v>58</v>
      </c>
      <c r="R2347">
        <v>75</v>
      </c>
      <c r="S2347">
        <v>2</v>
      </c>
      <c r="T2347">
        <v>4</v>
      </c>
      <c r="U2347">
        <v>0</v>
      </c>
      <c r="V2347">
        <v>0</v>
      </c>
      <c r="W2347">
        <v>0</v>
      </c>
      <c r="X2347">
        <v>0.66955108785900008</v>
      </c>
      <c r="Y2347">
        <v>388.81130472903538</v>
      </c>
      <c r="Z2347">
        <v>114.28567210233666</v>
      </c>
      <c r="AA2347">
        <v>52.669980453776816</v>
      </c>
      <c r="AB2347">
        <v>4.4693427629012001</v>
      </c>
      <c r="AC2347">
        <v>0</v>
      </c>
      <c r="AD2347">
        <v>0</v>
      </c>
      <c r="AE2347">
        <v>560.90585113590907</v>
      </c>
    </row>
    <row r="2348" spans="1:31" x14ac:dyDescent="0.25">
      <c r="A2348">
        <v>1711898</v>
      </c>
      <c r="B2348">
        <v>1</v>
      </c>
      <c r="C2348" t="s">
        <v>81</v>
      </c>
      <c r="D2348" t="s">
        <v>114</v>
      </c>
      <c r="E2348" t="s">
        <v>150</v>
      </c>
      <c r="F2348" t="s">
        <v>7022</v>
      </c>
      <c r="G2348" t="s">
        <v>152</v>
      </c>
      <c r="H2348" t="s">
        <v>134</v>
      </c>
      <c r="I2348" t="s">
        <v>135</v>
      </c>
      <c r="J2348" t="s">
        <v>136</v>
      </c>
      <c r="K2348" t="s">
        <v>153</v>
      </c>
      <c r="L2348" t="s">
        <v>7023</v>
      </c>
      <c r="M2348" t="s">
        <v>7024</v>
      </c>
      <c r="N2348">
        <v>1.6782250000000001</v>
      </c>
      <c r="O2348">
        <v>0</v>
      </c>
      <c r="P2348">
        <v>148</v>
      </c>
      <c r="Q2348">
        <v>0</v>
      </c>
      <c r="R2348">
        <v>2</v>
      </c>
      <c r="S2348">
        <v>0</v>
      </c>
      <c r="T2348">
        <v>12</v>
      </c>
      <c r="U2348">
        <v>0</v>
      </c>
      <c r="V2348">
        <v>0</v>
      </c>
      <c r="W2348">
        <v>0</v>
      </c>
      <c r="X2348">
        <v>18.610632062149044</v>
      </c>
      <c r="Y2348">
        <v>0</v>
      </c>
      <c r="Z2348">
        <v>2.3755854255199998E-3</v>
      </c>
      <c r="AA2348">
        <v>0</v>
      </c>
      <c r="AB2348">
        <v>2.7800744327496796</v>
      </c>
      <c r="AC2348">
        <v>0</v>
      </c>
      <c r="AD2348">
        <v>0</v>
      </c>
      <c r="AE2348">
        <v>21.393082080324241</v>
      </c>
    </row>
    <row r="2349" spans="1:31" x14ac:dyDescent="0.25">
      <c r="A2349">
        <v>1712276</v>
      </c>
      <c r="B2349">
        <v>1</v>
      </c>
      <c r="C2349" t="s">
        <v>81</v>
      </c>
      <c r="D2349" t="s">
        <v>122</v>
      </c>
      <c r="E2349" t="s">
        <v>189</v>
      </c>
      <c r="F2349" t="s">
        <v>7025</v>
      </c>
      <c r="G2349" t="s">
        <v>413</v>
      </c>
      <c r="H2349" t="s">
        <v>143</v>
      </c>
      <c r="I2349" t="s">
        <v>135</v>
      </c>
      <c r="J2349" t="s">
        <v>136</v>
      </c>
      <c r="K2349" t="s">
        <v>137</v>
      </c>
      <c r="L2349" t="s">
        <v>7026</v>
      </c>
      <c r="M2349" t="s">
        <v>7027</v>
      </c>
      <c r="N2349">
        <v>4.9072222219999997</v>
      </c>
      <c r="O2349">
        <v>0</v>
      </c>
      <c r="P2349">
        <v>117</v>
      </c>
      <c r="Q2349">
        <v>0</v>
      </c>
      <c r="R2349">
        <v>0</v>
      </c>
      <c r="S2349">
        <v>0</v>
      </c>
      <c r="T2349">
        <v>14</v>
      </c>
      <c r="U2349">
        <v>0</v>
      </c>
      <c r="V2349">
        <v>0</v>
      </c>
      <c r="W2349">
        <v>0</v>
      </c>
      <c r="X2349">
        <v>56.114651442959918</v>
      </c>
      <c r="Y2349">
        <v>0</v>
      </c>
      <c r="Z2349">
        <v>0</v>
      </c>
      <c r="AA2349">
        <v>0</v>
      </c>
      <c r="AB2349">
        <v>19.598011613636093</v>
      </c>
      <c r="AC2349">
        <v>0</v>
      </c>
      <c r="AD2349">
        <v>0</v>
      </c>
      <c r="AE2349">
        <v>75.712663056596014</v>
      </c>
    </row>
    <row r="2350" spans="1:31" x14ac:dyDescent="0.25">
      <c r="A2350">
        <v>1711729</v>
      </c>
      <c r="B2350">
        <v>1</v>
      </c>
      <c r="C2350" t="s">
        <v>80</v>
      </c>
      <c r="D2350" t="s">
        <v>100</v>
      </c>
      <c r="E2350" t="s">
        <v>140</v>
      </c>
      <c r="F2350" t="s">
        <v>7028</v>
      </c>
      <c r="G2350" t="s">
        <v>147</v>
      </c>
      <c r="H2350" t="s">
        <v>143</v>
      </c>
      <c r="I2350" t="s">
        <v>135</v>
      </c>
      <c r="J2350" t="s">
        <v>136</v>
      </c>
      <c r="K2350" t="s">
        <v>137</v>
      </c>
      <c r="L2350" t="s">
        <v>7029</v>
      </c>
      <c r="M2350" t="s">
        <v>7030</v>
      </c>
      <c r="N2350">
        <v>0.88611111099999995</v>
      </c>
      <c r="O2350">
        <v>0</v>
      </c>
      <c r="P2350">
        <v>0</v>
      </c>
      <c r="Q2350">
        <v>0</v>
      </c>
      <c r="R2350">
        <v>1</v>
      </c>
      <c r="S2350">
        <v>0</v>
      </c>
      <c r="T2350">
        <v>72</v>
      </c>
      <c r="U2350">
        <v>8</v>
      </c>
      <c r="V2350">
        <v>28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177.92637618074139</v>
      </c>
      <c r="AC2350">
        <v>521.16484116632648</v>
      </c>
      <c r="AD2350">
        <v>1002.2717645662908</v>
      </c>
      <c r="AE2350">
        <v>1701.3629819133587</v>
      </c>
    </row>
    <row r="2351" spans="1:31" x14ac:dyDescent="0.25">
      <c r="A2351">
        <v>1712084</v>
      </c>
      <c r="B2351">
        <v>1</v>
      </c>
      <c r="C2351" t="s">
        <v>80</v>
      </c>
      <c r="D2351" t="s">
        <v>108</v>
      </c>
      <c r="E2351" t="s">
        <v>160</v>
      </c>
      <c r="F2351" t="s">
        <v>7031</v>
      </c>
      <c r="G2351" t="s">
        <v>305</v>
      </c>
      <c r="H2351" t="s">
        <v>134</v>
      </c>
      <c r="I2351" t="s">
        <v>135</v>
      </c>
      <c r="J2351" t="s">
        <v>136</v>
      </c>
      <c r="K2351" t="s">
        <v>137</v>
      </c>
      <c r="L2351" t="s">
        <v>7032</v>
      </c>
      <c r="M2351" t="s">
        <v>7033</v>
      </c>
      <c r="N2351">
        <v>3.9130555550000001</v>
      </c>
      <c r="O2351">
        <v>0</v>
      </c>
      <c r="P2351">
        <v>14</v>
      </c>
      <c r="Q2351">
        <v>0</v>
      </c>
      <c r="R2351">
        <v>6</v>
      </c>
      <c r="S2351">
        <v>0</v>
      </c>
      <c r="T2351">
        <v>4</v>
      </c>
      <c r="U2351">
        <v>0</v>
      </c>
      <c r="V2351">
        <v>0</v>
      </c>
      <c r="W2351">
        <v>0</v>
      </c>
      <c r="X2351">
        <v>5.0016841191264989</v>
      </c>
      <c r="Y2351">
        <v>0</v>
      </c>
      <c r="Z2351">
        <v>0.45828878549798757</v>
      </c>
      <c r="AA2351">
        <v>0</v>
      </c>
      <c r="AB2351">
        <v>12.772366211311812</v>
      </c>
      <c r="AC2351">
        <v>0</v>
      </c>
      <c r="AD2351">
        <v>0</v>
      </c>
      <c r="AE2351">
        <v>18.232339115936298</v>
      </c>
    </row>
    <row r="2352" spans="1:31" x14ac:dyDescent="0.25">
      <c r="A2352">
        <v>1712130</v>
      </c>
      <c r="B2352">
        <v>1</v>
      </c>
      <c r="C2352" t="s">
        <v>80</v>
      </c>
      <c r="D2352" t="s">
        <v>97</v>
      </c>
      <c r="E2352" t="s">
        <v>160</v>
      </c>
      <c r="F2352" t="s">
        <v>7034</v>
      </c>
      <c r="G2352" t="s">
        <v>305</v>
      </c>
      <c r="H2352" t="s">
        <v>134</v>
      </c>
      <c r="I2352" t="s">
        <v>135</v>
      </c>
      <c r="J2352" t="s">
        <v>136</v>
      </c>
      <c r="K2352" t="s">
        <v>137</v>
      </c>
      <c r="L2352" t="s">
        <v>7035</v>
      </c>
      <c r="M2352" t="s">
        <v>7036</v>
      </c>
      <c r="N2352">
        <v>4.1500000000000004</v>
      </c>
      <c r="O2352">
        <v>0</v>
      </c>
      <c r="P2352">
        <v>12</v>
      </c>
      <c r="Q2352">
        <v>0</v>
      </c>
      <c r="R2352">
        <v>46</v>
      </c>
      <c r="S2352">
        <v>0</v>
      </c>
      <c r="T2352">
        <v>2</v>
      </c>
      <c r="U2352">
        <v>0</v>
      </c>
      <c r="V2352">
        <v>0</v>
      </c>
      <c r="W2352">
        <v>0</v>
      </c>
      <c r="X2352">
        <v>19.238800218220611</v>
      </c>
      <c r="Y2352">
        <v>0</v>
      </c>
      <c r="Z2352">
        <v>37.380518748799147</v>
      </c>
      <c r="AA2352">
        <v>0</v>
      </c>
      <c r="AB2352">
        <v>0.97874629014155845</v>
      </c>
      <c r="AC2352">
        <v>0</v>
      </c>
      <c r="AD2352">
        <v>0</v>
      </c>
      <c r="AE2352">
        <v>57.598065257161316</v>
      </c>
    </row>
    <row r="2353" spans="1:31" x14ac:dyDescent="0.25">
      <c r="A2353">
        <v>1711835</v>
      </c>
      <c r="B2353">
        <v>1</v>
      </c>
      <c r="C2353" t="s">
        <v>80</v>
      </c>
      <c r="D2353" t="s">
        <v>93</v>
      </c>
      <c r="E2353" t="s">
        <v>131</v>
      </c>
      <c r="F2353" t="s">
        <v>7037</v>
      </c>
      <c r="G2353" t="s">
        <v>242</v>
      </c>
      <c r="H2353" t="s">
        <v>134</v>
      </c>
      <c r="I2353" t="s">
        <v>135</v>
      </c>
      <c r="J2353" t="s">
        <v>136</v>
      </c>
      <c r="K2353" t="s">
        <v>137</v>
      </c>
      <c r="L2353" t="s">
        <v>7038</v>
      </c>
      <c r="M2353" t="s">
        <v>7039</v>
      </c>
      <c r="N2353">
        <v>2.0738888879999999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5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7.5300604474731241</v>
      </c>
      <c r="AC2353">
        <v>0</v>
      </c>
      <c r="AD2353">
        <v>0</v>
      </c>
      <c r="AE2353">
        <v>7.5300604474731241</v>
      </c>
    </row>
    <row r="2354" spans="1:31" x14ac:dyDescent="0.25">
      <c r="A2354">
        <v>1712293</v>
      </c>
      <c r="B2354">
        <v>1</v>
      </c>
      <c r="C2354" t="s">
        <v>80</v>
      </c>
      <c r="D2354" t="s">
        <v>92</v>
      </c>
      <c r="E2354" t="s">
        <v>131</v>
      </c>
      <c r="F2354" t="s">
        <v>7040</v>
      </c>
      <c r="G2354" t="s">
        <v>269</v>
      </c>
      <c r="H2354" t="s">
        <v>134</v>
      </c>
      <c r="I2354" t="s">
        <v>455</v>
      </c>
      <c r="J2354" t="s">
        <v>5</v>
      </c>
      <c r="K2354" t="s">
        <v>137</v>
      </c>
      <c r="L2354" t="s">
        <v>7041</v>
      </c>
      <c r="M2354" t="s">
        <v>7042</v>
      </c>
      <c r="N2354">
        <v>4.6111111000000003E-2</v>
      </c>
      <c r="O2354">
        <v>0</v>
      </c>
      <c r="P2354">
        <v>13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0.43054923351904001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0.43054923351904001</v>
      </c>
    </row>
    <row r="2355" spans="1:31" x14ac:dyDescent="0.25">
      <c r="A2355">
        <v>1712170</v>
      </c>
      <c r="B2355">
        <v>1</v>
      </c>
      <c r="C2355" t="s">
        <v>80</v>
      </c>
      <c r="D2355" t="s">
        <v>90</v>
      </c>
      <c r="E2355" t="s">
        <v>160</v>
      </c>
      <c r="F2355" t="s">
        <v>7043</v>
      </c>
      <c r="G2355" t="s">
        <v>575</v>
      </c>
      <c r="H2355" t="s">
        <v>134</v>
      </c>
      <c r="I2355" t="s">
        <v>135</v>
      </c>
      <c r="J2355" t="s">
        <v>136</v>
      </c>
      <c r="K2355" t="s">
        <v>137</v>
      </c>
      <c r="L2355" t="s">
        <v>7044</v>
      </c>
      <c r="M2355" t="s">
        <v>7045</v>
      </c>
      <c r="N2355">
        <v>5.2675000000000001</v>
      </c>
      <c r="O2355">
        <v>0</v>
      </c>
      <c r="P2355">
        <v>233</v>
      </c>
      <c r="Q2355">
        <v>0</v>
      </c>
      <c r="R2355">
        <v>0</v>
      </c>
      <c r="S2355">
        <v>0</v>
      </c>
      <c r="T2355">
        <v>42</v>
      </c>
      <c r="U2355">
        <v>0</v>
      </c>
      <c r="V2355">
        <v>1</v>
      </c>
      <c r="W2355">
        <v>0</v>
      </c>
      <c r="X2355">
        <v>376.89481953990708</v>
      </c>
      <c r="Y2355">
        <v>0</v>
      </c>
      <c r="Z2355">
        <v>0</v>
      </c>
      <c r="AA2355">
        <v>0</v>
      </c>
      <c r="AB2355">
        <v>118.21734146690396</v>
      </c>
      <c r="AC2355">
        <v>0</v>
      </c>
      <c r="AD2355">
        <v>34.802581016300529</v>
      </c>
      <c r="AE2355">
        <v>529.91474202311156</v>
      </c>
    </row>
    <row r="2356" spans="1:31" x14ac:dyDescent="0.25">
      <c r="A2356">
        <v>1711978</v>
      </c>
      <c r="B2356">
        <v>1</v>
      </c>
      <c r="C2356" t="s">
        <v>81</v>
      </c>
      <c r="D2356" t="s">
        <v>117</v>
      </c>
      <c r="E2356" t="s">
        <v>131</v>
      </c>
      <c r="F2356" t="s">
        <v>7046</v>
      </c>
      <c r="G2356" t="s">
        <v>133</v>
      </c>
      <c r="H2356" t="s">
        <v>134</v>
      </c>
      <c r="I2356" t="s">
        <v>135</v>
      </c>
      <c r="J2356" t="s">
        <v>136</v>
      </c>
      <c r="K2356" t="s">
        <v>137</v>
      </c>
      <c r="L2356" t="s">
        <v>7047</v>
      </c>
      <c r="M2356" t="s">
        <v>7048</v>
      </c>
      <c r="N2356">
        <v>1.8777777769999999</v>
      </c>
      <c r="O2356">
        <v>0</v>
      </c>
      <c r="P2356">
        <v>1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0.15715754258688919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0.15715754258688919</v>
      </c>
    </row>
    <row r="2357" spans="1:31" x14ac:dyDescent="0.25">
      <c r="A2357">
        <v>1712001</v>
      </c>
      <c r="B2357">
        <v>1</v>
      </c>
      <c r="C2357" t="s">
        <v>80</v>
      </c>
      <c r="D2357" t="s">
        <v>97</v>
      </c>
      <c r="E2357" t="s">
        <v>131</v>
      </c>
      <c r="F2357" t="s">
        <v>6926</v>
      </c>
      <c r="G2357" t="s">
        <v>242</v>
      </c>
      <c r="H2357" t="s">
        <v>134</v>
      </c>
      <c r="I2357" t="s">
        <v>135</v>
      </c>
      <c r="J2357" t="s">
        <v>136</v>
      </c>
      <c r="K2357" t="s">
        <v>137</v>
      </c>
      <c r="L2357" t="s">
        <v>7049</v>
      </c>
      <c r="M2357" t="s">
        <v>7050</v>
      </c>
      <c r="N2357">
        <v>3.8161111110000001</v>
      </c>
      <c r="O2357">
        <v>0</v>
      </c>
      <c r="P2357">
        <v>1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0.30616953071737057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0.30616953071737057</v>
      </c>
    </row>
    <row r="2358" spans="1:31" x14ac:dyDescent="0.25">
      <c r="A2358">
        <v>1711858</v>
      </c>
      <c r="B2358">
        <v>1</v>
      </c>
      <c r="C2358" t="s">
        <v>81</v>
      </c>
      <c r="D2358" t="s">
        <v>113</v>
      </c>
      <c r="E2358" t="s">
        <v>131</v>
      </c>
      <c r="F2358" t="s">
        <v>7051</v>
      </c>
      <c r="G2358" t="s">
        <v>133</v>
      </c>
      <c r="H2358" t="s">
        <v>134</v>
      </c>
      <c r="I2358" t="s">
        <v>135</v>
      </c>
      <c r="J2358" t="s">
        <v>136</v>
      </c>
      <c r="K2358" t="s">
        <v>137</v>
      </c>
      <c r="L2358" t="s">
        <v>7052</v>
      </c>
      <c r="M2358" t="s">
        <v>7053</v>
      </c>
      <c r="N2358">
        <v>1.376666666</v>
      </c>
      <c r="O2358">
        <v>0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0.28420666185193333</v>
      </c>
      <c r="AA2358">
        <v>0</v>
      </c>
      <c r="AB2358">
        <v>0</v>
      </c>
      <c r="AC2358">
        <v>0</v>
      </c>
      <c r="AD2358">
        <v>0</v>
      </c>
      <c r="AE2358">
        <v>0.28420666185193333</v>
      </c>
    </row>
    <row r="2359" spans="1:31" x14ac:dyDescent="0.25">
      <c r="A2359">
        <v>1712213</v>
      </c>
      <c r="B2359">
        <v>1</v>
      </c>
      <c r="C2359" t="s">
        <v>80</v>
      </c>
      <c r="D2359" t="s">
        <v>92</v>
      </c>
      <c r="E2359" t="s">
        <v>131</v>
      </c>
      <c r="F2359" t="s">
        <v>7054</v>
      </c>
      <c r="G2359" t="s">
        <v>269</v>
      </c>
      <c r="H2359" t="s">
        <v>134</v>
      </c>
      <c r="I2359" t="s">
        <v>455</v>
      </c>
      <c r="J2359" t="s">
        <v>5</v>
      </c>
      <c r="K2359" t="s">
        <v>137</v>
      </c>
      <c r="L2359" t="s">
        <v>7055</v>
      </c>
      <c r="M2359" t="s">
        <v>7056</v>
      </c>
      <c r="N2359">
        <v>3.3333333E-2</v>
      </c>
      <c r="O2359">
        <v>0</v>
      </c>
      <c r="P2359">
        <v>1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2.5160769960666666E-3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2.5160769960666666E-3</v>
      </c>
    </row>
    <row r="2360" spans="1:31" x14ac:dyDescent="0.25">
      <c r="A2360">
        <v>1711772</v>
      </c>
      <c r="B2360">
        <v>1</v>
      </c>
      <c r="C2360" t="s">
        <v>80</v>
      </c>
      <c r="D2360" t="s">
        <v>102</v>
      </c>
      <c r="E2360" t="s">
        <v>140</v>
      </c>
      <c r="F2360" t="s">
        <v>738</v>
      </c>
      <c r="G2360" t="s">
        <v>233</v>
      </c>
      <c r="H2360" t="s">
        <v>234</v>
      </c>
      <c r="I2360" t="s">
        <v>135</v>
      </c>
      <c r="J2360" t="s">
        <v>136</v>
      </c>
      <c r="K2360" t="s">
        <v>153</v>
      </c>
      <c r="L2360" t="s">
        <v>7057</v>
      </c>
      <c r="M2360" t="s">
        <v>7058</v>
      </c>
      <c r="N2360">
        <v>8.35</v>
      </c>
      <c r="O2360">
        <v>1</v>
      </c>
      <c r="P2360">
        <v>1026</v>
      </c>
      <c r="Q2360">
        <v>2</v>
      </c>
      <c r="R2360">
        <v>13</v>
      </c>
      <c r="S2360">
        <v>4</v>
      </c>
      <c r="T2360">
        <v>70</v>
      </c>
      <c r="U2360">
        <v>0</v>
      </c>
      <c r="V2360">
        <v>0</v>
      </c>
      <c r="W2360">
        <v>2.7872028563397642</v>
      </c>
      <c r="X2360">
        <v>979.66689520747343</v>
      </c>
      <c r="Y2360">
        <v>7.5114483150321556</v>
      </c>
      <c r="Z2360">
        <v>8.4870693634158396</v>
      </c>
      <c r="AA2360">
        <v>133.5232863669853</v>
      </c>
      <c r="AB2360">
        <v>215.1236096401642</v>
      </c>
      <c r="AC2360">
        <v>0</v>
      </c>
      <c r="AD2360">
        <v>0</v>
      </c>
      <c r="AE2360">
        <v>1347.0995117494106</v>
      </c>
    </row>
    <row r="2361" spans="1:31" x14ac:dyDescent="0.25">
      <c r="A2361">
        <v>1711815</v>
      </c>
      <c r="B2361">
        <v>1</v>
      </c>
      <c r="C2361" t="s">
        <v>80</v>
      </c>
      <c r="D2361" t="s">
        <v>99</v>
      </c>
      <c r="E2361" t="s">
        <v>131</v>
      </c>
      <c r="F2361" t="s">
        <v>7059</v>
      </c>
      <c r="G2361" t="s">
        <v>133</v>
      </c>
      <c r="H2361" t="s">
        <v>134</v>
      </c>
      <c r="I2361" t="s">
        <v>135</v>
      </c>
      <c r="J2361" t="s">
        <v>136</v>
      </c>
      <c r="K2361" t="s">
        <v>137</v>
      </c>
      <c r="L2361" t="s">
        <v>7060</v>
      </c>
      <c r="M2361" t="s">
        <v>7061</v>
      </c>
      <c r="N2361">
        <v>5.6438888880000002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1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1.403884057531801</v>
      </c>
      <c r="AC2361">
        <v>0</v>
      </c>
      <c r="AD2361">
        <v>0</v>
      </c>
      <c r="AE2361">
        <v>1.403884057531801</v>
      </c>
    </row>
    <row r="2362" spans="1:31" x14ac:dyDescent="0.25">
      <c r="A2362">
        <v>1711709</v>
      </c>
      <c r="B2362">
        <v>1</v>
      </c>
      <c r="C2362" t="s">
        <v>80</v>
      </c>
      <c r="D2362" t="s">
        <v>111</v>
      </c>
      <c r="E2362" t="s">
        <v>171</v>
      </c>
      <c r="F2362" t="s">
        <v>7062</v>
      </c>
      <c r="G2362" t="s">
        <v>3183</v>
      </c>
      <c r="H2362" t="s">
        <v>143</v>
      </c>
      <c r="I2362" t="s">
        <v>135</v>
      </c>
      <c r="J2362" t="s">
        <v>136</v>
      </c>
      <c r="K2362" t="s">
        <v>137</v>
      </c>
      <c r="L2362" t="s">
        <v>7063</v>
      </c>
      <c r="M2362" t="s">
        <v>7064</v>
      </c>
      <c r="N2362">
        <v>6.9524999999999997</v>
      </c>
      <c r="O2362">
        <v>0</v>
      </c>
      <c r="P2362">
        <v>364</v>
      </c>
      <c r="Q2362">
        <v>0</v>
      </c>
      <c r="R2362">
        <v>0</v>
      </c>
      <c r="S2362">
        <v>0</v>
      </c>
      <c r="T2362">
        <v>64</v>
      </c>
      <c r="U2362">
        <v>0</v>
      </c>
      <c r="V2362">
        <v>0</v>
      </c>
      <c r="W2362">
        <v>0</v>
      </c>
      <c r="X2362">
        <v>782.05542611748581</v>
      </c>
      <c r="Y2362">
        <v>0</v>
      </c>
      <c r="Z2362">
        <v>0</v>
      </c>
      <c r="AA2362">
        <v>0</v>
      </c>
      <c r="AB2362">
        <v>721.38524909934279</v>
      </c>
      <c r="AC2362">
        <v>0</v>
      </c>
      <c r="AD2362">
        <v>0</v>
      </c>
      <c r="AE2362">
        <v>1503.4406752168286</v>
      </c>
    </row>
    <row r="2363" spans="1:31" x14ac:dyDescent="0.25">
      <c r="A2363">
        <v>1711855</v>
      </c>
      <c r="B2363">
        <v>1</v>
      </c>
      <c r="C2363" t="s">
        <v>80</v>
      </c>
      <c r="D2363" t="s">
        <v>97</v>
      </c>
      <c r="E2363" t="s">
        <v>140</v>
      </c>
      <c r="F2363" t="s">
        <v>7065</v>
      </c>
      <c r="G2363" t="s">
        <v>147</v>
      </c>
      <c r="H2363" t="s">
        <v>143</v>
      </c>
      <c r="I2363" t="s">
        <v>135</v>
      </c>
      <c r="J2363" t="s">
        <v>136</v>
      </c>
      <c r="K2363" t="s">
        <v>137</v>
      </c>
      <c r="L2363" t="s">
        <v>7066</v>
      </c>
      <c r="M2363" t="s">
        <v>7067</v>
      </c>
      <c r="N2363">
        <v>0.29666666600000002</v>
      </c>
      <c r="O2363">
        <v>7</v>
      </c>
      <c r="P2363">
        <v>879</v>
      </c>
      <c r="Q2363">
        <v>13</v>
      </c>
      <c r="R2363">
        <v>710</v>
      </c>
      <c r="S2363">
        <v>21</v>
      </c>
      <c r="T2363">
        <v>265</v>
      </c>
      <c r="U2363">
        <v>3</v>
      </c>
      <c r="V2363">
        <v>1</v>
      </c>
      <c r="W2363">
        <v>25.773585904975807</v>
      </c>
      <c r="X2363">
        <v>132.55506275548683</v>
      </c>
      <c r="Y2363">
        <v>12.770835514693141</v>
      </c>
      <c r="Z2363">
        <v>85.283844999020815</v>
      </c>
      <c r="AA2363">
        <v>58.90394100047569</v>
      </c>
      <c r="AB2363">
        <v>85.276421826798327</v>
      </c>
      <c r="AC2363">
        <v>17.203338758701001</v>
      </c>
      <c r="AD2363">
        <v>1.2282196678554602</v>
      </c>
      <c r="AE2363">
        <v>418.99525042800707</v>
      </c>
    </row>
    <row r="2364" spans="1:31" x14ac:dyDescent="0.25">
      <c r="A2364">
        <v>1711832</v>
      </c>
      <c r="B2364">
        <v>1</v>
      </c>
      <c r="C2364" t="s">
        <v>80</v>
      </c>
      <c r="D2364" t="s">
        <v>96</v>
      </c>
      <c r="E2364" t="s">
        <v>160</v>
      </c>
      <c r="F2364" t="s">
        <v>7068</v>
      </c>
      <c r="G2364" t="s">
        <v>326</v>
      </c>
      <c r="H2364" t="s">
        <v>134</v>
      </c>
      <c r="I2364" t="s">
        <v>135</v>
      </c>
      <c r="J2364" t="s">
        <v>136</v>
      </c>
      <c r="K2364" t="s">
        <v>137</v>
      </c>
      <c r="L2364" t="s">
        <v>7069</v>
      </c>
      <c r="M2364" t="s">
        <v>7070</v>
      </c>
      <c r="N2364">
        <v>2.2574999999999998</v>
      </c>
      <c r="O2364">
        <v>0</v>
      </c>
      <c r="P2364">
        <v>32</v>
      </c>
      <c r="Q2364">
        <v>0</v>
      </c>
      <c r="R2364">
        <v>0</v>
      </c>
      <c r="S2364">
        <v>0</v>
      </c>
      <c r="T2364">
        <v>1</v>
      </c>
      <c r="U2364">
        <v>0</v>
      </c>
      <c r="V2364">
        <v>0</v>
      </c>
      <c r="W2364">
        <v>0</v>
      </c>
      <c r="X2364">
        <v>32.064109186842494</v>
      </c>
      <c r="Y2364">
        <v>0</v>
      </c>
      <c r="Z2364">
        <v>0</v>
      </c>
      <c r="AA2364">
        <v>0</v>
      </c>
      <c r="AB2364">
        <v>5.5097071648753442</v>
      </c>
      <c r="AC2364">
        <v>0</v>
      </c>
      <c r="AD2364">
        <v>0</v>
      </c>
      <c r="AE2364">
        <v>37.573816351717838</v>
      </c>
    </row>
    <row r="2365" spans="1:31" x14ac:dyDescent="0.25">
      <c r="A2365">
        <v>1711901</v>
      </c>
      <c r="B2365">
        <v>1</v>
      </c>
      <c r="C2365" t="s">
        <v>80</v>
      </c>
      <c r="D2365" t="s">
        <v>88</v>
      </c>
      <c r="E2365" t="s">
        <v>131</v>
      </c>
      <c r="F2365" t="s">
        <v>7071</v>
      </c>
      <c r="G2365" t="s">
        <v>157</v>
      </c>
      <c r="H2365" t="s">
        <v>134</v>
      </c>
      <c r="I2365" t="s">
        <v>135</v>
      </c>
      <c r="J2365" t="s">
        <v>3</v>
      </c>
      <c r="K2365" t="s">
        <v>137</v>
      </c>
      <c r="L2365" t="s">
        <v>7072</v>
      </c>
      <c r="M2365" t="s">
        <v>7073</v>
      </c>
      <c r="N2365">
        <v>6.99</v>
      </c>
      <c r="O2365">
        <v>0</v>
      </c>
      <c r="P2365">
        <v>1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6.1175102845116598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6.1175102845116598</v>
      </c>
    </row>
    <row r="2366" spans="1:31" x14ac:dyDescent="0.25">
      <c r="A2366">
        <v>1711895</v>
      </c>
      <c r="B2366">
        <v>1</v>
      </c>
      <c r="C2366" t="s">
        <v>81</v>
      </c>
      <c r="D2366" t="s">
        <v>122</v>
      </c>
      <c r="E2366" t="s">
        <v>131</v>
      </c>
      <c r="F2366" t="s">
        <v>7074</v>
      </c>
      <c r="G2366" t="s">
        <v>133</v>
      </c>
      <c r="H2366" t="s">
        <v>134</v>
      </c>
      <c r="I2366" t="s">
        <v>135</v>
      </c>
      <c r="J2366" t="s">
        <v>136</v>
      </c>
      <c r="K2366" t="s">
        <v>137</v>
      </c>
      <c r="L2366" t="s">
        <v>7075</v>
      </c>
      <c r="M2366" t="s">
        <v>7076</v>
      </c>
      <c r="N2366">
        <v>2.4588888880000002</v>
      </c>
      <c r="O2366">
        <v>0</v>
      </c>
      <c r="P2366">
        <v>1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0.62520229648678627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0.62520229648678627</v>
      </c>
    </row>
    <row r="2367" spans="1:31" x14ac:dyDescent="0.25">
      <c r="A2367">
        <v>1712227</v>
      </c>
      <c r="B2367">
        <v>1</v>
      </c>
      <c r="C2367" t="s">
        <v>80</v>
      </c>
      <c r="D2367" t="s">
        <v>93</v>
      </c>
      <c r="E2367" t="s">
        <v>160</v>
      </c>
      <c r="F2367" t="s">
        <v>7077</v>
      </c>
      <c r="G2367" t="s">
        <v>162</v>
      </c>
      <c r="H2367" t="s">
        <v>134</v>
      </c>
      <c r="I2367" t="s">
        <v>135</v>
      </c>
      <c r="J2367" t="s">
        <v>136</v>
      </c>
      <c r="K2367" t="s">
        <v>137</v>
      </c>
      <c r="L2367" t="s">
        <v>7078</v>
      </c>
      <c r="M2367" t="s">
        <v>7079</v>
      </c>
      <c r="N2367">
        <v>4.2988888879999996</v>
      </c>
      <c r="O2367">
        <v>0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2.2298949065791112</v>
      </c>
      <c r="AA2367">
        <v>0</v>
      </c>
      <c r="AB2367">
        <v>0</v>
      </c>
      <c r="AC2367">
        <v>0</v>
      </c>
      <c r="AD2367">
        <v>0</v>
      </c>
      <c r="AE2367">
        <v>2.2298949065791112</v>
      </c>
    </row>
    <row r="2368" spans="1:31" x14ac:dyDescent="0.25">
      <c r="A2368">
        <v>1712187</v>
      </c>
      <c r="B2368">
        <v>1</v>
      </c>
      <c r="C2368" t="s">
        <v>80</v>
      </c>
      <c r="D2368" t="s">
        <v>107</v>
      </c>
      <c r="E2368" t="s">
        <v>189</v>
      </c>
      <c r="F2368" t="s">
        <v>7080</v>
      </c>
      <c r="G2368" t="s">
        <v>147</v>
      </c>
      <c r="H2368" t="s">
        <v>143</v>
      </c>
      <c r="I2368" t="s">
        <v>135</v>
      </c>
      <c r="J2368" t="s">
        <v>136</v>
      </c>
      <c r="K2368" t="s">
        <v>137</v>
      </c>
      <c r="L2368" t="s">
        <v>7081</v>
      </c>
      <c r="M2368" t="s">
        <v>7082</v>
      </c>
      <c r="N2368">
        <v>1.309722222</v>
      </c>
      <c r="O2368">
        <v>0</v>
      </c>
      <c r="P2368">
        <v>481</v>
      </c>
      <c r="Q2368">
        <v>17</v>
      </c>
      <c r="R2368">
        <v>48</v>
      </c>
      <c r="S2368">
        <v>7</v>
      </c>
      <c r="T2368">
        <v>32</v>
      </c>
      <c r="U2368">
        <v>1</v>
      </c>
      <c r="V2368">
        <v>0</v>
      </c>
      <c r="W2368">
        <v>0</v>
      </c>
      <c r="X2368">
        <v>170.75638371758504</v>
      </c>
      <c r="Y2368">
        <v>128.24899557098149</v>
      </c>
      <c r="Z2368">
        <v>9.1426628589301213</v>
      </c>
      <c r="AA2368">
        <v>10.973506297967475</v>
      </c>
      <c r="AB2368">
        <v>40.133149977298977</v>
      </c>
      <c r="AC2368">
        <v>52.802319012364421</v>
      </c>
      <c r="AD2368">
        <v>0</v>
      </c>
      <c r="AE2368">
        <v>412.05701743512748</v>
      </c>
    </row>
    <row r="2369" spans="1:31" x14ac:dyDescent="0.25">
      <c r="A2369">
        <v>1711838</v>
      </c>
      <c r="B2369">
        <v>1</v>
      </c>
      <c r="C2369" t="s">
        <v>80</v>
      </c>
      <c r="D2369" t="s">
        <v>93</v>
      </c>
      <c r="E2369" t="s">
        <v>131</v>
      </c>
      <c r="F2369" t="s">
        <v>7083</v>
      </c>
      <c r="G2369" t="s">
        <v>242</v>
      </c>
      <c r="H2369" t="s">
        <v>134</v>
      </c>
      <c r="I2369" t="s">
        <v>135</v>
      </c>
      <c r="J2369" t="s">
        <v>136</v>
      </c>
      <c r="K2369" t="s">
        <v>137</v>
      </c>
      <c r="L2369" t="s">
        <v>7084</v>
      </c>
      <c r="M2369" t="s">
        <v>7085</v>
      </c>
      <c r="N2369">
        <v>2.4430555549999999</v>
      </c>
      <c r="O2369">
        <v>0</v>
      </c>
      <c r="P2369">
        <v>12</v>
      </c>
      <c r="Q2369">
        <v>0</v>
      </c>
      <c r="R2369">
        <v>0</v>
      </c>
      <c r="S2369">
        <v>0</v>
      </c>
      <c r="T2369">
        <v>3</v>
      </c>
      <c r="U2369">
        <v>0</v>
      </c>
      <c r="V2369">
        <v>0</v>
      </c>
      <c r="W2369">
        <v>0</v>
      </c>
      <c r="X2369">
        <v>8.0130547873746085</v>
      </c>
      <c r="Y2369">
        <v>0</v>
      </c>
      <c r="Z2369">
        <v>0</v>
      </c>
      <c r="AA2369">
        <v>0</v>
      </c>
      <c r="AB2369">
        <v>5.2605370265189411</v>
      </c>
      <c r="AC2369">
        <v>0</v>
      </c>
      <c r="AD2369">
        <v>0</v>
      </c>
      <c r="AE2369">
        <v>13.27359181389355</v>
      </c>
    </row>
    <row r="2370" spans="1:31" x14ac:dyDescent="0.25">
      <c r="A2370">
        <v>1712233</v>
      </c>
      <c r="B2370">
        <v>1</v>
      </c>
      <c r="C2370" t="s">
        <v>80</v>
      </c>
      <c r="D2370" t="s">
        <v>103</v>
      </c>
      <c r="E2370" t="s">
        <v>140</v>
      </c>
      <c r="F2370" t="s">
        <v>7086</v>
      </c>
      <c r="G2370" t="s">
        <v>316</v>
      </c>
      <c r="H2370" t="s">
        <v>143</v>
      </c>
      <c r="I2370" t="s">
        <v>455</v>
      </c>
      <c r="J2370" t="s">
        <v>136</v>
      </c>
      <c r="K2370" t="s">
        <v>137</v>
      </c>
      <c r="L2370" t="s">
        <v>7087</v>
      </c>
      <c r="M2370" t="s">
        <v>7088</v>
      </c>
      <c r="N2370">
        <v>2.5000000000000001E-3</v>
      </c>
      <c r="O2370">
        <v>0</v>
      </c>
      <c r="P2370">
        <v>4441</v>
      </c>
      <c r="Q2370">
        <v>0</v>
      </c>
      <c r="R2370">
        <v>73</v>
      </c>
      <c r="S2370">
        <v>0</v>
      </c>
      <c r="T2370">
        <v>417</v>
      </c>
      <c r="U2370">
        <v>0</v>
      </c>
      <c r="V2370">
        <v>0</v>
      </c>
      <c r="W2370">
        <v>0</v>
      </c>
      <c r="X2370">
        <v>3.6533755463537014</v>
      </c>
      <c r="Y2370">
        <v>0</v>
      </c>
      <c r="Z2370">
        <v>4.3446147125220012E-2</v>
      </c>
      <c r="AA2370">
        <v>0</v>
      </c>
      <c r="AB2370">
        <v>0.69384389638517419</v>
      </c>
      <c r="AC2370">
        <v>0</v>
      </c>
      <c r="AD2370">
        <v>0</v>
      </c>
      <c r="AE2370">
        <v>4.3906655898640956</v>
      </c>
    </row>
    <row r="2371" spans="1:31" x14ac:dyDescent="0.25">
      <c r="A2371">
        <v>1712087</v>
      </c>
      <c r="B2371">
        <v>1</v>
      </c>
      <c r="C2371" t="s">
        <v>80</v>
      </c>
      <c r="D2371" t="s">
        <v>84</v>
      </c>
      <c r="E2371" t="s">
        <v>441</v>
      </c>
      <c r="F2371" t="s">
        <v>7089</v>
      </c>
      <c r="G2371" t="s">
        <v>904</v>
      </c>
      <c r="H2371" t="s">
        <v>134</v>
      </c>
      <c r="I2371" t="s">
        <v>135</v>
      </c>
      <c r="J2371" t="s">
        <v>136</v>
      </c>
      <c r="K2371" t="s">
        <v>137</v>
      </c>
      <c r="L2371" t="s">
        <v>7090</v>
      </c>
      <c r="M2371" t="s">
        <v>7091</v>
      </c>
      <c r="N2371">
        <v>2.3174999999999999</v>
      </c>
      <c r="O2371">
        <v>0</v>
      </c>
      <c r="P2371">
        <v>107</v>
      </c>
      <c r="Q2371">
        <v>0</v>
      </c>
      <c r="R2371">
        <v>0</v>
      </c>
      <c r="S2371">
        <v>0</v>
      </c>
      <c r="T2371">
        <v>1</v>
      </c>
      <c r="U2371">
        <v>0</v>
      </c>
      <c r="V2371">
        <v>0</v>
      </c>
      <c r="W2371">
        <v>0</v>
      </c>
      <c r="X2371">
        <v>53.095975246451921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53.095975246451921</v>
      </c>
    </row>
    <row r="2372" spans="1:31" x14ac:dyDescent="0.25">
      <c r="A2372">
        <v>1711792</v>
      </c>
      <c r="B2372">
        <v>1</v>
      </c>
      <c r="C2372" t="s">
        <v>81</v>
      </c>
      <c r="D2372" t="s">
        <v>118</v>
      </c>
      <c r="E2372" t="s">
        <v>171</v>
      </c>
      <c r="F2372" t="s">
        <v>7092</v>
      </c>
      <c r="G2372" t="s">
        <v>152</v>
      </c>
      <c r="H2372" t="s">
        <v>143</v>
      </c>
      <c r="I2372" t="s">
        <v>135</v>
      </c>
      <c r="J2372" t="s">
        <v>136</v>
      </c>
      <c r="K2372" t="s">
        <v>153</v>
      </c>
      <c r="L2372" t="s">
        <v>7093</v>
      </c>
      <c r="M2372" t="s">
        <v>7094</v>
      </c>
      <c r="N2372">
        <v>7.7709238879999996</v>
      </c>
      <c r="O2372">
        <v>0</v>
      </c>
      <c r="P2372">
        <v>0</v>
      </c>
      <c r="Q2372">
        <v>0</v>
      </c>
      <c r="R2372">
        <v>6</v>
      </c>
      <c r="S2372">
        <v>0</v>
      </c>
      <c r="T2372">
        <v>3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22.315031491303415</v>
      </c>
      <c r="AA2372">
        <v>0</v>
      </c>
      <c r="AB2372">
        <v>108.8515086028499</v>
      </c>
      <c r="AC2372">
        <v>0</v>
      </c>
      <c r="AD2372">
        <v>0</v>
      </c>
      <c r="AE2372">
        <v>131.16654009415333</v>
      </c>
    </row>
    <row r="2373" spans="1:31" x14ac:dyDescent="0.25">
      <c r="A2373">
        <v>1712104</v>
      </c>
      <c r="B2373">
        <v>1</v>
      </c>
      <c r="C2373" t="s">
        <v>80</v>
      </c>
      <c r="D2373" t="s">
        <v>91</v>
      </c>
      <c r="E2373" t="s">
        <v>131</v>
      </c>
      <c r="F2373" t="s">
        <v>7095</v>
      </c>
      <c r="G2373" t="s">
        <v>133</v>
      </c>
      <c r="H2373" t="s">
        <v>134</v>
      </c>
      <c r="I2373" t="s">
        <v>135</v>
      </c>
      <c r="J2373" t="s">
        <v>136</v>
      </c>
      <c r="K2373" t="s">
        <v>137</v>
      </c>
      <c r="L2373" t="s">
        <v>7096</v>
      </c>
      <c r="M2373" t="s">
        <v>7097</v>
      </c>
      <c r="N2373">
        <v>2.795833333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1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0.57510976431689009</v>
      </c>
      <c r="AC2373">
        <v>0</v>
      </c>
      <c r="AD2373">
        <v>0</v>
      </c>
      <c r="AE2373">
        <v>0.57510976431689009</v>
      </c>
    </row>
    <row r="2374" spans="1:31" x14ac:dyDescent="0.25">
      <c r="A2374">
        <v>1712147</v>
      </c>
      <c r="B2374">
        <v>1</v>
      </c>
      <c r="C2374" t="s">
        <v>80</v>
      </c>
      <c r="D2374" t="s">
        <v>93</v>
      </c>
      <c r="E2374" t="s">
        <v>171</v>
      </c>
      <c r="F2374" t="s">
        <v>7098</v>
      </c>
      <c r="G2374" t="s">
        <v>147</v>
      </c>
      <c r="H2374" t="s">
        <v>143</v>
      </c>
      <c r="I2374" t="s">
        <v>135</v>
      </c>
      <c r="J2374" t="s">
        <v>136</v>
      </c>
      <c r="K2374" t="s">
        <v>137</v>
      </c>
      <c r="L2374" t="s">
        <v>7099</v>
      </c>
      <c r="M2374" t="s">
        <v>7100</v>
      </c>
      <c r="N2374">
        <v>1.1513888880000001</v>
      </c>
      <c r="O2374">
        <v>0</v>
      </c>
      <c r="P2374">
        <v>502</v>
      </c>
      <c r="Q2374">
        <v>0</v>
      </c>
      <c r="R2374">
        <v>15</v>
      </c>
      <c r="S2374">
        <v>0</v>
      </c>
      <c r="T2374">
        <v>46</v>
      </c>
      <c r="U2374">
        <v>0</v>
      </c>
      <c r="V2374">
        <v>0</v>
      </c>
      <c r="W2374">
        <v>0</v>
      </c>
      <c r="X2374">
        <v>141.51630591620921</v>
      </c>
      <c r="Y2374">
        <v>0</v>
      </c>
      <c r="Z2374">
        <v>3.1446169031562756</v>
      </c>
      <c r="AA2374">
        <v>0</v>
      </c>
      <c r="AB2374">
        <v>35.114424034944271</v>
      </c>
      <c r="AC2374">
        <v>0</v>
      </c>
      <c r="AD2374">
        <v>0</v>
      </c>
      <c r="AE2374">
        <v>179.77534685430976</v>
      </c>
    </row>
    <row r="2375" spans="1:31" x14ac:dyDescent="0.25">
      <c r="A2375">
        <v>1711775</v>
      </c>
      <c r="B2375">
        <v>1</v>
      </c>
      <c r="C2375" t="s">
        <v>80</v>
      </c>
      <c r="D2375" t="s">
        <v>100</v>
      </c>
      <c r="E2375" t="s">
        <v>171</v>
      </c>
      <c r="F2375" t="s">
        <v>7101</v>
      </c>
      <c r="G2375" t="s">
        <v>152</v>
      </c>
      <c r="H2375" t="s">
        <v>143</v>
      </c>
      <c r="I2375" t="s">
        <v>135</v>
      </c>
      <c r="J2375" t="s">
        <v>136</v>
      </c>
      <c r="K2375" t="s">
        <v>153</v>
      </c>
      <c r="L2375" t="s">
        <v>7102</v>
      </c>
      <c r="M2375" t="s">
        <v>7103</v>
      </c>
      <c r="N2375">
        <v>8.1791666660000004</v>
      </c>
      <c r="O2375">
        <v>0</v>
      </c>
      <c r="P2375">
        <v>20</v>
      </c>
      <c r="Q2375">
        <v>0</v>
      </c>
      <c r="R2375">
        <v>0</v>
      </c>
      <c r="S2375">
        <v>0</v>
      </c>
      <c r="T2375">
        <v>1</v>
      </c>
      <c r="U2375">
        <v>0</v>
      </c>
      <c r="V2375">
        <v>0</v>
      </c>
      <c r="W2375">
        <v>0</v>
      </c>
      <c r="X2375">
        <v>30.308730817656013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30.308730817656013</v>
      </c>
    </row>
    <row r="2376" spans="1:31" x14ac:dyDescent="0.25">
      <c r="A2376">
        <v>1712167</v>
      </c>
      <c r="B2376">
        <v>1</v>
      </c>
      <c r="C2376" t="s">
        <v>80</v>
      </c>
      <c r="D2376" t="s">
        <v>83</v>
      </c>
      <c r="E2376" t="s">
        <v>131</v>
      </c>
      <c r="F2376" t="s">
        <v>7104</v>
      </c>
      <c r="G2376" t="s">
        <v>133</v>
      </c>
      <c r="H2376" t="s">
        <v>134</v>
      </c>
      <c r="I2376" t="s">
        <v>135</v>
      </c>
      <c r="J2376" t="s">
        <v>136</v>
      </c>
      <c r="K2376" t="s">
        <v>137</v>
      </c>
      <c r="L2376" t="s">
        <v>7105</v>
      </c>
      <c r="M2376" t="s">
        <v>7106</v>
      </c>
      <c r="N2376">
        <v>1.3997222220000001</v>
      </c>
      <c r="O2376">
        <v>0</v>
      </c>
      <c r="P2376">
        <v>3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2.5945013688637104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2.5945013688637104</v>
      </c>
    </row>
    <row r="2377" spans="1:31" x14ac:dyDescent="0.25">
      <c r="A2377">
        <v>1712210</v>
      </c>
      <c r="B2377">
        <v>1</v>
      </c>
      <c r="C2377" t="s">
        <v>80</v>
      </c>
      <c r="D2377" t="s">
        <v>92</v>
      </c>
      <c r="E2377" t="s">
        <v>150</v>
      </c>
      <c r="F2377" t="s">
        <v>7107</v>
      </c>
      <c r="G2377" t="s">
        <v>5650</v>
      </c>
      <c r="H2377" t="s">
        <v>143</v>
      </c>
      <c r="I2377" t="s">
        <v>135</v>
      </c>
      <c r="J2377" t="s">
        <v>136</v>
      </c>
      <c r="K2377" t="s">
        <v>137</v>
      </c>
      <c r="L2377" t="s">
        <v>7108</v>
      </c>
      <c r="M2377" t="s">
        <v>7109</v>
      </c>
      <c r="N2377">
        <v>1.1088888880000001</v>
      </c>
      <c r="O2377">
        <v>0</v>
      </c>
      <c r="P2377">
        <v>140</v>
      </c>
      <c r="Q2377">
        <v>0</v>
      </c>
      <c r="R2377">
        <v>0</v>
      </c>
      <c r="S2377">
        <v>0</v>
      </c>
      <c r="T2377">
        <v>3</v>
      </c>
      <c r="U2377">
        <v>0</v>
      </c>
      <c r="V2377">
        <v>0</v>
      </c>
      <c r="W2377">
        <v>0</v>
      </c>
      <c r="X2377">
        <v>32.635645498426314</v>
      </c>
      <c r="Y2377">
        <v>0</v>
      </c>
      <c r="Z2377">
        <v>0</v>
      </c>
      <c r="AA2377">
        <v>0</v>
      </c>
      <c r="AB2377">
        <v>4.4132854467269444E-2</v>
      </c>
      <c r="AC2377">
        <v>0</v>
      </c>
      <c r="AD2377">
        <v>0</v>
      </c>
      <c r="AE2377">
        <v>32.679778352893585</v>
      </c>
    </row>
    <row r="2378" spans="1:31" x14ac:dyDescent="0.25">
      <c r="A2378">
        <v>1712300</v>
      </c>
      <c r="B2378">
        <v>1</v>
      </c>
      <c r="C2378" t="s">
        <v>80</v>
      </c>
      <c r="D2378" t="s">
        <v>90</v>
      </c>
      <c r="E2378" t="s">
        <v>171</v>
      </c>
      <c r="F2378" t="s">
        <v>7110</v>
      </c>
      <c r="G2378" t="s">
        <v>2470</v>
      </c>
      <c r="H2378" t="s">
        <v>143</v>
      </c>
      <c r="I2378" t="s">
        <v>135</v>
      </c>
      <c r="J2378" t="s">
        <v>136</v>
      </c>
      <c r="K2378" t="s">
        <v>137</v>
      </c>
      <c r="L2378" t="s">
        <v>7111</v>
      </c>
      <c r="M2378" t="s">
        <v>7112</v>
      </c>
      <c r="N2378">
        <v>0.343888888</v>
      </c>
      <c r="O2378">
        <v>0</v>
      </c>
      <c r="P2378">
        <v>345</v>
      </c>
      <c r="Q2378">
        <v>0</v>
      </c>
      <c r="R2378">
        <v>0</v>
      </c>
      <c r="S2378">
        <v>0</v>
      </c>
      <c r="T2378">
        <v>22</v>
      </c>
      <c r="U2378">
        <v>0</v>
      </c>
      <c r="V2378">
        <v>0</v>
      </c>
      <c r="W2378">
        <v>0</v>
      </c>
      <c r="X2378">
        <v>27.684452932824737</v>
      </c>
      <c r="Y2378">
        <v>0</v>
      </c>
      <c r="Z2378">
        <v>0</v>
      </c>
      <c r="AA2378">
        <v>0</v>
      </c>
      <c r="AB2378">
        <v>6.6626988583816029</v>
      </c>
      <c r="AC2378">
        <v>0</v>
      </c>
      <c r="AD2378">
        <v>0</v>
      </c>
      <c r="AE2378">
        <v>34.347151791206343</v>
      </c>
    </row>
    <row r="2379" spans="1:31" x14ac:dyDescent="0.25">
      <c r="A2379">
        <v>1712307</v>
      </c>
      <c r="B2379">
        <v>1</v>
      </c>
      <c r="C2379" t="s">
        <v>80</v>
      </c>
      <c r="D2379" t="s">
        <v>90</v>
      </c>
      <c r="E2379" t="s">
        <v>160</v>
      </c>
      <c r="F2379" t="s">
        <v>7113</v>
      </c>
      <c r="G2379" t="s">
        <v>162</v>
      </c>
      <c r="H2379" t="s">
        <v>134</v>
      </c>
      <c r="I2379" t="s">
        <v>135</v>
      </c>
      <c r="J2379" t="s">
        <v>136</v>
      </c>
      <c r="K2379" t="s">
        <v>137</v>
      </c>
      <c r="L2379" t="s">
        <v>7114</v>
      </c>
      <c r="M2379" t="s">
        <v>7115</v>
      </c>
      <c r="N2379">
        <v>0.62194444400000004</v>
      </c>
      <c r="O2379">
        <v>0</v>
      </c>
      <c r="P2379">
        <v>158</v>
      </c>
      <c r="Q2379">
        <v>0</v>
      </c>
      <c r="R2379">
        <v>0</v>
      </c>
      <c r="S2379">
        <v>0</v>
      </c>
      <c r="T2379">
        <v>21</v>
      </c>
      <c r="U2379">
        <v>0</v>
      </c>
      <c r="V2379">
        <v>0</v>
      </c>
      <c r="W2379">
        <v>0</v>
      </c>
      <c r="X2379">
        <v>20.779798210398358</v>
      </c>
      <c r="Y2379">
        <v>0</v>
      </c>
      <c r="Z2379">
        <v>0</v>
      </c>
      <c r="AA2379">
        <v>0</v>
      </c>
      <c r="AB2379">
        <v>20.498336230339632</v>
      </c>
      <c r="AC2379">
        <v>0</v>
      </c>
      <c r="AD2379">
        <v>0</v>
      </c>
      <c r="AE2379">
        <v>41.278134440737986</v>
      </c>
    </row>
    <row r="2380" spans="1:31" x14ac:dyDescent="0.25">
      <c r="A2380">
        <v>1712308</v>
      </c>
      <c r="B2380">
        <v>1</v>
      </c>
      <c r="C2380" t="s">
        <v>81</v>
      </c>
      <c r="D2380" t="s">
        <v>123</v>
      </c>
      <c r="E2380" t="s">
        <v>314</v>
      </c>
      <c r="F2380" t="s">
        <v>7116</v>
      </c>
      <c r="G2380" t="s">
        <v>147</v>
      </c>
      <c r="H2380" t="s">
        <v>143</v>
      </c>
      <c r="I2380" t="s">
        <v>455</v>
      </c>
      <c r="J2380" t="s">
        <v>136</v>
      </c>
      <c r="K2380" t="s">
        <v>137</v>
      </c>
      <c r="L2380" t="s">
        <v>7117</v>
      </c>
      <c r="M2380" t="s">
        <v>7118</v>
      </c>
      <c r="N2380">
        <v>4.3625833000000003E-2</v>
      </c>
      <c r="O2380">
        <v>7</v>
      </c>
      <c r="P2380">
        <v>15</v>
      </c>
      <c r="Q2380">
        <v>209</v>
      </c>
      <c r="R2380">
        <v>305</v>
      </c>
      <c r="S2380">
        <v>48</v>
      </c>
      <c r="T2380">
        <v>70</v>
      </c>
      <c r="U2380">
        <v>21</v>
      </c>
      <c r="V2380">
        <v>0</v>
      </c>
      <c r="W2380">
        <v>6.3045007921308335E-2</v>
      </c>
      <c r="X2380">
        <v>0.22228302119499416</v>
      </c>
      <c r="Y2380">
        <v>2.8072091652503071</v>
      </c>
      <c r="Z2380">
        <v>2.3368359066351232</v>
      </c>
      <c r="AA2380">
        <v>6.2932225252824274</v>
      </c>
      <c r="AB2380">
        <v>2.2028343379170345</v>
      </c>
      <c r="AC2380">
        <v>141.67838037615201</v>
      </c>
      <c r="AD2380">
        <v>0</v>
      </c>
      <c r="AE2380">
        <v>155.60381034035319</v>
      </c>
    </row>
    <row r="2381" spans="1:31" x14ac:dyDescent="0.25">
      <c r="A2381">
        <v>1712309</v>
      </c>
      <c r="B2381">
        <v>1</v>
      </c>
      <c r="C2381" t="s">
        <v>80</v>
      </c>
      <c r="D2381" t="s">
        <v>83</v>
      </c>
      <c r="E2381" t="s">
        <v>140</v>
      </c>
      <c r="F2381" t="s">
        <v>7119</v>
      </c>
      <c r="G2381" t="s">
        <v>316</v>
      </c>
      <c r="H2381" t="s">
        <v>143</v>
      </c>
      <c r="I2381" t="s">
        <v>135</v>
      </c>
      <c r="J2381" t="s">
        <v>136</v>
      </c>
      <c r="K2381" t="s">
        <v>153</v>
      </c>
      <c r="L2381" t="s">
        <v>7120</v>
      </c>
      <c r="M2381" t="s">
        <v>7121</v>
      </c>
      <c r="N2381">
        <v>0.35194444400000002</v>
      </c>
      <c r="O2381">
        <v>0</v>
      </c>
      <c r="P2381">
        <v>270</v>
      </c>
      <c r="Q2381">
        <v>0</v>
      </c>
      <c r="R2381">
        <v>0</v>
      </c>
      <c r="S2381">
        <v>18</v>
      </c>
      <c r="T2381">
        <v>1125</v>
      </c>
      <c r="U2381">
        <v>1</v>
      </c>
      <c r="V2381">
        <v>15</v>
      </c>
      <c r="W2381">
        <v>0</v>
      </c>
      <c r="X2381">
        <v>21.160255069618632</v>
      </c>
      <c r="Y2381">
        <v>0</v>
      </c>
      <c r="Z2381">
        <v>0</v>
      </c>
      <c r="AA2381">
        <v>85.181554301060629</v>
      </c>
      <c r="AB2381">
        <v>146.80205308923357</v>
      </c>
      <c r="AC2381">
        <v>1.3981423359089318</v>
      </c>
      <c r="AD2381">
        <v>17.756099323082417</v>
      </c>
      <c r="AE2381">
        <v>272.29810411890418</v>
      </c>
    </row>
    <row r="2382" spans="1:31" x14ac:dyDescent="0.25">
      <c r="A2382">
        <v>1712311</v>
      </c>
      <c r="B2382">
        <v>1</v>
      </c>
      <c r="C2382" t="s">
        <v>80</v>
      </c>
      <c r="D2382" t="s">
        <v>90</v>
      </c>
      <c r="E2382" t="s">
        <v>171</v>
      </c>
      <c r="F2382" t="s">
        <v>7122</v>
      </c>
      <c r="G2382" t="s">
        <v>316</v>
      </c>
      <c r="H2382" t="s">
        <v>143</v>
      </c>
      <c r="I2382" t="s">
        <v>135</v>
      </c>
      <c r="J2382" t="s">
        <v>136</v>
      </c>
      <c r="K2382" t="s">
        <v>137</v>
      </c>
      <c r="L2382" t="s">
        <v>7123</v>
      </c>
      <c r="M2382" t="s">
        <v>7124</v>
      </c>
      <c r="N2382">
        <v>0.16777777699999999</v>
      </c>
      <c r="O2382">
        <v>0</v>
      </c>
      <c r="P2382">
        <v>1586</v>
      </c>
      <c r="Q2382">
        <v>0</v>
      </c>
      <c r="R2382">
        <v>0</v>
      </c>
      <c r="S2382">
        <v>0</v>
      </c>
      <c r="T2382">
        <v>199</v>
      </c>
      <c r="U2382">
        <v>0</v>
      </c>
      <c r="V2382">
        <v>0</v>
      </c>
      <c r="W2382">
        <v>0</v>
      </c>
      <c r="X2382">
        <v>53.862814998006307</v>
      </c>
      <c r="Y2382">
        <v>0</v>
      </c>
      <c r="Z2382">
        <v>0</v>
      </c>
      <c r="AA2382">
        <v>0</v>
      </c>
      <c r="AB2382">
        <v>9.1174867216596258</v>
      </c>
      <c r="AC2382">
        <v>0</v>
      </c>
      <c r="AD2382">
        <v>0</v>
      </c>
      <c r="AE2382">
        <v>62.980301719665931</v>
      </c>
    </row>
    <row r="2383" spans="1:31" x14ac:dyDescent="0.25">
      <c r="A2383">
        <v>1712312</v>
      </c>
      <c r="B2383">
        <v>1</v>
      </c>
      <c r="C2383" t="s">
        <v>81</v>
      </c>
      <c r="D2383" t="s">
        <v>123</v>
      </c>
      <c r="E2383" t="s">
        <v>314</v>
      </c>
      <c r="F2383" t="s">
        <v>7116</v>
      </c>
      <c r="G2383" t="s">
        <v>147</v>
      </c>
      <c r="H2383" t="s">
        <v>143</v>
      </c>
      <c r="I2383" t="s">
        <v>135</v>
      </c>
      <c r="J2383" t="s">
        <v>136</v>
      </c>
      <c r="K2383" t="s">
        <v>137</v>
      </c>
      <c r="L2383" t="s">
        <v>7125</v>
      </c>
      <c r="M2383" t="s">
        <v>7126</v>
      </c>
      <c r="N2383">
        <v>5.3066665999999998E-2</v>
      </c>
      <c r="O2383">
        <v>7</v>
      </c>
      <c r="P2383">
        <v>15</v>
      </c>
      <c r="Q2383">
        <v>209</v>
      </c>
      <c r="R2383">
        <v>305</v>
      </c>
      <c r="S2383">
        <v>48</v>
      </c>
      <c r="T2383">
        <v>70</v>
      </c>
      <c r="U2383">
        <v>21</v>
      </c>
      <c r="V2383">
        <v>0</v>
      </c>
      <c r="W2383">
        <v>7.5359739584808336E-2</v>
      </c>
      <c r="X2383">
        <v>0.26570209353114416</v>
      </c>
      <c r="Y2383">
        <v>3.466118458972995</v>
      </c>
      <c r="Z2383">
        <v>2.8941948605309027</v>
      </c>
      <c r="AA2383">
        <v>7.6261509422102582</v>
      </c>
      <c r="AB2383">
        <v>2.7026660072988729</v>
      </c>
      <c r="AC2383">
        <v>166.84526166433761</v>
      </c>
      <c r="AD2383">
        <v>0</v>
      </c>
      <c r="AE2383">
        <v>183.87545376646659</v>
      </c>
    </row>
    <row r="2384" spans="1:31" x14ac:dyDescent="0.25">
      <c r="A2384">
        <v>1712321</v>
      </c>
      <c r="B2384">
        <v>1</v>
      </c>
      <c r="C2384" t="s">
        <v>81</v>
      </c>
      <c r="D2384" t="s">
        <v>123</v>
      </c>
      <c r="E2384" t="s">
        <v>140</v>
      </c>
      <c r="F2384" t="s">
        <v>2571</v>
      </c>
      <c r="G2384" t="s">
        <v>147</v>
      </c>
      <c r="H2384" t="s">
        <v>143</v>
      </c>
      <c r="I2384" t="s">
        <v>135</v>
      </c>
      <c r="J2384" t="s">
        <v>136</v>
      </c>
      <c r="K2384" t="s">
        <v>137</v>
      </c>
      <c r="L2384" t="s">
        <v>7127</v>
      </c>
      <c r="M2384" t="s">
        <v>7128</v>
      </c>
      <c r="N2384">
        <v>0.71972222200000002</v>
      </c>
      <c r="O2384">
        <v>0</v>
      </c>
      <c r="P2384">
        <v>2229</v>
      </c>
      <c r="Q2384">
        <v>0</v>
      </c>
      <c r="R2384">
        <v>3</v>
      </c>
      <c r="S2384">
        <v>1</v>
      </c>
      <c r="T2384">
        <v>408</v>
      </c>
      <c r="U2384">
        <v>0</v>
      </c>
      <c r="V2384">
        <v>24</v>
      </c>
      <c r="W2384">
        <v>0</v>
      </c>
      <c r="X2384">
        <v>361.74824193989144</v>
      </c>
      <c r="Y2384">
        <v>0</v>
      </c>
      <c r="Z2384">
        <v>0.87035288536453825</v>
      </c>
      <c r="AA2384">
        <v>9.910066318303226</v>
      </c>
      <c r="AB2384">
        <v>171.74990749568383</v>
      </c>
      <c r="AC2384">
        <v>0</v>
      </c>
      <c r="AD2384">
        <v>313.76526388576877</v>
      </c>
      <c r="AE2384">
        <v>858.04383252501179</v>
      </c>
    </row>
    <row r="2385" spans="1:31" x14ac:dyDescent="0.25">
      <c r="A2385">
        <v>1712322</v>
      </c>
      <c r="B2385">
        <v>1</v>
      </c>
      <c r="C2385" t="s">
        <v>81</v>
      </c>
      <c r="D2385" t="s">
        <v>120</v>
      </c>
      <c r="E2385" t="s">
        <v>171</v>
      </c>
      <c r="F2385" t="s">
        <v>7129</v>
      </c>
      <c r="G2385" t="s">
        <v>147</v>
      </c>
      <c r="H2385" t="s">
        <v>143</v>
      </c>
      <c r="I2385" t="s">
        <v>455</v>
      </c>
      <c r="J2385" t="s">
        <v>136</v>
      </c>
      <c r="K2385" t="s">
        <v>137</v>
      </c>
      <c r="L2385" t="s">
        <v>7130</v>
      </c>
      <c r="M2385" t="s">
        <v>7131</v>
      </c>
      <c r="N2385">
        <v>1.1111111E-2</v>
      </c>
      <c r="O2385">
        <v>4</v>
      </c>
      <c r="P2385">
        <v>760</v>
      </c>
      <c r="Q2385">
        <v>34</v>
      </c>
      <c r="R2385">
        <v>13</v>
      </c>
      <c r="S2385">
        <v>13</v>
      </c>
      <c r="T2385">
        <v>54</v>
      </c>
      <c r="U2385">
        <v>4</v>
      </c>
      <c r="V2385">
        <v>0</v>
      </c>
      <c r="W2385">
        <v>6.5232656453777784E-3</v>
      </c>
      <c r="X2385">
        <v>0.63417423937504425</v>
      </c>
      <c r="Y2385">
        <v>1.6358271836482008</v>
      </c>
      <c r="Z2385">
        <v>9.2810384828222233E-3</v>
      </c>
      <c r="AA2385">
        <v>0.53927679940703344</v>
      </c>
      <c r="AB2385">
        <v>0.15838239662668888</v>
      </c>
      <c r="AC2385">
        <v>2.1336387971574888</v>
      </c>
      <c r="AD2385">
        <v>0</v>
      </c>
      <c r="AE2385">
        <v>5.1171037203426568</v>
      </c>
    </row>
    <row r="2386" spans="1:31" x14ac:dyDescent="0.25">
      <c r="A2386">
        <v>1712323</v>
      </c>
      <c r="B2386">
        <v>1</v>
      </c>
      <c r="C2386" t="s">
        <v>80</v>
      </c>
      <c r="D2386" t="s">
        <v>90</v>
      </c>
      <c r="E2386" t="s">
        <v>131</v>
      </c>
      <c r="F2386" t="s">
        <v>7132</v>
      </c>
      <c r="G2386" t="s">
        <v>238</v>
      </c>
      <c r="H2386" t="s">
        <v>134</v>
      </c>
      <c r="I2386" t="s">
        <v>135</v>
      </c>
      <c r="J2386" t="s">
        <v>136</v>
      </c>
      <c r="K2386" t="s">
        <v>137</v>
      </c>
      <c r="L2386" t="s">
        <v>7133</v>
      </c>
      <c r="M2386" t="s">
        <v>7134</v>
      </c>
      <c r="N2386">
        <v>1.342777777</v>
      </c>
      <c r="O2386">
        <v>0</v>
      </c>
      <c r="P2386">
        <v>10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2.9812737227617987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2.9812737227617987</v>
      </c>
    </row>
    <row r="2387" spans="1:31" x14ac:dyDescent="0.25">
      <c r="A2387">
        <v>1712324</v>
      </c>
      <c r="B2387">
        <v>1</v>
      </c>
      <c r="C2387" t="s">
        <v>81</v>
      </c>
      <c r="D2387" t="s">
        <v>120</v>
      </c>
      <c r="E2387" t="s">
        <v>140</v>
      </c>
      <c r="F2387" t="s">
        <v>7135</v>
      </c>
      <c r="G2387" t="s">
        <v>147</v>
      </c>
      <c r="H2387" t="s">
        <v>143</v>
      </c>
      <c r="I2387" t="s">
        <v>455</v>
      </c>
      <c r="J2387" t="s">
        <v>136</v>
      </c>
      <c r="K2387" t="s">
        <v>137</v>
      </c>
      <c r="L2387" t="s">
        <v>7136</v>
      </c>
      <c r="M2387" t="s">
        <v>7137</v>
      </c>
      <c r="N2387">
        <v>1.4999999999999999E-2</v>
      </c>
      <c r="O2387">
        <v>1</v>
      </c>
      <c r="P2387">
        <v>304</v>
      </c>
      <c r="Q2387">
        <v>87</v>
      </c>
      <c r="R2387">
        <v>4</v>
      </c>
      <c r="S2387">
        <v>21</v>
      </c>
      <c r="T2387">
        <v>39</v>
      </c>
      <c r="U2387">
        <v>2</v>
      </c>
      <c r="V2387">
        <v>0</v>
      </c>
      <c r="W2387">
        <v>4.6995582537569996E-2</v>
      </c>
      <c r="X2387">
        <v>0.81801560848724997</v>
      </c>
      <c r="Y2387">
        <v>3.5514755860081508</v>
      </c>
      <c r="Z2387">
        <v>8.4525111577500017E-3</v>
      </c>
      <c r="AA2387">
        <v>0.46627433343839991</v>
      </c>
      <c r="AB2387">
        <v>0.10422835154822999</v>
      </c>
      <c r="AC2387">
        <v>2.2285994897355003E-2</v>
      </c>
      <c r="AD2387">
        <v>0</v>
      </c>
      <c r="AE2387">
        <v>5.0177279680747047</v>
      </c>
    </row>
    <row r="2388" spans="1:31" x14ac:dyDescent="0.25">
      <c r="A2388">
        <v>1712326</v>
      </c>
      <c r="B2388">
        <v>1</v>
      </c>
      <c r="C2388" t="s">
        <v>81</v>
      </c>
      <c r="D2388" t="s">
        <v>116</v>
      </c>
      <c r="E2388" t="s">
        <v>171</v>
      </c>
      <c r="F2388" t="s">
        <v>7138</v>
      </c>
      <c r="G2388" t="s">
        <v>147</v>
      </c>
      <c r="H2388" t="s">
        <v>143</v>
      </c>
      <c r="I2388" t="s">
        <v>455</v>
      </c>
      <c r="J2388" t="s">
        <v>136</v>
      </c>
      <c r="K2388" t="s">
        <v>137</v>
      </c>
      <c r="L2388" t="s">
        <v>7139</v>
      </c>
      <c r="M2388" t="s">
        <v>7140</v>
      </c>
      <c r="N2388">
        <v>3.0555555000000002E-2</v>
      </c>
      <c r="O2388">
        <v>0</v>
      </c>
      <c r="P2388">
        <v>5397</v>
      </c>
      <c r="Q2388">
        <v>0</v>
      </c>
      <c r="R2388">
        <v>7</v>
      </c>
      <c r="S2388">
        <v>8</v>
      </c>
      <c r="T2388">
        <v>1018</v>
      </c>
      <c r="U2388">
        <v>1</v>
      </c>
      <c r="V2388">
        <v>1</v>
      </c>
      <c r="W2388">
        <v>0</v>
      </c>
      <c r="X2388">
        <v>29.573082968307677</v>
      </c>
      <c r="Y2388">
        <v>0</v>
      </c>
      <c r="Z2388">
        <v>5.474857737143056E-2</v>
      </c>
      <c r="AA2388">
        <v>4.5953545431011786</v>
      </c>
      <c r="AB2388">
        <v>15.299787396639923</v>
      </c>
      <c r="AC2388">
        <v>0.68160532189419998</v>
      </c>
      <c r="AD2388">
        <v>6.6443902428750021E-2</v>
      </c>
      <c r="AE2388">
        <v>50.271022709743164</v>
      </c>
    </row>
    <row r="2389" spans="1:31" x14ac:dyDescent="0.25">
      <c r="A2389">
        <v>1712329</v>
      </c>
      <c r="B2389">
        <v>1</v>
      </c>
      <c r="C2389" t="s">
        <v>81</v>
      </c>
      <c r="D2389" t="s">
        <v>122</v>
      </c>
      <c r="E2389" t="s">
        <v>171</v>
      </c>
      <c r="F2389" t="s">
        <v>7141</v>
      </c>
      <c r="G2389" t="s">
        <v>147</v>
      </c>
      <c r="H2389" t="s">
        <v>143</v>
      </c>
      <c r="I2389" t="s">
        <v>135</v>
      </c>
      <c r="J2389" t="s">
        <v>136</v>
      </c>
      <c r="K2389" t="s">
        <v>137</v>
      </c>
      <c r="L2389" t="s">
        <v>7142</v>
      </c>
      <c r="M2389" t="s">
        <v>7143</v>
      </c>
      <c r="N2389">
        <v>0.47694444400000002</v>
      </c>
      <c r="O2389">
        <v>0</v>
      </c>
      <c r="P2389">
        <v>5607</v>
      </c>
      <c r="Q2389">
        <v>0</v>
      </c>
      <c r="R2389">
        <v>11</v>
      </c>
      <c r="S2389">
        <v>6</v>
      </c>
      <c r="T2389">
        <v>420</v>
      </c>
      <c r="U2389">
        <v>0</v>
      </c>
      <c r="V2389">
        <v>2</v>
      </c>
      <c r="W2389">
        <v>0</v>
      </c>
      <c r="X2389">
        <v>597.42098185289058</v>
      </c>
      <c r="Y2389">
        <v>0</v>
      </c>
      <c r="Z2389">
        <v>0.89229949431649602</v>
      </c>
      <c r="AA2389">
        <v>70.206577508764724</v>
      </c>
      <c r="AB2389">
        <v>142.25644100708161</v>
      </c>
      <c r="AC2389">
        <v>0</v>
      </c>
      <c r="AD2389">
        <v>12.654736844850188</v>
      </c>
      <c r="AE2389">
        <v>823.43103670790344</v>
      </c>
    </row>
    <row r="2390" spans="1:31" x14ac:dyDescent="0.25">
      <c r="A2390">
        <v>1712331</v>
      </c>
      <c r="B2390">
        <v>1</v>
      </c>
      <c r="C2390" t="s">
        <v>80</v>
      </c>
      <c r="D2390" t="s">
        <v>96</v>
      </c>
      <c r="E2390" t="s">
        <v>150</v>
      </c>
      <c r="F2390" t="s">
        <v>670</v>
      </c>
      <c r="G2390" t="s">
        <v>186</v>
      </c>
      <c r="H2390" t="s">
        <v>134</v>
      </c>
      <c r="I2390" t="s">
        <v>135</v>
      </c>
      <c r="J2390" t="s">
        <v>136</v>
      </c>
      <c r="K2390" t="s">
        <v>137</v>
      </c>
      <c r="L2390" t="s">
        <v>7144</v>
      </c>
      <c r="M2390" t="s">
        <v>7145</v>
      </c>
      <c r="N2390">
        <v>2.5355555550000002</v>
      </c>
      <c r="O2390">
        <v>0</v>
      </c>
      <c r="P2390">
        <v>107</v>
      </c>
      <c r="Q2390">
        <v>0</v>
      </c>
      <c r="R2390">
        <v>0</v>
      </c>
      <c r="S2390">
        <v>0</v>
      </c>
      <c r="T2390">
        <v>8</v>
      </c>
      <c r="U2390">
        <v>0</v>
      </c>
      <c r="V2390">
        <v>0</v>
      </c>
      <c r="W2390">
        <v>0</v>
      </c>
      <c r="X2390">
        <v>75.388596068117963</v>
      </c>
      <c r="Y2390">
        <v>0</v>
      </c>
      <c r="Z2390">
        <v>0</v>
      </c>
      <c r="AA2390">
        <v>0</v>
      </c>
      <c r="AB2390">
        <v>31.501472550916901</v>
      </c>
      <c r="AC2390">
        <v>0</v>
      </c>
      <c r="AD2390">
        <v>0</v>
      </c>
      <c r="AE2390">
        <v>106.89006861903486</v>
      </c>
    </row>
    <row r="2391" spans="1:31" x14ac:dyDescent="0.25">
      <c r="A2391">
        <v>1712333</v>
      </c>
      <c r="B2391">
        <v>1</v>
      </c>
      <c r="C2391" t="s">
        <v>80</v>
      </c>
      <c r="D2391" t="s">
        <v>99</v>
      </c>
      <c r="E2391" t="s">
        <v>160</v>
      </c>
      <c r="F2391" t="s">
        <v>7146</v>
      </c>
      <c r="G2391" t="s">
        <v>162</v>
      </c>
      <c r="H2391" t="s">
        <v>134</v>
      </c>
      <c r="I2391" t="s">
        <v>135</v>
      </c>
      <c r="J2391" t="s">
        <v>136</v>
      </c>
      <c r="K2391" t="s">
        <v>137</v>
      </c>
      <c r="L2391" t="s">
        <v>7147</v>
      </c>
      <c r="M2391" t="s">
        <v>7148</v>
      </c>
      <c r="N2391">
        <v>2.11</v>
      </c>
      <c r="O2391">
        <v>0</v>
      </c>
      <c r="P2391">
        <v>36</v>
      </c>
      <c r="Q2391">
        <v>0</v>
      </c>
      <c r="R2391">
        <v>2</v>
      </c>
      <c r="S2391">
        <v>0</v>
      </c>
      <c r="T2391">
        <v>7</v>
      </c>
      <c r="U2391">
        <v>0</v>
      </c>
      <c r="V2391">
        <v>0</v>
      </c>
      <c r="W2391">
        <v>0</v>
      </c>
      <c r="X2391">
        <v>37.621363077928414</v>
      </c>
      <c r="Y2391">
        <v>0</v>
      </c>
      <c r="Z2391">
        <v>0.22816233600965002</v>
      </c>
      <c r="AA2391">
        <v>0</v>
      </c>
      <c r="AB2391">
        <v>1.3514398373509333</v>
      </c>
      <c r="AC2391">
        <v>0</v>
      </c>
      <c r="AD2391">
        <v>0</v>
      </c>
      <c r="AE2391">
        <v>39.200965251288999</v>
      </c>
    </row>
    <row r="2392" spans="1:31" x14ac:dyDescent="0.25">
      <c r="A2392">
        <v>1712335</v>
      </c>
      <c r="B2392">
        <v>1</v>
      </c>
      <c r="C2392" t="s">
        <v>80</v>
      </c>
      <c r="D2392" t="s">
        <v>95</v>
      </c>
      <c r="E2392" t="s">
        <v>160</v>
      </c>
      <c r="F2392" t="s">
        <v>7149</v>
      </c>
      <c r="G2392" t="s">
        <v>162</v>
      </c>
      <c r="H2392" t="s">
        <v>134</v>
      </c>
      <c r="I2392" t="s">
        <v>135</v>
      </c>
      <c r="J2392" t="s">
        <v>136</v>
      </c>
      <c r="K2392" t="s">
        <v>137</v>
      </c>
      <c r="L2392" t="s">
        <v>7150</v>
      </c>
      <c r="M2392" t="s">
        <v>7151</v>
      </c>
      <c r="N2392">
        <v>0.50249999999999995</v>
      </c>
      <c r="O2392">
        <v>0</v>
      </c>
      <c r="P2392">
        <v>320</v>
      </c>
      <c r="Q2392">
        <v>0</v>
      </c>
      <c r="R2392">
        <v>0</v>
      </c>
      <c r="S2392">
        <v>0</v>
      </c>
      <c r="T2392">
        <v>5</v>
      </c>
      <c r="U2392">
        <v>0</v>
      </c>
      <c r="V2392">
        <v>0</v>
      </c>
      <c r="W2392">
        <v>0</v>
      </c>
      <c r="X2392">
        <v>39.486921801592068</v>
      </c>
      <c r="Y2392">
        <v>0</v>
      </c>
      <c r="Z2392">
        <v>0</v>
      </c>
      <c r="AA2392">
        <v>0</v>
      </c>
      <c r="AB2392">
        <v>0.40085026658325007</v>
      </c>
      <c r="AC2392">
        <v>0</v>
      </c>
      <c r="AD2392">
        <v>0</v>
      </c>
      <c r="AE2392">
        <v>39.887772068175316</v>
      </c>
    </row>
    <row r="2393" spans="1:31" x14ac:dyDescent="0.25">
      <c r="A2393">
        <v>1712338</v>
      </c>
      <c r="B2393">
        <v>1</v>
      </c>
      <c r="C2393" t="s">
        <v>80</v>
      </c>
      <c r="D2393" t="s">
        <v>87</v>
      </c>
      <c r="E2393" t="s">
        <v>131</v>
      </c>
      <c r="F2393" t="s">
        <v>7152</v>
      </c>
      <c r="G2393" t="s">
        <v>238</v>
      </c>
      <c r="H2393" t="s">
        <v>134</v>
      </c>
      <c r="I2393" t="s">
        <v>135</v>
      </c>
      <c r="J2393" t="s">
        <v>136</v>
      </c>
      <c r="K2393" t="s">
        <v>137</v>
      </c>
      <c r="L2393" t="s">
        <v>7153</v>
      </c>
      <c r="M2393" t="s">
        <v>7154</v>
      </c>
      <c r="N2393">
        <v>0.66055555499999996</v>
      </c>
      <c r="O2393">
        <v>0</v>
      </c>
      <c r="P2393">
        <v>13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2.52277978316903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2.52277978316903</v>
      </c>
    </row>
    <row r="2394" spans="1:31" x14ac:dyDescent="0.25">
      <c r="A2394">
        <v>1712339</v>
      </c>
      <c r="B2394">
        <v>1</v>
      </c>
      <c r="C2394" t="s">
        <v>80</v>
      </c>
      <c r="D2394" t="s">
        <v>95</v>
      </c>
      <c r="E2394" t="s">
        <v>160</v>
      </c>
      <c r="F2394" t="s">
        <v>3789</v>
      </c>
      <c r="G2394" t="s">
        <v>1849</v>
      </c>
      <c r="H2394" t="s">
        <v>134</v>
      </c>
      <c r="I2394" t="s">
        <v>135</v>
      </c>
      <c r="J2394" t="s">
        <v>136</v>
      </c>
      <c r="K2394" t="s">
        <v>137</v>
      </c>
      <c r="L2394" t="s">
        <v>7153</v>
      </c>
      <c r="M2394" t="s">
        <v>7155</v>
      </c>
      <c r="N2394">
        <v>3.6919444440000002</v>
      </c>
      <c r="O2394">
        <v>0</v>
      </c>
      <c r="P2394">
        <v>36</v>
      </c>
      <c r="Q2394">
        <v>0</v>
      </c>
      <c r="R2394">
        <v>0</v>
      </c>
      <c r="S2394">
        <v>0</v>
      </c>
      <c r="T2394">
        <v>14</v>
      </c>
      <c r="U2394">
        <v>0</v>
      </c>
      <c r="V2394">
        <v>0</v>
      </c>
      <c r="W2394">
        <v>0</v>
      </c>
      <c r="X2394">
        <v>37.148805961796263</v>
      </c>
      <c r="Y2394">
        <v>0</v>
      </c>
      <c r="Z2394">
        <v>0</v>
      </c>
      <c r="AA2394">
        <v>0</v>
      </c>
      <c r="AB2394">
        <v>5.7277421759376086</v>
      </c>
      <c r="AC2394">
        <v>0</v>
      </c>
      <c r="AD2394">
        <v>0</v>
      </c>
      <c r="AE2394">
        <v>42.87654813773387</v>
      </c>
    </row>
    <row r="2395" spans="1:31" x14ac:dyDescent="0.25">
      <c r="A2395">
        <v>1712340</v>
      </c>
      <c r="B2395">
        <v>1</v>
      </c>
      <c r="C2395" t="s">
        <v>80</v>
      </c>
      <c r="D2395" t="s">
        <v>88</v>
      </c>
      <c r="E2395" t="s">
        <v>131</v>
      </c>
      <c r="F2395" t="s">
        <v>7156</v>
      </c>
      <c r="G2395" t="s">
        <v>238</v>
      </c>
      <c r="H2395" t="s">
        <v>134</v>
      </c>
      <c r="I2395" t="s">
        <v>135</v>
      </c>
      <c r="J2395" t="s">
        <v>136</v>
      </c>
      <c r="K2395" t="s">
        <v>137</v>
      </c>
      <c r="L2395" t="s">
        <v>7157</v>
      </c>
      <c r="M2395" t="s">
        <v>7158</v>
      </c>
      <c r="N2395">
        <v>1.22</v>
      </c>
      <c r="O2395">
        <v>0</v>
      </c>
      <c r="P2395">
        <v>3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0.93480374822633783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0.93480374822633783</v>
      </c>
    </row>
    <row r="2396" spans="1:31" x14ac:dyDescent="0.25">
      <c r="A2396">
        <v>1712341</v>
      </c>
      <c r="B2396">
        <v>1</v>
      </c>
      <c r="C2396" t="s">
        <v>80</v>
      </c>
      <c r="D2396" t="s">
        <v>85</v>
      </c>
      <c r="E2396" t="s">
        <v>131</v>
      </c>
      <c r="F2396" t="s">
        <v>7159</v>
      </c>
      <c r="G2396" t="s">
        <v>238</v>
      </c>
      <c r="H2396" t="s">
        <v>134</v>
      </c>
      <c r="I2396" t="s">
        <v>135</v>
      </c>
      <c r="J2396" t="s">
        <v>136</v>
      </c>
      <c r="K2396" t="s">
        <v>137</v>
      </c>
      <c r="L2396" t="s">
        <v>7160</v>
      </c>
      <c r="M2396" t="s">
        <v>7161</v>
      </c>
      <c r="N2396">
        <v>1.6955555550000001</v>
      </c>
      <c r="O2396">
        <v>0</v>
      </c>
      <c r="P2396">
        <v>11</v>
      </c>
      <c r="Q2396">
        <v>0</v>
      </c>
      <c r="R2396">
        <v>0</v>
      </c>
      <c r="S2396">
        <v>0</v>
      </c>
      <c r="T2396">
        <v>1</v>
      </c>
      <c r="U2396">
        <v>0</v>
      </c>
      <c r="V2396">
        <v>0</v>
      </c>
      <c r="W2396">
        <v>0</v>
      </c>
      <c r="X2396">
        <v>4.3938559944776889</v>
      </c>
      <c r="Y2396">
        <v>0</v>
      </c>
      <c r="Z2396">
        <v>0</v>
      </c>
      <c r="AA2396">
        <v>0</v>
      </c>
      <c r="AB2396">
        <v>5.1156501018232221E-2</v>
      </c>
      <c r="AC2396">
        <v>0</v>
      </c>
      <c r="AD2396">
        <v>0</v>
      </c>
      <c r="AE2396">
        <v>4.4450124954959209</v>
      </c>
    </row>
    <row r="2397" spans="1:31" x14ac:dyDescent="0.25">
      <c r="A2397">
        <v>1712342</v>
      </c>
      <c r="B2397">
        <v>1</v>
      </c>
      <c r="C2397" t="s">
        <v>80</v>
      </c>
      <c r="D2397" t="s">
        <v>83</v>
      </c>
      <c r="E2397" t="s">
        <v>160</v>
      </c>
      <c r="F2397" t="s">
        <v>7162</v>
      </c>
      <c r="G2397" t="s">
        <v>162</v>
      </c>
      <c r="H2397" t="s">
        <v>134</v>
      </c>
      <c r="I2397" t="s">
        <v>135</v>
      </c>
      <c r="J2397" t="s">
        <v>136</v>
      </c>
      <c r="K2397" t="s">
        <v>137</v>
      </c>
      <c r="L2397" t="s">
        <v>7163</v>
      </c>
      <c r="M2397" t="s">
        <v>7164</v>
      </c>
      <c r="N2397">
        <v>1.385555555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7</v>
      </c>
      <c r="U2397">
        <v>0</v>
      </c>
      <c r="V2397">
        <v>2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17.922416642821833</v>
      </c>
      <c r="AC2397">
        <v>0</v>
      </c>
      <c r="AD2397">
        <v>3.065879080235125</v>
      </c>
      <c r="AE2397">
        <v>20.988295723056957</v>
      </c>
    </row>
    <row r="2398" spans="1:31" x14ac:dyDescent="0.25">
      <c r="A2398">
        <v>1712343</v>
      </c>
      <c r="B2398">
        <v>1</v>
      </c>
      <c r="C2398" t="s">
        <v>81</v>
      </c>
      <c r="D2398" t="s">
        <v>120</v>
      </c>
      <c r="E2398" t="s">
        <v>131</v>
      </c>
      <c r="F2398" t="s">
        <v>7165</v>
      </c>
      <c r="G2398" t="s">
        <v>133</v>
      </c>
      <c r="H2398" t="s">
        <v>134</v>
      </c>
      <c r="I2398" t="s">
        <v>135</v>
      </c>
      <c r="J2398" t="s">
        <v>136</v>
      </c>
      <c r="K2398" t="s">
        <v>137</v>
      </c>
      <c r="L2398" t="s">
        <v>7166</v>
      </c>
      <c r="M2398" t="s">
        <v>7167</v>
      </c>
      <c r="N2398">
        <v>1.6825000000000001</v>
      </c>
      <c r="O2398">
        <v>0</v>
      </c>
      <c r="P2398">
        <v>1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0.44662507907292226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0.44662507907292226</v>
      </c>
    </row>
    <row r="2399" spans="1:31" x14ac:dyDescent="0.25">
      <c r="A2399">
        <v>1712344</v>
      </c>
      <c r="B2399">
        <v>1</v>
      </c>
      <c r="C2399" t="s">
        <v>80</v>
      </c>
      <c r="D2399" t="s">
        <v>106</v>
      </c>
      <c r="E2399" t="s">
        <v>171</v>
      </c>
      <c r="F2399" t="s">
        <v>6640</v>
      </c>
      <c r="G2399" t="s">
        <v>1104</v>
      </c>
      <c r="H2399" t="s">
        <v>143</v>
      </c>
      <c r="I2399" t="s">
        <v>135</v>
      </c>
      <c r="J2399" t="s">
        <v>136</v>
      </c>
      <c r="K2399" t="s">
        <v>137</v>
      </c>
      <c r="L2399" t="s">
        <v>7143</v>
      </c>
      <c r="M2399" t="s">
        <v>7168</v>
      </c>
      <c r="N2399">
        <v>9.6163888879999995</v>
      </c>
      <c r="O2399">
        <v>0</v>
      </c>
      <c r="P2399">
        <v>0</v>
      </c>
      <c r="Q2399">
        <v>0</v>
      </c>
      <c r="R2399">
        <v>3</v>
      </c>
      <c r="S2399">
        <v>0</v>
      </c>
      <c r="T2399">
        <v>1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22.200070493871834</v>
      </c>
      <c r="AA2399">
        <v>0</v>
      </c>
      <c r="AB2399">
        <v>41.985747097757006</v>
      </c>
      <c r="AC2399">
        <v>0</v>
      </c>
      <c r="AD2399">
        <v>0</v>
      </c>
      <c r="AE2399">
        <v>64.185817591628847</v>
      </c>
    </row>
    <row r="2400" spans="1:31" x14ac:dyDescent="0.25">
      <c r="A2400">
        <v>1712345</v>
      </c>
      <c r="B2400">
        <v>1</v>
      </c>
      <c r="C2400" t="s">
        <v>80</v>
      </c>
      <c r="D2400" t="s">
        <v>106</v>
      </c>
      <c r="E2400" t="s">
        <v>140</v>
      </c>
      <c r="F2400" t="s">
        <v>7169</v>
      </c>
      <c r="G2400" t="s">
        <v>147</v>
      </c>
      <c r="H2400" t="s">
        <v>143</v>
      </c>
      <c r="I2400" t="s">
        <v>455</v>
      </c>
      <c r="J2400" t="s">
        <v>136</v>
      </c>
      <c r="K2400" t="s">
        <v>137</v>
      </c>
      <c r="L2400" t="s">
        <v>7170</v>
      </c>
      <c r="M2400" t="s">
        <v>7171</v>
      </c>
      <c r="N2400">
        <v>7.2222220000000004E-3</v>
      </c>
      <c r="O2400">
        <v>0</v>
      </c>
      <c r="P2400">
        <v>6020</v>
      </c>
      <c r="Q2400">
        <v>0</v>
      </c>
      <c r="R2400">
        <v>18</v>
      </c>
      <c r="S2400">
        <v>1</v>
      </c>
      <c r="T2400">
        <v>861</v>
      </c>
      <c r="U2400">
        <v>0</v>
      </c>
      <c r="V2400">
        <v>4</v>
      </c>
      <c r="W2400">
        <v>0</v>
      </c>
      <c r="X2400">
        <v>9.2030855912778069</v>
      </c>
      <c r="Y2400">
        <v>0</v>
      </c>
      <c r="Z2400">
        <v>2.1525262147714715E-2</v>
      </c>
      <c r="AA2400">
        <v>3.6023076862499994E-3</v>
      </c>
      <c r="AB2400">
        <v>4.2136240045781514</v>
      </c>
      <c r="AC2400">
        <v>0</v>
      </c>
      <c r="AD2400">
        <v>1.8633509021672998</v>
      </c>
      <c r="AE2400">
        <v>15.305188067857225</v>
      </c>
    </row>
    <row r="2401" spans="1:31" x14ac:dyDescent="0.25">
      <c r="A2401">
        <v>1712347</v>
      </c>
      <c r="B2401">
        <v>1</v>
      </c>
      <c r="C2401" t="s">
        <v>80</v>
      </c>
      <c r="D2401" t="s">
        <v>104</v>
      </c>
      <c r="E2401" t="s">
        <v>150</v>
      </c>
      <c r="F2401" t="s">
        <v>7172</v>
      </c>
      <c r="G2401" t="s">
        <v>326</v>
      </c>
      <c r="H2401" t="s">
        <v>134</v>
      </c>
      <c r="I2401" t="s">
        <v>135</v>
      </c>
      <c r="J2401" t="s">
        <v>136</v>
      </c>
      <c r="K2401" t="s">
        <v>137</v>
      </c>
      <c r="L2401" t="s">
        <v>7173</v>
      </c>
      <c r="M2401" t="s">
        <v>7174</v>
      </c>
      <c r="N2401">
        <v>5.2188888880000004</v>
      </c>
      <c r="O2401">
        <v>0</v>
      </c>
      <c r="P2401">
        <v>3</v>
      </c>
      <c r="Q2401">
        <v>0</v>
      </c>
      <c r="R2401">
        <v>13</v>
      </c>
      <c r="S2401">
        <v>0</v>
      </c>
      <c r="T2401">
        <v>4</v>
      </c>
      <c r="U2401">
        <v>0</v>
      </c>
      <c r="V2401">
        <v>0</v>
      </c>
      <c r="W2401">
        <v>0</v>
      </c>
      <c r="X2401">
        <v>0.76412163657838239</v>
      </c>
      <c r="Y2401">
        <v>0</v>
      </c>
      <c r="Z2401">
        <v>10.677400114051748</v>
      </c>
      <c r="AA2401">
        <v>0</v>
      </c>
      <c r="AB2401">
        <v>21.24023616840752</v>
      </c>
      <c r="AC2401">
        <v>0</v>
      </c>
      <c r="AD2401">
        <v>0</v>
      </c>
      <c r="AE2401">
        <v>32.681757919037651</v>
      </c>
    </row>
    <row r="2402" spans="1:31" x14ac:dyDescent="0.25">
      <c r="A2402">
        <v>1712349</v>
      </c>
      <c r="B2402">
        <v>1</v>
      </c>
      <c r="C2402" t="s">
        <v>80</v>
      </c>
      <c r="D2402" t="s">
        <v>100</v>
      </c>
      <c r="E2402" t="s">
        <v>140</v>
      </c>
      <c r="F2402" t="s">
        <v>6902</v>
      </c>
      <c r="G2402" t="s">
        <v>173</v>
      </c>
      <c r="H2402" t="s">
        <v>143</v>
      </c>
      <c r="I2402" t="s">
        <v>135</v>
      </c>
      <c r="J2402" t="s">
        <v>136</v>
      </c>
      <c r="K2402" t="s">
        <v>153</v>
      </c>
      <c r="L2402" t="s">
        <v>7175</v>
      </c>
      <c r="M2402" t="s">
        <v>7176</v>
      </c>
      <c r="N2402">
        <v>3.6309555549999999</v>
      </c>
      <c r="O2402">
        <v>2</v>
      </c>
      <c r="P2402">
        <v>81</v>
      </c>
      <c r="Q2402">
        <v>4</v>
      </c>
      <c r="R2402">
        <v>21</v>
      </c>
      <c r="S2402">
        <v>8</v>
      </c>
      <c r="T2402">
        <v>177</v>
      </c>
      <c r="U2402">
        <v>2</v>
      </c>
      <c r="V2402">
        <v>0</v>
      </c>
      <c r="W2402">
        <v>0</v>
      </c>
      <c r="X2402">
        <v>152.13815992390116</v>
      </c>
      <c r="Y2402">
        <v>16.713285584170254</v>
      </c>
      <c r="Z2402">
        <v>31.200603596655757</v>
      </c>
      <c r="AA2402">
        <v>629.19073049051974</v>
      </c>
      <c r="AB2402">
        <v>2566.1971246967523</v>
      </c>
      <c r="AC2402">
        <v>341.04145293215998</v>
      </c>
      <c r="AD2402">
        <v>0</v>
      </c>
      <c r="AE2402">
        <v>3736.4813572241596</v>
      </c>
    </row>
    <row r="2403" spans="1:31" x14ac:dyDescent="0.25">
      <c r="A2403">
        <v>1712350</v>
      </c>
      <c r="B2403">
        <v>1</v>
      </c>
      <c r="C2403" t="s">
        <v>81</v>
      </c>
      <c r="D2403" t="s">
        <v>118</v>
      </c>
      <c r="E2403" t="s">
        <v>150</v>
      </c>
      <c r="F2403" t="s">
        <v>2213</v>
      </c>
      <c r="G2403" t="s">
        <v>152</v>
      </c>
      <c r="H2403" t="s">
        <v>134</v>
      </c>
      <c r="I2403" t="s">
        <v>135</v>
      </c>
      <c r="J2403" t="s">
        <v>136</v>
      </c>
      <c r="K2403" t="s">
        <v>153</v>
      </c>
      <c r="L2403" t="s">
        <v>7177</v>
      </c>
      <c r="M2403" t="s">
        <v>7178</v>
      </c>
      <c r="N2403">
        <v>7.9313888879999999</v>
      </c>
      <c r="O2403">
        <v>0</v>
      </c>
      <c r="P2403">
        <v>161</v>
      </c>
      <c r="Q2403">
        <v>0</v>
      </c>
      <c r="R2403">
        <v>32</v>
      </c>
      <c r="S2403">
        <v>0</v>
      </c>
      <c r="T2403">
        <v>12</v>
      </c>
      <c r="U2403">
        <v>0</v>
      </c>
      <c r="V2403">
        <v>0</v>
      </c>
      <c r="W2403">
        <v>0</v>
      </c>
      <c r="X2403">
        <v>160.92432719460359</v>
      </c>
      <c r="Y2403">
        <v>0</v>
      </c>
      <c r="Z2403">
        <v>14.353099817829179</v>
      </c>
      <c r="AA2403">
        <v>0</v>
      </c>
      <c r="AB2403">
        <v>56.931116043554574</v>
      </c>
      <c r="AC2403">
        <v>0</v>
      </c>
      <c r="AD2403">
        <v>0</v>
      </c>
      <c r="AE2403">
        <v>232.20854305598735</v>
      </c>
    </row>
    <row r="2404" spans="1:31" x14ac:dyDescent="0.25">
      <c r="A2404">
        <v>1712351</v>
      </c>
      <c r="B2404">
        <v>1</v>
      </c>
      <c r="C2404" t="s">
        <v>80</v>
      </c>
      <c r="D2404" t="s">
        <v>98</v>
      </c>
      <c r="E2404" t="s">
        <v>160</v>
      </c>
      <c r="F2404" t="s">
        <v>3029</v>
      </c>
      <c r="G2404" t="s">
        <v>152</v>
      </c>
      <c r="H2404" t="s">
        <v>134</v>
      </c>
      <c r="I2404" t="s">
        <v>135</v>
      </c>
      <c r="J2404" t="s">
        <v>136</v>
      </c>
      <c r="K2404" t="s">
        <v>153</v>
      </c>
      <c r="L2404" t="s">
        <v>7179</v>
      </c>
      <c r="M2404" t="s">
        <v>7180</v>
      </c>
      <c r="N2404">
        <v>7.5601174999999996</v>
      </c>
      <c r="O2404">
        <v>0</v>
      </c>
      <c r="P2404">
        <v>66</v>
      </c>
      <c r="Q2404">
        <v>0</v>
      </c>
      <c r="R2404">
        <v>7</v>
      </c>
      <c r="S2404">
        <v>0</v>
      </c>
      <c r="T2404">
        <v>29</v>
      </c>
      <c r="U2404">
        <v>0</v>
      </c>
      <c r="V2404">
        <v>0</v>
      </c>
      <c r="W2404">
        <v>0</v>
      </c>
      <c r="X2404">
        <v>97.452361379905014</v>
      </c>
      <c r="Y2404">
        <v>0</v>
      </c>
      <c r="Z2404">
        <v>6.5982470819405927</v>
      </c>
      <c r="AA2404">
        <v>0</v>
      </c>
      <c r="AB2404">
        <v>60.698261505688222</v>
      </c>
      <c r="AC2404">
        <v>0</v>
      </c>
      <c r="AD2404">
        <v>0</v>
      </c>
      <c r="AE2404">
        <v>164.74886996753384</v>
      </c>
    </row>
    <row r="2405" spans="1:31" x14ac:dyDescent="0.25">
      <c r="A2405">
        <v>1712352</v>
      </c>
      <c r="B2405">
        <v>1</v>
      </c>
      <c r="C2405" t="s">
        <v>80</v>
      </c>
      <c r="D2405" t="s">
        <v>95</v>
      </c>
      <c r="E2405" t="s">
        <v>160</v>
      </c>
      <c r="F2405" t="s">
        <v>7149</v>
      </c>
      <c r="G2405" t="s">
        <v>162</v>
      </c>
      <c r="H2405" t="s">
        <v>134</v>
      </c>
      <c r="I2405" t="s">
        <v>135</v>
      </c>
      <c r="J2405" t="s">
        <v>136</v>
      </c>
      <c r="K2405" t="s">
        <v>137</v>
      </c>
      <c r="L2405" t="s">
        <v>7181</v>
      </c>
      <c r="M2405" t="s">
        <v>7182</v>
      </c>
      <c r="N2405">
        <v>2.0022222219999999</v>
      </c>
      <c r="O2405">
        <v>0</v>
      </c>
      <c r="P2405">
        <v>320</v>
      </c>
      <c r="Q2405">
        <v>0</v>
      </c>
      <c r="R2405">
        <v>0</v>
      </c>
      <c r="S2405">
        <v>0</v>
      </c>
      <c r="T2405">
        <v>5</v>
      </c>
      <c r="U2405">
        <v>0</v>
      </c>
      <c r="V2405">
        <v>0</v>
      </c>
      <c r="W2405">
        <v>0</v>
      </c>
      <c r="X2405">
        <v>164.19487671151128</v>
      </c>
      <c r="Y2405">
        <v>0</v>
      </c>
      <c r="Z2405">
        <v>0</v>
      </c>
      <c r="AA2405">
        <v>0</v>
      </c>
      <c r="AB2405">
        <v>1.6714715541067502</v>
      </c>
      <c r="AC2405">
        <v>0</v>
      </c>
      <c r="AD2405">
        <v>0</v>
      </c>
      <c r="AE2405">
        <v>165.86634826561803</v>
      </c>
    </row>
    <row r="2406" spans="1:31" x14ac:dyDescent="0.25">
      <c r="A2406">
        <v>1712353</v>
      </c>
      <c r="B2406">
        <v>1</v>
      </c>
      <c r="C2406" t="s">
        <v>80</v>
      </c>
      <c r="D2406" t="s">
        <v>102</v>
      </c>
      <c r="E2406" t="s">
        <v>140</v>
      </c>
      <c r="F2406" t="s">
        <v>738</v>
      </c>
      <c r="G2406" t="s">
        <v>233</v>
      </c>
      <c r="H2406" t="s">
        <v>234</v>
      </c>
      <c r="I2406" t="s">
        <v>135</v>
      </c>
      <c r="J2406" t="s">
        <v>136</v>
      </c>
      <c r="K2406" t="s">
        <v>153</v>
      </c>
      <c r="L2406" t="s">
        <v>7183</v>
      </c>
      <c r="M2406" t="s">
        <v>7184</v>
      </c>
      <c r="N2406">
        <v>8.2716666659999998</v>
      </c>
      <c r="O2406">
        <v>1</v>
      </c>
      <c r="P2406">
        <v>1026</v>
      </c>
      <c r="Q2406">
        <v>2</v>
      </c>
      <c r="R2406">
        <v>13</v>
      </c>
      <c r="S2406">
        <v>4</v>
      </c>
      <c r="T2406">
        <v>70</v>
      </c>
      <c r="U2406">
        <v>0</v>
      </c>
      <c r="V2406">
        <v>0</v>
      </c>
      <c r="W2406">
        <v>2.7755605594236878</v>
      </c>
      <c r="X2406">
        <v>975.57477365739112</v>
      </c>
      <c r="Y2406">
        <v>7.3188044482594901</v>
      </c>
      <c r="Z2406">
        <v>8.0050720793720807</v>
      </c>
      <c r="AA2406">
        <v>109.98803300343228</v>
      </c>
      <c r="AB2406">
        <v>176.28445906464265</v>
      </c>
      <c r="AC2406">
        <v>0</v>
      </c>
      <c r="AD2406">
        <v>0</v>
      </c>
      <c r="AE2406">
        <v>1279.9467028125214</v>
      </c>
    </row>
    <row r="2407" spans="1:31" x14ac:dyDescent="0.25">
      <c r="A2407">
        <v>1712354</v>
      </c>
      <c r="B2407">
        <v>1</v>
      </c>
      <c r="C2407" t="s">
        <v>80</v>
      </c>
      <c r="D2407" t="s">
        <v>106</v>
      </c>
      <c r="E2407" t="s">
        <v>171</v>
      </c>
      <c r="F2407" t="s">
        <v>7185</v>
      </c>
      <c r="G2407" t="s">
        <v>152</v>
      </c>
      <c r="H2407" t="s">
        <v>143</v>
      </c>
      <c r="I2407" t="s">
        <v>135</v>
      </c>
      <c r="J2407" t="s">
        <v>136</v>
      </c>
      <c r="K2407" t="s">
        <v>153</v>
      </c>
      <c r="L2407" t="s">
        <v>7186</v>
      </c>
      <c r="M2407" t="s">
        <v>7187</v>
      </c>
      <c r="N2407">
        <v>7.0138888880000003</v>
      </c>
      <c r="O2407">
        <v>0</v>
      </c>
      <c r="P2407">
        <v>6020</v>
      </c>
      <c r="Q2407">
        <v>0</v>
      </c>
      <c r="R2407">
        <v>18</v>
      </c>
      <c r="S2407">
        <v>1</v>
      </c>
      <c r="T2407">
        <v>861</v>
      </c>
      <c r="U2407">
        <v>0</v>
      </c>
      <c r="V2407">
        <v>4</v>
      </c>
      <c r="W2407">
        <v>0</v>
      </c>
      <c r="X2407">
        <v>8510.786021428743</v>
      </c>
      <c r="Y2407">
        <v>0</v>
      </c>
      <c r="Z2407">
        <v>20.817937747499659</v>
      </c>
      <c r="AA2407">
        <v>3.3823944314081942</v>
      </c>
      <c r="AB2407">
        <v>4000.7609069635819</v>
      </c>
      <c r="AC2407">
        <v>0</v>
      </c>
      <c r="AD2407">
        <v>1442.8504945356074</v>
      </c>
      <c r="AE2407">
        <v>13978.597755106839</v>
      </c>
    </row>
    <row r="2408" spans="1:31" x14ac:dyDescent="0.25">
      <c r="A2408">
        <v>1712356</v>
      </c>
      <c r="B2408">
        <v>1</v>
      </c>
      <c r="C2408" t="s">
        <v>81</v>
      </c>
      <c r="D2408" t="s">
        <v>120</v>
      </c>
      <c r="E2408" t="s">
        <v>140</v>
      </c>
      <c r="F2408" t="s">
        <v>7188</v>
      </c>
      <c r="G2408" t="s">
        <v>147</v>
      </c>
      <c r="H2408" t="s">
        <v>143</v>
      </c>
      <c r="I2408" t="s">
        <v>135</v>
      </c>
      <c r="J2408" t="s">
        <v>136</v>
      </c>
      <c r="K2408" t="s">
        <v>137</v>
      </c>
      <c r="L2408" t="s">
        <v>7189</v>
      </c>
      <c r="M2408" t="s">
        <v>7190</v>
      </c>
      <c r="N2408">
        <v>0.20388888799999999</v>
      </c>
      <c r="O2408">
        <v>0</v>
      </c>
      <c r="P2408">
        <v>526</v>
      </c>
      <c r="Q2408">
        <v>6</v>
      </c>
      <c r="R2408">
        <v>8</v>
      </c>
      <c r="S2408">
        <v>2</v>
      </c>
      <c r="T2408">
        <v>58</v>
      </c>
      <c r="U2408">
        <v>0</v>
      </c>
      <c r="V2408">
        <v>1</v>
      </c>
      <c r="W2408">
        <v>0</v>
      </c>
      <c r="X2408">
        <v>21.176204994569122</v>
      </c>
      <c r="Y2408">
        <v>12.659869541293574</v>
      </c>
      <c r="Z2408">
        <v>0.69482175063045559</v>
      </c>
      <c r="AA2408">
        <v>0.31765689503090005</v>
      </c>
      <c r="AB2408">
        <v>7.9387038350825598</v>
      </c>
      <c r="AC2408">
        <v>0</v>
      </c>
      <c r="AD2408">
        <v>0.18106557258148334</v>
      </c>
      <c r="AE2408">
        <v>42.968322589188084</v>
      </c>
    </row>
    <row r="2409" spans="1:31" x14ac:dyDescent="0.25">
      <c r="A2409">
        <v>1712357</v>
      </c>
      <c r="B2409">
        <v>1</v>
      </c>
      <c r="C2409" t="s">
        <v>80</v>
      </c>
      <c r="D2409" t="s">
        <v>84</v>
      </c>
      <c r="E2409" t="s">
        <v>150</v>
      </c>
      <c r="F2409" t="s">
        <v>7191</v>
      </c>
      <c r="G2409" t="s">
        <v>1849</v>
      </c>
      <c r="H2409" t="s">
        <v>134</v>
      </c>
      <c r="I2409" t="s">
        <v>135</v>
      </c>
      <c r="J2409" t="s">
        <v>136</v>
      </c>
      <c r="K2409" t="s">
        <v>137</v>
      </c>
      <c r="L2409" t="s">
        <v>7192</v>
      </c>
      <c r="M2409" t="s">
        <v>7193</v>
      </c>
      <c r="N2409">
        <v>0.518055555</v>
      </c>
      <c r="O2409">
        <v>0</v>
      </c>
      <c r="P2409">
        <v>72</v>
      </c>
      <c r="Q2409">
        <v>0</v>
      </c>
      <c r="R2409">
        <v>0</v>
      </c>
      <c r="S2409">
        <v>0</v>
      </c>
      <c r="T2409">
        <v>83</v>
      </c>
      <c r="U2409">
        <v>0</v>
      </c>
      <c r="V2409">
        <v>0</v>
      </c>
      <c r="W2409">
        <v>0</v>
      </c>
      <c r="X2409">
        <v>11.829019316922857</v>
      </c>
      <c r="Y2409">
        <v>0</v>
      </c>
      <c r="Z2409">
        <v>0</v>
      </c>
      <c r="AA2409">
        <v>0</v>
      </c>
      <c r="AB2409">
        <v>28.910165253849339</v>
      </c>
      <c r="AC2409">
        <v>0</v>
      </c>
      <c r="AD2409">
        <v>0</v>
      </c>
      <c r="AE2409">
        <v>40.739184570772196</v>
      </c>
    </row>
    <row r="2410" spans="1:31" x14ac:dyDescent="0.25">
      <c r="A2410">
        <v>1712358</v>
      </c>
      <c r="B2410">
        <v>1</v>
      </c>
      <c r="C2410" t="s">
        <v>80</v>
      </c>
      <c r="D2410" t="s">
        <v>97</v>
      </c>
      <c r="E2410" t="s">
        <v>160</v>
      </c>
      <c r="F2410" t="s">
        <v>7194</v>
      </c>
      <c r="G2410" t="s">
        <v>152</v>
      </c>
      <c r="H2410" t="s">
        <v>134</v>
      </c>
      <c r="I2410" t="s">
        <v>135</v>
      </c>
      <c r="J2410" t="s">
        <v>136</v>
      </c>
      <c r="K2410" t="s">
        <v>153</v>
      </c>
      <c r="L2410" t="s">
        <v>7195</v>
      </c>
      <c r="M2410" t="s">
        <v>7196</v>
      </c>
      <c r="N2410">
        <v>8.2833333329999999</v>
      </c>
      <c r="O2410">
        <v>0</v>
      </c>
      <c r="P2410">
        <v>47</v>
      </c>
      <c r="Q2410">
        <v>0</v>
      </c>
      <c r="R2410">
        <v>2</v>
      </c>
      <c r="S2410">
        <v>0</v>
      </c>
      <c r="T2410">
        <v>1</v>
      </c>
      <c r="U2410">
        <v>0</v>
      </c>
      <c r="V2410">
        <v>0</v>
      </c>
      <c r="W2410">
        <v>0</v>
      </c>
      <c r="X2410">
        <v>68.150430544124291</v>
      </c>
      <c r="Y2410">
        <v>0</v>
      </c>
      <c r="Z2410">
        <v>2.9878376404989333</v>
      </c>
      <c r="AA2410">
        <v>0</v>
      </c>
      <c r="AB2410">
        <v>2.1029855422752002</v>
      </c>
      <c r="AC2410">
        <v>0</v>
      </c>
      <c r="AD2410">
        <v>0</v>
      </c>
      <c r="AE2410">
        <v>73.241253726898435</v>
      </c>
    </row>
    <row r="2411" spans="1:31" x14ac:dyDescent="0.25">
      <c r="A2411">
        <v>1712359</v>
      </c>
      <c r="B2411">
        <v>1</v>
      </c>
      <c r="C2411" t="s">
        <v>80</v>
      </c>
      <c r="D2411" t="s">
        <v>97</v>
      </c>
      <c r="E2411" t="s">
        <v>160</v>
      </c>
      <c r="F2411" t="s">
        <v>7197</v>
      </c>
      <c r="G2411" t="s">
        <v>152</v>
      </c>
      <c r="H2411" t="s">
        <v>134</v>
      </c>
      <c r="I2411" t="s">
        <v>135</v>
      </c>
      <c r="J2411" t="s">
        <v>136</v>
      </c>
      <c r="K2411" t="s">
        <v>153</v>
      </c>
      <c r="L2411" t="s">
        <v>7198</v>
      </c>
      <c r="M2411" t="s">
        <v>7199</v>
      </c>
      <c r="N2411">
        <v>9.2132805550000008</v>
      </c>
      <c r="O2411">
        <v>0</v>
      </c>
      <c r="P2411">
        <v>50</v>
      </c>
      <c r="Q2411">
        <v>0</v>
      </c>
      <c r="R2411">
        <v>0</v>
      </c>
      <c r="S2411">
        <v>0</v>
      </c>
      <c r="T2411">
        <v>8</v>
      </c>
      <c r="U2411">
        <v>0</v>
      </c>
      <c r="V2411">
        <v>0</v>
      </c>
      <c r="W2411">
        <v>0</v>
      </c>
      <c r="X2411">
        <v>71.397878686373005</v>
      </c>
      <c r="Y2411">
        <v>0</v>
      </c>
      <c r="Z2411">
        <v>0</v>
      </c>
      <c r="AA2411">
        <v>0</v>
      </c>
      <c r="AB2411">
        <v>44.898644090746984</v>
      </c>
      <c r="AC2411">
        <v>0</v>
      </c>
      <c r="AD2411">
        <v>0</v>
      </c>
      <c r="AE2411">
        <v>116.29652277711999</v>
      </c>
    </row>
    <row r="2412" spans="1:31" x14ac:dyDescent="0.25">
      <c r="A2412">
        <v>1712360</v>
      </c>
      <c r="B2412">
        <v>1</v>
      </c>
      <c r="C2412" t="s">
        <v>80</v>
      </c>
      <c r="D2412" t="s">
        <v>89</v>
      </c>
      <c r="E2412" t="s">
        <v>131</v>
      </c>
      <c r="F2412" t="s">
        <v>7200</v>
      </c>
      <c r="G2412" t="s">
        <v>242</v>
      </c>
      <c r="H2412" t="s">
        <v>134</v>
      </c>
      <c r="I2412" t="s">
        <v>135</v>
      </c>
      <c r="J2412" t="s">
        <v>136</v>
      </c>
      <c r="K2412" t="s">
        <v>137</v>
      </c>
      <c r="L2412" t="s">
        <v>7201</v>
      </c>
      <c r="M2412" t="s">
        <v>7202</v>
      </c>
      <c r="N2412">
        <v>3.7408333329999999</v>
      </c>
      <c r="O2412">
        <v>0</v>
      </c>
      <c r="P2412">
        <v>6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9.7757284293517355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9.7757284293517355</v>
      </c>
    </row>
    <row r="2413" spans="1:31" x14ac:dyDescent="0.25">
      <c r="A2413">
        <v>1712362</v>
      </c>
      <c r="B2413">
        <v>1</v>
      </c>
      <c r="C2413" t="s">
        <v>81</v>
      </c>
      <c r="D2413" t="s">
        <v>114</v>
      </c>
      <c r="E2413" t="s">
        <v>140</v>
      </c>
      <c r="F2413" t="s">
        <v>7203</v>
      </c>
      <c r="G2413" t="s">
        <v>152</v>
      </c>
      <c r="H2413" t="s">
        <v>143</v>
      </c>
      <c r="I2413" t="s">
        <v>135</v>
      </c>
      <c r="J2413" t="s">
        <v>136</v>
      </c>
      <c r="K2413" t="s">
        <v>153</v>
      </c>
      <c r="L2413" t="s">
        <v>7204</v>
      </c>
      <c r="M2413" t="s">
        <v>7205</v>
      </c>
      <c r="N2413">
        <v>7.2480555549999997</v>
      </c>
      <c r="O2413">
        <v>0</v>
      </c>
      <c r="P2413">
        <v>758</v>
      </c>
      <c r="Q2413">
        <v>1</v>
      </c>
      <c r="R2413">
        <v>17</v>
      </c>
      <c r="S2413">
        <v>8</v>
      </c>
      <c r="T2413">
        <v>86</v>
      </c>
      <c r="U2413">
        <v>1</v>
      </c>
      <c r="V2413">
        <v>0</v>
      </c>
      <c r="W2413">
        <v>0</v>
      </c>
      <c r="X2413">
        <v>443.08517485907134</v>
      </c>
      <c r="Y2413">
        <v>3.0493907633274211</v>
      </c>
      <c r="Z2413">
        <v>10.953896683831429</v>
      </c>
      <c r="AA2413">
        <v>201.64751838543697</v>
      </c>
      <c r="AB2413">
        <v>86.308235474058151</v>
      </c>
      <c r="AC2413">
        <v>30.944846157937775</v>
      </c>
      <c r="AD2413">
        <v>0</v>
      </c>
      <c r="AE2413">
        <v>775.98906232366312</v>
      </c>
    </row>
    <row r="2414" spans="1:31" x14ac:dyDescent="0.25">
      <c r="A2414">
        <v>1712363</v>
      </c>
      <c r="B2414">
        <v>1</v>
      </c>
      <c r="C2414" t="s">
        <v>80</v>
      </c>
      <c r="D2414" t="s">
        <v>96</v>
      </c>
      <c r="E2414" t="s">
        <v>160</v>
      </c>
      <c r="F2414" t="s">
        <v>7206</v>
      </c>
      <c r="G2414" t="s">
        <v>1898</v>
      </c>
      <c r="H2414" t="s">
        <v>134</v>
      </c>
      <c r="I2414" t="s">
        <v>135</v>
      </c>
      <c r="J2414" t="s">
        <v>136</v>
      </c>
      <c r="K2414" t="s">
        <v>137</v>
      </c>
      <c r="L2414" t="s">
        <v>7207</v>
      </c>
      <c r="M2414" t="s">
        <v>7208</v>
      </c>
      <c r="N2414">
        <v>5.13</v>
      </c>
      <c r="O2414">
        <v>0</v>
      </c>
      <c r="P2414">
        <v>38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27.962701633368731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27.962701633368731</v>
      </c>
    </row>
    <row r="2415" spans="1:31" x14ac:dyDescent="0.25">
      <c r="A2415">
        <v>1712364</v>
      </c>
      <c r="B2415">
        <v>1</v>
      </c>
      <c r="C2415" t="s">
        <v>80</v>
      </c>
      <c r="D2415" t="s">
        <v>90</v>
      </c>
      <c r="E2415" t="s">
        <v>171</v>
      </c>
      <c r="F2415" t="s">
        <v>7209</v>
      </c>
      <c r="G2415" t="s">
        <v>2130</v>
      </c>
      <c r="H2415" t="s">
        <v>143</v>
      </c>
      <c r="I2415" t="s">
        <v>135</v>
      </c>
      <c r="J2415" t="s">
        <v>136</v>
      </c>
      <c r="K2415" t="s">
        <v>153</v>
      </c>
      <c r="L2415" t="s">
        <v>7210</v>
      </c>
      <c r="M2415" t="s">
        <v>7211</v>
      </c>
      <c r="N2415">
        <v>0.70083333299999995</v>
      </c>
      <c r="O2415">
        <v>0</v>
      </c>
      <c r="P2415">
        <v>1287</v>
      </c>
      <c r="Q2415">
        <v>0</v>
      </c>
      <c r="R2415">
        <v>0</v>
      </c>
      <c r="S2415">
        <v>0</v>
      </c>
      <c r="T2415">
        <v>321</v>
      </c>
      <c r="U2415">
        <v>0</v>
      </c>
      <c r="V2415">
        <v>0</v>
      </c>
      <c r="W2415">
        <v>0</v>
      </c>
      <c r="X2415">
        <v>241.20168080242701</v>
      </c>
      <c r="Y2415">
        <v>0</v>
      </c>
      <c r="Z2415">
        <v>0</v>
      </c>
      <c r="AA2415">
        <v>0</v>
      </c>
      <c r="AB2415">
        <v>166.61693066117692</v>
      </c>
      <c r="AC2415">
        <v>0</v>
      </c>
      <c r="AD2415">
        <v>0</v>
      </c>
      <c r="AE2415">
        <v>407.81861146360393</v>
      </c>
    </row>
    <row r="2416" spans="1:31" x14ac:dyDescent="0.25">
      <c r="A2416">
        <v>1712365</v>
      </c>
      <c r="B2416">
        <v>1</v>
      </c>
      <c r="C2416" t="s">
        <v>80</v>
      </c>
      <c r="D2416" t="s">
        <v>102</v>
      </c>
      <c r="E2416" t="s">
        <v>171</v>
      </c>
      <c r="F2416" t="s">
        <v>5683</v>
      </c>
      <c r="G2416" t="s">
        <v>233</v>
      </c>
      <c r="H2416" t="s">
        <v>234</v>
      </c>
      <c r="I2416" t="s">
        <v>135</v>
      </c>
      <c r="J2416" t="s">
        <v>136</v>
      </c>
      <c r="K2416" t="s">
        <v>153</v>
      </c>
      <c r="L2416" t="s">
        <v>7212</v>
      </c>
      <c r="M2416" t="s">
        <v>7213</v>
      </c>
      <c r="N2416">
        <v>7.7921516659999996</v>
      </c>
      <c r="O2416">
        <v>0</v>
      </c>
      <c r="P2416">
        <v>0</v>
      </c>
      <c r="Q2416">
        <v>0</v>
      </c>
      <c r="R2416">
        <v>0</v>
      </c>
      <c r="S2416">
        <v>1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9.4321023715932881</v>
      </c>
      <c r="AB2416">
        <v>0</v>
      </c>
      <c r="AC2416">
        <v>0</v>
      </c>
      <c r="AD2416">
        <v>0</v>
      </c>
      <c r="AE2416">
        <v>9.4321023715932881</v>
      </c>
    </row>
    <row r="2417" spans="1:31" x14ac:dyDescent="0.25">
      <c r="A2417">
        <v>1712367</v>
      </c>
      <c r="B2417">
        <v>1</v>
      </c>
      <c r="C2417" t="s">
        <v>80</v>
      </c>
      <c r="D2417" t="s">
        <v>104</v>
      </c>
      <c r="E2417" t="s">
        <v>140</v>
      </c>
      <c r="F2417" t="s">
        <v>7214</v>
      </c>
      <c r="G2417" t="s">
        <v>173</v>
      </c>
      <c r="H2417" t="s">
        <v>143</v>
      </c>
      <c r="I2417" t="s">
        <v>135</v>
      </c>
      <c r="J2417" t="s">
        <v>136</v>
      </c>
      <c r="K2417" t="s">
        <v>153</v>
      </c>
      <c r="L2417" t="s">
        <v>7215</v>
      </c>
      <c r="M2417" t="s">
        <v>7216</v>
      </c>
      <c r="N2417">
        <v>3.5841666659999998</v>
      </c>
      <c r="O2417">
        <v>0</v>
      </c>
      <c r="P2417">
        <v>0</v>
      </c>
      <c r="Q2417">
        <v>1</v>
      </c>
      <c r="R2417">
        <v>0</v>
      </c>
      <c r="S2417">
        <v>16</v>
      </c>
      <c r="T2417">
        <v>20</v>
      </c>
      <c r="U2417">
        <v>14</v>
      </c>
      <c r="V2417">
        <v>0</v>
      </c>
      <c r="W2417">
        <v>0</v>
      </c>
      <c r="X2417">
        <v>0</v>
      </c>
      <c r="Y2417">
        <v>0.16515761034752002</v>
      </c>
      <c r="Z2417">
        <v>0</v>
      </c>
      <c r="AA2417">
        <v>519.54277169299928</v>
      </c>
      <c r="AB2417">
        <v>63.033263729414024</v>
      </c>
      <c r="AC2417">
        <v>3183.248364639901</v>
      </c>
      <c r="AD2417">
        <v>0</v>
      </c>
      <c r="AE2417">
        <v>3765.9895576726617</v>
      </c>
    </row>
    <row r="2418" spans="1:31" x14ac:dyDescent="0.25">
      <c r="A2418">
        <v>1712368</v>
      </c>
      <c r="B2418">
        <v>1</v>
      </c>
      <c r="C2418" t="s">
        <v>81</v>
      </c>
      <c r="D2418" t="s">
        <v>118</v>
      </c>
      <c r="E2418" t="s">
        <v>160</v>
      </c>
      <c r="F2418" t="s">
        <v>7217</v>
      </c>
      <c r="G2418" t="s">
        <v>1849</v>
      </c>
      <c r="H2418" t="s">
        <v>134</v>
      </c>
      <c r="I2418" t="s">
        <v>135</v>
      </c>
      <c r="J2418" t="s">
        <v>136</v>
      </c>
      <c r="K2418" t="s">
        <v>137</v>
      </c>
      <c r="L2418" t="s">
        <v>7218</v>
      </c>
      <c r="M2418" t="s">
        <v>7219</v>
      </c>
      <c r="N2418">
        <v>0.61250000000000004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19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8.0204629318042677</v>
      </c>
      <c r="AC2418">
        <v>0</v>
      </c>
      <c r="AD2418">
        <v>0</v>
      </c>
      <c r="AE2418">
        <v>8.0204629318042677</v>
      </c>
    </row>
    <row r="2419" spans="1:31" x14ac:dyDescent="0.25">
      <c r="A2419">
        <v>1712369</v>
      </c>
      <c r="B2419">
        <v>1</v>
      </c>
      <c r="C2419" t="s">
        <v>80</v>
      </c>
      <c r="D2419" t="s">
        <v>83</v>
      </c>
      <c r="E2419" t="s">
        <v>160</v>
      </c>
      <c r="F2419" t="s">
        <v>3109</v>
      </c>
      <c r="G2419" t="s">
        <v>152</v>
      </c>
      <c r="H2419" t="s">
        <v>134</v>
      </c>
      <c r="I2419" t="s">
        <v>135</v>
      </c>
      <c r="J2419" t="s">
        <v>136</v>
      </c>
      <c r="K2419" t="s">
        <v>153</v>
      </c>
      <c r="L2419" t="s">
        <v>7220</v>
      </c>
      <c r="M2419" t="s">
        <v>7221</v>
      </c>
      <c r="N2419">
        <v>7.5022250000000001</v>
      </c>
      <c r="O2419">
        <v>0</v>
      </c>
      <c r="P2419">
        <v>28</v>
      </c>
      <c r="Q2419">
        <v>0</v>
      </c>
      <c r="R2419">
        <v>0</v>
      </c>
      <c r="S2419">
        <v>0</v>
      </c>
      <c r="T2419">
        <v>15</v>
      </c>
      <c r="U2419">
        <v>0</v>
      </c>
      <c r="V2419">
        <v>0</v>
      </c>
      <c r="W2419">
        <v>0</v>
      </c>
      <c r="X2419">
        <v>92.542572237791134</v>
      </c>
      <c r="Y2419">
        <v>0</v>
      </c>
      <c r="Z2419">
        <v>0</v>
      </c>
      <c r="AA2419">
        <v>0</v>
      </c>
      <c r="AB2419">
        <v>131.03660497306404</v>
      </c>
      <c r="AC2419">
        <v>0</v>
      </c>
      <c r="AD2419">
        <v>0</v>
      </c>
      <c r="AE2419">
        <v>223.57917721085516</v>
      </c>
    </row>
    <row r="2420" spans="1:31" x14ac:dyDescent="0.25">
      <c r="A2420">
        <v>1712370</v>
      </c>
      <c r="B2420">
        <v>1</v>
      </c>
      <c r="C2420" t="s">
        <v>80</v>
      </c>
      <c r="D2420" t="s">
        <v>87</v>
      </c>
      <c r="E2420" t="s">
        <v>131</v>
      </c>
      <c r="F2420" t="s">
        <v>7152</v>
      </c>
      <c r="G2420" t="s">
        <v>242</v>
      </c>
      <c r="H2420" t="s">
        <v>134</v>
      </c>
      <c r="I2420" t="s">
        <v>135</v>
      </c>
      <c r="J2420" t="s">
        <v>136</v>
      </c>
      <c r="K2420" t="s">
        <v>137</v>
      </c>
      <c r="L2420" t="s">
        <v>7222</v>
      </c>
      <c r="M2420" t="s">
        <v>7223</v>
      </c>
      <c r="N2420">
        <v>9.5702777769999994</v>
      </c>
      <c r="O2420">
        <v>0</v>
      </c>
      <c r="P2420">
        <v>13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35.118713393887219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35.118713393887219</v>
      </c>
    </row>
    <row r="2421" spans="1:31" x14ac:dyDescent="0.25">
      <c r="A2421">
        <v>1712371</v>
      </c>
      <c r="B2421">
        <v>1</v>
      </c>
      <c r="C2421" t="s">
        <v>80</v>
      </c>
      <c r="D2421" t="s">
        <v>108</v>
      </c>
      <c r="E2421" t="s">
        <v>189</v>
      </c>
      <c r="F2421" t="s">
        <v>7224</v>
      </c>
      <c r="G2421" t="s">
        <v>173</v>
      </c>
      <c r="H2421" t="s">
        <v>143</v>
      </c>
      <c r="I2421" t="s">
        <v>135</v>
      </c>
      <c r="J2421" t="s">
        <v>136</v>
      </c>
      <c r="K2421" t="s">
        <v>153</v>
      </c>
      <c r="L2421" t="s">
        <v>7225</v>
      </c>
      <c r="M2421" t="s">
        <v>7226</v>
      </c>
      <c r="N2421">
        <v>6.4347972220000003</v>
      </c>
      <c r="O2421">
        <v>0</v>
      </c>
      <c r="P2421">
        <v>391</v>
      </c>
      <c r="Q2421">
        <v>0</v>
      </c>
      <c r="R2421">
        <v>116</v>
      </c>
      <c r="S2421">
        <v>4</v>
      </c>
      <c r="T2421">
        <v>55</v>
      </c>
      <c r="U2421">
        <v>0</v>
      </c>
      <c r="V2421">
        <v>0</v>
      </c>
      <c r="W2421">
        <v>0</v>
      </c>
      <c r="X2421">
        <v>299.15942862142009</v>
      </c>
      <c r="Y2421">
        <v>0</v>
      </c>
      <c r="Z2421">
        <v>63.14192339583655</v>
      </c>
      <c r="AA2421">
        <v>77.892506033425263</v>
      </c>
      <c r="AB2421">
        <v>255.96229403647416</v>
      </c>
      <c r="AC2421">
        <v>0</v>
      </c>
      <c r="AD2421">
        <v>0</v>
      </c>
      <c r="AE2421">
        <v>696.1561520871561</v>
      </c>
    </row>
    <row r="2422" spans="1:31" x14ac:dyDescent="0.25">
      <c r="A2422">
        <v>1712373</v>
      </c>
      <c r="B2422">
        <v>1</v>
      </c>
      <c r="C2422" t="s">
        <v>80</v>
      </c>
      <c r="D2422" t="s">
        <v>99</v>
      </c>
      <c r="E2422" t="s">
        <v>160</v>
      </c>
      <c r="F2422" t="s">
        <v>7227</v>
      </c>
      <c r="G2422" t="s">
        <v>162</v>
      </c>
      <c r="H2422" t="s">
        <v>134</v>
      </c>
      <c r="I2422" t="s">
        <v>135</v>
      </c>
      <c r="J2422" t="s">
        <v>136</v>
      </c>
      <c r="K2422" t="s">
        <v>137</v>
      </c>
      <c r="L2422" t="s">
        <v>7228</v>
      </c>
      <c r="M2422" t="s">
        <v>7229</v>
      </c>
      <c r="N2422">
        <v>9.1980555549999998</v>
      </c>
      <c r="O2422">
        <v>0</v>
      </c>
      <c r="P2422">
        <v>69</v>
      </c>
      <c r="Q2422">
        <v>0</v>
      </c>
      <c r="R2422">
        <v>1</v>
      </c>
      <c r="S2422">
        <v>0</v>
      </c>
      <c r="T2422">
        <v>1</v>
      </c>
      <c r="U2422">
        <v>0</v>
      </c>
      <c r="V2422">
        <v>0</v>
      </c>
      <c r="W2422">
        <v>0</v>
      </c>
      <c r="X2422">
        <v>177.71533982690048</v>
      </c>
      <c r="Y2422">
        <v>0</v>
      </c>
      <c r="Z2422">
        <v>0.20210858601527779</v>
      </c>
      <c r="AA2422">
        <v>0</v>
      </c>
      <c r="AB2422">
        <v>0</v>
      </c>
      <c r="AC2422">
        <v>0</v>
      </c>
      <c r="AD2422">
        <v>0</v>
      </c>
      <c r="AE2422">
        <v>177.91744841291575</v>
      </c>
    </row>
    <row r="2423" spans="1:31" x14ac:dyDescent="0.25">
      <c r="A2423">
        <v>1712374</v>
      </c>
      <c r="B2423">
        <v>1</v>
      </c>
      <c r="C2423" t="s">
        <v>81</v>
      </c>
      <c r="D2423" t="s">
        <v>128</v>
      </c>
      <c r="E2423" t="s">
        <v>131</v>
      </c>
      <c r="F2423" t="s">
        <v>7230</v>
      </c>
      <c r="G2423" t="s">
        <v>242</v>
      </c>
      <c r="H2423" t="s">
        <v>134</v>
      </c>
      <c r="I2423" t="s">
        <v>135</v>
      </c>
      <c r="J2423" t="s">
        <v>136</v>
      </c>
      <c r="K2423" t="s">
        <v>137</v>
      </c>
      <c r="L2423" t="s">
        <v>7231</v>
      </c>
      <c r="M2423" t="s">
        <v>7232</v>
      </c>
      <c r="N2423">
        <v>5.3488888880000003</v>
      </c>
      <c r="O2423">
        <v>0</v>
      </c>
      <c r="P2423">
        <v>5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5.3075922995707971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5.3075922995707971</v>
      </c>
    </row>
    <row r="2424" spans="1:31" x14ac:dyDescent="0.25">
      <c r="A2424">
        <v>1712376</v>
      </c>
      <c r="B2424">
        <v>1</v>
      </c>
      <c r="C2424" t="s">
        <v>80</v>
      </c>
      <c r="D2424" t="s">
        <v>104</v>
      </c>
      <c r="E2424" t="s">
        <v>160</v>
      </c>
      <c r="F2424" t="s">
        <v>7233</v>
      </c>
      <c r="G2424" t="s">
        <v>305</v>
      </c>
      <c r="H2424" t="s">
        <v>134</v>
      </c>
      <c r="I2424" t="s">
        <v>135</v>
      </c>
      <c r="J2424" t="s">
        <v>136</v>
      </c>
      <c r="K2424" t="s">
        <v>137</v>
      </c>
      <c r="L2424" t="s">
        <v>7234</v>
      </c>
      <c r="M2424" t="s">
        <v>7235</v>
      </c>
      <c r="N2424">
        <v>1.072777777</v>
      </c>
      <c r="O2424">
        <v>0</v>
      </c>
      <c r="P2424">
        <v>1</v>
      </c>
      <c r="Q2424">
        <v>0</v>
      </c>
      <c r="R2424">
        <v>6</v>
      </c>
      <c r="S2424">
        <v>0</v>
      </c>
      <c r="T2424">
        <v>2</v>
      </c>
      <c r="U2424">
        <v>0</v>
      </c>
      <c r="V2424">
        <v>0</v>
      </c>
      <c r="W2424">
        <v>0</v>
      </c>
      <c r="X2424">
        <v>0.2984691162873333</v>
      </c>
      <c r="Y2424">
        <v>0</v>
      </c>
      <c r="Z2424">
        <v>0.40473540530314717</v>
      </c>
      <c r="AA2424">
        <v>0</v>
      </c>
      <c r="AB2424">
        <v>1.4984203934142946</v>
      </c>
      <c r="AC2424">
        <v>0</v>
      </c>
      <c r="AD2424">
        <v>0</v>
      </c>
      <c r="AE2424">
        <v>2.2016249150047749</v>
      </c>
    </row>
    <row r="2425" spans="1:31" x14ac:dyDescent="0.25">
      <c r="A2425">
        <v>1712377</v>
      </c>
      <c r="B2425">
        <v>1</v>
      </c>
      <c r="C2425" t="s">
        <v>81</v>
      </c>
      <c r="D2425" t="s">
        <v>118</v>
      </c>
      <c r="E2425" t="s">
        <v>131</v>
      </c>
      <c r="F2425" t="s">
        <v>7236</v>
      </c>
      <c r="G2425" t="s">
        <v>133</v>
      </c>
      <c r="H2425" t="s">
        <v>134</v>
      </c>
      <c r="I2425" t="s">
        <v>135</v>
      </c>
      <c r="J2425" t="s">
        <v>136</v>
      </c>
      <c r="K2425" t="s">
        <v>137</v>
      </c>
      <c r="L2425" t="s">
        <v>7237</v>
      </c>
      <c r="M2425" t="s">
        <v>7238</v>
      </c>
      <c r="N2425">
        <v>1.341388888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1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0.4530386232026356</v>
      </c>
      <c r="AC2425">
        <v>0</v>
      </c>
      <c r="AD2425">
        <v>0</v>
      </c>
      <c r="AE2425">
        <v>0.4530386232026356</v>
      </c>
    </row>
    <row r="2426" spans="1:31" x14ac:dyDescent="0.25">
      <c r="A2426">
        <v>1712378</v>
      </c>
      <c r="B2426">
        <v>1</v>
      </c>
      <c r="C2426" t="s">
        <v>80</v>
      </c>
      <c r="D2426" t="s">
        <v>90</v>
      </c>
      <c r="E2426" t="s">
        <v>160</v>
      </c>
      <c r="F2426" t="s">
        <v>7239</v>
      </c>
      <c r="G2426" t="s">
        <v>173</v>
      </c>
      <c r="H2426" t="s">
        <v>134</v>
      </c>
      <c r="I2426" t="s">
        <v>135</v>
      </c>
      <c r="J2426" t="s">
        <v>136</v>
      </c>
      <c r="K2426" t="s">
        <v>153</v>
      </c>
      <c r="L2426" t="s">
        <v>7240</v>
      </c>
      <c r="M2426" t="s">
        <v>7241</v>
      </c>
      <c r="N2426">
        <v>1.2593805549999999</v>
      </c>
      <c r="O2426">
        <v>0</v>
      </c>
      <c r="P2426">
        <v>54</v>
      </c>
      <c r="Q2426">
        <v>0</v>
      </c>
      <c r="R2426">
        <v>0</v>
      </c>
      <c r="S2426">
        <v>0</v>
      </c>
      <c r="T2426">
        <v>72</v>
      </c>
      <c r="U2426">
        <v>0</v>
      </c>
      <c r="V2426">
        <v>0</v>
      </c>
      <c r="W2426">
        <v>0</v>
      </c>
      <c r="X2426">
        <v>19.079445524040938</v>
      </c>
      <c r="Y2426">
        <v>0</v>
      </c>
      <c r="Z2426">
        <v>0</v>
      </c>
      <c r="AA2426">
        <v>0</v>
      </c>
      <c r="AB2426">
        <v>63.042320715664957</v>
      </c>
      <c r="AC2426">
        <v>0</v>
      </c>
      <c r="AD2426">
        <v>0</v>
      </c>
      <c r="AE2426">
        <v>82.121766239705892</v>
      </c>
    </row>
    <row r="2427" spans="1:31" x14ac:dyDescent="0.25">
      <c r="A2427">
        <v>1712379</v>
      </c>
      <c r="B2427">
        <v>1</v>
      </c>
      <c r="C2427" t="s">
        <v>80</v>
      </c>
      <c r="D2427" t="s">
        <v>96</v>
      </c>
      <c r="E2427" t="s">
        <v>131</v>
      </c>
      <c r="F2427" t="s">
        <v>7242</v>
      </c>
      <c r="G2427" t="s">
        <v>242</v>
      </c>
      <c r="H2427" t="s">
        <v>134</v>
      </c>
      <c r="I2427" t="s">
        <v>135</v>
      </c>
      <c r="J2427" t="s">
        <v>136</v>
      </c>
      <c r="K2427" t="s">
        <v>137</v>
      </c>
      <c r="L2427" t="s">
        <v>7243</v>
      </c>
      <c r="M2427" t="s">
        <v>7244</v>
      </c>
      <c r="N2427">
        <v>1.544444444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0.47303354735383335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0.47303354735383335</v>
      </c>
    </row>
    <row r="2428" spans="1:31" x14ac:dyDescent="0.25">
      <c r="A2428">
        <v>1712382</v>
      </c>
      <c r="B2428">
        <v>1</v>
      </c>
      <c r="C2428" t="s">
        <v>81</v>
      </c>
      <c r="D2428" t="s">
        <v>112</v>
      </c>
      <c r="E2428" t="s">
        <v>160</v>
      </c>
      <c r="F2428" t="s">
        <v>7245</v>
      </c>
      <c r="G2428" t="s">
        <v>1006</v>
      </c>
      <c r="H2428" t="s">
        <v>134</v>
      </c>
      <c r="I2428" t="s">
        <v>135</v>
      </c>
      <c r="J2428" t="s">
        <v>136</v>
      </c>
      <c r="K2428" t="s">
        <v>137</v>
      </c>
      <c r="L2428" t="s">
        <v>7246</v>
      </c>
      <c r="M2428" t="s">
        <v>7247</v>
      </c>
      <c r="N2428">
        <v>1.4483333329999999</v>
      </c>
      <c r="O2428">
        <v>0</v>
      </c>
      <c r="P2428">
        <v>145</v>
      </c>
      <c r="Q2428">
        <v>0</v>
      </c>
      <c r="R2428">
        <v>0</v>
      </c>
      <c r="S2428">
        <v>0</v>
      </c>
      <c r="T2428">
        <v>15</v>
      </c>
      <c r="U2428">
        <v>0</v>
      </c>
      <c r="V2428">
        <v>0</v>
      </c>
      <c r="W2428">
        <v>0</v>
      </c>
      <c r="X2428">
        <v>33.308859293974848</v>
      </c>
      <c r="Y2428">
        <v>0</v>
      </c>
      <c r="Z2428">
        <v>0</v>
      </c>
      <c r="AA2428">
        <v>0</v>
      </c>
      <c r="AB2428">
        <v>2.0959494577319373</v>
      </c>
      <c r="AC2428">
        <v>0</v>
      </c>
      <c r="AD2428">
        <v>0</v>
      </c>
      <c r="AE2428">
        <v>35.404808751706788</v>
      </c>
    </row>
    <row r="2429" spans="1:31" x14ac:dyDescent="0.25">
      <c r="A2429">
        <v>1712383</v>
      </c>
      <c r="B2429">
        <v>1</v>
      </c>
      <c r="C2429" t="s">
        <v>80</v>
      </c>
      <c r="D2429" t="s">
        <v>100</v>
      </c>
      <c r="E2429" t="s">
        <v>131</v>
      </c>
      <c r="F2429" t="s">
        <v>7248</v>
      </c>
      <c r="G2429" t="s">
        <v>133</v>
      </c>
      <c r="H2429" t="s">
        <v>134</v>
      </c>
      <c r="I2429" t="s">
        <v>135</v>
      </c>
      <c r="J2429" t="s">
        <v>136</v>
      </c>
      <c r="K2429" t="s">
        <v>137</v>
      </c>
      <c r="L2429" t="s">
        <v>7249</v>
      </c>
      <c r="M2429" t="s">
        <v>7250</v>
      </c>
      <c r="N2429">
        <v>1.3066666659999999</v>
      </c>
      <c r="O2429">
        <v>0</v>
      </c>
      <c r="P2429">
        <v>1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0.11077670831454497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0.11077670831454497</v>
      </c>
    </row>
    <row r="2430" spans="1:31" x14ac:dyDescent="0.25">
      <c r="A2430">
        <v>1712384</v>
      </c>
      <c r="B2430">
        <v>1</v>
      </c>
      <c r="C2430" t="s">
        <v>80</v>
      </c>
      <c r="D2430" t="s">
        <v>107</v>
      </c>
      <c r="E2430" t="s">
        <v>131</v>
      </c>
      <c r="F2430" t="s">
        <v>7251</v>
      </c>
      <c r="G2430" t="s">
        <v>242</v>
      </c>
      <c r="H2430" t="s">
        <v>134</v>
      </c>
      <c r="I2430" t="s">
        <v>135</v>
      </c>
      <c r="J2430" t="s">
        <v>136</v>
      </c>
      <c r="K2430" t="s">
        <v>137</v>
      </c>
      <c r="L2430" t="s">
        <v>7252</v>
      </c>
      <c r="M2430" t="s">
        <v>7253</v>
      </c>
      <c r="N2430">
        <v>1.404722222</v>
      </c>
      <c r="O2430">
        <v>0</v>
      </c>
      <c r="P2430">
        <v>14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4.6332769882167195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4.6332769882167195</v>
      </c>
    </row>
    <row r="2431" spans="1:31" x14ac:dyDescent="0.25">
      <c r="A2431">
        <v>1712385</v>
      </c>
      <c r="B2431">
        <v>1</v>
      </c>
      <c r="C2431" t="s">
        <v>80</v>
      </c>
      <c r="D2431" t="s">
        <v>83</v>
      </c>
      <c r="E2431" t="s">
        <v>160</v>
      </c>
      <c r="F2431" t="s">
        <v>7254</v>
      </c>
      <c r="G2431" t="s">
        <v>152</v>
      </c>
      <c r="H2431" t="s">
        <v>134</v>
      </c>
      <c r="I2431" t="s">
        <v>135</v>
      </c>
      <c r="J2431" t="s">
        <v>136</v>
      </c>
      <c r="K2431" t="s">
        <v>153</v>
      </c>
      <c r="L2431" t="s">
        <v>7255</v>
      </c>
      <c r="M2431" t="s">
        <v>7256</v>
      </c>
      <c r="N2431">
        <v>7.1166666660000004</v>
      </c>
      <c r="O2431">
        <v>0</v>
      </c>
      <c r="P2431">
        <v>194</v>
      </c>
      <c r="Q2431">
        <v>0</v>
      </c>
      <c r="R2431">
        <v>0</v>
      </c>
      <c r="S2431">
        <v>0</v>
      </c>
      <c r="T2431">
        <v>23</v>
      </c>
      <c r="U2431">
        <v>0</v>
      </c>
      <c r="V2431">
        <v>0</v>
      </c>
      <c r="W2431">
        <v>0</v>
      </c>
      <c r="X2431">
        <v>556.39312209821946</v>
      </c>
      <c r="Y2431">
        <v>0</v>
      </c>
      <c r="Z2431">
        <v>0</v>
      </c>
      <c r="AA2431">
        <v>0</v>
      </c>
      <c r="AB2431">
        <v>57.671252304008163</v>
      </c>
      <c r="AC2431">
        <v>0</v>
      </c>
      <c r="AD2431">
        <v>0</v>
      </c>
      <c r="AE2431">
        <v>614.0643744022276</v>
      </c>
    </row>
    <row r="2432" spans="1:31" x14ac:dyDescent="0.25">
      <c r="A2432">
        <v>1712386</v>
      </c>
      <c r="B2432">
        <v>1</v>
      </c>
      <c r="C2432" t="s">
        <v>80</v>
      </c>
      <c r="D2432" t="s">
        <v>105</v>
      </c>
      <c r="E2432" t="s">
        <v>171</v>
      </c>
      <c r="F2432" t="s">
        <v>7257</v>
      </c>
      <c r="G2432" t="s">
        <v>152</v>
      </c>
      <c r="H2432" t="s">
        <v>143</v>
      </c>
      <c r="I2432" t="s">
        <v>135</v>
      </c>
      <c r="J2432" t="s">
        <v>136</v>
      </c>
      <c r="K2432" t="s">
        <v>153</v>
      </c>
      <c r="L2432" t="s">
        <v>7258</v>
      </c>
      <c r="M2432" t="s">
        <v>7259</v>
      </c>
      <c r="N2432">
        <v>2.8138888880000001</v>
      </c>
      <c r="O2432">
        <v>0</v>
      </c>
      <c r="P2432">
        <v>28</v>
      </c>
      <c r="Q2432">
        <v>0</v>
      </c>
      <c r="R2432">
        <v>18</v>
      </c>
      <c r="S2432">
        <v>0</v>
      </c>
      <c r="T2432">
        <v>105</v>
      </c>
      <c r="U2432">
        <v>0</v>
      </c>
      <c r="V2432">
        <v>0</v>
      </c>
      <c r="W2432">
        <v>0</v>
      </c>
      <c r="X2432">
        <v>22.948818442311605</v>
      </c>
      <c r="Y2432">
        <v>0</v>
      </c>
      <c r="Z2432">
        <v>2.6789093221821876</v>
      </c>
      <c r="AA2432">
        <v>0</v>
      </c>
      <c r="AB2432">
        <v>206.94786815602967</v>
      </c>
      <c r="AC2432">
        <v>0</v>
      </c>
      <c r="AD2432">
        <v>0</v>
      </c>
      <c r="AE2432">
        <v>232.57559592052345</v>
      </c>
    </row>
    <row r="2433" spans="1:31" x14ac:dyDescent="0.25">
      <c r="A2433">
        <v>1712387</v>
      </c>
      <c r="B2433">
        <v>1</v>
      </c>
      <c r="C2433" t="s">
        <v>81</v>
      </c>
      <c r="D2433" t="s">
        <v>127</v>
      </c>
      <c r="E2433" t="s">
        <v>131</v>
      </c>
      <c r="F2433" t="s">
        <v>7260</v>
      </c>
      <c r="G2433" t="s">
        <v>1189</v>
      </c>
      <c r="H2433" t="s">
        <v>134</v>
      </c>
      <c r="I2433" t="s">
        <v>135</v>
      </c>
      <c r="J2433" t="s">
        <v>136</v>
      </c>
      <c r="K2433" t="s">
        <v>137</v>
      </c>
      <c r="L2433" t="s">
        <v>7261</v>
      </c>
      <c r="M2433" t="s">
        <v>7262</v>
      </c>
      <c r="N2433">
        <v>1.6872222219999999</v>
      </c>
      <c r="O2433">
        <v>0</v>
      </c>
      <c r="P2433">
        <v>11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4.3575193269538071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4.3575193269538071</v>
      </c>
    </row>
    <row r="2434" spans="1:31" x14ac:dyDescent="0.25">
      <c r="A2434">
        <v>1712388</v>
      </c>
      <c r="B2434">
        <v>1</v>
      </c>
      <c r="C2434" t="s">
        <v>81</v>
      </c>
      <c r="D2434" t="s">
        <v>128</v>
      </c>
      <c r="E2434" t="s">
        <v>131</v>
      </c>
      <c r="F2434" t="s">
        <v>7263</v>
      </c>
      <c r="G2434" t="s">
        <v>242</v>
      </c>
      <c r="H2434" t="s">
        <v>134</v>
      </c>
      <c r="I2434" t="s">
        <v>135</v>
      </c>
      <c r="J2434" t="s">
        <v>136</v>
      </c>
      <c r="K2434" t="s">
        <v>137</v>
      </c>
      <c r="L2434" t="s">
        <v>7264</v>
      </c>
      <c r="M2434" t="s">
        <v>7265</v>
      </c>
      <c r="N2434">
        <v>5.4688888880000004</v>
      </c>
      <c r="O2434">
        <v>0</v>
      </c>
      <c r="P2434">
        <v>10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7.8216638302855683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7.8216638302855683</v>
      </c>
    </row>
    <row r="2435" spans="1:31" x14ac:dyDescent="0.25">
      <c r="A2435">
        <v>1712390</v>
      </c>
      <c r="B2435">
        <v>1</v>
      </c>
      <c r="C2435" t="s">
        <v>80</v>
      </c>
      <c r="D2435" t="s">
        <v>103</v>
      </c>
      <c r="E2435" t="s">
        <v>160</v>
      </c>
      <c r="F2435" t="s">
        <v>7266</v>
      </c>
      <c r="G2435" t="s">
        <v>162</v>
      </c>
      <c r="H2435" t="s">
        <v>134</v>
      </c>
      <c r="I2435" t="s">
        <v>135</v>
      </c>
      <c r="J2435" t="s">
        <v>136</v>
      </c>
      <c r="K2435" t="s">
        <v>137</v>
      </c>
      <c r="L2435" t="s">
        <v>7267</v>
      </c>
      <c r="M2435" t="s">
        <v>7268</v>
      </c>
      <c r="N2435">
        <v>1.425277777</v>
      </c>
      <c r="O2435">
        <v>0</v>
      </c>
      <c r="P2435">
        <v>65</v>
      </c>
      <c r="Q2435">
        <v>0</v>
      </c>
      <c r="R2435">
        <v>0</v>
      </c>
      <c r="S2435">
        <v>0</v>
      </c>
      <c r="T2435">
        <v>4</v>
      </c>
      <c r="U2435">
        <v>0</v>
      </c>
      <c r="V2435">
        <v>0</v>
      </c>
      <c r="W2435">
        <v>0</v>
      </c>
      <c r="X2435">
        <v>12.188491364198796</v>
      </c>
      <c r="Y2435">
        <v>0</v>
      </c>
      <c r="Z2435">
        <v>0</v>
      </c>
      <c r="AA2435">
        <v>0</v>
      </c>
      <c r="AB2435">
        <v>0.24923882747904336</v>
      </c>
      <c r="AC2435">
        <v>0</v>
      </c>
      <c r="AD2435">
        <v>0</v>
      </c>
      <c r="AE2435">
        <v>12.43773019167784</v>
      </c>
    </row>
    <row r="2436" spans="1:31" x14ac:dyDescent="0.25">
      <c r="A2436">
        <v>1712391</v>
      </c>
      <c r="B2436">
        <v>1</v>
      </c>
      <c r="C2436" t="s">
        <v>80</v>
      </c>
      <c r="D2436" t="s">
        <v>104</v>
      </c>
      <c r="E2436" t="s">
        <v>131</v>
      </c>
      <c r="F2436" t="s">
        <v>7269</v>
      </c>
      <c r="G2436" t="s">
        <v>133</v>
      </c>
      <c r="H2436" t="s">
        <v>134</v>
      </c>
      <c r="I2436" t="s">
        <v>135</v>
      </c>
      <c r="J2436" t="s">
        <v>136</v>
      </c>
      <c r="K2436" t="s">
        <v>137</v>
      </c>
      <c r="L2436" t="s">
        <v>7270</v>
      </c>
      <c r="M2436" t="s">
        <v>7271</v>
      </c>
      <c r="N2436">
        <v>4.8047222219999997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5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29.144119724527677</v>
      </c>
      <c r="AC2436">
        <v>0</v>
      </c>
      <c r="AD2436">
        <v>0</v>
      </c>
      <c r="AE2436">
        <v>29.144119724527677</v>
      </c>
    </row>
    <row r="2437" spans="1:31" x14ac:dyDescent="0.25">
      <c r="A2437">
        <v>1712393</v>
      </c>
      <c r="B2437">
        <v>1</v>
      </c>
      <c r="C2437" t="s">
        <v>80</v>
      </c>
      <c r="D2437" t="s">
        <v>104</v>
      </c>
      <c r="E2437" t="s">
        <v>160</v>
      </c>
      <c r="F2437" t="s">
        <v>7272</v>
      </c>
      <c r="G2437" t="s">
        <v>326</v>
      </c>
      <c r="H2437" t="s">
        <v>134</v>
      </c>
      <c r="I2437" t="s">
        <v>135</v>
      </c>
      <c r="J2437" t="s">
        <v>136</v>
      </c>
      <c r="K2437" t="s">
        <v>137</v>
      </c>
      <c r="L2437" t="s">
        <v>7273</v>
      </c>
      <c r="M2437" t="s">
        <v>7274</v>
      </c>
      <c r="N2437">
        <v>1.2480555550000001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1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9.7766109997111115E-4</v>
      </c>
      <c r="AC2437">
        <v>0</v>
      </c>
      <c r="AD2437">
        <v>0</v>
      </c>
      <c r="AE2437">
        <v>9.7766109997111115E-4</v>
      </c>
    </row>
    <row r="2438" spans="1:31" x14ac:dyDescent="0.25">
      <c r="A2438">
        <v>1712394</v>
      </c>
      <c r="B2438">
        <v>1</v>
      </c>
      <c r="C2438" t="s">
        <v>80</v>
      </c>
      <c r="D2438" t="s">
        <v>94</v>
      </c>
      <c r="E2438" t="s">
        <v>171</v>
      </c>
      <c r="F2438" t="s">
        <v>7275</v>
      </c>
      <c r="G2438" t="s">
        <v>152</v>
      </c>
      <c r="H2438" t="s">
        <v>143</v>
      </c>
      <c r="I2438" t="s">
        <v>135</v>
      </c>
      <c r="J2438" t="s">
        <v>136</v>
      </c>
      <c r="K2438" t="s">
        <v>153</v>
      </c>
      <c r="L2438" t="s">
        <v>7276</v>
      </c>
      <c r="M2438" t="s">
        <v>7277</v>
      </c>
      <c r="N2438">
        <v>7.443333333</v>
      </c>
      <c r="O2438">
        <v>0</v>
      </c>
      <c r="P2438">
        <v>103</v>
      </c>
      <c r="Q2438">
        <v>0</v>
      </c>
      <c r="R2438">
        <v>0</v>
      </c>
      <c r="S2438">
        <v>0</v>
      </c>
      <c r="T2438">
        <v>27</v>
      </c>
      <c r="U2438">
        <v>0</v>
      </c>
      <c r="V2438">
        <v>0</v>
      </c>
      <c r="W2438">
        <v>0</v>
      </c>
      <c r="X2438">
        <v>251.86974662850761</v>
      </c>
      <c r="Y2438">
        <v>0</v>
      </c>
      <c r="Z2438">
        <v>0</v>
      </c>
      <c r="AA2438">
        <v>0</v>
      </c>
      <c r="AB2438">
        <v>439.93366441538365</v>
      </c>
      <c r="AC2438">
        <v>0</v>
      </c>
      <c r="AD2438">
        <v>0</v>
      </c>
      <c r="AE2438">
        <v>691.80341104389129</v>
      </c>
    </row>
    <row r="2439" spans="1:31" x14ac:dyDescent="0.25">
      <c r="A2439">
        <v>1712395</v>
      </c>
      <c r="B2439">
        <v>1</v>
      </c>
      <c r="C2439" t="s">
        <v>81</v>
      </c>
      <c r="D2439" t="s">
        <v>112</v>
      </c>
      <c r="E2439" t="s">
        <v>160</v>
      </c>
      <c r="F2439" t="s">
        <v>7278</v>
      </c>
      <c r="G2439" t="s">
        <v>162</v>
      </c>
      <c r="H2439" t="s">
        <v>134</v>
      </c>
      <c r="I2439" t="s">
        <v>135</v>
      </c>
      <c r="J2439" t="s">
        <v>136</v>
      </c>
      <c r="K2439" t="s">
        <v>137</v>
      </c>
      <c r="L2439" t="s">
        <v>7279</v>
      </c>
      <c r="M2439" t="s">
        <v>7280</v>
      </c>
      <c r="N2439">
        <v>2.5724999999999998</v>
      </c>
      <c r="O2439">
        <v>0</v>
      </c>
      <c r="P2439">
        <v>3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4.7339404954442214E-2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4.7339404954442214E-2</v>
      </c>
    </row>
    <row r="2440" spans="1:31" x14ac:dyDescent="0.25">
      <c r="A2440">
        <v>1712396</v>
      </c>
      <c r="B2440">
        <v>1</v>
      </c>
      <c r="C2440" t="s">
        <v>81</v>
      </c>
      <c r="D2440" t="s">
        <v>127</v>
      </c>
      <c r="E2440" t="s">
        <v>171</v>
      </c>
      <c r="F2440" t="s">
        <v>2030</v>
      </c>
      <c r="G2440" t="s">
        <v>147</v>
      </c>
      <c r="H2440" t="s">
        <v>143</v>
      </c>
      <c r="I2440" t="s">
        <v>455</v>
      </c>
      <c r="J2440" t="s">
        <v>136</v>
      </c>
      <c r="K2440" t="s">
        <v>137</v>
      </c>
      <c r="L2440" t="s">
        <v>7281</v>
      </c>
      <c r="M2440" t="s">
        <v>7282</v>
      </c>
      <c r="N2440">
        <v>5.5555550000000002E-3</v>
      </c>
      <c r="O2440">
        <v>0</v>
      </c>
      <c r="P2440">
        <v>1129</v>
      </c>
      <c r="Q2440">
        <v>140</v>
      </c>
      <c r="R2440">
        <v>95</v>
      </c>
      <c r="S2440">
        <v>11</v>
      </c>
      <c r="T2440">
        <v>132</v>
      </c>
      <c r="U2440">
        <v>3</v>
      </c>
      <c r="V2440">
        <v>2</v>
      </c>
      <c r="W2440">
        <v>0</v>
      </c>
      <c r="X2440">
        <v>1.3363784338576665</v>
      </c>
      <c r="Y2440">
        <v>0.48626727729334429</v>
      </c>
      <c r="Z2440">
        <v>0.14375239554896668</v>
      </c>
      <c r="AA2440">
        <v>0.22992384153654444</v>
      </c>
      <c r="AB2440">
        <v>0.45908372764399996</v>
      </c>
      <c r="AC2440">
        <v>0.7857930530113667</v>
      </c>
      <c r="AD2440">
        <v>5.4890914449150008E-2</v>
      </c>
      <c r="AE2440">
        <v>3.4960896433410387</v>
      </c>
    </row>
    <row r="2441" spans="1:31" x14ac:dyDescent="0.25">
      <c r="A2441">
        <v>1712398</v>
      </c>
      <c r="B2441">
        <v>1</v>
      </c>
      <c r="C2441" t="s">
        <v>80</v>
      </c>
      <c r="D2441" t="s">
        <v>108</v>
      </c>
      <c r="E2441" t="s">
        <v>160</v>
      </c>
      <c r="F2441" t="s">
        <v>7283</v>
      </c>
      <c r="G2441" t="s">
        <v>326</v>
      </c>
      <c r="H2441" t="s">
        <v>134</v>
      </c>
      <c r="I2441" t="s">
        <v>135</v>
      </c>
      <c r="J2441" t="s">
        <v>136</v>
      </c>
      <c r="K2441" t="s">
        <v>137</v>
      </c>
      <c r="L2441" t="s">
        <v>7284</v>
      </c>
      <c r="M2441" t="s">
        <v>7285</v>
      </c>
      <c r="N2441">
        <v>2.0383333330000002</v>
      </c>
      <c r="O2441">
        <v>0</v>
      </c>
      <c r="P2441">
        <v>11</v>
      </c>
      <c r="Q2441">
        <v>0</v>
      </c>
      <c r="R2441">
        <v>7</v>
      </c>
      <c r="S2441">
        <v>0</v>
      </c>
      <c r="T2441">
        <v>1</v>
      </c>
      <c r="U2441">
        <v>0</v>
      </c>
      <c r="V2441">
        <v>0</v>
      </c>
      <c r="W2441">
        <v>0</v>
      </c>
      <c r="X2441">
        <v>6.2412789250761804</v>
      </c>
      <c r="Y2441">
        <v>0</v>
      </c>
      <c r="Z2441">
        <v>4.8793953661045926</v>
      </c>
      <c r="AA2441">
        <v>0</v>
      </c>
      <c r="AB2441">
        <v>0</v>
      </c>
      <c r="AC2441">
        <v>0</v>
      </c>
      <c r="AD2441">
        <v>0</v>
      </c>
      <c r="AE2441">
        <v>11.120674291180773</v>
      </c>
    </row>
    <row r="2442" spans="1:31" x14ac:dyDescent="0.25">
      <c r="A2442">
        <v>1712402</v>
      </c>
      <c r="B2442">
        <v>1</v>
      </c>
      <c r="C2442" t="s">
        <v>80</v>
      </c>
      <c r="D2442" t="s">
        <v>91</v>
      </c>
      <c r="E2442" t="s">
        <v>131</v>
      </c>
      <c r="F2442" t="s">
        <v>7286</v>
      </c>
      <c r="G2442" t="s">
        <v>242</v>
      </c>
      <c r="H2442" t="s">
        <v>134</v>
      </c>
      <c r="I2442" t="s">
        <v>135</v>
      </c>
      <c r="J2442" t="s">
        <v>136</v>
      </c>
      <c r="K2442" t="s">
        <v>137</v>
      </c>
      <c r="L2442" t="s">
        <v>7287</v>
      </c>
      <c r="M2442" t="s">
        <v>7288</v>
      </c>
      <c r="N2442">
        <v>2.7961111110000001</v>
      </c>
      <c r="O2442">
        <v>0</v>
      </c>
      <c r="P2442">
        <v>1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0.55970400426124511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0.55970400426124511</v>
      </c>
    </row>
    <row r="2443" spans="1:31" x14ac:dyDescent="0.25">
      <c r="A2443">
        <v>1712403</v>
      </c>
      <c r="B2443">
        <v>1</v>
      </c>
      <c r="C2443" t="s">
        <v>80</v>
      </c>
      <c r="D2443" t="s">
        <v>97</v>
      </c>
      <c r="E2443" t="s">
        <v>131</v>
      </c>
      <c r="F2443" t="s">
        <v>7289</v>
      </c>
      <c r="G2443" t="s">
        <v>242</v>
      </c>
      <c r="H2443" t="s">
        <v>134</v>
      </c>
      <c r="I2443" t="s">
        <v>135</v>
      </c>
      <c r="J2443" t="s">
        <v>136</v>
      </c>
      <c r="K2443" t="s">
        <v>137</v>
      </c>
      <c r="L2443" t="s">
        <v>7290</v>
      </c>
      <c r="M2443" t="s">
        <v>7291</v>
      </c>
      <c r="N2443">
        <v>0.68694444399999999</v>
      </c>
      <c r="O2443">
        <v>0</v>
      </c>
      <c r="P2443">
        <v>1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4.4712939478916663E-2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4.4712939478916663E-2</v>
      </c>
    </row>
    <row r="2444" spans="1:31" x14ac:dyDescent="0.25">
      <c r="A2444">
        <v>1712404</v>
      </c>
      <c r="B2444">
        <v>1</v>
      </c>
      <c r="C2444" t="s">
        <v>80</v>
      </c>
      <c r="D2444" t="s">
        <v>92</v>
      </c>
      <c r="E2444" t="s">
        <v>131</v>
      </c>
      <c r="F2444" t="s">
        <v>7292</v>
      </c>
      <c r="G2444" t="s">
        <v>133</v>
      </c>
      <c r="H2444" t="s">
        <v>134</v>
      </c>
      <c r="I2444" t="s">
        <v>135</v>
      </c>
      <c r="J2444" t="s">
        <v>136</v>
      </c>
      <c r="K2444" t="s">
        <v>137</v>
      </c>
      <c r="L2444" t="s">
        <v>7293</v>
      </c>
      <c r="M2444" t="s">
        <v>7294</v>
      </c>
      <c r="N2444">
        <v>2.6411111109999998</v>
      </c>
      <c r="O2444">
        <v>0</v>
      </c>
      <c r="P2444">
        <v>1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0.29288046977815108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0.29288046977815108</v>
      </c>
    </row>
    <row r="2445" spans="1:31" x14ac:dyDescent="0.25">
      <c r="A2445">
        <v>1712405</v>
      </c>
      <c r="B2445">
        <v>1</v>
      </c>
      <c r="C2445" t="s">
        <v>80</v>
      </c>
      <c r="D2445" t="s">
        <v>109</v>
      </c>
      <c r="E2445" t="s">
        <v>150</v>
      </c>
      <c r="F2445" t="s">
        <v>7295</v>
      </c>
      <c r="G2445" t="s">
        <v>173</v>
      </c>
      <c r="H2445" t="s">
        <v>134</v>
      </c>
      <c r="I2445" t="s">
        <v>135</v>
      </c>
      <c r="J2445" t="s">
        <v>136</v>
      </c>
      <c r="K2445" t="s">
        <v>153</v>
      </c>
      <c r="L2445" t="s">
        <v>7296</v>
      </c>
      <c r="M2445" t="s">
        <v>7297</v>
      </c>
      <c r="N2445">
        <v>4.532112777</v>
      </c>
      <c r="O2445">
        <v>0</v>
      </c>
      <c r="P2445">
        <v>9</v>
      </c>
      <c r="Q2445">
        <v>0</v>
      </c>
      <c r="R2445">
        <v>18</v>
      </c>
      <c r="S2445">
        <v>0</v>
      </c>
      <c r="T2445">
        <v>8</v>
      </c>
      <c r="U2445">
        <v>0</v>
      </c>
      <c r="V2445">
        <v>0</v>
      </c>
      <c r="W2445">
        <v>0</v>
      </c>
      <c r="X2445">
        <v>2.7196889839519391</v>
      </c>
      <c r="Y2445">
        <v>0</v>
      </c>
      <c r="Z2445">
        <v>44.96828943898192</v>
      </c>
      <c r="AA2445">
        <v>0</v>
      </c>
      <c r="AB2445">
        <v>13.028454947948692</v>
      </c>
      <c r="AC2445">
        <v>0</v>
      </c>
      <c r="AD2445">
        <v>0</v>
      </c>
      <c r="AE2445">
        <v>60.716433370882555</v>
      </c>
    </row>
    <row r="2446" spans="1:31" x14ac:dyDescent="0.25">
      <c r="A2446">
        <v>1712406</v>
      </c>
      <c r="B2446">
        <v>1</v>
      </c>
      <c r="C2446" t="s">
        <v>81</v>
      </c>
      <c r="D2446" t="s">
        <v>120</v>
      </c>
      <c r="E2446" t="s">
        <v>150</v>
      </c>
      <c r="F2446" t="s">
        <v>5807</v>
      </c>
      <c r="G2446" t="s">
        <v>186</v>
      </c>
      <c r="H2446" t="s">
        <v>134</v>
      </c>
      <c r="I2446" t="s">
        <v>135</v>
      </c>
      <c r="J2446" t="s">
        <v>136</v>
      </c>
      <c r="K2446" t="s">
        <v>137</v>
      </c>
      <c r="L2446" t="s">
        <v>7298</v>
      </c>
      <c r="M2446" t="s">
        <v>7299</v>
      </c>
      <c r="N2446">
        <v>0.91194444399999997</v>
      </c>
      <c r="O2446">
        <v>0</v>
      </c>
      <c r="P2446">
        <v>0</v>
      </c>
      <c r="Q2446">
        <v>0</v>
      </c>
      <c r="R2446">
        <v>6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4.3255545010948904</v>
      </c>
      <c r="AA2446">
        <v>0</v>
      </c>
      <c r="AB2446">
        <v>0</v>
      </c>
      <c r="AC2446">
        <v>0</v>
      </c>
      <c r="AD2446">
        <v>0</v>
      </c>
      <c r="AE2446">
        <v>4.3255545010948904</v>
      </c>
    </row>
    <row r="2447" spans="1:31" x14ac:dyDescent="0.25">
      <c r="A2447">
        <v>1712410</v>
      </c>
      <c r="B2447">
        <v>1</v>
      </c>
      <c r="C2447" t="s">
        <v>80</v>
      </c>
      <c r="D2447" t="s">
        <v>97</v>
      </c>
      <c r="E2447" t="s">
        <v>131</v>
      </c>
      <c r="F2447" t="s">
        <v>7300</v>
      </c>
      <c r="G2447" t="s">
        <v>133</v>
      </c>
      <c r="H2447" t="s">
        <v>134</v>
      </c>
      <c r="I2447" t="s">
        <v>135</v>
      </c>
      <c r="J2447" t="s">
        <v>136</v>
      </c>
      <c r="K2447" t="s">
        <v>137</v>
      </c>
      <c r="L2447" t="s">
        <v>7301</v>
      </c>
      <c r="M2447" t="s">
        <v>7302</v>
      </c>
      <c r="N2447">
        <v>7.9752777769999996</v>
      </c>
      <c r="O2447">
        <v>0</v>
      </c>
      <c r="P2447">
        <v>1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2.573252712978515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2.573252712978515</v>
      </c>
    </row>
    <row r="2448" spans="1:31" x14ac:dyDescent="0.25">
      <c r="A2448">
        <v>1712412</v>
      </c>
      <c r="B2448">
        <v>1</v>
      </c>
      <c r="C2448" t="s">
        <v>80</v>
      </c>
      <c r="D2448" t="s">
        <v>82</v>
      </c>
      <c r="E2448" t="s">
        <v>150</v>
      </c>
      <c r="F2448" t="s">
        <v>7303</v>
      </c>
      <c r="G2448" t="s">
        <v>152</v>
      </c>
      <c r="H2448" t="s">
        <v>134</v>
      </c>
      <c r="I2448" t="s">
        <v>135</v>
      </c>
      <c r="J2448" t="s">
        <v>136</v>
      </c>
      <c r="K2448" t="s">
        <v>153</v>
      </c>
      <c r="L2448" t="s">
        <v>7304</v>
      </c>
      <c r="M2448" t="s">
        <v>7305</v>
      </c>
      <c r="N2448">
        <v>0.80617777700000004</v>
      </c>
      <c r="O2448">
        <v>0</v>
      </c>
      <c r="P2448">
        <v>89</v>
      </c>
      <c r="Q2448">
        <v>0</v>
      </c>
      <c r="R2448">
        <v>0</v>
      </c>
      <c r="S2448">
        <v>0</v>
      </c>
      <c r="T2448">
        <v>34</v>
      </c>
      <c r="U2448">
        <v>0</v>
      </c>
      <c r="V2448">
        <v>0</v>
      </c>
      <c r="W2448">
        <v>0</v>
      </c>
      <c r="X2448">
        <v>28.65952474923051</v>
      </c>
      <c r="Y2448">
        <v>0</v>
      </c>
      <c r="Z2448">
        <v>0</v>
      </c>
      <c r="AA2448">
        <v>0</v>
      </c>
      <c r="AB2448">
        <v>144.85474397050152</v>
      </c>
      <c r="AC2448">
        <v>0</v>
      </c>
      <c r="AD2448">
        <v>0</v>
      </c>
      <c r="AE2448">
        <v>173.51426871973203</v>
      </c>
    </row>
    <row r="2449" spans="1:31" x14ac:dyDescent="0.25">
      <c r="A2449">
        <v>1712413</v>
      </c>
      <c r="B2449">
        <v>1</v>
      </c>
      <c r="C2449" t="s">
        <v>80</v>
      </c>
      <c r="D2449" t="s">
        <v>103</v>
      </c>
      <c r="E2449" t="s">
        <v>150</v>
      </c>
      <c r="F2449" t="s">
        <v>7306</v>
      </c>
      <c r="G2449" t="s">
        <v>186</v>
      </c>
      <c r="H2449" t="s">
        <v>134</v>
      </c>
      <c r="I2449" t="s">
        <v>135</v>
      </c>
      <c r="J2449" t="s">
        <v>136</v>
      </c>
      <c r="K2449" t="s">
        <v>137</v>
      </c>
      <c r="L2449" t="s">
        <v>7307</v>
      </c>
      <c r="M2449" t="s">
        <v>7308</v>
      </c>
      <c r="N2449">
        <v>0.48305555500000003</v>
      </c>
      <c r="O2449">
        <v>0</v>
      </c>
      <c r="P2449">
        <v>174</v>
      </c>
      <c r="Q2449">
        <v>0</v>
      </c>
      <c r="R2449">
        <v>5</v>
      </c>
      <c r="S2449">
        <v>0</v>
      </c>
      <c r="T2449">
        <v>14</v>
      </c>
      <c r="U2449">
        <v>0</v>
      </c>
      <c r="V2449">
        <v>0</v>
      </c>
      <c r="W2449">
        <v>0</v>
      </c>
      <c r="X2449">
        <v>17.686194779955787</v>
      </c>
      <c r="Y2449">
        <v>0</v>
      </c>
      <c r="Z2449">
        <v>0.3697148702303375</v>
      </c>
      <c r="AA2449">
        <v>0</v>
      </c>
      <c r="AB2449">
        <v>2.4933297608694103</v>
      </c>
      <c r="AC2449">
        <v>0</v>
      </c>
      <c r="AD2449">
        <v>0</v>
      </c>
      <c r="AE2449">
        <v>20.549239411055535</v>
      </c>
    </row>
    <row r="2450" spans="1:31" x14ac:dyDescent="0.25">
      <c r="A2450">
        <v>1712414</v>
      </c>
      <c r="B2450">
        <v>1</v>
      </c>
      <c r="C2450" t="s">
        <v>80</v>
      </c>
      <c r="D2450" t="s">
        <v>97</v>
      </c>
      <c r="E2450" t="s">
        <v>131</v>
      </c>
      <c r="F2450" t="s">
        <v>7309</v>
      </c>
      <c r="G2450" t="s">
        <v>133</v>
      </c>
      <c r="H2450" t="s">
        <v>134</v>
      </c>
      <c r="I2450" t="s">
        <v>135</v>
      </c>
      <c r="J2450" t="s">
        <v>136</v>
      </c>
      <c r="K2450" t="s">
        <v>137</v>
      </c>
      <c r="L2450" t="s">
        <v>7310</v>
      </c>
      <c r="M2450" t="s">
        <v>7311</v>
      </c>
      <c r="N2450">
        <v>0.704166666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1</v>
      </c>
      <c r="U2450">
        <v>0</v>
      </c>
      <c r="V2450">
        <v>0</v>
      </c>
      <c r="W2450">
        <v>0</v>
      </c>
      <c r="X2450">
        <v>0.50656715514719008</v>
      </c>
      <c r="Y2450">
        <v>0</v>
      </c>
      <c r="Z2450">
        <v>0</v>
      </c>
      <c r="AA2450">
        <v>0</v>
      </c>
      <c r="AB2450">
        <v>0.96804761741137235</v>
      </c>
      <c r="AC2450">
        <v>0</v>
      </c>
      <c r="AD2450">
        <v>0</v>
      </c>
      <c r="AE2450">
        <v>1.4746147725585623</v>
      </c>
    </row>
    <row r="2451" spans="1:31" x14ac:dyDescent="0.25">
      <c r="A2451">
        <v>1712417</v>
      </c>
      <c r="B2451">
        <v>1</v>
      </c>
      <c r="C2451" t="s">
        <v>80</v>
      </c>
      <c r="D2451" t="s">
        <v>97</v>
      </c>
      <c r="E2451" t="s">
        <v>160</v>
      </c>
      <c r="F2451" t="s">
        <v>7312</v>
      </c>
      <c r="G2451" t="s">
        <v>162</v>
      </c>
      <c r="H2451" t="s">
        <v>134</v>
      </c>
      <c r="I2451" t="s">
        <v>135</v>
      </c>
      <c r="J2451" t="s">
        <v>136</v>
      </c>
      <c r="K2451" t="s">
        <v>137</v>
      </c>
      <c r="L2451" t="s">
        <v>7313</v>
      </c>
      <c r="M2451" t="s">
        <v>7314</v>
      </c>
      <c r="N2451">
        <v>4.9458333330000004</v>
      </c>
      <c r="O2451">
        <v>0</v>
      </c>
      <c r="P2451">
        <v>0</v>
      </c>
      <c r="Q2451">
        <v>0</v>
      </c>
      <c r="R2451">
        <v>5</v>
      </c>
      <c r="S2451">
        <v>0</v>
      </c>
      <c r="T2451">
        <v>3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10.085173111817049</v>
      </c>
      <c r="AA2451">
        <v>0</v>
      </c>
      <c r="AB2451">
        <v>1.4053896391110952</v>
      </c>
      <c r="AC2451">
        <v>0</v>
      </c>
      <c r="AD2451">
        <v>0</v>
      </c>
      <c r="AE2451">
        <v>11.490562750928145</v>
      </c>
    </row>
    <row r="2452" spans="1:31" x14ac:dyDescent="0.25">
      <c r="A2452">
        <v>1712418</v>
      </c>
      <c r="B2452">
        <v>1</v>
      </c>
      <c r="C2452" t="s">
        <v>81</v>
      </c>
      <c r="D2452" t="s">
        <v>117</v>
      </c>
      <c r="E2452" t="s">
        <v>131</v>
      </c>
      <c r="F2452" t="s">
        <v>7315</v>
      </c>
      <c r="G2452" t="s">
        <v>133</v>
      </c>
      <c r="H2452" t="s">
        <v>134</v>
      </c>
      <c r="I2452" t="s">
        <v>135</v>
      </c>
      <c r="J2452" t="s">
        <v>136</v>
      </c>
      <c r="K2452" t="s">
        <v>137</v>
      </c>
      <c r="L2452" t="s">
        <v>7316</v>
      </c>
      <c r="M2452" t="s">
        <v>7317</v>
      </c>
      <c r="N2452">
        <v>2.2183333329999999</v>
      </c>
      <c r="O2452">
        <v>0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0.15880716564351888</v>
      </c>
      <c r="AA2452">
        <v>0</v>
      </c>
      <c r="AB2452">
        <v>0</v>
      </c>
      <c r="AC2452">
        <v>0</v>
      </c>
      <c r="AD2452">
        <v>0</v>
      </c>
      <c r="AE2452">
        <v>0.15880716564351888</v>
      </c>
    </row>
    <row r="2453" spans="1:31" x14ac:dyDescent="0.25">
      <c r="A2453">
        <v>1712419</v>
      </c>
      <c r="B2453">
        <v>1</v>
      </c>
      <c r="C2453" t="s">
        <v>80</v>
      </c>
      <c r="D2453" t="s">
        <v>106</v>
      </c>
      <c r="E2453" t="s">
        <v>160</v>
      </c>
      <c r="F2453" t="s">
        <v>7318</v>
      </c>
      <c r="G2453" t="s">
        <v>305</v>
      </c>
      <c r="H2453" t="s">
        <v>134</v>
      </c>
      <c r="I2453" t="s">
        <v>135</v>
      </c>
      <c r="J2453" t="s">
        <v>136</v>
      </c>
      <c r="K2453" t="s">
        <v>137</v>
      </c>
      <c r="L2453" t="s">
        <v>7319</v>
      </c>
      <c r="M2453" t="s">
        <v>7320</v>
      </c>
      <c r="N2453">
        <v>3.3688888879999999</v>
      </c>
      <c r="O2453">
        <v>0</v>
      </c>
      <c r="P2453">
        <v>1</v>
      </c>
      <c r="Q2453">
        <v>0</v>
      </c>
      <c r="R2453">
        <v>11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4.6531160148788624</v>
      </c>
      <c r="Y2453">
        <v>0</v>
      </c>
      <c r="Z2453">
        <v>24.81421746497448</v>
      </c>
      <c r="AA2453">
        <v>0</v>
      </c>
      <c r="AB2453">
        <v>0</v>
      </c>
      <c r="AC2453">
        <v>0</v>
      </c>
      <c r="AD2453">
        <v>0</v>
      </c>
      <c r="AE2453">
        <v>29.467333479853341</v>
      </c>
    </row>
    <row r="2454" spans="1:31" x14ac:dyDescent="0.25">
      <c r="A2454">
        <v>1712420</v>
      </c>
      <c r="B2454">
        <v>1</v>
      </c>
      <c r="C2454" t="s">
        <v>80</v>
      </c>
      <c r="D2454" t="s">
        <v>96</v>
      </c>
      <c r="E2454" t="s">
        <v>131</v>
      </c>
      <c r="F2454" t="s">
        <v>7321</v>
      </c>
      <c r="G2454" t="s">
        <v>242</v>
      </c>
      <c r="H2454" t="s">
        <v>134</v>
      </c>
      <c r="I2454" t="s">
        <v>135</v>
      </c>
      <c r="J2454" t="s">
        <v>136</v>
      </c>
      <c r="K2454" t="s">
        <v>137</v>
      </c>
      <c r="L2454" t="s">
        <v>7322</v>
      </c>
      <c r="M2454" t="s">
        <v>7323</v>
      </c>
      <c r="N2454">
        <v>6.4211111110000001</v>
      </c>
      <c r="O2454">
        <v>0</v>
      </c>
      <c r="P2454">
        <v>1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1.1017560829399908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1.1017560829399908</v>
      </c>
    </row>
    <row r="2455" spans="1:31" x14ac:dyDescent="0.25">
      <c r="A2455">
        <v>1712421</v>
      </c>
      <c r="B2455">
        <v>1</v>
      </c>
      <c r="C2455" t="s">
        <v>80</v>
      </c>
      <c r="D2455" t="s">
        <v>98</v>
      </c>
      <c r="E2455" t="s">
        <v>131</v>
      </c>
      <c r="F2455" t="s">
        <v>7324</v>
      </c>
      <c r="G2455" t="s">
        <v>133</v>
      </c>
      <c r="H2455" t="s">
        <v>134</v>
      </c>
      <c r="I2455" t="s">
        <v>135</v>
      </c>
      <c r="J2455" t="s">
        <v>136</v>
      </c>
      <c r="K2455" t="s">
        <v>137</v>
      </c>
      <c r="L2455" t="s">
        <v>7325</v>
      </c>
      <c r="M2455" t="s">
        <v>7326</v>
      </c>
      <c r="N2455">
        <v>5.3772222220000003</v>
      </c>
      <c r="O2455">
        <v>0</v>
      </c>
      <c r="P2455">
        <v>1</v>
      </c>
      <c r="Q2455">
        <v>0</v>
      </c>
      <c r="R2455">
        <v>0</v>
      </c>
      <c r="S2455">
        <v>0</v>
      </c>
      <c r="T2455">
        <v>1</v>
      </c>
      <c r="U2455">
        <v>0</v>
      </c>
      <c r="V2455">
        <v>0</v>
      </c>
      <c r="W2455">
        <v>0</v>
      </c>
      <c r="X2455">
        <v>0.454823378240785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0.454823378240785</v>
      </c>
    </row>
    <row r="2456" spans="1:31" x14ac:dyDescent="0.25">
      <c r="A2456">
        <v>1712423</v>
      </c>
      <c r="B2456">
        <v>1</v>
      </c>
      <c r="C2456" t="s">
        <v>81</v>
      </c>
      <c r="D2456" t="s">
        <v>112</v>
      </c>
      <c r="E2456" t="s">
        <v>160</v>
      </c>
      <c r="F2456" t="s">
        <v>7327</v>
      </c>
      <c r="G2456" t="s">
        <v>162</v>
      </c>
      <c r="H2456" t="s">
        <v>134</v>
      </c>
      <c r="I2456" t="s">
        <v>135</v>
      </c>
      <c r="J2456" t="s">
        <v>136</v>
      </c>
      <c r="K2456" t="s">
        <v>137</v>
      </c>
      <c r="L2456" t="s">
        <v>7328</v>
      </c>
      <c r="M2456" t="s">
        <v>7329</v>
      </c>
      <c r="N2456">
        <v>1.964722222</v>
      </c>
      <c r="O2456">
        <v>0</v>
      </c>
      <c r="P2456">
        <v>9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0.41333913768432889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0.41333913768432889</v>
      </c>
    </row>
    <row r="2457" spans="1:31" x14ac:dyDescent="0.25">
      <c r="A2457">
        <v>1712425</v>
      </c>
      <c r="B2457">
        <v>1</v>
      </c>
      <c r="C2457" t="s">
        <v>80</v>
      </c>
      <c r="D2457" t="s">
        <v>95</v>
      </c>
      <c r="E2457" t="s">
        <v>131</v>
      </c>
      <c r="F2457" t="s">
        <v>7330</v>
      </c>
      <c r="G2457" t="s">
        <v>133</v>
      </c>
      <c r="H2457" t="s">
        <v>134</v>
      </c>
      <c r="I2457" t="s">
        <v>135</v>
      </c>
      <c r="J2457" t="s">
        <v>136</v>
      </c>
      <c r="K2457" t="s">
        <v>137</v>
      </c>
      <c r="L2457" t="s">
        <v>7331</v>
      </c>
      <c r="M2457" t="s">
        <v>7332</v>
      </c>
      <c r="N2457">
        <v>10.639166665999999</v>
      </c>
      <c r="O2457">
        <v>0</v>
      </c>
      <c r="P2457">
        <v>9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31.886148309073217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31.886148309073217</v>
      </c>
    </row>
    <row r="2458" spans="1:31" x14ac:dyDescent="0.25">
      <c r="A2458">
        <v>1712426</v>
      </c>
      <c r="B2458">
        <v>1</v>
      </c>
      <c r="C2458" t="s">
        <v>80</v>
      </c>
      <c r="D2458" t="s">
        <v>93</v>
      </c>
      <c r="E2458" t="s">
        <v>140</v>
      </c>
      <c r="F2458" t="s">
        <v>7333</v>
      </c>
      <c r="G2458" t="s">
        <v>147</v>
      </c>
      <c r="H2458" t="s">
        <v>143</v>
      </c>
      <c r="I2458" t="s">
        <v>135</v>
      </c>
      <c r="J2458" t="s">
        <v>136</v>
      </c>
      <c r="K2458" t="s">
        <v>137</v>
      </c>
      <c r="L2458" t="s">
        <v>7334</v>
      </c>
      <c r="M2458" t="s">
        <v>7335</v>
      </c>
      <c r="N2458">
        <v>0.36333333299999998</v>
      </c>
      <c r="O2458">
        <v>0</v>
      </c>
      <c r="P2458">
        <v>2394</v>
      </c>
      <c r="Q2458">
        <v>0</v>
      </c>
      <c r="R2458">
        <v>76</v>
      </c>
      <c r="S2458">
        <v>0</v>
      </c>
      <c r="T2458">
        <v>227</v>
      </c>
      <c r="U2458">
        <v>0</v>
      </c>
      <c r="V2458">
        <v>2</v>
      </c>
      <c r="W2458">
        <v>0</v>
      </c>
      <c r="X2458">
        <v>187.24242196482555</v>
      </c>
      <c r="Y2458">
        <v>0</v>
      </c>
      <c r="Z2458">
        <v>15.772429312042817</v>
      </c>
      <c r="AA2458">
        <v>0</v>
      </c>
      <c r="AB2458">
        <v>58.435438636556732</v>
      </c>
      <c r="AC2458">
        <v>0</v>
      </c>
      <c r="AD2458">
        <v>6.9981046911807345</v>
      </c>
      <c r="AE2458">
        <v>268.44839460460582</v>
      </c>
    </row>
    <row r="2459" spans="1:31" x14ac:dyDescent="0.25">
      <c r="A2459">
        <v>1712429</v>
      </c>
      <c r="B2459">
        <v>1</v>
      </c>
      <c r="C2459" t="s">
        <v>80</v>
      </c>
      <c r="D2459" t="s">
        <v>96</v>
      </c>
      <c r="E2459" t="s">
        <v>131</v>
      </c>
      <c r="F2459" t="s">
        <v>7336</v>
      </c>
      <c r="G2459" t="s">
        <v>242</v>
      </c>
      <c r="H2459" t="s">
        <v>134</v>
      </c>
      <c r="I2459" t="s">
        <v>135</v>
      </c>
      <c r="J2459" t="s">
        <v>136</v>
      </c>
      <c r="K2459" t="s">
        <v>137</v>
      </c>
      <c r="L2459" t="s">
        <v>7337</v>
      </c>
      <c r="M2459" t="s">
        <v>7338</v>
      </c>
      <c r="N2459">
        <v>3.8066666659999999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1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0.14265795845033002</v>
      </c>
      <c r="AC2459">
        <v>0</v>
      </c>
      <c r="AD2459">
        <v>0</v>
      </c>
      <c r="AE2459">
        <v>0.14265795845033002</v>
      </c>
    </row>
    <row r="2460" spans="1:31" x14ac:dyDescent="0.25">
      <c r="A2460">
        <v>1712430</v>
      </c>
      <c r="B2460">
        <v>1</v>
      </c>
      <c r="C2460" t="s">
        <v>80</v>
      </c>
      <c r="D2460" t="s">
        <v>95</v>
      </c>
      <c r="E2460" t="s">
        <v>131</v>
      </c>
      <c r="F2460" t="s">
        <v>7339</v>
      </c>
      <c r="G2460" t="s">
        <v>133</v>
      </c>
      <c r="H2460" t="s">
        <v>134</v>
      </c>
      <c r="I2460" t="s">
        <v>135</v>
      </c>
      <c r="J2460" t="s">
        <v>136</v>
      </c>
      <c r="K2460" t="s">
        <v>137</v>
      </c>
      <c r="L2460" t="s">
        <v>7340</v>
      </c>
      <c r="M2460" t="s">
        <v>7341</v>
      </c>
      <c r="N2460">
        <v>3.0672222219999998</v>
      </c>
      <c r="O2460">
        <v>0</v>
      </c>
      <c r="P2460">
        <v>1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1.6828703811438889E-2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1.6828703811438889E-2</v>
      </c>
    </row>
    <row r="2461" spans="1:31" x14ac:dyDescent="0.25">
      <c r="A2461">
        <v>1712431</v>
      </c>
      <c r="B2461">
        <v>1</v>
      </c>
      <c r="C2461" t="s">
        <v>80</v>
      </c>
      <c r="D2461" t="s">
        <v>97</v>
      </c>
      <c r="E2461" t="s">
        <v>160</v>
      </c>
      <c r="F2461" t="s">
        <v>7342</v>
      </c>
      <c r="G2461" t="s">
        <v>1006</v>
      </c>
      <c r="H2461" t="s">
        <v>134</v>
      </c>
      <c r="I2461" t="s">
        <v>135</v>
      </c>
      <c r="J2461" t="s">
        <v>136</v>
      </c>
      <c r="K2461" t="s">
        <v>137</v>
      </c>
      <c r="L2461" t="s">
        <v>7343</v>
      </c>
      <c r="M2461" t="s">
        <v>7344</v>
      </c>
      <c r="N2461">
        <v>8.2402777769999993</v>
      </c>
      <c r="O2461">
        <v>0</v>
      </c>
      <c r="P2461">
        <v>77</v>
      </c>
      <c r="Q2461">
        <v>0</v>
      </c>
      <c r="R2461">
        <v>0</v>
      </c>
      <c r="S2461">
        <v>0</v>
      </c>
      <c r="T2461">
        <v>28</v>
      </c>
      <c r="U2461">
        <v>0</v>
      </c>
      <c r="V2461">
        <v>0</v>
      </c>
      <c r="W2461">
        <v>0</v>
      </c>
      <c r="X2461">
        <v>255.37991647753012</v>
      </c>
      <c r="Y2461">
        <v>0</v>
      </c>
      <c r="Z2461">
        <v>0</v>
      </c>
      <c r="AA2461">
        <v>0</v>
      </c>
      <c r="AB2461">
        <v>79.70164565435087</v>
      </c>
      <c r="AC2461">
        <v>0</v>
      </c>
      <c r="AD2461">
        <v>0</v>
      </c>
      <c r="AE2461">
        <v>335.08156213188101</v>
      </c>
    </row>
    <row r="2462" spans="1:31" x14ac:dyDescent="0.25">
      <c r="A2462">
        <v>1712433</v>
      </c>
      <c r="B2462">
        <v>1</v>
      </c>
      <c r="C2462" t="s">
        <v>81</v>
      </c>
      <c r="D2462" t="s">
        <v>119</v>
      </c>
      <c r="E2462" t="s">
        <v>131</v>
      </c>
      <c r="F2462" t="s">
        <v>7345</v>
      </c>
      <c r="G2462" t="s">
        <v>133</v>
      </c>
      <c r="H2462" t="s">
        <v>134</v>
      </c>
      <c r="I2462" t="s">
        <v>135</v>
      </c>
      <c r="J2462" t="s">
        <v>136</v>
      </c>
      <c r="K2462" t="s">
        <v>137</v>
      </c>
      <c r="L2462" t="s">
        <v>7346</v>
      </c>
      <c r="M2462" t="s">
        <v>7347</v>
      </c>
      <c r="N2462">
        <v>3.22</v>
      </c>
      <c r="O2462">
        <v>0</v>
      </c>
      <c r="P2462">
        <v>1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7.1439399049016677E-3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7.1439399049016677E-3</v>
      </c>
    </row>
    <row r="2463" spans="1:31" x14ac:dyDescent="0.25">
      <c r="A2463">
        <v>1712434</v>
      </c>
      <c r="B2463">
        <v>1</v>
      </c>
      <c r="C2463" t="s">
        <v>80</v>
      </c>
      <c r="D2463" t="s">
        <v>93</v>
      </c>
      <c r="E2463" t="s">
        <v>150</v>
      </c>
      <c r="F2463" t="s">
        <v>7348</v>
      </c>
      <c r="G2463" t="s">
        <v>186</v>
      </c>
      <c r="H2463" t="s">
        <v>134</v>
      </c>
      <c r="I2463" t="s">
        <v>135</v>
      </c>
      <c r="J2463" t="s">
        <v>136</v>
      </c>
      <c r="K2463" t="s">
        <v>137</v>
      </c>
      <c r="L2463" t="s">
        <v>7349</v>
      </c>
      <c r="M2463" t="s">
        <v>7350</v>
      </c>
      <c r="N2463">
        <v>1.3108333329999999</v>
      </c>
      <c r="O2463">
        <v>0</v>
      </c>
      <c r="P2463">
        <v>6</v>
      </c>
      <c r="Q2463">
        <v>0</v>
      </c>
      <c r="R2463">
        <v>10</v>
      </c>
      <c r="S2463">
        <v>0</v>
      </c>
      <c r="T2463">
        <v>5</v>
      </c>
      <c r="U2463">
        <v>0</v>
      </c>
      <c r="V2463">
        <v>0</v>
      </c>
      <c r="W2463">
        <v>0</v>
      </c>
      <c r="X2463">
        <v>2.3139149467952054</v>
      </c>
      <c r="Y2463">
        <v>0</v>
      </c>
      <c r="Z2463">
        <v>15.951130409295285</v>
      </c>
      <c r="AA2463">
        <v>0</v>
      </c>
      <c r="AB2463">
        <v>6.9046776908119201</v>
      </c>
      <c r="AC2463">
        <v>0</v>
      </c>
      <c r="AD2463">
        <v>0</v>
      </c>
      <c r="AE2463">
        <v>25.169723046902408</v>
      </c>
    </row>
    <row r="2464" spans="1:31" x14ac:dyDescent="0.25">
      <c r="A2464">
        <v>1712435</v>
      </c>
      <c r="B2464">
        <v>1</v>
      </c>
      <c r="C2464" t="s">
        <v>80</v>
      </c>
      <c r="D2464" t="s">
        <v>97</v>
      </c>
      <c r="E2464" t="s">
        <v>131</v>
      </c>
      <c r="F2464" t="s">
        <v>7351</v>
      </c>
      <c r="G2464" t="s">
        <v>133</v>
      </c>
      <c r="H2464" t="s">
        <v>134</v>
      </c>
      <c r="I2464" t="s">
        <v>135</v>
      </c>
      <c r="J2464" t="s">
        <v>136</v>
      </c>
      <c r="K2464" t="s">
        <v>137</v>
      </c>
      <c r="L2464" t="s">
        <v>7352</v>
      </c>
      <c r="M2464" t="s">
        <v>7353</v>
      </c>
      <c r="N2464">
        <v>9.8080555549999993</v>
      </c>
      <c r="O2464">
        <v>0</v>
      </c>
      <c r="P2464">
        <v>1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0.76700252843297512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0.76700252843297512</v>
      </c>
    </row>
    <row r="2465" spans="1:31" x14ac:dyDescent="0.25">
      <c r="A2465">
        <v>1712436</v>
      </c>
      <c r="B2465">
        <v>1</v>
      </c>
      <c r="C2465" t="s">
        <v>80</v>
      </c>
      <c r="D2465" t="s">
        <v>93</v>
      </c>
      <c r="E2465" t="s">
        <v>131</v>
      </c>
      <c r="F2465" t="s">
        <v>7354</v>
      </c>
      <c r="G2465" t="s">
        <v>133</v>
      </c>
      <c r="H2465" t="s">
        <v>134</v>
      </c>
      <c r="I2465" t="s">
        <v>135</v>
      </c>
      <c r="J2465" t="s">
        <v>136</v>
      </c>
      <c r="K2465" t="s">
        <v>137</v>
      </c>
      <c r="L2465" t="s">
        <v>7355</v>
      </c>
      <c r="M2465" t="s">
        <v>7356</v>
      </c>
      <c r="N2465">
        <v>4.4625000000000004</v>
      </c>
      <c r="O2465">
        <v>0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0.6561425822273701</v>
      </c>
      <c r="AA2465">
        <v>0</v>
      </c>
      <c r="AB2465">
        <v>0</v>
      </c>
      <c r="AC2465">
        <v>0</v>
      </c>
      <c r="AD2465">
        <v>0</v>
      </c>
      <c r="AE2465">
        <v>0.6561425822273701</v>
      </c>
    </row>
    <row r="2466" spans="1:31" x14ac:dyDescent="0.25">
      <c r="A2466">
        <v>1712438</v>
      </c>
      <c r="B2466">
        <v>1</v>
      </c>
      <c r="C2466" t="s">
        <v>81</v>
      </c>
      <c r="D2466" t="s">
        <v>118</v>
      </c>
      <c r="E2466" t="s">
        <v>131</v>
      </c>
      <c r="F2466" t="s">
        <v>7357</v>
      </c>
      <c r="G2466" t="s">
        <v>133</v>
      </c>
      <c r="H2466" t="s">
        <v>134</v>
      </c>
      <c r="I2466" t="s">
        <v>135</v>
      </c>
      <c r="J2466" t="s">
        <v>136</v>
      </c>
      <c r="K2466" t="s">
        <v>137</v>
      </c>
      <c r="L2466" t="s">
        <v>7358</v>
      </c>
      <c r="M2466" t="s">
        <v>7359</v>
      </c>
      <c r="N2466">
        <v>0.87194444400000004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1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0.25676145388774085</v>
      </c>
      <c r="AC2466">
        <v>0</v>
      </c>
      <c r="AD2466">
        <v>0</v>
      </c>
      <c r="AE2466">
        <v>0.25676145388774085</v>
      </c>
    </row>
    <row r="2467" spans="1:31" x14ac:dyDescent="0.25">
      <c r="A2467">
        <v>1712440</v>
      </c>
      <c r="B2467">
        <v>1</v>
      </c>
      <c r="C2467" t="s">
        <v>81</v>
      </c>
      <c r="D2467" t="s">
        <v>128</v>
      </c>
      <c r="E2467" t="s">
        <v>160</v>
      </c>
      <c r="F2467" t="s">
        <v>7360</v>
      </c>
      <c r="G2467" t="s">
        <v>326</v>
      </c>
      <c r="H2467" t="s">
        <v>134</v>
      </c>
      <c r="I2467" t="s">
        <v>135</v>
      </c>
      <c r="J2467" t="s">
        <v>136</v>
      </c>
      <c r="K2467" t="s">
        <v>137</v>
      </c>
      <c r="L2467" t="s">
        <v>7361</v>
      </c>
      <c r="M2467" t="s">
        <v>7362</v>
      </c>
      <c r="N2467">
        <v>4.0580555550000001</v>
      </c>
      <c r="O2467">
        <v>0</v>
      </c>
      <c r="P2467">
        <v>6</v>
      </c>
      <c r="Q2467">
        <v>0</v>
      </c>
      <c r="R2467">
        <v>0</v>
      </c>
      <c r="S2467">
        <v>0</v>
      </c>
      <c r="T2467">
        <v>2</v>
      </c>
      <c r="U2467">
        <v>0</v>
      </c>
      <c r="V2467">
        <v>0</v>
      </c>
      <c r="W2467">
        <v>0</v>
      </c>
      <c r="X2467">
        <v>3.2854278718455254</v>
      </c>
      <c r="Y2467">
        <v>0</v>
      </c>
      <c r="Z2467">
        <v>0</v>
      </c>
      <c r="AA2467">
        <v>0</v>
      </c>
      <c r="AB2467">
        <v>10.582668384633479</v>
      </c>
      <c r="AC2467">
        <v>0</v>
      </c>
      <c r="AD2467">
        <v>0</v>
      </c>
      <c r="AE2467">
        <v>13.868096256479005</v>
      </c>
    </row>
    <row r="2468" spans="1:31" x14ac:dyDescent="0.25">
      <c r="A2468">
        <v>1712442</v>
      </c>
      <c r="B2468">
        <v>1</v>
      </c>
      <c r="C2468" t="s">
        <v>81</v>
      </c>
      <c r="D2468" t="s">
        <v>116</v>
      </c>
      <c r="E2468" t="s">
        <v>140</v>
      </c>
      <c r="F2468" t="s">
        <v>7363</v>
      </c>
      <c r="G2468" t="s">
        <v>147</v>
      </c>
      <c r="H2468" t="s">
        <v>143</v>
      </c>
      <c r="I2468" t="s">
        <v>135</v>
      </c>
      <c r="J2468" t="s">
        <v>136</v>
      </c>
      <c r="K2468" t="s">
        <v>137</v>
      </c>
      <c r="L2468" t="s">
        <v>7364</v>
      </c>
      <c r="M2468" t="s">
        <v>7365</v>
      </c>
      <c r="N2468">
        <v>0.54833333299999998</v>
      </c>
      <c r="O2468">
        <v>6</v>
      </c>
      <c r="P2468">
        <v>1420</v>
      </c>
      <c r="Q2468">
        <v>135</v>
      </c>
      <c r="R2468">
        <v>241</v>
      </c>
      <c r="S2468">
        <v>28</v>
      </c>
      <c r="T2468">
        <v>134</v>
      </c>
      <c r="U2468">
        <v>3</v>
      </c>
      <c r="V2468">
        <v>0</v>
      </c>
      <c r="W2468">
        <v>0.39318545826335116</v>
      </c>
      <c r="X2468">
        <v>89.711236770688998</v>
      </c>
      <c r="Y2468">
        <v>26.988212816461829</v>
      </c>
      <c r="Z2468">
        <v>6.3969747295823023</v>
      </c>
      <c r="AA2468">
        <v>102.35018228819506</v>
      </c>
      <c r="AB2468">
        <v>24.860079188547783</v>
      </c>
      <c r="AC2468">
        <v>10.36813087904069</v>
      </c>
      <c r="AD2468">
        <v>0</v>
      </c>
      <c r="AE2468">
        <v>261.06800213077997</v>
      </c>
    </row>
    <row r="2469" spans="1:31" x14ac:dyDescent="0.25">
      <c r="A2469">
        <v>1712443</v>
      </c>
      <c r="B2469">
        <v>1</v>
      </c>
      <c r="C2469" t="s">
        <v>80</v>
      </c>
      <c r="D2469" t="s">
        <v>99</v>
      </c>
      <c r="E2469" t="s">
        <v>131</v>
      </c>
      <c r="F2469" t="s">
        <v>7366</v>
      </c>
      <c r="G2469" t="s">
        <v>269</v>
      </c>
      <c r="H2469" t="s">
        <v>134</v>
      </c>
      <c r="I2469" t="s">
        <v>135</v>
      </c>
      <c r="J2469" t="s">
        <v>5</v>
      </c>
      <c r="K2469" t="s">
        <v>137</v>
      </c>
      <c r="L2469" t="s">
        <v>7367</v>
      </c>
      <c r="M2469" t="s">
        <v>7368</v>
      </c>
      <c r="N2469">
        <v>0.1</v>
      </c>
      <c r="O2469">
        <v>0</v>
      </c>
      <c r="P2469">
        <v>1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2.6417978760000002E-2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2.6417978760000002E-2</v>
      </c>
    </row>
    <row r="2470" spans="1:31" x14ac:dyDescent="0.25">
      <c r="A2470">
        <v>1712444</v>
      </c>
      <c r="B2470">
        <v>1</v>
      </c>
      <c r="C2470" t="s">
        <v>80</v>
      </c>
      <c r="D2470" t="s">
        <v>98</v>
      </c>
      <c r="E2470" t="s">
        <v>171</v>
      </c>
      <c r="F2470" t="s">
        <v>7369</v>
      </c>
      <c r="G2470" t="s">
        <v>2789</v>
      </c>
      <c r="H2470" t="s">
        <v>143</v>
      </c>
      <c r="I2470" t="s">
        <v>135</v>
      </c>
      <c r="J2470" t="s">
        <v>136</v>
      </c>
      <c r="K2470" t="s">
        <v>137</v>
      </c>
      <c r="L2470" t="s">
        <v>7370</v>
      </c>
      <c r="M2470" t="s">
        <v>7371</v>
      </c>
      <c r="N2470">
        <v>2.7422222220000001</v>
      </c>
      <c r="O2470">
        <v>0</v>
      </c>
      <c r="P2470">
        <v>0</v>
      </c>
      <c r="Q2470">
        <v>0</v>
      </c>
      <c r="R2470">
        <v>17</v>
      </c>
      <c r="S2470">
        <v>0</v>
      </c>
      <c r="T2470">
        <v>2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59.608845900588854</v>
      </c>
      <c r="AA2470">
        <v>0</v>
      </c>
      <c r="AB2470">
        <v>4.6551871668806761</v>
      </c>
      <c r="AC2470">
        <v>0</v>
      </c>
      <c r="AD2470">
        <v>0</v>
      </c>
      <c r="AE2470">
        <v>64.264033067469526</v>
      </c>
    </row>
    <row r="2471" spans="1:31" x14ac:dyDescent="0.25">
      <c r="A2471">
        <v>1712451</v>
      </c>
      <c r="B2471">
        <v>1</v>
      </c>
      <c r="C2471" t="s">
        <v>80</v>
      </c>
      <c r="D2471" t="s">
        <v>85</v>
      </c>
      <c r="E2471" t="s">
        <v>131</v>
      </c>
      <c r="F2471" t="s">
        <v>6309</v>
      </c>
      <c r="G2471" t="s">
        <v>238</v>
      </c>
      <c r="H2471" t="s">
        <v>134</v>
      </c>
      <c r="I2471" t="s">
        <v>135</v>
      </c>
      <c r="J2471" t="s">
        <v>136</v>
      </c>
      <c r="K2471" t="s">
        <v>137</v>
      </c>
      <c r="L2471" t="s">
        <v>7372</v>
      </c>
      <c r="M2471" t="s">
        <v>7373</v>
      </c>
      <c r="N2471">
        <v>2.1724999999999999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1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</row>
    <row r="2472" spans="1:31" x14ac:dyDescent="0.25">
      <c r="A2472">
        <v>1712453</v>
      </c>
      <c r="B2472">
        <v>1</v>
      </c>
      <c r="C2472" t="s">
        <v>80</v>
      </c>
      <c r="D2472" t="s">
        <v>99</v>
      </c>
      <c r="E2472" t="s">
        <v>131</v>
      </c>
      <c r="F2472" t="s">
        <v>7366</v>
      </c>
      <c r="G2472" t="s">
        <v>269</v>
      </c>
      <c r="H2472" t="s">
        <v>134</v>
      </c>
      <c r="I2472" t="s">
        <v>455</v>
      </c>
      <c r="J2472" t="s">
        <v>5</v>
      </c>
      <c r="K2472" t="s">
        <v>137</v>
      </c>
      <c r="L2472" t="s">
        <v>7374</v>
      </c>
      <c r="M2472" t="s">
        <v>7375</v>
      </c>
      <c r="N2472">
        <v>3.3333333E-2</v>
      </c>
      <c r="O2472">
        <v>0</v>
      </c>
      <c r="P2472">
        <v>1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8.7377768533333337E-3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8.7377768533333337E-3</v>
      </c>
    </row>
    <row r="2473" spans="1:31" x14ac:dyDescent="0.25">
      <c r="A2473">
        <v>1712455</v>
      </c>
      <c r="B2473">
        <v>1</v>
      </c>
      <c r="C2473" t="s">
        <v>80</v>
      </c>
      <c r="D2473" t="s">
        <v>99</v>
      </c>
      <c r="E2473" t="s">
        <v>131</v>
      </c>
      <c r="F2473" t="s">
        <v>7376</v>
      </c>
      <c r="G2473" t="s">
        <v>269</v>
      </c>
      <c r="H2473" t="s">
        <v>134</v>
      </c>
      <c r="I2473" t="s">
        <v>135</v>
      </c>
      <c r="J2473" t="s">
        <v>5</v>
      </c>
      <c r="K2473" t="s">
        <v>137</v>
      </c>
      <c r="L2473" t="s">
        <v>7377</v>
      </c>
      <c r="M2473" t="s">
        <v>7378</v>
      </c>
      <c r="N2473">
        <v>6.6666665999999999E-2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1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4.5953678940000004E-4</v>
      </c>
      <c r="AC2473">
        <v>0</v>
      </c>
      <c r="AD2473">
        <v>0</v>
      </c>
      <c r="AE2473">
        <v>4.5953678940000004E-4</v>
      </c>
    </row>
    <row r="2474" spans="1:31" x14ac:dyDescent="0.25">
      <c r="A2474">
        <v>1712456</v>
      </c>
      <c r="B2474">
        <v>1</v>
      </c>
      <c r="C2474" t="s">
        <v>80</v>
      </c>
      <c r="D2474" t="s">
        <v>103</v>
      </c>
      <c r="E2474" t="s">
        <v>160</v>
      </c>
      <c r="F2474" t="s">
        <v>7379</v>
      </c>
      <c r="G2474" t="s">
        <v>162</v>
      </c>
      <c r="H2474" t="s">
        <v>134</v>
      </c>
      <c r="I2474" t="s">
        <v>135</v>
      </c>
      <c r="J2474" t="s">
        <v>136</v>
      </c>
      <c r="K2474" t="s">
        <v>137</v>
      </c>
      <c r="L2474" t="s">
        <v>7380</v>
      </c>
      <c r="M2474" t="s">
        <v>7381</v>
      </c>
      <c r="N2474">
        <v>1.0705555550000001</v>
      </c>
      <c r="O2474">
        <v>0</v>
      </c>
      <c r="P2474">
        <v>3</v>
      </c>
      <c r="Q2474">
        <v>0</v>
      </c>
      <c r="R2474">
        <v>5</v>
      </c>
      <c r="S2474">
        <v>0</v>
      </c>
      <c r="T2474">
        <v>14</v>
      </c>
      <c r="U2474">
        <v>0</v>
      </c>
      <c r="V2474">
        <v>0</v>
      </c>
      <c r="W2474">
        <v>0</v>
      </c>
      <c r="X2474">
        <v>0.73139167903776015</v>
      </c>
      <c r="Y2474">
        <v>0</v>
      </c>
      <c r="Z2474">
        <v>2.0088672406788572</v>
      </c>
      <c r="AA2474">
        <v>0</v>
      </c>
      <c r="AB2474">
        <v>6.3269842271329537</v>
      </c>
      <c r="AC2474">
        <v>0</v>
      </c>
      <c r="AD2474">
        <v>0</v>
      </c>
      <c r="AE2474">
        <v>9.0672431468495702</v>
      </c>
    </row>
    <row r="2475" spans="1:31" x14ac:dyDescent="0.25">
      <c r="A2475">
        <v>1712457</v>
      </c>
      <c r="B2475">
        <v>1</v>
      </c>
      <c r="C2475" t="s">
        <v>80</v>
      </c>
      <c r="D2475" t="s">
        <v>99</v>
      </c>
      <c r="E2475" t="s">
        <v>131</v>
      </c>
      <c r="F2475" t="s">
        <v>7382</v>
      </c>
      <c r="G2475" t="s">
        <v>269</v>
      </c>
      <c r="H2475" t="s">
        <v>134</v>
      </c>
      <c r="I2475" t="s">
        <v>135</v>
      </c>
      <c r="J2475" t="s">
        <v>5</v>
      </c>
      <c r="K2475" t="s">
        <v>137</v>
      </c>
      <c r="L2475" t="s">
        <v>7383</v>
      </c>
      <c r="M2475" t="s">
        <v>7384</v>
      </c>
      <c r="N2475">
        <v>6.6666665999999999E-2</v>
      </c>
      <c r="O2475">
        <v>0</v>
      </c>
      <c r="P2475">
        <v>1</v>
      </c>
      <c r="Q2475">
        <v>0</v>
      </c>
      <c r="R2475">
        <v>0</v>
      </c>
      <c r="S2475">
        <v>0</v>
      </c>
      <c r="T2475">
        <v>1</v>
      </c>
      <c r="U2475">
        <v>0</v>
      </c>
      <c r="V2475">
        <v>0</v>
      </c>
      <c r="W2475">
        <v>0</v>
      </c>
      <c r="X2475">
        <v>1.0550338688066667E-2</v>
      </c>
      <c r="Y2475">
        <v>0</v>
      </c>
      <c r="Z2475">
        <v>0</v>
      </c>
      <c r="AA2475">
        <v>0</v>
      </c>
      <c r="AB2475">
        <v>6.4049639493000021E-2</v>
      </c>
      <c r="AC2475">
        <v>0</v>
      </c>
      <c r="AD2475">
        <v>0</v>
      </c>
      <c r="AE2475">
        <v>7.4599978181066687E-2</v>
      </c>
    </row>
    <row r="2476" spans="1:31" x14ac:dyDescent="0.25">
      <c r="A2476">
        <v>1712458</v>
      </c>
      <c r="B2476">
        <v>1</v>
      </c>
      <c r="C2476" t="s">
        <v>80</v>
      </c>
      <c r="D2476" t="s">
        <v>98</v>
      </c>
      <c r="E2476" t="s">
        <v>131</v>
      </c>
      <c r="F2476" t="s">
        <v>7385</v>
      </c>
      <c r="G2476" t="s">
        <v>133</v>
      </c>
      <c r="H2476" t="s">
        <v>134</v>
      </c>
      <c r="I2476" t="s">
        <v>135</v>
      </c>
      <c r="J2476" t="s">
        <v>136</v>
      </c>
      <c r="K2476" t="s">
        <v>137</v>
      </c>
      <c r="L2476" t="s">
        <v>7386</v>
      </c>
      <c r="M2476" t="s">
        <v>7387</v>
      </c>
      <c r="N2476">
        <v>3.5313888879999999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1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0.42103311474406585</v>
      </c>
      <c r="AC2476">
        <v>0</v>
      </c>
      <c r="AD2476">
        <v>0</v>
      </c>
      <c r="AE2476">
        <v>0.42103311474406585</v>
      </c>
    </row>
    <row r="2477" spans="1:31" x14ac:dyDescent="0.25">
      <c r="A2477">
        <v>1712459</v>
      </c>
      <c r="B2477">
        <v>1</v>
      </c>
      <c r="C2477" t="s">
        <v>80</v>
      </c>
      <c r="D2477" t="s">
        <v>99</v>
      </c>
      <c r="E2477" t="s">
        <v>131</v>
      </c>
      <c r="F2477" t="s">
        <v>7388</v>
      </c>
      <c r="G2477" t="s">
        <v>269</v>
      </c>
      <c r="H2477" t="s">
        <v>134</v>
      </c>
      <c r="I2477" t="s">
        <v>135</v>
      </c>
      <c r="J2477" t="s">
        <v>5</v>
      </c>
      <c r="K2477" t="s">
        <v>137</v>
      </c>
      <c r="L2477" t="s">
        <v>7389</v>
      </c>
      <c r="M2477" t="s">
        <v>7390</v>
      </c>
      <c r="N2477">
        <v>0.116666666</v>
      </c>
      <c r="O2477">
        <v>0</v>
      </c>
      <c r="P2477">
        <v>1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6.8711618017000013E-3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6.8711618017000013E-3</v>
      </c>
    </row>
    <row r="2478" spans="1:31" x14ac:dyDescent="0.25">
      <c r="A2478">
        <v>1712462</v>
      </c>
      <c r="B2478">
        <v>1</v>
      </c>
      <c r="C2478" t="s">
        <v>80</v>
      </c>
      <c r="D2478" t="s">
        <v>99</v>
      </c>
      <c r="E2478" t="s">
        <v>131</v>
      </c>
      <c r="F2478" t="s">
        <v>7391</v>
      </c>
      <c r="G2478" t="s">
        <v>269</v>
      </c>
      <c r="H2478" t="s">
        <v>134</v>
      </c>
      <c r="I2478" t="s">
        <v>455</v>
      </c>
      <c r="J2478" t="s">
        <v>5</v>
      </c>
      <c r="K2478" t="s">
        <v>137</v>
      </c>
      <c r="L2478" t="s">
        <v>7392</v>
      </c>
      <c r="M2478" t="s">
        <v>7393</v>
      </c>
      <c r="N2478">
        <v>0.05</v>
      </c>
      <c r="O2478">
        <v>0</v>
      </c>
      <c r="P2478">
        <v>1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2.7403286783000001E-3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2.7403286783000001E-3</v>
      </c>
    </row>
    <row r="2479" spans="1:31" x14ac:dyDescent="0.25">
      <c r="A2479">
        <v>1712463</v>
      </c>
      <c r="B2479">
        <v>1</v>
      </c>
      <c r="C2479" t="s">
        <v>81</v>
      </c>
      <c r="D2479" t="s">
        <v>115</v>
      </c>
      <c r="E2479" t="s">
        <v>160</v>
      </c>
      <c r="F2479" t="s">
        <v>7394</v>
      </c>
      <c r="G2479" t="s">
        <v>162</v>
      </c>
      <c r="H2479" t="s">
        <v>134</v>
      </c>
      <c r="I2479" t="s">
        <v>135</v>
      </c>
      <c r="J2479" t="s">
        <v>136</v>
      </c>
      <c r="K2479" t="s">
        <v>137</v>
      </c>
      <c r="L2479" t="s">
        <v>7395</v>
      </c>
      <c r="M2479" t="s">
        <v>7396</v>
      </c>
      <c r="N2479">
        <v>1.9213888880000001</v>
      </c>
      <c r="O2479">
        <v>0</v>
      </c>
      <c r="P2479">
        <v>10</v>
      </c>
      <c r="Q2479">
        <v>0</v>
      </c>
      <c r="R2479">
        <v>2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0.46031517690702006</v>
      </c>
      <c r="Y2479">
        <v>0</v>
      </c>
      <c r="Z2479">
        <v>1.2587159157865599</v>
      </c>
      <c r="AA2479">
        <v>0</v>
      </c>
      <c r="AB2479">
        <v>0</v>
      </c>
      <c r="AC2479">
        <v>0</v>
      </c>
      <c r="AD2479">
        <v>0</v>
      </c>
      <c r="AE2479">
        <v>1.7190310926935801</v>
      </c>
    </row>
    <row r="2480" spans="1:31" x14ac:dyDescent="0.25">
      <c r="A2480">
        <v>1712466</v>
      </c>
      <c r="B2480">
        <v>1</v>
      </c>
      <c r="C2480" t="s">
        <v>80</v>
      </c>
      <c r="D2480" t="s">
        <v>107</v>
      </c>
      <c r="E2480" t="s">
        <v>171</v>
      </c>
      <c r="F2480" t="s">
        <v>7397</v>
      </c>
      <c r="G2480" t="s">
        <v>147</v>
      </c>
      <c r="H2480" t="s">
        <v>143</v>
      </c>
      <c r="I2480" t="s">
        <v>135</v>
      </c>
      <c r="J2480" t="s">
        <v>136</v>
      </c>
      <c r="K2480" t="s">
        <v>137</v>
      </c>
      <c r="L2480" t="s">
        <v>7398</v>
      </c>
      <c r="M2480" t="s">
        <v>7399</v>
      </c>
      <c r="N2480">
        <v>0.80777777699999997</v>
      </c>
      <c r="O2480">
        <v>0</v>
      </c>
      <c r="P2480">
        <v>34</v>
      </c>
      <c r="Q2480">
        <v>0</v>
      </c>
      <c r="R2480">
        <v>1</v>
      </c>
      <c r="S2480">
        <v>0</v>
      </c>
      <c r="T2480">
        <v>4</v>
      </c>
      <c r="U2480">
        <v>0</v>
      </c>
      <c r="V2480">
        <v>0</v>
      </c>
      <c r="W2480">
        <v>0</v>
      </c>
      <c r="X2480">
        <v>3.5205454387535258</v>
      </c>
      <c r="Y2480">
        <v>0</v>
      </c>
      <c r="Z2480">
        <v>0.10239470196417</v>
      </c>
      <c r="AA2480">
        <v>0</v>
      </c>
      <c r="AB2480">
        <v>8.3851577365013981</v>
      </c>
      <c r="AC2480">
        <v>0</v>
      </c>
      <c r="AD2480">
        <v>0</v>
      </c>
      <c r="AE2480">
        <v>12.008097877219093</v>
      </c>
    </row>
    <row r="2481" spans="1:31" x14ac:dyDescent="0.25">
      <c r="A2481">
        <v>1712467</v>
      </c>
      <c r="B2481">
        <v>1</v>
      </c>
      <c r="C2481" t="s">
        <v>80</v>
      </c>
      <c r="D2481" t="s">
        <v>94</v>
      </c>
      <c r="E2481" t="s">
        <v>314</v>
      </c>
      <c r="F2481" t="s">
        <v>7400</v>
      </c>
      <c r="G2481" t="s">
        <v>233</v>
      </c>
      <c r="H2481" t="s">
        <v>234</v>
      </c>
      <c r="I2481" t="s">
        <v>135</v>
      </c>
      <c r="J2481" t="s">
        <v>136</v>
      </c>
      <c r="K2481" t="s">
        <v>153</v>
      </c>
      <c r="L2481" t="s">
        <v>7401</v>
      </c>
      <c r="M2481" t="s">
        <v>7402</v>
      </c>
      <c r="N2481">
        <v>0.58333333300000001</v>
      </c>
      <c r="O2481">
        <v>7</v>
      </c>
      <c r="P2481">
        <v>3497</v>
      </c>
      <c r="Q2481">
        <v>141</v>
      </c>
      <c r="R2481">
        <v>599</v>
      </c>
      <c r="S2481">
        <v>35</v>
      </c>
      <c r="T2481">
        <v>381</v>
      </c>
      <c r="U2481">
        <v>6</v>
      </c>
      <c r="V2481">
        <v>0</v>
      </c>
      <c r="W2481">
        <v>2.0882800691946666</v>
      </c>
      <c r="X2481">
        <v>198.69905279808899</v>
      </c>
      <c r="Y2481">
        <v>72.617254439070834</v>
      </c>
      <c r="Z2481">
        <v>71.468227611199978</v>
      </c>
      <c r="AA2481">
        <v>92.815802972831179</v>
      </c>
      <c r="AB2481">
        <v>74.889288473762576</v>
      </c>
      <c r="AC2481">
        <v>57.759621964255167</v>
      </c>
      <c r="AD2481">
        <v>0</v>
      </c>
      <c r="AE2481">
        <v>570.33752832840344</v>
      </c>
    </row>
    <row r="2482" spans="1:31" x14ac:dyDescent="0.25">
      <c r="A2482">
        <v>1712468</v>
      </c>
      <c r="B2482">
        <v>1</v>
      </c>
      <c r="C2482" t="s">
        <v>81</v>
      </c>
      <c r="D2482" t="s">
        <v>113</v>
      </c>
      <c r="E2482" t="s">
        <v>150</v>
      </c>
      <c r="F2482" t="s">
        <v>7403</v>
      </c>
      <c r="G2482" t="s">
        <v>1546</v>
      </c>
      <c r="H2482" t="s">
        <v>134</v>
      </c>
      <c r="I2482" t="s">
        <v>135</v>
      </c>
      <c r="J2482" t="s">
        <v>136</v>
      </c>
      <c r="K2482" t="s">
        <v>137</v>
      </c>
      <c r="L2482" t="s">
        <v>7404</v>
      </c>
      <c r="M2482" t="s">
        <v>7405</v>
      </c>
      <c r="N2482">
        <v>2.758611111</v>
      </c>
      <c r="O2482">
        <v>0</v>
      </c>
      <c r="P2482">
        <v>77</v>
      </c>
      <c r="Q2482">
        <v>0</v>
      </c>
      <c r="R2482">
        <v>3</v>
      </c>
      <c r="S2482">
        <v>0</v>
      </c>
      <c r="T2482">
        <v>2</v>
      </c>
      <c r="U2482">
        <v>0</v>
      </c>
      <c r="V2482">
        <v>0</v>
      </c>
      <c r="W2482">
        <v>0</v>
      </c>
      <c r="X2482">
        <v>30.292884560902813</v>
      </c>
      <c r="Y2482">
        <v>0</v>
      </c>
      <c r="Z2482">
        <v>0.48934864616655438</v>
      </c>
      <c r="AA2482">
        <v>0</v>
      </c>
      <c r="AB2482">
        <v>24.277797852050941</v>
      </c>
      <c r="AC2482">
        <v>0</v>
      </c>
      <c r="AD2482">
        <v>0</v>
      </c>
      <c r="AE2482">
        <v>55.060031059120305</v>
      </c>
    </row>
    <row r="2483" spans="1:31" x14ac:dyDescent="0.25">
      <c r="A2483">
        <v>1712469</v>
      </c>
      <c r="B2483">
        <v>1</v>
      </c>
      <c r="C2483" t="s">
        <v>81</v>
      </c>
      <c r="D2483" t="s">
        <v>122</v>
      </c>
      <c r="E2483" t="s">
        <v>171</v>
      </c>
      <c r="F2483" t="s">
        <v>5170</v>
      </c>
      <c r="G2483" t="s">
        <v>295</v>
      </c>
      <c r="H2483" t="s">
        <v>143</v>
      </c>
      <c r="I2483" t="s">
        <v>135</v>
      </c>
      <c r="J2483" t="s">
        <v>136</v>
      </c>
      <c r="K2483" t="s">
        <v>137</v>
      </c>
      <c r="L2483" t="s">
        <v>7406</v>
      </c>
      <c r="M2483" t="s">
        <v>7407</v>
      </c>
      <c r="N2483">
        <v>2.236388888</v>
      </c>
      <c r="O2483">
        <v>0</v>
      </c>
      <c r="P2483">
        <v>57</v>
      </c>
      <c r="Q2483">
        <v>0</v>
      </c>
      <c r="R2483">
        <v>0</v>
      </c>
      <c r="S2483">
        <v>0</v>
      </c>
      <c r="T2483">
        <v>2</v>
      </c>
      <c r="U2483">
        <v>0</v>
      </c>
      <c r="V2483">
        <v>0</v>
      </c>
      <c r="W2483">
        <v>0</v>
      </c>
      <c r="X2483">
        <v>11.350097717942912</v>
      </c>
      <c r="Y2483">
        <v>0</v>
      </c>
      <c r="Z2483">
        <v>0</v>
      </c>
      <c r="AA2483">
        <v>0</v>
      </c>
      <c r="AB2483">
        <v>1.0650049357992584</v>
      </c>
      <c r="AC2483">
        <v>0</v>
      </c>
      <c r="AD2483">
        <v>0</v>
      </c>
      <c r="AE2483">
        <v>12.415102653742171</v>
      </c>
    </row>
    <row r="2484" spans="1:31" x14ac:dyDescent="0.25">
      <c r="A2484">
        <v>1712470</v>
      </c>
      <c r="B2484">
        <v>1</v>
      </c>
      <c r="C2484" t="s">
        <v>80</v>
      </c>
      <c r="D2484" t="s">
        <v>106</v>
      </c>
      <c r="E2484" t="s">
        <v>160</v>
      </c>
      <c r="F2484" t="s">
        <v>7408</v>
      </c>
      <c r="G2484" t="s">
        <v>429</v>
      </c>
      <c r="H2484" t="s">
        <v>134</v>
      </c>
      <c r="I2484" t="s">
        <v>135</v>
      </c>
      <c r="J2484" t="s">
        <v>136</v>
      </c>
      <c r="K2484" t="s">
        <v>137</v>
      </c>
      <c r="L2484" t="s">
        <v>7409</v>
      </c>
      <c r="M2484" t="s">
        <v>7410</v>
      </c>
      <c r="N2484">
        <v>5.2780555549999999</v>
      </c>
      <c r="O2484">
        <v>0</v>
      </c>
      <c r="P2484">
        <v>0</v>
      </c>
      <c r="Q2484">
        <v>0</v>
      </c>
      <c r="R2484">
        <v>4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42.63435581520303</v>
      </c>
      <c r="AA2484">
        <v>0</v>
      </c>
      <c r="AB2484">
        <v>0</v>
      </c>
      <c r="AC2484">
        <v>0</v>
      </c>
      <c r="AD2484">
        <v>0</v>
      </c>
      <c r="AE2484">
        <v>42.63435581520303</v>
      </c>
    </row>
    <row r="2485" spans="1:31" x14ac:dyDescent="0.25">
      <c r="A2485">
        <v>1712472</v>
      </c>
      <c r="B2485">
        <v>1</v>
      </c>
      <c r="C2485" t="s">
        <v>80</v>
      </c>
      <c r="D2485" t="s">
        <v>96</v>
      </c>
      <c r="E2485" t="s">
        <v>131</v>
      </c>
      <c r="F2485" t="s">
        <v>7411</v>
      </c>
      <c r="G2485" t="s">
        <v>133</v>
      </c>
      <c r="H2485" t="s">
        <v>134</v>
      </c>
      <c r="I2485" t="s">
        <v>135</v>
      </c>
      <c r="J2485" t="s">
        <v>136</v>
      </c>
      <c r="K2485" t="s">
        <v>137</v>
      </c>
      <c r="L2485" t="s">
        <v>7412</v>
      </c>
      <c r="M2485" t="s">
        <v>7413</v>
      </c>
      <c r="N2485">
        <v>7.2525000000000004</v>
      </c>
      <c r="O2485">
        <v>0</v>
      </c>
      <c r="P2485">
        <v>1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7.5175355030755009E-2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7.5175355030755009E-2</v>
      </c>
    </row>
    <row r="2486" spans="1:31" x14ac:dyDescent="0.25">
      <c r="A2486">
        <v>1712475</v>
      </c>
      <c r="B2486">
        <v>1</v>
      </c>
      <c r="C2486" t="s">
        <v>80</v>
      </c>
      <c r="D2486" t="s">
        <v>99</v>
      </c>
      <c r="E2486" t="s">
        <v>131</v>
      </c>
      <c r="F2486" t="s">
        <v>7414</v>
      </c>
      <c r="G2486" t="s">
        <v>269</v>
      </c>
      <c r="H2486" t="s">
        <v>134</v>
      </c>
      <c r="I2486" t="s">
        <v>135</v>
      </c>
      <c r="J2486" t="s">
        <v>5</v>
      </c>
      <c r="K2486" t="s">
        <v>137</v>
      </c>
      <c r="L2486" t="s">
        <v>7415</v>
      </c>
      <c r="M2486" t="s">
        <v>7416</v>
      </c>
      <c r="N2486">
        <v>0.78333333299999997</v>
      </c>
      <c r="O2486">
        <v>0</v>
      </c>
      <c r="P2486">
        <v>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5.9338599457600005E-2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5.9338599457600005E-2</v>
      </c>
    </row>
    <row r="2487" spans="1:31" x14ac:dyDescent="0.25">
      <c r="A2487">
        <v>1712476</v>
      </c>
      <c r="B2487">
        <v>1</v>
      </c>
      <c r="C2487" t="s">
        <v>80</v>
      </c>
      <c r="D2487" t="s">
        <v>96</v>
      </c>
      <c r="E2487" t="s">
        <v>131</v>
      </c>
      <c r="F2487" t="s">
        <v>7417</v>
      </c>
      <c r="G2487" t="s">
        <v>133</v>
      </c>
      <c r="H2487" t="s">
        <v>134</v>
      </c>
      <c r="I2487" t="s">
        <v>135</v>
      </c>
      <c r="J2487" t="s">
        <v>136</v>
      </c>
      <c r="K2487" t="s">
        <v>137</v>
      </c>
      <c r="L2487" t="s">
        <v>7418</v>
      </c>
      <c r="M2487" t="s">
        <v>7419</v>
      </c>
      <c r="N2487">
        <v>7.7247222219999996</v>
      </c>
      <c r="O2487">
        <v>0</v>
      </c>
      <c r="P2487">
        <v>1</v>
      </c>
      <c r="Q2487">
        <v>0</v>
      </c>
      <c r="R2487">
        <v>0</v>
      </c>
      <c r="S2487">
        <v>0</v>
      </c>
      <c r="T2487">
        <v>1</v>
      </c>
      <c r="U2487">
        <v>0</v>
      </c>
      <c r="V2487">
        <v>0</v>
      </c>
      <c r="W2487">
        <v>0</v>
      </c>
      <c r="X2487">
        <v>2.4414447585233443</v>
      </c>
      <c r="Y2487">
        <v>0</v>
      </c>
      <c r="Z2487">
        <v>0</v>
      </c>
      <c r="AA2487">
        <v>0</v>
      </c>
      <c r="AB2487">
        <v>8.8362669645233316E-3</v>
      </c>
      <c r="AC2487">
        <v>0</v>
      </c>
      <c r="AD2487">
        <v>0</v>
      </c>
      <c r="AE2487">
        <v>2.4502810254878677</v>
      </c>
    </row>
    <row r="2488" spans="1:31" x14ac:dyDescent="0.25">
      <c r="A2488">
        <v>1712478</v>
      </c>
      <c r="B2488">
        <v>1</v>
      </c>
      <c r="C2488" t="s">
        <v>81</v>
      </c>
      <c r="D2488" t="s">
        <v>120</v>
      </c>
      <c r="E2488" t="s">
        <v>189</v>
      </c>
      <c r="F2488" t="s">
        <v>3397</v>
      </c>
      <c r="G2488" t="s">
        <v>147</v>
      </c>
      <c r="H2488" t="s">
        <v>143</v>
      </c>
      <c r="I2488" t="s">
        <v>135</v>
      </c>
      <c r="J2488" t="s">
        <v>136</v>
      </c>
      <c r="K2488" t="s">
        <v>137</v>
      </c>
      <c r="L2488" t="s">
        <v>7420</v>
      </c>
      <c r="M2488" t="s">
        <v>7421</v>
      </c>
      <c r="N2488">
        <v>0.85944444399999997</v>
      </c>
      <c r="O2488">
        <v>0</v>
      </c>
      <c r="P2488">
        <v>1086</v>
      </c>
      <c r="Q2488">
        <v>0</v>
      </c>
      <c r="R2488">
        <v>27</v>
      </c>
      <c r="S2488">
        <v>0</v>
      </c>
      <c r="T2488">
        <v>149</v>
      </c>
      <c r="U2488">
        <v>0</v>
      </c>
      <c r="V2488">
        <v>1</v>
      </c>
      <c r="W2488">
        <v>0</v>
      </c>
      <c r="X2488">
        <v>134.04026526862668</v>
      </c>
      <c r="Y2488">
        <v>0</v>
      </c>
      <c r="Z2488">
        <v>2.3356307974433554</v>
      </c>
      <c r="AA2488">
        <v>0</v>
      </c>
      <c r="AB2488">
        <v>38.143107061024587</v>
      </c>
      <c r="AC2488">
        <v>0</v>
      </c>
      <c r="AD2488">
        <v>0.95077222579209497</v>
      </c>
      <c r="AE2488">
        <v>175.4697753528867</v>
      </c>
    </row>
    <row r="2489" spans="1:31" x14ac:dyDescent="0.25">
      <c r="A2489">
        <v>1712479</v>
      </c>
      <c r="B2489">
        <v>1</v>
      </c>
      <c r="C2489" t="s">
        <v>81</v>
      </c>
      <c r="D2489" t="s">
        <v>118</v>
      </c>
      <c r="E2489" t="s">
        <v>131</v>
      </c>
      <c r="F2489" t="s">
        <v>7422</v>
      </c>
      <c r="G2489" t="s">
        <v>133</v>
      </c>
      <c r="H2489" t="s">
        <v>134</v>
      </c>
      <c r="I2489" t="s">
        <v>135</v>
      </c>
      <c r="J2489" t="s">
        <v>136</v>
      </c>
      <c r="K2489" t="s">
        <v>137</v>
      </c>
      <c r="L2489" t="s">
        <v>7423</v>
      </c>
      <c r="M2489" t="s">
        <v>7424</v>
      </c>
      <c r="N2489">
        <v>0.693333333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1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0.40694108219431258</v>
      </c>
      <c r="AC2489">
        <v>0</v>
      </c>
      <c r="AD2489">
        <v>0</v>
      </c>
      <c r="AE2489">
        <v>0.40694108219431258</v>
      </c>
    </row>
    <row r="2490" spans="1:31" x14ac:dyDescent="0.25">
      <c r="A2490">
        <v>1712480</v>
      </c>
      <c r="B2490">
        <v>1</v>
      </c>
      <c r="C2490" t="s">
        <v>80</v>
      </c>
      <c r="D2490" t="s">
        <v>97</v>
      </c>
      <c r="E2490" t="s">
        <v>171</v>
      </c>
      <c r="F2490" t="s">
        <v>7425</v>
      </c>
      <c r="G2490" t="s">
        <v>1085</v>
      </c>
      <c r="H2490" t="s">
        <v>143</v>
      </c>
      <c r="I2490" t="s">
        <v>135</v>
      </c>
      <c r="J2490" t="s">
        <v>136</v>
      </c>
      <c r="K2490" t="s">
        <v>137</v>
      </c>
      <c r="L2490" t="s">
        <v>7426</v>
      </c>
      <c r="M2490" t="s">
        <v>7427</v>
      </c>
      <c r="N2490">
        <v>2.9616666660000002</v>
      </c>
      <c r="O2490">
        <v>0</v>
      </c>
      <c r="P2490">
        <v>0</v>
      </c>
      <c r="Q2490">
        <v>1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1.6486049221912535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1.6486049221912535</v>
      </c>
    </row>
    <row r="2491" spans="1:31" x14ac:dyDescent="0.25">
      <c r="A2491">
        <v>1712481</v>
      </c>
      <c r="B2491">
        <v>1</v>
      </c>
      <c r="C2491" t="s">
        <v>81</v>
      </c>
      <c r="D2491" t="s">
        <v>120</v>
      </c>
      <c r="E2491" t="s">
        <v>160</v>
      </c>
      <c r="F2491" t="s">
        <v>7428</v>
      </c>
      <c r="G2491" t="s">
        <v>162</v>
      </c>
      <c r="H2491" t="s">
        <v>134</v>
      </c>
      <c r="I2491" t="s">
        <v>135</v>
      </c>
      <c r="J2491" t="s">
        <v>136</v>
      </c>
      <c r="K2491" t="s">
        <v>137</v>
      </c>
      <c r="L2491" t="s">
        <v>7429</v>
      </c>
      <c r="M2491" t="s">
        <v>7430</v>
      </c>
      <c r="N2491">
        <v>2.2652777770000001</v>
      </c>
      <c r="O2491">
        <v>0</v>
      </c>
      <c r="P2491">
        <v>38</v>
      </c>
      <c r="Q2491">
        <v>0</v>
      </c>
      <c r="R2491">
        <v>2</v>
      </c>
      <c r="S2491">
        <v>0</v>
      </c>
      <c r="T2491">
        <v>3</v>
      </c>
      <c r="U2491">
        <v>0</v>
      </c>
      <c r="V2491">
        <v>0</v>
      </c>
      <c r="W2491">
        <v>0</v>
      </c>
      <c r="X2491">
        <v>8.3912459845620813</v>
      </c>
      <c r="Y2491">
        <v>0</v>
      </c>
      <c r="Z2491">
        <v>1.3248101863716666</v>
      </c>
      <c r="AA2491">
        <v>0</v>
      </c>
      <c r="AB2491">
        <v>4.0477438131232821</v>
      </c>
      <c r="AC2491">
        <v>0</v>
      </c>
      <c r="AD2491">
        <v>0</v>
      </c>
      <c r="AE2491">
        <v>13.76379998405703</v>
      </c>
    </row>
    <row r="2492" spans="1:31" x14ac:dyDescent="0.25">
      <c r="A2492">
        <v>1712482</v>
      </c>
      <c r="B2492">
        <v>1</v>
      </c>
      <c r="C2492" t="s">
        <v>80</v>
      </c>
      <c r="D2492" t="s">
        <v>105</v>
      </c>
      <c r="E2492" t="s">
        <v>131</v>
      </c>
      <c r="F2492" t="s">
        <v>7431</v>
      </c>
      <c r="G2492" t="s">
        <v>238</v>
      </c>
      <c r="H2492" t="s">
        <v>134</v>
      </c>
      <c r="I2492" t="s">
        <v>135</v>
      </c>
      <c r="J2492" t="s">
        <v>136</v>
      </c>
      <c r="K2492" t="s">
        <v>137</v>
      </c>
      <c r="L2492" t="s">
        <v>7432</v>
      </c>
      <c r="M2492" t="s">
        <v>7433</v>
      </c>
      <c r="N2492">
        <v>0.65500000000000003</v>
      </c>
      <c r="O2492">
        <v>0</v>
      </c>
      <c r="P2492">
        <v>9</v>
      </c>
      <c r="Q2492">
        <v>0</v>
      </c>
      <c r="R2492">
        <v>0</v>
      </c>
      <c r="S2492">
        <v>0</v>
      </c>
      <c r="T2492">
        <v>2</v>
      </c>
      <c r="U2492">
        <v>0</v>
      </c>
      <c r="V2492">
        <v>0</v>
      </c>
      <c r="W2492">
        <v>0</v>
      </c>
      <c r="X2492">
        <v>1.6434382792003202</v>
      </c>
      <c r="Y2492">
        <v>0</v>
      </c>
      <c r="Z2492">
        <v>0</v>
      </c>
      <c r="AA2492">
        <v>0</v>
      </c>
      <c r="AB2492">
        <v>0.75650349930862504</v>
      </c>
      <c r="AC2492">
        <v>0</v>
      </c>
      <c r="AD2492">
        <v>0</v>
      </c>
      <c r="AE2492">
        <v>2.3999417785089454</v>
      </c>
    </row>
    <row r="2493" spans="1:31" x14ac:dyDescent="0.25">
      <c r="A2493">
        <v>1712488</v>
      </c>
      <c r="B2493">
        <v>1</v>
      </c>
      <c r="C2493" t="s">
        <v>80</v>
      </c>
      <c r="D2493" t="s">
        <v>106</v>
      </c>
      <c r="E2493" t="s">
        <v>131</v>
      </c>
      <c r="F2493" t="s">
        <v>7434</v>
      </c>
      <c r="G2493" t="s">
        <v>133</v>
      </c>
      <c r="H2493" t="s">
        <v>134</v>
      </c>
      <c r="I2493" t="s">
        <v>135</v>
      </c>
      <c r="J2493" t="s">
        <v>136</v>
      </c>
      <c r="K2493" t="s">
        <v>137</v>
      </c>
      <c r="L2493" t="s">
        <v>7435</v>
      </c>
      <c r="M2493" t="s">
        <v>7436</v>
      </c>
      <c r="N2493">
        <v>7.2555555549999999</v>
      </c>
      <c r="O2493">
        <v>0</v>
      </c>
      <c r="P2493">
        <v>1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2.3667929356505333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2.3667929356505333</v>
      </c>
    </row>
    <row r="2494" spans="1:31" x14ac:dyDescent="0.25">
      <c r="A2494">
        <v>1712490</v>
      </c>
      <c r="B2494">
        <v>1</v>
      </c>
      <c r="C2494" t="s">
        <v>81</v>
      </c>
      <c r="D2494" t="s">
        <v>118</v>
      </c>
      <c r="E2494" t="s">
        <v>131</v>
      </c>
      <c r="F2494" t="s">
        <v>7437</v>
      </c>
      <c r="G2494" t="s">
        <v>157</v>
      </c>
      <c r="H2494" t="s">
        <v>134</v>
      </c>
      <c r="I2494" t="s">
        <v>135</v>
      </c>
      <c r="J2494" t="s">
        <v>136</v>
      </c>
      <c r="K2494" t="s">
        <v>137</v>
      </c>
      <c r="L2494" t="s">
        <v>7438</v>
      </c>
      <c r="M2494" t="s">
        <v>7439</v>
      </c>
      <c r="N2494">
        <v>1.2608333329999999</v>
      </c>
      <c r="O2494">
        <v>0</v>
      </c>
      <c r="P2494">
        <v>1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0.23828186981181335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0.23828186981181335</v>
      </c>
    </row>
    <row r="2495" spans="1:31" x14ac:dyDescent="0.25">
      <c r="A2495">
        <v>1712491</v>
      </c>
      <c r="B2495">
        <v>1</v>
      </c>
      <c r="C2495" t="s">
        <v>80</v>
      </c>
      <c r="D2495" t="s">
        <v>90</v>
      </c>
      <c r="E2495" t="s">
        <v>131</v>
      </c>
      <c r="F2495" t="s">
        <v>7440</v>
      </c>
      <c r="G2495" t="s">
        <v>238</v>
      </c>
      <c r="H2495" t="s">
        <v>134</v>
      </c>
      <c r="I2495" t="s">
        <v>135</v>
      </c>
      <c r="J2495" t="s">
        <v>136</v>
      </c>
      <c r="K2495" t="s">
        <v>137</v>
      </c>
      <c r="L2495" t="s">
        <v>7441</v>
      </c>
      <c r="M2495" t="s">
        <v>7442</v>
      </c>
      <c r="N2495">
        <v>2.4938888879999999</v>
      </c>
      <c r="O2495">
        <v>0</v>
      </c>
      <c r="P2495">
        <v>11</v>
      </c>
      <c r="Q2495">
        <v>0</v>
      </c>
      <c r="R2495">
        <v>0</v>
      </c>
      <c r="S2495">
        <v>0</v>
      </c>
      <c r="T2495">
        <v>1</v>
      </c>
      <c r="U2495">
        <v>0</v>
      </c>
      <c r="V2495">
        <v>0</v>
      </c>
      <c r="W2495">
        <v>0</v>
      </c>
      <c r="X2495">
        <v>4.3993360651784936</v>
      </c>
      <c r="Y2495">
        <v>0</v>
      </c>
      <c r="Z2495">
        <v>0</v>
      </c>
      <c r="AA2495">
        <v>0</v>
      </c>
      <c r="AB2495">
        <v>0.46281679510330725</v>
      </c>
      <c r="AC2495">
        <v>0</v>
      </c>
      <c r="AD2495">
        <v>0</v>
      </c>
      <c r="AE2495">
        <v>4.8621528602818005</v>
      </c>
    </row>
    <row r="2496" spans="1:31" x14ac:dyDescent="0.25">
      <c r="A2496">
        <v>1712492</v>
      </c>
      <c r="B2496">
        <v>1</v>
      </c>
      <c r="C2496" t="s">
        <v>80</v>
      </c>
      <c r="D2496" t="s">
        <v>94</v>
      </c>
      <c r="E2496" t="s">
        <v>160</v>
      </c>
      <c r="F2496" t="s">
        <v>7443</v>
      </c>
      <c r="G2496" t="s">
        <v>162</v>
      </c>
      <c r="H2496" t="s">
        <v>134</v>
      </c>
      <c r="I2496" t="s">
        <v>135</v>
      </c>
      <c r="J2496" t="s">
        <v>136</v>
      </c>
      <c r="K2496" t="s">
        <v>137</v>
      </c>
      <c r="L2496" t="s">
        <v>7444</v>
      </c>
      <c r="M2496" t="s">
        <v>7445</v>
      </c>
      <c r="N2496">
        <v>3.0044444440000002</v>
      </c>
      <c r="O2496">
        <v>0</v>
      </c>
      <c r="P2496">
        <v>3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0.46373360755714227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0.46373360755714227</v>
      </c>
    </row>
    <row r="2497" spans="1:31" x14ac:dyDescent="0.25">
      <c r="A2497">
        <v>1712493</v>
      </c>
      <c r="B2497">
        <v>1</v>
      </c>
      <c r="C2497" t="s">
        <v>80</v>
      </c>
      <c r="D2497" t="s">
        <v>108</v>
      </c>
      <c r="E2497" t="s">
        <v>160</v>
      </c>
      <c r="F2497" t="s">
        <v>7446</v>
      </c>
      <c r="G2497" t="s">
        <v>162</v>
      </c>
      <c r="H2497" t="s">
        <v>134</v>
      </c>
      <c r="I2497" t="s">
        <v>135</v>
      </c>
      <c r="J2497" t="s">
        <v>136</v>
      </c>
      <c r="K2497" t="s">
        <v>137</v>
      </c>
      <c r="L2497" t="s">
        <v>7447</v>
      </c>
      <c r="M2497" t="s">
        <v>7448</v>
      </c>
      <c r="N2497">
        <v>1.853611111</v>
      </c>
      <c r="O2497">
        <v>0</v>
      </c>
      <c r="P2497">
        <v>12</v>
      </c>
      <c r="Q2497">
        <v>0</v>
      </c>
      <c r="R2497">
        <v>4</v>
      </c>
      <c r="S2497">
        <v>0</v>
      </c>
      <c r="T2497">
        <v>2</v>
      </c>
      <c r="U2497">
        <v>0</v>
      </c>
      <c r="V2497">
        <v>0</v>
      </c>
      <c r="W2497">
        <v>0</v>
      </c>
      <c r="X2497">
        <v>1.3938374325726579</v>
      </c>
      <c r="Y2497">
        <v>0</v>
      </c>
      <c r="Z2497">
        <v>1.460878049904E-2</v>
      </c>
      <c r="AA2497">
        <v>0</v>
      </c>
      <c r="AB2497">
        <v>2.4369892566513336</v>
      </c>
      <c r="AC2497">
        <v>0</v>
      </c>
      <c r="AD2497">
        <v>0</v>
      </c>
      <c r="AE2497">
        <v>3.8454354697230313</v>
      </c>
    </row>
    <row r="2498" spans="1:31" x14ac:dyDescent="0.25">
      <c r="A2498">
        <v>1712496</v>
      </c>
      <c r="B2498">
        <v>1</v>
      </c>
      <c r="C2498" t="s">
        <v>81</v>
      </c>
      <c r="D2498" t="s">
        <v>127</v>
      </c>
      <c r="E2498" t="s">
        <v>160</v>
      </c>
      <c r="F2498" t="s">
        <v>7449</v>
      </c>
      <c r="G2498" t="s">
        <v>162</v>
      </c>
      <c r="H2498" t="s">
        <v>134</v>
      </c>
      <c r="I2498" t="s">
        <v>135</v>
      </c>
      <c r="J2498" t="s">
        <v>136</v>
      </c>
      <c r="K2498" t="s">
        <v>137</v>
      </c>
      <c r="L2498" t="s">
        <v>7450</v>
      </c>
      <c r="M2498" t="s">
        <v>7451</v>
      </c>
      <c r="N2498">
        <v>4.7433333329999998</v>
      </c>
      <c r="O2498">
        <v>0</v>
      </c>
      <c r="P2498">
        <v>24</v>
      </c>
      <c r="Q2498">
        <v>0</v>
      </c>
      <c r="R2498">
        <v>5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24.427419895185395</v>
      </c>
      <c r="Y2498">
        <v>0</v>
      </c>
      <c r="Z2498">
        <v>6.7277781219755558E-3</v>
      </c>
      <c r="AA2498">
        <v>0</v>
      </c>
      <c r="AB2498">
        <v>0</v>
      </c>
      <c r="AC2498">
        <v>0</v>
      </c>
      <c r="AD2498">
        <v>0</v>
      </c>
      <c r="AE2498">
        <v>24.434147673307372</v>
      </c>
    </row>
    <row r="2499" spans="1:31" x14ac:dyDescent="0.25">
      <c r="A2499">
        <v>1712499</v>
      </c>
      <c r="B2499">
        <v>1</v>
      </c>
      <c r="C2499" t="s">
        <v>80</v>
      </c>
      <c r="D2499" t="s">
        <v>85</v>
      </c>
      <c r="E2499" t="s">
        <v>131</v>
      </c>
      <c r="F2499" t="s">
        <v>7452</v>
      </c>
      <c r="G2499" t="s">
        <v>242</v>
      </c>
      <c r="H2499" t="s">
        <v>134</v>
      </c>
      <c r="I2499" t="s">
        <v>135</v>
      </c>
      <c r="J2499" t="s">
        <v>136</v>
      </c>
      <c r="K2499" t="s">
        <v>137</v>
      </c>
      <c r="L2499" t="s">
        <v>7453</v>
      </c>
      <c r="M2499" t="s">
        <v>7454</v>
      </c>
      <c r="N2499">
        <v>8.5094444439999997</v>
      </c>
      <c r="O2499">
        <v>0</v>
      </c>
      <c r="P2499">
        <v>20</v>
      </c>
      <c r="Q2499">
        <v>0</v>
      </c>
      <c r="R2499">
        <v>0</v>
      </c>
      <c r="S2499">
        <v>0</v>
      </c>
      <c r="T2499">
        <v>1</v>
      </c>
      <c r="U2499">
        <v>0</v>
      </c>
      <c r="V2499">
        <v>0</v>
      </c>
      <c r="W2499">
        <v>0</v>
      </c>
      <c r="X2499">
        <v>57.295479091169248</v>
      </c>
      <c r="Y2499">
        <v>0</v>
      </c>
      <c r="Z2499">
        <v>0</v>
      </c>
      <c r="AA2499">
        <v>0</v>
      </c>
      <c r="AB2499">
        <v>0.34348086063099864</v>
      </c>
      <c r="AC2499">
        <v>0</v>
      </c>
      <c r="AD2499">
        <v>0</v>
      </c>
      <c r="AE2499">
        <v>57.638959951800246</v>
      </c>
    </row>
    <row r="2500" spans="1:31" x14ac:dyDescent="0.25">
      <c r="A2500">
        <v>1712503</v>
      </c>
      <c r="B2500">
        <v>1</v>
      </c>
      <c r="C2500" t="s">
        <v>81</v>
      </c>
      <c r="D2500" t="s">
        <v>113</v>
      </c>
      <c r="E2500" t="s">
        <v>150</v>
      </c>
      <c r="F2500" t="s">
        <v>7455</v>
      </c>
      <c r="G2500" t="s">
        <v>186</v>
      </c>
      <c r="H2500" t="s">
        <v>134</v>
      </c>
      <c r="I2500" t="s">
        <v>135</v>
      </c>
      <c r="J2500" t="s">
        <v>136</v>
      </c>
      <c r="K2500" t="s">
        <v>137</v>
      </c>
      <c r="L2500" t="s">
        <v>7456</v>
      </c>
      <c r="M2500" t="s">
        <v>7457</v>
      </c>
      <c r="N2500">
        <v>3.2613888879999999</v>
      </c>
      <c r="O2500">
        <v>0</v>
      </c>
      <c r="P2500">
        <v>0</v>
      </c>
      <c r="Q2500">
        <v>0</v>
      </c>
      <c r="R2500">
        <v>10</v>
      </c>
      <c r="S2500">
        <v>0</v>
      </c>
      <c r="T2500">
        <v>1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10.928046493213971</v>
      </c>
      <c r="AA2500">
        <v>0</v>
      </c>
      <c r="AB2500">
        <v>4.0886361838422998</v>
      </c>
      <c r="AC2500">
        <v>0</v>
      </c>
      <c r="AD2500">
        <v>0</v>
      </c>
      <c r="AE2500">
        <v>15.01668267705627</v>
      </c>
    </row>
    <row r="2501" spans="1:31" x14ac:dyDescent="0.25">
      <c r="A2501">
        <v>1712504</v>
      </c>
      <c r="B2501">
        <v>1</v>
      </c>
      <c r="C2501" t="s">
        <v>81</v>
      </c>
      <c r="D2501" t="s">
        <v>113</v>
      </c>
      <c r="E2501" t="s">
        <v>189</v>
      </c>
      <c r="F2501" t="s">
        <v>3102</v>
      </c>
      <c r="G2501" t="s">
        <v>147</v>
      </c>
      <c r="H2501" t="s">
        <v>143</v>
      </c>
      <c r="I2501" t="s">
        <v>455</v>
      </c>
      <c r="J2501" t="s">
        <v>136</v>
      </c>
      <c r="K2501" t="s">
        <v>137</v>
      </c>
      <c r="L2501" t="s">
        <v>7458</v>
      </c>
      <c r="M2501" t="s">
        <v>7459</v>
      </c>
      <c r="N2501">
        <v>1.4999999999999999E-2</v>
      </c>
      <c r="O2501">
        <v>0</v>
      </c>
      <c r="P2501">
        <v>237</v>
      </c>
      <c r="Q2501">
        <v>96</v>
      </c>
      <c r="R2501">
        <v>183</v>
      </c>
      <c r="S2501">
        <v>8</v>
      </c>
      <c r="T2501">
        <v>14</v>
      </c>
      <c r="U2501">
        <v>1</v>
      </c>
      <c r="V2501">
        <v>0</v>
      </c>
      <c r="W2501">
        <v>0</v>
      </c>
      <c r="X2501">
        <v>0.40799109395245514</v>
      </c>
      <c r="Y2501">
        <v>1.1425623758933101</v>
      </c>
      <c r="Z2501">
        <v>1.5642864714200693</v>
      </c>
      <c r="AA2501">
        <v>0.36413510397057003</v>
      </c>
      <c r="AB2501">
        <v>6.1941920773199995E-2</v>
      </c>
      <c r="AC2501">
        <v>5.2893877592744998E-2</v>
      </c>
      <c r="AD2501">
        <v>0</v>
      </c>
      <c r="AE2501">
        <v>3.5938108436023493</v>
      </c>
    </row>
    <row r="2502" spans="1:31" x14ac:dyDescent="0.25">
      <c r="A2502">
        <v>1712505</v>
      </c>
      <c r="B2502">
        <v>1</v>
      </c>
      <c r="C2502" t="s">
        <v>80</v>
      </c>
      <c r="D2502" t="s">
        <v>96</v>
      </c>
      <c r="E2502" t="s">
        <v>131</v>
      </c>
      <c r="F2502" t="s">
        <v>7460</v>
      </c>
      <c r="G2502" t="s">
        <v>238</v>
      </c>
      <c r="H2502" t="s">
        <v>134</v>
      </c>
      <c r="I2502" t="s">
        <v>135</v>
      </c>
      <c r="J2502" t="s">
        <v>136</v>
      </c>
      <c r="K2502" t="s">
        <v>137</v>
      </c>
      <c r="L2502" t="s">
        <v>7461</v>
      </c>
      <c r="M2502" t="s">
        <v>7462</v>
      </c>
      <c r="N2502">
        <v>7.4422222219999998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35.616248789847141</v>
      </c>
      <c r="AC2502">
        <v>0</v>
      </c>
      <c r="AD2502">
        <v>0</v>
      </c>
      <c r="AE2502">
        <v>35.616248789847141</v>
      </c>
    </row>
    <row r="2503" spans="1:31" x14ac:dyDescent="0.25">
      <c r="A2503">
        <v>1712507</v>
      </c>
      <c r="B2503">
        <v>1</v>
      </c>
      <c r="C2503" t="s">
        <v>81</v>
      </c>
      <c r="D2503" t="s">
        <v>113</v>
      </c>
      <c r="E2503" t="s">
        <v>189</v>
      </c>
      <c r="F2503" t="s">
        <v>7463</v>
      </c>
      <c r="G2503" t="s">
        <v>246</v>
      </c>
      <c r="H2503" t="s">
        <v>143</v>
      </c>
      <c r="I2503" t="s">
        <v>135</v>
      </c>
      <c r="J2503" t="s">
        <v>136</v>
      </c>
      <c r="K2503" t="s">
        <v>137</v>
      </c>
      <c r="L2503" t="s">
        <v>7464</v>
      </c>
      <c r="M2503" t="s">
        <v>7465</v>
      </c>
      <c r="N2503">
        <v>1.831388888</v>
      </c>
      <c r="O2503">
        <v>0</v>
      </c>
      <c r="P2503">
        <v>237</v>
      </c>
      <c r="Q2503">
        <v>96</v>
      </c>
      <c r="R2503">
        <v>183</v>
      </c>
      <c r="S2503">
        <v>8</v>
      </c>
      <c r="T2503">
        <v>14</v>
      </c>
      <c r="U2503">
        <v>1</v>
      </c>
      <c r="V2503">
        <v>0</v>
      </c>
      <c r="W2503">
        <v>0</v>
      </c>
      <c r="X2503">
        <v>48.380484282993564</v>
      </c>
      <c r="Y2503">
        <v>136.62484470680792</v>
      </c>
      <c r="Z2503">
        <v>199.61982339477066</v>
      </c>
      <c r="AA2503">
        <v>43.021966095696648</v>
      </c>
      <c r="AB2503">
        <v>7.4060929138416949</v>
      </c>
      <c r="AC2503">
        <v>5.9254833372617099</v>
      </c>
      <c r="AD2503">
        <v>0</v>
      </c>
      <c r="AE2503">
        <v>440.97869473137223</v>
      </c>
    </row>
    <row r="2504" spans="1:31" x14ac:dyDescent="0.25">
      <c r="A2504">
        <v>1712510</v>
      </c>
      <c r="B2504">
        <v>1</v>
      </c>
      <c r="C2504" t="s">
        <v>80</v>
      </c>
      <c r="D2504" t="s">
        <v>99</v>
      </c>
      <c r="E2504" t="s">
        <v>131</v>
      </c>
      <c r="F2504" t="s">
        <v>7466</v>
      </c>
      <c r="G2504" t="s">
        <v>242</v>
      </c>
      <c r="H2504" t="s">
        <v>134</v>
      </c>
      <c r="I2504" t="s">
        <v>135</v>
      </c>
      <c r="J2504" t="s">
        <v>136</v>
      </c>
      <c r="K2504" t="s">
        <v>137</v>
      </c>
      <c r="L2504" t="s">
        <v>7467</v>
      </c>
      <c r="M2504" t="s">
        <v>7468</v>
      </c>
      <c r="N2504">
        <v>3.6974999999999998</v>
      </c>
      <c r="O2504">
        <v>0</v>
      </c>
      <c r="P2504">
        <v>1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3.4672274422672504E-2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3.4672274422672504E-2</v>
      </c>
    </row>
    <row r="2505" spans="1:31" x14ac:dyDescent="0.25">
      <c r="A2505">
        <v>1712511</v>
      </c>
      <c r="B2505">
        <v>1</v>
      </c>
      <c r="C2505" t="s">
        <v>80</v>
      </c>
      <c r="D2505" t="s">
        <v>100</v>
      </c>
      <c r="E2505" t="s">
        <v>131</v>
      </c>
      <c r="F2505" t="s">
        <v>7469</v>
      </c>
      <c r="G2505" t="s">
        <v>133</v>
      </c>
      <c r="H2505" t="s">
        <v>134</v>
      </c>
      <c r="I2505" t="s">
        <v>135</v>
      </c>
      <c r="J2505" t="s">
        <v>136</v>
      </c>
      <c r="K2505" t="s">
        <v>137</v>
      </c>
      <c r="L2505" t="s">
        <v>7470</v>
      </c>
      <c r="M2505" t="s">
        <v>7471</v>
      </c>
      <c r="N2505">
        <v>4.3058333329999998</v>
      </c>
      <c r="O2505">
        <v>0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3.0365796711433064</v>
      </c>
      <c r="AA2505">
        <v>0</v>
      </c>
      <c r="AB2505">
        <v>0</v>
      </c>
      <c r="AC2505">
        <v>0</v>
      </c>
      <c r="AD2505">
        <v>0</v>
      </c>
      <c r="AE2505">
        <v>3.0365796711433064</v>
      </c>
    </row>
    <row r="2506" spans="1:31" x14ac:dyDescent="0.25">
      <c r="A2506">
        <v>1712512</v>
      </c>
      <c r="B2506">
        <v>1</v>
      </c>
      <c r="C2506" t="s">
        <v>80</v>
      </c>
      <c r="D2506" t="s">
        <v>99</v>
      </c>
      <c r="E2506" t="s">
        <v>131</v>
      </c>
      <c r="F2506" t="s">
        <v>7472</v>
      </c>
      <c r="G2506" t="s">
        <v>269</v>
      </c>
      <c r="H2506" t="s">
        <v>134</v>
      </c>
      <c r="I2506" t="s">
        <v>135</v>
      </c>
      <c r="J2506" t="s">
        <v>5</v>
      </c>
      <c r="K2506" t="s">
        <v>137</v>
      </c>
      <c r="L2506" t="s">
        <v>7473</v>
      </c>
      <c r="M2506" t="s">
        <v>7474</v>
      </c>
      <c r="N2506">
        <v>0.36666666599999997</v>
      </c>
      <c r="O2506">
        <v>0</v>
      </c>
      <c r="P2506">
        <v>1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7.9851554318416659E-2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7.9851554318416659E-2</v>
      </c>
    </row>
    <row r="2507" spans="1:31" x14ac:dyDescent="0.25">
      <c r="A2507">
        <v>1712514</v>
      </c>
      <c r="B2507">
        <v>1</v>
      </c>
      <c r="C2507" t="s">
        <v>80</v>
      </c>
      <c r="D2507" t="s">
        <v>96</v>
      </c>
      <c r="E2507" t="s">
        <v>160</v>
      </c>
      <c r="F2507" t="s">
        <v>7475</v>
      </c>
      <c r="G2507" t="s">
        <v>162</v>
      </c>
      <c r="H2507" t="s">
        <v>134</v>
      </c>
      <c r="I2507" t="s">
        <v>135</v>
      </c>
      <c r="J2507" t="s">
        <v>136</v>
      </c>
      <c r="K2507" t="s">
        <v>137</v>
      </c>
      <c r="L2507" t="s">
        <v>7476</v>
      </c>
      <c r="M2507" t="s">
        <v>7477</v>
      </c>
      <c r="N2507">
        <v>4.2766666659999997</v>
      </c>
      <c r="O2507">
        <v>0</v>
      </c>
      <c r="P2507">
        <v>147</v>
      </c>
      <c r="Q2507">
        <v>0</v>
      </c>
      <c r="R2507">
        <v>0</v>
      </c>
      <c r="S2507">
        <v>0</v>
      </c>
      <c r="T2507">
        <v>15</v>
      </c>
      <c r="U2507">
        <v>0</v>
      </c>
      <c r="V2507">
        <v>0</v>
      </c>
      <c r="W2507">
        <v>0</v>
      </c>
      <c r="X2507">
        <v>113.46398816132321</v>
      </c>
      <c r="Y2507">
        <v>0</v>
      </c>
      <c r="Z2507">
        <v>0</v>
      </c>
      <c r="AA2507">
        <v>0</v>
      </c>
      <c r="AB2507">
        <v>20.686354284762764</v>
      </c>
      <c r="AC2507">
        <v>0</v>
      </c>
      <c r="AD2507">
        <v>0</v>
      </c>
      <c r="AE2507">
        <v>134.15034244608597</v>
      </c>
    </row>
    <row r="2508" spans="1:31" x14ac:dyDescent="0.25">
      <c r="A2508">
        <v>1712519</v>
      </c>
      <c r="B2508">
        <v>1</v>
      </c>
      <c r="C2508" t="s">
        <v>80</v>
      </c>
      <c r="D2508" t="s">
        <v>99</v>
      </c>
      <c r="E2508" t="s">
        <v>131</v>
      </c>
      <c r="F2508" t="s">
        <v>7478</v>
      </c>
      <c r="G2508" t="s">
        <v>269</v>
      </c>
      <c r="H2508" t="s">
        <v>134</v>
      </c>
      <c r="I2508" t="s">
        <v>135</v>
      </c>
      <c r="J2508" t="s">
        <v>5</v>
      </c>
      <c r="K2508" t="s">
        <v>137</v>
      </c>
      <c r="L2508" t="s">
        <v>7479</v>
      </c>
      <c r="M2508" t="s">
        <v>7480</v>
      </c>
      <c r="N2508">
        <v>6.6666665999999999E-2</v>
      </c>
      <c r="O2508">
        <v>0</v>
      </c>
      <c r="P2508">
        <v>1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5.3193895720000002E-3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5.3193895720000002E-3</v>
      </c>
    </row>
    <row r="2509" spans="1:31" x14ac:dyDescent="0.25">
      <c r="A2509">
        <v>1712522</v>
      </c>
      <c r="B2509">
        <v>1</v>
      </c>
      <c r="C2509" t="s">
        <v>80</v>
      </c>
      <c r="D2509" t="s">
        <v>88</v>
      </c>
      <c r="E2509" t="s">
        <v>314</v>
      </c>
      <c r="F2509" t="s">
        <v>7481</v>
      </c>
      <c r="G2509" t="s">
        <v>157</v>
      </c>
      <c r="H2509" t="s">
        <v>143</v>
      </c>
      <c r="I2509" t="s">
        <v>135</v>
      </c>
      <c r="J2509" t="s">
        <v>3</v>
      </c>
      <c r="K2509" t="s">
        <v>137</v>
      </c>
      <c r="L2509" t="s">
        <v>7482</v>
      </c>
      <c r="M2509" t="s">
        <v>7483</v>
      </c>
      <c r="N2509">
        <v>1.3052777769999999</v>
      </c>
      <c r="O2509">
        <v>0</v>
      </c>
      <c r="P2509">
        <v>746</v>
      </c>
      <c r="Q2509">
        <v>0</v>
      </c>
      <c r="R2509">
        <v>0</v>
      </c>
      <c r="S2509">
        <v>2</v>
      </c>
      <c r="T2509">
        <v>86</v>
      </c>
      <c r="U2509">
        <v>0</v>
      </c>
      <c r="V2509">
        <v>0</v>
      </c>
      <c r="W2509">
        <v>0</v>
      </c>
      <c r="X2509">
        <v>322.97004145819119</v>
      </c>
      <c r="Y2509">
        <v>0</v>
      </c>
      <c r="Z2509">
        <v>0</v>
      </c>
      <c r="AA2509">
        <v>1113.3711887382362</v>
      </c>
      <c r="AB2509">
        <v>140.17809905359789</v>
      </c>
      <c r="AC2509">
        <v>0</v>
      </c>
      <c r="AD2509">
        <v>0</v>
      </c>
      <c r="AE2509">
        <v>1576.5193292500253</v>
      </c>
    </row>
    <row r="2510" spans="1:31" x14ac:dyDescent="0.25">
      <c r="A2510">
        <v>1712523</v>
      </c>
      <c r="B2510">
        <v>1</v>
      </c>
      <c r="C2510" t="s">
        <v>80</v>
      </c>
      <c r="D2510" t="s">
        <v>99</v>
      </c>
      <c r="E2510" t="s">
        <v>131</v>
      </c>
      <c r="F2510" t="s">
        <v>7484</v>
      </c>
      <c r="G2510" t="s">
        <v>269</v>
      </c>
      <c r="H2510" t="s">
        <v>134</v>
      </c>
      <c r="I2510" t="s">
        <v>455</v>
      </c>
      <c r="J2510" t="s">
        <v>5</v>
      </c>
      <c r="K2510" t="s">
        <v>137</v>
      </c>
      <c r="L2510" t="s">
        <v>7485</v>
      </c>
      <c r="M2510" t="s">
        <v>7486</v>
      </c>
      <c r="N2510">
        <v>0.05</v>
      </c>
      <c r="O2510">
        <v>0</v>
      </c>
      <c r="P2510">
        <v>1</v>
      </c>
      <c r="Q2510">
        <v>0</v>
      </c>
      <c r="R2510">
        <v>0</v>
      </c>
      <c r="S2510">
        <v>0</v>
      </c>
      <c r="T2510">
        <v>1</v>
      </c>
      <c r="U2510">
        <v>0</v>
      </c>
      <c r="V2510">
        <v>0</v>
      </c>
      <c r="W2510">
        <v>0</v>
      </c>
      <c r="X2510">
        <v>8.1983959784000023E-3</v>
      </c>
      <c r="Y2510">
        <v>0</v>
      </c>
      <c r="Z2510">
        <v>0</v>
      </c>
      <c r="AA2510">
        <v>0</v>
      </c>
      <c r="AB2510">
        <v>1.03366366272E-2</v>
      </c>
      <c r="AC2510">
        <v>0</v>
      </c>
      <c r="AD2510">
        <v>0</v>
      </c>
      <c r="AE2510">
        <v>1.8535032605600001E-2</v>
      </c>
    </row>
    <row r="2511" spans="1:31" x14ac:dyDescent="0.25">
      <c r="A2511">
        <v>1712524</v>
      </c>
      <c r="B2511">
        <v>1</v>
      </c>
      <c r="C2511" t="s">
        <v>80</v>
      </c>
      <c r="D2511" t="s">
        <v>104</v>
      </c>
      <c r="E2511" t="s">
        <v>131</v>
      </c>
      <c r="F2511" t="s">
        <v>7487</v>
      </c>
      <c r="G2511" t="s">
        <v>133</v>
      </c>
      <c r="H2511" t="s">
        <v>134</v>
      </c>
      <c r="I2511" t="s">
        <v>135</v>
      </c>
      <c r="J2511" t="s">
        <v>136</v>
      </c>
      <c r="K2511" t="s">
        <v>137</v>
      </c>
      <c r="L2511" t="s">
        <v>7488</v>
      </c>
      <c r="M2511" t="s">
        <v>7489</v>
      </c>
      <c r="N2511">
        <v>2.088055555</v>
      </c>
      <c r="O2511">
        <v>0</v>
      </c>
      <c r="P2511">
        <v>1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0.50134441046622225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0.50134441046622225</v>
      </c>
    </row>
    <row r="2512" spans="1:31" x14ac:dyDescent="0.25">
      <c r="A2512">
        <v>1712525</v>
      </c>
      <c r="B2512">
        <v>1</v>
      </c>
      <c r="C2512" t="s">
        <v>80</v>
      </c>
      <c r="D2512" t="s">
        <v>97</v>
      </c>
      <c r="E2512" t="s">
        <v>131</v>
      </c>
      <c r="F2512" t="s">
        <v>7490</v>
      </c>
      <c r="G2512" t="s">
        <v>242</v>
      </c>
      <c r="H2512" t="s">
        <v>134</v>
      </c>
      <c r="I2512" t="s">
        <v>135</v>
      </c>
      <c r="J2512" t="s">
        <v>136</v>
      </c>
      <c r="K2512" t="s">
        <v>137</v>
      </c>
      <c r="L2512" t="s">
        <v>7491</v>
      </c>
      <c r="M2512" t="s">
        <v>7492</v>
      </c>
      <c r="N2512">
        <v>6.2925000000000004</v>
      </c>
      <c r="O2512">
        <v>0</v>
      </c>
      <c r="P2512">
        <v>1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2.544660510150015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2.544660510150015</v>
      </c>
    </row>
    <row r="2513" spans="1:31" x14ac:dyDescent="0.25">
      <c r="A2513">
        <v>1712526</v>
      </c>
      <c r="B2513">
        <v>1</v>
      </c>
      <c r="C2513" t="s">
        <v>80</v>
      </c>
      <c r="D2513" t="s">
        <v>107</v>
      </c>
      <c r="E2513" t="s">
        <v>131</v>
      </c>
      <c r="F2513" t="s">
        <v>7493</v>
      </c>
      <c r="G2513" t="s">
        <v>269</v>
      </c>
      <c r="H2513" t="s">
        <v>134</v>
      </c>
      <c r="I2513" t="s">
        <v>135</v>
      </c>
      <c r="J2513" t="s">
        <v>5</v>
      </c>
      <c r="K2513" t="s">
        <v>137</v>
      </c>
      <c r="L2513" t="s">
        <v>7494</v>
      </c>
      <c r="M2513" t="s">
        <v>7473</v>
      </c>
      <c r="N2513">
        <v>0.116666666</v>
      </c>
      <c r="O2513">
        <v>0</v>
      </c>
      <c r="P2513">
        <v>1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7.898295464150001E-3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7.898295464150001E-3</v>
      </c>
    </row>
    <row r="2514" spans="1:31" x14ac:dyDescent="0.25">
      <c r="A2514">
        <v>1712528</v>
      </c>
      <c r="B2514">
        <v>1</v>
      </c>
      <c r="C2514" t="s">
        <v>80</v>
      </c>
      <c r="D2514" t="s">
        <v>104</v>
      </c>
      <c r="E2514" t="s">
        <v>131</v>
      </c>
      <c r="F2514" t="s">
        <v>7495</v>
      </c>
      <c r="G2514" t="s">
        <v>133</v>
      </c>
      <c r="H2514" t="s">
        <v>134</v>
      </c>
      <c r="I2514" t="s">
        <v>135</v>
      </c>
      <c r="J2514" t="s">
        <v>136</v>
      </c>
      <c r="K2514" t="s">
        <v>137</v>
      </c>
      <c r="L2514" t="s">
        <v>7496</v>
      </c>
      <c r="M2514" t="s">
        <v>7497</v>
      </c>
      <c r="N2514">
        <v>3.4219444440000002</v>
      </c>
      <c r="O2514">
        <v>0</v>
      </c>
      <c r="P2514">
        <v>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3.4898622031000003E-4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3.4898622031000003E-4</v>
      </c>
    </row>
    <row r="2515" spans="1:31" x14ac:dyDescent="0.25">
      <c r="A2515">
        <v>1712530</v>
      </c>
      <c r="B2515">
        <v>1</v>
      </c>
      <c r="C2515" t="s">
        <v>80</v>
      </c>
      <c r="D2515" t="s">
        <v>84</v>
      </c>
      <c r="E2515" t="s">
        <v>131</v>
      </c>
      <c r="F2515" t="s">
        <v>7498</v>
      </c>
      <c r="G2515" t="s">
        <v>157</v>
      </c>
      <c r="H2515" t="s">
        <v>134</v>
      </c>
      <c r="I2515" t="s">
        <v>135</v>
      </c>
      <c r="J2515" t="s">
        <v>136</v>
      </c>
      <c r="K2515" t="s">
        <v>137</v>
      </c>
      <c r="L2515" t="s">
        <v>7499</v>
      </c>
      <c r="M2515" t="s">
        <v>7500</v>
      </c>
      <c r="N2515">
        <v>1.7549999999999999</v>
      </c>
      <c r="O2515">
        <v>0</v>
      </c>
      <c r="P2515">
        <v>3</v>
      </c>
      <c r="Q2515">
        <v>0</v>
      </c>
      <c r="R2515">
        <v>0</v>
      </c>
      <c r="S2515">
        <v>0</v>
      </c>
      <c r="T2515">
        <v>2</v>
      </c>
      <c r="U2515">
        <v>0</v>
      </c>
      <c r="V2515">
        <v>0</v>
      </c>
      <c r="W2515">
        <v>0</v>
      </c>
      <c r="X2515">
        <v>0.19985725582393499</v>
      </c>
      <c r="Y2515">
        <v>0</v>
      </c>
      <c r="Z2515">
        <v>0</v>
      </c>
      <c r="AA2515">
        <v>0</v>
      </c>
      <c r="AB2515">
        <v>4.3721730462000007E-4</v>
      </c>
      <c r="AC2515">
        <v>0</v>
      </c>
      <c r="AD2515">
        <v>0</v>
      </c>
      <c r="AE2515">
        <v>0.200294473128555</v>
      </c>
    </row>
    <row r="2516" spans="1:31" x14ac:dyDescent="0.25">
      <c r="A2516">
        <v>1712533</v>
      </c>
      <c r="B2516">
        <v>1</v>
      </c>
      <c r="C2516" t="s">
        <v>80</v>
      </c>
      <c r="D2516" t="s">
        <v>103</v>
      </c>
      <c r="E2516" t="s">
        <v>131</v>
      </c>
      <c r="F2516" t="s">
        <v>7501</v>
      </c>
      <c r="G2516" t="s">
        <v>157</v>
      </c>
      <c r="H2516" t="s">
        <v>134</v>
      </c>
      <c r="I2516" t="s">
        <v>135</v>
      </c>
      <c r="J2516" t="s">
        <v>136</v>
      </c>
      <c r="K2516" t="s">
        <v>137</v>
      </c>
      <c r="L2516" t="s">
        <v>7502</v>
      </c>
      <c r="M2516" t="s">
        <v>7503</v>
      </c>
      <c r="N2516">
        <v>1.2741666659999999</v>
      </c>
      <c r="O2516">
        <v>0</v>
      </c>
      <c r="P2516">
        <v>1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0.81054509501032501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0.81054509501032501</v>
      </c>
    </row>
    <row r="2517" spans="1:31" x14ac:dyDescent="0.25">
      <c r="A2517">
        <v>1712534</v>
      </c>
      <c r="B2517">
        <v>1</v>
      </c>
      <c r="C2517" t="s">
        <v>81</v>
      </c>
      <c r="D2517" t="s">
        <v>112</v>
      </c>
      <c r="E2517" t="s">
        <v>150</v>
      </c>
      <c r="F2517" t="s">
        <v>7504</v>
      </c>
      <c r="G2517" t="s">
        <v>186</v>
      </c>
      <c r="H2517" t="s">
        <v>134</v>
      </c>
      <c r="I2517" t="s">
        <v>135</v>
      </c>
      <c r="J2517" t="s">
        <v>136</v>
      </c>
      <c r="K2517" t="s">
        <v>137</v>
      </c>
      <c r="L2517" t="s">
        <v>7505</v>
      </c>
      <c r="M2517" t="s">
        <v>7506</v>
      </c>
      <c r="N2517">
        <v>3.5877777769999999</v>
      </c>
      <c r="O2517">
        <v>0</v>
      </c>
      <c r="P2517">
        <v>1</v>
      </c>
      <c r="Q2517">
        <v>0</v>
      </c>
      <c r="R2517">
        <v>10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0.36319805916043002</v>
      </c>
      <c r="Y2517">
        <v>0</v>
      </c>
      <c r="Z2517">
        <v>2.3765450107213333</v>
      </c>
      <c r="AA2517">
        <v>0</v>
      </c>
      <c r="AB2517">
        <v>0</v>
      </c>
      <c r="AC2517">
        <v>0</v>
      </c>
      <c r="AD2517">
        <v>0</v>
      </c>
      <c r="AE2517">
        <v>2.7397430698817633</v>
      </c>
    </row>
    <row r="2518" spans="1:31" x14ac:dyDescent="0.25">
      <c r="A2518">
        <v>1712535</v>
      </c>
      <c r="B2518">
        <v>1</v>
      </c>
      <c r="C2518" t="s">
        <v>80</v>
      </c>
      <c r="D2518" t="s">
        <v>99</v>
      </c>
      <c r="E2518" t="s">
        <v>131</v>
      </c>
      <c r="F2518" t="s">
        <v>7484</v>
      </c>
      <c r="G2518" t="s">
        <v>269</v>
      </c>
      <c r="H2518" t="s">
        <v>134</v>
      </c>
      <c r="I2518" t="s">
        <v>455</v>
      </c>
      <c r="J2518" t="s">
        <v>5</v>
      </c>
      <c r="K2518" t="s">
        <v>137</v>
      </c>
      <c r="L2518" t="s">
        <v>7507</v>
      </c>
      <c r="M2518" t="s">
        <v>7508</v>
      </c>
      <c r="N2518">
        <v>3.3333333E-2</v>
      </c>
      <c r="O2518">
        <v>0</v>
      </c>
      <c r="P2518">
        <v>1</v>
      </c>
      <c r="Q2518">
        <v>0</v>
      </c>
      <c r="R2518">
        <v>0</v>
      </c>
      <c r="S2518">
        <v>0</v>
      </c>
      <c r="T2518">
        <v>1</v>
      </c>
      <c r="U2518">
        <v>0</v>
      </c>
      <c r="V2518">
        <v>0</v>
      </c>
      <c r="W2518">
        <v>0</v>
      </c>
      <c r="X2518">
        <v>5.4655973189333337E-3</v>
      </c>
      <c r="Y2518">
        <v>0</v>
      </c>
      <c r="Z2518">
        <v>0</v>
      </c>
      <c r="AA2518">
        <v>0</v>
      </c>
      <c r="AB2518">
        <v>6.8910910847999997E-3</v>
      </c>
      <c r="AC2518">
        <v>0</v>
      </c>
      <c r="AD2518">
        <v>0</v>
      </c>
      <c r="AE2518">
        <v>1.2356688403733333E-2</v>
      </c>
    </row>
    <row r="2519" spans="1:31" x14ac:dyDescent="0.25">
      <c r="A2519">
        <v>1712536</v>
      </c>
      <c r="B2519">
        <v>1</v>
      </c>
      <c r="C2519" t="s">
        <v>80</v>
      </c>
      <c r="D2519" t="s">
        <v>104</v>
      </c>
      <c r="E2519" t="s">
        <v>131</v>
      </c>
      <c r="F2519" t="s">
        <v>7509</v>
      </c>
      <c r="G2519" t="s">
        <v>133</v>
      </c>
      <c r="H2519" t="s">
        <v>134</v>
      </c>
      <c r="I2519" t="s">
        <v>135</v>
      </c>
      <c r="J2519" t="s">
        <v>136</v>
      </c>
      <c r="K2519" t="s">
        <v>137</v>
      </c>
      <c r="L2519" t="s">
        <v>7510</v>
      </c>
      <c r="M2519" t="s">
        <v>7511</v>
      </c>
      <c r="N2519">
        <v>4.2755555550000004</v>
      </c>
      <c r="O2519">
        <v>0</v>
      </c>
      <c r="P2519">
        <v>1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2.3234404300721847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2.3234404300721847</v>
      </c>
    </row>
    <row r="2520" spans="1:31" x14ac:dyDescent="0.25">
      <c r="A2520">
        <v>1712537</v>
      </c>
      <c r="B2520">
        <v>1</v>
      </c>
      <c r="C2520" t="s">
        <v>80</v>
      </c>
      <c r="D2520" t="s">
        <v>108</v>
      </c>
      <c r="E2520" t="s">
        <v>131</v>
      </c>
      <c r="F2520" t="s">
        <v>7512</v>
      </c>
      <c r="G2520" t="s">
        <v>133</v>
      </c>
      <c r="H2520" t="s">
        <v>134</v>
      </c>
      <c r="I2520" t="s">
        <v>135</v>
      </c>
      <c r="J2520" t="s">
        <v>136</v>
      </c>
      <c r="K2520" t="s">
        <v>137</v>
      </c>
      <c r="L2520" t="s">
        <v>7513</v>
      </c>
      <c r="M2520" t="s">
        <v>7514</v>
      </c>
      <c r="N2520">
        <v>6.2450000000000001</v>
      </c>
      <c r="O2520">
        <v>0</v>
      </c>
      <c r="P2520">
        <v>1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1.3056645245838638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1.3056645245838638</v>
      </c>
    </row>
    <row r="2521" spans="1:31" x14ac:dyDescent="0.25">
      <c r="A2521">
        <v>1712539</v>
      </c>
      <c r="B2521">
        <v>1</v>
      </c>
      <c r="C2521" t="s">
        <v>80</v>
      </c>
      <c r="D2521" t="s">
        <v>106</v>
      </c>
      <c r="E2521" t="s">
        <v>131</v>
      </c>
      <c r="F2521" t="s">
        <v>7515</v>
      </c>
      <c r="G2521" t="s">
        <v>133</v>
      </c>
      <c r="H2521" t="s">
        <v>134</v>
      </c>
      <c r="I2521" t="s">
        <v>135</v>
      </c>
      <c r="J2521" t="s">
        <v>136</v>
      </c>
      <c r="K2521" t="s">
        <v>137</v>
      </c>
      <c r="L2521" t="s">
        <v>7516</v>
      </c>
      <c r="M2521" t="s">
        <v>7517</v>
      </c>
      <c r="N2521">
        <v>8.7211111110000008</v>
      </c>
      <c r="O2521">
        <v>0</v>
      </c>
      <c r="P2521">
        <v>1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2.7859400877201468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2.7859400877201468</v>
      </c>
    </row>
    <row r="2522" spans="1:31" x14ac:dyDescent="0.25">
      <c r="A2522">
        <v>1712540</v>
      </c>
      <c r="B2522">
        <v>1</v>
      </c>
      <c r="C2522" t="s">
        <v>80</v>
      </c>
      <c r="D2522" t="s">
        <v>97</v>
      </c>
      <c r="E2522" t="s">
        <v>131</v>
      </c>
      <c r="F2522" t="s">
        <v>7518</v>
      </c>
      <c r="G2522" t="s">
        <v>242</v>
      </c>
      <c r="H2522" t="s">
        <v>134</v>
      </c>
      <c r="I2522" t="s">
        <v>135</v>
      </c>
      <c r="J2522" t="s">
        <v>136</v>
      </c>
      <c r="K2522" t="s">
        <v>137</v>
      </c>
      <c r="L2522" t="s">
        <v>7519</v>
      </c>
      <c r="M2522" t="s">
        <v>7520</v>
      </c>
      <c r="N2522">
        <v>2.7283333330000001</v>
      </c>
      <c r="O2522">
        <v>0</v>
      </c>
      <c r="P2522">
        <v>1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1.7031473102527035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1.7031473102527035</v>
      </c>
    </row>
    <row r="2523" spans="1:31" x14ac:dyDescent="0.25">
      <c r="A2523">
        <v>1712541</v>
      </c>
      <c r="B2523">
        <v>1</v>
      </c>
      <c r="C2523" t="s">
        <v>80</v>
      </c>
      <c r="D2523" t="s">
        <v>99</v>
      </c>
      <c r="E2523" t="s">
        <v>131</v>
      </c>
      <c r="F2523" t="s">
        <v>7521</v>
      </c>
      <c r="G2523" t="s">
        <v>269</v>
      </c>
      <c r="H2523" t="s">
        <v>134</v>
      </c>
      <c r="I2523" t="s">
        <v>455</v>
      </c>
      <c r="J2523" t="s">
        <v>5</v>
      </c>
      <c r="K2523" t="s">
        <v>137</v>
      </c>
      <c r="L2523" t="s">
        <v>7522</v>
      </c>
      <c r="M2523" t="s">
        <v>7523</v>
      </c>
      <c r="N2523">
        <v>0.05</v>
      </c>
      <c r="O2523">
        <v>0</v>
      </c>
      <c r="P2523">
        <v>1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4.4478522798000004E-3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4.4478522798000004E-3</v>
      </c>
    </row>
    <row r="2524" spans="1:31" x14ac:dyDescent="0.25">
      <c r="A2524">
        <v>1712542</v>
      </c>
      <c r="B2524">
        <v>1</v>
      </c>
      <c r="C2524" t="s">
        <v>80</v>
      </c>
      <c r="D2524" t="s">
        <v>84</v>
      </c>
      <c r="E2524" t="s">
        <v>160</v>
      </c>
      <c r="F2524" t="s">
        <v>7524</v>
      </c>
      <c r="G2524" t="s">
        <v>1006</v>
      </c>
      <c r="H2524" t="s">
        <v>134</v>
      </c>
      <c r="I2524" t="s">
        <v>135</v>
      </c>
      <c r="J2524" t="s">
        <v>136</v>
      </c>
      <c r="K2524" t="s">
        <v>137</v>
      </c>
      <c r="L2524" t="s">
        <v>7525</v>
      </c>
      <c r="M2524" t="s">
        <v>7526</v>
      </c>
      <c r="N2524">
        <v>3.0641666660000002</v>
      </c>
      <c r="O2524">
        <v>0</v>
      </c>
      <c r="P2524">
        <v>33</v>
      </c>
      <c r="Q2524">
        <v>0</v>
      </c>
      <c r="R2524">
        <v>5</v>
      </c>
      <c r="S2524">
        <v>0</v>
      </c>
      <c r="T2524">
        <v>4</v>
      </c>
      <c r="U2524">
        <v>0</v>
      </c>
      <c r="V2524">
        <v>0</v>
      </c>
      <c r="W2524">
        <v>0</v>
      </c>
      <c r="X2524">
        <v>12.862427669024083</v>
      </c>
      <c r="Y2524">
        <v>0</v>
      </c>
      <c r="Z2524">
        <v>3.2322698526451661</v>
      </c>
      <c r="AA2524">
        <v>0</v>
      </c>
      <c r="AB2524">
        <v>1.9540318585622045</v>
      </c>
      <c r="AC2524">
        <v>0</v>
      </c>
      <c r="AD2524">
        <v>0</v>
      </c>
      <c r="AE2524">
        <v>18.048729380231453</v>
      </c>
    </row>
    <row r="2525" spans="1:31" x14ac:dyDescent="0.25">
      <c r="A2525">
        <v>1712544</v>
      </c>
      <c r="B2525">
        <v>1</v>
      </c>
      <c r="C2525" t="s">
        <v>80</v>
      </c>
      <c r="D2525" t="s">
        <v>99</v>
      </c>
      <c r="E2525" t="s">
        <v>131</v>
      </c>
      <c r="F2525" t="s">
        <v>7527</v>
      </c>
      <c r="G2525" t="s">
        <v>269</v>
      </c>
      <c r="H2525" t="s">
        <v>134</v>
      </c>
      <c r="I2525" t="s">
        <v>135</v>
      </c>
      <c r="J2525" t="s">
        <v>5</v>
      </c>
      <c r="K2525" t="s">
        <v>137</v>
      </c>
      <c r="L2525" t="s">
        <v>7528</v>
      </c>
      <c r="M2525" t="s">
        <v>7529</v>
      </c>
      <c r="N2525">
        <v>0.46666666600000001</v>
      </c>
      <c r="O2525">
        <v>0</v>
      </c>
      <c r="P2525">
        <v>1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3.2972247966133336E-2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3.2972247966133336E-2</v>
      </c>
    </row>
    <row r="2526" spans="1:31" x14ac:dyDescent="0.25">
      <c r="A2526">
        <v>1712545</v>
      </c>
      <c r="B2526">
        <v>1</v>
      </c>
      <c r="C2526" t="s">
        <v>81</v>
      </c>
      <c r="D2526" t="s">
        <v>118</v>
      </c>
      <c r="E2526" t="s">
        <v>171</v>
      </c>
      <c r="F2526" t="s">
        <v>7530</v>
      </c>
      <c r="G2526" t="s">
        <v>295</v>
      </c>
      <c r="H2526" t="s">
        <v>143</v>
      </c>
      <c r="I2526" t="s">
        <v>135</v>
      </c>
      <c r="J2526" t="s">
        <v>136</v>
      </c>
      <c r="K2526" t="s">
        <v>137</v>
      </c>
      <c r="L2526" t="s">
        <v>7531</v>
      </c>
      <c r="M2526" t="s">
        <v>7532</v>
      </c>
      <c r="N2526">
        <v>3.4397222219999999</v>
      </c>
      <c r="O2526">
        <v>0</v>
      </c>
      <c r="P2526">
        <v>0</v>
      </c>
      <c r="Q2526">
        <v>14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30.483920193230883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30.483920193230883</v>
      </c>
    </row>
    <row r="2527" spans="1:31" x14ac:dyDescent="0.25">
      <c r="A2527">
        <v>1712547</v>
      </c>
      <c r="B2527">
        <v>1</v>
      </c>
      <c r="C2527" t="s">
        <v>80</v>
      </c>
      <c r="D2527" t="s">
        <v>97</v>
      </c>
      <c r="E2527" t="s">
        <v>131</v>
      </c>
      <c r="F2527" t="s">
        <v>2617</v>
      </c>
      <c r="G2527" t="s">
        <v>242</v>
      </c>
      <c r="H2527" t="s">
        <v>134</v>
      </c>
      <c r="I2527" t="s">
        <v>135</v>
      </c>
      <c r="J2527" t="s">
        <v>136</v>
      </c>
      <c r="K2527" t="s">
        <v>137</v>
      </c>
      <c r="L2527" t="s">
        <v>7533</v>
      </c>
      <c r="M2527" t="s">
        <v>7534</v>
      </c>
      <c r="N2527">
        <v>5.5347222220000001</v>
      </c>
      <c r="O2527">
        <v>0</v>
      </c>
      <c r="P2527">
        <v>1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1.8545867994828971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1.8545867994828971</v>
      </c>
    </row>
    <row r="2528" spans="1:31" x14ac:dyDescent="0.25">
      <c r="A2528">
        <v>1712552</v>
      </c>
      <c r="B2528">
        <v>1</v>
      </c>
      <c r="C2528" t="s">
        <v>81</v>
      </c>
      <c r="D2528" t="s">
        <v>112</v>
      </c>
      <c r="E2528" t="s">
        <v>160</v>
      </c>
      <c r="F2528" t="s">
        <v>7535</v>
      </c>
      <c r="G2528" t="s">
        <v>162</v>
      </c>
      <c r="H2528" t="s">
        <v>134</v>
      </c>
      <c r="I2528" t="s">
        <v>135</v>
      </c>
      <c r="J2528" t="s">
        <v>136</v>
      </c>
      <c r="K2528" t="s">
        <v>137</v>
      </c>
      <c r="L2528" t="s">
        <v>7536</v>
      </c>
      <c r="M2528" t="s">
        <v>7537</v>
      </c>
      <c r="N2528">
        <v>3.8194444440000002</v>
      </c>
      <c r="O2528">
        <v>0</v>
      </c>
      <c r="P2528">
        <v>1</v>
      </c>
      <c r="Q2528">
        <v>0</v>
      </c>
      <c r="R2528">
        <v>6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0.79264567951454457</v>
      </c>
      <c r="Y2528">
        <v>0</v>
      </c>
      <c r="Z2528">
        <v>5.0230914526405721</v>
      </c>
      <c r="AA2528">
        <v>0</v>
      </c>
      <c r="AB2528">
        <v>0</v>
      </c>
      <c r="AC2528">
        <v>0</v>
      </c>
      <c r="AD2528">
        <v>0</v>
      </c>
      <c r="AE2528">
        <v>5.8157371321551166</v>
      </c>
    </row>
    <row r="2529" spans="1:31" x14ac:dyDescent="0.25">
      <c r="A2529">
        <v>1712556</v>
      </c>
      <c r="B2529">
        <v>1</v>
      </c>
      <c r="C2529" t="s">
        <v>80</v>
      </c>
      <c r="D2529" t="s">
        <v>97</v>
      </c>
      <c r="E2529" t="s">
        <v>131</v>
      </c>
      <c r="F2529" t="s">
        <v>7538</v>
      </c>
      <c r="G2529" t="s">
        <v>242</v>
      </c>
      <c r="H2529" t="s">
        <v>134</v>
      </c>
      <c r="I2529" t="s">
        <v>135</v>
      </c>
      <c r="J2529" t="s">
        <v>136</v>
      </c>
      <c r="K2529" t="s">
        <v>137</v>
      </c>
      <c r="L2529" t="s">
        <v>7539</v>
      </c>
      <c r="M2529" t="s">
        <v>7540</v>
      </c>
      <c r="N2529">
        <v>3.778888888</v>
      </c>
      <c r="O2529">
        <v>0</v>
      </c>
      <c r="P2529">
        <v>2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0.41667969149924333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0.41667969149924333</v>
      </c>
    </row>
    <row r="2530" spans="1:31" x14ac:dyDescent="0.25">
      <c r="A2530">
        <v>1712557</v>
      </c>
      <c r="B2530">
        <v>1</v>
      </c>
      <c r="C2530" t="s">
        <v>80</v>
      </c>
      <c r="D2530" t="s">
        <v>97</v>
      </c>
      <c r="E2530" t="s">
        <v>131</v>
      </c>
      <c r="F2530" t="s">
        <v>7541</v>
      </c>
      <c r="G2530" t="s">
        <v>242</v>
      </c>
      <c r="H2530" t="s">
        <v>134</v>
      </c>
      <c r="I2530" t="s">
        <v>135</v>
      </c>
      <c r="J2530" t="s">
        <v>136</v>
      </c>
      <c r="K2530" t="s">
        <v>137</v>
      </c>
      <c r="L2530" t="s">
        <v>7542</v>
      </c>
      <c r="M2530" t="s">
        <v>7543</v>
      </c>
      <c r="N2530">
        <v>5.3847222219999997</v>
      </c>
      <c r="O2530">
        <v>0</v>
      </c>
      <c r="P2530">
        <v>3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1.6930837812302626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1.6930837812302626</v>
      </c>
    </row>
    <row r="2531" spans="1:31" x14ac:dyDescent="0.25">
      <c r="A2531">
        <v>1712558</v>
      </c>
      <c r="B2531">
        <v>1</v>
      </c>
      <c r="C2531" t="s">
        <v>80</v>
      </c>
      <c r="D2531" t="s">
        <v>98</v>
      </c>
      <c r="E2531" t="s">
        <v>171</v>
      </c>
      <c r="F2531" t="s">
        <v>7544</v>
      </c>
      <c r="G2531" t="s">
        <v>246</v>
      </c>
      <c r="H2531" t="s">
        <v>143</v>
      </c>
      <c r="I2531" t="s">
        <v>135</v>
      </c>
      <c r="J2531" t="s">
        <v>136</v>
      </c>
      <c r="K2531" t="s">
        <v>137</v>
      </c>
      <c r="L2531" t="s">
        <v>7545</v>
      </c>
      <c r="M2531" t="s">
        <v>7546</v>
      </c>
      <c r="N2531">
        <v>3.287222222</v>
      </c>
      <c r="O2531">
        <v>0</v>
      </c>
      <c r="P2531">
        <v>0</v>
      </c>
      <c r="Q2531">
        <v>0</v>
      </c>
      <c r="R2531">
        <v>19</v>
      </c>
      <c r="S2531">
        <v>0</v>
      </c>
      <c r="T2531">
        <v>1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64.003660007433098</v>
      </c>
      <c r="AA2531">
        <v>0</v>
      </c>
      <c r="AB2531">
        <v>3.943945884961455</v>
      </c>
      <c r="AC2531">
        <v>0</v>
      </c>
      <c r="AD2531">
        <v>0</v>
      </c>
      <c r="AE2531">
        <v>67.947605892394549</v>
      </c>
    </row>
    <row r="2532" spans="1:31" x14ac:dyDescent="0.25">
      <c r="A2532">
        <v>1712559</v>
      </c>
      <c r="B2532">
        <v>1</v>
      </c>
      <c r="C2532" t="s">
        <v>80</v>
      </c>
      <c r="D2532" t="s">
        <v>105</v>
      </c>
      <c r="E2532" t="s">
        <v>131</v>
      </c>
      <c r="F2532" t="s">
        <v>7547</v>
      </c>
      <c r="G2532" t="s">
        <v>242</v>
      </c>
      <c r="H2532" t="s">
        <v>134</v>
      </c>
      <c r="I2532" t="s">
        <v>135</v>
      </c>
      <c r="J2532" t="s">
        <v>136</v>
      </c>
      <c r="K2532" t="s">
        <v>137</v>
      </c>
      <c r="L2532" t="s">
        <v>7548</v>
      </c>
      <c r="M2532" t="s">
        <v>7549</v>
      </c>
      <c r="N2532">
        <v>4.6527777769999998</v>
      </c>
      <c r="O2532">
        <v>0</v>
      </c>
      <c r="P2532">
        <v>57</v>
      </c>
      <c r="Q2532">
        <v>0</v>
      </c>
      <c r="R2532">
        <v>0</v>
      </c>
      <c r="S2532">
        <v>0</v>
      </c>
      <c r="T2532">
        <v>1</v>
      </c>
      <c r="U2532">
        <v>0</v>
      </c>
      <c r="V2532">
        <v>0</v>
      </c>
      <c r="W2532">
        <v>0</v>
      </c>
      <c r="X2532">
        <v>66.278535782163829</v>
      </c>
      <c r="Y2532">
        <v>0</v>
      </c>
      <c r="Z2532">
        <v>0</v>
      </c>
      <c r="AA2532">
        <v>0</v>
      </c>
      <c r="AB2532">
        <v>5.5223813696934165</v>
      </c>
      <c r="AC2532">
        <v>0</v>
      </c>
      <c r="AD2532">
        <v>0</v>
      </c>
      <c r="AE2532">
        <v>71.800917151857249</v>
      </c>
    </row>
    <row r="2533" spans="1:31" x14ac:dyDescent="0.25">
      <c r="A2533">
        <v>1712563</v>
      </c>
      <c r="B2533">
        <v>1</v>
      </c>
      <c r="C2533" t="s">
        <v>80</v>
      </c>
      <c r="D2533" t="s">
        <v>92</v>
      </c>
      <c r="E2533" t="s">
        <v>131</v>
      </c>
      <c r="F2533" t="s">
        <v>7550</v>
      </c>
      <c r="G2533" t="s">
        <v>269</v>
      </c>
      <c r="H2533" t="s">
        <v>134</v>
      </c>
      <c r="I2533" t="s">
        <v>135</v>
      </c>
      <c r="J2533" t="s">
        <v>5</v>
      </c>
      <c r="K2533" t="s">
        <v>137</v>
      </c>
      <c r="L2533" t="s">
        <v>7551</v>
      </c>
      <c r="M2533" t="s">
        <v>7552</v>
      </c>
      <c r="N2533">
        <v>0.25</v>
      </c>
      <c r="O2533">
        <v>0</v>
      </c>
      <c r="P2533">
        <v>2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0.11937822345400001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0.11937822345400001</v>
      </c>
    </row>
    <row r="2534" spans="1:31" x14ac:dyDescent="0.25">
      <c r="A2534">
        <v>1712565</v>
      </c>
      <c r="B2534">
        <v>1</v>
      </c>
      <c r="C2534" t="s">
        <v>81</v>
      </c>
      <c r="D2534" t="s">
        <v>128</v>
      </c>
      <c r="E2534" t="s">
        <v>441</v>
      </c>
      <c r="F2534" t="s">
        <v>7553</v>
      </c>
      <c r="G2534" t="s">
        <v>157</v>
      </c>
      <c r="H2534" t="s">
        <v>134</v>
      </c>
      <c r="I2534" t="s">
        <v>135</v>
      </c>
      <c r="J2534" t="s">
        <v>3</v>
      </c>
      <c r="K2534" t="s">
        <v>137</v>
      </c>
      <c r="L2534" t="s">
        <v>7554</v>
      </c>
      <c r="M2534" t="s">
        <v>7555</v>
      </c>
      <c r="N2534">
        <v>3.8936111109999998</v>
      </c>
      <c r="O2534">
        <v>0</v>
      </c>
      <c r="P2534">
        <v>158</v>
      </c>
      <c r="Q2534">
        <v>0</v>
      </c>
      <c r="R2534">
        <v>5</v>
      </c>
      <c r="S2534">
        <v>0</v>
      </c>
      <c r="T2534">
        <v>9</v>
      </c>
      <c r="U2534">
        <v>0</v>
      </c>
      <c r="V2534">
        <v>0</v>
      </c>
      <c r="W2534">
        <v>0</v>
      </c>
      <c r="X2534">
        <v>137.38389931272602</v>
      </c>
      <c r="Y2534">
        <v>0</v>
      </c>
      <c r="Z2534">
        <v>0.78089367229377271</v>
      </c>
      <c r="AA2534">
        <v>0</v>
      </c>
      <c r="AB2534">
        <v>89.541491957378653</v>
      </c>
      <c r="AC2534">
        <v>0</v>
      </c>
      <c r="AD2534">
        <v>0</v>
      </c>
      <c r="AE2534">
        <v>227.70628494239844</v>
      </c>
    </row>
    <row r="2535" spans="1:31" x14ac:dyDescent="0.25">
      <c r="A2535">
        <v>1712566</v>
      </c>
      <c r="B2535">
        <v>1</v>
      </c>
      <c r="C2535" t="s">
        <v>81</v>
      </c>
      <c r="D2535" t="s">
        <v>127</v>
      </c>
      <c r="E2535" t="s">
        <v>131</v>
      </c>
      <c r="F2535" t="s">
        <v>7556</v>
      </c>
      <c r="G2535" t="s">
        <v>133</v>
      </c>
      <c r="H2535" t="s">
        <v>134</v>
      </c>
      <c r="I2535" t="s">
        <v>135</v>
      </c>
      <c r="J2535" t="s">
        <v>136</v>
      </c>
      <c r="K2535" t="s">
        <v>137</v>
      </c>
      <c r="L2535" t="s">
        <v>7557</v>
      </c>
      <c r="M2535" t="s">
        <v>7558</v>
      </c>
      <c r="N2535">
        <v>2.6211111109999998</v>
      </c>
      <c r="O2535">
        <v>0</v>
      </c>
      <c r="P2535">
        <v>1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0.69617111562718392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0.69617111562718392</v>
      </c>
    </row>
    <row r="2536" spans="1:31" x14ac:dyDescent="0.25">
      <c r="A2536">
        <v>1712567</v>
      </c>
      <c r="B2536">
        <v>1</v>
      </c>
      <c r="C2536" t="s">
        <v>80</v>
      </c>
      <c r="D2536" t="s">
        <v>109</v>
      </c>
      <c r="E2536" t="s">
        <v>140</v>
      </c>
      <c r="F2536" t="s">
        <v>7559</v>
      </c>
      <c r="G2536" t="s">
        <v>147</v>
      </c>
      <c r="H2536" t="s">
        <v>143</v>
      </c>
      <c r="I2536" t="s">
        <v>135</v>
      </c>
      <c r="J2536" t="s">
        <v>136</v>
      </c>
      <c r="K2536" t="s">
        <v>137</v>
      </c>
      <c r="L2536" t="s">
        <v>7560</v>
      </c>
      <c r="M2536" t="s">
        <v>7561</v>
      </c>
      <c r="N2536">
        <v>8.8055554999999994E-2</v>
      </c>
      <c r="O2536">
        <v>0</v>
      </c>
      <c r="P2536">
        <v>131</v>
      </c>
      <c r="Q2536">
        <v>0</v>
      </c>
      <c r="R2536">
        <v>50</v>
      </c>
      <c r="S2536">
        <v>5</v>
      </c>
      <c r="T2536">
        <v>62</v>
      </c>
      <c r="U2536">
        <v>2</v>
      </c>
      <c r="V2536">
        <v>0</v>
      </c>
      <c r="W2536">
        <v>0</v>
      </c>
      <c r="X2536">
        <v>2.1934981970194221</v>
      </c>
      <c r="Y2536">
        <v>0</v>
      </c>
      <c r="Z2536">
        <v>2.6424510361826004</v>
      </c>
      <c r="AA2536">
        <v>9.9316084811166903</v>
      </c>
      <c r="AB2536">
        <v>2.2862572299341464</v>
      </c>
      <c r="AC2536">
        <v>15.833431523275998</v>
      </c>
      <c r="AD2536">
        <v>0</v>
      </c>
      <c r="AE2536">
        <v>32.887246467528854</v>
      </c>
    </row>
    <row r="2537" spans="1:31" x14ac:dyDescent="0.25">
      <c r="A2537">
        <v>1712570</v>
      </c>
      <c r="B2537">
        <v>1</v>
      </c>
      <c r="C2537" t="s">
        <v>80</v>
      </c>
      <c r="D2537" t="s">
        <v>108</v>
      </c>
      <c r="E2537" t="s">
        <v>150</v>
      </c>
      <c r="F2537" t="s">
        <v>7562</v>
      </c>
      <c r="G2537" t="s">
        <v>186</v>
      </c>
      <c r="H2537" t="s">
        <v>134</v>
      </c>
      <c r="I2537" t="s">
        <v>135</v>
      </c>
      <c r="J2537" t="s">
        <v>136</v>
      </c>
      <c r="K2537" t="s">
        <v>137</v>
      </c>
      <c r="L2537" t="s">
        <v>7563</v>
      </c>
      <c r="M2537" t="s">
        <v>7564</v>
      </c>
      <c r="N2537">
        <v>0.85666666599999997</v>
      </c>
      <c r="O2537">
        <v>0</v>
      </c>
      <c r="P2537">
        <v>12</v>
      </c>
      <c r="Q2537">
        <v>0</v>
      </c>
      <c r="R2537">
        <v>2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0.69200748827811998</v>
      </c>
      <c r="Y2537">
        <v>0</v>
      </c>
      <c r="Z2537">
        <v>1.944573786604667E-2</v>
      </c>
      <c r="AA2537">
        <v>0</v>
      </c>
      <c r="AB2537">
        <v>0</v>
      </c>
      <c r="AC2537">
        <v>0</v>
      </c>
      <c r="AD2537">
        <v>0</v>
      </c>
      <c r="AE2537">
        <v>0.71145322614416662</v>
      </c>
    </row>
    <row r="2538" spans="1:31" x14ac:dyDescent="0.25">
      <c r="A2538">
        <v>1712571</v>
      </c>
      <c r="B2538">
        <v>1</v>
      </c>
      <c r="C2538" t="s">
        <v>80</v>
      </c>
      <c r="D2538" t="s">
        <v>106</v>
      </c>
      <c r="E2538" t="s">
        <v>140</v>
      </c>
      <c r="F2538" t="s">
        <v>7169</v>
      </c>
      <c r="G2538" t="s">
        <v>147</v>
      </c>
      <c r="H2538" t="s">
        <v>143</v>
      </c>
      <c r="I2538" t="s">
        <v>455</v>
      </c>
      <c r="J2538" t="s">
        <v>136</v>
      </c>
      <c r="K2538" t="s">
        <v>137</v>
      </c>
      <c r="L2538" t="s">
        <v>7565</v>
      </c>
      <c r="M2538" t="s">
        <v>7566</v>
      </c>
      <c r="N2538">
        <v>2.0277777E-2</v>
      </c>
      <c r="O2538">
        <v>0</v>
      </c>
      <c r="P2538">
        <v>5417</v>
      </c>
      <c r="Q2538">
        <v>0</v>
      </c>
      <c r="R2538">
        <v>17</v>
      </c>
      <c r="S2538">
        <v>1</v>
      </c>
      <c r="T2538">
        <v>677</v>
      </c>
      <c r="U2538">
        <v>0</v>
      </c>
      <c r="V2538">
        <v>4</v>
      </c>
      <c r="W2538">
        <v>0</v>
      </c>
      <c r="X2538">
        <v>22.100363125043906</v>
      </c>
      <c r="Y2538">
        <v>0</v>
      </c>
      <c r="Z2538">
        <v>6.4901060523286661E-2</v>
      </c>
      <c r="AA2538">
        <v>9.2188264741666671E-3</v>
      </c>
      <c r="AB2538">
        <v>9.2763038402008764</v>
      </c>
      <c r="AC2538">
        <v>0</v>
      </c>
      <c r="AD2538">
        <v>2.964336192179144</v>
      </c>
      <c r="AE2538">
        <v>34.415123044421385</v>
      </c>
    </row>
    <row r="2539" spans="1:31" x14ac:dyDescent="0.25">
      <c r="A2539">
        <v>1712572</v>
      </c>
      <c r="B2539">
        <v>1</v>
      </c>
      <c r="C2539" t="s">
        <v>81</v>
      </c>
      <c r="D2539" t="s">
        <v>120</v>
      </c>
      <c r="E2539" t="s">
        <v>189</v>
      </c>
      <c r="F2539" t="s">
        <v>7567</v>
      </c>
      <c r="G2539" t="s">
        <v>147</v>
      </c>
      <c r="H2539" t="s">
        <v>143</v>
      </c>
      <c r="I2539" t="s">
        <v>135</v>
      </c>
      <c r="J2539" t="s">
        <v>136</v>
      </c>
      <c r="K2539" t="s">
        <v>137</v>
      </c>
      <c r="L2539" t="s">
        <v>7568</v>
      </c>
      <c r="M2539" t="s">
        <v>7569</v>
      </c>
      <c r="N2539">
        <v>0.65555555499999996</v>
      </c>
      <c r="O2539">
        <v>0</v>
      </c>
      <c r="P2539">
        <v>1200</v>
      </c>
      <c r="Q2539">
        <v>0</v>
      </c>
      <c r="R2539">
        <v>16</v>
      </c>
      <c r="S2539">
        <v>1</v>
      </c>
      <c r="T2539">
        <v>125</v>
      </c>
      <c r="U2539">
        <v>3</v>
      </c>
      <c r="V2539">
        <v>4</v>
      </c>
      <c r="W2539">
        <v>0</v>
      </c>
      <c r="X2539">
        <v>144.74266925054562</v>
      </c>
      <c r="Y2539">
        <v>0</v>
      </c>
      <c r="Z2539">
        <v>3.4893129340309779</v>
      </c>
      <c r="AA2539">
        <v>5.128986933862933</v>
      </c>
      <c r="AB2539">
        <v>35.645769504031222</v>
      </c>
      <c r="AC2539">
        <v>43.418397937879064</v>
      </c>
      <c r="AD2539">
        <v>0.4977468557394778</v>
      </c>
      <c r="AE2539">
        <v>232.92288341608929</v>
      </c>
    </row>
    <row r="2540" spans="1:31" x14ac:dyDescent="0.25">
      <c r="A2540">
        <v>1712573</v>
      </c>
      <c r="B2540">
        <v>1</v>
      </c>
      <c r="C2540" t="s">
        <v>80</v>
      </c>
      <c r="D2540" t="s">
        <v>88</v>
      </c>
      <c r="E2540" t="s">
        <v>171</v>
      </c>
      <c r="F2540" t="s">
        <v>7570</v>
      </c>
      <c r="G2540" t="s">
        <v>147</v>
      </c>
      <c r="H2540" t="s">
        <v>143</v>
      </c>
      <c r="I2540" t="s">
        <v>135</v>
      </c>
      <c r="J2540" t="s">
        <v>136</v>
      </c>
      <c r="K2540" t="s">
        <v>137</v>
      </c>
      <c r="L2540" t="s">
        <v>7571</v>
      </c>
      <c r="M2540" t="s">
        <v>7572</v>
      </c>
      <c r="N2540">
        <v>0.41333333300000002</v>
      </c>
      <c r="O2540">
        <v>0</v>
      </c>
      <c r="P2540">
        <v>230</v>
      </c>
      <c r="Q2540">
        <v>0</v>
      </c>
      <c r="R2540">
        <v>0</v>
      </c>
      <c r="S2540">
        <v>0</v>
      </c>
      <c r="T2540">
        <v>11</v>
      </c>
      <c r="U2540">
        <v>0</v>
      </c>
      <c r="V2540">
        <v>0</v>
      </c>
      <c r="W2540">
        <v>0</v>
      </c>
      <c r="X2540">
        <v>35.052831537024289</v>
      </c>
      <c r="Y2540">
        <v>0</v>
      </c>
      <c r="Z2540">
        <v>0</v>
      </c>
      <c r="AA2540">
        <v>0</v>
      </c>
      <c r="AB2540">
        <v>5.7646463645476453</v>
      </c>
      <c r="AC2540">
        <v>0</v>
      </c>
      <c r="AD2540">
        <v>0</v>
      </c>
      <c r="AE2540">
        <v>40.817477901571934</v>
      </c>
    </row>
    <row r="2541" spans="1:31" x14ac:dyDescent="0.25">
      <c r="A2541">
        <v>1712575</v>
      </c>
      <c r="B2541">
        <v>1</v>
      </c>
      <c r="C2541" t="s">
        <v>80</v>
      </c>
      <c r="D2541" t="s">
        <v>103</v>
      </c>
      <c r="E2541" t="s">
        <v>131</v>
      </c>
      <c r="F2541" t="s">
        <v>7573</v>
      </c>
      <c r="G2541" t="s">
        <v>133</v>
      </c>
      <c r="H2541" t="s">
        <v>134</v>
      </c>
      <c r="I2541" t="s">
        <v>135</v>
      </c>
      <c r="J2541" t="s">
        <v>136</v>
      </c>
      <c r="K2541" t="s">
        <v>137</v>
      </c>
      <c r="L2541" t="s">
        <v>7574</v>
      </c>
      <c r="M2541" t="s">
        <v>7575</v>
      </c>
      <c r="N2541">
        <v>0.79833333299999998</v>
      </c>
      <c r="O2541">
        <v>0</v>
      </c>
      <c r="P2541">
        <v>13</v>
      </c>
      <c r="Q2541">
        <v>0</v>
      </c>
      <c r="R2541">
        <v>0</v>
      </c>
      <c r="S2541">
        <v>0</v>
      </c>
      <c r="T2541">
        <v>2</v>
      </c>
      <c r="U2541">
        <v>0</v>
      </c>
      <c r="V2541">
        <v>0</v>
      </c>
      <c r="W2541">
        <v>0</v>
      </c>
      <c r="X2541">
        <v>2.3678483088192799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2.3678483088192799</v>
      </c>
    </row>
    <row r="2542" spans="1:31" x14ac:dyDescent="0.25">
      <c r="A2542">
        <v>1712576</v>
      </c>
      <c r="B2542">
        <v>1</v>
      </c>
      <c r="C2542" t="s">
        <v>80</v>
      </c>
      <c r="D2542" t="s">
        <v>96</v>
      </c>
      <c r="E2542" t="s">
        <v>441</v>
      </c>
      <c r="F2542" t="s">
        <v>6355</v>
      </c>
      <c r="G2542" t="s">
        <v>575</v>
      </c>
      <c r="H2542" t="s">
        <v>134</v>
      </c>
      <c r="I2542" t="s">
        <v>135</v>
      </c>
      <c r="J2542" t="s">
        <v>136</v>
      </c>
      <c r="K2542" t="s">
        <v>137</v>
      </c>
      <c r="L2542" t="s">
        <v>7576</v>
      </c>
      <c r="M2542" t="s">
        <v>7577</v>
      </c>
      <c r="N2542">
        <v>5.4927777769999997</v>
      </c>
      <c r="O2542">
        <v>0</v>
      </c>
      <c r="P2542">
        <v>14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26.310603339170356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26.310603339170356</v>
      </c>
    </row>
    <row r="2543" spans="1:31" x14ac:dyDescent="0.25">
      <c r="A2543">
        <v>1712583</v>
      </c>
      <c r="B2543">
        <v>1</v>
      </c>
      <c r="C2543" t="s">
        <v>80</v>
      </c>
      <c r="D2543" t="s">
        <v>96</v>
      </c>
      <c r="E2543" t="s">
        <v>131</v>
      </c>
      <c r="F2543" t="s">
        <v>7578</v>
      </c>
      <c r="G2543" t="s">
        <v>242</v>
      </c>
      <c r="H2543" t="s">
        <v>134</v>
      </c>
      <c r="I2543" t="s">
        <v>135</v>
      </c>
      <c r="J2543" t="s">
        <v>136</v>
      </c>
      <c r="K2543" t="s">
        <v>137</v>
      </c>
      <c r="L2543" t="s">
        <v>7579</v>
      </c>
      <c r="M2543" t="s">
        <v>7580</v>
      </c>
      <c r="N2543">
        <v>1.6130555550000001</v>
      </c>
      <c r="O2543">
        <v>0</v>
      </c>
      <c r="P2543">
        <v>1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3.8718640562009451E-2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3.8718640562009451E-2</v>
      </c>
    </row>
    <row r="2544" spans="1:31" x14ac:dyDescent="0.25">
      <c r="A2544">
        <v>1712584</v>
      </c>
      <c r="B2544">
        <v>1</v>
      </c>
      <c r="C2544" t="s">
        <v>80</v>
      </c>
      <c r="D2544" t="s">
        <v>90</v>
      </c>
      <c r="E2544" t="s">
        <v>441</v>
      </c>
      <c r="F2544" t="s">
        <v>7581</v>
      </c>
      <c r="G2544" t="s">
        <v>904</v>
      </c>
      <c r="H2544" t="s">
        <v>134</v>
      </c>
      <c r="I2544" t="s">
        <v>135</v>
      </c>
      <c r="J2544" t="s">
        <v>136</v>
      </c>
      <c r="K2544" t="s">
        <v>137</v>
      </c>
      <c r="L2544" t="s">
        <v>7582</v>
      </c>
      <c r="M2544" t="s">
        <v>7583</v>
      </c>
      <c r="N2544">
        <v>3.5919444440000001</v>
      </c>
      <c r="O2544">
        <v>0</v>
      </c>
      <c r="P2544">
        <v>75</v>
      </c>
      <c r="Q2544">
        <v>0</v>
      </c>
      <c r="R2544">
        <v>0</v>
      </c>
      <c r="S2544">
        <v>0</v>
      </c>
      <c r="T2544">
        <v>1</v>
      </c>
      <c r="U2544">
        <v>0</v>
      </c>
      <c r="V2544">
        <v>0</v>
      </c>
      <c r="W2544">
        <v>0</v>
      </c>
      <c r="X2544">
        <v>71.751988200541874</v>
      </c>
      <c r="Y2544">
        <v>0</v>
      </c>
      <c r="Z2544">
        <v>0</v>
      </c>
      <c r="AA2544">
        <v>0</v>
      </c>
      <c r="AB2544">
        <v>4.2230909357284663</v>
      </c>
      <c r="AC2544">
        <v>0</v>
      </c>
      <c r="AD2544">
        <v>0</v>
      </c>
      <c r="AE2544">
        <v>75.975079136270338</v>
      </c>
    </row>
    <row r="2545" spans="1:31" x14ac:dyDescent="0.25">
      <c r="A2545">
        <v>1712587</v>
      </c>
      <c r="B2545">
        <v>1</v>
      </c>
      <c r="C2545" t="s">
        <v>81</v>
      </c>
      <c r="D2545" t="s">
        <v>113</v>
      </c>
      <c r="E2545" t="s">
        <v>150</v>
      </c>
      <c r="F2545" t="s">
        <v>7584</v>
      </c>
      <c r="G2545" t="s">
        <v>186</v>
      </c>
      <c r="H2545" t="s">
        <v>134</v>
      </c>
      <c r="I2545" t="s">
        <v>135</v>
      </c>
      <c r="J2545" t="s">
        <v>136</v>
      </c>
      <c r="K2545" t="s">
        <v>137</v>
      </c>
      <c r="L2545" t="s">
        <v>7585</v>
      </c>
      <c r="M2545" t="s">
        <v>7586</v>
      </c>
      <c r="N2545">
        <v>1.3574999999999999</v>
      </c>
      <c r="O2545">
        <v>0</v>
      </c>
      <c r="P2545">
        <v>42</v>
      </c>
      <c r="Q2545">
        <v>0</v>
      </c>
      <c r="R2545">
        <v>13</v>
      </c>
      <c r="S2545">
        <v>0</v>
      </c>
      <c r="T2545">
        <v>1</v>
      </c>
      <c r="U2545">
        <v>0</v>
      </c>
      <c r="V2545">
        <v>0</v>
      </c>
      <c r="W2545">
        <v>0</v>
      </c>
      <c r="X2545">
        <v>1.1885695301252366</v>
      </c>
      <c r="Y2545">
        <v>0</v>
      </c>
      <c r="Z2545">
        <v>2.0065182737089966</v>
      </c>
      <c r="AA2545">
        <v>0</v>
      </c>
      <c r="AB2545">
        <v>1.6099203724781335</v>
      </c>
      <c r="AC2545">
        <v>0</v>
      </c>
      <c r="AD2545">
        <v>0</v>
      </c>
      <c r="AE2545">
        <v>4.8050081763123664</v>
      </c>
    </row>
    <row r="2546" spans="1:31" x14ac:dyDescent="0.25">
      <c r="A2546">
        <v>1712589</v>
      </c>
      <c r="B2546">
        <v>1</v>
      </c>
      <c r="C2546" t="s">
        <v>80</v>
      </c>
      <c r="D2546" t="s">
        <v>90</v>
      </c>
      <c r="E2546" t="s">
        <v>131</v>
      </c>
      <c r="F2546" t="s">
        <v>7587</v>
      </c>
      <c r="G2546" t="s">
        <v>238</v>
      </c>
      <c r="H2546" t="s">
        <v>134</v>
      </c>
      <c r="I2546" t="s">
        <v>135</v>
      </c>
      <c r="J2546" t="s">
        <v>136</v>
      </c>
      <c r="K2546" t="s">
        <v>137</v>
      </c>
      <c r="L2546" t="s">
        <v>7588</v>
      </c>
      <c r="M2546" t="s">
        <v>7589</v>
      </c>
      <c r="N2546">
        <v>5.4761111109999998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2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70.283954874068485</v>
      </c>
      <c r="AC2546">
        <v>0</v>
      </c>
      <c r="AD2546">
        <v>0</v>
      </c>
      <c r="AE2546">
        <v>70.283954874068485</v>
      </c>
    </row>
    <row r="2547" spans="1:31" x14ac:dyDescent="0.25">
      <c r="A2547">
        <v>1712591</v>
      </c>
      <c r="B2547">
        <v>1</v>
      </c>
      <c r="C2547" t="s">
        <v>80</v>
      </c>
      <c r="D2547" t="s">
        <v>108</v>
      </c>
      <c r="E2547" t="s">
        <v>160</v>
      </c>
      <c r="F2547" t="s">
        <v>7590</v>
      </c>
      <c r="G2547" t="s">
        <v>305</v>
      </c>
      <c r="H2547" t="s">
        <v>134</v>
      </c>
      <c r="I2547" t="s">
        <v>135</v>
      </c>
      <c r="J2547" t="s">
        <v>136</v>
      </c>
      <c r="K2547" t="s">
        <v>137</v>
      </c>
      <c r="L2547" t="s">
        <v>7591</v>
      </c>
      <c r="M2547" t="s">
        <v>7592</v>
      </c>
      <c r="N2547">
        <v>3.0702777769999998</v>
      </c>
      <c r="O2547">
        <v>0</v>
      </c>
      <c r="P2547">
        <v>10</v>
      </c>
      <c r="Q2547">
        <v>0</v>
      </c>
      <c r="R2547">
        <v>1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2.4592010729883671</v>
      </c>
      <c r="Y2547">
        <v>0</v>
      </c>
      <c r="Z2547">
        <v>4.0042300422399998E-3</v>
      </c>
      <c r="AA2547">
        <v>0</v>
      </c>
      <c r="AB2547">
        <v>0</v>
      </c>
      <c r="AC2547">
        <v>0</v>
      </c>
      <c r="AD2547">
        <v>0</v>
      </c>
      <c r="AE2547">
        <v>2.4632053030306071</v>
      </c>
    </row>
    <row r="2548" spans="1:31" x14ac:dyDescent="0.25">
      <c r="A2548">
        <v>1712592</v>
      </c>
      <c r="B2548">
        <v>1</v>
      </c>
      <c r="C2548" t="s">
        <v>80</v>
      </c>
      <c r="D2548" t="s">
        <v>94</v>
      </c>
      <c r="E2548" t="s">
        <v>150</v>
      </c>
      <c r="F2548" t="s">
        <v>7593</v>
      </c>
      <c r="G2548" t="s">
        <v>162</v>
      </c>
      <c r="H2548" t="s">
        <v>134</v>
      </c>
      <c r="I2548" t="s">
        <v>135</v>
      </c>
      <c r="J2548" t="s">
        <v>136</v>
      </c>
      <c r="K2548" t="s">
        <v>137</v>
      </c>
      <c r="L2548" t="s">
        <v>7594</v>
      </c>
      <c r="M2548" t="s">
        <v>7595</v>
      </c>
      <c r="N2548">
        <v>2.057222222</v>
      </c>
      <c r="O2548">
        <v>0</v>
      </c>
      <c r="P2548">
        <v>0</v>
      </c>
      <c r="Q2548">
        <v>0</v>
      </c>
      <c r="R2548">
        <v>5</v>
      </c>
      <c r="S2548">
        <v>0</v>
      </c>
      <c r="T2548">
        <v>1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9.8024349490482567</v>
      </c>
      <c r="AA2548">
        <v>0</v>
      </c>
      <c r="AB2548">
        <v>0</v>
      </c>
      <c r="AC2548">
        <v>0</v>
      </c>
      <c r="AD2548">
        <v>0</v>
      </c>
      <c r="AE2548">
        <v>9.8024349490482567</v>
      </c>
    </row>
    <row r="2549" spans="1:31" x14ac:dyDescent="0.25">
      <c r="A2549">
        <v>1712593</v>
      </c>
      <c r="B2549">
        <v>1</v>
      </c>
      <c r="C2549" t="s">
        <v>80</v>
      </c>
      <c r="D2549" t="s">
        <v>96</v>
      </c>
      <c r="E2549" t="s">
        <v>131</v>
      </c>
      <c r="F2549" t="s">
        <v>7596</v>
      </c>
      <c r="G2549" t="s">
        <v>238</v>
      </c>
      <c r="H2549" t="s">
        <v>134</v>
      </c>
      <c r="I2549" t="s">
        <v>135</v>
      </c>
      <c r="J2549" t="s">
        <v>136</v>
      </c>
      <c r="K2549" t="s">
        <v>137</v>
      </c>
      <c r="L2549" t="s">
        <v>7597</v>
      </c>
      <c r="M2549" t="s">
        <v>7598</v>
      </c>
      <c r="N2549">
        <v>5.1561111110000004</v>
      </c>
      <c r="O2549">
        <v>0</v>
      </c>
      <c r="P2549">
        <v>1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0.17936310152697002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0.17936310152697002</v>
      </c>
    </row>
    <row r="2550" spans="1:31" x14ac:dyDescent="0.25">
      <c r="A2550">
        <v>1712594</v>
      </c>
      <c r="B2550">
        <v>1</v>
      </c>
      <c r="C2550" t="s">
        <v>80</v>
      </c>
      <c r="D2550" t="s">
        <v>90</v>
      </c>
      <c r="E2550" t="s">
        <v>160</v>
      </c>
      <c r="F2550" t="s">
        <v>7599</v>
      </c>
      <c r="G2550" t="s">
        <v>326</v>
      </c>
      <c r="H2550" t="s">
        <v>134</v>
      </c>
      <c r="I2550" t="s">
        <v>135</v>
      </c>
      <c r="J2550" t="s">
        <v>136</v>
      </c>
      <c r="K2550" t="s">
        <v>137</v>
      </c>
      <c r="L2550" t="s">
        <v>7600</v>
      </c>
      <c r="M2550" t="s">
        <v>7601</v>
      </c>
      <c r="N2550">
        <v>5.909444444</v>
      </c>
      <c r="O2550">
        <v>0</v>
      </c>
      <c r="P2550">
        <v>112</v>
      </c>
      <c r="Q2550">
        <v>0</v>
      </c>
      <c r="R2550">
        <v>0</v>
      </c>
      <c r="S2550">
        <v>0</v>
      </c>
      <c r="T2550">
        <v>3</v>
      </c>
      <c r="U2550">
        <v>0</v>
      </c>
      <c r="V2550">
        <v>0</v>
      </c>
      <c r="W2550">
        <v>0</v>
      </c>
      <c r="X2550">
        <v>266.20854979172623</v>
      </c>
      <c r="Y2550">
        <v>0</v>
      </c>
      <c r="Z2550">
        <v>0</v>
      </c>
      <c r="AA2550">
        <v>0</v>
      </c>
      <c r="AB2550">
        <v>8.9709900360325556E-2</v>
      </c>
      <c r="AC2550">
        <v>0</v>
      </c>
      <c r="AD2550">
        <v>0</v>
      </c>
      <c r="AE2550">
        <v>266.29825969208656</v>
      </c>
    </row>
    <row r="2551" spans="1:31" x14ac:dyDescent="0.25">
      <c r="A2551">
        <v>1712595</v>
      </c>
      <c r="B2551">
        <v>1</v>
      </c>
      <c r="C2551" t="s">
        <v>80</v>
      </c>
      <c r="D2551" t="s">
        <v>97</v>
      </c>
      <c r="E2551" t="s">
        <v>131</v>
      </c>
      <c r="F2551" t="s">
        <v>7602</v>
      </c>
      <c r="G2551" t="s">
        <v>133</v>
      </c>
      <c r="H2551" t="s">
        <v>134</v>
      </c>
      <c r="I2551" t="s">
        <v>135</v>
      </c>
      <c r="J2551" t="s">
        <v>136</v>
      </c>
      <c r="K2551" t="s">
        <v>137</v>
      </c>
      <c r="L2551" t="s">
        <v>7603</v>
      </c>
      <c r="M2551" t="s">
        <v>7604</v>
      </c>
      <c r="N2551">
        <v>3.4175</v>
      </c>
      <c r="O2551">
        <v>0</v>
      </c>
      <c r="P2551">
        <v>1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0.93900832321768846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0.93900832321768846</v>
      </c>
    </row>
    <row r="2552" spans="1:31" x14ac:dyDescent="0.25">
      <c r="A2552">
        <v>1712596</v>
      </c>
      <c r="B2552">
        <v>1</v>
      </c>
      <c r="C2552" t="s">
        <v>80</v>
      </c>
      <c r="D2552" t="s">
        <v>94</v>
      </c>
      <c r="E2552" t="s">
        <v>160</v>
      </c>
      <c r="F2552" t="s">
        <v>7605</v>
      </c>
      <c r="G2552" t="s">
        <v>269</v>
      </c>
      <c r="H2552" t="s">
        <v>134</v>
      </c>
      <c r="I2552" t="s">
        <v>135</v>
      </c>
      <c r="J2552" t="s">
        <v>136</v>
      </c>
      <c r="K2552" t="s">
        <v>137</v>
      </c>
      <c r="L2552" t="s">
        <v>7606</v>
      </c>
      <c r="M2552" t="s">
        <v>7607</v>
      </c>
      <c r="N2552">
        <v>0.98166666599999997</v>
      </c>
      <c r="O2552">
        <v>0</v>
      </c>
      <c r="P2552">
        <v>47</v>
      </c>
      <c r="Q2552">
        <v>0</v>
      </c>
      <c r="R2552">
        <v>0</v>
      </c>
      <c r="S2552">
        <v>0</v>
      </c>
      <c r="T2552">
        <v>3</v>
      </c>
      <c r="U2552">
        <v>0</v>
      </c>
      <c r="V2552">
        <v>0</v>
      </c>
      <c r="W2552">
        <v>0</v>
      </c>
      <c r="X2552">
        <v>8.7531099873351756</v>
      </c>
      <c r="Y2552">
        <v>0</v>
      </c>
      <c r="Z2552">
        <v>0</v>
      </c>
      <c r="AA2552">
        <v>0</v>
      </c>
      <c r="AB2552">
        <v>0.40171917530764006</v>
      </c>
      <c r="AC2552">
        <v>0</v>
      </c>
      <c r="AD2552">
        <v>0</v>
      </c>
      <c r="AE2552">
        <v>9.154829162642816</v>
      </c>
    </row>
    <row r="2553" spans="1:31" x14ac:dyDescent="0.25">
      <c r="A2553">
        <v>1712598</v>
      </c>
      <c r="B2553">
        <v>1</v>
      </c>
      <c r="C2553" t="s">
        <v>81</v>
      </c>
      <c r="D2553" t="s">
        <v>113</v>
      </c>
      <c r="E2553" t="s">
        <v>189</v>
      </c>
      <c r="F2553" t="s">
        <v>7608</v>
      </c>
      <c r="G2553" t="s">
        <v>147</v>
      </c>
      <c r="H2553" t="s">
        <v>143</v>
      </c>
      <c r="I2553" t="s">
        <v>135</v>
      </c>
      <c r="J2553" t="s">
        <v>136</v>
      </c>
      <c r="K2553" t="s">
        <v>137</v>
      </c>
      <c r="L2553" t="s">
        <v>7609</v>
      </c>
      <c r="M2553" t="s">
        <v>7610</v>
      </c>
      <c r="N2553">
        <v>0.45611111100000001</v>
      </c>
      <c r="O2553">
        <v>0</v>
      </c>
      <c r="P2553">
        <v>23</v>
      </c>
      <c r="Q2553">
        <v>4</v>
      </c>
      <c r="R2553">
        <v>52</v>
      </c>
      <c r="S2553">
        <v>1</v>
      </c>
      <c r="T2553">
        <v>12</v>
      </c>
      <c r="U2553">
        <v>0</v>
      </c>
      <c r="V2553">
        <v>0</v>
      </c>
      <c r="W2553">
        <v>0</v>
      </c>
      <c r="X2553">
        <v>1.3586041623286218</v>
      </c>
      <c r="Y2553">
        <v>1.7256350348821199</v>
      </c>
      <c r="Z2553">
        <v>16.39687884203375</v>
      </c>
      <c r="AA2553">
        <v>9.528839350533333E-2</v>
      </c>
      <c r="AB2553">
        <v>7.4629155728888401</v>
      </c>
      <c r="AC2553">
        <v>0</v>
      </c>
      <c r="AD2553">
        <v>0</v>
      </c>
      <c r="AE2553">
        <v>27.039322005638667</v>
      </c>
    </row>
    <row r="2554" spans="1:31" x14ac:dyDescent="0.25">
      <c r="A2554">
        <v>1712600</v>
      </c>
      <c r="B2554">
        <v>1</v>
      </c>
      <c r="C2554" t="s">
        <v>80</v>
      </c>
      <c r="D2554" t="s">
        <v>99</v>
      </c>
      <c r="E2554" t="s">
        <v>131</v>
      </c>
      <c r="F2554" t="s">
        <v>7611</v>
      </c>
      <c r="G2554" t="s">
        <v>242</v>
      </c>
      <c r="H2554" t="s">
        <v>134</v>
      </c>
      <c r="I2554" t="s">
        <v>135</v>
      </c>
      <c r="J2554" t="s">
        <v>136</v>
      </c>
      <c r="K2554" t="s">
        <v>137</v>
      </c>
      <c r="L2554" t="s">
        <v>7612</v>
      </c>
      <c r="M2554" t="s">
        <v>7613</v>
      </c>
      <c r="N2554">
        <v>2.1286111110000001</v>
      </c>
      <c r="O2554">
        <v>0</v>
      </c>
      <c r="P2554">
        <v>1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</row>
    <row r="2555" spans="1:31" x14ac:dyDescent="0.25">
      <c r="A2555">
        <v>1712602</v>
      </c>
      <c r="B2555">
        <v>1</v>
      </c>
      <c r="C2555" t="s">
        <v>81</v>
      </c>
      <c r="D2555" t="s">
        <v>126</v>
      </c>
      <c r="E2555" t="s">
        <v>171</v>
      </c>
      <c r="F2555" t="s">
        <v>7614</v>
      </c>
      <c r="G2555" t="s">
        <v>147</v>
      </c>
      <c r="H2555" t="s">
        <v>143</v>
      </c>
      <c r="I2555" t="s">
        <v>455</v>
      </c>
      <c r="J2555" t="s">
        <v>136</v>
      </c>
      <c r="K2555" t="s">
        <v>137</v>
      </c>
      <c r="L2555" t="s">
        <v>7615</v>
      </c>
      <c r="M2555" t="s">
        <v>7616</v>
      </c>
      <c r="N2555">
        <v>1.1111111E-2</v>
      </c>
      <c r="O2555">
        <v>1</v>
      </c>
      <c r="P2555">
        <v>627</v>
      </c>
      <c r="Q2555">
        <v>20</v>
      </c>
      <c r="R2555">
        <v>187</v>
      </c>
      <c r="S2555">
        <v>9</v>
      </c>
      <c r="T2555">
        <v>39</v>
      </c>
      <c r="U2555">
        <v>0</v>
      </c>
      <c r="V2555">
        <v>3</v>
      </c>
      <c r="W2555">
        <v>1.7460985817000004E-3</v>
      </c>
      <c r="X2555">
        <v>0.47484109827304471</v>
      </c>
      <c r="Y2555">
        <v>0.51215689259986663</v>
      </c>
      <c r="Z2555">
        <v>6.2526564958577793E-2</v>
      </c>
      <c r="AA2555">
        <v>0.31789745573282224</v>
      </c>
      <c r="AB2555">
        <v>0.1447458198928</v>
      </c>
      <c r="AC2555">
        <v>0</v>
      </c>
      <c r="AD2555">
        <v>1.7730818340966667E-2</v>
      </c>
      <c r="AE2555">
        <v>1.5316447483797779</v>
      </c>
    </row>
    <row r="2556" spans="1:31" x14ac:dyDescent="0.25">
      <c r="A2556">
        <v>1712603</v>
      </c>
      <c r="B2556">
        <v>1</v>
      </c>
      <c r="C2556" t="s">
        <v>80</v>
      </c>
      <c r="D2556" t="s">
        <v>90</v>
      </c>
      <c r="E2556" t="s">
        <v>131</v>
      </c>
      <c r="F2556" t="s">
        <v>7617</v>
      </c>
      <c r="G2556" t="s">
        <v>242</v>
      </c>
      <c r="H2556" t="s">
        <v>134</v>
      </c>
      <c r="I2556" t="s">
        <v>135</v>
      </c>
      <c r="J2556" t="s">
        <v>136</v>
      </c>
      <c r="K2556" t="s">
        <v>137</v>
      </c>
      <c r="L2556" t="s">
        <v>7618</v>
      </c>
      <c r="M2556" t="s">
        <v>7619</v>
      </c>
      <c r="N2556">
        <v>10.426944444</v>
      </c>
      <c r="O2556">
        <v>0</v>
      </c>
      <c r="P2556">
        <v>1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0.98729284269910011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0.98729284269910011</v>
      </c>
    </row>
    <row r="2557" spans="1:31" x14ac:dyDescent="0.25">
      <c r="A2557">
        <v>1712610</v>
      </c>
      <c r="B2557">
        <v>1</v>
      </c>
      <c r="C2557" t="s">
        <v>80</v>
      </c>
      <c r="D2557" t="s">
        <v>83</v>
      </c>
      <c r="E2557" t="s">
        <v>171</v>
      </c>
      <c r="F2557" t="s">
        <v>7620</v>
      </c>
      <c r="G2557" t="s">
        <v>147</v>
      </c>
      <c r="H2557" t="s">
        <v>143</v>
      </c>
      <c r="I2557" t="s">
        <v>135</v>
      </c>
      <c r="J2557" t="s">
        <v>136</v>
      </c>
      <c r="K2557" t="s">
        <v>137</v>
      </c>
      <c r="L2557" t="s">
        <v>7621</v>
      </c>
      <c r="M2557" t="s">
        <v>7622</v>
      </c>
      <c r="N2557">
        <v>0.12666666600000001</v>
      </c>
      <c r="O2557">
        <v>0</v>
      </c>
      <c r="P2557">
        <v>0</v>
      </c>
      <c r="Q2557">
        <v>0</v>
      </c>
      <c r="R2557">
        <v>0</v>
      </c>
      <c r="S2557">
        <v>1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2.7043834650224476</v>
      </c>
      <c r="AB2557">
        <v>0</v>
      </c>
      <c r="AC2557">
        <v>0</v>
      </c>
      <c r="AD2557">
        <v>0</v>
      </c>
      <c r="AE2557">
        <v>2.7043834650224476</v>
      </c>
    </row>
    <row r="2558" spans="1:31" x14ac:dyDescent="0.25">
      <c r="A2558">
        <v>1712611</v>
      </c>
      <c r="B2558">
        <v>1</v>
      </c>
      <c r="C2558" t="s">
        <v>80</v>
      </c>
      <c r="D2558" t="s">
        <v>103</v>
      </c>
      <c r="E2558" t="s">
        <v>131</v>
      </c>
      <c r="F2558" t="s">
        <v>7623</v>
      </c>
      <c r="G2558" t="s">
        <v>157</v>
      </c>
      <c r="H2558" t="s">
        <v>134</v>
      </c>
      <c r="I2558" t="s">
        <v>135</v>
      </c>
      <c r="J2558" t="s">
        <v>136</v>
      </c>
      <c r="K2558" t="s">
        <v>137</v>
      </c>
      <c r="L2558" t="s">
        <v>7624</v>
      </c>
      <c r="M2558" t="s">
        <v>7625</v>
      </c>
      <c r="N2558">
        <v>3.02</v>
      </c>
      <c r="O2558">
        <v>0</v>
      </c>
      <c r="P2558">
        <v>28</v>
      </c>
      <c r="Q2558">
        <v>0</v>
      </c>
      <c r="R2558">
        <v>0</v>
      </c>
      <c r="S2558">
        <v>0</v>
      </c>
      <c r="T2558">
        <v>3</v>
      </c>
      <c r="U2558">
        <v>0</v>
      </c>
      <c r="V2558">
        <v>0</v>
      </c>
      <c r="W2558">
        <v>0</v>
      </c>
      <c r="X2558">
        <v>27.886012300741143</v>
      </c>
      <c r="Y2558">
        <v>0</v>
      </c>
      <c r="Z2558">
        <v>0</v>
      </c>
      <c r="AA2558">
        <v>0</v>
      </c>
      <c r="AB2558">
        <v>0.95052391446410656</v>
      </c>
      <c r="AC2558">
        <v>0</v>
      </c>
      <c r="AD2558">
        <v>0</v>
      </c>
      <c r="AE2558">
        <v>28.83653621520525</v>
      </c>
    </row>
    <row r="2559" spans="1:31" x14ac:dyDescent="0.25">
      <c r="A2559">
        <v>1712612</v>
      </c>
      <c r="B2559">
        <v>1</v>
      </c>
      <c r="C2559" t="s">
        <v>81</v>
      </c>
      <c r="D2559" t="s">
        <v>128</v>
      </c>
      <c r="E2559" t="s">
        <v>131</v>
      </c>
      <c r="F2559" t="s">
        <v>7626</v>
      </c>
      <c r="G2559" t="s">
        <v>133</v>
      </c>
      <c r="H2559" t="s">
        <v>134</v>
      </c>
      <c r="I2559" t="s">
        <v>135</v>
      </c>
      <c r="J2559" t="s">
        <v>136</v>
      </c>
      <c r="K2559" t="s">
        <v>137</v>
      </c>
      <c r="L2559" t="s">
        <v>7627</v>
      </c>
      <c r="M2559" t="s">
        <v>7628</v>
      </c>
      <c r="N2559">
        <v>2.4249999999999998</v>
      </c>
      <c r="O2559">
        <v>0</v>
      </c>
      <c r="P2559">
        <v>1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0.73250989354333329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0.73250989354333329</v>
      </c>
    </row>
    <row r="2560" spans="1:31" x14ac:dyDescent="0.25">
      <c r="A2560">
        <v>1712615</v>
      </c>
      <c r="B2560">
        <v>1</v>
      </c>
      <c r="C2560" t="s">
        <v>80</v>
      </c>
      <c r="D2560" t="s">
        <v>93</v>
      </c>
      <c r="E2560" t="s">
        <v>131</v>
      </c>
      <c r="F2560" t="s">
        <v>7629</v>
      </c>
      <c r="G2560" t="s">
        <v>133</v>
      </c>
      <c r="H2560" t="s">
        <v>134</v>
      </c>
      <c r="I2560" t="s">
        <v>135</v>
      </c>
      <c r="J2560" t="s">
        <v>136</v>
      </c>
      <c r="K2560" t="s">
        <v>137</v>
      </c>
      <c r="L2560" t="s">
        <v>7630</v>
      </c>
      <c r="M2560" t="s">
        <v>7631</v>
      </c>
      <c r="N2560">
        <v>1.225833333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1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</row>
    <row r="2561" spans="1:31" x14ac:dyDescent="0.25">
      <c r="A2561">
        <v>1712618</v>
      </c>
      <c r="B2561">
        <v>1</v>
      </c>
      <c r="C2561" t="s">
        <v>80</v>
      </c>
      <c r="D2561" t="s">
        <v>104</v>
      </c>
      <c r="E2561" t="s">
        <v>131</v>
      </c>
      <c r="F2561" t="s">
        <v>7632</v>
      </c>
      <c r="G2561" t="s">
        <v>133</v>
      </c>
      <c r="H2561" t="s">
        <v>134</v>
      </c>
      <c r="I2561" t="s">
        <v>135</v>
      </c>
      <c r="J2561" t="s">
        <v>136</v>
      </c>
      <c r="K2561" t="s">
        <v>137</v>
      </c>
      <c r="L2561" t="s">
        <v>7633</v>
      </c>
      <c r="M2561" t="s">
        <v>7634</v>
      </c>
      <c r="N2561">
        <v>1.0705555550000001</v>
      </c>
      <c r="O2561">
        <v>0</v>
      </c>
      <c r="P2561">
        <v>2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0.41024199252416993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0.41024199252416993</v>
      </c>
    </row>
    <row r="2562" spans="1:31" x14ac:dyDescent="0.25">
      <c r="A2562">
        <v>1712622</v>
      </c>
      <c r="B2562">
        <v>1</v>
      </c>
      <c r="C2562" t="s">
        <v>80</v>
      </c>
      <c r="D2562" t="s">
        <v>103</v>
      </c>
      <c r="E2562" t="s">
        <v>131</v>
      </c>
      <c r="F2562" t="s">
        <v>7635</v>
      </c>
      <c r="G2562" t="s">
        <v>238</v>
      </c>
      <c r="H2562" t="s">
        <v>134</v>
      </c>
      <c r="I2562" t="s">
        <v>135</v>
      </c>
      <c r="J2562" t="s">
        <v>136</v>
      </c>
      <c r="K2562" t="s">
        <v>137</v>
      </c>
      <c r="L2562" t="s">
        <v>7636</v>
      </c>
      <c r="M2562" t="s">
        <v>7637</v>
      </c>
      <c r="N2562">
        <v>0.59222222199999996</v>
      </c>
      <c r="O2562">
        <v>0</v>
      </c>
      <c r="P2562">
        <v>12</v>
      </c>
      <c r="Q2562">
        <v>0</v>
      </c>
      <c r="R2562">
        <v>0</v>
      </c>
      <c r="S2562">
        <v>0</v>
      </c>
      <c r="T2562">
        <v>2</v>
      </c>
      <c r="U2562">
        <v>0</v>
      </c>
      <c r="V2562">
        <v>0</v>
      </c>
      <c r="W2562">
        <v>0</v>
      </c>
      <c r="X2562">
        <v>4.2751743506529207</v>
      </c>
      <c r="Y2562">
        <v>0</v>
      </c>
      <c r="Z2562">
        <v>0</v>
      </c>
      <c r="AA2562">
        <v>0</v>
      </c>
      <c r="AB2562">
        <v>1.2446932850588889E-3</v>
      </c>
      <c r="AC2562">
        <v>0</v>
      </c>
      <c r="AD2562">
        <v>0</v>
      </c>
      <c r="AE2562">
        <v>4.2764190439379792</v>
      </c>
    </row>
    <row r="2563" spans="1:31" x14ac:dyDescent="0.25">
      <c r="A2563">
        <v>1712624</v>
      </c>
      <c r="B2563">
        <v>1</v>
      </c>
      <c r="C2563" t="s">
        <v>80</v>
      </c>
      <c r="D2563" t="s">
        <v>97</v>
      </c>
      <c r="E2563" t="s">
        <v>131</v>
      </c>
      <c r="F2563" t="s">
        <v>7638</v>
      </c>
      <c r="G2563" t="s">
        <v>133</v>
      </c>
      <c r="H2563" t="s">
        <v>134</v>
      </c>
      <c r="I2563" t="s">
        <v>135</v>
      </c>
      <c r="J2563" t="s">
        <v>136</v>
      </c>
      <c r="K2563" t="s">
        <v>137</v>
      </c>
      <c r="L2563" t="s">
        <v>7639</v>
      </c>
      <c r="M2563" t="s">
        <v>7640</v>
      </c>
      <c r="N2563">
        <v>2.4300000000000002</v>
      </c>
      <c r="O2563">
        <v>0</v>
      </c>
      <c r="P2563">
        <v>0</v>
      </c>
      <c r="Q2563">
        <v>0</v>
      </c>
      <c r="R2563">
        <v>2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6.581402175784723E-2</v>
      </c>
      <c r="AA2563">
        <v>0</v>
      </c>
      <c r="AB2563">
        <v>0</v>
      </c>
      <c r="AC2563">
        <v>0</v>
      </c>
      <c r="AD2563">
        <v>0</v>
      </c>
      <c r="AE2563">
        <v>6.581402175784723E-2</v>
      </c>
    </row>
    <row r="2564" spans="1:31" x14ac:dyDescent="0.25">
      <c r="A2564">
        <v>1712626</v>
      </c>
      <c r="B2564">
        <v>1</v>
      </c>
      <c r="C2564" t="s">
        <v>80</v>
      </c>
      <c r="D2564" t="s">
        <v>95</v>
      </c>
      <c r="E2564" t="s">
        <v>160</v>
      </c>
      <c r="F2564" t="s">
        <v>7641</v>
      </c>
      <c r="G2564" t="s">
        <v>269</v>
      </c>
      <c r="H2564" t="s">
        <v>134</v>
      </c>
      <c r="I2564" t="s">
        <v>135</v>
      </c>
      <c r="J2564" t="s">
        <v>136</v>
      </c>
      <c r="K2564" t="s">
        <v>137</v>
      </c>
      <c r="L2564" t="s">
        <v>7642</v>
      </c>
      <c r="M2564" t="s">
        <v>7643</v>
      </c>
      <c r="N2564">
        <v>0.49416666599999998</v>
      </c>
      <c r="O2564">
        <v>0</v>
      </c>
      <c r="P2564">
        <v>60</v>
      </c>
      <c r="Q2564">
        <v>0</v>
      </c>
      <c r="R2564">
        <v>0</v>
      </c>
      <c r="S2564">
        <v>0</v>
      </c>
      <c r="T2564">
        <v>1</v>
      </c>
      <c r="U2564">
        <v>0</v>
      </c>
      <c r="V2564">
        <v>0</v>
      </c>
      <c r="W2564">
        <v>0</v>
      </c>
      <c r="X2564">
        <v>8.146408105474098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8.146408105474098</v>
      </c>
    </row>
    <row r="2565" spans="1:31" x14ac:dyDescent="0.25">
      <c r="A2565">
        <v>1712627</v>
      </c>
      <c r="B2565">
        <v>1</v>
      </c>
      <c r="C2565" t="s">
        <v>81</v>
      </c>
      <c r="D2565" t="s">
        <v>117</v>
      </c>
      <c r="E2565" t="s">
        <v>131</v>
      </c>
      <c r="F2565" t="s">
        <v>7644</v>
      </c>
      <c r="G2565" t="s">
        <v>133</v>
      </c>
      <c r="H2565" t="s">
        <v>134</v>
      </c>
      <c r="I2565" t="s">
        <v>135</v>
      </c>
      <c r="J2565" t="s">
        <v>136</v>
      </c>
      <c r="K2565" t="s">
        <v>137</v>
      </c>
      <c r="L2565" t="s">
        <v>7645</v>
      </c>
      <c r="M2565" t="s">
        <v>7646</v>
      </c>
      <c r="N2565">
        <v>1.3761111109999999</v>
      </c>
      <c r="O2565">
        <v>0</v>
      </c>
      <c r="P2565">
        <v>1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0.56752374386852089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0.56752374386852089</v>
      </c>
    </row>
    <row r="2566" spans="1:31" x14ac:dyDescent="0.25">
      <c r="A2566">
        <v>1712628</v>
      </c>
      <c r="B2566">
        <v>1</v>
      </c>
      <c r="C2566" t="s">
        <v>80</v>
      </c>
      <c r="D2566" t="s">
        <v>98</v>
      </c>
      <c r="E2566" t="s">
        <v>171</v>
      </c>
      <c r="F2566" t="s">
        <v>6418</v>
      </c>
      <c r="G2566" t="s">
        <v>1104</v>
      </c>
      <c r="H2566" t="s">
        <v>143</v>
      </c>
      <c r="I2566" t="s">
        <v>135</v>
      </c>
      <c r="J2566" t="s">
        <v>136</v>
      </c>
      <c r="K2566" t="s">
        <v>137</v>
      </c>
      <c r="L2566" t="s">
        <v>7647</v>
      </c>
      <c r="M2566" t="s">
        <v>7648</v>
      </c>
      <c r="N2566">
        <v>3.468611111</v>
      </c>
      <c r="O2566">
        <v>0</v>
      </c>
      <c r="P2566">
        <v>0</v>
      </c>
      <c r="Q2566">
        <v>0</v>
      </c>
      <c r="R2566">
        <v>13</v>
      </c>
      <c r="S2566">
        <v>0</v>
      </c>
      <c r="T2566">
        <v>2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10.090654725339256</v>
      </c>
      <c r="AA2566">
        <v>0</v>
      </c>
      <c r="AB2566">
        <v>3.8647589832215306</v>
      </c>
      <c r="AC2566">
        <v>0</v>
      </c>
      <c r="AD2566">
        <v>0</v>
      </c>
      <c r="AE2566">
        <v>13.955413708560787</v>
      </c>
    </row>
    <row r="2567" spans="1:31" x14ac:dyDescent="0.25">
      <c r="A2567">
        <v>1712629</v>
      </c>
      <c r="B2567">
        <v>1</v>
      </c>
      <c r="C2567" t="s">
        <v>81</v>
      </c>
      <c r="D2567" t="s">
        <v>116</v>
      </c>
      <c r="E2567" t="s">
        <v>160</v>
      </c>
      <c r="F2567" t="s">
        <v>7649</v>
      </c>
      <c r="G2567" t="s">
        <v>157</v>
      </c>
      <c r="H2567" t="s">
        <v>134</v>
      </c>
      <c r="I2567" t="s">
        <v>135</v>
      </c>
      <c r="J2567" t="s">
        <v>3</v>
      </c>
      <c r="K2567" t="s">
        <v>137</v>
      </c>
      <c r="L2567" t="s">
        <v>7650</v>
      </c>
      <c r="M2567" t="s">
        <v>7651</v>
      </c>
      <c r="N2567">
        <v>1.6463888879999999</v>
      </c>
      <c r="O2567">
        <v>0</v>
      </c>
      <c r="P2567">
        <v>3</v>
      </c>
      <c r="Q2567">
        <v>0</v>
      </c>
      <c r="R2567">
        <v>0</v>
      </c>
      <c r="S2567">
        <v>0</v>
      </c>
      <c r="T2567">
        <v>2</v>
      </c>
      <c r="U2567">
        <v>0</v>
      </c>
      <c r="V2567">
        <v>0</v>
      </c>
      <c r="W2567">
        <v>0</v>
      </c>
      <c r="X2567">
        <v>0.73552215360737561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0.73552215360737561</v>
      </c>
    </row>
    <row r="2568" spans="1:31" x14ac:dyDescent="0.25">
      <c r="A2568">
        <v>1712630</v>
      </c>
      <c r="B2568">
        <v>1</v>
      </c>
      <c r="C2568" t="s">
        <v>80</v>
      </c>
      <c r="D2568" t="s">
        <v>82</v>
      </c>
      <c r="E2568" t="s">
        <v>131</v>
      </c>
      <c r="F2568" t="s">
        <v>7652</v>
      </c>
      <c r="G2568" t="s">
        <v>133</v>
      </c>
      <c r="H2568" t="s">
        <v>134</v>
      </c>
      <c r="I2568" t="s">
        <v>135</v>
      </c>
      <c r="J2568" t="s">
        <v>136</v>
      </c>
      <c r="K2568" t="s">
        <v>137</v>
      </c>
      <c r="L2568" t="s">
        <v>7653</v>
      </c>
      <c r="M2568" t="s">
        <v>7654</v>
      </c>
      <c r="N2568">
        <v>1.014444444</v>
      </c>
      <c r="O2568">
        <v>0</v>
      </c>
      <c r="P2568">
        <v>3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1.1137470306181374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1.1137470306181374</v>
      </c>
    </row>
    <row r="2569" spans="1:31" x14ac:dyDescent="0.25">
      <c r="A2569">
        <v>1712631</v>
      </c>
      <c r="B2569">
        <v>1</v>
      </c>
      <c r="C2569" t="s">
        <v>81</v>
      </c>
      <c r="D2569" t="s">
        <v>121</v>
      </c>
      <c r="E2569" t="s">
        <v>131</v>
      </c>
      <c r="F2569" t="s">
        <v>7655</v>
      </c>
      <c r="G2569" t="s">
        <v>133</v>
      </c>
      <c r="H2569" t="s">
        <v>134</v>
      </c>
      <c r="I2569" t="s">
        <v>135</v>
      </c>
      <c r="J2569" t="s">
        <v>136</v>
      </c>
      <c r="K2569" t="s">
        <v>137</v>
      </c>
      <c r="L2569" t="s">
        <v>7656</v>
      </c>
      <c r="M2569" t="s">
        <v>7657</v>
      </c>
      <c r="N2569">
        <v>0.69277777699999998</v>
      </c>
      <c r="O2569">
        <v>0</v>
      </c>
      <c r="P2569">
        <v>3</v>
      </c>
      <c r="Q2569">
        <v>0</v>
      </c>
      <c r="R2569">
        <v>0</v>
      </c>
      <c r="S2569">
        <v>0</v>
      </c>
      <c r="T2569">
        <v>1</v>
      </c>
      <c r="U2569">
        <v>0</v>
      </c>
      <c r="V2569">
        <v>0</v>
      </c>
      <c r="W2569">
        <v>0</v>
      </c>
      <c r="X2569">
        <v>0.16196880357278445</v>
      </c>
      <c r="Y2569">
        <v>0</v>
      </c>
      <c r="Z2569">
        <v>0</v>
      </c>
      <c r="AA2569">
        <v>0</v>
      </c>
      <c r="AB2569">
        <v>0.42522835988883168</v>
      </c>
      <c r="AC2569">
        <v>0</v>
      </c>
      <c r="AD2569">
        <v>0</v>
      </c>
      <c r="AE2569">
        <v>0.5871971634616161</v>
      </c>
    </row>
    <row r="2570" spans="1:31" x14ac:dyDescent="0.25">
      <c r="A2570">
        <v>1712632</v>
      </c>
      <c r="B2570">
        <v>1</v>
      </c>
      <c r="C2570" t="s">
        <v>80</v>
      </c>
      <c r="D2570" t="s">
        <v>107</v>
      </c>
      <c r="E2570" t="s">
        <v>131</v>
      </c>
      <c r="F2570" t="s">
        <v>7658</v>
      </c>
      <c r="G2570" t="s">
        <v>133</v>
      </c>
      <c r="H2570" t="s">
        <v>134</v>
      </c>
      <c r="I2570" t="s">
        <v>135</v>
      </c>
      <c r="J2570" t="s">
        <v>136</v>
      </c>
      <c r="K2570" t="s">
        <v>137</v>
      </c>
      <c r="L2570" t="s">
        <v>7659</v>
      </c>
      <c r="M2570" t="s">
        <v>7660</v>
      </c>
      <c r="N2570">
        <v>2.4313888879999999</v>
      </c>
      <c r="O2570">
        <v>0</v>
      </c>
      <c r="P2570">
        <v>1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5.2897174873558883E-2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5.2897174873558883E-2</v>
      </c>
    </row>
    <row r="2571" spans="1:31" x14ac:dyDescent="0.25">
      <c r="A2571">
        <v>1712633</v>
      </c>
      <c r="B2571">
        <v>1</v>
      </c>
      <c r="C2571" t="s">
        <v>81</v>
      </c>
      <c r="D2571" t="s">
        <v>128</v>
      </c>
      <c r="E2571" t="s">
        <v>131</v>
      </c>
      <c r="F2571" t="s">
        <v>7661</v>
      </c>
      <c r="G2571" t="s">
        <v>238</v>
      </c>
      <c r="H2571" t="s">
        <v>134</v>
      </c>
      <c r="I2571" t="s">
        <v>135</v>
      </c>
      <c r="J2571" t="s">
        <v>136</v>
      </c>
      <c r="K2571" t="s">
        <v>137</v>
      </c>
      <c r="L2571" t="s">
        <v>7662</v>
      </c>
      <c r="M2571" t="s">
        <v>7663</v>
      </c>
      <c r="N2571">
        <v>1.3963888879999999</v>
      </c>
      <c r="O2571">
        <v>0</v>
      </c>
      <c r="P2571">
        <v>3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1.1243632431391635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1.1243632431391635</v>
      </c>
    </row>
    <row r="2572" spans="1:31" x14ac:dyDescent="0.25">
      <c r="A2572">
        <v>1712634</v>
      </c>
      <c r="B2572">
        <v>1</v>
      </c>
      <c r="C2572" t="s">
        <v>81</v>
      </c>
      <c r="D2572" t="s">
        <v>115</v>
      </c>
      <c r="E2572" t="s">
        <v>160</v>
      </c>
      <c r="F2572" t="s">
        <v>7664</v>
      </c>
      <c r="G2572" t="s">
        <v>162</v>
      </c>
      <c r="H2572" t="s">
        <v>134</v>
      </c>
      <c r="I2572" t="s">
        <v>135</v>
      </c>
      <c r="J2572" t="s">
        <v>136</v>
      </c>
      <c r="K2572" t="s">
        <v>137</v>
      </c>
      <c r="L2572" t="s">
        <v>7665</v>
      </c>
      <c r="M2572" t="s">
        <v>7666</v>
      </c>
      <c r="N2572">
        <v>1.3725000000000001</v>
      </c>
      <c r="O2572">
        <v>0</v>
      </c>
      <c r="P2572">
        <v>12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0.35651520604353332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0.35651520604353332</v>
      </c>
    </row>
    <row r="2573" spans="1:31" x14ac:dyDescent="0.25">
      <c r="A2573">
        <v>1712635</v>
      </c>
      <c r="B2573">
        <v>1</v>
      </c>
      <c r="C2573" t="s">
        <v>81</v>
      </c>
      <c r="D2573" t="s">
        <v>120</v>
      </c>
      <c r="E2573" t="s">
        <v>160</v>
      </c>
      <c r="F2573" t="s">
        <v>7667</v>
      </c>
      <c r="G2573" t="s">
        <v>162</v>
      </c>
      <c r="H2573" t="s">
        <v>134</v>
      </c>
      <c r="I2573" t="s">
        <v>135</v>
      </c>
      <c r="J2573" t="s">
        <v>136</v>
      </c>
      <c r="K2573" t="s">
        <v>137</v>
      </c>
      <c r="L2573" t="s">
        <v>7668</v>
      </c>
      <c r="M2573" t="s">
        <v>7669</v>
      </c>
      <c r="N2573">
        <v>4.4994444439999999</v>
      </c>
      <c r="O2573">
        <v>0</v>
      </c>
      <c r="P2573">
        <v>15</v>
      </c>
      <c r="Q2573">
        <v>0</v>
      </c>
      <c r="R2573">
        <v>0</v>
      </c>
      <c r="S2573">
        <v>0</v>
      </c>
      <c r="T2573">
        <v>1</v>
      </c>
      <c r="U2573">
        <v>0</v>
      </c>
      <c r="V2573">
        <v>0</v>
      </c>
      <c r="W2573">
        <v>0</v>
      </c>
      <c r="X2573">
        <v>15.135407433165895</v>
      </c>
      <c r="Y2573">
        <v>0</v>
      </c>
      <c r="Z2573">
        <v>0</v>
      </c>
      <c r="AA2573">
        <v>0</v>
      </c>
      <c r="AB2573">
        <v>0.93024778242160877</v>
      </c>
      <c r="AC2573">
        <v>0</v>
      </c>
      <c r="AD2573">
        <v>0</v>
      </c>
      <c r="AE2573">
        <v>16.065655215587505</v>
      </c>
    </row>
    <row r="2574" spans="1:31" x14ac:dyDescent="0.25">
      <c r="A2574">
        <v>1712636</v>
      </c>
      <c r="B2574">
        <v>1</v>
      </c>
      <c r="C2574" t="s">
        <v>81</v>
      </c>
      <c r="D2574" t="s">
        <v>118</v>
      </c>
      <c r="E2574" t="s">
        <v>160</v>
      </c>
      <c r="F2574" t="s">
        <v>7670</v>
      </c>
      <c r="G2574" t="s">
        <v>162</v>
      </c>
      <c r="H2574" t="s">
        <v>134</v>
      </c>
      <c r="I2574" t="s">
        <v>135</v>
      </c>
      <c r="J2574" t="s">
        <v>136</v>
      </c>
      <c r="K2574" t="s">
        <v>137</v>
      </c>
      <c r="L2574" t="s">
        <v>7671</v>
      </c>
      <c r="M2574" t="s">
        <v>7672</v>
      </c>
      <c r="N2574">
        <v>0.82944444399999995</v>
      </c>
      <c r="O2574">
        <v>0</v>
      </c>
      <c r="P2574">
        <v>19</v>
      </c>
      <c r="Q2574">
        <v>0</v>
      </c>
      <c r="R2574">
        <v>0</v>
      </c>
      <c r="S2574">
        <v>0</v>
      </c>
      <c r="T2574">
        <v>1</v>
      </c>
      <c r="U2574">
        <v>0</v>
      </c>
      <c r="V2574">
        <v>0</v>
      </c>
      <c r="W2574">
        <v>0</v>
      </c>
      <c r="X2574">
        <v>3.5670738355272231</v>
      </c>
      <c r="Y2574">
        <v>0</v>
      </c>
      <c r="Z2574">
        <v>0</v>
      </c>
      <c r="AA2574">
        <v>0</v>
      </c>
      <c r="AB2574">
        <v>0.10287900131213167</v>
      </c>
      <c r="AC2574">
        <v>0</v>
      </c>
      <c r="AD2574">
        <v>0</v>
      </c>
      <c r="AE2574">
        <v>3.6699528368393546</v>
      </c>
    </row>
    <row r="2575" spans="1:31" x14ac:dyDescent="0.25">
      <c r="A2575">
        <v>1712637</v>
      </c>
      <c r="B2575">
        <v>1</v>
      </c>
      <c r="C2575" t="s">
        <v>80</v>
      </c>
      <c r="D2575" t="s">
        <v>85</v>
      </c>
      <c r="E2575" t="s">
        <v>131</v>
      </c>
      <c r="F2575" t="s">
        <v>7673</v>
      </c>
      <c r="G2575" t="s">
        <v>238</v>
      </c>
      <c r="H2575" t="s">
        <v>134</v>
      </c>
      <c r="I2575" t="s">
        <v>135</v>
      </c>
      <c r="J2575" t="s">
        <v>136</v>
      </c>
      <c r="K2575" t="s">
        <v>137</v>
      </c>
      <c r="L2575" t="s">
        <v>7674</v>
      </c>
      <c r="M2575" t="s">
        <v>7675</v>
      </c>
      <c r="N2575">
        <v>3.8261111109999999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1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23.885060999455341</v>
      </c>
      <c r="AC2575">
        <v>0</v>
      </c>
      <c r="AD2575">
        <v>0</v>
      </c>
      <c r="AE2575">
        <v>23.885060999455341</v>
      </c>
    </row>
    <row r="2576" spans="1:31" x14ac:dyDescent="0.25">
      <c r="A2576">
        <v>1712638</v>
      </c>
      <c r="B2576">
        <v>1</v>
      </c>
      <c r="C2576" t="s">
        <v>81</v>
      </c>
      <c r="D2576" t="s">
        <v>118</v>
      </c>
      <c r="E2576" t="s">
        <v>131</v>
      </c>
      <c r="F2576" t="s">
        <v>7676</v>
      </c>
      <c r="G2576" t="s">
        <v>238</v>
      </c>
      <c r="H2576" t="s">
        <v>134</v>
      </c>
      <c r="I2576" t="s">
        <v>135</v>
      </c>
      <c r="J2576" t="s">
        <v>136</v>
      </c>
      <c r="K2576" t="s">
        <v>137</v>
      </c>
      <c r="L2576" t="s">
        <v>7677</v>
      </c>
      <c r="M2576" t="s">
        <v>7678</v>
      </c>
      <c r="N2576">
        <v>1.131388888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1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1.3152929303889582</v>
      </c>
      <c r="AC2576">
        <v>0</v>
      </c>
      <c r="AD2576">
        <v>0</v>
      </c>
      <c r="AE2576">
        <v>1.3152929303889582</v>
      </c>
    </row>
    <row r="2577" spans="1:31" x14ac:dyDescent="0.25">
      <c r="A2577">
        <v>1712639</v>
      </c>
      <c r="B2577">
        <v>1</v>
      </c>
      <c r="C2577" t="s">
        <v>81</v>
      </c>
      <c r="D2577" t="s">
        <v>119</v>
      </c>
      <c r="E2577" t="s">
        <v>131</v>
      </c>
      <c r="F2577" t="s">
        <v>7679</v>
      </c>
      <c r="G2577" t="s">
        <v>133</v>
      </c>
      <c r="H2577" t="s">
        <v>134</v>
      </c>
      <c r="I2577" t="s">
        <v>135</v>
      </c>
      <c r="J2577" t="s">
        <v>136</v>
      </c>
      <c r="K2577" t="s">
        <v>137</v>
      </c>
      <c r="L2577" t="s">
        <v>7680</v>
      </c>
      <c r="M2577" t="s">
        <v>7681</v>
      </c>
      <c r="N2577">
        <v>1.005833333</v>
      </c>
      <c r="O2577">
        <v>0</v>
      </c>
      <c r="P2577">
        <v>2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1.225790963008069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1.225790963008069</v>
      </c>
    </row>
    <row r="2578" spans="1:31" x14ac:dyDescent="0.25">
      <c r="A2578">
        <v>1712640</v>
      </c>
      <c r="B2578">
        <v>1</v>
      </c>
      <c r="C2578" t="s">
        <v>80</v>
      </c>
      <c r="D2578" t="s">
        <v>92</v>
      </c>
      <c r="E2578" t="s">
        <v>131</v>
      </c>
      <c r="F2578" t="s">
        <v>7682</v>
      </c>
      <c r="G2578" t="s">
        <v>157</v>
      </c>
      <c r="H2578" t="s">
        <v>134</v>
      </c>
      <c r="I2578" t="s">
        <v>135</v>
      </c>
      <c r="J2578" t="s">
        <v>136</v>
      </c>
      <c r="K2578" t="s">
        <v>137</v>
      </c>
      <c r="L2578" t="s">
        <v>7683</v>
      </c>
      <c r="M2578" t="s">
        <v>7684</v>
      </c>
      <c r="N2578">
        <v>3.2744444439999998</v>
      </c>
      <c r="O2578">
        <v>0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1.7985098134966664E-2</v>
      </c>
      <c r="AA2578">
        <v>0</v>
      </c>
      <c r="AB2578">
        <v>0</v>
      </c>
      <c r="AC2578">
        <v>0</v>
      </c>
      <c r="AD2578">
        <v>0</v>
      </c>
      <c r="AE2578">
        <v>1.7985098134966664E-2</v>
      </c>
    </row>
    <row r="2579" spans="1:31" x14ac:dyDescent="0.25">
      <c r="A2579">
        <v>1712642</v>
      </c>
      <c r="B2579">
        <v>1</v>
      </c>
      <c r="C2579" t="s">
        <v>80</v>
      </c>
      <c r="D2579" t="s">
        <v>83</v>
      </c>
      <c r="E2579" t="s">
        <v>131</v>
      </c>
      <c r="F2579" t="s">
        <v>7685</v>
      </c>
      <c r="G2579" t="s">
        <v>238</v>
      </c>
      <c r="H2579" t="s">
        <v>134</v>
      </c>
      <c r="I2579" t="s">
        <v>135</v>
      </c>
      <c r="J2579" t="s">
        <v>136</v>
      </c>
      <c r="K2579" t="s">
        <v>137</v>
      </c>
      <c r="L2579" t="s">
        <v>7686</v>
      </c>
      <c r="M2579" t="s">
        <v>7687</v>
      </c>
      <c r="N2579">
        <v>1.2608333329999999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1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1.4590736806244751</v>
      </c>
      <c r="AC2579">
        <v>0</v>
      </c>
      <c r="AD2579">
        <v>0</v>
      </c>
      <c r="AE2579">
        <v>1.4590736806244751</v>
      </c>
    </row>
    <row r="2580" spans="1:31" x14ac:dyDescent="0.25">
      <c r="A2580">
        <v>1712643</v>
      </c>
      <c r="B2580">
        <v>1</v>
      </c>
      <c r="C2580" t="s">
        <v>80</v>
      </c>
      <c r="D2580" t="s">
        <v>90</v>
      </c>
      <c r="E2580" t="s">
        <v>131</v>
      </c>
      <c r="F2580" t="s">
        <v>7688</v>
      </c>
      <c r="G2580" t="s">
        <v>133</v>
      </c>
      <c r="H2580" t="s">
        <v>134</v>
      </c>
      <c r="I2580" t="s">
        <v>135</v>
      </c>
      <c r="J2580" t="s">
        <v>136</v>
      </c>
      <c r="K2580" t="s">
        <v>137</v>
      </c>
      <c r="L2580" t="s">
        <v>7689</v>
      </c>
      <c r="M2580" t="s">
        <v>7690</v>
      </c>
      <c r="N2580">
        <v>3.3569444439999998</v>
      </c>
      <c r="O2580">
        <v>0</v>
      </c>
      <c r="P2580">
        <v>4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1.8804796600298357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1.8804796600298357</v>
      </c>
    </row>
    <row r="2581" spans="1:31" x14ac:dyDescent="0.25">
      <c r="A2581">
        <v>1712644</v>
      </c>
      <c r="B2581">
        <v>1</v>
      </c>
      <c r="C2581" t="s">
        <v>80</v>
      </c>
      <c r="D2581" t="s">
        <v>96</v>
      </c>
      <c r="E2581" t="s">
        <v>131</v>
      </c>
      <c r="F2581" t="s">
        <v>7691</v>
      </c>
      <c r="G2581" t="s">
        <v>238</v>
      </c>
      <c r="H2581" t="s">
        <v>134</v>
      </c>
      <c r="I2581" t="s">
        <v>135</v>
      </c>
      <c r="J2581" t="s">
        <v>136</v>
      </c>
      <c r="K2581" t="s">
        <v>137</v>
      </c>
      <c r="L2581" t="s">
        <v>7692</v>
      </c>
      <c r="M2581" t="s">
        <v>7693</v>
      </c>
      <c r="N2581">
        <v>0.76944444400000001</v>
      </c>
      <c r="O2581">
        <v>0</v>
      </c>
      <c r="P2581">
        <v>1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1.3741084060071334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1.3741084060071334</v>
      </c>
    </row>
    <row r="2582" spans="1:31" x14ac:dyDescent="0.25">
      <c r="A2582">
        <v>1712651</v>
      </c>
      <c r="B2582">
        <v>1</v>
      </c>
      <c r="C2582" t="s">
        <v>80</v>
      </c>
      <c r="D2582" t="s">
        <v>104</v>
      </c>
      <c r="E2582" t="s">
        <v>131</v>
      </c>
      <c r="F2582" t="s">
        <v>7694</v>
      </c>
      <c r="G2582" t="s">
        <v>242</v>
      </c>
      <c r="H2582" t="s">
        <v>134</v>
      </c>
      <c r="I2582" t="s">
        <v>135</v>
      </c>
      <c r="J2582" t="s">
        <v>136</v>
      </c>
      <c r="K2582" t="s">
        <v>137</v>
      </c>
      <c r="L2582" t="s">
        <v>7695</v>
      </c>
      <c r="M2582" t="s">
        <v>7696</v>
      </c>
      <c r="N2582">
        <v>2.926388888</v>
      </c>
      <c r="O2582">
        <v>0</v>
      </c>
      <c r="P2582">
        <v>2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3.3823787430827643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3.3823787430827643</v>
      </c>
    </row>
    <row r="2583" spans="1:31" x14ac:dyDescent="0.25">
      <c r="A2583">
        <v>1712653</v>
      </c>
      <c r="B2583">
        <v>1</v>
      </c>
      <c r="C2583" t="s">
        <v>80</v>
      </c>
      <c r="D2583" t="s">
        <v>99</v>
      </c>
      <c r="E2583" t="s">
        <v>171</v>
      </c>
      <c r="F2583" t="s">
        <v>7697</v>
      </c>
      <c r="G2583" t="s">
        <v>5650</v>
      </c>
      <c r="H2583" t="s">
        <v>143</v>
      </c>
      <c r="I2583" t="s">
        <v>135</v>
      </c>
      <c r="J2583" t="s">
        <v>136</v>
      </c>
      <c r="K2583" t="s">
        <v>137</v>
      </c>
      <c r="L2583" t="s">
        <v>7698</v>
      </c>
      <c r="M2583" t="s">
        <v>7699</v>
      </c>
      <c r="N2583">
        <v>0.55027777700000002</v>
      </c>
      <c r="O2583">
        <v>0</v>
      </c>
      <c r="P2583">
        <v>150</v>
      </c>
      <c r="Q2583">
        <v>0</v>
      </c>
      <c r="R2583">
        <v>0</v>
      </c>
      <c r="S2583">
        <v>0</v>
      </c>
      <c r="T2583">
        <v>17</v>
      </c>
      <c r="U2583">
        <v>0</v>
      </c>
      <c r="V2583">
        <v>0</v>
      </c>
      <c r="W2583">
        <v>0</v>
      </c>
      <c r="X2583">
        <v>21.943811067911867</v>
      </c>
      <c r="Y2583">
        <v>0</v>
      </c>
      <c r="Z2583">
        <v>0</v>
      </c>
      <c r="AA2583">
        <v>0</v>
      </c>
      <c r="AB2583">
        <v>9.3257093188126632</v>
      </c>
      <c r="AC2583">
        <v>0</v>
      </c>
      <c r="AD2583">
        <v>0</v>
      </c>
      <c r="AE2583">
        <v>31.26952038672453</v>
      </c>
    </row>
    <row r="2584" spans="1:31" x14ac:dyDescent="0.25">
      <c r="A2584">
        <v>1712656</v>
      </c>
      <c r="B2584">
        <v>1</v>
      </c>
      <c r="C2584" t="s">
        <v>80</v>
      </c>
      <c r="D2584" t="s">
        <v>107</v>
      </c>
      <c r="E2584" t="s">
        <v>131</v>
      </c>
      <c r="F2584" t="s">
        <v>7700</v>
      </c>
      <c r="G2584" t="s">
        <v>133</v>
      </c>
      <c r="H2584" t="s">
        <v>134</v>
      </c>
      <c r="I2584" t="s">
        <v>135</v>
      </c>
      <c r="J2584" t="s">
        <v>136</v>
      </c>
      <c r="K2584" t="s">
        <v>137</v>
      </c>
      <c r="L2584" t="s">
        <v>7701</v>
      </c>
      <c r="M2584" t="s">
        <v>7702</v>
      </c>
      <c r="N2584">
        <v>0.94750000000000001</v>
      </c>
      <c r="O2584">
        <v>0</v>
      </c>
      <c r="P2584">
        <v>3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0.69009316289046008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0.69009316289046008</v>
      </c>
    </row>
    <row r="2585" spans="1:31" x14ac:dyDescent="0.25">
      <c r="A2585">
        <v>1712657</v>
      </c>
      <c r="B2585">
        <v>1</v>
      </c>
      <c r="C2585" t="s">
        <v>80</v>
      </c>
      <c r="D2585" t="s">
        <v>97</v>
      </c>
      <c r="E2585" t="s">
        <v>131</v>
      </c>
      <c r="F2585" t="s">
        <v>7703</v>
      </c>
      <c r="G2585" t="s">
        <v>238</v>
      </c>
      <c r="H2585" t="s">
        <v>134</v>
      </c>
      <c r="I2585" t="s">
        <v>135</v>
      </c>
      <c r="J2585" t="s">
        <v>136</v>
      </c>
      <c r="K2585" t="s">
        <v>137</v>
      </c>
      <c r="L2585" t="s">
        <v>7704</v>
      </c>
      <c r="M2585" t="s">
        <v>7705</v>
      </c>
      <c r="N2585">
        <v>3.2374999999999998</v>
      </c>
      <c r="O2585">
        <v>0</v>
      </c>
      <c r="P2585">
        <v>3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3.813105457003342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3.813105457003342</v>
      </c>
    </row>
    <row r="2586" spans="1:31" x14ac:dyDescent="0.25">
      <c r="A2586">
        <v>1712659</v>
      </c>
      <c r="B2586">
        <v>1</v>
      </c>
      <c r="C2586" t="s">
        <v>80</v>
      </c>
      <c r="D2586" t="s">
        <v>88</v>
      </c>
      <c r="E2586" t="s">
        <v>189</v>
      </c>
      <c r="F2586" t="s">
        <v>7706</v>
      </c>
      <c r="G2586" t="s">
        <v>806</v>
      </c>
      <c r="H2586" t="s">
        <v>143</v>
      </c>
      <c r="I2586" t="s">
        <v>135</v>
      </c>
      <c r="J2586" t="s">
        <v>136</v>
      </c>
      <c r="K2586" t="s">
        <v>137</v>
      </c>
      <c r="L2586" t="s">
        <v>7707</v>
      </c>
      <c r="M2586" t="s">
        <v>7708</v>
      </c>
      <c r="N2586">
        <v>2.1872222219999999</v>
      </c>
      <c r="O2586">
        <v>0</v>
      </c>
      <c r="P2586">
        <v>622</v>
      </c>
      <c r="Q2586">
        <v>0</v>
      </c>
      <c r="R2586">
        <v>0</v>
      </c>
      <c r="S2586">
        <v>1</v>
      </c>
      <c r="T2586">
        <v>108</v>
      </c>
      <c r="U2586">
        <v>0</v>
      </c>
      <c r="V2586">
        <v>0</v>
      </c>
      <c r="W2586">
        <v>0</v>
      </c>
      <c r="X2586">
        <v>689.66400218182332</v>
      </c>
      <c r="Y2586">
        <v>0</v>
      </c>
      <c r="Z2586">
        <v>0</v>
      </c>
      <c r="AA2586">
        <v>127.57661742808553</v>
      </c>
      <c r="AB2586">
        <v>135.29609405742053</v>
      </c>
      <c r="AC2586">
        <v>0</v>
      </c>
      <c r="AD2586">
        <v>0</v>
      </c>
      <c r="AE2586">
        <v>952.53671366732942</v>
      </c>
    </row>
    <row r="2587" spans="1:31" x14ac:dyDescent="0.25">
      <c r="A2587">
        <v>1712660</v>
      </c>
      <c r="B2587">
        <v>1</v>
      </c>
      <c r="C2587" t="s">
        <v>80</v>
      </c>
      <c r="D2587" t="s">
        <v>84</v>
      </c>
      <c r="E2587" t="s">
        <v>131</v>
      </c>
      <c r="F2587" t="s">
        <v>7709</v>
      </c>
      <c r="G2587" t="s">
        <v>133</v>
      </c>
      <c r="H2587" t="s">
        <v>134</v>
      </c>
      <c r="I2587" t="s">
        <v>135</v>
      </c>
      <c r="J2587" t="s">
        <v>136</v>
      </c>
      <c r="K2587" t="s">
        <v>137</v>
      </c>
      <c r="L2587" t="s">
        <v>7710</v>
      </c>
      <c r="M2587" t="s">
        <v>7711</v>
      </c>
      <c r="N2587">
        <v>0.63</v>
      </c>
      <c r="O2587">
        <v>0</v>
      </c>
      <c r="P2587">
        <v>10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1.3919253454615543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1.3919253454615543</v>
      </c>
    </row>
    <row r="2588" spans="1:31" x14ac:dyDescent="0.25">
      <c r="A2588">
        <v>1712662</v>
      </c>
      <c r="B2588">
        <v>1</v>
      </c>
      <c r="C2588" t="s">
        <v>81</v>
      </c>
      <c r="D2588" t="s">
        <v>126</v>
      </c>
      <c r="E2588" t="s">
        <v>150</v>
      </c>
      <c r="F2588" t="s">
        <v>7712</v>
      </c>
      <c r="G2588" t="s">
        <v>1229</v>
      </c>
      <c r="H2588" t="s">
        <v>134</v>
      </c>
      <c r="I2588" t="s">
        <v>135</v>
      </c>
      <c r="J2588" t="s">
        <v>136</v>
      </c>
      <c r="K2588" t="s">
        <v>137</v>
      </c>
      <c r="L2588" t="s">
        <v>7713</v>
      </c>
      <c r="M2588" t="s">
        <v>7714</v>
      </c>
      <c r="N2588">
        <v>1.4597222219999999</v>
      </c>
      <c r="O2588">
        <v>0</v>
      </c>
      <c r="P2588">
        <v>41</v>
      </c>
      <c r="Q2588">
        <v>0</v>
      </c>
      <c r="R2588">
        <v>5</v>
      </c>
      <c r="S2588">
        <v>0</v>
      </c>
      <c r="T2588">
        <v>3</v>
      </c>
      <c r="U2588">
        <v>0</v>
      </c>
      <c r="V2588">
        <v>0</v>
      </c>
      <c r="W2588">
        <v>0</v>
      </c>
      <c r="X2588">
        <v>4.1956633202544298</v>
      </c>
      <c r="Y2588">
        <v>0</v>
      </c>
      <c r="Z2588">
        <v>0.82850298877125816</v>
      </c>
      <c r="AA2588">
        <v>0</v>
      </c>
      <c r="AB2588">
        <v>4.9608333592650196</v>
      </c>
      <c r="AC2588">
        <v>0</v>
      </c>
      <c r="AD2588">
        <v>0</v>
      </c>
      <c r="AE2588">
        <v>9.9849996682907083</v>
      </c>
    </row>
    <row r="2589" spans="1:31" x14ac:dyDescent="0.25">
      <c r="A2589">
        <v>1712663</v>
      </c>
      <c r="B2589">
        <v>1</v>
      </c>
      <c r="C2589" t="s">
        <v>81</v>
      </c>
      <c r="D2589" t="s">
        <v>118</v>
      </c>
      <c r="E2589" t="s">
        <v>131</v>
      </c>
      <c r="F2589" t="s">
        <v>7715</v>
      </c>
      <c r="G2589" t="s">
        <v>133</v>
      </c>
      <c r="H2589" t="s">
        <v>134</v>
      </c>
      <c r="I2589" t="s">
        <v>135</v>
      </c>
      <c r="J2589" t="s">
        <v>136</v>
      </c>
      <c r="K2589" t="s">
        <v>137</v>
      </c>
      <c r="L2589" t="s">
        <v>7716</v>
      </c>
      <c r="M2589" t="s">
        <v>7717</v>
      </c>
      <c r="N2589">
        <v>0.99666666599999998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1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1.1240343706041112</v>
      </c>
      <c r="AC2589">
        <v>0</v>
      </c>
      <c r="AD2589">
        <v>0</v>
      </c>
      <c r="AE2589">
        <v>1.1240343706041112</v>
      </c>
    </row>
    <row r="2590" spans="1:31" x14ac:dyDescent="0.25">
      <c r="A2590">
        <v>1712666</v>
      </c>
      <c r="B2590">
        <v>1</v>
      </c>
      <c r="C2590" t="s">
        <v>81</v>
      </c>
      <c r="D2590" t="s">
        <v>112</v>
      </c>
      <c r="E2590" t="s">
        <v>160</v>
      </c>
      <c r="F2590" t="s">
        <v>7718</v>
      </c>
      <c r="G2590" t="s">
        <v>305</v>
      </c>
      <c r="H2590" t="s">
        <v>134</v>
      </c>
      <c r="I2590" t="s">
        <v>135</v>
      </c>
      <c r="J2590" t="s">
        <v>136</v>
      </c>
      <c r="K2590" t="s">
        <v>137</v>
      </c>
      <c r="L2590" t="s">
        <v>7719</v>
      </c>
      <c r="M2590" t="s">
        <v>7720</v>
      </c>
      <c r="N2590">
        <v>2.7641666659999999</v>
      </c>
      <c r="O2590">
        <v>0</v>
      </c>
      <c r="P2590">
        <v>13</v>
      </c>
      <c r="Q2590">
        <v>0</v>
      </c>
      <c r="R2590">
        <v>0</v>
      </c>
      <c r="S2590">
        <v>0</v>
      </c>
      <c r="T2590">
        <v>3</v>
      </c>
      <c r="U2590">
        <v>0</v>
      </c>
      <c r="V2590">
        <v>0</v>
      </c>
      <c r="W2590">
        <v>0</v>
      </c>
      <c r="X2590">
        <v>4.5112605808502497</v>
      </c>
      <c r="Y2590">
        <v>0</v>
      </c>
      <c r="Z2590">
        <v>0</v>
      </c>
      <c r="AA2590">
        <v>0</v>
      </c>
      <c r="AB2590">
        <v>4.1929217489773603</v>
      </c>
      <c r="AC2590">
        <v>0</v>
      </c>
      <c r="AD2590">
        <v>0</v>
      </c>
      <c r="AE2590">
        <v>8.70418232982761</v>
      </c>
    </row>
    <row r="2591" spans="1:31" x14ac:dyDescent="0.25">
      <c r="A2591">
        <v>1712669</v>
      </c>
      <c r="B2591">
        <v>1</v>
      </c>
      <c r="C2591" t="s">
        <v>81</v>
      </c>
      <c r="D2591" t="s">
        <v>118</v>
      </c>
      <c r="E2591" t="s">
        <v>160</v>
      </c>
      <c r="F2591" t="s">
        <v>7721</v>
      </c>
      <c r="G2591" t="s">
        <v>162</v>
      </c>
      <c r="H2591" t="s">
        <v>134</v>
      </c>
      <c r="I2591" t="s">
        <v>135</v>
      </c>
      <c r="J2591" t="s">
        <v>136</v>
      </c>
      <c r="K2591" t="s">
        <v>137</v>
      </c>
      <c r="L2591" t="s">
        <v>7722</v>
      </c>
      <c r="M2591" t="s">
        <v>7723</v>
      </c>
      <c r="N2591">
        <v>1.29</v>
      </c>
      <c r="O2591">
        <v>0</v>
      </c>
      <c r="P2591">
        <v>16</v>
      </c>
      <c r="Q2591">
        <v>0</v>
      </c>
      <c r="R2591">
        <v>0</v>
      </c>
      <c r="S2591">
        <v>0</v>
      </c>
      <c r="T2591">
        <v>1</v>
      </c>
      <c r="U2591">
        <v>0</v>
      </c>
      <c r="V2591">
        <v>0</v>
      </c>
      <c r="W2591">
        <v>0</v>
      </c>
      <c r="X2591">
        <v>2.5119791396573867</v>
      </c>
      <c r="Y2591">
        <v>0</v>
      </c>
      <c r="Z2591">
        <v>0</v>
      </c>
      <c r="AA2591">
        <v>0</v>
      </c>
      <c r="AB2591">
        <v>0.18367103503321219</v>
      </c>
      <c r="AC2591">
        <v>0</v>
      </c>
      <c r="AD2591">
        <v>0</v>
      </c>
      <c r="AE2591">
        <v>2.695650174690599</v>
      </c>
    </row>
    <row r="2592" spans="1:31" x14ac:dyDescent="0.25">
      <c r="A2592">
        <v>1712671</v>
      </c>
      <c r="B2592">
        <v>1</v>
      </c>
      <c r="C2592" t="s">
        <v>80</v>
      </c>
      <c r="D2592" t="s">
        <v>100</v>
      </c>
      <c r="E2592" t="s">
        <v>131</v>
      </c>
      <c r="F2592" t="s">
        <v>7724</v>
      </c>
      <c r="G2592" t="s">
        <v>242</v>
      </c>
      <c r="H2592" t="s">
        <v>134</v>
      </c>
      <c r="I2592" t="s">
        <v>135</v>
      </c>
      <c r="J2592" t="s">
        <v>136</v>
      </c>
      <c r="K2592" t="s">
        <v>137</v>
      </c>
      <c r="L2592" t="s">
        <v>7725</v>
      </c>
      <c r="M2592" t="s">
        <v>7726</v>
      </c>
      <c r="N2592">
        <v>4.5138888880000003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1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3.6836254738783749</v>
      </c>
      <c r="AC2592">
        <v>0</v>
      </c>
      <c r="AD2592">
        <v>0</v>
      </c>
      <c r="AE2592">
        <v>3.6836254738783749</v>
      </c>
    </row>
    <row r="2593" spans="1:31" x14ac:dyDescent="0.25">
      <c r="A2593">
        <v>1712673</v>
      </c>
      <c r="B2593">
        <v>1</v>
      </c>
      <c r="C2593" t="s">
        <v>80</v>
      </c>
      <c r="D2593" t="s">
        <v>83</v>
      </c>
      <c r="E2593" t="s">
        <v>131</v>
      </c>
      <c r="F2593" t="s">
        <v>7727</v>
      </c>
      <c r="G2593" t="s">
        <v>238</v>
      </c>
      <c r="H2593" t="s">
        <v>134</v>
      </c>
      <c r="I2593" t="s">
        <v>135</v>
      </c>
      <c r="J2593" t="s">
        <v>136</v>
      </c>
      <c r="K2593" t="s">
        <v>137</v>
      </c>
      <c r="L2593" t="s">
        <v>7728</v>
      </c>
      <c r="M2593" t="s">
        <v>7729</v>
      </c>
      <c r="N2593">
        <v>1.474722222</v>
      </c>
      <c r="O2593">
        <v>0</v>
      </c>
      <c r="P2593">
        <v>4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3.5878537304335598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3.5878537304335598</v>
      </c>
    </row>
    <row r="2594" spans="1:31" x14ac:dyDescent="0.25">
      <c r="A2594">
        <v>1712674</v>
      </c>
      <c r="B2594">
        <v>1</v>
      </c>
      <c r="C2594" t="s">
        <v>80</v>
      </c>
      <c r="D2594" t="s">
        <v>97</v>
      </c>
      <c r="E2594" t="s">
        <v>131</v>
      </c>
      <c r="F2594" t="s">
        <v>7730</v>
      </c>
      <c r="G2594" t="s">
        <v>133</v>
      </c>
      <c r="H2594" t="s">
        <v>134</v>
      </c>
      <c r="I2594" t="s">
        <v>135</v>
      </c>
      <c r="J2594" t="s">
        <v>136</v>
      </c>
      <c r="K2594" t="s">
        <v>137</v>
      </c>
      <c r="L2594" t="s">
        <v>7731</v>
      </c>
      <c r="M2594" t="s">
        <v>7732</v>
      </c>
      <c r="N2594">
        <v>3.3802777769999999</v>
      </c>
      <c r="O2594">
        <v>0</v>
      </c>
      <c r="P2594">
        <v>2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4.7298984345131547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4.7298984345131547</v>
      </c>
    </row>
    <row r="2595" spans="1:31" x14ac:dyDescent="0.25">
      <c r="A2595">
        <v>1712677</v>
      </c>
      <c r="B2595">
        <v>1</v>
      </c>
      <c r="C2595" t="s">
        <v>81</v>
      </c>
      <c r="D2595" t="s">
        <v>128</v>
      </c>
      <c r="E2595" t="s">
        <v>131</v>
      </c>
      <c r="F2595" t="s">
        <v>7733</v>
      </c>
      <c r="G2595" t="s">
        <v>133</v>
      </c>
      <c r="H2595" t="s">
        <v>134</v>
      </c>
      <c r="I2595" t="s">
        <v>135</v>
      </c>
      <c r="J2595" t="s">
        <v>136</v>
      </c>
      <c r="K2595" t="s">
        <v>137</v>
      </c>
      <c r="L2595" t="s">
        <v>7734</v>
      </c>
      <c r="M2595" t="s">
        <v>7735</v>
      </c>
      <c r="N2595">
        <v>1.799722222</v>
      </c>
      <c r="O2595">
        <v>0</v>
      </c>
      <c r="P2595">
        <v>3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1.5225003345075561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1.5225003345075561</v>
      </c>
    </row>
    <row r="2596" spans="1:31" x14ac:dyDescent="0.25">
      <c r="A2596">
        <v>1712680</v>
      </c>
      <c r="B2596">
        <v>1</v>
      </c>
      <c r="C2596" t="s">
        <v>80</v>
      </c>
      <c r="D2596" t="s">
        <v>101</v>
      </c>
      <c r="E2596" t="s">
        <v>131</v>
      </c>
      <c r="F2596" t="s">
        <v>7736</v>
      </c>
      <c r="G2596" t="s">
        <v>133</v>
      </c>
      <c r="H2596" t="s">
        <v>134</v>
      </c>
      <c r="I2596" t="s">
        <v>135</v>
      </c>
      <c r="J2596" t="s">
        <v>136</v>
      </c>
      <c r="K2596" t="s">
        <v>137</v>
      </c>
      <c r="L2596" t="s">
        <v>7737</v>
      </c>
      <c r="M2596" t="s">
        <v>7738</v>
      </c>
      <c r="N2596">
        <v>1.9975000000000001</v>
      </c>
      <c r="O2596">
        <v>0</v>
      </c>
      <c r="P2596">
        <v>1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</row>
    <row r="2597" spans="1:31" x14ac:dyDescent="0.25">
      <c r="A2597">
        <v>1712683</v>
      </c>
      <c r="B2597">
        <v>1</v>
      </c>
      <c r="C2597" t="s">
        <v>80</v>
      </c>
      <c r="D2597" t="s">
        <v>82</v>
      </c>
      <c r="E2597" t="s">
        <v>131</v>
      </c>
      <c r="F2597" t="s">
        <v>7739</v>
      </c>
      <c r="G2597" t="s">
        <v>133</v>
      </c>
      <c r="H2597" t="s">
        <v>134</v>
      </c>
      <c r="I2597" t="s">
        <v>135</v>
      </c>
      <c r="J2597" t="s">
        <v>136</v>
      </c>
      <c r="K2597" t="s">
        <v>137</v>
      </c>
      <c r="L2597" t="s">
        <v>7740</v>
      </c>
      <c r="M2597" t="s">
        <v>7741</v>
      </c>
      <c r="N2597">
        <v>0.90277777699999995</v>
      </c>
      <c r="O2597">
        <v>0</v>
      </c>
      <c r="P2597">
        <v>3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0.84145693989979031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0.84145693989979031</v>
      </c>
    </row>
    <row r="2598" spans="1:31" x14ac:dyDescent="0.25">
      <c r="A2598">
        <v>1712684</v>
      </c>
      <c r="B2598">
        <v>1</v>
      </c>
      <c r="C2598" t="s">
        <v>81</v>
      </c>
      <c r="D2598" t="s">
        <v>127</v>
      </c>
      <c r="E2598" t="s">
        <v>160</v>
      </c>
      <c r="F2598" t="s">
        <v>7742</v>
      </c>
      <c r="G2598" t="s">
        <v>162</v>
      </c>
      <c r="H2598" t="s">
        <v>134</v>
      </c>
      <c r="I2598" t="s">
        <v>135</v>
      </c>
      <c r="J2598" t="s">
        <v>136</v>
      </c>
      <c r="K2598" t="s">
        <v>137</v>
      </c>
      <c r="L2598" t="s">
        <v>7743</v>
      </c>
      <c r="M2598" t="s">
        <v>7744</v>
      </c>
      <c r="N2598">
        <v>1.846944444</v>
      </c>
      <c r="O2598">
        <v>0</v>
      </c>
      <c r="P2598">
        <v>12</v>
      </c>
      <c r="Q2598">
        <v>0</v>
      </c>
      <c r="R2598">
        <v>0</v>
      </c>
      <c r="S2598">
        <v>0</v>
      </c>
      <c r="T2598">
        <v>4</v>
      </c>
      <c r="U2598">
        <v>0</v>
      </c>
      <c r="V2598">
        <v>0</v>
      </c>
      <c r="W2598">
        <v>0</v>
      </c>
      <c r="X2598">
        <v>4.6327578919705417</v>
      </c>
      <c r="Y2598">
        <v>0</v>
      </c>
      <c r="Z2598">
        <v>0</v>
      </c>
      <c r="AA2598">
        <v>0</v>
      </c>
      <c r="AB2598">
        <v>2.216022142979142</v>
      </c>
      <c r="AC2598">
        <v>0</v>
      </c>
      <c r="AD2598">
        <v>0</v>
      </c>
      <c r="AE2598">
        <v>6.8487800349496837</v>
      </c>
    </row>
    <row r="2599" spans="1:31" x14ac:dyDescent="0.25">
      <c r="A2599">
        <v>1712685</v>
      </c>
      <c r="B2599">
        <v>1</v>
      </c>
      <c r="C2599" t="s">
        <v>80</v>
      </c>
      <c r="D2599" t="s">
        <v>110</v>
      </c>
      <c r="E2599" t="s">
        <v>131</v>
      </c>
      <c r="F2599" t="s">
        <v>7745</v>
      </c>
      <c r="G2599" t="s">
        <v>133</v>
      </c>
      <c r="H2599" t="s">
        <v>134</v>
      </c>
      <c r="I2599" t="s">
        <v>135</v>
      </c>
      <c r="J2599" t="s">
        <v>136</v>
      </c>
      <c r="K2599" t="s">
        <v>137</v>
      </c>
      <c r="L2599" t="s">
        <v>7746</v>
      </c>
      <c r="M2599" t="s">
        <v>7747</v>
      </c>
      <c r="N2599">
        <v>2.3830555549999999</v>
      </c>
      <c r="O2599">
        <v>0</v>
      </c>
      <c r="P2599">
        <v>3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2.8983458731839677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2.8983458731839677</v>
      </c>
    </row>
    <row r="2600" spans="1:31" x14ac:dyDescent="0.25">
      <c r="A2600">
        <v>1712687</v>
      </c>
      <c r="B2600">
        <v>1</v>
      </c>
      <c r="C2600" t="s">
        <v>80</v>
      </c>
      <c r="D2600" t="s">
        <v>99</v>
      </c>
      <c r="E2600" t="s">
        <v>160</v>
      </c>
      <c r="F2600" t="s">
        <v>7748</v>
      </c>
      <c r="G2600" t="s">
        <v>162</v>
      </c>
      <c r="H2600" t="s">
        <v>134</v>
      </c>
      <c r="I2600" t="s">
        <v>135</v>
      </c>
      <c r="J2600" t="s">
        <v>136</v>
      </c>
      <c r="K2600" t="s">
        <v>137</v>
      </c>
      <c r="L2600" t="s">
        <v>7749</v>
      </c>
      <c r="M2600" t="s">
        <v>7750</v>
      </c>
      <c r="N2600">
        <v>0.84388888799999995</v>
      </c>
      <c r="O2600">
        <v>0</v>
      </c>
      <c r="P2600">
        <v>9</v>
      </c>
      <c r="Q2600">
        <v>0</v>
      </c>
      <c r="R2600">
        <v>5</v>
      </c>
      <c r="S2600">
        <v>0</v>
      </c>
      <c r="T2600">
        <v>1</v>
      </c>
      <c r="U2600">
        <v>0</v>
      </c>
      <c r="V2600">
        <v>0</v>
      </c>
      <c r="W2600">
        <v>0</v>
      </c>
      <c r="X2600">
        <v>0.26981861169163446</v>
      </c>
      <c r="Y2600">
        <v>0</v>
      </c>
      <c r="Z2600">
        <v>0.69268808124962056</v>
      </c>
      <c r="AA2600">
        <v>0</v>
      </c>
      <c r="AB2600">
        <v>2.0273745776853331E-2</v>
      </c>
      <c r="AC2600">
        <v>0</v>
      </c>
      <c r="AD2600">
        <v>0</v>
      </c>
      <c r="AE2600">
        <v>0.98278043871810838</v>
      </c>
    </row>
    <row r="2601" spans="1:31" x14ac:dyDescent="0.25">
      <c r="A2601">
        <v>1712688</v>
      </c>
      <c r="B2601">
        <v>1</v>
      </c>
      <c r="C2601" t="s">
        <v>80</v>
      </c>
      <c r="D2601" t="s">
        <v>98</v>
      </c>
      <c r="E2601" t="s">
        <v>131</v>
      </c>
      <c r="F2601" t="s">
        <v>7751</v>
      </c>
      <c r="G2601" t="s">
        <v>133</v>
      </c>
      <c r="H2601" t="s">
        <v>134</v>
      </c>
      <c r="I2601" t="s">
        <v>135</v>
      </c>
      <c r="J2601" t="s">
        <v>136</v>
      </c>
      <c r="K2601" t="s">
        <v>137</v>
      </c>
      <c r="L2601" t="s">
        <v>7752</v>
      </c>
      <c r="M2601" t="s">
        <v>7753</v>
      </c>
      <c r="N2601">
        <v>3.3261111109999999</v>
      </c>
      <c r="O2601">
        <v>0</v>
      </c>
      <c r="P2601">
        <v>1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1.2419051563515515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1.2419051563515515</v>
      </c>
    </row>
    <row r="2602" spans="1:31" x14ac:dyDescent="0.25">
      <c r="A2602">
        <v>1712690</v>
      </c>
      <c r="B2602">
        <v>1</v>
      </c>
      <c r="C2602" t="s">
        <v>80</v>
      </c>
      <c r="D2602" t="s">
        <v>94</v>
      </c>
      <c r="E2602" t="s">
        <v>160</v>
      </c>
      <c r="F2602" t="s">
        <v>7754</v>
      </c>
      <c r="G2602" t="s">
        <v>162</v>
      </c>
      <c r="H2602" t="s">
        <v>134</v>
      </c>
      <c r="I2602" t="s">
        <v>135</v>
      </c>
      <c r="J2602" t="s">
        <v>136</v>
      </c>
      <c r="K2602" t="s">
        <v>137</v>
      </c>
      <c r="L2602" t="s">
        <v>7755</v>
      </c>
      <c r="M2602" t="s">
        <v>7756</v>
      </c>
      <c r="N2602">
        <v>1.774444444</v>
      </c>
      <c r="O2602">
        <v>0</v>
      </c>
      <c r="P2602">
        <v>23</v>
      </c>
      <c r="Q2602">
        <v>0</v>
      </c>
      <c r="R2602">
        <v>2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5.5173138856071775</v>
      </c>
      <c r="Y2602">
        <v>0</v>
      </c>
      <c r="Z2602">
        <v>0.16238621936958778</v>
      </c>
      <c r="AA2602">
        <v>0</v>
      </c>
      <c r="AB2602">
        <v>0</v>
      </c>
      <c r="AC2602">
        <v>0</v>
      </c>
      <c r="AD2602">
        <v>0</v>
      </c>
      <c r="AE2602">
        <v>5.6797001049767655</v>
      </c>
    </row>
    <row r="2603" spans="1:31" x14ac:dyDescent="0.25">
      <c r="A2603">
        <v>1712691</v>
      </c>
      <c r="B2603">
        <v>1</v>
      </c>
      <c r="C2603" t="s">
        <v>80</v>
      </c>
      <c r="D2603" t="s">
        <v>105</v>
      </c>
      <c r="E2603" t="s">
        <v>441</v>
      </c>
      <c r="F2603" t="s">
        <v>7757</v>
      </c>
      <c r="G2603" t="s">
        <v>904</v>
      </c>
      <c r="H2603" t="s">
        <v>134</v>
      </c>
      <c r="I2603" t="s">
        <v>135</v>
      </c>
      <c r="J2603" t="s">
        <v>136</v>
      </c>
      <c r="K2603" t="s">
        <v>137</v>
      </c>
      <c r="L2603" t="s">
        <v>7758</v>
      </c>
      <c r="M2603" t="s">
        <v>7759</v>
      </c>
      <c r="N2603">
        <v>0.79055555499999997</v>
      </c>
      <c r="O2603">
        <v>0</v>
      </c>
      <c r="P2603">
        <v>82</v>
      </c>
      <c r="Q2603">
        <v>0</v>
      </c>
      <c r="R2603">
        <v>0</v>
      </c>
      <c r="S2603">
        <v>0</v>
      </c>
      <c r="T2603">
        <v>24</v>
      </c>
      <c r="U2603">
        <v>0</v>
      </c>
      <c r="V2603">
        <v>0</v>
      </c>
      <c r="W2603">
        <v>0</v>
      </c>
      <c r="X2603">
        <v>18.289799907991785</v>
      </c>
      <c r="Y2603">
        <v>0</v>
      </c>
      <c r="Z2603">
        <v>0</v>
      </c>
      <c r="AA2603">
        <v>0</v>
      </c>
      <c r="AB2603">
        <v>17.705768134664684</v>
      </c>
      <c r="AC2603">
        <v>0</v>
      </c>
      <c r="AD2603">
        <v>0</v>
      </c>
      <c r="AE2603">
        <v>35.995568042656473</v>
      </c>
    </row>
    <row r="2604" spans="1:31" x14ac:dyDescent="0.25">
      <c r="A2604">
        <v>1712699</v>
      </c>
      <c r="B2604">
        <v>1</v>
      </c>
      <c r="C2604" t="s">
        <v>80</v>
      </c>
      <c r="D2604" t="s">
        <v>106</v>
      </c>
      <c r="E2604" t="s">
        <v>160</v>
      </c>
      <c r="F2604" t="s">
        <v>7760</v>
      </c>
      <c r="G2604" t="s">
        <v>162</v>
      </c>
      <c r="H2604" t="s">
        <v>134</v>
      </c>
      <c r="I2604" t="s">
        <v>135</v>
      </c>
      <c r="J2604" t="s">
        <v>136</v>
      </c>
      <c r="K2604" t="s">
        <v>137</v>
      </c>
      <c r="L2604" t="s">
        <v>7761</v>
      </c>
      <c r="M2604" t="s">
        <v>7762</v>
      </c>
      <c r="N2604">
        <v>0.85277777700000001</v>
      </c>
      <c r="O2604">
        <v>0</v>
      </c>
      <c r="P2604">
        <v>1</v>
      </c>
      <c r="Q2604">
        <v>0</v>
      </c>
      <c r="R2604">
        <v>4</v>
      </c>
      <c r="S2604">
        <v>0</v>
      </c>
      <c r="T2604">
        <v>5</v>
      </c>
      <c r="U2604">
        <v>0</v>
      </c>
      <c r="V2604">
        <v>0</v>
      </c>
      <c r="W2604">
        <v>0</v>
      </c>
      <c r="X2604">
        <v>4.0628337997041672E-2</v>
      </c>
      <c r="Y2604">
        <v>0</v>
      </c>
      <c r="Z2604">
        <v>1.0176068838179224</v>
      </c>
      <c r="AA2604">
        <v>0</v>
      </c>
      <c r="AB2604">
        <v>10.0536300854556</v>
      </c>
      <c r="AC2604">
        <v>0</v>
      </c>
      <c r="AD2604">
        <v>0</v>
      </c>
      <c r="AE2604">
        <v>11.111865307270564</v>
      </c>
    </row>
    <row r="2605" spans="1:31" x14ac:dyDescent="0.25">
      <c r="A2605">
        <v>1712700</v>
      </c>
      <c r="B2605">
        <v>1</v>
      </c>
      <c r="C2605" t="s">
        <v>80</v>
      </c>
      <c r="D2605" t="s">
        <v>87</v>
      </c>
      <c r="E2605" t="s">
        <v>131</v>
      </c>
      <c r="F2605" t="s">
        <v>7152</v>
      </c>
      <c r="G2605" t="s">
        <v>242</v>
      </c>
      <c r="H2605" t="s">
        <v>134</v>
      </c>
      <c r="I2605" t="s">
        <v>135</v>
      </c>
      <c r="J2605" t="s">
        <v>136</v>
      </c>
      <c r="K2605" t="s">
        <v>137</v>
      </c>
      <c r="L2605" t="s">
        <v>7763</v>
      </c>
      <c r="M2605" t="s">
        <v>7764</v>
      </c>
      <c r="N2605">
        <v>5.9352777769999996</v>
      </c>
      <c r="O2605">
        <v>0</v>
      </c>
      <c r="P2605">
        <v>13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21.69783412204794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21.69783412204794</v>
      </c>
    </row>
    <row r="2606" spans="1:31" x14ac:dyDescent="0.25">
      <c r="A2606">
        <v>1712701</v>
      </c>
      <c r="B2606">
        <v>1</v>
      </c>
      <c r="C2606" t="s">
        <v>80</v>
      </c>
      <c r="D2606" t="s">
        <v>88</v>
      </c>
      <c r="E2606" t="s">
        <v>160</v>
      </c>
      <c r="F2606" t="s">
        <v>7765</v>
      </c>
      <c r="G2606" t="s">
        <v>162</v>
      </c>
      <c r="H2606" t="s">
        <v>134</v>
      </c>
      <c r="I2606" t="s">
        <v>135</v>
      </c>
      <c r="J2606" t="s">
        <v>136</v>
      </c>
      <c r="K2606" t="s">
        <v>137</v>
      </c>
      <c r="L2606" t="s">
        <v>7766</v>
      </c>
      <c r="M2606" t="s">
        <v>7767</v>
      </c>
      <c r="N2606">
        <v>1.2763888880000001</v>
      </c>
      <c r="O2606">
        <v>0</v>
      </c>
      <c r="P2606">
        <v>52</v>
      </c>
      <c r="Q2606">
        <v>0</v>
      </c>
      <c r="R2606">
        <v>0</v>
      </c>
      <c r="S2606">
        <v>0</v>
      </c>
      <c r="T2606">
        <v>5</v>
      </c>
      <c r="U2606">
        <v>0</v>
      </c>
      <c r="V2606">
        <v>0</v>
      </c>
      <c r="W2606">
        <v>0</v>
      </c>
      <c r="X2606">
        <v>27.453464728936179</v>
      </c>
      <c r="Y2606">
        <v>0</v>
      </c>
      <c r="Z2606">
        <v>0</v>
      </c>
      <c r="AA2606">
        <v>0</v>
      </c>
      <c r="AB2606">
        <v>2.5655804130566313</v>
      </c>
      <c r="AC2606">
        <v>0</v>
      </c>
      <c r="AD2606">
        <v>0</v>
      </c>
      <c r="AE2606">
        <v>30.019045141992812</v>
      </c>
    </row>
    <row r="2607" spans="1:31" x14ac:dyDescent="0.25">
      <c r="A2607">
        <v>1712702</v>
      </c>
      <c r="B2607">
        <v>1</v>
      </c>
      <c r="C2607" t="s">
        <v>81</v>
      </c>
      <c r="D2607" t="s">
        <v>128</v>
      </c>
      <c r="E2607" t="s">
        <v>131</v>
      </c>
      <c r="F2607" t="s">
        <v>7768</v>
      </c>
      <c r="G2607" t="s">
        <v>133</v>
      </c>
      <c r="H2607" t="s">
        <v>134</v>
      </c>
      <c r="I2607" t="s">
        <v>135</v>
      </c>
      <c r="J2607" t="s">
        <v>136</v>
      </c>
      <c r="K2607" t="s">
        <v>137</v>
      </c>
      <c r="L2607" t="s">
        <v>7769</v>
      </c>
      <c r="M2607" t="s">
        <v>7770</v>
      </c>
      <c r="N2607">
        <v>4.290277777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1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0.37096042395590001</v>
      </c>
      <c r="AC2607">
        <v>0</v>
      </c>
      <c r="AD2607">
        <v>0</v>
      </c>
      <c r="AE2607">
        <v>0.37096042395590001</v>
      </c>
    </row>
    <row r="2608" spans="1:31" x14ac:dyDescent="0.25">
      <c r="A2608">
        <v>1712703</v>
      </c>
      <c r="B2608">
        <v>1</v>
      </c>
      <c r="C2608" t="s">
        <v>80</v>
      </c>
      <c r="D2608" t="s">
        <v>96</v>
      </c>
      <c r="E2608" t="s">
        <v>150</v>
      </c>
      <c r="F2608" t="s">
        <v>7771</v>
      </c>
      <c r="G2608" t="s">
        <v>305</v>
      </c>
      <c r="H2608" t="s">
        <v>134</v>
      </c>
      <c r="I2608" t="s">
        <v>135</v>
      </c>
      <c r="J2608" t="s">
        <v>136</v>
      </c>
      <c r="K2608" t="s">
        <v>137</v>
      </c>
      <c r="L2608" t="s">
        <v>7772</v>
      </c>
      <c r="M2608" t="s">
        <v>7773</v>
      </c>
      <c r="N2608">
        <v>0.80777777699999997</v>
      </c>
      <c r="O2608">
        <v>0</v>
      </c>
      <c r="P2608">
        <v>233</v>
      </c>
      <c r="Q2608">
        <v>0</v>
      </c>
      <c r="R2608">
        <v>0</v>
      </c>
      <c r="S2608">
        <v>0</v>
      </c>
      <c r="T2608">
        <v>15</v>
      </c>
      <c r="U2608">
        <v>0</v>
      </c>
      <c r="V2608">
        <v>0</v>
      </c>
      <c r="W2608">
        <v>0</v>
      </c>
      <c r="X2608">
        <v>29.571131229824843</v>
      </c>
      <c r="Y2608">
        <v>0</v>
      </c>
      <c r="Z2608">
        <v>0</v>
      </c>
      <c r="AA2608">
        <v>0</v>
      </c>
      <c r="AB2608">
        <v>2.7900143937457504</v>
      </c>
      <c r="AC2608">
        <v>0</v>
      </c>
      <c r="AD2608">
        <v>0</v>
      </c>
      <c r="AE2608">
        <v>32.361145623570593</v>
      </c>
    </row>
    <row r="2609" spans="1:31" x14ac:dyDescent="0.25">
      <c r="A2609">
        <v>1712704</v>
      </c>
      <c r="B2609">
        <v>1</v>
      </c>
      <c r="C2609" t="s">
        <v>81</v>
      </c>
      <c r="D2609" t="s">
        <v>127</v>
      </c>
      <c r="E2609" t="s">
        <v>189</v>
      </c>
      <c r="F2609" t="s">
        <v>4190</v>
      </c>
      <c r="G2609" t="s">
        <v>147</v>
      </c>
      <c r="H2609" t="s">
        <v>143</v>
      </c>
      <c r="I2609" t="s">
        <v>135</v>
      </c>
      <c r="J2609" t="s">
        <v>136</v>
      </c>
      <c r="K2609" t="s">
        <v>137</v>
      </c>
      <c r="L2609" t="s">
        <v>7774</v>
      </c>
      <c r="M2609" t="s">
        <v>7775</v>
      </c>
      <c r="N2609">
        <v>1.578888888</v>
      </c>
      <c r="O2609">
        <v>0</v>
      </c>
      <c r="P2609">
        <v>138</v>
      </c>
      <c r="Q2609">
        <v>12</v>
      </c>
      <c r="R2609">
        <v>38</v>
      </c>
      <c r="S2609">
        <v>11</v>
      </c>
      <c r="T2609">
        <v>12</v>
      </c>
      <c r="U2609">
        <v>1</v>
      </c>
      <c r="V2609">
        <v>1</v>
      </c>
      <c r="W2609">
        <v>0</v>
      </c>
      <c r="X2609">
        <v>31.699682899532068</v>
      </c>
      <c r="Y2609">
        <v>10.762226705868619</v>
      </c>
      <c r="Z2609">
        <v>20.890667197084539</v>
      </c>
      <c r="AA2609">
        <v>67.42253251292955</v>
      </c>
      <c r="AB2609">
        <v>3.0996511115823715</v>
      </c>
      <c r="AC2609">
        <v>41.897348060991476</v>
      </c>
      <c r="AD2609">
        <v>3.3299616920948329</v>
      </c>
      <c r="AE2609">
        <v>179.10207018008344</v>
      </c>
    </row>
    <row r="2610" spans="1:31" x14ac:dyDescent="0.25">
      <c r="A2610">
        <v>1712706</v>
      </c>
      <c r="B2610">
        <v>1</v>
      </c>
      <c r="C2610" t="s">
        <v>81</v>
      </c>
      <c r="D2610" t="s">
        <v>127</v>
      </c>
      <c r="E2610" t="s">
        <v>189</v>
      </c>
      <c r="F2610" t="s">
        <v>7776</v>
      </c>
      <c r="G2610" t="s">
        <v>147</v>
      </c>
      <c r="H2610" t="s">
        <v>143</v>
      </c>
      <c r="I2610" t="s">
        <v>135</v>
      </c>
      <c r="J2610" t="s">
        <v>136</v>
      </c>
      <c r="K2610" t="s">
        <v>137</v>
      </c>
      <c r="L2610" t="s">
        <v>7777</v>
      </c>
      <c r="M2610" t="s">
        <v>7778</v>
      </c>
      <c r="N2610">
        <v>2.3577777769999999</v>
      </c>
      <c r="O2610">
        <v>7</v>
      </c>
      <c r="P2610">
        <v>3</v>
      </c>
      <c r="Q2610">
        <v>263</v>
      </c>
      <c r="R2610">
        <v>42</v>
      </c>
      <c r="S2610">
        <v>13</v>
      </c>
      <c r="T2610">
        <v>1</v>
      </c>
      <c r="U2610">
        <v>0</v>
      </c>
      <c r="V2610">
        <v>0</v>
      </c>
      <c r="W2610">
        <v>4.9074103811606777</v>
      </c>
      <c r="X2610">
        <v>3.6404956173940577</v>
      </c>
      <c r="Y2610">
        <v>469.92758976623554</v>
      </c>
      <c r="Z2610">
        <v>89.921008679711292</v>
      </c>
      <c r="AA2610">
        <v>57.192688996639106</v>
      </c>
      <c r="AB2610">
        <v>9.6562460817598617E-2</v>
      </c>
      <c r="AC2610">
        <v>0</v>
      </c>
      <c r="AD2610">
        <v>0</v>
      </c>
      <c r="AE2610">
        <v>625.68575590195826</v>
      </c>
    </row>
    <row r="2611" spans="1:31" x14ac:dyDescent="0.25">
      <c r="A2611">
        <v>1712823</v>
      </c>
      <c r="B2611">
        <v>1</v>
      </c>
      <c r="C2611" t="s">
        <v>80</v>
      </c>
      <c r="D2611" t="s">
        <v>89</v>
      </c>
      <c r="E2611" t="s">
        <v>140</v>
      </c>
      <c r="F2611" t="s">
        <v>6896</v>
      </c>
      <c r="G2611" t="s">
        <v>147</v>
      </c>
      <c r="H2611" t="s">
        <v>143</v>
      </c>
      <c r="I2611" t="s">
        <v>135</v>
      </c>
      <c r="J2611" t="s">
        <v>136</v>
      </c>
      <c r="K2611" t="s">
        <v>137</v>
      </c>
      <c r="L2611" t="s">
        <v>7779</v>
      </c>
      <c r="M2611" t="s">
        <v>7780</v>
      </c>
      <c r="N2611">
        <v>0.82361111099999995</v>
      </c>
      <c r="O2611">
        <v>1</v>
      </c>
      <c r="P2611">
        <v>283</v>
      </c>
      <c r="Q2611">
        <v>1</v>
      </c>
      <c r="R2611">
        <v>57</v>
      </c>
      <c r="S2611">
        <v>2</v>
      </c>
      <c r="T2611">
        <v>165</v>
      </c>
      <c r="U2611">
        <v>0</v>
      </c>
      <c r="V2611">
        <v>0</v>
      </c>
      <c r="W2611">
        <v>0.38601041277606113</v>
      </c>
      <c r="X2611">
        <v>163.42823172146583</v>
      </c>
      <c r="Y2611">
        <v>2.9003261281072228</v>
      </c>
      <c r="Z2611">
        <v>5.5228103802116664</v>
      </c>
      <c r="AA2611">
        <v>1.1142221667302528</v>
      </c>
      <c r="AB2611">
        <v>93.019375366437032</v>
      </c>
      <c r="AC2611">
        <v>0</v>
      </c>
      <c r="AD2611">
        <v>0</v>
      </c>
      <c r="AE2611">
        <v>266.37097617572806</v>
      </c>
    </row>
    <row r="2612" spans="1:31" x14ac:dyDescent="0.25">
      <c r="A2612">
        <v>1713155</v>
      </c>
      <c r="B2612">
        <v>1</v>
      </c>
      <c r="C2612" t="s">
        <v>80</v>
      </c>
      <c r="D2612" t="s">
        <v>100</v>
      </c>
      <c r="E2612" t="s">
        <v>131</v>
      </c>
      <c r="F2612" t="s">
        <v>7781</v>
      </c>
      <c r="G2612" t="s">
        <v>238</v>
      </c>
      <c r="H2612" t="s">
        <v>134</v>
      </c>
      <c r="I2612" t="s">
        <v>135</v>
      </c>
      <c r="J2612" t="s">
        <v>136</v>
      </c>
      <c r="K2612" t="s">
        <v>137</v>
      </c>
      <c r="L2612" t="s">
        <v>7782</v>
      </c>
      <c r="M2612" t="s">
        <v>7783</v>
      </c>
      <c r="N2612">
        <v>1.8205555550000001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1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0.14796799479379724</v>
      </c>
      <c r="AC2612">
        <v>0</v>
      </c>
      <c r="AD2612">
        <v>0</v>
      </c>
      <c r="AE2612">
        <v>0.14796799479379724</v>
      </c>
    </row>
    <row r="2613" spans="1:31" x14ac:dyDescent="0.25">
      <c r="A2613">
        <v>1712846</v>
      </c>
      <c r="B2613">
        <v>1</v>
      </c>
      <c r="C2613" t="s">
        <v>81</v>
      </c>
      <c r="D2613" t="s">
        <v>113</v>
      </c>
      <c r="E2613" t="s">
        <v>171</v>
      </c>
      <c r="F2613" t="s">
        <v>7784</v>
      </c>
      <c r="G2613" t="s">
        <v>246</v>
      </c>
      <c r="H2613" t="s">
        <v>143</v>
      </c>
      <c r="I2613" t="s">
        <v>135</v>
      </c>
      <c r="J2613" t="s">
        <v>136</v>
      </c>
      <c r="K2613" t="s">
        <v>137</v>
      </c>
      <c r="L2613" t="s">
        <v>7785</v>
      </c>
      <c r="M2613" t="s">
        <v>7786</v>
      </c>
      <c r="N2613">
        <v>2.6244444439999999</v>
      </c>
      <c r="O2613">
        <v>0</v>
      </c>
      <c r="P2613">
        <v>0</v>
      </c>
      <c r="Q2613">
        <v>7</v>
      </c>
      <c r="R2613">
        <v>92</v>
      </c>
      <c r="S2613">
        <v>0</v>
      </c>
      <c r="T2613">
        <v>2</v>
      </c>
      <c r="U2613">
        <v>0</v>
      </c>
      <c r="V2613">
        <v>0</v>
      </c>
      <c r="W2613">
        <v>0</v>
      </c>
      <c r="X2613">
        <v>0</v>
      </c>
      <c r="Y2613">
        <v>32.564717383300035</v>
      </c>
      <c r="Z2613">
        <v>130.59648519820274</v>
      </c>
      <c r="AA2613">
        <v>0</v>
      </c>
      <c r="AB2613">
        <v>19.89665327862684</v>
      </c>
      <c r="AC2613">
        <v>0</v>
      </c>
      <c r="AD2613">
        <v>0</v>
      </c>
      <c r="AE2613">
        <v>183.05785586012962</v>
      </c>
    </row>
    <row r="2614" spans="1:31" x14ac:dyDescent="0.25">
      <c r="A2614">
        <v>1713178</v>
      </c>
      <c r="B2614">
        <v>1</v>
      </c>
      <c r="C2614" t="s">
        <v>81</v>
      </c>
      <c r="D2614" t="s">
        <v>121</v>
      </c>
      <c r="E2614" t="s">
        <v>131</v>
      </c>
      <c r="F2614" t="s">
        <v>7787</v>
      </c>
      <c r="G2614" t="s">
        <v>133</v>
      </c>
      <c r="H2614" t="s">
        <v>134</v>
      </c>
      <c r="I2614" t="s">
        <v>135</v>
      </c>
      <c r="J2614" t="s">
        <v>136</v>
      </c>
      <c r="K2614" t="s">
        <v>137</v>
      </c>
      <c r="L2614" t="s">
        <v>7788</v>
      </c>
      <c r="M2614" t="s">
        <v>7789</v>
      </c>
      <c r="N2614">
        <v>1.9880555550000001</v>
      </c>
      <c r="O2614">
        <v>0</v>
      </c>
      <c r="P2614">
        <v>2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9.8713679284999996E-5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9.8713679284999996E-5</v>
      </c>
    </row>
    <row r="2615" spans="1:31" x14ac:dyDescent="0.25">
      <c r="A2615">
        <v>1712969</v>
      </c>
      <c r="B2615">
        <v>1</v>
      </c>
      <c r="C2615" t="s">
        <v>80</v>
      </c>
      <c r="D2615" t="s">
        <v>84</v>
      </c>
      <c r="E2615" t="s">
        <v>160</v>
      </c>
      <c r="F2615" t="s">
        <v>1250</v>
      </c>
      <c r="G2615" t="s">
        <v>162</v>
      </c>
      <c r="H2615" t="s">
        <v>134</v>
      </c>
      <c r="I2615" t="s">
        <v>135</v>
      </c>
      <c r="J2615" t="s">
        <v>136</v>
      </c>
      <c r="K2615" t="s">
        <v>137</v>
      </c>
      <c r="L2615" t="s">
        <v>7790</v>
      </c>
      <c r="M2615" t="s">
        <v>7791</v>
      </c>
      <c r="N2615">
        <v>1.031666666</v>
      </c>
      <c r="O2615">
        <v>0</v>
      </c>
      <c r="P2615">
        <v>217</v>
      </c>
      <c r="Q2615">
        <v>0</v>
      </c>
      <c r="R2615">
        <v>0</v>
      </c>
      <c r="S2615">
        <v>0</v>
      </c>
      <c r="T2615">
        <v>11</v>
      </c>
      <c r="U2615">
        <v>0</v>
      </c>
      <c r="V2615">
        <v>0</v>
      </c>
      <c r="W2615">
        <v>0</v>
      </c>
      <c r="X2615">
        <v>59.01467180983434</v>
      </c>
      <c r="Y2615">
        <v>0</v>
      </c>
      <c r="Z2615">
        <v>0</v>
      </c>
      <c r="AA2615">
        <v>0</v>
      </c>
      <c r="AB2615">
        <v>5.9398624348509772</v>
      </c>
      <c r="AC2615">
        <v>0</v>
      </c>
      <c r="AD2615">
        <v>0</v>
      </c>
      <c r="AE2615">
        <v>64.95453424468532</v>
      </c>
    </row>
    <row r="2616" spans="1:31" x14ac:dyDescent="0.25">
      <c r="A2616">
        <v>1713069</v>
      </c>
      <c r="B2616">
        <v>1</v>
      </c>
      <c r="C2616" t="s">
        <v>81</v>
      </c>
      <c r="D2616" t="s">
        <v>112</v>
      </c>
      <c r="E2616" t="s">
        <v>131</v>
      </c>
      <c r="F2616" t="s">
        <v>7792</v>
      </c>
      <c r="G2616" t="s">
        <v>133</v>
      </c>
      <c r="H2616" t="s">
        <v>134</v>
      </c>
      <c r="I2616" t="s">
        <v>135</v>
      </c>
      <c r="J2616" t="s">
        <v>136</v>
      </c>
      <c r="K2616" t="s">
        <v>137</v>
      </c>
      <c r="L2616" t="s">
        <v>7793</v>
      </c>
      <c r="M2616" t="s">
        <v>7794</v>
      </c>
      <c r="N2616">
        <v>0.91277777699999996</v>
      </c>
      <c r="O2616">
        <v>0</v>
      </c>
      <c r="P2616">
        <v>4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0.48607929056911608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0.48607929056911608</v>
      </c>
    </row>
    <row r="2617" spans="1:31" x14ac:dyDescent="0.25">
      <c r="A2617">
        <v>1712923</v>
      </c>
      <c r="B2617">
        <v>1</v>
      </c>
      <c r="C2617" t="s">
        <v>80</v>
      </c>
      <c r="D2617" t="s">
        <v>97</v>
      </c>
      <c r="E2617" t="s">
        <v>131</v>
      </c>
      <c r="F2617" t="s">
        <v>7795</v>
      </c>
      <c r="G2617" t="s">
        <v>157</v>
      </c>
      <c r="H2617" t="s">
        <v>134</v>
      </c>
      <c r="I2617" t="s">
        <v>135</v>
      </c>
      <c r="J2617" t="s">
        <v>136</v>
      </c>
      <c r="K2617" t="s">
        <v>137</v>
      </c>
      <c r="L2617" t="s">
        <v>7796</v>
      </c>
      <c r="M2617" t="s">
        <v>7797</v>
      </c>
      <c r="N2617">
        <v>2.0894444440000002</v>
      </c>
      <c r="O2617">
        <v>0</v>
      </c>
      <c r="P2617">
        <v>1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2.6245425448537683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2.6245425448537683</v>
      </c>
    </row>
    <row r="2618" spans="1:31" x14ac:dyDescent="0.25">
      <c r="A2618">
        <v>1712883</v>
      </c>
      <c r="B2618">
        <v>1</v>
      </c>
      <c r="C2618" t="s">
        <v>80</v>
      </c>
      <c r="D2618" t="s">
        <v>85</v>
      </c>
      <c r="E2618" t="s">
        <v>171</v>
      </c>
      <c r="F2618" t="s">
        <v>7798</v>
      </c>
      <c r="G2618" t="s">
        <v>157</v>
      </c>
      <c r="H2618" t="s">
        <v>143</v>
      </c>
      <c r="I2618" t="s">
        <v>135</v>
      </c>
      <c r="J2618" t="s">
        <v>3</v>
      </c>
      <c r="K2618" t="s">
        <v>137</v>
      </c>
      <c r="L2618" t="s">
        <v>7799</v>
      </c>
      <c r="M2618" t="s">
        <v>7800</v>
      </c>
      <c r="N2618">
        <v>0.39138888799999999</v>
      </c>
      <c r="O2618">
        <v>0</v>
      </c>
      <c r="P2618">
        <v>275</v>
      </c>
      <c r="Q2618">
        <v>0</v>
      </c>
      <c r="R2618">
        <v>0</v>
      </c>
      <c r="S2618">
        <v>0</v>
      </c>
      <c r="T2618">
        <v>6</v>
      </c>
      <c r="U2618">
        <v>0</v>
      </c>
      <c r="V2618">
        <v>0</v>
      </c>
      <c r="W2618">
        <v>0</v>
      </c>
      <c r="X2618">
        <v>46.181998686940247</v>
      </c>
      <c r="Y2618">
        <v>0</v>
      </c>
      <c r="Z2618">
        <v>0</v>
      </c>
      <c r="AA2618">
        <v>0</v>
      </c>
      <c r="AB2618">
        <v>5.9734100346529528</v>
      </c>
      <c r="AC2618">
        <v>0</v>
      </c>
      <c r="AD2618">
        <v>0</v>
      </c>
      <c r="AE2618">
        <v>52.155408721593197</v>
      </c>
    </row>
    <row r="2619" spans="1:31" x14ac:dyDescent="0.25">
      <c r="A2619">
        <v>1712860</v>
      </c>
      <c r="B2619">
        <v>1</v>
      </c>
      <c r="C2619" t="s">
        <v>80</v>
      </c>
      <c r="D2619" t="s">
        <v>100</v>
      </c>
      <c r="E2619" t="s">
        <v>131</v>
      </c>
      <c r="F2619" t="s">
        <v>7801</v>
      </c>
      <c r="G2619" t="s">
        <v>242</v>
      </c>
      <c r="H2619" t="s">
        <v>134</v>
      </c>
      <c r="I2619" t="s">
        <v>135</v>
      </c>
      <c r="J2619" t="s">
        <v>136</v>
      </c>
      <c r="K2619" t="s">
        <v>137</v>
      </c>
      <c r="L2619" t="s">
        <v>7802</v>
      </c>
      <c r="M2619" t="s">
        <v>7803</v>
      </c>
      <c r="N2619">
        <v>4.4913888880000004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0.13964079446038669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0.13964079446038669</v>
      </c>
    </row>
    <row r="2620" spans="1:31" x14ac:dyDescent="0.25">
      <c r="A2620">
        <v>1712740</v>
      </c>
      <c r="B2620">
        <v>1</v>
      </c>
      <c r="C2620" t="s">
        <v>80</v>
      </c>
      <c r="D2620" t="s">
        <v>90</v>
      </c>
      <c r="E2620" t="s">
        <v>314</v>
      </c>
      <c r="F2620" t="s">
        <v>7804</v>
      </c>
      <c r="G2620" t="s">
        <v>316</v>
      </c>
      <c r="H2620" t="s">
        <v>234</v>
      </c>
      <c r="I2620" t="s">
        <v>135</v>
      </c>
      <c r="J2620" t="s">
        <v>136</v>
      </c>
      <c r="K2620" t="s">
        <v>153</v>
      </c>
      <c r="L2620" t="s">
        <v>7805</v>
      </c>
      <c r="M2620" t="s">
        <v>7806</v>
      </c>
      <c r="N2620">
        <v>6.8055555000000004E-2</v>
      </c>
      <c r="O2620">
        <v>0</v>
      </c>
      <c r="P2620">
        <v>4504</v>
      </c>
      <c r="Q2620">
        <v>0</v>
      </c>
      <c r="R2620">
        <v>0</v>
      </c>
      <c r="S2620">
        <v>0</v>
      </c>
      <c r="T2620">
        <v>1233</v>
      </c>
      <c r="U2620">
        <v>0</v>
      </c>
      <c r="V2620">
        <v>16</v>
      </c>
      <c r="W2620">
        <v>0</v>
      </c>
      <c r="X2620">
        <v>62.748670300261402</v>
      </c>
      <c r="Y2620">
        <v>0</v>
      </c>
      <c r="Z2620">
        <v>0</v>
      </c>
      <c r="AA2620">
        <v>0</v>
      </c>
      <c r="AB2620">
        <v>35.914239666308326</v>
      </c>
      <c r="AC2620">
        <v>0</v>
      </c>
      <c r="AD2620">
        <v>5.3931686733939577</v>
      </c>
      <c r="AE2620">
        <v>104.05607863996369</v>
      </c>
    </row>
    <row r="2621" spans="1:31" x14ac:dyDescent="0.25">
      <c r="A2621">
        <v>1713089</v>
      </c>
      <c r="B2621">
        <v>1</v>
      </c>
      <c r="C2621" t="s">
        <v>81</v>
      </c>
      <c r="D2621" t="s">
        <v>113</v>
      </c>
      <c r="E2621" t="s">
        <v>314</v>
      </c>
      <c r="F2621" t="s">
        <v>7807</v>
      </c>
      <c r="G2621" t="s">
        <v>233</v>
      </c>
      <c r="H2621" t="s">
        <v>234</v>
      </c>
      <c r="I2621" t="s">
        <v>135</v>
      </c>
      <c r="J2621" t="s">
        <v>136</v>
      </c>
      <c r="K2621" t="s">
        <v>153</v>
      </c>
      <c r="L2621" t="s">
        <v>7808</v>
      </c>
      <c r="M2621" t="s">
        <v>7809</v>
      </c>
      <c r="N2621">
        <v>0.52805555500000001</v>
      </c>
      <c r="O2621">
        <v>22</v>
      </c>
      <c r="P2621">
        <v>3927</v>
      </c>
      <c r="Q2621">
        <v>273</v>
      </c>
      <c r="R2621">
        <v>1194</v>
      </c>
      <c r="S2621">
        <v>53</v>
      </c>
      <c r="T2621">
        <v>306</v>
      </c>
      <c r="U2621">
        <v>3</v>
      </c>
      <c r="V2621">
        <v>0</v>
      </c>
      <c r="W2621">
        <v>1.9214476985527924</v>
      </c>
      <c r="X2621">
        <v>312.71294583383764</v>
      </c>
      <c r="Y2621">
        <v>109.659003250396</v>
      </c>
      <c r="Z2621">
        <v>252.91597232933287</v>
      </c>
      <c r="AA2621">
        <v>78.518639022805232</v>
      </c>
      <c r="AB2621">
        <v>86.533014671990458</v>
      </c>
      <c r="AC2621">
        <v>25.222912428529369</v>
      </c>
      <c r="AD2621">
        <v>0</v>
      </c>
      <c r="AE2621">
        <v>867.48393523544439</v>
      </c>
    </row>
    <row r="2622" spans="1:31" x14ac:dyDescent="0.25">
      <c r="A2622">
        <v>1713152</v>
      </c>
      <c r="B2622">
        <v>1</v>
      </c>
      <c r="C2622" t="s">
        <v>81</v>
      </c>
      <c r="D2622" t="s">
        <v>122</v>
      </c>
      <c r="E2622" t="s">
        <v>189</v>
      </c>
      <c r="F2622" t="s">
        <v>2685</v>
      </c>
      <c r="G2622" t="s">
        <v>147</v>
      </c>
      <c r="H2622" t="s">
        <v>143</v>
      </c>
      <c r="I2622" t="s">
        <v>135</v>
      </c>
      <c r="J2622" t="s">
        <v>136</v>
      </c>
      <c r="K2622" t="s">
        <v>137</v>
      </c>
      <c r="L2622" t="s">
        <v>7810</v>
      </c>
      <c r="M2622" t="s">
        <v>7811</v>
      </c>
      <c r="N2622">
        <v>0.23583333300000001</v>
      </c>
      <c r="O2622">
        <v>1</v>
      </c>
      <c r="P2622">
        <v>516</v>
      </c>
      <c r="Q2622">
        <v>4</v>
      </c>
      <c r="R2622">
        <v>0</v>
      </c>
      <c r="S2622">
        <v>3</v>
      </c>
      <c r="T2622">
        <v>22</v>
      </c>
      <c r="U2622">
        <v>1</v>
      </c>
      <c r="V2622">
        <v>0</v>
      </c>
      <c r="W2622">
        <v>1.6037049839289167E-2</v>
      </c>
      <c r="X2622">
        <v>11.652872142647043</v>
      </c>
      <c r="Y2622">
        <v>0.34740854870322335</v>
      </c>
      <c r="Z2622">
        <v>0</v>
      </c>
      <c r="AA2622">
        <v>2.2303713986387166</v>
      </c>
      <c r="AB2622">
        <v>1.1418064585418251</v>
      </c>
      <c r="AC2622">
        <v>0.21402578359463584</v>
      </c>
      <c r="AD2622">
        <v>0</v>
      </c>
      <c r="AE2622">
        <v>15.602521381964733</v>
      </c>
    </row>
    <row r="2623" spans="1:31" x14ac:dyDescent="0.25">
      <c r="A2623">
        <v>1712797</v>
      </c>
      <c r="B2623">
        <v>1</v>
      </c>
      <c r="C2623" t="s">
        <v>81</v>
      </c>
      <c r="D2623" t="s">
        <v>113</v>
      </c>
      <c r="E2623" t="s">
        <v>171</v>
      </c>
      <c r="F2623" t="s">
        <v>7812</v>
      </c>
      <c r="G2623" t="s">
        <v>295</v>
      </c>
      <c r="H2623" t="s">
        <v>143</v>
      </c>
      <c r="I2623" t="s">
        <v>135</v>
      </c>
      <c r="J2623" t="s">
        <v>136</v>
      </c>
      <c r="K2623" t="s">
        <v>137</v>
      </c>
      <c r="L2623" t="s">
        <v>7813</v>
      </c>
      <c r="M2623" t="s">
        <v>7814</v>
      </c>
      <c r="N2623">
        <v>0.83750000000000002</v>
      </c>
      <c r="O2623">
        <v>0</v>
      </c>
      <c r="P2623">
        <v>20</v>
      </c>
      <c r="Q2623">
        <v>62</v>
      </c>
      <c r="R2623">
        <v>174</v>
      </c>
      <c r="S2623">
        <v>6</v>
      </c>
      <c r="T2623">
        <v>9</v>
      </c>
      <c r="U2623">
        <v>0</v>
      </c>
      <c r="V2623">
        <v>0</v>
      </c>
      <c r="W2623">
        <v>0</v>
      </c>
      <c r="X2623">
        <v>3.64401124286394</v>
      </c>
      <c r="Y2623">
        <v>36.732989817777217</v>
      </c>
      <c r="Z2623">
        <v>96.804392954882701</v>
      </c>
      <c r="AA2623">
        <v>16.020535734915249</v>
      </c>
      <c r="AB2623">
        <v>2.1965757970482089</v>
      </c>
      <c r="AC2623">
        <v>0</v>
      </c>
      <c r="AD2623">
        <v>0</v>
      </c>
      <c r="AE2623">
        <v>155.39850554748733</v>
      </c>
    </row>
    <row r="2624" spans="1:31" x14ac:dyDescent="0.25">
      <c r="A2624">
        <v>1712946</v>
      </c>
      <c r="B2624">
        <v>1</v>
      </c>
      <c r="C2624" t="s">
        <v>81</v>
      </c>
      <c r="D2624" t="s">
        <v>120</v>
      </c>
      <c r="E2624" t="s">
        <v>150</v>
      </c>
      <c r="F2624" t="s">
        <v>7815</v>
      </c>
      <c r="G2624" t="s">
        <v>186</v>
      </c>
      <c r="H2624" t="s">
        <v>134</v>
      </c>
      <c r="I2624" t="s">
        <v>135</v>
      </c>
      <c r="J2624" t="s">
        <v>136</v>
      </c>
      <c r="K2624" t="s">
        <v>137</v>
      </c>
      <c r="L2624" t="s">
        <v>7816</v>
      </c>
      <c r="M2624" t="s">
        <v>7817</v>
      </c>
      <c r="N2624">
        <v>1.920833333</v>
      </c>
      <c r="O2624">
        <v>0</v>
      </c>
      <c r="P2624">
        <v>0</v>
      </c>
      <c r="Q2624">
        <v>1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1.1404328285877452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1.1404328285877452</v>
      </c>
    </row>
    <row r="2625" spans="1:31" x14ac:dyDescent="0.25">
      <c r="A2625">
        <v>1712989</v>
      </c>
      <c r="B2625">
        <v>1</v>
      </c>
      <c r="C2625" t="s">
        <v>80</v>
      </c>
      <c r="D2625" t="s">
        <v>110</v>
      </c>
      <c r="E2625" t="s">
        <v>150</v>
      </c>
      <c r="F2625" t="s">
        <v>2916</v>
      </c>
      <c r="G2625" t="s">
        <v>326</v>
      </c>
      <c r="H2625" t="s">
        <v>134</v>
      </c>
      <c r="I2625" t="s">
        <v>135</v>
      </c>
      <c r="J2625" t="s">
        <v>136</v>
      </c>
      <c r="K2625" t="s">
        <v>137</v>
      </c>
      <c r="L2625" t="s">
        <v>7818</v>
      </c>
      <c r="M2625" t="s">
        <v>7819</v>
      </c>
      <c r="N2625">
        <v>5.9611111110000001</v>
      </c>
      <c r="O2625">
        <v>0</v>
      </c>
      <c r="P2625">
        <v>69</v>
      </c>
      <c r="Q2625">
        <v>0</v>
      </c>
      <c r="R2625">
        <v>0</v>
      </c>
      <c r="S2625">
        <v>0</v>
      </c>
      <c r="T2625">
        <v>11</v>
      </c>
      <c r="U2625">
        <v>0</v>
      </c>
      <c r="V2625">
        <v>0</v>
      </c>
      <c r="W2625">
        <v>0</v>
      </c>
      <c r="X2625">
        <v>106.60197950423769</v>
      </c>
      <c r="Y2625">
        <v>0</v>
      </c>
      <c r="Z2625">
        <v>0</v>
      </c>
      <c r="AA2625">
        <v>0</v>
      </c>
      <c r="AB2625">
        <v>57.607785103627791</v>
      </c>
      <c r="AC2625">
        <v>0</v>
      </c>
      <c r="AD2625">
        <v>0</v>
      </c>
      <c r="AE2625">
        <v>164.20976460786548</v>
      </c>
    </row>
    <row r="2626" spans="1:31" x14ac:dyDescent="0.25">
      <c r="A2626">
        <v>1712943</v>
      </c>
      <c r="B2626">
        <v>1</v>
      </c>
      <c r="C2626" t="s">
        <v>80</v>
      </c>
      <c r="D2626" t="s">
        <v>83</v>
      </c>
      <c r="E2626" t="s">
        <v>160</v>
      </c>
      <c r="F2626" t="s">
        <v>7820</v>
      </c>
      <c r="G2626" t="s">
        <v>326</v>
      </c>
      <c r="H2626" t="s">
        <v>134</v>
      </c>
      <c r="I2626" t="s">
        <v>135</v>
      </c>
      <c r="J2626" t="s">
        <v>136</v>
      </c>
      <c r="K2626" t="s">
        <v>137</v>
      </c>
      <c r="L2626" t="s">
        <v>7821</v>
      </c>
      <c r="M2626" t="s">
        <v>7822</v>
      </c>
      <c r="N2626">
        <v>2.0897222219999998</v>
      </c>
      <c r="O2626">
        <v>0</v>
      </c>
      <c r="P2626">
        <v>73</v>
      </c>
      <c r="Q2626">
        <v>0</v>
      </c>
      <c r="R2626">
        <v>0</v>
      </c>
      <c r="S2626">
        <v>0</v>
      </c>
      <c r="T2626">
        <v>14</v>
      </c>
      <c r="U2626">
        <v>0</v>
      </c>
      <c r="V2626">
        <v>0</v>
      </c>
      <c r="W2626">
        <v>0</v>
      </c>
      <c r="X2626">
        <v>47.483944157326</v>
      </c>
      <c r="Y2626">
        <v>0</v>
      </c>
      <c r="Z2626">
        <v>0</v>
      </c>
      <c r="AA2626">
        <v>0</v>
      </c>
      <c r="AB2626">
        <v>41.483519888695007</v>
      </c>
      <c r="AC2626">
        <v>0</v>
      </c>
      <c r="AD2626">
        <v>0</v>
      </c>
      <c r="AE2626">
        <v>88.967464046021007</v>
      </c>
    </row>
    <row r="2627" spans="1:31" x14ac:dyDescent="0.25">
      <c r="A2627">
        <v>1713135</v>
      </c>
      <c r="B2627">
        <v>1</v>
      </c>
      <c r="C2627" t="s">
        <v>81</v>
      </c>
      <c r="D2627" t="s">
        <v>127</v>
      </c>
      <c r="E2627" t="s">
        <v>150</v>
      </c>
      <c r="F2627" t="s">
        <v>7823</v>
      </c>
      <c r="G2627" t="s">
        <v>186</v>
      </c>
      <c r="H2627" t="s">
        <v>134</v>
      </c>
      <c r="I2627" t="s">
        <v>135</v>
      </c>
      <c r="J2627" t="s">
        <v>136</v>
      </c>
      <c r="K2627" t="s">
        <v>137</v>
      </c>
      <c r="L2627" t="s">
        <v>7824</v>
      </c>
      <c r="M2627" t="s">
        <v>7825</v>
      </c>
      <c r="N2627">
        <v>1.1602777769999999</v>
      </c>
      <c r="O2627">
        <v>0</v>
      </c>
      <c r="P2627">
        <v>161</v>
      </c>
      <c r="Q2627">
        <v>0</v>
      </c>
      <c r="R2627">
        <v>0</v>
      </c>
      <c r="S2627">
        <v>0</v>
      </c>
      <c r="T2627">
        <v>28</v>
      </c>
      <c r="U2627">
        <v>0</v>
      </c>
      <c r="V2627">
        <v>0</v>
      </c>
      <c r="W2627">
        <v>0</v>
      </c>
      <c r="X2627">
        <v>65.106435744657261</v>
      </c>
      <c r="Y2627">
        <v>0</v>
      </c>
      <c r="Z2627">
        <v>0</v>
      </c>
      <c r="AA2627">
        <v>0</v>
      </c>
      <c r="AB2627">
        <v>34.877308279279525</v>
      </c>
      <c r="AC2627">
        <v>0</v>
      </c>
      <c r="AD2627">
        <v>0</v>
      </c>
      <c r="AE2627">
        <v>99.983744023936794</v>
      </c>
    </row>
    <row r="2628" spans="1:31" x14ac:dyDescent="0.25">
      <c r="A2628">
        <v>1713112</v>
      </c>
      <c r="B2628">
        <v>1</v>
      </c>
      <c r="C2628" t="s">
        <v>81</v>
      </c>
      <c r="D2628" t="s">
        <v>116</v>
      </c>
      <c r="E2628" t="s">
        <v>189</v>
      </c>
      <c r="F2628" t="s">
        <v>7826</v>
      </c>
      <c r="G2628" t="s">
        <v>147</v>
      </c>
      <c r="H2628" t="s">
        <v>143</v>
      </c>
      <c r="I2628" t="s">
        <v>135</v>
      </c>
      <c r="J2628" t="s">
        <v>136</v>
      </c>
      <c r="K2628" t="s">
        <v>137</v>
      </c>
      <c r="L2628" t="s">
        <v>7827</v>
      </c>
      <c r="M2628" t="s">
        <v>7828</v>
      </c>
      <c r="N2628">
        <v>0.83</v>
      </c>
      <c r="O2628">
        <v>0</v>
      </c>
      <c r="P2628">
        <v>893</v>
      </c>
      <c r="Q2628">
        <v>6</v>
      </c>
      <c r="R2628">
        <v>74</v>
      </c>
      <c r="S2628">
        <v>11</v>
      </c>
      <c r="T2628">
        <v>52</v>
      </c>
      <c r="U2628">
        <v>0</v>
      </c>
      <c r="V2628">
        <v>0</v>
      </c>
      <c r="W2628">
        <v>0</v>
      </c>
      <c r="X2628">
        <v>75.618551306917951</v>
      </c>
      <c r="Y2628">
        <v>3.5579970481105123</v>
      </c>
      <c r="Z2628">
        <v>6.8343000642250047</v>
      </c>
      <c r="AA2628">
        <v>29.229728096624044</v>
      </c>
      <c r="AB2628">
        <v>12.264828601063973</v>
      </c>
      <c r="AC2628">
        <v>0</v>
      </c>
      <c r="AD2628">
        <v>0</v>
      </c>
      <c r="AE2628">
        <v>127.50540511694147</v>
      </c>
    </row>
    <row r="2629" spans="1:31" x14ac:dyDescent="0.25">
      <c r="A2629">
        <v>1713012</v>
      </c>
      <c r="B2629">
        <v>1</v>
      </c>
      <c r="C2629" t="s">
        <v>80</v>
      </c>
      <c r="D2629" t="s">
        <v>97</v>
      </c>
      <c r="E2629" t="s">
        <v>131</v>
      </c>
      <c r="F2629" t="s">
        <v>7829</v>
      </c>
      <c r="G2629" t="s">
        <v>157</v>
      </c>
      <c r="H2629" t="s">
        <v>134</v>
      </c>
      <c r="I2629" t="s">
        <v>135</v>
      </c>
      <c r="J2629" t="s">
        <v>136</v>
      </c>
      <c r="K2629" t="s">
        <v>137</v>
      </c>
      <c r="L2629" t="s">
        <v>7830</v>
      </c>
      <c r="M2629" t="s">
        <v>7831</v>
      </c>
      <c r="N2629">
        <v>3.1894444439999998</v>
      </c>
      <c r="O2629">
        <v>0</v>
      </c>
      <c r="P2629">
        <v>1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3.3524954376130847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3.3524954376130847</v>
      </c>
    </row>
    <row r="2630" spans="1:31" x14ac:dyDescent="0.25">
      <c r="A2630">
        <v>1713158</v>
      </c>
      <c r="B2630">
        <v>1</v>
      </c>
      <c r="C2630" t="s">
        <v>80</v>
      </c>
      <c r="D2630" t="s">
        <v>97</v>
      </c>
      <c r="E2630" t="s">
        <v>131</v>
      </c>
      <c r="F2630" t="s">
        <v>7832</v>
      </c>
      <c r="G2630" t="s">
        <v>133</v>
      </c>
      <c r="H2630" t="s">
        <v>134</v>
      </c>
      <c r="I2630" t="s">
        <v>135</v>
      </c>
      <c r="J2630" t="s">
        <v>136</v>
      </c>
      <c r="K2630" t="s">
        <v>137</v>
      </c>
      <c r="L2630" t="s">
        <v>7833</v>
      </c>
      <c r="M2630" t="s">
        <v>7834</v>
      </c>
      <c r="N2630">
        <v>0.60972222200000004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1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0.32268852969760004</v>
      </c>
      <c r="AC2630">
        <v>0</v>
      </c>
      <c r="AD2630">
        <v>0</v>
      </c>
      <c r="AE2630">
        <v>0.32268852969760004</v>
      </c>
    </row>
    <row r="2631" spans="1:31" x14ac:dyDescent="0.25">
      <c r="A2631">
        <v>1712866</v>
      </c>
      <c r="B2631">
        <v>1</v>
      </c>
      <c r="C2631" t="s">
        <v>81</v>
      </c>
      <c r="D2631" t="s">
        <v>112</v>
      </c>
      <c r="E2631" t="s">
        <v>131</v>
      </c>
      <c r="F2631" t="s">
        <v>7835</v>
      </c>
      <c r="G2631" t="s">
        <v>242</v>
      </c>
      <c r="H2631" t="s">
        <v>134</v>
      </c>
      <c r="I2631" t="s">
        <v>135</v>
      </c>
      <c r="J2631" t="s">
        <v>136</v>
      </c>
      <c r="K2631" t="s">
        <v>137</v>
      </c>
      <c r="L2631" t="s">
        <v>7836</v>
      </c>
      <c r="M2631" t="s">
        <v>7837</v>
      </c>
      <c r="N2631">
        <v>2.804166666</v>
      </c>
      <c r="O2631">
        <v>0</v>
      </c>
      <c r="P2631">
        <v>1</v>
      </c>
      <c r="Q2631">
        <v>0</v>
      </c>
      <c r="R2631">
        <v>0</v>
      </c>
      <c r="S2631">
        <v>0</v>
      </c>
      <c r="T2631">
        <v>4</v>
      </c>
      <c r="U2631">
        <v>0</v>
      </c>
      <c r="V2631">
        <v>0</v>
      </c>
      <c r="W2631">
        <v>0</v>
      </c>
      <c r="X2631">
        <v>0.34167770054722507</v>
      </c>
      <c r="Y2631">
        <v>0</v>
      </c>
      <c r="Z2631">
        <v>0</v>
      </c>
      <c r="AA2631">
        <v>0</v>
      </c>
      <c r="AB2631">
        <v>3.3678656000847695</v>
      </c>
      <c r="AC2631">
        <v>0</v>
      </c>
      <c r="AD2631">
        <v>0</v>
      </c>
      <c r="AE2631">
        <v>3.7095433006319944</v>
      </c>
    </row>
    <row r="2632" spans="1:31" x14ac:dyDescent="0.25">
      <c r="A2632">
        <v>1713175</v>
      </c>
      <c r="B2632">
        <v>1</v>
      </c>
      <c r="C2632" t="s">
        <v>80</v>
      </c>
      <c r="D2632" t="s">
        <v>96</v>
      </c>
      <c r="E2632" t="s">
        <v>150</v>
      </c>
      <c r="F2632" t="s">
        <v>7771</v>
      </c>
      <c r="G2632" t="s">
        <v>186</v>
      </c>
      <c r="H2632" t="s">
        <v>134</v>
      </c>
      <c r="I2632" t="s">
        <v>135</v>
      </c>
      <c r="J2632" t="s">
        <v>136</v>
      </c>
      <c r="K2632" t="s">
        <v>137</v>
      </c>
      <c r="L2632" t="s">
        <v>7838</v>
      </c>
      <c r="M2632" t="s">
        <v>7839</v>
      </c>
      <c r="N2632">
        <v>0.67694444399999998</v>
      </c>
      <c r="O2632">
        <v>0</v>
      </c>
      <c r="P2632">
        <v>233</v>
      </c>
      <c r="Q2632">
        <v>0</v>
      </c>
      <c r="R2632">
        <v>0</v>
      </c>
      <c r="S2632">
        <v>0</v>
      </c>
      <c r="T2632">
        <v>15</v>
      </c>
      <c r="U2632">
        <v>0</v>
      </c>
      <c r="V2632">
        <v>0</v>
      </c>
      <c r="W2632">
        <v>0</v>
      </c>
      <c r="X2632">
        <v>24.638647924113236</v>
      </c>
      <c r="Y2632">
        <v>0</v>
      </c>
      <c r="Z2632">
        <v>0</v>
      </c>
      <c r="AA2632">
        <v>0</v>
      </c>
      <c r="AB2632">
        <v>2.3529611932446977</v>
      </c>
      <c r="AC2632">
        <v>0</v>
      </c>
      <c r="AD2632">
        <v>0</v>
      </c>
      <c r="AE2632">
        <v>26.991609117357935</v>
      </c>
    </row>
    <row r="2633" spans="1:31" x14ac:dyDescent="0.25">
      <c r="A2633">
        <v>1712820</v>
      </c>
      <c r="B2633">
        <v>1</v>
      </c>
      <c r="C2633" t="s">
        <v>80</v>
      </c>
      <c r="D2633" t="s">
        <v>105</v>
      </c>
      <c r="E2633" t="s">
        <v>160</v>
      </c>
      <c r="F2633" t="s">
        <v>7840</v>
      </c>
      <c r="G2633" t="s">
        <v>152</v>
      </c>
      <c r="H2633" t="s">
        <v>134</v>
      </c>
      <c r="I2633" t="s">
        <v>135</v>
      </c>
      <c r="J2633" t="s">
        <v>136</v>
      </c>
      <c r="K2633" t="s">
        <v>153</v>
      </c>
      <c r="L2633" t="s">
        <v>7841</v>
      </c>
      <c r="M2633" t="s">
        <v>7842</v>
      </c>
      <c r="N2633">
        <v>1.140833333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12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8.4746054474587833</v>
      </c>
      <c r="AC2633">
        <v>0</v>
      </c>
      <c r="AD2633">
        <v>0</v>
      </c>
      <c r="AE2633">
        <v>8.4746054474587833</v>
      </c>
    </row>
    <row r="2634" spans="1:31" x14ac:dyDescent="0.25">
      <c r="A2634">
        <v>1712880</v>
      </c>
      <c r="B2634">
        <v>1</v>
      </c>
      <c r="C2634" t="s">
        <v>80</v>
      </c>
      <c r="D2634" t="s">
        <v>99</v>
      </c>
      <c r="E2634" t="s">
        <v>131</v>
      </c>
      <c r="F2634" t="s">
        <v>7843</v>
      </c>
      <c r="G2634" t="s">
        <v>269</v>
      </c>
      <c r="H2634" t="s">
        <v>134</v>
      </c>
      <c r="I2634" t="s">
        <v>135</v>
      </c>
      <c r="J2634" t="s">
        <v>5</v>
      </c>
      <c r="K2634" t="s">
        <v>137</v>
      </c>
      <c r="L2634" t="s">
        <v>7844</v>
      </c>
      <c r="M2634" t="s">
        <v>7845</v>
      </c>
      <c r="N2634">
        <v>0.25</v>
      </c>
      <c r="O2634">
        <v>0</v>
      </c>
      <c r="P2634">
        <v>1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4.5449825770450002E-2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4.5449825770450002E-2</v>
      </c>
    </row>
    <row r="2635" spans="1:31" x14ac:dyDescent="0.25">
      <c r="A2635">
        <v>1712780</v>
      </c>
      <c r="B2635">
        <v>1</v>
      </c>
      <c r="C2635" t="s">
        <v>80</v>
      </c>
      <c r="D2635" t="s">
        <v>82</v>
      </c>
      <c r="E2635" t="s">
        <v>150</v>
      </c>
      <c r="F2635" t="s">
        <v>7846</v>
      </c>
      <c r="G2635" t="s">
        <v>1123</v>
      </c>
      <c r="H2635" t="s">
        <v>134</v>
      </c>
      <c r="I2635" t="s">
        <v>135</v>
      </c>
      <c r="J2635" t="s">
        <v>3</v>
      </c>
      <c r="K2635" t="s">
        <v>137</v>
      </c>
      <c r="L2635" t="s">
        <v>7847</v>
      </c>
      <c r="M2635" t="s">
        <v>7848</v>
      </c>
      <c r="N2635">
        <v>5.0877777770000003</v>
      </c>
      <c r="O2635">
        <v>0</v>
      </c>
      <c r="P2635">
        <v>150</v>
      </c>
      <c r="Q2635">
        <v>0</v>
      </c>
      <c r="R2635">
        <v>0</v>
      </c>
      <c r="S2635">
        <v>0</v>
      </c>
      <c r="T2635">
        <v>19</v>
      </c>
      <c r="U2635">
        <v>0</v>
      </c>
      <c r="V2635">
        <v>0</v>
      </c>
      <c r="W2635">
        <v>0</v>
      </c>
      <c r="X2635">
        <v>188.57176371420056</v>
      </c>
      <c r="Y2635">
        <v>0</v>
      </c>
      <c r="Z2635">
        <v>0</v>
      </c>
      <c r="AA2635">
        <v>0</v>
      </c>
      <c r="AB2635">
        <v>24.266737905688291</v>
      </c>
      <c r="AC2635">
        <v>0</v>
      </c>
      <c r="AD2635">
        <v>0</v>
      </c>
      <c r="AE2635">
        <v>212.83850161988886</v>
      </c>
    </row>
    <row r="2636" spans="1:31" x14ac:dyDescent="0.25">
      <c r="A2636">
        <v>1712926</v>
      </c>
      <c r="B2636">
        <v>1</v>
      </c>
      <c r="C2636" t="s">
        <v>80</v>
      </c>
      <c r="D2636" t="s">
        <v>100</v>
      </c>
      <c r="E2636" t="s">
        <v>160</v>
      </c>
      <c r="F2636" t="s">
        <v>7849</v>
      </c>
      <c r="G2636" t="s">
        <v>157</v>
      </c>
      <c r="H2636" t="s">
        <v>134</v>
      </c>
      <c r="I2636" t="s">
        <v>135</v>
      </c>
      <c r="J2636" t="s">
        <v>136</v>
      </c>
      <c r="K2636" t="s">
        <v>137</v>
      </c>
      <c r="L2636" t="s">
        <v>7850</v>
      </c>
      <c r="M2636" t="s">
        <v>7851</v>
      </c>
      <c r="N2636">
        <v>2.2544444440000002</v>
      </c>
      <c r="O2636">
        <v>0</v>
      </c>
      <c r="P2636">
        <v>24</v>
      </c>
      <c r="Q2636">
        <v>0</v>
      </c>
      <c r="R2636">
        <v>0</v>
      </c>
      <c r="S2636">
        <v>0</v>
      </c>
      <c r="T2636">
        <v>2</v>
      </c>
      <c r="U2636">
        <v>0</v>
      </c>
      <c r="V2636">
        <v>0</v>
      </c>
      <c r="W2636">
        <v>0</v>
      </c>
      <c r="X2636">
        <v>11.809352537248916</v>
      </c>
      <c r="Y2636">
        <v>0</v>
      </c>
      <c r="Z2636">
        <v>0</v>
      </c>
      <c r="AA2636">
        <v>0</v>
      </c>
      <c r="AB2636">
        <v>5.1697941333612611</v>
      </c>
      <c r="AC2636">
        <v>0</v>
      </c>
      <c r="AD2636">
        <v>0</v>
      </c>
      <c r="AE2636">
        <v>16.979146670610177</v>
      </c>
    </row>
    <row r="2637" spans="1:31" x14ac:dyDescent="0.25">
      <c r="A2637">
        <v>1713072</v>
      </c>
      <c r="B2637">
        <v>1</v>
      </c>
      <c r="C2637" t="s">
        <v>81</v>
      </c>
      <c r="D2637" t="s">
        <v>112</v>
      </c>
      <c r="E2637" t="s">
        <v>140</v>
      </c>
      <c r="F2637" t="s">
        <v>7852</v>
      </c>
      <c r="G2637" t="s">
        <v>806</v>
      </c>
      <c r="H2637" t="s">
        <v>143</v>
      </c>
      <c r="I2637" t="s">
        <v>135</v>
      </c>
      <c r="J2637" t="s">
        <v>136</v>
      </c>
      <c r="K2637" t="s">
        <v>137</v>
      </c>
      <c r="L2637" t="s">
        <v>7853</v>
      </c>
      <c r="M2637" t="s">
        <v>7854</v>
      </c>
      <c r="N2637">
        <v>8.5802777769999992</v>
      </c>
      <c r="O2637">
        <v>0</v>
      </c>
      <c r="P2637">
        <v>3</v>
      </c>
      <c r="Q2637">
        <v>11</v>
      </c>
      <c r="R2637">
        <v>65</v>
      </c>
      <c r="S2637">
        <v>6</v>
      </c>
      <c r="T2637">
        <v>5</v>
      </c>
      <c r="U2637">
        <v>0</v>
      </c>
      <c r="V2637">
        <v>0</v>
      </c>
      <c r="W2637">
        <v>0</v>
      </c>
      <c r="X2637">
        <v>5.08258654155809</v>
      </c>
      <c r="Y2637">
        <v>2187.1361885026631</v>
      </c>
      <c r="Z2637">
        <v>478.82651078952176</v>
      </c>
      <c r="AA2637">
        <v>208.37289912927258</v>
      </c>
      <c r="AB2637">
        <v>104.99280015236282</v>
      </c>
      <c r="AC2637">
        <v>0</v>
      </c>
      <c r="AD2637">
        <v>0</v>
      </c>
      <c r="AE2637">
        <v>2984.4109851153785</v>
      </c>
    </row>
    <row r="2638" spans="1:31" x14ac:dyDescent="0.25">
      <c r="A2638">
        <v>1712906</v>
      </c>
      <c r="B2638">
        <v>1</v>
      </c>
      <c r="C2638" t="s">
        <v>80</v>
      </c>
      <c r="D2638" t="s">
        <v>84</v>
      </c>
      <c r="E2638" t="s">
        <v>150</v>
      </c>
      <c r="F2638" t="s">
        <v>7855</v>
      </c>
      <c r="G2638" t="s">
        <v>3832</v>
      </c>
      <c r="H2638" t="s">
        <v>134</v>
      </c>
      <c r="I2638" t="s">
        <v>135</v>
      </c>
      <c r="J2638" t="s">
        <v>136</v>
      </c>
      <c r="K2638" t="s">
        <v>137</v>
      </c>
      <c r="L2638" t="s">
        <v>7856</v>
      </c>
      <c r="M2638" t="s">
        <v>7857</v>
      </c>
      <c r="N2638">
        <v>0.86527777699999997</v>
      </c>
      <c r="O2638">
        <v>0</v>
      </c>
      <c r="P2638">
        <v>456</v>
      </c>
      <c r="Q2638">
        <v>0</v>
      </c>
      <c r="R2638">
        <v>0</v>
      </c>
      <c r="S2638">
        <v>0</v>
      </c>
      <c r="T2638">
        <v>40</v>
      </c>
      <c r="U2638">
        <v>0</v>
      </c>
      <c r="V2638">
        <v>0</v>
      </c>
      <c r="W2638">
        <v>0</v>
      </c>
      <c r="X2638">
        <v>103.88171549645018</v>
      </c>
      <c r="Y2638">
        <v>0</v>
      </c>
      <c r="Z2638">
        <v>0</v>
      </c>
      <c r="AA2638">
        <v>0</v>
      </c>
      <c r="AB2638">
        <v>65.676534723509391</v>
      </c>
      <c r="AC2638">
        <v>0</v>
      </c>
      <c r="AD2638">
        <v>0</v>
      </c>
      <c r="AE2638">
        <v>169.55825021995958</v>
      </c>
    </row>
    <row r="2639" spans="1:31" x14ac:dyDescent="0.25">
      <c r="A2639">
        <v>1712737</v>
      </c>
      <c r="B2639">
        <v>1</v>
      </c>
      <c r="C2639" t="s">
        <v>80</v>
      </c>
      <c r="D2639" t="s">
        <v>105</v>
      </c>
      <c r="E2639" t="s">
        <v>441</v>
      </c>
      <c r="F2639" t="s">
        <v>7757</v>
      </c>
      <c r="G2639" t="s">
        <v>904</v>
      </c>
      <c r="H2639" t="s">
        <v>134</v>
      </c>
      <c r="I2639" t="s">
        <v>135</v>
      </c>
      <c r="J2639" t="s">
        <v>136</v>
      </c>
      <c r="K2639" t="s">
        <v>137</v>
      </c>
      <c r="L2639" t="s">
        <v>7858</v>
      </c>
      <c r="M2639" t="s">
        <v>7859</v>
      </c>
      <c r="N2639">
        <v>0.67305555500000003</v>
      </c>
      <c r="O2639">
        <v>0</v>
      </c>
      <c r="P2639">
        <v>82</v>
      </c>
      <c r="Q2639">
        <v>0</v>
      </c>
      <c r="R2639">
        <v>0</v>
      </c>
      <c r="S2639">
        <v>0</v>
      </c>
      <c r="T2639">
        <v>24</v>
      </c>
      <c r="U2639">
        <v>0</v>
      </c>
      <c r="V2639">
        <v>0</v>
      </c>
      <c r="W2639">
        <v>0</v>
      </c>
      <c r="X2639">
        <v>10.1933130371717</v>
      </c>
      <c r="Y2639">
        <v>0</v>
      </c>
      <c r="Z2639">
        <v>0</v>
      </c>
      <c r="AA2639">
        <v>0</v>
      </c>
      <c r="AB2639">
        <v>12.361886079058259</v>
      </c>
      <c r="AC2639">
        <v>0</v>
      </c>
      <c r="AD2639">
        <v>0</v>
      </c>
      <c r="AE2639">
        <v>22.555199116229957</v>
      </c>
    </row>
    <row r="2640" spans="1:31" x14ac:dyDescent="0.25">
      <c r="A2640">
        <v>1712863</v>
      </c>
      <c r="B2640">
        <v>1</v>
      </c>
      <c r="C2640" t="s">
        <v>80</v>
      </c>
      <c r="D2640" t="s">
        <v>102</v>
      </c>
      <c r="E2640" t="s">
        <v>131</v>
      </c>
      <c r="F2640" t="s">
        <v>7860</v>
      </c>
      <c r="G2640" t="s">
        <v>133</v>
      </c>
      <c r="H2640" t="s">
        <v>134</v>
      </c>
      <c r="I2640" t="s">
        <v>135</v>
      </c>
      <c r="J2640" t="s">
        <v>136</v>
      </c>
      <c r="K2640" t="s">
        <v>137</v>
      </c>
      <c r="L2640" t="s">
        <v>7861</v>
      </c>
      <c r="M2640" t="s">
        <v>7862</v>
      </c>
      <c r="N2640">
        <v>2.465833333</v>
      </c>
      <c r="O2640">
        <v>0</v>
      </c>
      <c r="P2640">
        <v>2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</row>
    <row r="2641" spans="1:31" x14ac:dyDescent="0.25">
      <c r="A2641">
        <v>1712757</v>
      </c>
      <c r="B2641">
        <v>1</v>
      </c>
      <c r="C2641" t="s">
        <v>80</v>
      </c>
      <c r="D2641" t="s">
        <v>93</v>
      </c>
      <c r="E2641" t="s">
        <v>131</v>
      </c>
      <c r="F2641" t="s">
        <v>7863</v>
      </c>
      <c r="G2641" t="s">
        <v>133</v>
      </c>
      <c r="H2641" t="s">
        <v>134</v>
      </c>
      <c r="I2641" t="s">
        <v>135</v>
      </c>
      <c r="J2641" t="s">
        <v>136</v>
      </c>
      <c r="K2641" t="s">
        <v>137</v>
      </c>
      <c r="L2641" t="s">
        <v>7864</v>
      </c>
      <c r="M2641" t="s">
        <v>7865</v>
      </c>
      <c r="N2641">
        <v>5.2713888879999997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1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0.32911649339894367</v>
      </c>
      <c r="AC2641">
        <v>0</v>
      </c>
      <c r="AD2641">
        <v>0</v>
      </c>
      <c r="AE2641">
        <v>0.32911649339894367</v>
      </c>
    </row>
    <row r="2642" spans="1:31" x14ac:dyDescent="0.25">
      <c r="A2642">
        <v>1713061</v>
      </c>
      <c r="B2642">
        <v>1</v>
      </c>
      <c r="C2642" t="s">
        <v>81</v>
      </c>
      <c r="D2642" t="s">
        <v>116</v>
      </c>
      <c r="E2642" t="s">
        <v>171</v>
      </c>
      <c r="F2642" t="s">
        <v>7866</v>
      </c>
      <c r="G2642" t="s">
        <v>246</v>
      </c>
      <c r="H2642" t="s">
        <v>143</v>
      </c>
      <c r="I2642" t="s">
        <v>135</v>
      </c>
      <c r="J2642" t="s">
        <v>136</v>
      </c>
      <c r="K2642" t="s">
        <v>137</v>
      </c>
      <c r="L2642" t="s">
        <v>7867</v>
      </c>
      <c r="M2642" t="s">
        <v>7868</v>
      </c>
      <c r="N2642">
        <v>2.3458333329999999</v>
      </c>
      <c r="O2642">
        <v>0</v>
      </c>
      <c r="P2642">
        <v>62</v>
      </c>
      <c r="Q2642">
        <v>0</v>
      </c>
      <c r="R2642">
        <v>1</v>
      </c>
      <c r="S2642">
        <v>0</v>
      </c>
      <c r="T2642">
        <v>4</v>
      </c>
      <c r="U2642">
        <v>0</v>
      </c>
      <c r="V2642">
        <v>0</v>
      </c>
      <c r="W2642">
        <v>0</v>
      </c>
      <c r="X2642">
        <v>10.907222715484465</v>
      </c>
      <c r="Y2642">
        <v>0</v>
      </c>
      <c r="Z2642">
        <v>0</v>
      </c>
      <c r="AA2642">
        <v>0</v>
      </c>
      <c r="AB2642">
        <v>2.7702337209470174</v>
      </c>
      <c r="AC2642">
        <v>0</v>
      </c>
      <c r="AD2642">
        <v>0</v>
      </c>
      <c r="AE2642">
        <v>13.677456436431482</v>
      </c>
    </row>
    <row r="2643" spans="1:31" x14ac:dyDescent="0.25">
      <c r="A2643">
        <v>1712869</v>
      </c>
      <c r="B2643">
        <v>1</v>
      </c>
      <c r="C2643" t="s">
        <v>81</v>
      </c>
      <c r="D2643" t="s">
        <v>128</v>
      </c>
      <c r="E2643" t="s">
        <v>171</v>
      </c>
      <c r="F2643" t="s">
        <v>7869</v>
      </c>
      <c r="G2643" t="s">
        <v>152</v>
      </c>
      <c r="H2643" t="s">
        <v>143</v>
      </c>
      <c r="I2643" t="s">
        <v>135</v>
      </c>
      <c r="J2643" t="s">
        <v>136</v>
      </c>
      <c r="K2643" t="s">
        <v>153</v>
      </c>
      <c r="L2643" t="s">
        <v>7870</v>
      </c>
      <c r="M2643" t="s">
        <v>7871</v>
      </c>
      <c r="N2643">
        <v>1.0844444440000001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10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32.268001122214585</v>
      </c>
      <c r="AC2643">
        <v>0</v>
      </c>
      <c r="AD2643">
        <v>0</v>
      </c>
      <c r="AE2643">
        <v>32.268001122214585</v>
      </c>
    </row>
    <row r="2644" spans="1:31" x14ac:dyDescent="0.25">
      <c r="A2644">
        <v>1712892</v>
      </c>
      <c r="B2644">
        <v>1</v>
      </c>
      <c r="C2644" t="s">
        <v>80</v>
      </c>
      <c r="D2644" t="s">
        <v>97</v>
      </c>
      <c r="E2644" t="s">
        <v>131</v>
      </c>
      <c r="F2644" t="s">
        <v>7872</v>
      </c>
      <c r="G2644" t="s">
        <v>242</v>
      </c>
      <c r="H2644" t="s">
        <v>134</v>
      </c>
      <c r="I2644" t="s">
        <v>135</v>
      </c>
      <c r="J2644" t="s">
        <v>136</v>
      </c>
      <c r="K2644" t="s">
        <v>137</v>
      </c>
      <c r="L2644" t="s">
        <v>7873</v>
      </c>
      <c r="M2644" t="s">
        <v>7874</v>
      </c>
      <c r="N2644">
        <v>0.38027777699999998</v>
      </c>
      <c r="O2644">
        <v>0</v>
      </c>
      <c r="P2644">
        <v>2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0.35451228384174394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0.35451228384174394</v>
      </c>
    </row>
    <row r="2645" spans="1:31" x14ac:dyDescent="0.25">
      <c r="A2645">
        <v>1712915</v>
      </c>
      <c r="B2645">
        <v>1</v>
      </c>
      <c r="C2645" t="s">
        <v>80</v>
      </c>
      <c r="D2645" t="s">
        <v>99</v>
      </c>
      <c r="E2645" t="s">
        <v>131</v>
      </c>
      <c r="F2645" t="s">
        <v>7875</v>
      </c>
      <c r="G2645" t="s">
        <v>269</v>
      </c>
      <c r="H2645" t="s">
        <v>134</v>
      </c>
      <c r="I2645" t="s">
        <v>135</v>
      </c>
      <c r="J2645" t="s">
        <v>5</v>
      </c>
      <c r="K2645" t="s">
        <v>137</v>
      </c>
      <c r="L2645" t="s">
        <v>7876</v>
      </c>
      <c r="M2645" t="s">
        <v>7877</v>
      </c>
      <c r="N2645">
        <v>0.34861111099999997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1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4.5452439229841664E-2</v>
      </c>
      <c r="AC2645">
        <v>0</v>
      </c>
      <c r="AD2645">
        <v>0</v>
      </c>
      <c r="AE2645">
        <v>4.5452439229841664E-2</v>
      </c>
    </row>
    <row r="2646" spans="1:31" x14ac:dyDescent="0.25">
      <c r="A2646">
        <v>1712829</v>
      </c>
      <c r="B2646">
        <v>1</v>
      </c>
      <c r="C2646" t="s">
        <v>80</v>
      </c>
      <c r="D2646" t="s">
        <v>108</v>
      </c>
      <c r="E2646" t="s">
        <v>150</v>
      </c>
      <c r="F2646" t="s">
        <v>7878</v>
      </c>
      <c r="G2646" t="s">
        <v>173</v>
      </c>
      <c r="H2646" t="s">
        <v>134</v>
      </c>
      <c r="I2646" t="s">
        <v>135</v>
      </c>
      <c r="J2646" t="s">
        <v>136</v>
      </c>
      <c r="K2646" t="s">
        <v>153</v>
      </c>
      <c r="L2646" t="s">
        <v>7879</v>
      </c>
      <c r="M2646" t="s">
        <v>7880</v>
      </c>
      <c r="N2646">
        <v>6.5960877770000002</v>
      </c>
      <c r="O2646">
        <v>0</v>
      </c>
      <c r="P2646">
        <v>18</v>
      </c>
      <c r="Q2646">
        <v>0</v>
      </c>
      <c r="R2646">
        <v>13</v>
      </c>
      <c r="S2646">
        <v>0</v>
      </c>
      <c r="T2646">
        <v>6</v>
      </c>
      <c r="U2646">
        <v>0</v>
      </c>
      <c r="V2646">
        <v>0</v>
      </c>
      <c r="W2646">
        <v>0</v>
      </c>
      <c r="X2646">
        <v>27.348010089785152</v>
      </c>
      <c r="Y2646">
        <v>0</v>
      </c>
      <c r="Z2646">
        <v>15.035325217381812</v>
      </c>
      <c r="AA2646">
        <v>0</v>
      </c>
      <c r="AB2646">
        <v>14.507808695721522</v>
      </c>
      <c r="AC2646">
        <v>0</v>
      </c>
      <c r="AD2646">
        <v>0</v>
      </c>
      <c r="AE2646">
        <v>56.891144002888488</v>
      </c>
    </row>
    <row r="2647" spans="1:31" x14ac:dyDescent="0.25">
      <c r="A2647">
        <v>1713161</v>
      </c>
      <c r="B2647">
        <v>1</v>
      </c>
      <c r="C2647" t="s">
        <v>80</v>
      </c>
      <c r="D2647" t="s">
        <v>89</v>
      </c>
      <c r="E2647" t="s">
        <v>131</v>
      </c>
      <c r="F2647" t="s">
        <v>7881</v>
      </c>
      <c r="G2647" t="s">
        <v>133</v>
      </c>
      <c r="H2647" t="s">
        <v>134</v>
      </c>
      <c r="I2647" t="s">
        <v>135</v>
      </c>
      <c r="J2647" t="s">
        <v>136</v>
      </c>
      <c r="K2647" t="s">
        <v>137</v>
      </c>
      <c r="L2647" t="s">
        <v>7882</v>
      </c>
      <c r="M2647" t="s">
        <v>7883</v>
      </c>
      <c r="N2647">
        <v>0.52472222199999996</v>
      </c>
      <c r="O2647">
        <v>0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1.8704525665925002E-3</v>
      </c>
      <c r="AA2647">
        <v>0</v>
      </c>
      <c r="AB2647">
        <v>0</v>
      </c>
      <c r="AC2647">
        <v>0</v>
      </c>
      <c r="AD2647">
        <v>0</v>
      </c>
      <c r="AE2647">
        <v>1.8704525665925002E-3</v>
      </c>
    </row>
    <row r="2648" spans="1:31" x14ac:dyDescent="0.25">
      <c r="A2648">
        <v>1712769</v>
      </c>
      <c r="B2648">
        <v>1</v>
      </c>
      <c r="C2648" t="s">
        <v>81</v>
      </c>
      <c r="D2648" t="s">
        <v>127</v>
      </c>
      <c r="E2648" t="s">
        <v>171</v>
      </c>
      <c r="F2648" t="s">
        <v>7884</v>
      </c>
      <c r="G2648" t="s">
        <v>295</v>
      </c>
      <c r="H2648" t="s">
        <v>143</v>
      </c>
      <c r="I2648" t="s">
        <v>135</v>
      </c>
      <c r="J2648" t="s">
        <v>136</v>
      </c>
      <c r="K2648" t="s">
        <v>137</v>
      </c>
      <c r="L2648" t="s">
        <v>7885</v>
      </c>
      <c r="M2648" t="s">
        <v>7886</v>
      </c>
      <c r="N2648">
        <v>1.448611111</v>
      </c>
      <c r="O2648">
        <v>0</v>
      </c>
      <c r="P2648">
        <v>0</v>
      </c>
      <c r="Q2648">
        <v>0</v>
      </c>
      <c r="R2648">
        <v>26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4.7184560197151102</v>
      </c>
      <c r="AA2648">
        <v>0</v>
      </c>
      <c r="AB2648">
        <v>0</v>
      </c>
      <c r="AC2648">
        <v>0</v>
      </c>
      <c r="AD2648">
        <v>0</v>
      </c>
      <c r="AE2648">
        <v>4.7184560197151102</v>
      </c>
    </row>
    <row r="2649" spans="1:31" x14ac:dyDescent="0.25">
      <c r="A2649">
        <v>1713124</v>
      </c>
      <c r="B2649">
        <v>1</v>
      </c>
      <c r="C2649" t="s">
        <v>80</v>
      </c>
      <c r="D2649" t="s">
        <v>93</v>
      </c>
      <c r="E2649" t="s">
        <v>131</v>
      </c>
      <c r="F2649" t="s">
        <v>7887</v>
      </c>
      <c r="G2649" t="s">
        <v>133</v>
      </c>
      <c r="H2649" t="s">
        <v>134</v>
      </c>
      <c r="I2649" t="s">
        <v>135</v>
      </c>
      <c r="J2649" t="s">
        <v>136</v>
      </c>
      <c r="K2649" t="s">
        <v>137</v>
      </c>
      <c r="L2649" t="s">
        <v>7888</v>
      </c>
      <c r="M2649" t="s">
        <v>7889</v>
      </c>
      <c r="N2649">
        <v>2.6927777769999999</v>
      </c>
      <c r="O2649">
        <v>0</v>
      </c>
      <c r="P2649">
        <v>1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0.46886424605160559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0.46886424605160559</v>
      </c>
    </row>
    <row r="2650" spans="1:31" x14ac:dyDescent="0.25">
      <c r="A2650">
        <v>1712932</v>
      </c>
      <c r="B2650">
        <v>1</v>
      </c>
      <c r="C2650" t="s">
        <v>80</v>
      </c>
      <c r="D2650" t="s">
        <v>103</v>
      </c>
      <c r="E2650" t="s">
        <v>131</v>
      </c>
      <c r="F2650" t="s">
        <v>7890</v>
      </c>
      <c r="G2650" t="s">
        <v>133</v>
      </c>
      <c r="H2650" t="s">
        <v>134</v>
      </c>
      <c r="I2650" t="s">
        <v>135</v>
      </c>
      <c r="J2650" t="s">
        <v>136</v>
      </c>
      <c r="K2650" t="s">
        <v>137</v>
      </c>
      <c r="L2650" t="s">
        <v>7891</v>
      </c>
      <c r="M2650" t="s">
        <v>7892</v>
      </c>
      <c r="N2650">
        <v>2.3125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1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0.41839321983951916</v>
      </c>
      <c r="AC2650">
        <v>0</v>
      </c>
      <c r="AD2650">
        <v>0</v>
      </c>
      <c r="AE2650">
        <v>0.41839321983951916</v>
      </c>
    </row>
    <row r="2651" spans="1:31" x14ac:dyDescent="0.25">
      <c r="A2651">
        <v>1712809</v>
      </c>
      <c r="B2651">
        <v>1</v>
      </c>
      <c r="C2651" t="s">
        <v>80</v>
      </c>
      <c r="D2651" t="s">
        <v>89</v>
      </c>
      <c r="E2651" t="s">
        <v>171</v>
      </c>
      <c r="F2651" t="s">
        <v>7893</v>
      </c>
      <c r="G2651" t="s">
        <v>295</v>
      </c>
      <c r="H2651" t="s">
        <v>143</v>
      </c>
      <c r="I2651" t="s">
        <v>135</v>
      </c>
      <c r="J2651" t="s">
        <v>136</v>
      </c>
      <c r="K2651" t="s">
        <v>137</v>
      </c>
      <c r="L2651" t="s">
        <v>7894</v>
      </c>
      <c r="M2651" t="s">
        <v>7895</v>
      </c>
      <c r="N2651">
        <v>3.0380555550000001</v>
      </c>
      <c r="O2651">
        <v>0</v>
      </c>
      <c r="P2651">
        <v>6</v>
      </c>
      <c r="Q2651">
        <v>0</v>
      </c>
      <c r="R2651">
        <v>5</v>
      </c>
      <c r="S2651">
        <v>4</v>
      </c>
      <c r="T2651">
        <v>2</v>
      </c>
      <c r="U2651">
        <v>0</v>
      </c>
      <c r="V2651">
        <v>0</v>
      </c>
      <c r="W2651">
        <v>0</v>
      </c>
      <c r="X2651">
        <v>22.323967915444271</v>
      </c>
      <c r="Y2651">
        <v>0</v>
      </c>
      <c r="Z2651">
        <v>3.9855527470326479</v>
      </c>
      <c r="AA2651">
        <v>199.2419175569199</v>
      </c>
      <c r="AB2651">
        <v>9.576125440009195E-2</v>
      </c>
      <c r="AC2651">
        <v>0</v>
      </c>
      <c r="AD2651">
        <v>0</v>
      </c>
      <c r="AE2651">
        <v>225.64719947379692</v>
      </c>
    </row>
    <row r="2652" spans="1:31" x14ac:dyDescent="0.25">
      <c r="A2652">
        <v>1712789</v>
      </c>
      <c r="B2652">
        <v>1</v>
      </c>
      <c r="C2652" t="s">
        <v>80</v>
      </c>
      <c r="D2652" t="s">
        <v>98</v>
      </c>
      <c r="E2652" t="s">
        <v>171</v>
      </c>
      <c r="F2652" t="s">
        <v>7896</v>
      </c>
      <c r="G2652" t="s">
        <v>295</v>
      </c>
      <c r="H2652" t="s">
        <v>143</v>
      </c>
      <c r="I2652" t="s">
        <v>135</v>
      </c>
      <c r="J2652" t="s">
        <v>136</v>
      </c>
      <c r="K2652" t="s">
        <v>137</v>
      </c>
      <c r="L2652" t="s">
        <v>7897</v>
      </c>
      <c r="M2652" t="s">
        <v>7898</v>
      </c>
      <c r="N2652">
        <v>2.0425</v>
      </c>
      <c r="O2652">
        <v>0</v>
      </c>
      <c r="P2652">
        <v>0</v>
      </c>
      <c r="Q2652">
        <v>0</v>
      </c>
      <c r="R2652">
        <v>14</v>
      </c>
      <c r="S2652">
        <v>0</v>
      </c>
      <c r="T2652">
        <v>4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11.552809477911309</v>
      </c>
      <c r="AA2652">
        <v>0</v>
      </c>
      <c r="AB2652">
        <v>0.31358180722830509</v>
      </c>
      <c r="AC2652">
        <v>0</v>
      </c>
      <c r="AD2652">
        <v>0</v>
      </c>
      <c r="AE2652">
        <v>11.866391285139613</v>
      </c>
    </row>
    <row r="2653" spans="1:31" x14ac:dyDescent="0.25">
      <c r="A2653">
        <v>1712889</v>
      </c>
      <c r="B2653">
        <v>1</v>
      </c>
      <c r="C2653" t="s">
        <v>81</v>
      </c>
      <c r="D2653" t="s">
        <v>128</v>
      </c>
      <c r="E2653" t="s">
        <v>171</v>
      </c>
      <c r="F2653" t="s">
        <v>7899</v>
      </c>
      <c r="G2653" t="s">
        <v>152</v>
      </c>
      <c r="H2653" t="s">
        <v>143</v>
      </c>
      <c r="I2653" t="s">
        <v>135</v>
      </c>
      <c r="J2653" t="s">
        <v>136</v>
      </c>
      <c r="K2653" t="s">
        <v>153</v>
      </c>
      <c r="L2653" t="s">
        <v>7900</v>
      </c>
      <c r="M2653" t="s">
        <v>7901</v>
      </c>
      <c r="N2653">
        <v>2.2612388879999998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46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38.932249954235004</v>
      </c>
      <c r="AC2653">
        <v>0</v>
      </c>
      <c r="AD2653">
        <v>0</v>
      </c>
      <c r="AE2653">
        <v>38.932249954235004</v>
      </c>
    </row>
    <row r="2654" spans="1:31" x14ac:dyDescent="0.25">
      <c r="A2654">
        <v>1712746</v>
      </c>
      <c r="B2654">
        <v>1</v>
      </c>
      <c r="C2654" t="s">
        <v>80</v>
      </c>
      <c r="D2654" t="s">
        <v>106</v>
      </c>
      <c r="E2654" t="s">
        <v>131</v>
      </c>
      <c r="F2654" t="s">
        <v>7902</v>
      </c>
      <c r="G2654" t="s">
        <v>133</v>
      </c>
      <c r="H2654" t="s">
        <v>134</v>
      </c>
      <c r="I2654" t="s">
        <v>135</v>
      </c>
      <c r="J2654" t="s">
        <v>136</v>
      </c>
      <c r="K2654" t="s">
        <v>137</v>
      </c>
      <c r="L2654" t="s">
        <v>7903</v>
      </c>
      <c r="M2654" t="s">
        <v>7904</v>
      </c>
      <c r="N2654">
        <v>0.65194444399999996</v>
      </c>
      <c r="O2654">
        <v>0</v>
      </c>
      <c r="P2654">
        <v>9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0.52301134866924015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0.52301134866924015</v>
      </c>
    </row>
    <row r="2655" spans="1:31" x14ac:dyDescent="0.25">
      <c r="A2655">
        <v>1712952</v>
      </c>
      <c r="B2655">
        <v>1</v>
      </c>
      <c r="C2655" t="s">
        <v>80</v>
      </c>
      <c r="D2655" t="s">
        <v>97</v>
      </c>
      <c r="E2655" t="s">
        <v>131</v>
      </c>
      <c r="F2655" t="s">
        <v>7905</v>
      </c>
      <c r="G2655" t="s">
        <v>133</v>
      </c>
      <c r="H2655" t="s">
        <v>134</v>
      </c>
      <c r="I2655" t="s">
        <v>135</v>
      </c>
      <c r="J2655" t="s">
        <v>136</v>
      </c>
      <c r="K2655" t="s">
        <v>137</v>
      </c>
      <c r="L2655" t="s">
        <v>7906</v>
      </c>
      <c r="M2655" t="s">
        <v>7907</v>
      </c>
      <c r="N2655">
        <v>1.0802777770000001</v>
      </c>
      <c r="O2655">
        <v>0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1.573162910127611</v>
      </c>
      <c r="AA2655">
        <v>0</v>
      </c>
      <c r="AB2655">
        <v>0</v>
      </c>
      <c r="AC2655">
        <v>0</v>
      </c>
      <c r="AD2655">
        <v>0</v>
      </c>
      <c r="AE2655">
        <v>1.573162910127611</v>
      </c>
    </row>
    <row r="2656" spans="1:31" x14ac:dyDescent="0.25">
      <c r="A2656">
        <v>1712872</v>
      </c>
      <c r="B2656">
        <v>1</v>
      </c>
      <c r="C2656" t="s">
        <v>80</v>
      </c>
      <c r="D2656" t="s">
        <v>97</v>
      </c>
      <c r="E2656" t="s">
        <v>131</v>
      </c>
      <c r="F2656" t="s">
        <v>7908</v>
      </c>
      <c r="G2656" t="s">
        <v>157</v>
      </c>
      <c r="H2656" t="s">
        <v>134</v>
      </c>
      <c r="I2656" t="s">
        <v>135</v>
      </c>
      <c r="J2656" t="s">
        <v>136</v>
      </c>
      <c r="K2656" t="s">
        <v>137</v>
      </c>
      <c r="L2656" t="s">
        <v>7909</v>
      </c>
      <c r="M2656" t="s">
        <v>7910</v>
      </c>
      <c r="N2656">
        <v>2.9569444439999999</v>
      </c>
      <c r="O2656">
        <v>0</v>
      </c>
      <c r="P2656">
        <v>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0.26103051658644061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0.26103051658644061</v>
      </c>
    </row>
    <row r="2657" spans="1:31" x14ac:dyDescent="0.25">
      <c r="A2657">
        <v>1713058</v>
      </c>
      <c r="B2657">
        <v>1</v>
      </c>
      <c r="C2657" t="s">
        <v>81</v>
      </c>
      <c r="D2657" t="s">
        <v>127</v>
      </c>
      <c r="E2657" t="s">
        <v>160</v>
      </c>
      <c r="F2657" t="s">
        <v>7911</v>
      </c>
      <c r="G2657" t="s">
        <v>326</v>
      </c>
      <c r="H2657" t="s">
        <v>134</v>
      </c>
      <c r="I2657" t="s">
        <v>135</v>
      </c>
      <c r="J2657" t="s">
        <v>136</v>
      </c>
      <c r="K2657" t="s">
        <v>137</v>
      </c>
      <c r="L2657" t="s">
        <v>7912</v>
      </c>
      <c r="M2657" t="s">
        <v>7913</v>
      </c>
      <c r="N2657">
        <v>1.848333333</v>
      </c>
      <c r="O2657">
        <v>0</v>
      </c>
      <c r="P2657">
        <v>19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9.8778647793042147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9.8778647793042147</v>
      </c>
    </row>
    <row r="2658" spans="1:31" x14ac:dyDescent="0.25">
      <c r="A2658">
        <v>1713081</v>
      </c>
      <c r="B2658">
        <v>1</v>
      </c>
      <c r="C2658" t="s">
        <v>81</v>
      </c>
      <c r="D2658" t="s">
        <v>127</v>
      </c>
      <c r="E2658" t="s">
        <v>171</v>
      </c>
      <c r="F2658" t="s">
        <v>7914</v>
      </c>
      <c r="G2658" t="s">
        <v>147</v>
      </c>
      <c r="H2658" t="s">
        <v>143</v>
      </c>
      <c r="I2658" t="s">
        <v>135</v>
      </c>
      <c r="J2658" t="s">
        <v>136</v>
      </c>
      <c r="K2658" t="s">
        <v>137</v>
      </c>
      <c r="L2658" t="s">
        <v>7915</v>
      </c>
      <c r="M2658" t="s">
        <v>7916</v>
      </c>
      <c r="N2658">
        <v>0.895277777</v>
      </c>
      <c r="O2658">
        <v>4</v>
      </c>
      <c r="P2658">
        <v>539</v>
      </c>
      <c r="Q2658">
        <v>98</v>
      </c>
      <c r="R2658">
        <v>51</v>
      </c>
      <c r="S2658">
        <v>9</v>
      </c>
      <c r="T2658">
        <v>55</v>
      </c>
      <c r="U2658">
        <v>0</v>
      </c>
      <c r="V2658">
        <v>0</v>
      </c>
      <c r="W2658">
        <v>1.0428084776748221</v>
      </c>
      <c r="X2658">
        <v>66.432098670609847</v>
      </c>
      <c r="Y2658">
        <v>37.153460975260835</v>
      </c>
      <c r="Z2658">
        <v>9.1958723365771444</v>
      </c>
      <c r="AA2658">
        <v>15.295632514775505</v>
      </c>
      <c r="AB2658">
        <v>14.737863826882258</v>
      </c>
      <c r="AC2658">
        <v>0</v>
      </c>
      <c r="AD2658">
        <v>0</v>
      </c>
      <c r="AE2658">
        <v>143.85773680178042</v>
      </c>
    </row>
    <row r="2659" spans="1:31" x14ac:dyDescent="0.25">
      <c r="A2659">
        <v>1713018</v>
      </c>
      <c r="B2659">
        <v>1</v>
      </c>
      <c r="C2659" t="s">
        <v>80</v>
      </c>
      <c r="D2659" t="s">
        <v>106</v>
      </c>
      <c r="E2659" t="s">
        <v>441</v>
      </c>
      <c r="F2659" t="s">
        <v>7917</v>
      </c>
      <c r="G2659" t="s">
        <v>5816</v>
      </c>
      <c r="H2659" t="s">
        <v>134</v>
      </c>
      <c r="I2659" t="s">
        <v>135</v>
      </c>
      <c r="J2659" t="s">
        <v>136</v>
      </c>
      <c r="K2659" t="s">
        <v>137</v>
      </c>
      <c r="L2659" t="s">
        <v>7918</v>
      </c>
      <c r="M2659" t="s">
        <v>7919</v>
      </c>
      <c r="N2659">
        <v>0.96472222200000002</v>
      </c>
      <c r="O2659">
        <v>0</v>
      </c>
      <c r="P2659">
        <v>17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3.428786195491683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3.428786195491683</v>
      </c>
    </row>
    <row r="2660" spans="1:31" x14ac:dyDescent="0.25">
      <c r="A2660">
        <v>1712832</v>
      </c>
      <c r="B2660">
        <v>1</v>
      </c>
      <c r="C2660" t="s">
        <v>80</v>
      </c>
      <c r="D2660" t="s">
        <v>96</v>
      </c>
      <c r="E2660" t="s">
        <v>150</v>
      </c>
      <c r="F2660" t="s">
        <v>7771</v>
      </c>
      <c r="G2660" t="s">
        <v>186</v>
      </c>
      <c r="H2660" t="s">
        <v>134</v>
      </c>
      <c r="I2660" t="s">
        <v>135</v>
      </c>
      <c r="J2660" t="s">
        <v>136</v>
      </c>
      <c r="K2660" t="s">
        <v>137</v>
      </c>
      <c r="L2660" t="s">
        <v>7920</v>
      </c>
      <c r="M2660" t="s">
        <v>7921</v>
      </c>
      <c r="N2660">
        <v>1.173333333</v>
      </c>
      <c r="O2660">
        <v>0</v>
      </c>
      <c r="P2660">
        <v>233</v>
      </c>
      <c r="Q2660">
        <v>0</v>
      </c>
      <c r="R2660">
        <v>0</v>
      </c>
      <c r="S2660">
        <v>0</v>
      </c>
      <c r="T2660">
        <v>15</v>
      </c>
      <c r="U2660">
        <v>0</v>
      </c>
      <c r="V2660">
        <v>0</v>
      </c>
      <c r="W2660">
        <v>0</v>
      </c>
      <c r="X2660">
        <v>43.963668929807042</v>
      </c>
      <c r="Y2660">
        <v>0</v>
      </c>
      <c r="Z2660">
        <v>0</v>
      </c>
      <c r="AA2660">
        <v>0</v>
      </c>
      <c r="AB2660">
        <v>5.5837785443693404</v>
      </c>
      <c r="AC2660">
        <v>0</v>
      </c>
      <c r="AD2660">
        <v>0</v>
      </c>
      <c r="AE2660">
        <v>49.54744747417638</v>
      </c>
    </row>
    <row r="2661" spans="1:31" x14ac:dyDescent="0.25">
      <c r="A2661">
        <v>1713118</v>
      </c>
      <c r="B2661">
        <v>1</v>
      </c>
      <c r="C2661" t="s">
        <v>80</v>
      </c>
      <c r="D2661" t="s">
        <v>106</v>
      </c>
      <c r="E2661" t="s">
        <v>160</v>
      </c>
      <c r="F2661" t="s">
        <v>7922</v>
      </c>
      <c r="G2661" t="s">
        <v>162</v>
      </c>
      <c r="H2661" t="s">
        <v>134</v>
      </c>
      <c r="I2661" t="s">
        <v>135</v>
      </c>
      <c r="J2661" t="s">
        <v>136</v>
      </c>
      <c r="K2661" t="s">
        <v>137</v>
      </c>
      <c r="L2661" t="s">
        <v>7923</v>
      </c>
      <c r="M2661" t="s">
        <v>7924</v>
      </c>
      <c r="N2661">
        <v>0.99222222199999999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3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4.1911508697559166</v>
      </c>
      <c r="AC2661">
        <v>0</v>
      </c>
      <c r="AD2661">
        <v>0</v>
      </c>
      <c r="AE2661">
        <v>4.1911508697559166</v>
      </c>
    </row>
    <row r="2662" spans="1:31" x14ac:dyDescent="0.25">
      <c r="A2662">
        <v>1713075</v>
      </c>
      <c r="B2662">
        <v>1</v>
      </c>
      <c r="C2662" t="s">
        <v>80</v>
      </c>
      <c r="D2662" t="s">
        <v>96</v>
      </c>
      <c r="E2662" t="s">
        <v>131</v>
      </c>
      <c r="F2662" t="s">
        <v>7925</v>
      </c>
      <c r="G2662" t="s">
        <v>242</v>
      </c>
      <c r="H2662" t="s">
        <v>134</v>
      </c>
      <c r="I2662" t="s">
        <v>135</v>
      </c>
      <c r="J2662" t="s">
        <v>136</v>
      </c>
      <c r="K2662" t="s">
        <v>137</v>
      </c>
      <c r="L2662" t="s">
        <v>7926</v>
      </c>
      <c r="M2662" t="s">
        <v>7927</v>
      </c>
      <c r="N2662">
        <v>0.98694444400000003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1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0.10875149538330001</v>
      </c>
      <c r="AC2662">
        <v>0</v>
      </c>
      <c r="AD2662">
        <v>0</v>
      </c>
      <c r="AE2662">
        <v>0.10875149538330001</v>
      </c>
    </row>
    <row r="2663" spans="1:31" x14ac:dyDescent="0.25">
      <c r="A2663">
        <v>1713121</v>
      </c>
      <c r="B2663">
        <v>1</v>
      </c>
      <c r="C2663" t="s">
        <v>81</v>
      </c>
      <c r="D2663" t="s">
        <v>112</v>
      </c>
      <c r="E2663" t="s">
        <v>140</v>
      </c>
      <c r="F2663" t="s">
        <v>7928</v>
      </c>
      <c r="G2663" t="s">
        <v>147</v>
      </c>
      <c r="H2663" t="s">
        <v>143</v>
      </c>
      <c r="I2663" t="s">
        <v>135</v>
      </c>
      <c r="J2663" t="s">
        <v>136</v>
      </c>
      <c r="K2663" t="s">
        <v>137</v>
      </c>
      <c r="L2663" t="s">
        <v>7929</v>
      </c>
      <c r="M2663" t="s">
        <v>7930</v>
      </c>
      <c r="N2663">
        <v>2.0408333330000001</v>
      </c>
      <c r="O2663">
        <v>1</v>
      </c>
      <c r="P2663">
        <v>818</v>
      </c>
      <c r="Q2663">
        <v>86</v>
      </c>
      <c r="R2663">
        <v>147</v>
      </c>
      <c r="S2663">
        <v>11</v>
      </c>
      <c r="T2663">
        <v>104</v>
      </c>
      <c r="U2663">
        <v>0</v>
      </c>
      <c r="V2663">
        <v>1</v>
      </c>
      <c r="W2663">
        <v>0.20108445236340419</v>
      </c>
      <c r="X2663">
        <v>405.63031218161041</v>
      </c>
      <c r="Y2663">
        <v>130.91553888192885</v>
      </c>
      <c r="Z2663">
        <v>255.006962011339</v>
      </c>
      <c r="AA2663">
        <v>122.7708716204029</v>
      </c>
      <c r="AB2663">
        <v>66.992619895823566</v>
      </c>
      <c r="AC2663">
        <v>0</v>
      </c>
      <c r="AD2663">
        <v>2.521739168025E-3</v>
      </c>
      <c r="AE2663">
        <v>981.51991078263609</v>
      </c>
    </row>
    <row r="2664" spans="1:31" x14ac:dyDescent="0.25">
      <c r="A2664">
        <v>1712826</v>
      </c>
      <c r="B2664">
        <v>1</v>
      </c>
      <c r="C2664" t="s">
        <v>80</v>
      </c>
      <c r="D2664" t="s">
        <v>83</v>
      </c>
      <c r="E2664" t="s">
        <v>171</v>
      </c>
      <c r="F2664" t="s">
        <v>7931</v>
      </c>
      <c r="G2664" t="s">
        <v>173</v>
      </c>
      <c r="H2664" t="s">
        <v>143</v>
      </c>
      <c r="I2664" t="s">
        <v>135</v>
      </c>
      <c r="J2664" t="s">
        <v>136</v>
      </c>
      <c r="K2664" t="s">
        <v>153</v>
      </c>
      <c r="L2664" t="s">
        <v>7932</v>
      </c>
      <c r="M2664" t="s">
        <v>7933</v>
      </c>
      <c r="N2664">
        <v>4.4625000000000004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26</v>
      </c>
      <c r="U2664">
        <v>0</v>
      </c>
      <c r="V2664">
        <v>6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83.485612882811324</v>
      </c>
      <c r="AC2664">
        <v>0</v>
      </c>
      <c r="AD2664">
        <v>475.85799009913831</v>
      </c>
      <c r="AE2664">
        <v>559.34360298194963</v>
      </c>
    </row>
    <row r="2665" spans="1:31" x14ac:dyDescent="0.25">
      <c r="A2665">
        <v>1712812</v>
      </c>
      <c r="B2665">
        <v>1</v>
      </c>
      <c r="C2665" t="s">
        <v>81</v>
      </c>
      <c r="D2665" t="s">
        <v>114</v>
      </c>
      <c r="E2665" t="s">
        <v>150</v>
      </c>
      <c r="F2665" t="s">
        <v>7934</v>
      </c>
      <c r="G2665" t="s">
        <v>173</v>
      </c>
      <c r="H2665" t="s">
        <v>134</v>
      </c>
      <c r="I2665" t="s">
        <v>135</v>
      </c>
      <c r="J2665" t="s">
        <v>136</v>
      </c>
      <c r="K2665" t="s">
        <v>153</v>
      </c>
      <c r="L2665" t="s">
        <v>7935</v>
      </c>
      <c r="M2665" t="s">
        <v>7936</v>
      </c>
      <c r="N2665">
        <v>1.4186313880000001</v>
      </c>
      <c r="O2665">
        <v>0</v>
      </c>
      <c r="P2665">
        <v>19</v>
      </c>
      <c r="Q2665">
        <v>0</v>
      </c>
      <c r="R2665">
        <v>1</v>
      </c>
      <c r="S2665">
        <v>0</v>
      </c>
      <c r="T2665">
        <v>11</v>
      </c>
      <c r="U2665">
        <v>0</v>
      </c>
      <c r="V2665">
        <v>2</v>
      </c>
      <c r="W2665">
        <v>0</v>
      </c>
      <c r="X2665">
        <v>4.1002250280585768</v>
      </c>
      <c r="Y2665">
        <v>0</v>
      </c>
      <c r="Z2665">
        <v>2.8276453034568057E-2</v>
      </c>
      <c r="AA2665">
        <v>0</v>
      </c>
      <c r="AB2665">
        <v>7.7792751585071347</v>
      </c>
      <c r="AC2665">
        <v>0</v>
      </c>
      <c r="AD2665">
        <v>11.152506582040697</v>
      </c>
      <c r="AE2665">
        <v>23.060283221640976</v>
      </c>
    </row>
    <row r="2666" spans="1:31" x14ac:dyDescent="0.25">
      <c r="A2666">
        <v>1712978</v>
      </c>
      <c r="B2666">
        <v>1</v>
      </c>
      <c r="C2666" t="s">
        <v>80</v>
      </c>
      <c r="D2666" t="s">
        <v>95</v>
      </c>
      <c r="E2666" t="s">
        <v>171</v>
      </c>
      <c r="F2666" t="s">
        <v>7937</v>
      </c>
      <c r="G2666" t="s">
        <v>147</v>
      </c>
      <c r="H2666" t="s">
        <v>143</v>
      </c>
      <c r="I2666" t="s">
        <v>135</v>
      </c>
      <c r="J2666" t="s">
        <v>136</v>
      </c>
      <c r="K2666" t="s">
        <v>137</v>
      </c>
      <c r="L2666" t="s">
        <v>7938</v>
      </c>
      <c r="M2666" t="s">
        <v>7939</v>
      </c>
      <c r="N2666">
        <v>2.946666666</v>
      </c>
      <c r="O2666">
        <v>0</v>
      </c>
      <c r="P2666">
        <v>0</v>
      </c>
      <c r="Q2666">
        <v>0</v>
      </c>
      <c r="R2666">
        <v>0</v>
      </c>
      <c r="S2666">
        <v>1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3.2043623493618667</v>
      </c>
      <c r="AB2666">
        <v>0</v>
      </c>
      <c r="AC2666">
        <v>0</v>
      </c>
      <c r="AD2666">
        <v>0</v>
      </c>
      <c r="AE2666">
        <v>3.2043623493618667</v>
      </c>
    </row>
    <row r="2667" spans="1:31" x14ac:dyDescent="0.25">
      <c r="A2667">
        <v>1712786</v>
      </c>
      <c r="B2667">
        <v>1</v>
      </c>
      <c r="C2667" t="s">
        <v>80</v>
      </c>
      <c r="D2667" t="s">
        <v>97</v>
      </c>
      <c r="E2667" t="s">
        <v>150</v>
      </c>
      <c r="F2667" t="s">
        <v>3088</v>
      </c>
      <c r="G2667" t="s">
        <v>429</v>
      </c>
      <c r="H2667" t="s">
        <v>134</v>
      </c>
      <c r="I2667" t="s">
        <v>135</v>
      </c>
      <c r="J2667" t="s">
        <v>136</v>
      </c>
      <c r="K2667" t="s">
        <v>137</v>
      </c>
      <c r="L2667" t="s">
        <v>7940</v>
      </c>
      <c r="M2667" t="s">
        <v>7941</v>
      </c>
      <c r="N2667">
        <v>2.5902777769999998</v>
      </c>
      <c r="O2667">
        <v>0</v>
      </c>
      <c r="P2667">
        <v>247</v>
      </c>
      <c r="Q2667">
        <v>0</v>
      </c>
      <c r="R2667">
        <v>3</v>
      </c>
      <c r="S2667">
        <v>0</v>
      </c>
      <c r="T2667">
        <v>11</v>
      </c>
      <c r="U2667">
        <v>0</v>
      </c>
      <c r="V2667">
        <v>0</v>
      </c>
      <c r="W2667">
        <v>0</v>
      </c>
      <c r="X2667">
        <v>102.9546225486296</v>
      </c>
      <c r="Y2667">
        <v>0</v>
      </c>
      <c r="Z2667">
        <v>1.037185228791361</v>
      </c>
      <c r="AA2667">
        <v>0</v>
      </c>
      <c r="AB2667">
        <v>13.327754379717225</v>
      </c>
      <c r="AC2667">
        <v>0</v>
      </c>
      <c r="AD2667">
        <v>0</v>
      </c>
      <c r="AE2667">
        <v>117.31956215713818</v>
      </c>
    </row>
    <row r="2668" spans="1:31" x14ac:dyDescent="0.25">
      <c r="A2668">
        <v>1712743</v>
      </c>
      <c r="B2668">
        <v>1</v>
      </c>
      <c r="C2668" t="s">
        <v>80</v>
      </c>
      <c r="D2668" t="s">
        <v>90</v>
      </c>
      <c r="E2668" t="s">
        <v>314</v>
      </c>
      <c r="F2668" t="s">
        <v>7942</v>
      </c>
      <c r="G2668" t="s">
        <v>316</v>
      </c>
      <c r="H2668" t="s">
        <v>234</v>
      </c>
      <c r="I2668" t="s">
        <v>135</v>
      </c>
      <c r="J2668" t="s">
        <v>136</v>
      </c>
      <c r="K2668" t="s">
        <v>153</v>
      </c>
      <c r="L2668" t="s">
        <v>7943</v>
      </c>
      <c r="M2668" t="s">
        <v>7944</v>
      </c>
      <c r="N2668">
        <v>0.31194444399999999</v>
      </c>
      <c r="O2668">
        <v>16</v>
      </c>
      <c r="P2668">
        <v>24482</v>
      </c>
      <c r="Q2668">
        <v>0</v>
      </c>
      <c r="R2668">
        <v>0</v>
      </c>
      <c r="S2668">
        <v>39</v>
      </c>
      <c r="T2668">
        <v>2566</v>
      </c>
      <c r="U2668">
        <v>23</v>
      </c>
      <c r="V2668">
        <v>43</v>
      </c>
      <c r="W2668">
        <v>1.2784041016611951</v>
      </c>
      <c r="X2668">
        <v>1497.1383279329311</v>
      </c>
      <c r="Y2668">
        <v>0</v>
      </c>
      <c r="Z2668">
        <v>0</v>
      </c>
      <c r="AA2668">
        <v>224.38352204081937</v>
      </c>
      <c r="AB2668">
        <v>456.809512505751</v>
      </c>
      <c r="AC2668">
        <v>249.13523241575817</v>
      </c>
      <c r="AD2668">
        <v>118.02134634763334</v>
      </c>
      <c r="AE2668">
        <v>2546.7663453445543</v>
      </c>
    </row>
    <row r="2669" spans="1:31" x14ac:dyDescent="0.25">
      <c r="A2669">
        <v>1712763</v>
      </c>
      <c r="B2669">
        <v>1</v>
      </c>
      <c r="C2669" t="s">
        <v>80</v>
      </c>
      <c r="D2669" t="s">
        <v>90</v>
      </c>
      <c r="E2669" t="s">
        <v>131</v>
      </c>
      <c r="F2669" t="s">
        <v>7945</v>
      </c>
      <c r="G2669" t="s">
        <v>238</v>
      </c>
      <c r="H2669" t="s">
        <v>134</v>
      </c>
      <c r="I2669" t="s">
        <v>135</v>
      </c>
      <c r="J2669" t="s">
        <v>136</v>
      </c>
      <c r="K2669" t="s">
        <v>137</v>
      </c>
      <c r="L2669" t="s">
        <v>7946</v>
      </c>
      <c r="M2669" t="s">
        <v>7947</v>
      </c>
      <c r="N2669">
        <v>4.4863888879999996</v>
      </c>
      <c r="O2669">
        <v>0</v>
      </c>
      <c r="P2669">
        <v>11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13.016221446355857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13.016221446355857</v>
      </c>
    </row>
    <row r="2670" spans="1:31" x14ac:dyDescent="0.25">
      <c r="A2670">
        <v>1712935</v>
      </c>
      <c r="B2670">
        <v>1</v>
      </c>
      <c r="C2670" t="s">
        <v>80</v>
      </c>
      <c r="D2670" t="s">
        <v>99</v>
      </c>
      <c r="E2670" t="s">
        <v>131</v>
      </c>
      <c r="F2670" t="s">
        <v>7948</v>
      </c>
      <c r="G2670" t="s">
        <v>269</v>
      </c>
      <c r="H2670" t="s">
        <v>134</v>
      </c>
      <c r="I2670" t="s">
        <v>135</v>
      </c>
      <c r="J2670" t="s">
        <v>5</v>
      </c>
      <c r="K2670" t="s">
        <v>137</v>
      </c>
      <c r="L2670" t="s">
        <v>7949</v>
      </c>
      <c r="M2670" t="s">
        <v>7950</v>
      </c>
      <c r="N2670">
        <v>0.18444444400000001</v>
      </c>
      <c r="O2670">
        <v>0</v>
      </c>
      <c r="P2670">
        <v>1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1.1507512142168887E-2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1.1507512142168887E-2</v>
      </c>
    </row>
    <row r="2671" spans="1:31" x14ac:dyDescent="0.25">
      <c r="A2671">
        <v>1712912</v>
      </c>
      <c r="B2671">
        <v>1</v>
      </c>
      <c r="C2671" t="s">
        <v>80</v>
      </c>
      <c r="D2671" t="s">
        <v>106</v>
      </c>
      <c r="E2671" t="s">
        <v>171</v>
      </c>
      <c r="F2671" t="s">
        <v>7951</v>
      </c>
      <c r="G2671" t="s">
        <v>1085</v>
      </c>
      <c r="H2671" t="s">
        <v>143</v>
      </c>
      <c r="I2671" t="s">
        <v>135</v>
      </c>
      <c r="J2671" t="s">
        <v>136</v>
      </c>
      <c r="K2671" t="s">
        <v>137</v>
      </c>
      <c r="L2671" t="s">
        <v>7952</v>
      </c>
      <c r="M2671" t="s">
        <v>7953</v>
      </c>
      <c r="N2671">
        <v>2.4997222219999999</v>
      </c>
      <c r="O2671">
        <v>0</v>
      </c>
      <c r="P2671">
        <v>0</v>
      </c>
      <c r="Q2671">
        <v>0</v>
      </c>
      <c r="R2671">
        <v>7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11.30988785499912</v>
      </c>
      <c r="AA2671">
        <v>0</v>
      </c>
      <c r="AB2671">
        <v>0</v>
      </c>
      <c r="AC2671">
        <v>0</v>
      </c>
      <c r="AD2671">
        <v>0</v>
      </c>
      <c r="AE2671">
        <v>11.30988785499912</v>
      </c>
    </row>
    <row r="2672" spans="1:31" x14ac:dyDescent="0.25">
      <c r="A2672">
        <v>1713055</v>
      </c>
      <c r="B2672">
        <v>1</v>
      </c>
      <c r="C2672" t="s">
        <v>81</v>
      </c>
      <c r="D2672" t="s">
        <v>123</v>
      </c>
      <c r="E2672" t="s">
        <v>189</v>
      </c>
      <c r="F2672" t="s">
        <v>7954</v>
      </c>
      <c r="G2672" t="s">
        <v>147</v>
      </c>
      <c r="H2672" t="s">
        <v>143</v>
      </c>
      <c r="I2672" t="s">
        <v>135</v>
      </c>
      <c r="J2672" t="s">
        <v>136</v>
      </c>
      <c r="K2672" t="s">
        <v>137</v>
      </c>
      <c r="L2672" t="s">
        <v>7955</v>
      </c>
      <c r="M2672" t="s">
        <v>7956</v>
      </c>
      <c r="N2672">
        <v>2.1438888880000002</v>
      </c>
      <c r="O2672">
        <v>1</v>
      </c>
      <c r="P2672">
        <v>9</v>
      </c>
      <c r="Q2672">
        <v>33</v>
      </c>
      <c r="R2672">
        <v>83</v>
      </c>
      <c r="S2672">
        <v>10</v>
      </c>
      <c r="T2672">
        <v>6</v>
      </c>
      <c r="U2672">
        <v>1</v>
      </c>
      <c r="V2672">
        <v>0</v>
      </c>
      <c r="W2672">
        <v>4.8338590494800007E-2</v>
      </c>
      <c r="X2672">
        <v>4.8685279769743692</v>
      </c>
      <c r="Y2672">
        <v>58.456531084286141</v>
      </c>
      <c r="Z2672">
        <v>195.40950199546145</v>
      </c>
      <c r="AA2672">
        <v>27.011925905970088</v>
      </c>
      <c r="AB2672">
        <v>4.2320768781490194</v>
      </c>
      <c r="AC2672">
        <v>0</v>
      </c>
      <c r="AD2672">
        <v>0</v>
      </c>
      <c r="AE2672">
        <v>290.02690243133588</v>
      </c>
    </row>
    <row r="2673" spans="1:31" x14ac:dyDescent="0.25">
      <c r="A2673">
        <v>1712806</v>
      </c>
      <c r="B2673">
        <v>1</v>
      </c>
      <c r="C2673" t="s">
        <v>81</v>
      </c>
      <c r="D2673" t="s">
        <v>127</v>
      </c>
      <c r="E2673" t="s">
        <v>150</v>
      </c>
      <c r="F2673" t="s">
        <v>7957</v>
      </c>
      <c r="G2673" t="s">
        <v>186</v>
      </c>
      <c r="H2673" t="s">
        <v>134</v>
      </c>
      <c r="I2673" t="s">
        <v>135</v>
      </c>
      <c r="J2673" t="s">
        <v>136</v>
      </c>
      <c r="K2673" t="s">
        <v>137</v>
      </c>
      <c r="L2673" t="s">
        <v>7958</v>
      </c>
      <c r="M2673" t="s">
        <v>7959</v>
      </c>
      <c r="N2673">
        <v>3.8219444440000001</v>
      </c>
      <c r="O2673">
        <v>0</v>
      </c>
      <c r="P2673">
        <v>0</v>
      </c>
      <c r="Q2673">
        <v>0</v>
      </c>
      <c r="R2673">
        <v>26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11.914544925121662</v>
      </c>
      <c r="AA2673">
        <v>0</v>
      </c>
      <c r="AB2673">
        <v>0</v>
      </c>
      <c r="AC2673">
        <v>0</v>
      </c>
      <c r="AD2673">
        <v>0</v>
      </c>
      <c r="AE2673">
        <v>11.914544925121662</v>
      </c>
    </row>
    <row r="2674" spans="1:31" x14ac:dyDescent="0.25">
      <c r="A2674">
        <v>1712749</v>
      </c>
      <c r="B2674">
        <v>1</v>
      </c>
      <c r="C2674" t="s">
        <v>80</v>
      </c>
      <c r="D2674" t="s">
        <v>93</v>
      </c>
      <c r="E2674" t="s">
        <v>140</v>
      </c>
      <c r="F2674" t="s">
        <v>7960</v>
      </c>
      <c r="G2674" t="s">
        <v>147</v>
      </c>
      <c r="H2674" t="s">
        <v>143</v>
      </c>
      <c r="I2674" t="s">
        <v>135</v>
      </c>
      <c r="J2674" t="s">
        <v>136</v>
      </c>
      <c r="K2674" t="s">
        <v>137</v>
      </c>
      <c r="L2674" t="s">
        <v>7961</v>
      </c>
      <c r="M2674" t="s">
        <v>7962</v>
      </c>
      <c r="N2674">
        <v>0.91305555500000002</v>
      </c>
      <c r="O2674">
        <v>1</v>
      </c>
      <c r="P2674">
        <v>809</v>
      </c>
      <c r="Q2674">
        <v>10</v>
      </c>
      <c r="R2674">
        <v>11</v>
      </c>
      <c r="S2674">
        <v>1</v>
      </c>
      <c r="T2674">
        <v>129</v>
      </c>
      <c r="U2674">
        <v>1</v>
      </c>
      <c r="V2674">
        <v>0</v>
      </c>
      <c r="W2674">
        <v>0</v>
      </c>
      <c r="X2674">
        <v>92.770699266534237</v>
      </c>
      <c r="Y2674">
        <v>15.240743636653573</v>
      </c>
      <c r="Z2674">
        <v>1.5666629294757051</v>
      </c>
      <c r="AA2674">
        <v>0.35651321784355006</v>
      </c>
      <c r="AB2674">
        <v>30.415217141912404</v>
      </c>
      <c r="AC2674">
        <v>41.573190086851142</v>
      </c>
      <c r="AD2674">
        <v>0</v>
      </c>
      <c r="AE2674">
        <v>181.92302627927063</v>
      </c>
    </row>
    <row r="2675" spans="1:31" x14ac:dyDescent="0.25">
      <c r="A2675">
        <v>1712849</v>
      </c>
      <c r="B2675">
        <v>1</v>
      </c>
      <c r="C2675" t="s">
        <v>80</v>
      </c>
      <c r="D2675" t="s">
        <v>90</v>
      </c>
      <c r="E2675" t="s">
        <v>131</v>
      </c>
      <c r="F2675" t="s">
        <v>7587</v>
      </c>
      <c r="G2675" t="s">
        <v>162</v>
      </c>
      <c r="H2675" t="s">
        <v>134</v>
      </c>
      <c r="I2675" t="s">
        <v>135</v>
      </c>
      <c r="J2675" t="s">
        <v>136</v>
      </c>
      <c r="K2675" t="s">
        <v>137</v>
      </c>
      <c r="L2675" t="s">
        <v>7963</v>
      </c>
      <c r="M2675" t="s">
        <v>7964</v>
      </c>
      <c r="N2675">
        <v>1.023055555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2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14.416919444334631</v>
      </c>
      <c r="AC2675">
        <v>0</v>
      </c>
      <c r="AD2675">
        <v>0</v>
      </c>
      <c r="AE2675">
        <v>14.416919444334631</v>
      </c>
    </row>
    <row r="2676" spans="1:31" x14ac:dyDescent="0.25">
      <c r="A2676">
        <v>1713098</v>
      </c>
      <c r="B2676">
        <v>1</v>
      </c>
      <c r="C2676" t="s">
        <v>81</v>
      </c>
      <c r="D2676" t="s">
        <v>127</v>
      </c>
      <c r="E2676" t="s">
        <v>160</v>
      </c>
      <c r="F2676" t="s">
        <v>7965</v>
      </c>
      <c r="G2676" t="s">
        <v>162</v>
      </c>
      <c r="H2676" t="s">
        <v>134</v>
      </c>
      <c r="I2676" t="s">
        <v>135</v>
      </c>
      <c r="J2676" t="s">
        <v>136</v>
      </c>
      <c r="K2676" t="s">
        <v>137</v>
      </c>
      <c r="L2676" t="s">
        <v>7966</v>
      </c>
      <c r="M2676" t="s">
        <v>7967</v>
      </c>
      <c r="N2676">
        <v>11.081111111</v>
      </c>
      <c r="O2676">
        <v>0</v>
      </c>
      <c r="P2676">
        <v>2</v>
      </c>
      <c r="Q2676">
        <v>0</v>
      </c>
      <c r="R2676">
        <v>1</v>
      </c>
      <c r="S2676">
        <v>0</v>
      </c>
      <c r="T2676">
        <v>1</v>
      </c>
      <c r="U2676">
        <v>0</v>
      </c>
      <c r="V2676">
        <v>0</v>
      </c>
      <c r="W2676">
        <v>0</v>
      </c>
      <c r="X2676">
        <v>1.2481903061466177</v>
      </c>
      <c r="Y2676">
        <v>0</v>
      </c>
      <c r="Z2676">
        <v>2.679671337233569</v>
      </c>
      <c r="AA2676">
        <v>0</v>
      </c>
      <c r="AB2676">
        <v>10.675922000172193</v>
      </c>
      <c r="AC2676">
        <v>0</v>
      </c>
      <c r="AD2676">
        <v>0</v>
      </c>
      <c r="AE2676">
        <v>14.603783643552379</v>
      </c>
    </row>
    <row r="2677" spans="1:31" x14ac:dyDescent="0.25">
      <c r="A2677">
        <v>1712944</v>
      </c>
      <c r="B2677">
        <v>1</v>
      </c>
      <c r="C2677" t="s">
        <v>80</v>
      </c>
      <c r="D2677" t="s">
        <v>83</v>
      </c>
      <c r="E2677" t="s">
        <v>171</v>
      </c>
      <c r="F2677" t="s">
        <v>7968</v>
      </c>
      <c r="G2677" t="s">
        <v>147</v>
      </c>
      <c r="H2677" t="s">
        <v>143</v>
      </c>
      <c r="I2677" t="s">
        <v>135</v>
      </c>
      <c r="J2677" t="s">
        <v>136</v>
      </c>
      <c r="K2677" t="s">
        <v>137</v>
      </c>
      <c r="L2677" t="s">
        <v>7969</v>
      </c>
      <c r="M2677" t="s">
        <v>7970</v>
      </c>
      <c r="N2677">
        <v>0.27861111100000002</v>
      </c>
      <c r="O2677">
        <v>0</v>
      </c>
      <c r="P2677">
        <v>968</v>
      </c>
      <c r="Q2677">
        <v>0</v>
      </c>
      <c r="R2677">
        <v>31</v>
      </c>
      <c r="S2677">
        <v>5</v>
      </c>
      <c r="T2677">
        <v>2649</v>
      </c>
      <c r="U2677">
        <v>5</v>
      </c>
      <c r="V2677">
        <v>73</v>
      </c>
      <c r="W2677">
        <v>0</v>
      </c>
      <c r="X2677">
        <v>102.4436310435057</v>
      </c>
      <c r="Y2677">
        <v>0</v>
      </c>
      <c r="Z2677">
        <v>5.5598535687199293</v>
      </c>
      <c r="AA2677">
        <v>37.321935647164381</v>
      </c>
      <c r="AB2677">
        <v>785.34066374311203</v>
      </c>
      <c r="AC2677">
        <v>61.675479548278041</v>
      </c>
      <c r="AD2677">
        <v>134.22695488632922</v>
      </c>
      <c r="AE2677">
        <v>1126.5685184371093</v>
      </c>
    </row>
    <row r="2678" spans="1:31" x14ac:dyDescent="0.25">
      <c r="A2678">
        <v>1712938</v>
      </c>
      <c r="B2678">
        <v>1</v>
      </c>
      <c r="C2678" t="s">
        <v>80</v>
      </c>
      <c r="D2678" t="s">
        <v>99</v>
      </c>
      <c r="E2678" t="s">
        <v>131</v>
      </c>
      <c r="F2678" t="s">
        <v>7478</v>
      </c>
      <c r="G2678" t="s">
        <v>269</v>
      </c>
      <c r="H2678" t="s">
        <v>134</v>
      </c>
      <c r="I2678" t="s">
        <v>135</v>
      </c>
      <c r="J2678" t="s">
        <v>5</v>
      </c>
      <c r="K2678" t="s">
        <v>137</v>
      </c>
      <c r="L2678" t="s">
        <v>7971</v>
      </c>
      <c r="M2678" t="s">
        <v>7972</v>
      </c>
      <c r="N2678">
        <v>1.0863888880000001</v>
      </c>
      <c r="O2678">
        <v>0</v>
      </c>
      <c r="P2678">
        <v>1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9.0799911316945828E-2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9.0799911316945828E-2</v>
      </c>
    </row>
    <row r="2679" spans="1:31" x14ac:dyDescent="0.25">
      <c r="A2679">
        <v>1712961</v>
      </c>
      <c r="B2679">
        <v>1</v>
      </c>
      <c r="C2679" t="s">
        <v>80</v>
      </c>
      <c r="D2679" t="s">
        <v>98</v>
      </c>
      <c r="E2679" t="s">
        <v>160</v>
      </c>
      <c r="F2679" t="s">
        <v>7973</v>
      </c>
      <c r="G2679" t="s">
        <v>162</v>
      </c>
      <c r="H2679" t="s">
        <v>134</v>
      </c>
      <c r="I2679" t="s">
        <v>135</v>
      </c>
      <c r="J2679" t="s">
        <v>136</v>
      </c>
      <c r="K2679" t="s">
        <v>137</v>
      </c>
      <c r="L2679" t="s">
        <v>7974</v>
      </c>
      <c r="M2679" t="s">
        <v>7975</v>
      </c>
      <c r="N2679">
        <v>1.7</v>
      </c>
      <c r="O2679">
        <v>0</v>
      </c>
      <c r="P2679">
        <v>0</v>
      </c>
      <c r="Q2679">
        <v>0</v>
      </c>
      <c r="R2679">
        <v>1</v>
      </c>
      <c r="S2679">
        <v>0</v>
      </c>
      <c r="T2679">
        <v>5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0.17771458605749998</v>
      </c>
      <c r="AA2679">
        <v>0</v>
      </c>
      <c r="AB2679">
        <v>0.56903249253987509</v>
      </c>
      <c r="AC2679">
        <v>0</v>
      </c>
      <c r="AD2679">
        <v>0</v>
      </c>
      <c r="AE2679">
        <v>0.7467470785973751</v>
      </c>
    </row>
    <row r="2680" spans="1:31" x14ac:dyDescent="0.25">
      <c r="A2680">
        <v>1712984</v>
      </c>
      <c r="B2680">
        <v>1</v>
      </c>
      <c r="C2680" t="s">
        <v>80</v>
      </c>
      <c r="D2680" t="s">
        <v>83</v>
      </c>
      <c r="E2680" t="s">
        <v>314</v>
      </c>
      <c r="F2680" t="s">
        <v>7976</v>
      </c>
      <c r="G2680" t="s">
        <v>157</v>
      </c>
      <c r="H2680" t="s">
        <v>143</v>
      </c>
      <c r="I2680" t="s">
        <v>135</v>
      </c>
      <c r="J2680" t="s">
        <v>3</v>
      </c>
      <c r="K2680" t="s">
        <v>137</v>
      </c>
      <c r="L2680" t="s">
        <v>7977</v>
      </c>
      <c r="M2680" t="s">
        <v>7978</v>
      </c>
      <c r="N2680">
        <v>0.68138888799999997</v>
      </c>
      <c r="O2680">
        <v>0</v>
      </c>
      <c r="P2680">
        <v>6324</v>
      </c>
      <c r="Q2680">
        <v>0</v>
      </c>
      <c r="R2680">
        <v>1</v>
      </c>
      <c r="S2680">
        <v>2</v>
      </c>
      <c r="T2680">
        <v>1087</v>
      </c>
      <c r="U2680">
        <v>0</v>
      </c>
      <c r="V2680">
        <v>5</v>
      </c>
      <c r="W2680">
        <v>0</v>
      </c>
      <c r="X2680">
        <v>1239.5402990419657</v>
      </c>
      <c r="Y2680">
        <v>0</v>
      </c>
      <c r="Z2680">
        <v>1.0254864161733336E-3</v>
      </c>
      <c r="AA2680">
        <v>40.507532926916248</v>
      </c>
      <c r="AB2680">
        <v>505.64060047537561</v>
      </c>
      <c r="AC2680">
        <v>0</v>
      </c>
      <c r="AD2680">
        <v>59.614761352672645</v>
      </c>
      <c r="AE2680">
        <v>1845.3042192833464</v>
      </c>
    </row>
    <row r="2681" spans="1:31" x14ac:dyDescent="0.25">
      <c r="A2681">
        <v>1713067</v>
      </c>
      <c r="B2681">
        <v>1</v>
      </c>
      <c r="C2681" t="s">
        <v>80</v>
      </c>
      <c r="D2681" t="s">
        <v>103</v>
      </c>
      <c r="E2681" t="s">
        <v>441</v>
      </c>
      <c r="F2681" t="s">
        <v>7979</v>
      </c>
      <c r="G2681" t="s">
        <v>904</v>
      </c>
      <c r="H2681" t="s">
        <v>134</v>
      </c>
      <c r="I2681" t="s">
        <v>135</v>
      </c>
      <c r="J2681" t="s">
        <v>136</v>
      </c>
      <c r="K2681" t="s">
        <v>137</v>
      </c>
      <c r="L2681" t="s">
        <v>7980</v>
      </c>
      <c r="M2681" t="s">
        <v>7981</v>
      </c>
      <c r="N2681">
        <v>0.61416666600000003</v>
      </c>
      <c r="O2681">
        <v>0</v>
      </c>
      <c r="P2681">
        <v>38</v>
      </c>
      <c r="Q2681">
        <v>0</v>
      </c>
      <c r="R2681">
        <v>0</v>
      </c>
      <c r="S2681">
        <v>0</v>
      </c>
      <c r="T2681">
        <v>4</v>
      </c>
      <c r="U2681">
        <v>0</v>
      </c>
      <c r="V2681">
        <v>0</v>
      </c>
      <c r="W2681">
        <v>0</v>
      </c>
      <c r="X2681">
        <v>6.5222521973900305</v>
      </c>
      <c r="Y2681">
        <v>0</v>
      </c>
      <c r="Z2681">
        <v>0</v>
      </c>
      <c r="AA2681">
        <v>0</v>
      </c>
      <c r="AB2681">
        <v>0.80036663373722339</v>
      </c>
      <c r="AC2681">
        <v>0</v>
      </c>
      <c r="AD2681">
        <v>0</v>
      </c>
      <c r="AE2681">
        <v>7.3226188311272535</v>
      </c>
    </row>
    <row r="2682" spans="1:31" x14ac:dyDescent="0.25">
      <c r="A2682">
        <v>1712921</v>
      </c>
      <c r="B2682">
        <v>1</v>
      </c>
      <c r="C2682" t="s">
        <v>80</v>
      </c>
      <c r="D2682" t="s">
        <v>103</v>
      </c>
      <c r="E2682" t="s">
        <v>171</v>
      </c>
      <c r="F2682" t="s">
        <v>7982</v>
      </c>
      <c r="G2682" t="s">
        <v>147</v>
      </c>
      <c r="H2682" t="s">
        <v>143</v>
      </c>
      <c r="I2682" t="s">
        <v>135</v>
      </c>
      <c r="J2682" t="s">
        <v>136</v>
      </c>
      <c r="K2682" t="s">
        <v>137</v>
      </c>
      <c r="L2682" t="s">
        <v>7983</v>
      </c>
      <c r="M2682" t="s">
        <v>7984</v>
      </c>
      <c r="N2682">
        <v>0.52194444399999995</v>
      </c>
      <c r="O2682">
        <v>5</v>
      </c>
      <c r="P2682">
        <v>2130</v>
      </c>
      <c r="Q2682">
        <v>5</v>
      </c>
      <c r="R2682">
        <v>7</v>
      </c>
      <c r="S2682">
        <v>4</v>
      </c>
      <c r="T2682">
        <v>149</v>
      </c>
      <c r="U2682">
        <v>0</v>
      </c>
      <c r="V2682">
        <v>0</v>
      </c>
      <c r="W2682">
        <v>0.96425984141365051</v>
      </c>
      <c r="X2682">
        <v>292.79577272296677</v>
      </c>
      <c r="Y2682">
        <v>124.73650861430596</v>
      </c>
      <c r="Z2682">
        <v>0.42675746429193551</v>
      </c>
      <c r="AA2682">
        <v>3.2716322808463936</v>
      </c>
      <c r="AB2682">
        <v>47.475658298058306</v>
      </c>
      <c r="AC2682">
        <v>0</v>
      </c>
      <c r="AD2682">
        <v>0</v>
      </c>
      <c r="AE2682">
        <v>469.67058922188301</v>
      </c>
    </row>
    <row r="2683" spans="1:31" x14ac:dyDescent="0.25">
      <c r="A2683">
        <v>1712775</v>
      </c>
      <c r="B2683">
        <v>1</v>
      </c>
      <c r="C2683" t="s">
        <v>81</v>
      </c>
      <c r="D2683" t="s">
        <v>128</v>
      </c>
      <c r="E2683" t="s">
        <v>150</v>
      </c>
      <c r="F2683" t="s">
        <v>7985</v>
      </c>
      <c r="G2683" t="s">
        <v>152</v>
      </c>
      <c r="H2683" t="s">
        <v>134</v>
      </c>
      <c r="I2683" t="s">
        <v>135</v>
      </c>
      <c r="J2683" t="s">
        <v>136</v>
      </c>
      <c r="K2683" t="s">
        <v>153</v>
      </c>
      <c r="L2683" t="s">
        <v>7986</v>
      </c>
      <c r="M2683" t="s">
        <v>7987</v>
      </c>
      <c r="N2683">
        <v>0.88888888799999999</v>
      </c>
      <c r="O2683">
        <v>0</v>
      </c>
      <c r="P2683">
        <v>558</v>
      </c>
      <c r="Q2683">
        <v>0</v>
      </c>
      <c r="R2683">
        <v>0</v>
      </c>
      <c r="S2683">
        <v>0</v>
      </c>
      <c r="T2683">
        <v>63</v>
      </c>
      <c r="U2683">
        <v>0</v>
      </c>
      <c r="V2683">
        <v>0</v>
      </c>
      <c r="W2683">
        <v>0</v>
      </c>
      <c r="X2683">
        <v>101.67422323143309</v>
      </c>
      <c r="Y2683">
        <v>0</v>
      </c>
      <c r="Z2683">
        <v>0</v>
      </c>
      <c r="AA2683">
        <v>0</v>
      </c>
      <c r="AB2683">
        <v>74.719725224917227</v>
      </c>
      <c r="AC2683">
        <v>0</v>
      </c>
      <c r="AD2683">
        <v>0</v>
      </c>
      <c r="AE2683">
        <v>176.3939484563503</v>
      </c>
    </row>
    <row r="2684" spans="1:31" x14ac:dyDescent="0.25">
      <c r="A2684">
        <v>1713021</v>
      </c>
      <c r="B2684">
        <v>1</v>
      </c>
      <c r="C2684" t="s">
        <v>80</v>
      </c>
      <c r="D2684" t="s">
        <v>108</v>
      </c>
      <c r="E2684" t="s">
        <v>160</v>
      </c>
      <c r="F2684" t="s">
        <v>7988</v>
      </c>
      <c r="G2684" t="s">
        <v>162</v>
      </c>
      <c r="H2684" t="s">
        <v>134</v>
      </c>
      <c r="I2684" t="s">
        <v>135</v>
      </c>
      <c r="J2684" t="s">
        <v>136</v>
      </c>
      <c r="K2684" t="s">
        <v>137</v>
      </c>
      <c r="L2684" t="s">
        <v>7989</v>
      </c>
      <c r="M2684" t="s">
        <v>7990</v>
      </c>
      <c r="N2684">
        <v>2.821111111</v>
      </c>
      <c r="O2684">
        <v>0</v>
      </c>
      <c r="P2684">
        <v>19</v>
      </c>
      <c r="Q2684">
        <v>0</v>
      </c>
      <c r="R2684">
        <v>4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3.8520124634635482</v>
      </c>
      <c r="Y2684">
        <v>0</v>
      </c>
      <c r="Z2684">
        <v>0.44041450699033335</v>
      </c>
      <c r="AA2684">
        <v>0</v>
      </c>
      <c r="AB2684">
        <v>0</v>
      </c>
      <c r="AC2684">
        <v>0</v>
      </c>
      <c r="AD2684">
        <v>0</v>
      </c>
      <c r="AE2684">
        <v>4.2924269704538816</v>
      </c>
    </row>
    <row r="2685" spans="1:31" x14ac:dyDescent="0.25">
      <c r="A2685">
        <v>1713170</v>
      </c>
      <c r="B2685">
        <v>1</v>
      </c>
      <c r="C2685" t="s">
        <v>81</v>
      </c>
      <c r="D2685" t="s">
        <v>123</v>
      </c>
      <c r="E2685" t="s">
        <v>160</v>
      </c>
      <c r="F2685" t="s">
        <v>7991</v>
      </c>
      <c r="G2685" t="s">
        <v>162</v>
      </c>
      <c r="H2685" t="s">
        <v>134</v>
      </c>
      <c r="I2685" t="s">
        <v>135</v>
      </c>
      <c r="J2685" t="s">
        <v>136</v>
      </c>
      <c r="K2685" t="s">
        <v>137</v>
      </c>
      <c r="L2685" t="s">
        <v>7992</v>
      </c>
      <c r="M2685" t="s">
        <v>7993</v>
      </c>
      <c r="N2685">
        <v>1.9736111110000001</v>
      </c>
      <c r="O2685">
        <v>0</v>
      </c>
      <c r="P2685">
        <v>54</v>
      </c>
      <c r="Q2685">
        <v>0</v>
      </c>
      <c r="R2685">
        <v>0</v>
      </c>
      <c r="S2685">
        <v>0</v>
      </c>
      <c r="T2685">
        <v>1</v>
      </c>
      <c r="U2685">
        <v>0</v>
      </c>
      <c r="V2685">
        <v>0</v>
      </c>
      <c r="W2685">
        <v>0</v>
      </c>
      <c r="X2685">
        <v>26.43112335780242</v>
      </c>
      <c r="Y2685">
        <v>0</v>
      </c>
      <c r="Z2685">
        <v>0</v>
      </c>
      <c r="AA2685">
        <v>0</v>
      </c>
      <c r="AB2685">
        <v>0.20766911780924832</v>
      </c>
      <c r="AC2685">
        <v>0</v>
      </c>
      <c r="AD2685">
        <v>0</v>
      </c>
      <c r="AE2685">
        <v>26.63879247561167</v>
      </c>
    </row>
    <row r="2686" spans="1:31" x14ac:dyDescent="0.25">
      <c r="A2686">
        <v>1712875</v>
      </c>
      <c r="B2686">
        <v>1</v>
      </c>
      <c r="C2686" t="s">
        <v>80</v>
      </c>
      <c r="D2686" t="s">
        <v>82</v>
      </c>
      <c r="E2686" t="s">
        <v>150</v>
      </c>
      <c r="F2686" t="s">
        <v>7994</v>
      </c>
      <c r="G2686" t="s">
        <v>1849</v>
      </c>
      <c r="H2686" t="s">
        <v>134</v>
      </c>
      <c r="I2686" t="s">
        <v>135</v>
      </c>
      <c r="J2686" t="s">
        <v>136</v>
      </c>
      <c r="K2686" t="s">
        <v>137</v>
      </c>
      <c r="L2686" t="s">
        <v>7995</v>
      </c>
      <c r="M2686" t="s">
        <v>7996</v>
      </c>
      <c r="N2686">
        <v>1.761111111</v>
      </c>
      <c r="O2686">
        <v>0</v>
      </c>
      <c r="P2686">
        <v>1058</v>
      </c>
      <c r="Q2686">
        <v>0</v>
      </c>
      <c r="R2686">
        <v>0</v>
      </c>
      <c r="S2686">
        <v>0</v>
      </c>
      <c r="T2686">
        <v>59</v>
      </c>
      <c r="U2686">
        <v>0</v>
      </c>
      <c r="V2686">
        <v>0</v>
      </c>
      <c r="W2686">
        <v>0</v>
      </c>
      <c r="X2686">
        <v>600.09973537252449</v>
      </c>
      <c r="Y2686">
        <v>0</v>
      </c>
      <c r="Z2686">
        <v>0</v>
      </c>
      <c r="AA2686">
        <v>0</v>
      </c>
      <c r="AB2686">
        <v>43.965396130536689</v>
      </c>
      <c r="AC2686">
        <v>0</v>
      </c>
      <c r="AD2686">
        <v>0</v>
      </c>
      <c r="AE2686">
        <v>644.06513150306114</v>
      </c>
    </row>
    <row r="2687" spans="1:31" x14ac:dyDescent="0.25">
      <c r="A2687">
        <v>1712815</v>
      </c>
      <c r="B2687">
        <v>1</v>
      </c>
      <c r="C2687" t="s">
        <v>81</v>
      </c>
      <c r="D2687" t="s">
        <v>120</v>
      </c>
      <c r="E2687" t="s">
        <v>140</v>
      </c>
      <c r="F2687" t="s">
        <v>7997</v>
      </c>
      <c r="G2687" t="s">
        <v>173</v>
      </c>
      <c r="H2687" t="s">
        <v>143</v>
      </c>
      <c r="I2687" t="s">
        <v>135</v>
      </c>
      <c r="J2687" t="s">
        <v>136</v>
      </c>
      <c r="K2687" t="s">
        <v>153</v>
      </c>
      <c r="L2687" t="s">
        <v>7998</v>
      </c>
      <c r="M2687" t="s">
        <v>7999</v>
      </c>
      <c r="N2687">
        <v>2.4472452769999999</v>
      </c>
      <c r="O2687">
        <v>1</v>
      </c>
      <c r="P2687">
        <v>304</v>
      </c>
      <c r="Q2687">
        <v>87</v>
      </c>
      <c r="R2687">
        <v>4</v>
      </c>
      <c r="S2687">
        <v>21</v>
      </c>
      <c r="T2687">
        <v>39</v>
      </c>
      <c r="U2687">
        <v>2</v>
      </c>
      <c r="V2687">
        <v>0</v>
      </c>
      <c r="W2687">
        <v>8.597803064123724</v>
      </c>
      <c r="X2687">
        <v>149.65529932677961</v>
      </c>
      <c r="Y2687">
        <v>499.15848932562886</v>
      </c>
      <c r="Z2687">
        <v>1.3605728073375352</v>
      </c>
      <c r="AA2687">
        <v>72.230811718831447</v>
      </c>
      <c r="AB2687">
        <v>17.516749163868532</v>
      </c>
      <c r="AC2687">
        <v>1.7734312064208662</v>
      </c>
      <c r="AD2687">
        <v>0</v>
      </c>
      <c r="AE2687">
        <v>750.29315661299063</v>
      </c>
    </row>
    <row r="2688" spans="1:31" x14ac:dyDescent="0.25">
      <c r="A2688">
        <v>1712958</v>
      </c>
      <c r="B2688">
        <v>1</v>
      </c>
      <c r="C2688" t="s">
        <v>81</v>
      </c>
      <c r="D2688" t="s">
        <v>117</v>
      </c>
      <c r="E2688" t="s">
        <v>131</v>
      </c>
      <c r="F2688" t="s">
        <v>8000</v>
      </c>
      <c r="G2688" t="s">
        <v>133</v>
      </c>
      <c r="H2688" t="s">
        <v>134</v>
      </c>
      <c r="I2688" t="s">
        <v>135</v>
      </c>
      <c r="J2688" t="s">
        <v>136</v>
      </c>
      <c r="K2688" t="s">
        <v>137</v>
      </c>
      <c r="L2688" t="s">
        <v>8001</v>
      </c>
      <c r="M2688" t="s">
        <v>8002</v>
      </c>
      <c r="N2688">
        <v>1.910555555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0.19522038427945002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0.19522038427945002</v>
      </c>
    </row>
    <row r="2689" spans="1:31" x14ac:dyDescent="0.25">
      <c r="A2689">
        <v>1712901</v>
      </c>
      <c r="B2689">
        <v>1</v>
      </c>
      <c r="C2689" t="s">
        <v>80</v>
      </c>
      <c r="D2689" t="s">
        <v>100</v>
      </c>
      <c r="E2689" t="s">
        <v>131</v>
      </c>
      <c r="F2689" t="s">
        <v>8003</v>
      </c>
      <c r="G2689" t="s">
        <v>133</v>
      </c>
      <c r="H2689" t="s">
        <v>134</v>
      </c>
      <c r="I2689" t="s">
        <v>135</v>
      </c>
      <c r="J2689" t="s">
        <v>136</v>
      </c>
      <c r="K2689" t="s">
        <v>137</v>
      </c>
      <c r="L2689" t="s">
        <v>8004</v>
      </c>
      <c r="M2689" t="s">
        <v>8005</v>
      </c>
      <c r="N2689">
        <v>3.3622222220000002</v>
      </c>
      <c r="O2689">
        <v>0</v>
      </c>
      <c r="P2689">
        <v>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1.3050862822093752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1.3050862822093752</v>
      </c>
    </row>
    <row r="2690" spans="1:31" x14ac:dyDescent="0.25">
      <c r="A2690">
        <v>1713007</v>
      </c>
      <c r="B2690">
        <v>1</v>
      </c>
      <c r="C2690" t="s">
        <v>81</v>
      </c>
      <c r="D2690" t="s">
        <v>112</v>
      </c>
      <c r="E2690" t="s">
        <v>140</v>
      </c>
      <c r="F2690" t="s">
        <v>6251</v>
      </c>
      <c r="G2690" t="s">
        <v>147</v>
      </c>
      <c r="H2690" t="s">
        <v>143</v>
      </c>
      <c r="I2690" t="s">
        <v>135</v>
      </c>
      <c r="J2690" t="s">
        <v>136</v>
      </c>
      <c r="K2690" t="s">
        <v>137</v>
      </c>
      <c r="L2690" t="s">
        <v>8006</v>
      </c>
      <c r="M2690" t="s">
        <v>8007</v>
      </c>
      <c r="N2690">
        <v>0.61472222200000004</v>
      </c>
      <c r="O2690">
        <v>1</v>
      </c>
      <c r="P2690">
        <v>2215</v>
      </c>
      <c r="Q2690">
        <v>314</v>
      </c>
      <c r="R2690">
        <v>251</v>
      </c>
      <c r="S2690">
        <v>30</v>
      </c>
      <c r="T2690">
        <v>291</v>
      </c>
      <c r="U2690">
        <v>1</v>
      </c>
      <c r="V2690">
        <v>1</v>
      </c>
      <c r="W2690">
        <v>4.6414222046879165E-2</v>
      </c>
      <c r="X2690">
        <v>273.37746546799684</v>
      </c>
      <c r="Y2690">
        <v>281.88965252630044</v>
      </c>
      <c r="Z2690">
        <v>144.18066272841506</v>
      </c>
      <c r="AA2690">
        <v>58.630743326400292</v>
      </c>
      <c r="AB2690">
        <v>53.272197586509925</v>
      </c>
      <c r="AC2690">
        <v>1.5634231768202542</v>
      </c>
      <c r="AD2690">
        <v>9.1883685311249983E-4</v>
      </c>
      <c r="AE2690">
        <v>812.96147787134282</v>
      </c>
    </row>
    <row r="2691" spans="1:31" x14ac:dyDescent="0.25">
      <c r="A2691">
        <v>1712795</v>
      </c>
      <c r="B2691">
        <v>1</v>
      </c>
      <c r="C2691" t="s">
        <v>81</v>
      </c>
      <c r="D2691" t="s">
        <v>113</v>
      </c>
      <c r="E2691" t="s">
        <v>314</v>
      </c>
      <c r="F2691" t="s">
        <v>7807</v>
      </c>
      <c r="G2691" t="s">
        <v>233</v>
      </c>
      <c r="H2691" t="s">
        <v>234</v>
      </c>
      <c r="I2691" t="s">
        <v>135</v>
      </c>
      <c r="J2691" t="s">
        <v>136</v>
      </c>
      <c r="K2691" t="s">
        <v>153</v>
      </c>
      <c r="L2691" t="s">
        <v>8008</v>
      </c>
      <c r="M2691" t="s">
        <v>8009</v>
      </c>
      <c r="N2691">
        <v>0.78694444399999997</v>
      </c>
      <c r="O2691">
        <v>22</v>
      </c>
      <c r="P2691">
        <v>3927</v>
      </c>
      <c r="Q2691">
        <v>273</v>
      </c>
      <c r="R2691">
        <v>1194</v>
      </c>
      <c r="S2691">
        <v>53</v>
      </c>
      <c r="T2691">
        <v>306</v>
      </c>
      <c r="U2691">
        <v>3</v>
      </c>
      <c r="V2691">
        <v>0</v>
      </c>
      <c r="W2691">
        <v>2.7346471892490523</v>
      </c>
      <c r="X2691">
        <v>445.29045127839908</v>
      </c>
      <c r="Y2691">
        <v>184.30035822059088</v>
      </c>
      <c r="Z2691">
        <v>383.09359357779795</v>
      </c>
      <c r="AA2691">
        <v>113.16685503109844</v>
      </c>
      <c r="AB2691">
        <v>120.92940037531748</v>
      </c>
      <c r="AC2691">
        <v>45.182906742775074</v>
      </c>
      <c r="AD2691">
        <v>0</v>
      </c>
      <c r="AE2691">
        <v>1294.698212415228</v>
      </c>
    </row>
    <row r="2692" spans="1:31" x14ac:dyDescent="0.25">
      <c r="A2692">
        <v>1712709</v>
      </c>
      <c r="B2692">
        <v>1</v>
      </c>
      <c r="C2692" t="s">
        <v>81</v>
      </c>
      <c r="D2692" t="s">
        <v>112</v>
      </c>
      <c r="E2692" t="s">
        <v>131</v>
      </c>
      <c r="F2692" t="s">
        <v>8010</v>
      </c>
      <c r="G2692" t="s">
        <v>133</v>
      </c>
      <c r="H2692" t="s">
        <v>134</v>
      </c>
      <c r="I2692" t="s">
        <v>135</v>
      </c>
      <c r="J2692" t="s">
        <v>136</v>
      </c>
      <c r="K2692" t="s">
        <v>137</v>
      </c>
      <c r="L2692" t="s">
        <v>8011</v>
      </c>
      <c r="M2692" t="s">
        <v>8012</v>
      </c>
      <c r="N2692">
        <v>0.77694444399999996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1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3.4721267072541112E-2</v>
      </c>
      <c r="AC2692">
        <v>0</v>
      </c>
      <c r="AD2692">
        <v>0</v>
      </c>
      <c r="AE2692">
        <v>3.4721267072541112E-2</v>
      </c>
    </row>
    <row r="2693" spans="1:31" x14ac:dyDescent="0.25">
      <c r="A2693">
        <v>1712752</v>
      </c>
      <c r="B2693">
        <v>1</v>
      </c>
      <c r="C2693" t="s">
        <v>80</v>
      </c>
      <c r="D2693" t="s">
        <v>103</v>
      </c>
      <c r="E2693" t="s">
        <v>140</v>
      </c>
      <c r="F2693" t="s">
        <v>6083</v>
      </c>
      <c r="G2693" t="s">
        <v>147</v>
      </c>
      <c r="H2693" t="s">
        <v>143</v>
      </c>
      <c r="I2693" t="s">
        <v>135</v>
      </c>
      <c r="J2693" t="s">
        <v>136</v>
      </c>
      <c r="K2693" t="s">
        <v>137</v>
      </c>
      <c r="L2693" t="s">
        <v>8013</v>
      </c>
      <c r="M2693" t="s">
        <v>8014</v>
      </c>
      <c r="N2693">
        <v>0.22138888800000001</v>
      </c>
      <c r="O2693">
        <v>0</v>
      </c>
      <c r="P2693">
        <v>27</v>
      </c>
      <c r="Q2693">
        <v>5</v>
      </c>
      <c r="R2693">
        <v>9</v>
      </c>
      <c r="S2693">
        <v>20</v>
      </c>
      <c r="T2693">
        <v>31</v>
      </c>
      <c r="U2693">
        <v>28</v>
      </c>
      <c r="V2693">
        <v>9</v>
      </c>
      <c r="W2693">
        <v>0</v>
      </c>
      <c r="X2693">
        <v>4.044352118605409</v>
      </c>
      <c r="Y2693">
        <v>9.6826341693608526</v>
      </c>
      <c r="Z2693">
        <v>3.622534756322962</v>
      </c>
      <c r="AA2693">
        <v>26.033175789465858</v>
      </c>
      <c r="AB2693">
        <v>10.377618098356182</v>
      </c>
      <c r="AC2693">
        <v>198.03585977633006</v>
      </c>
      <c r="AD2693">
        <v>46.509438579360996</v>
      </c>
      <c r="AE2693">
        <v>298.30561328780232</v>
      </c>
    </row>
    <row r="2694" spans="1:31" x14ac:dyDescent="0.25">
      <c r="A2694">
        <v>1712941</v>
      </c>
      <c r="B2694">
        <v>1</v>
      </c>
      <c r="C2694" t="s">
        <v>80</v>
      </c>
      <c r="D2694" t="s">
        <v>99</v>
      </c>
      <c r="E2694" t="s">
        <v>131</v>
      </c>
      <c r="F2694" t="s">
        <v>7843</v>
      </c>
      <c r="G2694" t="s">
        <v>269</v>
      </c>
      <c r="H2694" t="s">
        <v>134</v>
      </c>
      <c r="I2694" t="s">
        <v>135</v>
      </c>
      <c r="J2694" t="s">
        <v>5</v>
      </c>
      <c r="K2694" t="s">
        <v>137</v>
      </c>
      <c r="L2694" t="s">
        <v>8015</v>
      </c>
      <c r="M2694" t="s">
        <v>8016</v>
      </c>
      <c r="N2694">
        <v>0.36638888800000002</v>
      </c>
      <c r="O2694">
        <v>0</v>
      </c>
      <c r="P2694">
        <v>1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6.4207757340337207E-2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6.4207757340337207E-2</v>
      </c>
    </row>
    <row r="2695" spans="1:31" x14ac:dyDescent="0.25">
      <c r="A2695">
        <v>1713064</v>
      </c>
      <c r="B2695">
        <v>1</v>
      </c>
      <c r="C2695" t="s">
        <v>81</v>
      </c>
      <c r="D2695" t="s">
        <v>117</v>
      </c>
      <c r="E2695" t="s">
        <v>160</v>
      </c>
      <c r="F2695" t="s">
        <v>8017</v>
      </c>
      <c r="G2695" t="s">
        <v>162</v>
      </c>
      <c r="H2695" t="s">
        <v>134</v>
      </c>
      <c r="I2695" t="s">
        <v>135</v>
      </c>
      <c r="J2695" t="s">
        <v>136</v>
      </c>
      <c r="K2695" t="s">
        <v>137</v>
      </c>
      <c r="L2695" t="s">
        <v>8018</v>
      </c>
      <c r="M2695" t="s">
        <v>8019</v>
      </c>
      <c r="N2695">
        <v>0.650277777</v>
      </c>
      <c r="O2695">
        <v>0</v>
      </c>
      <c r="P2695">
        <v>71</v>
      </c>
      <c r="Q2695">
        <v>0</v>
      </c>
      <c r="R2695">
        <v>4</v>
      </c>
      <c r="S2695">
        <v>0</v>
      </c>
      <c r="T2695">
        <v>11</v>
      </c>
      <c r="U2695">
        <v>0</v>
      </c>
      <c r="V2695">
        <v>0</v>
      </c>
      <c r="W2695">
        <v>0</v>
      </c>
      <c r="X2695">
        <v>8.3211750076815232</v>
      </c>
      <c r="Y2695">
        <v>0</v>
      </c>
      <c r="Z2695">
        <v>8.498844601104999E-2</v>
      </c>
      <c r="AA2695">
        <v>0</v>
      </c>
      <c r="AB2695">
        <v>2.1566168317259584</v>
      </c>
      <c r="AC2695">
        <v>0</v>
      </c>
      <c r="AD2695">
        <v>0</v>
      </c>
      <c r="AE2695">
        <v>10.562780285418532</v>
      </c>
    </row>
    <row r="2696" spans="1:31" x14ac:dyDescent="0.25">
      <c r="A2696">
        <v>1712964</v>
      </c>
      <c r="B2696">
        <v>1</v>
      </c>
      <c r="C2696" t="s">
        <v>80</v>
      </c>
      <c r="D2696" t="s">
        <v>83</v>
      </c>
      <c r="E2696" t="s">
        <v>171</v>
      </c>
      <c r="F2696" t="s">
        <v>8020</v>
      </c>
      <c r="G2696" t="s">
        <v>147</v>
      </c>
      <c r="H2696" t="s">
        <v>143</v>
      </c>
      <c r="I2696" t="s">
        <v>135</v>
      </c>
      <c r="J2696" t="s">
        <v>136</v>
      </c>
      <c r="K2696" t="s">
        <v>137</v>
      </c>
      <c r="L2696" t="s">
        <v>8021</v>
      </c>
      <c r="M2696" t="s">
        <v>8022</v>
      </c>
      <c r="N2696">
        <v>0.33805555500000001</v>
      </c>
      <c r="O2696">
        <v>0</v>
      </c>
      <c r="P2696">
        <v>17</v>
      </c>
      <c r="Q2696">
        <v>0</v>
      </c>
      <c r="R2696">
        <v>0</v>
      </c>
      <c r="S2696">
        <v>0</v>
      </c>
      <c r="T2696">
        <v>253</v>
      </c>
      <c r="U2696">
        <v>0</v>
      </c>
      <c r="V2696">
        <v>4</v>
      </c>
      <c r="W2696">
        <v>0</v>
      </c>
      <c r="X2696">
        <v>4.7669423110995561</v>
      </c>
      <c r="Y2696">
        <v>0</v>
      </c>
      <c r="Z2696">
        <v>0</v>
      </c>
      <c r="AA2696">
        <v>0</v>
      </c>
      <c r="AB2696">
        <v>136.52938047661297</v>
      </c>
      <c r="AC2696">
        <v>0</v>
      </c>
      <c r="AD2696">
        <v>4.0092563668267136</v>
      </c>
      <c r="AE2696">
        <v>145.30557915453926</v>
      </c>
    </row>
    <row r="2697" spans="1:31" x14ac:dyDescent="0.25">
      <c r="A2697">
        <v>1712818</v>
      </c>
      <c r="B2697">
        <v>1</v>
      </c>
      <c r="C2697" t="s">
        <v>81</v>
      </c>
      <c r="D2697" t="s">
        <v>118</v>
      </c>
      <c r="E2697" t="s">
        <v>150</v>
      </c>
      <c r="F2697" t="s">
        <v>2213</v>
      </c>
      <c r="G2697" t="s">
        <v>152</v>
      </c>
      <c r="H2697" t="s">
        <v>134</v>
      </c>
      <c r="I2697" t="s">
        <v>135</v>
      </c>
      <c r="J2697" t="s">
        <v>136</v>
      </c>
      <c r="K2697" t="s">
        <v>153</v>
      </c>
      <c r="L2697" t="s">
        <v>8023</v>
      </c>
      <c r="M2697" t="s">
        <v>8024</v>
      </c>
      <c r="N2697">
        <v>8.5450877770000009</v>
      </c>
      <c r="O2697">
        <v>0</v>
      </c>
      <c r="P2697">
        <v>161</v>
      </c>
      <c r="Q2697">
        <v>0</v>
      </c>
      <c r="R2697">
        <v>32</v>
      </c>
      <c r="S2697">
        <v>0</v>
      </c>
      <c r="T2697">
        <v>12</v>
      </c>
      <c r="U2697">
        <v>0</v>
      </c>
      <c r="V2697">
        <v>0</v>
      </c>
      <c r="W2697">
        <v>0</v>
      </c>
      <c r="X2697">
        <v>175.89594653176135</v>
      </c>
      <c r="Y2697">
        <v>0</v>
      </c>
      <c r="Z2697">
        <v>16.064226602505638</v>
      </c>
      <c r="AA2697">
        <v>0</v>
      </c>
      <c r="AB2697">
        <v>56.459292945913745</v>
      </c>
      <c r="AC2697">
        <v>0</v>
      </c>
      <c r="AD2697">
        <v>0</v>
      </c>
      <c r="AE2697">
        <v>248.41946608018074</v>
      </c>
    </row>
    <row r="2698" spans="1:31" x14ac:dyDescent="0.25">
      <c r="A2698">
        <v>1713173</v>
      </c>
      <c r="B2698">
        <v>1</v>
      </c>
      <c r="C2698" t="s">
        <v>80</v>
      </c>
      <c r="D2698" t="s">
        <v>97</v>
      </c>
      <c r="E2698" t="s">
        <v>131</v>
      </c>
      <c r="F2698" t="s">
        <v>8025</v>
      </c>
      <c r="G2698" t="s">
        <v>133</v>
      </c>
      <c r="H2698" t="s">
        <v>134</v>
      </c>
      <c r="I2698" t="s">
        <v>135</v>
      </c>
      <c r="J2698" t="s">
        <v>136</v>
      </c>
      <c r="K2698" t="s">
        <v>137</v>
      </c>
      <c r="L2698" t="s">
        <v>8026</v>
      </c>
      <c r="M2698" t="s">
        <v>8027</v>
      </c>
      <c r="N2698">
        <v>2.915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1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4.985402080071112E-3</v>
      </c>
      <c r="AC2698">
        <v>0</v>
      </c>
      <c r="AD2698">
        <v>0</v>
      </c>
      <c r="AE2698">
        <v>4.985402080071112E-3</v>
      </c>
    </row>
    <row r="2699" spans="1:31" x14ac:dyDescent="0.25">
      <c r="A2699">
        <v>1712732</v>
      </c>
      <c r="B2699">
        <v>1</v>
      </c>
      <c r="C2699" t="s">
        <v>80</v>
      </c>
      <c r="D2699" t="s">
        <v>108</v>
      </c>
      <c r="E2699" t="s">
        <v>131</v>
      </c>
      <c r="F2699" t="s">
        <v>8028</v>
      </c>
      <c r="G2699" t="s">
        <v>133</v>
      </c>
      <c r="H2699" t="s">
        <v>134</v>
      </c>
      <c r="I2699" t="s">
        <v>135</v>
      </c>
      <c r="J2699" t="s">
        <v>136</v>
      </c>
      <c r="K2699" t="s">
        <v>137</v>
      </c>
      <c r="L2699" t="s">
        <v>8029</v>
      </c>
      <c r="M2699" t="s">
        <v>8030</v>
      </c>
      <c r="N2699">
        <v>0.87111111100000005</v>
      </c>
      <c r="O2699">
        <v>0</v>
      </c>
      <c r="P2699">
        <v>1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1.6978048520533333E-3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1.6978048520533333E-3</v>
      </c>
    </row>
    <row r="2700" spans="1:31" x14ac:dyDescent="0.25">
      <c r="A2700">
        <v>1712778</v>
      </c>
      <c r="B2700">
        <v>1</v>
      </c>
      <c r="C2700" t="s">
        <v>81</v>
      </c>
      <c r="D2700" t="s">
        <v>116</v>
      </c>
      <c r="E2700" t="s">
        <v>171</v>
      </c>
      <c r="F2700" t="s">
        <v>8031</v>
      </c>
      <c r="G2700" t="s">
        <v>1104</v>
      </c>
      <c r="H2700" t="s">
        <v>143</v>
      </c>
      <c r="I2700" t="s">
        <v>135</v>
      </c>
      <c r="J2700" t="s">
        <v>136</v>
      </c>
      <c r="K2700" t="s">
        <v>137</v>
      </c>
      <c r="L2700" t="s">
        <v>8032</v>
      </c>
      <c r="M2700" t="s">
        <v>8033</v>
      </c>
      <c r="N2700">
        <v>9.2694444439999995</v>
      </c>
      <c r="O2700">
        <v>0</v>
      </c>
      <c r="P2700">
        <v>325</v>
      </c>
      <c r="Q2700">
        <v>0</v>
      </c>
      <c r="R2700">
        <v>0</v>
      </c>
      <c r="S2700">
        <v>0</v>
      </c>
      <c r="T2700">
        <v>50</v>
      </c>
      <c r="U2700">
        <v>0</v>
      </c>
      <c r="V2700">
        <v>0</v>
      </c>
      <c r="W2700">
        <v>0</v>
      </c>
      <c r="X2700">
        <v>356.91342314184072</v>
      </c>
      <c r="Y2700">
        <v>0</v>
      </c>
      <c r="Z2700">
        <v>0</v>
      </c>
      <c r="AA2700">
        <v>0</v>
      </c>
      <c r="AB2700">
        <v>90.893323591119795</v>
      </c>
      <c r="AC2700">
        <v>0</v>
      </c>
      <c r="AD2700">
        <v>0</v>
      </c>
      <c r="AE2700">
        <v>447.80674673296051</v>
      </c>
    </row>
    <row r="2701" spans="1:31" x14ac:dyDescent="0.25">
      <c r="A2701">
        <v>1712924</v>
      </c>
      <c r="B2701">
        <v>1</v>
      </c>
      <c r="C2701" t="s">
        <v>80</v>
      </c>
      <c r="D2701" t="s">
        <v>100</v>
      </c>
      <c r="E2701" t="s">
        <v>131</v>
      </c>
      <c r="F2701" t="s">
        <v>8034</v>
      </c>
      <c r="G2701" t="s">
        <v>133</v>
      </c>
      <c r="H2701" t="s">
        <v>134</v>
      </c>
      <c r="I2701" t="s">
        <v>135</v>
      </c>
      <c r="J2701" t="s">
        <v>136</v>
      </c>
      <c r="K2701" t="s">
        <v>137</v>
      </c>
      <c r="L2701" t="s">
        <v>8035</v>
      </c>
      <c r="M2701" t="s">
        <v>8036</v>
      </c>
      <c r="N2701">
        <v>1.7294444440000001</v>
      </c>
      <c r="O2701">
        <v>0</v>
      </c>
      <c r="P2701">
        <v>2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0.88375628375033322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0.88375628375033322</v>
      </c>
    </row>
    <row r="2702" spans="1:31" x14ac:dyDescent="0.25">
      <c r="A2702">
        <v>1713167</v>
      </c>
      <c r="B2702">
        <v>1</v>
      </c>
      <c r="C2702" t="s">
        <v>81</v>
      </c>
      <c r="D2702" t="s">
        <v>128</v>
      </c>
      <c r="E2702" t="s">
        <v>160</v>
      </c>
      <c r="F2702" t="s">
        <v>8037</v>
      </c>
      <c r="G2702" t="s">
        <v>162</v>
      </c>
      <c r="H2702" t="s">
        <v>134</v>
      </c>
      <c r="I2702" t="s">
        <v>135</v>
      </c>
      <c r="J2702" t="s">
        <v>136</v>
      </c>
      <c r="K2702" t="s">
        <v>137</v>
      </c>
      <c r="L2702" t="s">
        <v>8038</v>
      </c>
      <c r="M2702" t="s">
        <v>8039</v>
      </c>
      <c r="N2702">
        <v>1.2436111110000001</v>
      </c>
      <c r="O2702">
        <v>0</v>
      </c>
      <c r="P2702">
        <v>2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0.25728547801116386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0.25728547801116386</v>
      </c>
    </row>
    <row r="2703" spans="1:31" x14ac:dyDescent="0.25">
      <c r="A2703">
        <v>1713004</v>
      </c>
      <c r="B2703">
        <v>1</v>
      </c>
      <c r="C2703" t="s">
        <v>80</v>
      </c>
      <c r="D2703" t="s">
        <v>98</v>
      </c>
      <c r="E2703" t="s">
        <v>160</v>
      </c>
      <c r="F2703" t="s">
        <v>8040</v>
      </c>
      <c r="G2703" t="s">
        <v>305</v>
      </c>
      <c r="H2703" t="s">
        <v>134</v>
      </c>
      <c r="I2703" t="s">
        <v>135</v>
      </c>
      <c r="J2703" t="s">
        <v>136</v>
      </c>
      <c r="K2703" t="s">
        <v>137</v>
      </c>
      <c r="L2703" t="s">
        <v>8041</v>
      </c>
      <c r="M2703" t="s">
        <v>8042</v>
      </c>
      <c r="N2703">
        <v>3.9361111110000002</v>
      </c>
      <c r="O2703">
        <v>0</v>
      </c>
      <c r="P2703">
        <v>0</v>
      </c>
      <c r="Q2703">
        <v>0</v>
      </c>
      <c r="R2703">
        <v>17</v>
      </c>
      <c r="S2703">
        <v>0</v>
      </c>
      <c r="T2703">
        <v>2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41.830415669916604</v>
      </c>
      <c r="AA2703">
        <v>0</v>
      </c>
      <c r="AB2703">
        <v>4.6721643481330588</v>
      </c>
      <c r="AC2703">
        <v>0</v>
      </c>
      <c r="AD2703">
        <v>0</v>
      </c>
      <c r="AE2703">
        <v>46.502580018049663</v>
      </c>
    </row>
    <row r="2704" spans="1:31" x14ac:dyDescent="0.25">
      <c r="A2704">
        <v>1712712</v>
      </c>
      <c r="B2704">
        <v>1</v>
      </c>
      <c r="C2704" t="s">
        <v>81</v>
      </c>
      <c r="D2704" t="s">
        <v>127</v>
      </c>
      <c r="E2704" t="s">
        <v>160</v>
      </c>
      <c r="F2704" t="s">
        <v>3339</v>
      </c>
      <c r="G2704" t="s">
        <v>1006</v>
      </c>
      <c r="H2704" t="s">
        <v>134</v>
      </c>
      <c r="I2704" t="s">
        <v>135</v>
      </c>
      <c r="J2704" t="s">
        <v>136</v>
      </c>
      <c r="K2704" t="s">
        <v>137</v>
      </c>
      <c r="L2704" t="s">
        <v>8043</v>
      </c>
      <c r="M2704" t="s">
        <v>8044</v>
      </c>
      <c r="N2704">
        <v>4.8669444439999996</v>
      </c>
      <c r="O2704">
        <v>0</v>
      </c>
      <c r="P2704">
        <v>23</v>
      </c>
      <c r="Q2704">
        <v>0</v>
      </c>
      <c r="R2704">
        <v>5</v>
      </c>
      <c r="S2704">
        <v>0</v>
      </c>
      <c r="T2704">
        <v>1</v>
      </c>
      <c r="U2704">
        <v>0</v>
      </c>
      <c r="V2704">
        <v>0</v>
      </c>
      <c r="W2704">
        <v>0</v>
      </c>
      <c r="X2704">
        <v>15.364774685490222</v>
      </c>
      <c r="Y2704">
        <v>0</v>
      </c>
      <c r="Z2704">
        <v>19.218302828902132</v>
      </c>
      <c r="AA2704">
        <v>0</v>
      </c>
      <c r="AB2704">
        <v>0.80848601853335389</v>
      </c>
      <c r="AC2704">
        <v>0</v>
      </c>
      <c r="AD2704">
        <v>0</v>
      </c>
      <c r="AE2704">
        <v>35.391563532925709</v>
      </c>
    </row>
    <row r="2705" spans="1:31" x14ac:dyDescent="0.25">
      <c r="A2705">
        <v>1712898</v>
      </c>
      <c r="B2705">
        <v>1</v>
      </c>
      <c r="C2705" t="s">
        <v>80</v>
      </c>
      <c r="D2705" t="s">
        <v>99</v>
      </c>
      <c r="E2705" t="s">
        <v>131</v>
      </c>
      <c r="F2705" t="s">
        <v>8045</v>
      </c>
      <c r="G2705" t="s">
        <v>269</v>
      </c>
      <c r="H2705" t="s">
        <v>134</v>
      </c>
      <c r="I2705" t="s">
        <v>135</v>
      </c>
      <c r="J2705" t="s">
        <v>5</v>
      </c>
      <c r="K2705" t="s">
        <v>137</v>
      </c>
      <c r="L2705" t="s">
        <v>8046</v>
      </c>
      <c r="M2705" t="s">
        <v>8047</v>
      </c>
      <c r="N2705">
        <v>0.19638888800000001</v>
      </c>
      <c r="O2705">
        <v>0</v>
      </c>
      <c r="P2705">
        <v>1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2.0708898596044169E-2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2.0708898596044169E-2</v>
      </c>
    </row>
    <row r="2706" spans="1:31" x14ac:dyDescent="0.25">
      <c r="A2706">
        <v>1713013</v>
      </c>
      <c r="B2706">
        <v>1</v>
      </c>
      <c r="C2706" t="s">
        <v>81</v>
      </c>
      <c r="D2706" t="s">
        <v>113</v>
      </c>
      <c r="E2706" t="s">
        <v>160</v>
      </c>
      <c r="F2706" t="s">
        <v>8048</v>
      </c>
      <c r="G2706" t="s">
        <v>1006</v>
      </c>
      <c r="H2706" t="s">
        <v>134</v>
      </c>
      <c r="I2706" t="s">
        <v>135</v>
      </c>
      <c r="J2706" t="s">
        <v>136</v>
      </c>
      <c r="K2706" t="s">
        <v>137</v>
      </c>
      <c r="L2706" t="s">
        <v>8049</v>
      </c>
      <c r="M2706" t="s">
        <v>8050</v>
      </c>
      <c r="N2706">
        <v>5.1758333329999999</v>
      </c>
      <c r="O2706">
        <v>0</v>
      </c>
      <c r="P2706">
        <v>1</v>
      </c>
      <c r="Q2706">
        <v>0</v>
      </c>
      <c r="R2706">
        <v>1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0.29396373689511501</v>
      </c>
      <c r="Y2706">
        <v>0</v>
      </c>
      <c r="Z2706">
        <v>0.2822304732896278</v>
      </c>
      <c r="AA2706">
        <v>0</v>
      </c>
      <c r="AB2706">
        <v>0</v>
      </c>
      <c r="AC2706">
        <v>0</v>
      </c>
      <c r="AD2706">
        <v>0</v>
      </c>
      <c r="AE2706">
        <v>0.57619421018474282</v>
      </c>
    </row>
    <row r="2707" spans="1:31" x14ac:dyDescent="0.25">
      <c r="A2707">
        <v>1713159</v>
      </c>
      <c r="B2707">
        <v>1</v>
      </c>
      <c r="C2707" t="s">
        <v>80</v>
      </c>
      <c r="D2707" t="s">
        <v>90</v>
      </c>
      <c r="E2707" t="s">
        <v>131</v>
      </c>
      <c r="F2707" t="s">
        <v>8051</v>
      </c>
      <c r="G2707" t="s">
        <v>133</v>
      </c>
      <c r="H2707" t="s">
        <v>134</v>
      </c>
      <c r="I2707" t="s">
        <v>135</v>
      </c>
      <c r="J2707" t="s">
        <v>136</v>
      </c>
      <c r="K2707" t="s">
        <v>137</v>
      </c>
      <c r="L2707" t="s">
        <v>8052</v>
      </c>
      <c r="M2707" t="s">
        <v>8053</v>
      </c>
      <c r="N2707">
        <v>0.625</v>
      </c>
      <c r="O2707">
        <v>0</v>
      </c>
      <c r="P2707">
        <v>1</v>
      </c>
      <c r="Q2707">
        <v>0</v>
      </c>
      <c r="R2707">
        <v>0</v>
      </c>
      <c r="S2707">
        <v>0</v>
      </c>
      <c r="T2707">
        <v>1</v>
      </c>
      <c r="U2707">
        <v>0</v>
      </c>
      <c r="V2707">
        <v>0</v>
      </c>
      <c r="W2707">
        <v>0</v>
      </c>
      <c r="X2707">
        <v>5.3457359353124997E-2</v>
      </c>
      <c r="Y2707">
        <v>0</v>
      </c>
      <c r="Z2707">
        <v>0</v>
      </c>
      <c r="AA2707">
        <v>0</v>
      </c>
      <c r="AB2707">
        <v>0.73149767944312505</v>
      </c>
      <c r="AC2707">
        <v>0</v>
      </c>
      <c r="AD2707">
        <v>0</v>
      </c>
      <c r="AE2707">
        <v>0.78495503879625006</v>
      </c>
    </row>
    <row r="2708" spans="1:31" x14ac:dyDescent="0.25">
      <c r="A2708">
        <v>1713153</v>
      </c>
      <c r="B2708">
        <v>1</v>
      </c>
      <c r="C2708" t="s">
        <v>80</v>
      </c>
      <c r="D2708" t="s">
        <v>98</v>
      </c>
      <c r="E2708" t="s">
        <v>131</v>
      </c>
      <c r="F2708" t="s">
        <v>8054</v>
      </c>
      <c r="G2708" t="s">
        <v>133</v>
      </c>
      <c r="H2708" t="s">
        <v>134</v>
      </c>
      <c r="I2708" t="s">
        <v>135</v>
      </c>
      <c r="J2708" t="s">
        <v>136</v>
      </c>
      <c r="K2708" t="s">
        <v>137</v>
      </c>
      <c r="L2708" t="s">
        <v>8055</v>
      </c>
      <c r="M2708" t="s">
        <v>8056</v>
      </c>
      <c r="N2708">
        <v>1.6994444440000001</v>
      </c>
      <c r="O2708">
        <v>0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2.5555935414022226E-3</v>
      </c>
      <c r="AA2708">
        <v>0</v>
      </c>
      <c r="AB2708">
        <v>0</v>
      </c>
      <c r="AC2708">
        <v>0</v>
      </c>
      <c r="AD2708">
        <v>0</v>
      </c>
      <c r="AE2708">
        <v>2.5555935414022226E-3</v>
      </c>
    </row>
    <row r="2709" spans="1:31" x14ac:dyDescent="0.25">
      <c r="A2709">
        <v>1712867</v>
      </c>
      <c r="B2709">
        <v>1</v>
      </c>
      <c r="C2709" t="s">
        <v>80</v>
      </c>
      <c r="D2709" t="s">
        <v>102</v>
      </c>
      <c r="E2709" t="s">
        <v>189</v>
      </c>
      <c r="F2709" t="s">
        <v>8057</v>
      </c>
      <c r="G2709" t="s">
        <v>147</v>
      </c>
      <c r="H2709" t="s">
        <v>143</v>
      </c>
      <c r="I2709" t="s">
        <v>135</v>
      </c>
      <c r="J2709" t="s">
        <v>136</v>
      </c>
      <c r="K2709" t="s">
        <v>137</v>
      </c>
      <c r="L2709" t="s">
        <v>8058</v>
      </c>
      <c r="M2709" t="s">
        <v>8059</v>
      </c>
      <c r="N2709">
        <v>0.84694444400000002</v>
      </c>
      <c r="O2709">
        <v>0</v>
      </c>
      <c r="P2709">
        <v>31</v>
      </c>
      <c r="Q2709">
        <v>0</v>
      </c>
      <c r="R2709">
        <v>10</v>
      </c>
      <c r="S2709">
        <v>0</v>
      </c>
      <c r="T2709">
        <v>2</v>
      </c>
      <c r="U2709">
        <v>0</v>
      </c>
      <c r="V2709">
        <v>0</v>
      </c>
      <c r="W2709">
        <v>0</v>
      </c>
      <c r="X2709">
        <v>7.2313846560865827</v>
      </c>
      <c r="Y2709">
        <v>0</v>
      </c>
      <c r="Z2709">
        <v>1.2971476269340232</v>
      </c>
      <c r="AA2709">
        <v>0</v>
      </c>
      <c r="AB2709">
        <v>0.53438484968099309</v>
      </c>
      <c r="AC2709">
        <v>0</v>
      </c>
      <c r="AD2709">
        <v>0</v>
      </c>
      <c r="AE2709">
        <v>9.0629171327015996</v>
      </c>
    </row>
    <row r="2710" spans="1:31" x14ac:dyDescent="0.25">
      <c r="A2710">
        <v>1712827</v>
      </c>
      <c r="B2710">
        <v>1</v>
      </c>
      <c r="C2710" t="s">
        <v>81</v>
      </c>
      <c r="D2710" t="s">
        <v>118</v>
      </c>
      <c r="E2710" t="s">
        <v>314</v>
      </c>
      <c r="F2710" t="s">
        <v>8060</v>
      </c>
      <c r="G2710" t="s">
        <v>152</v>
      </c>
      <c r="H2710" t="s">
        <v>143</v>
      </c>
      <c r="I2710" t="s">
        <v>135</v>
      </c>
      <c r="J2710" t="s">
        <v>136</v>
      </c>
      <c r="K2710" t="s">
        <v>153</v>
      </c>
      <c r="L2710" t="s">
        <v>8061</v>
      </c>
      <c r="M2710" t="s">
        <v>8062</v>
      </c>
      <c r="N2710">
        <v>7.6211111110000003</v>
      </c>
      <c r="O2710">
        <v>3</v>
      </c>
      <c r="P2710">
        <v>4152</v>
      </c>
      <c r="Q2710">
        <v>95</v>
      </c>
      <c r="R2710">
        <v>289</v>
      </c>
      <c r="S2710">
        <v>41</v>
      </c>
      <c r="T2710">
        <v>497</v>
      </c>
      <c r="U2710">
        <v>15</v>
      </c>
      <c r="V2710">
        <v>1</v>
      </c>
      <c r="W2710">
        <v>8.3345418973483785</v>
      </c>
      <c r="X2710">
        <v>5994.6802612683159</v>
      </c>
      <c r="Y2710">
        <v>758.02406017999806</v>
      </c>
      <c r="Z2710">
        <v>421.09318967677399</v>
      </c>
      <c r="AA2710">
        <v>1244.9919976287676</v>
      </c>
      <c r="AB2710">
        <v>1748.4547785816042</v>
      </c>
      <c r="AC2710">
        <v>2997.0734568818466</v>
      </c>
      <c r="AD2710">
        <v>67.789671702234898</v>
      </c>
      <c r="AE2710">
        <v>13240.441957816889</v>
      </c>
    </row>
    <row r="2711" spans="1:31" x14ac:dyDescent="0.25">
      <c r="A2711">
        <v>1713076</v>
      </c>
      <c r="B2711">
        <v>1</v>
      </c>
      <c r="C2711" t="s">
        <v>80</v>
      </c>
      <c r="D2711" t="s">
        <v>93</v>
      </c>
      <c r="E2711" t="s">
        <v>160</v>
      </c>
      <c r="F2711" t="s">
        <v>8063</v>
      </c>
      <c r="G2711" t="s">
        <v>162</v>
      </c>
      <c r="H2711" t="s">
        <v>134</v>
      </c>
      <c r="I2711" t="s">
        <v>135</v>
      </c>
      <c r="J2711" t="s">
        <v>136</v>
      </c>
      <c r="K2711" t="s">
        <v>137</v>
      </c>
      <c r="L2711" t="s">
        <v>8064</v>
      </c>
      <c r="M2711" t="s">
        <v>8065</v>
      </c>
      <c r="N2711">
        <v>1.52</v>
      </c>
      <c r="O2711">
        <v>0</v>
      </c>
      <c r="P2711">
        <v>9</v>
      </c>
      <c r="Q2711">
        <v>0</v>
      </c>
      <c r="R2711">
        <v>0</v>
      </c>
      <c r="S2711">
        <v>0</v>
      </c>
      <c r="T2711">
        <v>1</v>
      </c>
      <c r="U2711">
        <v>0</v>
      </c>
      <c r="V2711">
        <v>0</v>
      </c>
      <c r="W2711">
        <v>0</v>
      </c>
      <c r="X2711">
        <v>0.24611978799021778</v>
      </c>
      <c r="Y2711">
        <v>0</v>
      </c>
      <c r="Z2711">
        <v>0</v>
      </c>
      <c r="AA2711">
        <v>0</v>
      </c>
      <c r="AB2711">
        <v>0.60706772787305563</v>
      </c>
      <c r="AC2711">
        <v>0</v>
      </c>
      <c r="AD2711">
        <v>0</v>
      </c>
      <c r="AE2711">
        <v>0.85318751586327335</v>
      </c>
    </row>
    <row r="2712" spans="1:31" x14ac:dyDescent="0.25">
      <c r="A2712">
        <v>1712821</v>
      </c>
      <c r="B2712">
        <v>1</v>
      </c>
      <c r="C2712" t="s">
        <v>80</v>
      </c>
      <c r="D2712" t="s">
        <v>88</v>
      </c>
      <c r="E2712" t="s">
        <v>189</v>
      </c>
      <c r="F2712" t="s">
        <v>8066</v>
      </c>
      <c r="G2712" t="s">
        <v>173</v>
      </c>
      <c r="H2712" t="s">
        <v>143</v>
      </c>
      <c r="I2712" t="s">
        <v>135</v>
      </c>
      <c r="J2712" t="s">
        <v>136</v>
      </c>
      <c r="K2712" t="s">
        <v>153</v>
      </c>
      <c r="L2712" t="s">
        <v>8067</v>
      </c>
      <c r="M2712" t="s">
        <v>8068</v>
      </c>
      <c r="N2712">
        <v>8.6088500000000003</v>
      </c>
      <c r="O2712">
        <v>0</v>
      </c>
      <c r="P2712">
        <v>0</v>
      </c>
      <c r="Q2712">
        <v>0</v>
      </c>
      <c r="R2712">
        <v>0</v>
      </c>
      <c r="S2712">
        <v>4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134.50866023325003</v>
      </c>
      <c r="AB2712">
        <v>0</v>
      </c>
      <c r="AC2712">
        <v>0</v>
      </c>
      <c r="AD2712">
        <v>0</v>
      </c>
      <c r="AE2712">
        <v>134.50866023325003</v>
      </c>
    </row>
    <row r="2713" spans="1:31" x14ac:dyDescent="0.25">
      <c r="A2713">
        <v>1712907</v>
      </c>
      <c r="B2713">
        <v>1</v>
      </c>
      <c r="C2713" t="s">
        <v>80</v>
      </c>
      <c r="D2713" t="s">
        <v>99</v>
      </c>
      <c r="E2713" t="s">
        <v>131</v>
      </c>
      <c r="F2713" t="s">
        <v>7484</v>
      </c>
      <c r="G2713" t="s">
        <v>269</v>
      </c>
      <c r="H2713" t="s">
        <v>134</v>
      </c>
      <c r="I2713" t="s">
        <v>135</v>
      </c>
      <c r="J2713" t="s">
        <v>5</v>
      </c>
      <c r="K2713" t="s">
        <v>137</v>
      </c>
      <c r="L2713" t="s">
        <v>8069</v>
      </c>
      <c r="M2713" t="s">
        <v>8070</v>
      </c>
      <c r="N2713">
        <v>0.2225</v>
      </c>
      <c r="O2713">
        <v>0</v>
      </c>
      <c r="P2713">
        <v>1</v>
      </c>
      <c r="Q2713">
        <v>0</v>
      </c>
      <c r="R2713">
        <v>0</v>
      </c>
      <c r="S2713">
        <v>0</v>
      </c>
      <c r="T2713">
        <v>1</v>
      </c>
      <c r="U2713">
        <v>0</v>
      </c>
      <c r="V2713">
        <v>0</v>
      </c>
      <c r="W2713">
        <v>0</v>
      </c>
      <c r="X2713">
        <v>4.0128073238020007E-2</v>
      </c>
      <c r="Y2713">
        <v>0</v>
      </c>
      <c r="Z2713">
        <v>0</v>
      </c>
      <c r="AA2713">
        <v>0</v>
      </c>
      <c r="AB2713">
        <v>4.4267238577380005E-2</v>
      </c>
      <c r="AC2713">
        <v>0</v>
      </c>
      <c r="AD2713">
        <v>0</v>
      </c>
      <c r="AE2713">
        <v>8.4395311815400012E-2</v>
      </c>
    </row>
    <row r="2714" spans="1:31" x14ac:dyDescent="0.25">
      <c r="A2714">
        <v>1712930</v>
      </c>
      <c r="B2714">
        <v>1</v>
      </c>
      <c r="C2714" t="s">
        <v>80</v>
      </c>
      <c r="D2714" t="s">
        <v>99</v>
      </c>
      <c r="E2714" t="s">
        <v>131</v>
      </c>
      <c r="F2714" t="s">
        <v>8071</v>
      </c>
      <c r="G2714" t="s">
        <v>269</v>
      </c>
      <c r="H2714" t="s">
        <v>134</v>
      </c>
      <c r="I2714" t="s">
        <v>135</v>
      </c>
      <c r="J2714" t="s">
        <v>5</v>
      </c>
      <c r="K2714" t="s">
        <v>137</v>
      </c>
      <c r="L2714" t="s">
        <v>8072</v>
      </c>
      <c r="M2714" t="s">
        <v>8073</v>
      </c>
      <c r="N2714">
        <v>0.28083333300000002</v>
      </c>
      <c r="O2714">
        <v>0</v>
      </c>
      <c r="P2714">
        <v>1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7.063465385611499E-2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7.063465385611499E-2</v>
      </c>
    </row>
    <row r="2715" spans="1:31" x14ac:dyDescent="0.25">
      <c r="A2715">
        <v>1712738</v>
      </c>
      <c r="B2715">
        <v>1</v>
      </c>
      <c r="C2715" t="s">
        <v>80</v>
      </c>
      <c r="D2715" t="s">
        <v>94</v>
      </c>
      <c r="E2715" t="s">
        <v>160</v>
      </c>
      <c r="F2715" t="s">
        <v>8074</v>
      </c>
      <c r="G2715" t="s">
        <v>162</v>
      </c>
      <c r="H2715" t="s">
        <v>134</v>
      </c>
      <c r="I2715" t="s">
        <v>135</v>
      </c>
      <c r="J2715" t="s">
        <v>136</v>
      </c>
      <c r="K2715" t="s">
        <v>137</v>
      </c>
      <c r="L2715" t="s">
        <v>8075</v>
      </c>
      <c r="M2715" t="s">
        <v>8076</v>
      </c>
      <c r="N2715">
        <v>0.696111111</v>
      </c>
      <c r="O2715">
        <v>0</v>
      </c>
      <c r="P2715">
        <v>58</v>
      </c>
      <c r="Q2715">
        <v>0</v>
      </c>
      <c r="R2715">
        <v>0</v>
      </c>
      <c r="S2715">
        <v>0</v>
      </c>
      <c r="T2715">
        <v>4</v>
      </c>
      <c r="U2715">
        <v>0</v>
      </c>
      <c r="V2715">
        <v>0</v>
      </c>
      <c r="W2715">
        <v>0</v>
      </c>
      <c r="X2715">
        <v>9.3530113678416011</v>
      </c>
      <c r="Y2715">
        <v>0</v>
      </c>
      <c r="Z2715">
        <v>0</v>
      </c>
      <c r="AA2715">
        <v>0</v>
      </c>
      <c r="AB2715">
        <v>3.2665192404794974</v>
      </c>
      <c r="AC2715">
        <v>0</v>
      </c>
      <c r="AD2715">
        <v>0</v>
      </c>
      <c r="AE2715">
        <v>12.619530608321099</v>
      </c>
    </row>
    <row r="2716" spans="1:31" x14ac:dyDescent="0.25">
      <c r="A2716">
        <v>1712744</v>
      </c>
      <c r="B2716">
        <v>1</v>
      </c>
      <c r="C2716" t="s">
        <v>80</v>
      </c>
      <c r="D2716" t="s">
        <v>105</v>
      </c>
      <c r="E2716" t="s">
        <v>441</v>
      </c>
      <c r="F2716" t="s">
        <v>7757</v>
      </c>
      <c r="G2716" t="s">
        <v>904</v>
      </c>
      <c r="H2716" t="s">
        <v>134</v>
      </c>
      <c r="I2716" t="s">
        <v>135</v>
      </c>
      <c r="J2716" t="s">
        <v>136</v>
      </c>
      <c r="K2716" t="s">
        <v>137</v>
      </c>
      <c r="L2716" t="s">
        <v>8077</v>
      </c>
      <c r="M2716" t="s">
        <v>8078</v>
      </c>
      <c r="N2716">
        <v>1.8461111109999999</v>
      </c>
      <c r="O2716">
        <v>0</v>
      </c>
      <c r="P2716">
        <v>82</v>
      </c>
      <c r="Q2716">
        <v>0</v>
      </c>
      <c r="R2716">
        <v>0</v>
      </c>
      <c r="S2716">
        <v>0</v>
      </c>
      <c r="T2716">
        <v>24</v>
      </c>
      <c r="U2716">
        <v>0</v>
      </c>
      <c r="V2716">
        <v>0</v>
      </c>
      <c r="W2716">
        <v>0</v>
      </c>
      <c r="X2716">
        <v>28.636739150118963</v>
      </c>
      <c r="Y2716">
        <v>0</v>
      </c>
      <c r="Z2716">
        <v>0</v>
      </c>
      <c r="AA2716">
        <v>0</v>
      </c>
      <c r="AB2716">
        <v>35.430476494247209</v>
      </c>
      <c r="AC2716">
        <v>0</v>
      </c>
      <c r="AD2716">
        <v>0</v>
      </c>
      <c r="AE2716">
        <v>64.067215644366172</v>
      </c>
    </row>
    <row r="2717" spans="1:31" x14ac:dyDescent="0.25">
      <c r="A2717">
        <v>1712864</v>
      </c>
      <c r="B2717">
        <v>1</v>
      </c>
      <c r="C2717" t="s">
        <v>81</v>
      </c>
      <c r="D2717" t="s">
        <v>118</v>
      </c>
      <c r="E2717" t="s">
        <v>171</v>
      </c>
      <c r="F2717" t="s">
        <v>1790</v>
      </c>
      <c r="G2717" t="s">
        <v>147</v>
      </c>
      <c r="H2717" t="s">
        <v>143</v>
      </c>
      <c r="I2717" t="s">
        <v>455</v>
      </c>
      <c r="J2717" t="s">
        <v>136</v>
      </c>
      <c r="K2717" t="s">
        <v>137</v>
      </c>
      <c r="L2717" t="s">
        <v>8079</v>
      </c>
      <c r="M2717" t="s">
        <v>8080</v>
      </c>
      <c r="N2717">
        <v>5.5555550000000002E-3</v>
      </c>
      <c r="O2717">
        <v>3</v>
      </c>
      <c r="P2717">
        <v>255</v>
      </c>
      <c r="Q2717">
        <v>83</v>
      </c>
      <c r="R2717">
        <v>104</v>
      </c>
      <c r="S2717">
        <v>3</v>
      </c>
      <c r="T2717">
        <v>22</v>
      </c>
      <c r="U2717">
        <v>1</v>
      </c>
      <c r="V2717">
        <v>0</v>
      </c>
      <c r="W2717">
        <v>3.2676137656666669E-4</v>
      </c>
      <c r="X2717">
        <v>0.18581074299690556</v>
      </c>
      <c r="Y2717">
        <v>0.73324618024568911</v>
      </c>
      <c r="Z2717">
        <v>0.31775823697142197</v>
      </c>
      <c r="AA2717">
        <v>1.4686785725694445E-2</v>
      </c>
      <c r="AB2717">
        <v>4.12446277710889E-2</v>
      </c>
      <c r="AC2717">
        <v>6.4580099959277784E-2</v>
      </c>
      <c r="AD2717">
        <v>0</v>
      </c>
      <c r="AE2717">
        <v>1.3576534350466445</v>
      </c>
    </row>
    <row r="2718" spans="1:31" x14ac:dyDescent="0.25">
      <c r="A2718">
        <v>1712887</v>
      </c>
      <c r="B2718">
        <v>1</v>
      </c>
      <c r="C2718" t="s">
        <v>80</v>
      </c>
      <c r="D2718" t="s">
        <v>103</v>
      </c>
      <c r="E2718" t="s">
        <v>140</v>
      </c>
      <c r="F2718" t="s">
        <v>8081</v>
      </c>
      <c r="G2718" t="s">
        <v>911</v>
      </c>
      <c r="H2718" t="s">
        <v>143</v>
      </c>
      <c r="I2718" t="s">
        <v>135</v>
      </c>
      <c r="J2718" t="s">
        <v>136</v>
      </c>
      <c r="K2718" t="s">
        <v>137</v>
      </c>
      <c r="L2718" t="s">
        <v>8082</v>
      </c>
      <c r="M2718" t="s">
        <v>8083</v>
      </c>
      <c r="N2718">
        <v>0.70166666600000005</v>
      </c>
      <c r="O2718">
        <v>0</v>
      </c>
      <c r="P2718">
        <v>27</v>
      </c>
      <c r="Q2718">
        <v>0</v>
      </c>
      <c r="R2718">
        <v>3</v>
      </c>
      <c r="S2718">
        <v>21</v>
      </c>
      <c r="T2718">
        <v>40</v>
      </c>
      <c r="U2718">
        <v>29</v>
      </c>
      <c r="V2718">
        <v>9</v>
      </c>
      <c r="W2718">
        <v>0</v>
      </c>
      <c r="X2718">
        <v>15.655663851566825</v>
      </c>
      <c r="Y2718">
        <v>0</v>
      </c>
      <c r="Z2718">
        <v>0.16846422571393999</v>
      </c>
      <c r="AA2718">
        <v>91.958902676498482</v>
      </c>
      <c r="AB2718">
        <v>43.147157472443304</v>
      </c>
      <c r="AC2718">
        <v>499.66130902344707</v>
      </c>
      <c r="AD2718">
        <v>144.88108962009761</v>
      </c>
      <c r="AE2718">
        <v>795.47258686976716</v>
      </c>
    </row>
    <row r="2719" spans="1:31" x14ac:dyDescent="0.25">
      <c r="A2719">
        <v>1712764</v>
      </c>
      <c r="B2719">
        <v>1</v>
      </c>
      <c r="C2719" t="s">
        <v>80</v>
      </c>
      <c r="D2719" t="s">
        <v>93</v>
      </c>
      <c r="E2719" t="s">
        <v>140</v>
      </c>
      <c r="F2719" t="s">
        <v>8084</v>
      </c>
      <c r="G2719" t="s">
        <v>147</v>
      </c>
      <c r="H2719" t="s">
        <v>143</v>
      </c>
      <c r="I2719" t="s">
        <v>135</v>
      </c>
      <c r="J2719" t="s">
        <v>136</v>
      </c>
      <c r="K2719" t="s">
        <v>137</v>
      </c>
      <c r="L2719" t="s">
        <v>8085</v>
      </c>
      <c r="M2719" t="s">
        <v>8086</v>
      </c>
      <c r="N2719">
        <v>1.169444444</v>
      </c>
      <c r="O2719">
        <v>1</v>
      </c>
      <c r="P2719">
        <v>809</v>
      </c>
      <c r="Q2719">
        <v>10</v>
      </c>
      <c r="R2719">
        <v>11</v>
      </c>
      <c r="S2719">
        <v>1</v>
      </c>
      <c r="T2719">
        <v>129</v>
      </c>
      <c r="U2719">
        <v>1</v>
      </c>
      <c r="V2719">
        <v>0</v>
      </c>
      <c r="W2719">
        <v>0</v>
      </c>
      <c r="X2719">
        <v>138.9359951726201</v>
      </c>
      <c r="Y2719">
        <v>22.265663451880194</v>
      </c>
      <c r="Z2719">
        <v>2.7050977773482368</v>
      </c>
      <c r="AA2719">
        <v>0.50063767671823167</v>
      </c>
      <c r="AB2719">
        <v>51.60061362214946</v>
      </c>
      <c r="AC2719">
        <v>52.771585995511302</v>
      </c>
      <c r="AD2719">
        <v>0</v>
      </c>
      <c r="AE2719">
        <v>268.77959369622755</v>
      </c>
    </row>
    <row r="2720" spans="1:31" x14ac:dyDescent="0.25">
      <c r="A2720">
        <v>1713056</v>
      </c>
      <c r="B2720">
        <v>1</v>
      </c>
      <c r="C2720" t="s">
        <v>80</v>
      </c>
      <c r="D2720" t="s">
        <v>83</v>
      </c>
      <c r="E2720" t="s">
        <v>131</v>
      </c>
      <c r="F2720" t="s">
        <v>8087</v>
      </c>
      <c r="G2720" t="s">
        <v>242</v>
      </c>
      <c r="H2720" t="s">
        <v>134</v>
      </c>
      <c r="I2720" t="s">
        <v>135</v>
      </c>
      <c r="J2720" t="s">
        <v>136</v>
      </c>
      <c r="K2720" t="s">
        <v>137</v>
      </c>
      <c r="L2720" t="s">
        <v>8088</v>
      </c>
      <c r="M2720" t="s">
        <v>8089</v>
      </c>
      <c r="N2720">
        <v>2.1800000000000002</v>
      </c>
      <c r="O2720">
        <v>0</v>
      </c>
      <c r="P2720">
        <v>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1.0843696463092423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1.0843696463092423</v>
      </c>
    </row>
    <row r="2721" spans="1:31" x14ac:dyDescent="0.25">
      <c r="A2721">
        <v>1712758</v>
      </c>
      <c r="B2721">
        <v>1</v>
      </c>
      <c r="C2721" t="s">
        <v>80</v>
      </c>
      <c r="D2721" t="s">
        <v>89</v>
      </c>
      <c r="E2721" t="s">
        <v>150</v>
      </c>
      <c r="F2721" t="s">
        <v>8090</v>
      </c>
      <c r="G2721" t="s">
        <v>186</v>
      </c>
      <c r="H2721" t="s">
        <v>134</v>
      </c>
      <c r="I2721" t="s">
        <v>135</v>
      </c>
      <c r="J2721" t="s">
        <v>136</v>
      </c>
      <c r="K2721" t="s">
        <v>137</v>
      </c>
      <c r="L2721" t="s">
        <v>8091</v>
      </c>
      <c r="M2721" t="s">
        <v>8092</v>
      </c>
      <c r="N2721">
        <v>0.98111111100000004</v>
      </c>
      <c r="O2721">
        <v>0</v>
      </c>
      <c r="P2721">
        <v>17</v>
      </c>
      <c r="Q2721">
        <v>0</v>
      </c>
      <c r="R2721">
        <v>4</v>
      </c>
      <c r="S2721">
        <v>0</v>
      </c>
      <c r="T2721">
        <v>17</v>
      </c>
      <c r="U2721">
        <v>0</v>
      </c>
      <c r="V2721">
        <v>0</v>
      </c>
      <c r="W2721">
        <v>0</v>
      </c>
      <c r="X2721">
        <v>18.276818157251075</v>
      </c>
      <c r="Y2721">
        <v>0</v>
      </c>
      <c r="Z2721">
        <v>8.0720396714156123E-2</v>
      </c>
      <c r="AA2721">
        <v>0</v>
      </c>
      <c r="AB2721">
        <v>29.95491649638096</v>
      </c>
      <c r="AC2721">
        <v>0</v>
      </c>
      <c r="AD2721">
        <v>0</v>
      </c>
      <c r="AE2721">
        <v>48.312455050346188</v>
      </c>
    </row>
    <row r="2722" spans="1:31" x14ac:dyDescent="0.25">
      <c r="A2722">
        <v>1712844</v>
      </c>
      <c r="B2722">
        <v>1</v>
      </c>
      <c r="C2722" t="s">
        <v>80</v>
      </c>
      <c r="D2722" t="s">
        <v>100</v>
      </c>
      <c r="E2722" t="s">
        <v>160</v>
      </c>
      <c r="F2722" t="s">
        <v>8093</v>
      </c>
      <c r="G2722" t="s">
        <v>269</v>
      </c>
      <c r="H2722" t="s">
        <v>134</v>
      </c>
      <c r="I2722" t="s">
        <v>135</v>
      </c>
      <c r="J2722" t="s">
        <v>136</v>
      </c>
      <c r="K2722" t="s">
        <v>137</v>
      </c>
      <c r="L2722" t="s">
        <v>8094</v>
      </c>
      <c r="M2722" t="s">
        <v>8095</v>
      </c>
      <c r="N2722">
        <v>2.8955555550000001</v>
      </c>
      <c r="O2722">
        <v>0</v>
      </c>
      <c r="P2722">
        <v>89</v>
      </c>
      <c r="Q2722">
        <v>0</v>
      </c>
      <c r="R2722">
        <v>1</v>
      </c>
      <c r="S2722">
        <v>0</v>
      </c>
      <c r="T2722">
        <v>10</v>
      </c>
      <c r="U2722">
        <v>0</v>
      </c>
      <c r="V2722">
        <v>0</v>
      </c>
      <c r="W2722">
        <v>0</v>
      </c>
      <c r="X2722">
        <v>72.937045742190691</v>
      </c>
      <c r="Y2722">
        <v>0</v>
      </c>
      <c r="Z2722">
        <v>4.8679942012925013</v>
      </c>
      <c r="AA2722">
        <v>0</v>
      </c>
      <c r="AB2722">
        <v>2.02353565853439</v>
      </c>
      <c r="AC2722">
        <v>0</v>
      </c>
      <c r="AD2722">
        <v>0</v>
      </c>
      <c r="AE2722">
        <v>79.82857560201758</v>
      </c>
    </row>
    <row r="2723" spans="1:31" x14ac:dyDescent="0.25">
      <c r="A2723">
        <v>1712807</v>
      </c>
      <c r="B2723">
        <v>1</v>
      </c>
      <c r="C2723" t="s">
        <v>81</v>
      </c>
      <c r="D2723" t="s">
        <v>122</v>
      </c>
      <c r="E2723" t="s">
        <v>160</v>
      </c>
      <c r="F2723" t="s">
        <v>8096</v>
      </c>
      <c r="G2723" t="s">
        <v>162</v>
      </c>
      <c r="H2723" t="s">
        <v>134</v>
      </c>
      <c r="I2723" t="s">
        <v>135</v>
      </c>
      <c r="J2723" t="s">
        <v>136</v>
      </c>
      <c r="K2723" t="s">
        <v>137</v>
      </c>
      <c r="L2723" t="s">
        <v>8097</v>
      </c>
      <c r="M2723" t="s">
        <v>8098</v>
      </c>
      <c r="N2723">
        <v>1.278888888</v>
      </c>
      <c r="O2723">
        <v>0</v>
      </c>
      <c r="P2723">
        <v>88</v>
      </c>
      <c r="Q2723">
        <v>0</v>
      </c>
      <c r="R2723">
        <v>0</v>
      </c>
      <c r="S2723">
        <v>0</v>
      </c>
      <c r="T2723">
        <v>10</v>
      </c>
      <c r="U2723">
        <v>0</v>
      </c>
      <c r="V2723">
        <v>0</v>
      </c>
      <c r="W2723">
        <v>0</v>
      </c>
      <c r="X2723">
        <v>6.1424137286723175</v>
      </c>
      <c r="Y2723">
        <v>0</v>
      </c>
      <c r="Z2723">
        <v>0</v>
      </c>
      <c r="AA2723">
        <v>0</v>
      </c>
      <c r="AB2723">
        <v>2.4086909699068397</v>
      </c>
      <c r="AC2723">
        <v>0</v>
      </c>
      <c r="AD2723">
        <v>0</v>
      </c>
      <c r="AE2723">
        <v>8.5511046985791577</v>
      </c>
    </row>
    <row r="2724" spans="1:31" x14ac:dyDescent="0.25">
      <c r="A2724">
        <v>1712993</v>
      </c>
      <c r="B2724">
        <v>1</v>
      </c>
      <c r="C2724" t="s">
        <v>81</v>
      </c>
      <c r="D2724" t="s">
        <v>127</v>
      </c>
      <c r="E2724" t="s">
        <v>160</v>
      </c>
      <c r="F2724" t="s">
        <v>8099</v>
      </c>
      <c r="G2724" t="s">
        <v>1006</v>
      </c>
      <c r="H2724" t="s">
        <v>134</v>
      </c>
      <c r="I2724" t="s">
        <v>135</v>
      </c>
      <c r="J2724" t="s">
        <v>136</v>
      </c>
      <c r="K2724" t="s">
        <v>137</v>
      </c>
      <c r="L2724" t="s">
        <v>8100</v>
      </c>
      <c r="M2724" t="s">
        <v>8101</v>
      </c>
      <c r="N2724">
        <v>1.557222222</v>
      </c>
      <c r="O2724">
        <v>0</v>
      </c>
      <c r="P2724">
        <v>1</v>
      </c>
      <c r="Q2724">
        <v>0</v>
      </c>
      <c r="R2724">
        <v>7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0.48006939178718999</v>
      </c>
      <c r="Y2724">
        <v>0</v>
      </c>
      <c r="Z2724">
        <v>1.4923277837425801</v>
      </c>
      <c r="AA2724">
        <v>0</v>
      </c>
      <c r="AB2724">
        <v>0</v>
      </c>
      <c r="AC2724">
        <v>0</v>
      </c>
      <c r="AD2724">
        <v>0</v>
      </c>
      <c r="AE2724">
        <v>1.9723971755297702</v>
      </c>
    </row>
    <row r="2725" spans="1:31" x14ac:dyDescent="0.25">
      <c r="A2725">
        <v>1712950</v>
      </c>
      <c r="B2725">
        <v>1</v>
      </c>
      <c r="C2725" t="s">
        <v>81</v>
      </c>
      <c r="D2725" t="s">
        <v>114</v>
      </c>
      <c r="E2725" t="s">
        <v>160</v>
      </c>
      <c r="F2725" t="s">
        <v>8102</v>
      </c>
      <c r="G2725" t="s">
        <v>162</v>
      </c>
      <c r="H2725" t="s">
        <v>134</v>
      </c>
      <c r="I2725" t="s">
        <v>135</v>
      </c>
      <c r="J2725" t="s">
        <v>136</v>
      </c>
      <c r="K2725" t="s">
        <v>137</v>
      </c>
      <c r="L2725" t="s">
        <v>8103</v>
      </c>
      <c r="M2725" t="s">
        <v>8104</v>
      </c>
      <c r="N2725">
        <v>0.895277777</v>
      </c>
      <c r="O2725">
        <v>0</v>
      </c>
      <c r="P2725">
        <v>7</v>
      </c>
      <c r="Q2725">
        <v>0</v>
      </c>
      <c r="R2725">
        <v>7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6.0418161308476374E-2</v>
      </c>
      <c r="Y2725">
        <v>0</v>
      </c>
      <c r="Z2725">
        <v>0.96916731439304771</v>
      </c>
      <c r="AA2725">
        <v>0</v>
      </c>
      <c r="AB2725">
        <v>0</v>
      </c>
      <c r="AC2725">
        <v>0</v>
      </c>
      <c r="AD2725">
        <v>0</v>
      </c>
      <c r="AE2725">
        <v>1.0295854757015241</v>
      </c>
    </row>
    <row r="2726" spans="1:31" x14ac:dyDescent="0.25">
      <c r="A2726">
        <v>1712801</v>
      </c>
      <c r="B2726">
        <v>1</v>
      </c>
      <c r="C2726" t="s">
        <v>80</v>
      </c>
      <c r="D2726" t="s">
        <v>104</v>
      </c>
      <c r="E2726" t="s">
        <v>171</v>
      </c>
      <c r="F2726" t="s">
        <v>8105</v>
      </c>
      <c r="G2726" t="s">
        <v>295</v>
      </c>
      <c r="H2726" t="s">
        <v>143</v>
      </c>
      <c r="I2726" t="s">
        <v>135</v>
      </c>
      <c r="J2726" t="s">
        <v>136</v>
      </c>
      <c r="K2726" t="s">
        <v>137</v>
      </c>
      <c r="L2726" t="s">
        <v>8106</v>
      </c>
      <c r="M2726" t="s">
        <v>8107</v>
      </c>
      <c r="N2726">
        <v>2.6805555550000002</v>
      </c>
      <c r="O2726">
        <v>0</v>
      </c>
      <c r="P2726">
        <v>4</v>
      </c>
      <c r="Q2726">
        <v>0</v>
      </c>
      <c r="R2726">
        <v>15</v>
      </c>
      <c r="S2726">
        <v>0</v>
      </c>
      <c r="T2726">
        <v>1</v>
      </c>
      <c r="U2726">
        <v>0</v>
      </c>
      <c r="V2726">
        <v>0</v>
      </c>
      <c r="W2726">
        <v>0</v>
      </c>
      <c r="X2726">
        <v>1.3378961192665455</v>
      </c>
      <c r="Y2726">
        <v>0</v>
      </c>
      <c r="Z2726">
        <v>12.632847163946288</v>
      </c>
      <c r="AA2726">
        <v>0</v>
      </c>
      <c r="AB2726">
        <v>7.1343383156915881</v>
      </c>
      <c r="AC2726">
        <v>0</v>
      </c>
      <c r="AD2726">
        <v>0</v>
      </c>
      <c r="AE2726">
        <v>21.10508159890442</v>
      </c>
    </row>
    <row r="2727" spans="1:31" x14ac:dyDescent="0.25">
      <c r="A2727">
        <v>1712824</v>
      </c>
      <c r="B2727">
        <v>1</v>
      </c>
      <c r="C2727" t="s">
        <v>81</v>
      </c>
      <c r="D2727" t="s">
        <v>118</v>
      </c>
      <c r="E2727" t="s">
        <v>171</v>
      </c>
      <c r="F2727" t="s">
        <v>8108</v>
      </c>
      <c r="G2727" t="s">
        <v>152</v>
      </c>
      <c r="H2727" t="s">
        <v>143</v>
      </c>
      <c r="I2727" t="s">
        <v>135</v>
      </c>
      <c r="J2727" t="s">
        <v>136</v>
      </c>
      <c r="K2727" t="s">
        <v>153</v>
      </c>
      <c r="L2727" t="s">
        <v>8109</v>
      </c>
      <c r="M2727" t="s">
        <v>8110</v>
      </c>
      <c r="N2727">
        <v>6.3061111109999999</v>
      </c>
      <c r="O2727">
        <v>0</v>
      </c>
      <c r="P2727">
        <v>18</v>
      </c>
      <c r="Q2727">
        <v>0</v>
      </c>
      <c r="R2727">
        <v>0</v>
      </c>
      <c r="S2727">
        <v>0</v>
      </c>
      <c r="T2727">
        <v>169</v>
      </c>
      <c r="U2727">
        <v>3</v>
      </c>
      <c r="V2727">
        <v>3</v>
      </c>
      <c r="W2727">
        <v>0</v>
      </c>
      <c r="X2727">
        <v>34.978889792614737</v>
      </c>
      <c r="Y2727">
        <v>0</v>
      </c>
      <c r="Z2727">
        <v>0</v>
      </c>
      <c r="AA2727">
        <v>0</v>
      </c>
      <c r="AB2727">
        <v>508.82364214001035</v>
      </c>
      <c r="AC2727">
        <v>70.702106331615724</v>
      </c>
      <c r="AD2727">
        <v>45.723448856548565</v>
      </c>
      <c r="AE2727">
        <v>660.22808712078938</v>
      </c>
    </row>
    <row r="2728" spans="1:31" x14ac:dyDescent="0.25">
      <c r="A2728">
        <v>1712847</v>
      </c>
      <c r="B2728">
        <v>1</v>
      </c>
      <c r="C2728" t="s">
        <v>80</v>
      </c>
      <c r="D2728" t="s">
        <v>98</v>
      </c>
      <c r="E2728" t="s">
        <v>140</v>
      </c>
      <c r="F2728" t="s">
        <v>8111</v>
      </c>
      <c r="G2728" t="s">
        <v>147</v>
      </c>
      <c r="H2728" t="s">
        <v>143</v>
      </c>
      <c r="I2728" t="s">
        <v>135</v>
      </c>
      <c r="J2728" t="s">
        <v>136</v>
      </c>
      <c r="K2728" t="s">
        <v>137</v>
      </c>
      <c r="L2728" t="s">
        <v>8112</v>
      </c>
      <c r="M2728" t="s">
        <v>8113</v>
      </c>
      <c r="N2728">
        <v>0.50111111100000005</v>
      </c>
      <c r="O2728">
        <v>0</v>
      </c>
      <c r="P2728">
        <v>20</v>
      </c>
      <c r="Q2728">
        <v>30</v>
      </c>
      <c r="R2728">
        <v>215</v>
      </c>
      <c r="S2728">
        <v>8</v>
      </c>
      <c r="T2728">
        <v>69</v>
      </c>
      <c r="U2728">
        <v>2</v>
      </c>
      <c r="V2728">
        <v>0</v>
      </c>
      <c r="W2728">
        <v>0</v>
      </c>
      <c r="X2728">
        <v>3.8365204854138133</v>
      </c>
      <c r="Y2728">
        <v>116.50822055337112</v>
      </c>
      <c r="Z2728">
        <v>85.417823219765154</v>
      </c>
      <c r="AA2728">
        <v>13.00464587901887</v>
      </c>
      <c r="AB2728">
        <v>13.506617440890734</v>
      </c>
      <c r="AC2728">
        <v>1.0868691865865259</v>
      </c>
      <c r="AD2728">
        <v>0</v>
      </c>
      <c r="AE2728">
        <v>233.36069676504621</v>
      </c>
    </row>
    <row r="2729" spans="1:31" x14ac:dyDescent="0.25">
      <c r="A2729">
        <v>1713033</v>
      </c>
      <c r="B2729">
        <v>1</v>
      </c>
      <c r="C2729" t="s">
        <v>81</v>
      </c>
      <c r="D2729" t="s">
        <v>128</v>
      </c>
      <c r="E2729" t="s">
        <v>171</v>
      </c>
      <c r="F2729" t="s">
        <v>8114</v>
      </c>
      <c r="G2729" t="s">
        <v>147</v>
      </c>
      <c r="H2729" t="s">
        <v>143</v>
      </c>
      <c r="I2729" t="s">
        <v>135</v>
      </c>
      <c r="J2729" t="s">
        <v>136</v>
      </c>
      <c r="K2729" t="s">
        <v>137</v>
      </c>
      <c r="L2729" t="s">
        <v>8115</v>
      </c>
      <c r="M2729" t="s">
        <v>8116</v>
      </c>
      <c r="N2729">
        <v>0.378611111</v>
      </c>
      <c r="O2729">
        <v>0</v>
      </c>
      <c r="P2729">
        <v>490</v>
      </c>
      <c r="Q2729">
        <v>1</v>
      </c>
      <c r="R2729">
        <v>13</v>
      </c>
      <c r="S2729">
        <v>1</v>
      </c>
      <c r="T2729">
        <v>45</v>
      </c>
      <c r="U2729">
        <v>0</v>
      </c>
      <c r="V2729">
        <v>0</v>
      </c>
      <c r="W2729">
        <v>0</v>
      </c>
      <c r="X2729">
        <v>25.437810141326011</v>
      </c>
      <c r="Y2729">
        <v>0</v>
      </c>
      <c r="Z2729">
        <v>0.59838757463123771</v>
      </c>
      <c r="AA2729">
        <v>0.69490665682017616</v>
      </c>
      <c r="AB2729">
        <v>8.9210336202169138</v>
      </c>
      <c r="AC2729">
        <v>0</v>
      </c>
      <c r="AD2729">
        <v>0</v>
      </c>
      <c r="AE2729">
        <v>35.652137992994341</v>
      </c>
    </row>
    <row r="2730" spans="1:31" x14ac:dyDescent="0.25">
      <c r="A2730">
        <v>1713133</v>
      </c>
      <c r="B2730">
        <v>1</v>
      </c>
      <c r="C2730" t="s">
        <v>80</v>
      </c>
      <c r="D2730" t="s">
        <v>107</v>
      </c>
      <c r="E2730" t="s">
        <v>131</v>
      </c>
      <c r="F2730" t="s">
        <v>8117</v>
      </c>
      <c r="G2730" t="s">
        <v>238</v>
      </c>
      <c r="H2730" t="s">
        <v>134</v>
      </c>
      <c r="I2730" t="s">
        <v>135</v>
      </c>
      <c r="J2730" t="s">
        <v>136</v>
      </c>
      <c r="K2730" t="s">
        <v>137</v>
      </c>
      <c r="L2730" t="s">
        <v>8118</v>
      </c>
      <c r="M2730" t="s">
        <v>8119</v>
      </c>
      <c r="N2730">
        <v>1.5744444440000001</v>
      </c>
      <c r="O2730">
        <v>0</v>
      </c>
      <c r="P2730">
        <v>1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6.5065015441177793E-2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6.5065015441177793E-2</v>
      </c>
    </row>
    <row r="2731" spans="1:31" x14ac:dyDescent="0.25">
      <c r="A2731">
        <v>1712784</v>
      </c>
      <c r="B2731">
        <v>1</v>
      </c>
      <c r="C2731" t="s">
        <v>80</v>
      </c>
      <c r="D2731" t="s">
        <v>100</v>
      </c>
      <c r="E2731" t="s">
        <v>131</v>
      </c>
      <c r="F2731" t="s">
        <v>8120</v>
      </c>
      <c r="G2731" t="s">
        <v>238</v>
      </c>
      <c r="H2731" t="s">
        <v>134</v>
      </c>
      <c r="I2731" t="s">
        <v>135</v>
      </c>
      <c r="J2731" t="s">
        <v>136</v>
      </c>
      <c r="K2731" t="s">
        <v>137</v>
      </c>
      <c r="L2731" t="s">
        <v>8121</v>
      </c>
      <c r="M2731" t="s">
        <v>8122</v>
      </c>
      <c r="N2731">
        <v>2.6488888880000001</v>
      </c>
      <c r="O2731">
        <v>0</v>
      </c>
      <c r="P2731">
        <v>1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0.64172794338419004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0.64172794338419004</v>
      </c>
    </row>
    <row r="2732" spans="1:31" x14ac:dyDescent="0.25">
      <c r="A2732">
        <v>1713070</v>
      </c>
      <c r="B2732">
        <v>1</v>
      </c>
      <c r="C2732" t="s">
        <v>81</v>
      </c>
      <c r="D2732" t="s">
        <v>113</v>
      </c>
      <c r="E2732" t="s">
        <v>150</v>
      </c>
      <c r="F2732" t="s">
        <v>3723</v>
      </c>
      <c r="G2732" t="s">
        <v>186</v>
      </c>
      <c r="H2732" t="s">
        <v>134</v>
      </c>
      <c r="I2732" t="s">
        <v>135</v>
      </c>
      <c r="J2732" t="s">
        <v>136</v>
      </c>
      <c r="K2732" t="s">
        <v>137</v>
      </c>
      <c r="L2732" t="s">
        <v>8123</v>
      </c>
      <c r="M2732" t="s">
        <v>8124</v>
      </c>
      <c r="N2732">
        <v>0.91249999999999998</v>
      </c>
      <c r="O2732">
        <v>0</v>
      </c>
      <c r="P2732">
        <v>11</v>
      </c>
      <c r="Q2732">
        <v>0</v>
      </c>
      <c r="R2732">
        <v>14</v>
      </c>
      <c r="S2732">
        <v>0</v>
      </c>
      <c r="T2732">
        <v>2</v>
      </c>
      <c r="U2732">
        <v>0</v>
      </c>
      <c r="V2732">
        <v>0</v>
      </c>
      <c r="W2732">
        <v>0</v>
      </c>
      <c r="X2732">
        <v>4.0192184137513634</v>
      </c>
      <c r="Y2732">
        <v>0</v>
      </c>
      <c r="Z2732">
        <v>2.008435992130047</v>
      </c>
      <c r="AA2732">
        <v>0</v>
      </c>
      <c r="AB2732">
        <v>0.25459015402346002</v>
      </c>
      <c r="AC2732">
        <v>0</v>
      </c>
      <c r="AD2732">
        <v>0</v>
      </c>
      <c r="AE2732">
        <v>6.2822445599048704</v>
      </c>
    </row>
    <row r="2733" spans="1:31" x14ac:dyDescent="0.25">
      <c r="A2733">
        <v>1712970</v>
      </c>
      <c r="B2733">
        <v>1</v>
      </c>
      <c r="C2733" t="s">
        <v>80</v>
      </c>
      <c r="D2733" t="s">
        <v>92</v>
      </c>
      <c r="E2733" t="s">
        <v>171</v>
      </c>
      <c r="F2733" t="s">
        <v>8125</v>
      </c>
      <c r="G2733" t="s">
        <v>246</v>
      </c>
      <c r="H2733" t="s">
        <v>143</v>
      </c>
      <c r="I2733" t="s">
        <v>135</v>
      </c>
      <c r="J2733" t="s">
        <v>136</v>
      </c>
      <c r="K2733" t="s">
        <v>137</v>
      </c>
      <c r="L2733" t="s">
        <v>8126</v>
      </c>
      <c r="M2733" t="s">
        <v>8127</v>
      </c>
      <c r="N2733">
        <v>2.2613888879999999</v>
      </c>
      <c r="O2733">
        <v>0</v>
      </c>
      <c r="P2733">
        <v>613</v>
      </c>
      <c r="Q2733">
        <v>0</v>
      </c>
      <c r="R2733">
        <v>1</v>
      </c>
      <c r="S2733">
        <v>0</v>
      </c>
      <c r="T2733">
        <v>19</v>
      </c>
      <c r="U2733">
        <v>0</v>
      </c>
      <c r="V2733">
        <v>0</v>
      </c>
      <c r="W2733">
        <v>0</v>
      </c>
      <c r="X2733">
        <v>166.78041392888025</v>
      </c>
      <c r="Y2733">
        <v>0</v>
      </c>
      <c r="Z2733">
        <v>0.11290484346342666</v>
      </c>
      <c r="AA2733">
        <v>0</v>
      </c>
      <c r="AB2733">
        <v>16.003649242337477</v>
      </c>
      <c r="AC2733">
        <v>0</v>
      </c>
      <c r="AD2733">
        <v>0</v>
      </c>
      <c r="AE2733">
        <v>182.89696801468116</v>
      </c>
    </row>
    <row r="2734" spans="1:31" x14ac:dyDescent="0.25">
      <c r="A2734">
        <v>1712741</v>
      </c>
      <c r="B2734">
        <v>1</v>
      </c>
      <c r="C2734" t="s">
        <v>80</v>
      </c>
      <c r="D2734" t="s">
        <v>90</v>
      </c>
      <c r="E2734" t="s">
        <v>314</v>
      </c>
      <c r="F2734" t="s">
        <v>8128</v>
      </c>
      <c r="G2734" t="s">
        <v>316</v>
      </c>
      <c r="H2734" t="s">
        <v>234</v>
      </c>
      <c r="I2734" t="s">
        <v>135</v>
      </c>
      <c r="J2734" t="s">
        <v>136</v>
      </c>
      <c r="K2734" t="s">
        <v>153</v>
      </c>
      <c r="L2734" t="s">
        <v>8129</v>
      </c>
      <c r="M2734" t="s">
        <v>8130</v>
      </c>
      <c r="N2734">
        <v>7.0833332999999998E-2</v>
      </c>
      <c r="O2734">
        <v>0</v>
      </c>
      <c r="P2734">
        <v>6196</v>
      </c>
      <c r="Q2734">
        <v>0</v>
      </c>
      <c r="R2734">
        <v>0</v>
      </c>
      <c r="S2734">
        <v>1</v>
      </c>
      <c r="T2734">
        <v>444</v>
      </c>
      <c r="U2734">
        <v>0</v>
      </c>
      <c r="V2734">
        <v>0</v>
      </c>
      <c r="W2734">
        <v>0</v>
      </c>
      <c r="X2734">
        <v>88.140307689493895</v>
      </c>
      <c r="Y2734">
        <v>0</v>
      </c>
      <c r="Z2734">
        <v>0</v>
      </c>
      <c r="AA2734">
        <v>0.15861517824157917</v>
      </c>
      <c r="AB2734">
        <v>12.029570450006661</v>
      </c>
      <c r="AC2734">
        <v>0</v>
      </c>
      <c r="AD2734">
        <v>0</v>
      </c>
      <c r="AE2734">
        <v>100.32849331774213</v>
      </c>
    </row>
    <row r="2735" spans="1:31" x14ac:dyDescent="0.25">
      <c r="A2735">
        <v>1712884</v>
      </c>
      <c r="B2735">
        <v>1</v>
      </c>
      <c r="C2735" t="s">
        <v>80</v>
      </c>
      <c r="D2735" t="s">
        <v>85</v>
      </c>
      <c r="E2735" t="s">
        <v>171</v>
      </c>
      <c r="F2735" t="s">
        <v>8131</v>
      </c>
      <c r="G2735" t="s">
        <v>157</v>
      </c>
      <c r="H2735" t="s">
        <v>143</v>
      </c>
      <c r="I2735" t="s">
        <v>135</v>
      </c>
      <c r="J2735" t="s">
        <v>3</v>
      </c>
      <c r="K2735" t="s">
        <v>137</v>
      </c>
      <c r="L2735" t="s">
        <v>8132</v>
      </c>
      <c r="M2735" t="s">
        <v>8133</v>
      </c>
      <c r="N2735">
        <v>0.12833333299999999</v>
      </c>
      <c r="O2735">
        <v>0</v>
      </c>
      <c r="P2735">
        <v>507</v>
      </c>
      <c r="Q2735">
        <v>0</v>
      </c>
      <c r="R2735">
        <v>0</v>
      </c>
      <c r="S2735">
        <v>0</v>
      </c>
      <c r="T2735">
        <v>15</v>
      </c>
      <c r="U2735">
        <v>0</v>
      </c>
      <c r="V2735">
        <v>0</v>
      </c>
      <c r="W2735">
        <v>0</v>
      </c>
      <c r="X2735">
        <v>21.248536765802903</v>
      </c>
      <c r="Y2735">
        <v>0</v>
      </c>
      <c r="Z2735">
        <v>0</v>
      </c>
      <c r="AA2735">
        <v>0</v>
      </c>
      <c r="AB2735">
        <v>0.88402753913769172</v>
      </c>
      <c r="AC2735">
        <v>0</v>
      </c>
      <c r="AD2735">
        <v>0</v>
      </c>
      <c r="AE2735">
        <v>22.132564304940594</v>
      </c>
    </row>
    <row r="2736" spans="1:31" x14ac:dyDescent="0.25">
      <c r="A2736">
        <v>1712890</v>
      </c>
      <c r="B2736">
        <v>1</v>
      </c>
      <c r="C2736" t="s">
        <v>80</v>
      </c>
      <c r="D2736" t="s">
        <v>99</v>
      </c>
      <c r="E2736" t="s">
        <v>131</v>
      </c>
      <c r="F2736" t="s">
        <v>7484</v>
      </c>
      <c r="G2736" t="s">
        <v>269</v>
      </c>
      <c r="H2736" t="s">
        <v>134</v>
      </c>
      <c r="I2736" t="s">
        <v>455</v>
      </c>
      <c r="J2736" t="s">
        <v>5</v>
      </c>
      <c r="K2736" t="s">
        <v>137</v>
      </c>
      <c r="L2736" t="s">
        <v>8134</v>
      </c>
      <c r="M2736" t="s">
        <v>8135</v>
      </c>
      <c r="N2736">
        <v>3.3333333E-2</v>
      </c>
      <c r="O2736">
        <v>0</v>
      </c>
      <c r="P2736">
        <v>1</v>
      </c>
      <c r="Q2736">
        <v>0</v>
      </c>
      <c r="R2736">
        <v>0</v>
      </c>
      <c r="S2736">
        <v>0</v>
      </c>
      <c r="T2736">
        <v>1</v>
      </c>
      <c r="U2736">
        <v>0</v>
      </c>
      <c r="V2736">
        <v>0</v>
      </c>
      <c r="W2736">
        <v>0</v>
      </c>
      <c r="X2736">
        <v>6.0334063182666672E-3</v>
      </c>
      <c r="Y2736">
        <v>0</v>
      </c>
      <c r="Z2736">
        <v>0</v>
      </c>
      <c r="AA2736">
        <v>0</v>
      </c>
      <c r="AB2736">
        <v>6.6346808840000004E-3</v>
      </c>
      <c r="AC2736">
        <v>0</v>
      </c>
      <c r="AD2736">
        <v>0</v>
      </c>
      <c r="AE2736">
        <v>1.2668087202266667E-2</v>
      </c>
    </row>
    <row r="2737" spans="1:31" x14ac:dyDescent="0.25">
      <c r="A2737">
        <v>1712904</v>
      </c>
      <c r="B2737">
        <v>1</v>
      </c>
      <c r="C2737" t="s">
        <v>80</v>
      </c>
      <c r="D2737" t="s">
        <v>95</v>
      </c>
      <c r="E2737" t="s">
        <v>160</v>
      </c>
      <c r="F2737" t="s">
        <v>8136</v>
      </c>
      <c r="G2737" t="s">
        <v>269</v>
      </c>
      <c r="H2737" t="s">
        <v>134</v>
      </c>
      <c r="I2737" t="s">
        <v>135</v>
      </c>
      <c r="J2737" t="s">
        <v>136</v>
      </c>
      <c r="K2737" t="s">
        <v>137</v>
      </c>
      <c r="L2737" t="s">
        <v>8137</v>
      </c>
      <c r="M2737" t="s">
        <v>8138</v>
      </c>
      <c r="N2737">
        <v>0.72444444399999997</v>
      </c>
      <c r="O2737">
        <v>0</v>
      </c>
      <c r="P2737">
        <v>19</v>
      </c>
      <c r="Q2737">
        <v>0</v>
      </c>
      <c r="R2737">
        <v>1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2.067204583320748</v>
      </c>
      <c r="Y2737">
        <v>0</v>
      </c>
      <c r="Z2737">
        <v>0.13418722370785835</v>
      </c>
      <c r="AA2737">
        <v>0</v>
      </c>
      <c r="AB2737">
        <v>0</v>
      </c>
      <c r="AC2737">
        <v>0</v>
      </c>
      <c r="AD2737">
        <v>0</v>
      </c>
      <c r="AE2737">
        <v>2.2013918070286063</v>
      </c>
    </row>
    <row r="2738" spans="1:31" x14ac:dyDescent="0.25">
      <c r="A2738">
        <v>1712804</v>
      </c>
      <c r="B2738">
        <v>1</v>
      </c>
      <c r="C2738" t="s">
        <v>80</v>
      </c>
      <c r="D2738" t="s">
        <v>95</v>
      </c>
      <c r="E2738" t="s">
        <v>131</v>
      </c>
      <c r="F2738" t="s">
        <v>8139</v>
      </c>
      <c r="G2738" t="s">
        <v>242</v>
      </c>
      <c r="H2738" t="s">
        <v>134</v>
      </c>
      <c r="I2738" t="s">
        <v>135</v>
      </c>
      <c r="J2738" t="s">
        <v>136</v>
      </c>
      <c r="K2738" t="s">
        <v>137</v>
      </c>
      <c r="L2738" t="s">
        <v>8140</v>
      </c>
      <c r="M2738" t="s">
        <v>8141</v>
      </c>
      <c r="N2738">
        <v>2.5763888879999999</v>
      </c>
      <c r="O2738">
        <v>0</v>
      </c>
      <c r="P2738">
        <v>2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0.89850489789875954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0.89850489789875954</v>
      </c>
    </row>
    <row r="2739" spans="1:31" x14ac:dyDescent="0.25">
      <c r="A2739">
        <v>1712947</v>
      </c>
      <c r="B2739">
        <v>1</v>
      </c>
      <c r="C2739" t="s">
        <v>81</v>
      </c>
      <c r="D2739" t="s">
        <v>116</v>
      </c>
      <c r="E2739" t="s">
        <v>189</v>
      </c>
      <c r="F2739" t="s">
        <v>8142</v>
      </c>
      <c r="G2739" t="s">
        <v>147</v>
      </c>
      <c r="H2739" t="s">
        <v>143</v>
      </c>
      <c r="I2739" t="s">
        <v>455</v>
      </c>
      <c r="J2739" t="s">
        <v>136</v>
      </c>
      <c r="K2739" t="s">
        <v>137</v>
      </c>
      <c r="L2739" t="s">
        <v>8143</v>
      </c>
      <c r="M2739" t="s">
        <v>8144</v>
      </c>
      <c r="N2739">
        <v>1.4999999999999999E-2</v>
      </c>
      <c r="O2739">
        <v>0</v>
      </c>
      <c r="P2739">
        <v>893</v>
      </c>
      <c r="Q2739">
        <v>6</v>
      </c>
      <c r="R2739">
        <v>74</v>
      </c>
      <c r="S2739">
        <v>11</v>
      </c>
      <c r="T2739">
        <v>52</v>
      </c>
      <c r="U2739">
        <v>0</v>
      </c>
      <c r="V2739">
        <v>0</v>
      </c>
      <c r="W2739">
        <v>0</v>
      </c>
      <c r="X2739">
        <v>1.2004495371310344</v>
      </c>
      <c r="Y2739">
        <v>6.3389088744539995E-2</v>
      </c>
      <c r="Z2739">
        <v>0.11036974142897997</v>
      </c>
      <c r="AA2739">
        <v>0.53713797823476006</v>
      </c>
      <c r="AB2739">
        <v>0.21995461598725508</v>
      </c>
      <c r="AC2739">
        <v>0</v>
      </c>
      <c r="AD2739">
        <v>0</v>
      </c>
      <c r="AE2739">
        <v>2.1313009615265694</v>
      </c>
    </row>
    <row r="2740" spans="1:31" x14ac:dyDescent="0.25">
      <c r="A2740">
        <v>1713105</v>
      </c>
      <c r="B2740">
        <v>1</v>
      </c>
      <c r="C2740" t="s">
        <v>81</v>
      </c>
      <c r="D2740" t="s">
        <v>113</v>
      </c>
      <c r="E2740" t="s">
        <v>189</v>
      </c>
      <c r="F2740" t="s">
        <v>8145</v>
      </c>
      <c r="G2740" t="s">
        <v>147</v>
      </c>
      <c r="H2740" t="s">
        <v>143</v>
      </c>
      <c r="I2740" t="s">
        <v>135</v>
      </c>
      <c r="J2740" t="s">
        <v>136</v>
      </c>
      <c r="K2740" t="s">
        <v>137</v>
      </c>
      <c r="L2740" t="s">
        <v>8146</v>
      </c>
      <c r="M2740" t="s">
        <v>8147</v>
      </c>
      <c r="N2740">
        <v>0.53416666599999996</v>
      </c>
      <c r="O2740">
        <v>0</v>
      </c>
      <c r="P2740">
        <v>731</v>
      </c>
      <c r="Q2740">
        <v>0</v>
      </c>
      <c r="R2740">
        <v>88</v>
      </c>
      <c r="S2740">
        <v>0</v>
      </c>
      <c r="T2740">
        <v>73</v>
      </c>
      <c r="U2740">
        <v>0</v>
      </c>
      <c r="V2740">
        <v>0</v>
      </c>
      <c r="W2740">
        <v>0</v>
      </c>
      <c r="X2740">
        <v>59.834877101404167</v>
      </c>
      <c r="Y2740">
        <v>0</v>
      </c>
      <c r="Z2740">
        <v>8.4095069971531036</v>
      </c>
      <c r="AA2740">
        <v>0</v>
      </c>
      <c r="AB2740">
        <v>17.150102539160116</v>
      </c>
      <c r="AC2740">
        <v>0</v>
      </c>
      <c r="AD2740">
        <v>0</v>
      </c>
      <c r="AE2740">
        <v>85.394486637717392</v>
      </c>
    </row>
    <row r="2741" spans="1:31" x14ac:dyDescent="0.25">
      <c r="A2741">
        <v>1713059</v>
      </c>
      <c r="B2741">
        <v>1</v>
      </c>
      <c r="C2741" t="s">
        <v>81</v>
      </c>
      <c r="D2741" t="s">
        <v>128</v>
      </c>
      <c r="E2741" t="s">
        <v>189</v>
      </c>
      <c r="F2741" t="s">
        <v>842</v>
      </c>
      <c r="G2741" t="s">
        <v>147</v>
      </c>
      <c r="H2741" t="s">
        <v>143</v>
      </c>
      <c r="I2741" t="s">
        <v>135</v>
      </c>
      <c r="J2741" t="s">
        <v>136</v>
      </c>
      <c r="K2741" t="s">
        <v>137</v>
      </c>
      <c r="L2741" t="s">
        <v>8148</v>
      </c>
      <c r="M2741" t="s">
        <v>8149</v>
      </c>
      <c r="N2741">
        <v>0.1575</v>
      </c>
      <c r="O2741">
        <v>1</v>
      </c>
      <c r="P2741">
        <v>579</v>
      </c>
      <c r="Q2741">
        <v>3</v>
      </c>
      <c r="R2741">
        <v>3</v>
      </c>
      <c r="S2741">
        <v>9</v>
      </c>
      <c r="T2741">
        <v>49</v>
      </c>
      <c r="U2741">
        <v>0</v>
      </c>
      <c r="V2741">
        <v>0</v>
      </c>
      <c r="W2741">
        <v>3.5856412073999998E-2</v>
      </c>
      <c r="X2741">
        <v>8.4328525391948865</v>
      </c>
      <c r="Y2741">
        <v>0.29955224082797999</v>
      </c>
      <c r="Z2741">
        <v>1.187397841518E-2</v>
      </c>
      <c r="AA2741">
        <v>5.9720470276472781</v>
      </c>
      <c r="AB2741">
        <v>3.5441482767638854</v>
      </c>
      <c r="AC2741">
        <v>0</v>
      </c>
      <c r="AD2741">
        <v>0</v>
      </c>
      <c r="AE2741">
        <v>18.296330474923209</v>
      </c>
    </row>
    <row r="2742" spans="1:31" x14ac:dyDescent="0.25">
      <c r="A2742">
        <v>1712913</v>
      </c>
      <c r="B2742">
        <v>1</v>
      </c>
      <c r="C2742" t="s">
        <v>80</v>
      </c>
      <c r="D2742" t="s">
        <v>99</v>
      </c>
      <c r="E2742" t="s">
        <v>131</v>
      </c>
      <c r="F2742" t="s">
        <v>8150</v>
      </c>
      <c r="G2742" t="s">
        <v>269</v>
      </c>
      <c r="H2742" t="s">
        <v>134</v>
      </c>
      <c r="I2742" t="s">
        <v>135</v>
      </c>
      <c r="J2742" t="s">
        <v>5</v>
      </c>
      <c r="K2742" t="s">
        <v>137</v>
      </c>
      <c r="L2742" t="s">
        <v>8151</v>
      </c>
      <c r="M2742" t="s">
        <v>8152</v>
      </c>
      <c r="N2742">
        <v>0.234166666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1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4.2653169769749994E-4</v>
      </c>
      <c r="AC2742">
        <v>0</v>
      </c>
      <c r="AD2742">
        <v>0</v>
      </c>
      <c r="AE2742">
        <v>4.2653169769749994E-4</v>
      </c>
    </row>
    <row r="2743" spans="1:31" x14ac:dyDescent="0.25">
      <c r="A2743">
        <v>1713019</v>
      </c>
      <c r="B2743">
        <v>1</v>
      </c>
      <c r="C2743" t="s">
        <v>80</v>
      </c>
      <c r="D2743" t="s">
        <v>103</v>
      </c>
      <c r="E2743" t="s">
        <v>160</v>
      </c>
      <c r="F2743" t="s">
        <v>8153</v>
      </c>
      <c r="G2743" t="s">
        <v>162</v>
      </c>
      <c r="H2743" t="s">
        <v>134</v>
      </c>
      <c r="I2743" t="s">
        <v>135</v>
      </c>
      <c r="J2743" t="s">
        <v>136</v>
      </c>
      <c r="K2743" t="s">
        <v>137</v>
      </c>
      <c r="L2743" t="s">
        <v>8154</v>
      </c>
      <c r="M2743" t="s">
        <v>8155</v>
      </c>
      <c r="N2743">
        <v>0.34805555500000002</v>
      </c>
      <c r="O2743">
        <v>0</v>
      </c>
      <c r="P2743">
        <v>87</v>
      </c>
      <c r="Q2743">
        <v>0</v>
      </c>
      <c r="R2743">
        <v>13</v>
      </c>
      <c r="S2743">
        <v>0</v>
      </c>
      <c r="T2743">
        <v>12</v>
      </c>
      <c r="U2743">
        <v>0</v>
      </c>
      <c r="V2743">
        <v>0</v>
      </c>
      <c r="W2743">
        <v>0</v>
      </c>
      <c r="X2743">
        <v>8.8105984591453712</v>
      </c>
      <c r="Y2743">
        <v>0</v>
      </c>
      <c r="Z2743">
        <v>1.5358583905195167</v>
      </c>
      <c r="AA2743">
        <v>0</v>
      </c>
      <c r="AB2743">
        <v>1.0948443686375497</v>
      </c>
      <c r="AC2743">
        <v>0</v>
      </c>
      <c r="AD2743">
        <v>0</v>
      </c>
      <c r="AE2743">
        <v>11.441301218302437</v>
      </c>
    </row>
    <row r="2744" spans="1:31" x14ac:dyDescent="0.25">
      <c r="A2744">
        <v>1712773</v>
      </c>
      <c r="B2744">
        <v>1</v>
      </c>
      <c r="C2744" t="s">
        <v>80</v>
      </c>
      <c r="D2744" t="s">
        <v>85</v>
      </c>
      <c r="E2744" t="s">
        <v>131</v>
      </c>
      <c r="F2744" t="s">
        <v>8156</v>
      </c>
      <c r="G2744" t="s">
        <v>242</v>
      </c>
      <c r="H2744" t="s">
        <v>134</v>
      </c>
      <c r="I2744" t="s">
        <v>135</v>
      </c>
      <c r="J2744" t="s">
        <v>136</v>
      </c>
      <c r="K2744" t="s">
        <v>137</v>
      </c>
      <c r="L2744" t="s">
        <v>8157</v>
      </c>
      <c r="M2744" t="s">
        <v>8158</v>
      </c>
      <c r="N2744">
        <v>3.636666666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1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2.0427042019552402</v>
      </c>
      <c r="AC2744">
        <v>0</v>
      </c>
      <c r="AD2744">
        <v>0</v>
      </c>
      <c r="AE2744">
        <v>2.0427042019552402</v>
      </c>
    </row>
    <row r="2745" spans="1:31" x14ac:dyDescent="0.25">
      <c r="A2745">
        <v>1712873</v>
      </c>
      <c r="B2745">
        <v>1</v>
      </c>
      <c r="C2745" t="s">
        <v>81</v>
      </c>
      <c r="D2745" t="s">
        <v>118</v>
      </c>
      <c r="E2745" t="s">
        <v>171</v>
      </c>
      <c r="F2745" t="s">
        <v>8159</v>
      </c>
      <c r="G2745" t="s">
        <v>295</v>
      </c>
      <c r="H2745" t="s">
        <v>143</v>
      </c>
      <c r="I2745" t="s">
        <v>135</v>
      </c>
      <c r="J2745" t="s">
        <v>136</v>
      </c>
      <c r="K2745" t="s">
        <v>137</v>
      </c>
      <c r="L2745" t="s">
        <v>8160</v>
      </c>
      <c r="M2745" t="s">
        <v>8161</v>
      </c>
      <c r="N2745">
        <v>1.7394444440000001</v>
      </c>
      <c r="O2745">
        <v>1</v>
      </c>
      <c r="P2745">
        <v>139</v>
      </c>
      <c r="Q2745">
        <v>21</v>
      </c>
      <c r="R2745">
        <v>27</v>
      </c>
      <c r="S2745">
        <v>3</v>
      </c>
      <c r="T2745">
        <v>10</v>
      </c>
      <c r="U2745">
        <v>0</v>
      </c>
      <c r="V2745">
        <v>0</v>
      </c>
      <c r="W2745">
        <v>4.1488414569866669E-2</v>
      </c>
      <c r="X2745">
        <v>30.857636469471416</v>
      </c>
      <c r="Y2745">
        <v>126.89223466894325</v>
      </c>
      <c r="Z2745">
        <v>12.110965610131862</v>
      </c>
      <c r="AA2745">
        <v>4.5505598919931884</v>
      </c>
      <c r="AB2745">
        <v>6.0032697840887064</v>
      </c>
      <c r="AC2745">
        <v>0</v>
      </c>
      <c r="AD2745">
        <v>0</v>
      </c>
      <c r="AE2745">
        <v>180.45615483919826</v>
      </c>
    </row>
    <row r="2746" spans="1:31" x14ac:dyDescent="0.25">
      <c r="A2746">
        <v>1712727</v>
      </c>
      <c r="B2746">
        <v>1</v>
      </c>
      <c r="C2746" t="s">
        <v>80</v>
      </c>
      <c r="D2746" t="s">
        <v>89</v>
      </c>
      <c r="E2746" t="s">
        <v>140</v>
      </c>
      <c r="F2746" t="s">
        <v>6896</v>
      </c>
      <c r="G2746" t="s">
        <v>413</v>
      </c>
      <c r="H2746" t="s">
        <v>143</v>
      </c>
      <c r="I2746" t="s">
        <v>135</v>
      </c>
      <c r="J2746" t="s">
        <v>136</v>
      </c>
      <c r="K2746" t="s">
        <v>137</v>
      </c>
      <c r="L2746" t="s">
        <v>8162</v>
      </c>
      <c r="M2746" t="s">
        <v>8163</v>
      </c>
      <c r="N2746">
        <v>3.3777777769999999</v>
      </c>
      <c r="O2746">
        <v>1</v>
      </c>
      <c r="P2746">
        <v>283</v>
      </c>
      <c r="Q2746">
        <v>1</v>
      </c>
      <c r="R2746">
        <v>57</v>
      </c>
      <c r="S2746">
        <v>2</v>
      </c>
      <c r="T2746">
        <v>165</v>
      </c>
      <c r="U2746">
        <v>0</v>
      </c>
      <c r="V2746">
        <v>0</v>
      </c>
      <c r="W2746">
        <v>1.2255990665300334</v>
      </c>
      <c r="X2746">
        <v>513.75367941924492</v>
      </c>
      <c r="Y2746">
        <v>10.018092491179466</v>
      </c>
      <c r="Z2746">
        <v>14.811621607184055</v>
      </c>
      <c r="AA2746">
        <v>3.7905940215397003</v>
      </c>
      <c r="AB2746">
        <v>272.82684510746429</v>
      </c>
      <c r="AC2746">
        <v>0</v>
      </c>
      <c r="AD2746">
        <v>0</v>
      </c>
      <c r="AE2746">
        <v>816.42643171314239</v>
      </c>
    </row>
    <row r="2747" spans="1:31" x14ac:dyDescent="0.25">
      <c r="A2747">
        <v>1713168</v>
      </c>
      <c r="B2747">
        <v>1</v>
      </c>
      <c r="C2747" t="s">
        <v>80</v>
      </c>
      <c r="D2747" t="s">
        <v>90</v>
      </c>
      <c r="E2747" t="s">
        <v>160</v>
      </c>
      <c r="F2747" t="s">
        <v>8164</v>
      </c>
      <c r="G2747" t="s">
        <v>162</v>
      </c>
      <c r="H2747" t="s">
        <v>134</v>
      </c>
      <c r="I2747" t="s">
        <v>135</v>
      </c>
      <c r="J2747" t="s">
        <v>136</v>
      </c>
      <c r="K2747" t="s">
        <v>137</v>
      </c>
      <c r="L2747" t="s">
        <v>8165</v>
      </c>
      <c r="M2747" t="s">
        <v>8166</v>
      </c>
      <c r="N2747">
        <v>0.59222222199999996</v>
      </c>
      <c r="O2747">
        <v>0</v>
      </c>
      <c r="P2747">
        <v>68</v>
      </c>
      <c r="Q2747">
        <v>0</v>
      </c>
      <c r="R2747">
        <v>0</v>
      </c>
      <c r="S2747">
        <v>0</v>
      </c>
      <c r="T2747">
        <v>3</v>
      </c>
      <c r="U2747">
        <v>0</v>
      </c>
      <c r="V2747">
        <v>0</v>
      </c>
      <c r="W2747">
        <v>0</v>
      </c>
      <c r="X2747">
        <v>22.006577297950361</v>
      </c>
      <c r="Y2747">
        <v>0</v>
      </c>
      <c r="Z2747">
        <v>0</v>
      </c>
      <c r="AA2747">
        <v>0</v>
      </c>
      <c r="AB2747">
        <v>0.87264899395730322</v>
      </c>
      <c r="AC2747">
        <v>0</v>
      </c>
      <c r="AD2747">
        <v>0</v>
      </c>
      <c r="AE2747">
        <v>22.879226291907663</v>
      </c>
    </row>
    <row r="2748" spans="1:31" x14ac:dyDescent="0.25">
      <c r="A2748">
        <v>1712956</v>
      </c>
      <c r="B2748">
        <v>1</v>
      </c>
      <c r="C2748" t="s">
        <v>80</v>
      </c>
      <c r="D2748" t="s">
        <v>99</v>
      </c>
      <c r="E2748" t="s">
        <v>131</v>
      </c>
      <c r="F2748" t="s">
        <v>8167</v>
      </c>
      <c r="G2748" t="s">
        <v>269</v>
      </c>
      <c r="H2748" t="s">
        <v>134</v>
      </c>
      <c r="I2748" t="s">
        <v>135</v>
      </c>
      <c r="J2748" t="s">
        <v>5</v>
      </c>
      <c r="K2748" t="s">
        <v>137</v>
      </c>
      <c r="L2748" t="s">
        <v>8168</v>
      </c>
      <c r="M2748" t="s">
        <v>8169</v>
      </c>
      <c r="N2748">
        <v>0.709166666</v>
      </c>
      <c r="O2748">
        <v>0</v>
      </c>
      <c r="P2748">
        <v>1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0.14709789407513751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0.14709789407513751</v>
      </c>
    </row>
    <row r="2749" spans="1:31" x14ac:dyDescent="0.25">
      <c r="A2749">
        <v>1712979</v>
      </c>
      <c r="B2749">
        <v>1</v>
      </c>
      <c r="C2749" t="s">
        <v>80</v>
      </c>
      <c r="D2749" t="s">
        <v>90</v>
      </c>
      <c r="E2749" t="s">
        <v>160</v>
      </c>
      <c r="F2749" t="s">
        <v>8170</v>
      </c>
      <c r="G2749" t="s">
        <v>162</v>
      </c>
      <c r="H2749" t="s">
        <v>134</v>
      </c>
      <c r="I2749" t="s">
        <v>135</v>
      </c>
      <c r="J2749" t="s">
        <v>136</v>
      </c>
      <c r="K2749" t="s">
        <v>137</v>
      </c>
      <c r="L2749" t="s">
        <v>8171</v>
      </c>
      <c r="M2749" t="s">
        <v>8172</v>
      </c>
      <c r="N2749">
        <v>2.3133333330000001</v>
      </c>
      <c r="O2749">
        <v>0</v>
      </c>
      <c r="P2749">
        <v>84</v>
      </c>
      <c r="Q2749">
        <v>0</v>
      </c>
      <c r="R2749">
        <v>0</v>
      </c>
      <c r="S2749">
        <v>0</v>
      </c>
      <c r="T2749">
        <v>14</v>
      </c>
      <c r="U2749">
        <v>0</v>
      </c>
      <c r="V2749">
        <v>0</v>
      </c>
      <c r="W2749">
        <v>0</v>
      </c>
      <c r="X2749">
        <v>72.393552310601635</v>
      </c>
      <c r="Y2749">
        <v>0</v>
      </c>
      <c r="Z2749">
        <v>0</v>
      </c>
      <c r="AA2749">
        <v>0</v>
      </c>
      <c r="AB2749">
        <v>24.074723045980555</v>
      </c>
      <c r="AC2749">
        <v>0</v>
      </c>
      <c r="AD2749">
        <v>0</v>
      </c>
      <c r="AE2749">
        <v>96.468275356582183</v>
      </c>
    </row>
    <row r="2750" spans="1:31" x14ac:dyDescent="0.25">
      <c r="A2750">
        <v>1712787</v>
      </c>
      <c r="B2750">
        <v>1</v>
      </c>
      <c r="C2750" t="s">
        <v>81</v>
      </c>
      <c r="D2750" t="s">
        <v>128</v>
      </c>
      <c r="E2750" t="s">
        <v>150</v>
      </c>
      <c r="F2750" t="s">
        <v>8173</v>
      </c>
      <c r="G2750" t="s">
        <v>152</v>
      </c>
      <c r="H2750" t="s">
        <v>134</v>
      </c>
      <c r="I2750" t="s">
        <v>135</v>
      </c>
      <c r="J2750" t="s">
        <v>136</v>
      </c>
      <c r="K2750" t="s">
        <v>153</v>
      </c>
      <c r="L2750" t="s">
        <v>8174</v>
      </c>
      <c r="M2750" t="s">
        <v>8175</v>
      </c>
      <c r="N2750">
        <v>1.282777777</v>
      </c>
      <c r="O2750">
        <v>0</v>
      </c>
      <c r="P2750">
        <v>612</v>
      </c>
      <c r="Q2750">
        <v>0</v>
      </c>
      <c r="R2750">
        <v>0</v>
      </c>
      <c r="S2750">
        <v>0</v>
      </c>
      <c r="T2750">
        <v>45</v>
      </c>
      <c r="U2750">
        <v>0</v>
      </c>
      <c r="V2750">
        <v>0</v>
      </c>
      <c r="W2750">
        <v>0</v>
      </c>
      <c r="X2750">
        <v>168.35979432732077</v>
      </c>
      <c r="Y2750">
        <v>0</v>
      </c>
      <c r="Z2750">
        <v>0</v>
      </c>
      <c r="AA2750">
        <v>0</v>
      </c>
      <c r="AB2750">
        <v>75.221354390989447</v>
      </c>
      <c r="AC2750">
        <v>0</v>
      </c>
      <c r="AD2750">
        <v>0</v>
      </c>
      <c r="AE2750">
        <v>243.5811487183102</v>
      </c>
    </row>
    <row r="2751" spans="1:31" x14ac:dyDescent="0.25">
      <c r="A2751">
        <v>1712936</v>
      </c>
      <c r="B2751">
        <v>1</v>
      </c>
      <c r="C2751" t="s">
        <v>80</v>
      </c>
      <c r="D2751" t="s">
        <v>99</v>
      </c>
      <c r="E2751" t="s">
        <v>131</v>
      </c>
      <c r="F2751" t="s">
        <v>8176</v>
      </c>
      <c r="G2751" t="s">
        <v>269</v>
      </c>
      <c r="H2751" t="s">
        <v>134</v>
      </c>
      <c r="I2751" t="s">
        <v>135</v>
      </c>
      <c r="J2751" t="s">
        <v>5</v>
      </c>
      <c r="K2751" t="s">
        <v>137</v>
      </c>
      <c r="L2751" t="s">
        <v>8177</v>
      </c>
      <c r="M2751" t="s">
        <v>8178</v>
      </c>
      <c r="N2751">
        <v>0.22777777699999999</v>
      </c>
      <c r="O2751">
        <v>0</v>
      </c>
      <c r="P2751">
        <v>1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2.9872493524366665E-2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2.9872493524366665E-2</v>
      </c>
    </row>
    <row r="2752" spans="1:31" x14ac:dyDescent="0.25">
      <c r="A2752">
        <v>1712793</v>
      </c>
      <c r="B2752">
        <v>1</v>
      </c>
      <c r="C2752" t="s">
        <v>81</v>
      </c>
      <c r="D2752" t="s">
        <v>128</v>
      </c>
      <c r="E2752" t="s">
        <v>140</v>
      </c>
      <c r="F2752" t="s">
        <v>8179</v>
      </c>
      <c r="G2752" t="s">
        <v>152</v>
      </c>
      <c r="H2752" t="s">
        <v>143</v>
      </c>
      <c r="I2752" t="s">
        <v>135</v>
      </c>
      <c r="J2752" t="s">
        <v>136</v>
      </c>
      <c r="K2752" t="s">
        <v>153</v>
      </c>
      <c r="L2752" t="s">
        <v>8180</v>
      </c>
      <c r="M2752" t="s">
        <v>8181</v>
      </c>
      <c r="N2752">
        <v>1.9688888879999999</v>
      </c>
      <c r="O2752">
        <v>2</v>
      </c>
      <c r="P2752">
        <v>2029</v>
      </c>
      <c r="Q2752">
        <v>16</v>
      </c>
      <c r="R2752">
        <v>9</v>
      </c>
      <c r="S2752">
        <v>2</v>
      </c>
      <c r="T2752">
        <v>66</v>
      </c>
      <c r="U2752">
        <v>0</v>
      </c>
      <c r="V2752">
        <v>0</v>
      </c>
      <c r="W2752">
        <v>73.094294775722886</v>
      </c>
      <c r="X2752">
        <v>819.22504915561876</v>
      </c>
      <c r="Y2752">
        <v>7.3439269380372769</v>
      </c>
      <c r="Z2752">
        <v>4.0507002019761265</v>
      </c>
      <c r="AA2752">
        <v>6.1259160961828503</v>
      </c>
      <c r="AB2752">
        <v>126.95816926994114</v>
      </c>
      <c r="AC2752">
        <v>0</v>
      </c>
      <c r="AD2752">
        <v>0</v>
      </c>
      <c r="AE2752">
        <v>1036.7980564374791</v>
      </c>
    </row>
    <row r="2753" spans="1:31" x14ac:dyDescent="0.25">
      <c r="A2753">
        <v>1713042</v>
      </c>
      <c r="B2753">
        <v>1</v>
      </c>
      <c r="C2753" t="s">
        <v>81</v>
      </c>
      <c r="D2753" t="s">
        <v>115</v>
      </c>
      <c r="E2753" t="s">
        <v>171</v>
      </c>
      <c r="F2753" t="s">
        <v>8182</v>
      </c>
      <c r="G2753" t="s">
        <v>295</v>
      </c>
      <c r="H2753" t="s">
        <v>143</v>
      </c>
      <c r="I2753" t="s">
        <v>135</v>
      </c>
      <c r="J2753" t="s">
        <v>136</v>
      </c>
      <c r="K2753" t="s">
        <v>137</v>
      </c>
      <c r="L2753" t="s">
        <v>8183</v>
      </c>
      <c r="M2753" t="s">
        <v>8184</v>
      </c>
      <c r="N2753">
        <v>1.683333333</v>
      </c>
      <c r="O2753">
        <v>0</v>
      </c>
      <c r="P2753">
        <v>39</v>
      </c>
      <c r="Q2753">
        <v>0</v>
      </c>
      <c r="R2753">
        <v>5</v>
      </c>
      <c r="S2753">
        <v>0</v>
      </c>
      <c r="T2753">
        <v>1</v>
      </c>
      <c r="U2753">
        <v>0</v>
      </c>
      <c r="V2753">
        <v>0</v>
      </c>
      <c r="W2753">
        <v>0</v>
      </c>
      <c r="X2753">
        <v>9.0294218518759362</v>
      </c>
      <c r="Y2753">
        <v>0</v>
      </c>
      <c r="Z2753">
        <v>2.7669629727858855</v>
      </c>
      <c r="AA2753">
        <v>0</v>
      </c>
      <c r="AB2753">
        <v>0</v>
      </c>
      <c r="AC2753">
        <v>0</v>
      </c>
      <c r="AD2753">
        <v>0</v>
      </c>
      <c r="AE2753">
        <v>11.796384824661821</v>
      </c>
    </row>
    <row r="2754" spans="1:31" x14ac:dyDescent="0.25">
      <c r="A2754">
        <v>1712856</v>
      </c>
      <c r="B2754">
        <v>1</v>
      </c>
      <c r="C2754" t="s">
        <v>80</v>
      </c>
      <c r="D2754" t="s">
        <v>109</v>
      </c>
      <c r="E2754" t="s">
        <v>150</v>
      </c>
      <c r="F2754" t="s">
        <v>8185</v>
      </c>
      <c r="G2754" t="s">
        <v>173</v>
      </c>
      <c r="H2754" t="s">
        <v>134</v>
      </c>
      <c r="I2754" t="s">
        <v>135</v>
      </c>
      <c r="J2754" t="s">
        <v>136</v>
      </c>
      <c r="K2754" t="s">
        <v>153</v>
      </c>
      <c r="L2754" t="s">
        <v>8186</v>
      </c>
      <c r="M2754" t="s">
        <v>8187</v>
      </c>
      <c r="N2754">
        <v>3.3373766659999999</v>
      </c>
      <c r="O2754">
        <v>0</v>
      </c>
      <c r="P2754">
        <v>45</v>
      </c>
      <c r="Q2754">
        <v>0</v>
      </c>
      <c r="R2754">
        <v>0</v>
      </c>
      <c r="S2754">
        <v>0</v>
      </c>
      <c r="T2754">
        <v>3</v>
      </c>
      <c r="U2754">
        <v>0</v>
      </c>
      <c r="V2754">
        <v>0</v>
      </c>
      <c r="W2754">
        <v>0</v>
      </c>
      <c r="X2754">
        <v>15.040155146846828</v>
      </c>
      <c r="Y2754">
        <v>0</v>
      </c>
      <c r="Z2754">
        <v>0</v>
      </c>
      <c r="AA2754">
        <v>0</v>
      </c>
      <c r="AB2754">
        <v>4.1693196622446012</v>
      </c>
      <c r="AC2754">
        <v>0</v>
      </c>
      <c r="AD2754">
        <v>0</v>
      </c>
      <c r="AE2754">
        <v>19.209474809091429</v>
      </c>
    </row>
    <row r="2755" spans="1:31" x14ac:dyDescent="0.25">
      <c r="A2755">
        <v>1712999</v>
      </c>
      <c r="B2755">
        <v>1</v>
      </c>
      <c r="C2755" t="s">
        <v>80</v>
      </c>
      <c r="D2755" t="s">
        <v>89</v>
      </c>
      <c r="E2755" t="s">
        <v>140</v>
      </c>
      <c r="F2755" t="s">
        <v>8188</v>
      </c>
      <c r="G2755" t="s">
        <v>316</v>
      </c>
      <c r="H2755" t="s">
        <v>143</v>
      </c>
      <c r="I2755" t="s">
        <v>455</v>
      </c>
      <c r="J2755" t="s">
        <v>136</v>
      </c>
      <c r="K2755" t="s">
        <v>137</v>
      </c>
      <c r="L2755" t="s">
        <v>8189</v>
      </c>
      <c r="M2755" t="s">
        <v>8190</v>
      </c>
      <c r="N2755">
        <v>4.4444444E-2</v>
      </c>
      <c r="O2755">
        <v>0</v>
      </c>
      <c r="P2755">
        <v>4013</v>
      </c>
      <c r="Q2755">
        <v>0</v>
      </c>
      <c r="R2755">
        <v>83</v>
      </c>
      <c r="S2755">
        <v>1</v>
      </c>
      <c r="T2755">
        <v>598</v>
      </c>
      <c r="U2755">
        <v>0</v>
      </c>
      <c r="V2755">
        <v>0</v>
      </c>
      <c r="W2755">
        <v>0</v>
      </c>
      <c r="X2755">
        <v>63.910156116810356</v>
      </c>
      <c r="Y2755">
        <v>0</v>
      </c>
      <c r="Z2755">
        <v>1.0885672960611557</v>
      </c>
      <c r="AA2755">
        <v>2.5258412356159998</v>
      </c>
      <c r="AB2755">
        <v>35.815303286528376</v>
      </c>
      <c r="AC2755">
        <v>0</v>
      </c>
      <c r="AD2755">
        <v>0</v>
      </c>
      <c r="AE2755">
        <v>103.33986793501589</v>
      </c>
    </row>
    <row r="2756" spans="1:31" x14ac:dyDescent="0.25">
      <c r="A2756">
        <v>1712850</v>
      </c>
      <c r="B2756">
        <v>1</v>
      </c>
      <c r="C2756" t="s">
        <v>81</v>
      </c>
      <c r="D2756" t="s">
        <v>123</v>
      </c>
      <c r="E2756" t="s">
        <v>160</v>
      </c>
      <c r="F2756" t="s">
        <v>8191</v>
      </c>
      <c r="G2756" t="s">
        <v>152</v>
      </c>
      <c r="H2756" t="s">
        <v>134</v>
      </c>
      <c r="I2756" t="s">
        <v>135</v>
      </c>
      <c r="J2756" t="s">
        <v>136</v>
      </c>
      <c r="K2756" t="s">
        <v>153</v>
      </c>
      <c r="L2756" t="s">
        <v>8192</v>
      </c>
      <c r="M2756" t="s">
        <v>8193</v>
      </c>
      <c r="N2756">
        <v>5.6061647219999999</v>
      </c>
      <c r="O2756">
        <v>0</v>
      </c>
      <c r="P2756">
        <v>304</v>
      </c>
      <c r="Q2756">
        <v>0</v>
      </c>
      <c r="R2756">
        <v>0</v>
      </c>
      <c r="S2756">
        <v>0</v>
      </c>
      <c r="T2756">
        <v>10</v>
      </c>
      <c r="U2756">
        <v>0</v>
      </c>
      <c r="V2756">
        <v>0</v>
      </c>
      <c r="W2756">
        <v>0</v>
      </c>
      <c r="X2756">
        <v>313.13867209226498</v>
      </c>
      <c r="Y2756">
        <v>0</v>
      </c>
      <c r="Z2756">
        <v>0</v>
      </c>
      <c r="AA2756">
        <v>0</v>
      </c>
      <c r="AB2756">
        <v>26.671285104336668</v>
      </c>
      <c r="AC2756">
        <v>0</v>
      </c>
      <c r="AD2756">
        <v>0</v>
      </c>
      <c r="AE2756">
        <v>339.80995719660166</v>
      </c>
    </row>
    <row r="2757" spans="1:31" x14ac:dyDescent="0.25">
      <c r="A2757">
        <v>1713085</v>
      </c>
      <c r="B2757">
        <v>1</v>
      </c>
      <c r="C2757" t="s">
        <v>80</v>
      </c>
      <c r="D2757" t="s">
        <v>97</v>
      </c>
      <c r="E2757" t="s">
        <v>131</v>
      </c>
      <c r="F2757" t="s">
        <v>8194</v>
      </c>
      <c r="G2757" t="s">
        <v>133</v>
      </c>
      <c r="H2757" t="s">
        <v>134</v>
      </c>
      <c r="I2757" t="s">
        <v>135</v>
      </c>
      <c r="J2757" t="s">
        <v>136</v>
      </c>
      <c r="K2757" t="s">
        <v>137</v>
      </c>
      <c r="L2757" t="s">
        <v>8195</v>
      </c>
      <c r="M2757" t="s">
        <v>8196</v>
      </c>
      <c r="N2757">
        <v>3.0677777769999999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1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0.31090770017919167</v>
      </c>
      <c r="AC2757">
        <v>0</v>
      </c>
      <c r="AD2757">
        <v>0</v>
      </c>
      <c r="AE2757">
        <v>0.31090770017919167</v>
      </c>
    </row>
    <row r="2758" spans="1:31" x14ac:dyDescent="0.25">
      <c r="A2758">
        <v>1713039</v>
      </c>
      <c r="B2758">
        <v>1</v>
      </c>
      <c r="C2758" t="s">
        <v>81</v>
      </c>
      <c r="D2758" t="s">
        <v>112</v>
      </c>
      <c r="E2758" t="s">
        <v>140</v>
      </c>
      <c r="F2758" t="s">
        <v>8197</v>
      </c>
      <c r="G2758" t="s">
        <v>2645</v>
      </c>
      <c r="H2758" t="s">
        <v>143</v>
      </c>
      <c r="I2758" t="s">
        <v>135</v>
      </c>
      <c r="J2758" t="s">
        <v>3</v>
      </c>
      <c r="K2758" t="s">
        <v>137</v>
      </c>
      <c r="L2758" t="s">
        <v>8198</v>
      </c>
      <c r="M2758" t="s">
        <v>8199</v>
      </c>
      <c r="N2758">
        <v>0.26361111100000001</v>
      </c>
      <c r="O2758">
        <v>0</v>
      </c>
      <c r="P2758">
        <v>20826</v>
      </c>
      <c r="Q2758">
        <v>21</v>
      </c>
      <c r="R2758">
        <v>601</v>
      </c>
      <c r="S2758">
        <v>12</v>
      </c>
      <c r="T2758">
        <v>1908</v>
      </c>
      <c r="U2758">
        <v>3</v>
      </c>
      <c r="V2758">
        <v>6</v>
      </c>
      <c r="W2758">
        <v>0</v>
      </c>
      <c r="X2758">
        <v>945.93300059852231</v>
      </c>
      <c r="Y2758">
        <v>0.55690125386101197</v>
      </c>
      <c r="Z2758">
        <v>13.087090788215937</v>
      </c>
      <c r="AA2758">
        <v>25.94921277116444</v>
      </c>
      <c r="AB2758">
        <v>214.92242231950036</v>
      </c>
      <c r="AC2758">
        <v>4.64849580454755</v>
      </c>
      <c r="AD2758">
        <v>2.8752520771881271</v>
      </c>
      <c r="AE2758">
        <v>1207.9723756129997</v>
      </c>
    </row>
    <row r="2759" spans="1:31" x14ac:dyDescent="0.25">
      <c r="A2759">
        <v>1712870</v>
      </c>
      <c r="B2759">
        <v>1</v>
      </c>
      <c r="C2759" t="s">
        <v>81</v>
      </c>
      <c r="D2759" t="s">
        <v>114</v>
      </c>
      <c r="E2759" t="s">
        <v>150</v>
      </c>
      <c r="F2759" t="s">
        <v>3064</v>
      </c>
      <c r="G2759" t="s">
        <v>152</v>
      </c>
      <c r="H2759" t="s">
        <v>134</v>
      </c>
      <c r="I2759" t="s">
        <v>135</v>
      </c>
      <c r="J2759" t="s">
        <v>136</v>
      </c>
      <c r="K2759" t="s">
        <v>153</v>
      </c>
      <c r="L2759" t="s">
        <v>8200</v>
      </c>
      <c r="M2759" t="s">
        <v>8201</v>
      </c>
      <c r="N2759">
        <v>7.6383591659999999</v>
      </c>
      <c r="O2759">
        <v>0</v>
      </c>
      <c r="P2759">
        <v>113</v>
      </c>
      <c r="Q2759">
        <v>0</v>
      </c>
      <c r="R2759">
        <v>0</v>
      </c>
      <c r="S2759">
        <v>0</v>
      </c>
      <c r="T2759">
        <v>9</v>
      </c>
      <c r="U2759">
        <v>0</v>
      </c>
      <c r="V2759">
        <v>0</v>
      </c>
      <c r="W2759">
        <v>0</v>
      </c>
      <c r="X2759">
        <v>70.443282800296814</v>
      </c>
      <c r="Y2759">
        <v>0</v>
      </c>
      <c r="Z2759">
        <v>0</v>
      </c>
      <c r="AA2759">
        <v>0</v>
      </c>
      <c r="AB2759">
        <v>24.155810195009085</v>
      </c>
      <c r="AC2759">
        <v>0</v>
      </c>
      <c r="AD2759">
        <v>0</v>
      </c>
      <c r="AE2759">
        <v>94.599092995305895</v>
      </c>
    </row>
    <row r="2760" spans="1:31" x14ac:dyDescent="0.25">
      <c r="A2760">
        <v>1712939</v>
      </c>
      <c r="B2760">
        <v>1</v>
      </c>
      <c r="C2760" t="s">
        <v>81</v>
      </c>
      <c r="D2760" t="s">
        <v>112</v>
      </c>
      <c r="E2760" t="s">
        <v>131</v>
      </c>
      <c r="F2760" t="s">
        <v>8202</v>
      </c>
      <c r="G2760" t="s">
        <v>133</v>
      </c>
      <c r="H2760" t="s">
        <v>134</v>
      </c>
      <c r="I2760" t="s">
        <v>135</v>
      </c>
      <c r="J2760" t="s">
        <v>136</v>
      </c>
      <c r="K2760" t="s">
        <v>137</v>
      </c>
      <c r="L2760" t="s">
        <v>8203</v>
      </c>
      <c r="M2760" t="s">
        <v>8204</v>
      </c>
      <c r="N2760">
        <v>1.184722222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0.30099351793188334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0.30099351793188334</v>
      </c>
    </row>
    <row r="2761" spans="1:31" x14ac:dyDescent="0.25">
      <c r="A2761">
        <v>1713162</v>
      </c>
      <c r="B2761">
        <v>1</v>
      </c>
      <c r="C2761" t="s">
        <v>80</v>
      </c>
      <c r="D2761" t="s">
        <v>100</v>
      </c>
      <c r="E2761" t="s">
        <v>160</v>
      </c>
      <c r="F2761" t="s">
        <v>8205</v>
      </c>
      <c r="G2761" t="s">
        <v>305</v>
      </c>
      <c r="H2761" t="s">
        <v>134</v>
      </c>
      <c r="I2761" t="s">
        <v>135</v>
      </c>
      <c r="J2761" t="s">
        <v>136</v>
      </c>
      <c r="K2761" t="s">
        <v>137</v>
      </c>
      <c r="L2761" t="s">
        <v>8206</v>
      </c>
      <c r="M2761" t="s">
        <v>8207</v>
      </c>
      <c r="N2761">
        <v>1.618055555</v>
      </c>
      <c r="O2761">
        <v>0</v>
      </c>
      <c r="P2761">
        <v>17</v>
      </c>
      <c r="Q2761">
        <v>0</v>
      </c>
      <c r="R2761">
        <v>32</v>
      </c>
      <c r="S2761">
        <v>0</v>
      </c>
      <c r="T2761">
        <v>6</v>
      </c>
      <c r="U2761">
        <v>0</v>
      </c>
      <c r="V2761">
        <v>1</v>
      </c>
      <c r="W2761">
        <v>0</v>
      </c>
      <c r="X2761">
        <v>7.4749130049389603</v>
      </c>
      <c r="Y2761">
        <v>0</v>
      </c>
      <c r="Z2761">
        <v>12.134928933148132</v>
      </c>
      <c r="AA2761">
        <v>0</v>
      </c>
      <c r="AB2761">
        <v>4.1694439203897931</v>
      </c>
      <c r="AC2761">
        <v>0</v>
      </c>
      <c r="AD2761">
        <v>0.79339665937848758</v>
      </c>
      <c r="AE2761">
        <v>24.572682517855373</v>
      </c>
    </row>
    <row r="2762" spans="1:31" x14ac:dyDescent="0.25">
      <c r="A2762">
        <v>1712724</v>
      </c>
      <c r="B2762">
        <v>1</v>
      </c>
      <c r="C2762" t="s">
        <v>80</v>
      </c>
      <c r="D2762" t="s">
        <v>99</v>
      </c>
      <c r="E2762" t="s">
        <v>131</v>
      </c>
      <c r="F2762" t="s">
        <v>8208</v>
      </c>
      <c r="G2762" t="s">
        <v>133</v>
      </c>
      <c r="H2762" t="s">
        <v>134</v>
      </c>
      <c r="I2762" t="s">
        <v>135</v>
      </c>
      <c r="J2762" t="s">
        <v>136</v>
      </c>
      <c r="K2762" t="s">
        <v>137</v>
      </c>
      <c r="L2762" t="s">
        <v>8209</v>
      </c>
      <c r="M2762" t="s">
        <v>8210</v>
      </c>
      <c r="N2762">
        <v>1.9597222219999999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6.840824155277778E-4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6.840824155277778E-4</v>
      </c>
    </row>
    <row r="2763" spans="1:31" x14ac:dyDescent="0.25">
      <c r="A2763">
        <v>1713125</v>
      </c>
      <c r="B2763">
        <v>1</v>
      </c>
      <c r="C2763" t="s">
        <v>81</v>
      </c>
      <c r="D2763" t="s">
        <v>128</v>
      </c>
      <c r="E2763" t="s">
        <v>150</v>
      </c>
      <c r="F2763" t="s">
        <v>8211</v>
      </c>
      <c r="G2763" t="s">
        <v>575</v>
      </c>
      <c r="H2763" t="s">
        <v>134</v>
      </c>
      <c r="I2763" t="s">
        <v>135</v>
      </c>
      <c r="J2763" t="s">
        <v>136</v>
      </c>
      <c r="K2763" t="s">
        <v>137</v>
      </c>
      <c r="L2763" t="s">
        <v>8212</v>
      </c>
      <c r="M2763" t="s">
        <v>8213</v>
      </c>
      <c r="N2763">
        <v>2.3536111110000002</v>
      </c>
      <c r="O2763">
        <v>0</v>
      </c>
      <c r="P2763">
        <v>51</v>
      </c>
      <c r="Q2763">
        <v>0</v>
      </c>
      <c r="R2763">
        <v>1</v>
      </c>
      <c r="S2763">
        <v>0</v>
      </c>
      <c r="T2763">
        <v>6</v>
      </c>
      <c r="U2763">
        <v>0</v>
      </c>
      <c r="V2763">
        <v>0</v>
      </c>
      <c r="W2763">
        <v>0</v>
      </c>
      <c r="X2763">
        <v>14.462524769969244</v>
      </c>
      <c r="Y2763">
        <v>0</v>
      </c>
      <c r="Z2763">
        <v>0</v>
      </c>
      <c r="AA2763">
        <v>0</v>
      </c>
      <c r="AB2763">
        <v>2.0036290064981723</v>
      </c>
      <c r="AC2763">
        <v>0</v>
      </c>
      <c r="AD2763">
        <v>0</v>
      </c>
      <c r="AE2763">
        <v>16.466153776467415</v>
      </c>
    </row>
    <row r="2764" spans="1:31" x14ac:dyDescent="0.25">
      <c r="A2764">
        <v>1713022</v>
      </c>
      <c r="B2764">
        <v>1</v>
      </c>
      <c r="C2764" t="s">
        <v>81</v>
      </c>
      <c r="D2764" t="s">
        <v>128</v>
      </c>
      <c r="E2764" t="s">
        <v>150</v>
      </c>
      <c r="F2764" t="s">
        <v>8214</v>
      </c>
      <c r="G2764" t="s">
        <v>1546</v>
      </c>
      <c r="H2764" t="s">
        <v>134</v>
      </c>
      <c r="I2764" t="s">
        <v>135</v>
      </c>
      <c r="J2764" t="s">
        <v>136</v>
      </c>
      <c r="K2764" t="s">
        <v>137</v>
      </c>
      <c r="L2764" t="s">
        <v>8215</v>
      </c>
      <c r="M2764" t="s">
        <v>8216</v>
      </c>
      <c r="N2764">
        <v>3.5930555549999998</v>
      </c>
      <c r="O2764">
        <v>0</v>
      </c>
      <c r="P2764">
        <v>1</v>
      </c>
      <c r="Q2764">
        <v>0</v>
      </c>
      <c r="R2764">
        <v>7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7.0157874596765285E-2</v>
      </c>
      <c r="Y2764">
        <v>0</v>
      </c>
      <c r="Z2764">
        <v>5.1655696854058819</v>
      </c>
      <c r="AA2764">
        <v>0</v>
      </c>
      <c r="AB2764">
        <v>0</v>
      </c>
      <c r="AC2764">
        <v>0</v>
      </c>
      <c r="AD2764">
        <v>0</v>
      </c>
      <c r="AE2764">
        <v>5.2357275600026476</v>
      </c>
    </row>
    <row r="2765" spans="1:31" x14ac:dyDescent="0.25">
      <c r="A2765">
        <v>1712933</v>
      </c>
      <c r="B2765">
        <v>1</v>
      </c>
      <c r="C2765" t="s">
        <v>80</v>
      </c>
      <c r="D2765" t="s">
        <v>104</v>
      </c>
      <c r="E2765" t="s">
        <v>131</v>
      </c>
      <c r="F2765" t="s">
        <v>8217</v>
      </c>
      <c r="G2765" t="s">
        <v>133</v>
      </c>
      <c r="H2765" t="s">
        <v>134</v>
      </c>
      <c r="I2765" t="s">
        <v>135</v>
      </c>
      <c r="J2765" t="s">
        <v>136</v>
      </c>
      <c r="K2765" t="s">
        <v>137</v>
      </c>
      <c r="L2765" t="s">
        <v>8218</v>
      </c>
      <c r="M2765" t="s">
        <v>8219</v>
      </c>
      <c r="N2765">
        <v>2.2366666660000001</v>
      </c>
      <c r="O2765">
        <v>0</v>
      </c>
      <c r="P2765">
        <v>3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1.9892734315184777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1.9892734315184777</v>
      </c>
    </row>
    <row r="2766" spans="1:31" x14ac:dyDescent="0.25">
      <c r="A2766">
        <v>1712790</v>
      </c>
      <c r="B2766">
        <v>1</v>
      </c>
      <c r="C2766" t="s">
        <v>80</v>
      </c>
      <c r="D2766" t="s">
        <v>99</v>
      </c>
      <c r="E2766" t="s">
        <v>160</v>
      </c>
      <c r="F2766" t="s">
        <v>8220</v>
      </c>
      <c r="G2766" t="s">
        <v>162</v>
      </c>
      <c r="H2766" t="s">
        <v>134</v>
      </c>
      <c r="I2766" t="s">
        <v>135</v>
      </c>
      <c r="J2766" t="s">
        <v>136</v>
      </c>
      <c r="K2766" t="s">
        <v>137</v>
      </c>
      <c r="L2766" t="s">
        <v>8221</v>
      </c>
      <c r="M2766" t="s">
        <v>8222</v>
      </c>
      <c r="N2766">
        <v>1.8</v>
      </c>
      <c r="O2766">
        <v>0</v>
      </c>
      <c r="P2766">
        <v>58</v>
      </c>
      <c r="Q2766">
        <v>0</v>
      </c>
      <c r="R2766">
        <v>0</v>
      </c>
      <c r="S2766">
        <v>0</v>
      </c>
      <c r="T2766">
        <v>5</v>
      </c>
      <c r="U2766">
        <v>0</v>
      </c>
      <c r="V2766">
        <v>0</v>
      </c>
      <c r="W2766">
        <v>0</v>
      </c>
      <c r="X2766">
        <v>24.74056525726537</v>
      </c>
      <c r="Y2766">
        <v>0</v>
      </c>
      <c r="Z2766">
        <v>0</v>
      </c>
      <c r="AA2766">
        <v>0</v>
      </c>
      <c r="AB2766">
        <v>10.247381585982119</v>
      </c>
      <c r="AC2766">
        <v>0</v>
      </c>
      <c r="AD2766">
        <v>0</v>
      </c>
      <c r="AE2766">
        <v>34.987946843247485</v>
      </c>
    </row>
    <row r="2767" spans="1:31" x14ac:dyDescent="0.25">
      <c r="A2767">
        <v>1712959</v>
      </c>
      <c r="B2767">
        <v>1</v>
      </c>
      <c r="C2767" t="s">
        <v>80</v>
      </c>
      <c r="D2767" t="s">
        <v>85</v>
      </c>
      <c r="E2767" t="s">
        <v>441</v>
      </c>
      <c r="F2767" t="s">
        <v>8223</v>
      </c>
      <c r="G2767" t="s">
        <v>904</v>
      </c>
      <c r="H2767" t="s">
        <v>134</v>
      </c>
      <c r="I2767" t="s">
        <v>135</v>
      </c>
      <c r="J2767" t="s">
        <v>136</v>
      </c>
      <c r="K2767" t="s">
        <v>137</v>
      </c>
      <c r="L2767" t="s">
        <v>8224</v>
      </c>
      <c r="M2767" t="s">
        <v>8225</v>
      </c>
      <c r="N2767">
        <v>0.79777777699999997</v>
      </c>
      <c r="O2767">
        <v>0</v>
      </c>
      <c r="P2767">
        <v>74</v>
      </c>
      <c r="Q2767">
        <v>0</v>
      </c>
      <c r="R2767">
        <v>0</v>
      </c>
      <c r="S2767">
        <v>0</v>
      </c>
      <c r="T2767">
        <v>17</v>
      </c>
      <c r="U2767">
        <v>0</v>
      </c>
      <c r="V2767">
        <v>0</v>
      </c>
      <c r="W2767">
        <v>0</v>
      </c>
      <c r="X2767">
        <v>18.30821278311668</v>
      </c>
      <c r="Y2767">
        <v>0</v>
      </c>
      <c r="Z2767">
        <v>0</v>
      </c>
      <c r="AA2767">
        <v>0</v>
      </c>
      <c r="AB2767">
        <v>17.981716923377622</v>
      </c>
      <c r="AC2767">
        <v>0</v>
      </c>
      <c r="AD2767">
        <v>0</v>
      </c>
      <c r="AE2767">
        <v>36.289929706494306</v>
      </c>
    </row>
    <row r="2768" spans="1:31" x14ac:dyDescent="0.25">
      <c r="A2768">
        <v>1712747</v>
      </c>
      <c r="B2768">
        <v>1</v>
      </c>
      <c r="C2768" t="s">
        <v>81</v>
      </c>
      <c r="D2768" t="s">
        <v>119</v>
      </c>
      <c r="E2768" t="s">
        <v>140</v>
      </c>
      <c r="F2768" t="s">
        <v>329</v>
      </c>
      <c r="G2768" t="s">
        <v>147</v>
      </c>
      <c r="H2768" t="s">
        <v>143</v>
      </c>
      <c r="I2768" t="s">
        <v>135</v>
      </c>
      <c r="J2768" t="s">
        <v>136</v>
      </c>
      <c r="K2768" t="s">
        <v>137</v>
      </c>
      <c r="L2768" t="s">
        <v>8226</v>
      </c>
      <c r="M2768" t="s">
        <v>8227</v>
      </c>
      <c r="N2768">
        <v>0.75388888799999998</v>
      </c>
      <c r="O2768">
        <v>2</v>
      </c>
      <c r="P2768">
        <v>0</v>
      </c>
      <c r="Q2768">
        <v>16</v>
      </c>
      <c r="R2768">
        <v>92</v>
      </c>
      <c r="S2768">
        <v>5</v>
      </c>
      <c r="T2768">
        <v>2</v>
      </c>
      <c r="U2768">
        <v>1</v>
      </c>
      <c r="V2768">
        <v>0</v>
      </c>
      <c r="W2768">
        <v>0.28016711187775006</v>
      </c>
      <c r="X2768">
        <v>0</v>
      </c>
      <c r="Y2768">
        <v>29.837295043976468</v>
      </c>
      <c r="Z2768">
        <v>27.054693099295637</v>
      </c>
      <c r="AA2768">
        <v>2.1357375549728665</v>
      </c>
      <c r="AB2768">
        <v>3.8350279213968941</v>
      </c>
      <c r="AC2768">
        <v>36.940945777342336</v>
      </c>
      <c r="AD2768">
        <v>0</v>
      </c>
      <c r="AE2768">
        <v>100.08386650886195</v>
      </c>
    </row>
    <row r="2769" spans="1:31" x14ac:dyDescent="0.25">
      <c r="A2769">
        <v>1712996</v>
      </c>
      <c r="B2769">
        <v>1</v>
      </c>
      <c r="C2769" t="s">
        <v>80</v>
      </c>
      <c r="D2769" t="s">
        <v>106</v>
      </c>
      <c r="E2769" t="s">
        <v>131</v>
      </c>
      <c r="F2769" t="s">
        <v>8228</v>
      </c>
      <c r="G2769" t="s">
        <v>238</v>
      </c>
      <c r="H2769" t="s">
        <v>134</v>
      </c>
      <c r="I2769" t="s">
        <v>135</v>
      </c>
      <c r="J2769" t="s">
        <v>136</v>
      </c>
      <c r="K2769" t="s">
        <v>137</v>
      </c>
      <c r="L2769" t="s">
        <v>8229</v>
      </c>
      <c r="M2769" t="s">
        <v>8230</v>
      </c>
      <c r="N2769">
        <v>1.8830555550000001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2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0.45850204816025586</v>
      </c>
      <c r="AC2769">
        <v>0</v>
      </c>
      <c r="AD2769">
        <v>0</v>
      </c>
      <c r="AE2769">
        <v>0.45850204816025586</v>
      </c>
    </row>
    <row r="2770" spans="1:31" x14ac:dyDescent="0.25">
      <c r="A2770">
        <v>1712853</v>
      </c>
      <c r="B2770">
        <v>1</v>
      </c>
      <c r="C2770" t="s">
        <v>81</v>
      </c>
      <c r="D2770" t="s">
        <v>112</v>
      </c>
      <c r="E2770" t="s">
        <v>160</v>
      </c>
      <c r="F2770" t="s">
        <v>8231</v>
      </c>
      <c r="G2770" t="s">
        <v>259</v>
      </c>
      <c r="H2770" t="s">
        <v>134</v>
      </c>
      <c r="I2770" t="s">
        <v>135</v>
      </c>
      <c r="J2770" t="s">
        <v>136</v>
      </c>
      <c r="K2770" t="s">
        <v>137</v>
      </c>
      <c r="L2770" t="s">
        <v>8232</v>
      </c>
      <c r="M2770" t="s">
        <v>8233</v>
      </c>
      <c r="N2770">
        <v>2.0719444440000001</v>
      </c>
      <c r="O2770">
        <v>0</v>
      </c>
      <c r="P2770">
        <v>1</v>
      </c>
      <c r="Q2770">
        <v>0</v>
      </c>
      <c r="R2770">
        <v>1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5.0891329702935563E-2</v>
      </c>
      <c r="Y2770">
        <v>0</v>
      </c>
      <c r="Z2770">
        <v>0.13138588890263</v>
      </c>
      <c r="AA2770">
        <v>0</v>
      </c>
      <c r="AB2770">
        <v>0</v>
      </c>
      <c r="AC2770">
        <v>0</v>
      </c>
      <c r="AD2770">
        <v>0</v>
      </c>
      <c r="AE2770">
        <v>0.18227721860556556</v>
      </c>
    </row>
    <row r="2771" spans="1:31" x14ac:dyDescent="0.25">
      <c r="A2771">
        <v>1712710</v>
      </c>
      <c r="B2771">
        <v>1</v>
      </c>
      <c r="C2771" t="s">
        <v>81</v>
      </c>
      <c r="D2771" t="s">
        <v>112</v>
      </c>
      <c r="E2771" t="s">
        <v>171</v>
      </c>
      <c r="F2771" t="s">
        <v>8234</v>
      </c>
      <c r="G2771" t="s">
        <v>295</v>
      </c>
      <c r="H2771" t="s">
        <v>143</v>
      </c>
      <c r="I2771" t="s">
        <v>135</v>
      </c>
      <c r="J2771" t="s">
        <v>136</v>
      </c>
      <c r="K2771" t="s">
        <v>137</v>
      </c>
      <c r="L2771" t="s">
        <v>8235</v>
      </c>
      <c r="M2771" t="s">
        <v>8236</v>
      </c>
      <c r="N2771">
        <v>1.7469444439999999</v>
      </c>
      <c r="O2771">
        <v>0</v>
      </c>
      <c r="P2771">
        <v>106</v>
      </c>
      <c r="Q2771">
        <v>0</v>
      </c>
      <c r="R2771">
        <v>7</v>
      </c>
      <c r="S2771">
        <v>0</v>
      </c>
      <c r="T2771">
        <v>21</v>
      </c>
      <c r="U2771">
        <v>0</v>
      </c>
      <c r="V2771">
        <v>0</v>
      </c>
      <c r="W2771">
        <v>0</v>
      </c>
      <c r="X2771">
        <v>26.763787513016869</v>
      </c>
      <c r="Y2771">
        <v>0</v>
      </c>
      <c r="Z2771">
        <v>0.7387792542053333</v>
      </c>
      <c r="AA2771">
        <v>0</v>
      </c>
      <c r="AB2771">
        <v>9.8591601390479369</v>
      </c>
      <c r="AC2771">
        <v>0</v>
      </c>
      <c r="AD2771">
        <v>0</v>
      </c>
      <c r="AE2771">
        <v>37.361726906270135</v>
      </c>
    </row>
    <row r="2772" spans="1:31" x14ac:dyDescent="0.25">
      <c r="A2772">
        <v>1713145</v>
      </c>
      <c r="B2772">
        <v>1</v>
      </c>
      <c r="C2772" t="s">
        <v>81</v>
      </c>
      <c r="D2772" t="s">
        <v>113</v>
      </c>
      <c r="E2772" t="s">
        <v>140</v>
      </c>
      <c r="F2772" t="s">
        <v>8237</v>
      </c>
      <c r="G2772" t="s">
        <v>147</v>
      </c>
      <c r="H2772" t="s">
        <v>143</v>
      </c>
      <c r="I2772" t="s">
        <v>135</v>
      </c>
      <c r="J2772" t="s">
        <v>136</v>
      </c>
      <c r="K2772" t="s">
        <v>137</v>
      </c>
      <c r="L2772" t="s">
        <v>8238</v>
      </c>
      <c r="M2772" t="s">
        <v>8239</v>
      </c>
      <c r="N2772">
        <v>0.57722222199999995</v>
      </c>
      <c r="O2772">
        <v>7</v>
      </c>
      <c r="P2772">
        <v>57</v>
      </c>
      <c r="Q2772">
        <v>35</v>
      </c>
      <c r="R2772">
        <v>368</v>
      </c>
      <c r="S2772">
        <v>4</v>
      </c>
      <c r="T2772">
        <v>13</v>
      </c>
      <c r="U2772">
        <v>0</v>
      </c>
      <c r="V2772">
        <v>0</v>
      </c>
      <c r="W2772">
        <v>0.62791158293616889</v>
      </c>
      <c r="X2772">
        <v>1.9655942431817217</v>
      </c>
      <c r="Y2772">
        <v>26.470575828806226</v>
      </c>
      <c r="Z2772">
        <v>76.018219043736849</v>
      </c>
      <c r="AA2772">
        <v>2.1427034626813608</v>
      </c>
      <c r="AB2772">
        <v>17.485012979388962</v>
      </c>
      <c r="AC2772">
        <v>0</v>
      </c>
      <c r="AD2772">
        <v>0</v>
      </c>
      <c r="AE2772">
        <v>124.71001714073128</v>
      </c>
    </row>
    <row r="2773" spans="1:31" x14ac:dyDescent="0.25">
      <c r="A2773">
        <v>1712965</v>
      </c>
      <c r="B2773">
        <v>1</v>
      </c>
      <c r="C2773" t="s">
        <v>80</v>
      </c>
      <c r="D2773" t="s">
        <v>84</v>
      </c>
      <c r="E2773" t="s">
        <v>131</v>
      </c>
      <c r="F2773" t="s">
        <v>8240</v>
      </c>
      <c r="G2773" t="s">
        <v>133</v>
      </c>
      <c r="H2773" t="s">
        <v>134</v>
      </c>
      <c r="I2773" t="s">
        <v>135</v>
      </c>
      <c r="J2773" t="s">
        <v>136</v>
      </c>
      <c r="K2773" t="s">
        <v>137</v>
      </c>
      <c r="L2773" t="s">
        <v>8241</v>
      </c>
      <c r="M2773" t="s">
        <v>8242</v>
      </c>
      <c r="N2773">
        <v>1.693888888</v>
      </c>
      <c r="O2773">
        <v>0</v>
      </c>
      <c r="P2773">
        <v>1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0.67831208820109445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0.67831208820109445</v>
      </c>
    </row>
    <row r="2774" spans="1:31" x14ac:dyDescent="0.25">
      <c r="A2774">
        <v>1712942</v>
      </c>
      <c r="B2774">
        <v>1</v>
      </c>
      <c r="C2774" t="s">
        <v>80</v>
      </c>
      <c r="D2774" t="s">
        <v>89</v>
      </c>
      <c r="E2774" t="s">
        <v>131</v>
      </c>
      <c r="F2774" t="s">
        <v>8243</v>
      </c>
      <c r="G2774" t="s">
        <v>133</v>
      </c>
      <c r="H2774" t="s">
        <v>134</v>
      </c>
      <c r="I2774" t="s">
        <v>135</v>
      </c>
      <c r="J2774" t="s">
        <v>136</v>
      </c>
      <c r="K2774" t="s">
        <v>137</v>
      </c>
      <c r="L2774" t="s">
        <v>8244</v>
      </c>
      <c r="M2774" t="s">
        <v>8245</v>
      </c>
      <c r="N2774">
        <v>0.76916666600000005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3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2.8342628601049751</v>
      </c>
      <c r="AC2774">
        <v>0</v>
      </c>
      <c r="AD2774">
        <v>0</v>
      </c>
      <c r="AE2774">
        <v>2.8342628601049751</v>
      </c>
    </row>
    <row r="2775" spans="1:31" x14ac:dyDescent="0.25">
      <c r="A2775">
        <v>1713111</v>
      </c>
      <c r="B2775">
        <v>1</v>
      </c>
      <c r="C2775" t="s">
        <v>80</v>
      </c>
      <c r="D2775" t="s">
        <v>107</v>
      </c>
      <c r="E2775" t="s">
        <v>140</v>
      </c>
      <c r="F2775" t="s">
        <v>5760</v>
      </c>
      <c r="G2775" t="s">
        <v>147</v>
      </c>
      <c r="H2775" t="s">
        <v>143</v>
      </c>
      <c r="I2775" t="s">
        <v>135</v>
      </c>
      <c r="J2775" t="s">
        <v>136</v>
      </c>
      <c r="K2775" t="s">
        <v>137</v>
      </c>
      <c r="L2775" t="s">
        <v>8246</v>
      </c>
      <c r="M2775" t="s">
        <v>8089</v>
      </c>
      <c r="N2775">
        <v>0.30722222199999999</v>
      </c>
      <c r="O2775">
        <v>0</v>
      </c>
      <c r="P2775">
        <v>8355</v>
      </c>
      <c r="Q2775">
        <v>0</v>
      </c>
      <c r="R2775">
        <v>5</v>
      </c>
      <c r="S2775">
        <v>2</v>
      </c>
      <c r="T2775">
        <v>318</v>
      </c>
      <c r="U2775">
        <v>1</v>
      </c>
      <c r="V2775">
        <v>1</v>
      </c>
      <c r="W2775">
        <v>0</v>
      </c>
      <c r="X2775">
        <v>806.62862105669717</v>
      </c>
      <c r="Y2775">
        <v>0</v>
      </c>
      <c r="Z2775">
        <v>0.30578553179153006</v>
      </c>
      <c r="AA2775">
        <v>0.67747902550090011</v>
      </c>
      <c r="AB2775">
        <v>115.42056135647883</v>
      </c>
      <c r="AC2775">
        <v>5.6270347820800399</v>
      </c>
      <c r="AD2775">
        <v>2.9611279139555554E-3</v>
      </c>
      <c r="AE2775">
        <v>928.66244288046255</v>
      </c>
    </row>
    <row r="2776" spans="1:31" x14ac:dyDescent="0.25">
      <c r="A2776">
        <v>1713174</v>
      </c>
      <c r="B2776">
        <v>1</v>
      </c>
      <c r="C2776" t="s">
        <v>80</v>
      </c>
      <c r="D2776" t="s">
        <v>88</v>
      </c>
      <c r="E2776" t="s">
        <v>441</v>
      </c>
      <c r="F2776" t="s">
        <v>8247</v>
      </c>
      <c r="G2776" t="s">
        <v>904</v>
      </c>
      <c r="H2776" t="s">
        <v>134</v>
      </c>
      <c r="I2776" t="s">
        <v>135</v>
      </c>
      <c r="J2776" t="s">
        <v>136</v>
      </c>
      <c r="K2776" t="s">
        <v>137</v>
      </c>
      <c r="L2776" t="s">
        <v>8248</v>
      </c>
      <c r="M2776" t="s">
        <v>8249</v>
      </c>
      <c r="N2776">
        <v>1.774444444</v>
      </c>
      <c r="O2776">
        <v>0</v>
      </c>
      <c r="P2776">
        <v>95</v>
      </c>
      <c r="Q2776">
        <v>0</v>
      </c>
      <c r="R2776">
        <v>0</v>
      </c>
      <c r="S2776">
        <v>0</v>
      </c>
      <c r="T2776">
        <v>3</v>
      </c>
      <c r="U2776">
        <v>0</v>
      </c>
      <c r="V2776">
        <v>0</v>
      </c>
      <c r="W2776">
        <v>0</v>
      </c>
      <c r="X2776">
        <v>37.664816473130486</v>
      </c>
      <c r="Y2776">
        <v>0</v>
      </c>
      <c r="Z2776">
        <v>0</v>
      </c>
      <c r="AA2776">
        <v>0</v>
      </c>
      <c r="AB2776">
        <v>1.3452428080117</v>
      </c>
      <c r="AC2776">
        <v>0</v>
      </c>
      <c r="AD2776">
        <v>0</v>
      </c>
      <c r="AE2776">
        <v>39.010059281142183</v>
      </c>
    </row>
    <row r="2777" spans="1:31" x14ac:dyDescent="0.25">
      <c r="A2777">
        <v>1712879</v>
      </c>
      <c r="B2777">
        <v>1</v>
      </c>
      <c r="C2777" t="s">
        <v>80</v>
      </c>
      <c r="D2777" t="s">
        <v>83</v>
      </c>
      <c r="E2777" t="s">
        <v>160</v>
      </c>
      <c r="F2777" t="s">
        <v>8250</v>
      </c>
      <c r="G2777" t="s">
        <v>269</v>
      </c>
      <c r="H2777" t="s">
        <v>134</v>
      </c>
      <c r="I2777" t="s">
        <v>135</v>
      </c>
      <c r="J2777" t="s">
        <v>136</v>
      </c>
      <c r="K2777" t="s">
        <v>137</v>
      </c>
      <c r="L2777" t="s">
        <v>7844</v>
      </c>
      <c r="M2777" t="s">
        <v>8251</v>
      </c>
      <c r="N2777">
        <v>1.9622222220000001</v>
      </c>
      <c r="O2777">
        <v>0</v>
      </c>
      <c r="P2777">
        <v>1</v>
      </c>
      <c r="Q2777">
        <v>0</v>
      </c>
      <c r="R2777">
        <v>0</v>
      </c>
      <c r="S2777">
        <v>0</v>
      </c>
      <c r="T2777">
        <v>4</v>
      </c>
      <c r="U2777">
        <v>0</v>
      </c>
      <c r="V2777">
        <v>0</v>
      </c>
      <c r="W2777">
        <v>0</v>
      </c>
      <c r="X2777">
        <v>0.43279377827387117</v>
      </c>
      <c r="Y2777">
        <v>0</v>
      </c>
      <c r="Z2777">
        <v>0</v>
      </c>
      <c r="AA2777">
        <v>0</v>
      </c>
      <c r="AB2777">
        <v>7.7966569471406899</v>
      </c>
      <c r="AC2777">
        <v>0</v>
      </c>
      <c r="AD2777">
        <v>0</v>
      </c>
      <c r="AE2777">
        <v>8.2294507254145604</v>
      </c>
    </row>
    <row r="2778" spans="1:31" x14ac:dyDescent="0.25">
      <c r="A2778">
        <v>1713128</v>
      </c>
      <c r="B2778">
        <v>1</v>
      </c>
      <c r="C2778" t="s">
        <v>80</v>
      </c>
      <c r="D2778" t="s">
        <v>96</v>
      </c>
      <c r="E2778" t="s">
        <v>131</v>
      </c>
      <c r="F2778" t="s">
        <v>8252</v>
      </c>
      <c r="G2778" t="s">
        <v>238</v>
      </c>
      <c r="H2778" t="s">
        <v>134</v>
      </c>
      <c r="I2778" t="s">
        <v>135</v>
      </c>
      <c r="J2778" t="s">
        <v>136</v>
      </c>
      <c r="K2778" t="s">
        <v>137</v>
      </c>
      <c r="L2778" t="s">
        <v>8253</v>
      </c>
      <c r="M2778" t="s">
        <v>8254</v>
      </c>
      <c r="N2778">
        <v>0.70472222200000001</v>
      </c>
      <c r="O2778">
        <v>0</v>
      </c>
      <c r="P2778">
        <v>1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2.8807289216790002E-2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2.8807289216790002E-2</v>
      </c>
    </row>
    <row r="2779" spans="1:31" x14ac:dyDescent="0.25">
      <c r="A2779">
        <v>1712819</v>
      </c>
      <c r="B2779">
        <v>1</v>
      </c>
      <c r="C2779" t="s">
        <v>80</v>
      </c>
      <c r="D2779" t="s">
        <v>93</v>
      </c>
      <c r="E2779" t="s">
        <v>140</v>
      </c>
      <c r="F2779" t="s">
        <v>7960</v>
      </c>
      <c r="G2779" t="s">
        <v>147</v>
      </c>
      <c r="H2779" t="s">
        <v>143</v>
      </c>
      <c r="I2779" t="s">
        <v>455</v>
      </c>
      <c r="J2779" t="s">
        <v>136</v>
      </c>
      <c r="K2779" t="s">
        <v>137</v>
      </c>
      <c r="L2779" t="s">
        <v>8255</v>
      </c>
      <c r="M2779" t="s">
        <v>8256</v>
      </c>
      <c r="N2779">
        <v>9.7222220000000008E-3</v>
      </c>
      <c r="O2779">
        <v>1</v>
      </c>
      <c r="P2779">
        <v>809</v>
      </c>
      <c r="Q2779">
        <v>10</v>
      </c>
      <c r="R2779">
        <v>11</v>
      </c>
      <c r="S2779">
        <v>1</v>
      </c>
      <c r="T2779">
        <v>129</v>
      </c>
      <c r="U2779">
        <v>1</v>
      </c>
      <c r="V2779">
        <v>0</v>
      </c>
      <c r="W2779">
        <v>0</v>
      </c>
      <c r="X2779">
        <v>1.2014074399208752</v>
      </c>
      <c r="Y2779">
        <v>0.17938240581832085</v>
      </c>
      <c r="Z2779">
        <v>2.1869105766345837E-2</v>
      </c>
      <c r="AA2779">
        <v>4.295902265433334E-3</v>
      </c>
      <c r="AB2779">
        <v>0.45057451112156388</v>
      </c>
      <c r="AC2779">
        <v>0.439296933994275</v>
      </c>
      <c r="AD2779">
        <v>0</v>
      </c>
      <c r="AE2779">
        <v>2.2968262988868142</v>
      </c>
    </row>
    <row r="2780" spans="1:31" x14ac:dyDescent="0.25">
      <c r="A2780">
        <v>1712733</v>
      </c>
      <c r="B2780">
        <v>1</v>
      </c>
      <c r="C2780" t="s">
        <v>80</v>
      </c>
      <c r="D2780" t="s">
        <v>99</v>
      </c>
      <c r="E2780" t="s">
        <v>140</v>
      </c>
      <c r="F2780" t="s">
        <v>6440</v>
      </c>
      <c r="G2780" t="s">
        <v>147</v>
      </c>
      <c r="H2780" t="s">
        <v>143</v>
      </c>
      <c r="I2780" t="s">
        <v>135</v>
      </c>
      <c r="J2780" t="s">
        <v>136</v>
      </c>
      <c r="K2780" t="s">
        <v>137</v>
      </c>
      <c r="L2780" t="s">
        <v>8257</v>
      </c>
      <c r="M2780" t="s">
        <v>8258</v>
      </c>
      <c r="N2780">
        <v>0.114166666</v>
      </c>
      <c r="O2780">
        <v>11</v>
      </c>
      <c r="P2780">
        <v>7447</v>
      </c>
      <c r="Q2780">
        <v>1</v>
      </c>
      <c r="R2780">
        <v>124</v>
      </c>
      <c r="S2780">
        <v>28</v>
      </c>
      <c r="T2780">
        <v>751</v>
      </c>
      <c r="U2780">
        <v>3</v>
      </c>
      <c r="V2780">
        <v>7</v>
      </c>
      <c r="W2780">
        <v>4.4299953796182363</v>
      </c>
      <c r="X2780">
        <v>135.83539343729385</v>
      </c>
      <c r="Y2780">
        <v>2.2683016136450004E-2</v>
      </c>
      <c r="Z2780">
        <v>1.8711853169888386</v>
      </c>
      <c r="AA2780">
        <v>15.70179816047712</v>
      </c>
      <c r="AB2780">
        <v>35.613301968765235</v>
      </c>
      <c r="AC2780">
        <v>2.0841356310167516</v>
      </c>
      <c r="AD2780">
        <v>0.12471195891739001</v>
      </c>
      <c r="AE2780">
        <v>195.68320486921388</v>
      </c>
    </row>
    <row r="2781" spans="1:31" x14ac:dyDescent="0.25">
      <c r="A2781">
        <v>1713065</v>
      </c>
      <c r="B2781">
        <v>1</v>
      </c>
      <c r="C2781" t="s">
        <v>81</v>
      </c>
      <c r="D2781" t="s">
        <v>127</v>
      </c>
      <c r="E2781" t="s">
        <v>171</v>
      </c>
      <c r="F2781" t="s">
        <v>559</v>
      </c>
      <c r="G2781" t="s">
        <v>147</v>
      </c>
      <c r="H2781" t="s">
        <v>143</v>
      </c>
      <c r="I2781" t="s">
        <v>455</v>
      </c>
      <c r="J2781" t="s">
        <v>136</v>
      </c>
      <c r="K2781" t="s">
        <v>137</v>
      </c>
      <c r="L2781" t="s">
        <v>8259</v>
      </c>
      <c r="M2781" t="s">
        <v>8260</v>
      </c>
      <c r="N2781">
        <v>5.5555550000000002E-3</v>
      </c>
      <c r="O2781">
        <v>0</v>
      </c>
      <c r="P2781">
        <v>420</v>
      </c>
      <c r="Q2781">
        <v>10</v>
      </c>
      <c r="R2781">
        <v>31</v>
      </c>
      <c r="S2781">
        <v>3</v>
      </c>
      <c r="T2781">
        <v>36</v>
      </c>
      <c r="U2781">
        <v>4</v>
      </c>
      <c r="V2781">
        <v>0</v>
      </c>
      <c r="W2781">
        <v>0</v>
      </c>
      <c r="X2781">
        <v>0.3633058431675667</v>
      </c>
      <c r="Y2781">
        <v>2.0099284944044445E-2</v>
      </c>
      <c r="Z2781">
        <v>2.679248559961666E-2</v>
      </c>
      <c r="AA2781">
        <v>2.7254966788932329</v>
      </c>
      <c r="AB2781">
        <v>3.85036119439E-2</v>
      </c>
      <c r="AC2781">
        <v>0.20194999011344444</v>
      </c>
      <c r="AD2781">
        <v>0</v>
      </c>
      <c r="AE2781">
        <v>3.3761478946618051</v>
      </c>
    </row>
    <row r="2782" spans="1:31" x14ac:dyDescent="0.25">
      <c r="A2782">
        <v>1713071</v>
      </c>
      <c r="B2782">
        <v>1</v>
      </c>
      <c r="C2782" t="s">
        <v>80</v>
      </c>
      <c r="D2782" t="s">
        <v>96</v>
      </c>
      <c r="E2782" t="s">
        <v>131</v>
      </c>
      <c r="F2782" t="s">
        <v>8261</v>
      </c>
      <c r="G2782" t="s">
        <v>133</v>
      </c>
      <c r="H2782" t="s">
        <v>134</v>
      </c>
      <c r="I2782" t="s">
        <v>135</v>
      </c>
      <c r="J2782" t="s">
        <v>136</v>
      </c>
      <c r="K2782" t="s">
        <v>137</v>
      </c>
      <c r="L2782" t="s">
        <v>8262</v>
      </c>
      <c r="M2782" t="s">
        <v>8263</v>
      </c>
      <c r="N2782">
        <v>1.231944444</v>
      </c>
      <c r="O2782">
        <v>0</v>
      </c>
      <c r="P2782">
        <v>1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3.9504711492861109E-3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3.9504711492861109E-3</v>
      </c>
    </row>
    <row r="2783" spans="1:31" x14ac:dyDescent="0.25">
      <c r="A2783">
        <v>1712836</v>
      </c>
      <c r="B2783">
        <v>1</v>
      </c>
      <c r="C2783" t="s">
        <v>81</v>
      </c>
      <c r="D2783" t="s">
        <v>113</v>
      </c>
      <c r="E2783" t="s">
        <v>171</v>
      </c>
      <c r="F2783" t="s">
        <v>8264</v>
      </c>
      <c r="G2783" t="s">
        <v>147</v>
      </c>
      <c r="H2783" t="s">
        <v>143</v>
      </c>
      <c r="I2783" t="s">
        <v>135</v>
      </c>
      <c r="J2783" t="s">
        <v>136</v>
      </c>
      <c r="K2783" t="s">
        <v>137</v>
      </c>
      <c r="L2783" t="s">
        <v>8265</v>
      </c>
      <c r="M2783" t="s">
        <v>8266</v>
      </c>
      <c r="N2783">
        <v>1.483055555</v>
      </c>
      <c r="O2783">
        <v>0</v>
      </c>
      <c r="P2783">
        <v>0</v>
      </c>
      <c r="Q2783">
        <v>9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3.4938727467576318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3.4938727467576318</v>
      </c>
    </row>
    <row r="2784" spans="1:31" x14ac:dyDescent="0.25">
      <c r="A2784">
        <v>1713028</v>
      </c>
      <c r="B2784">
        <v>1</v>
      </c>
      <c r="C2784" t="s">
        <v>80</v>
      </c>
      <c r="D2784" t="s">
        <v>84</v>
      </c>
      <c r="E2784" t="s">
        <v>160</v>
      </c>
      <c r="F2784" t="s">
        <v>8267</v>
      </c>
      <c r="G2784" t="s">
        <v>1328</v>
      </c>
      <c r="H2784" t="s">
        <v>134</v>
      </c>
      <c r="I2784" t="s">
        <v>135</v>
      </c>
      <c r="J2784" t="s">
        <v>136</v>
      </c>
      <c r="K2784" t="s">
        <v>137</v>
      </c>
      <c r="L2784" t="s">
        <v>8268</v>
      </c>
      <c r="M2784" t="s">
        <v>8269</v>
      </c>
      <c r="N2784">
        <v>1.0719444440000001</v>
      </c>
      <c r="O2784">
        <v>0</v>
      </c>
      <c r="P2784">
        <v>471</v>
      </c>
      <c r="Q2784">
        <v>0</v>
      </c>
      <c r="R2784">
        <v>0</v>
      </c>
      <c r="S2784">
        <v>0</v>
      </c>
      <c r="T2784">
        <v>51</v>
      </c>
      <c r="U2784">
        <v>0</v>
      </c>
      <c r="V2784">
        <v>0</v>
      </c>
      <c r="W2784">
        <v>0</v>
      </c>
      <c r="X2784">
        <v>130.27883112114597</v>
      </c>
      <c r="Y2784">
        <v>0</v>
      </c>
      <c r="Z2784">
        <v>0</v>
      </c>
      <c r="AA2784">
        <v>0</v>
      </c>
      <c r="AB2784">
        <v>32.088519691098242</v>
      </c>
      <c r="AC2784">
        <v>0</v>
      </c>
      <c r="AD2784">
        <v>0</v>
      </c>
      <c r="AE2784">
        <v>162.36735081224421</v>
      </c>
    </row>
    <row r="2785" spans="1:31" x14ac:dyDescent="0.25">
      <c r="A2785">
        <v>1712905</v>
      </c>
      <c r="B2785">
        <v>1</v>
      </c>
      <c r="C2785" t="s">
        <v>80</v>
      </c>
      <c r="D2785" t="s">
        <v>97</v>
      </c>
      <c r="E2785" t="s">
        <v>131</v>
      </c>
      <c r="F2785" t="s">
        <v>8270</v>
      </c>
      <c r="G2785" t="s">
        <v>157</v>
      </c>
      <c r="H2785" t="s">
        <v>134</v>
      </c>
      <c r="I2785" t="s">
        <v>135</v>
      </c>
      <c r="J2785" t="s">
        <v>136</v>
      </c>
      <c r="K2785" t="s">
        <v>137</v>
      </c>
      <c r="L2785" t="s">
        <v>8271</v>
      </c>
      <c r="M2785" t="s">
        <v>8272</v>
      </c>
      <c r="N2785">
        <v>2.940833333</v>
      </c>
      <c r="O2785">
        <v>0</v>
      </c>
      <c r="P2785">
        <v>1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0.36055679101522253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0.36055679101522253</v>
      </c>
    </row>
    <row r="2786" spans="1:31" x14ac:dyDescent="0.25">
      <c r="A2786">
        <v>1712862</v>
      </c>
      <c r="B2786">
        <v>1</v>
      </c>
      <c r="C2786" t="s">
        <v>81</v>
      </c>
      <c r="D2786" t="s">
        <v>120</v>
      </c>
      <c r="E2786" t="s">
        <v>150</v>
      </c>
      <c r="F2786" t="s">
        <v>8273</v>
      </c>
      <c r="G2786" t="s">
        <v>186</v>
      </c>
      <c r="H2786" t="s">
        <v>134</v>
      </c>
      <c r="I2786" t="s">
        <v>135</v>
      </c>
      <c r="J2786" t="s">
        <v>136</v>
      </c>
      <c r="K2786" t="s">
        <v>137</v>
      </c>
      <c r="L2786" t="s">
        <v>8274</v>
      </c>
      <c r="M2786" t="s">
        <v>8275</v>
      </c>
      <c r="N2786">
        <v>2.3541666659999998</v>
      </c>
      <c r="O2786">
        <v>0</v>
      </c>
      <c r="P2786">
        <v>0</v>
      </c>
      <c r="Q2786">
        <v>0</v>
      </c>
      <c r="R2786">
        <v>4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2.4166297462742792</v>
      </c>
      <c r="AA2786">
        <v>0</v>
      </c>
      <c r="AB2786">
        <v>0</v>
      </c>
      <c r="AC2786">
        <v>0</v>
      </c>
      <c r="AD2786">
        <v>0</v>
      </c>
      <c r="AE2786">
        <v>2.4166297462742792</v>
      </c>
    </row>
    <row r="2787" spans="1:31" x14ac:dyDescent="0.25">
      <c r="A2787">
        <v>1713148</v>
      </c>
      <c r="B2787">
        <v>1</v>
      </c>
      <c r="C2787" t="s">
        <v>80</v>
      </c>
      <c r="D2787" t="s">
        <v>106</v>
      </c>
      <c r="E2787" t="s">
        <v>160</v>
      </c>
      <c r="F2787" t="s">
        <v>7922</v>
      </c>
      <c r="G2787" t="s">
        <v>1229</v>
      </c>
      <c r="H2787" t="s">
        <v>134</v>
      </c>
      <c r="I2787" t="s">
        <v>135</v>
      </c>
      <c r="J2787" t="s">
        <v>136</v>
      </c>
      <c r="K2787" t="s">
        <v>137</v>
      </c>
      <c r="L2787" t="s">
        <v>8276</v>
      </c>
      <c r="M2787" t="s">
        <v>8277</v>
      </c>
      <c r="N2787">
        <v>1.8691666659999999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3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7.4180024909578757</v>
      </c>
      <c r="AC2787">
        <v>0</v>
      </c>
      <c r="AD2787">
        <v>0</v>
      </c>
      <c r="AE2787">
        <v>7.4180024909578757</v>
      </c>
    </row>
    <row r="2788" spans="1:31" x14ac:dyDescent="0.25">
      <c r="A2788">
        <v>1712799</v>
      </c>
      <c r="B2788">
        <v>1</v>
      </c>
      <c r="C2788" t="s">
        <v>81</v>
      </c>
      <c r="D2788" t="s">
        <v>112</v>
      </c>
      <c r="E2788" t="s">
        <v>160</v>
      </c>
      <c r="F2788" t="s">
        <v>8278</v>
      </c>
      <c r="G2788" t="s">
        <v>259</v>
      </c>
      <c r="H2788" t="s">
        <v>134</v>
      </c>
      <c r="I2788" t="s">
        <v>135</v>
      </c>
      <c r="J2788" t="s">
        <v>136</v>
      </c>
      <c r="K2788" t="s">
        <v>137</v>
      </c>
      <c r="L2788" t="s">
        <v>8279</v>
      </c>
      <c r="M2788" t="s">
        <v>8280</v>
      </c>
      <c r="N2788">
        <v>1.475833333</v>
      </c>
      <c r="O2788">
        <v>0</v>
      </c>
      <c r="P2788">
        <v>4</v>
      </c>
      <c r="Q2788">
        <v>0</v>
      </c>
      <c r="R2788">
        <v>0</v>
      </c>
      <c r="S2788">
        <v>0</v>
      </c>
      <c r="T2788">
        <v>8</v>
      </c>
      <c r="U2788">
        <v>0</v>
      </c>
      <c r="V2788">
        <v>0</v>
      </c>
      <c r="W2788">
        <v>0</v>
      </c>
      <c r="X2788">
        <v>0.72241952209339999</v>
      </c>
      <c r="Y2788">
        <v>0</v>
      </c>
      <c r="Z2788">
        <v>0</v>
      </c>
      <c r="AA2788">
        <v>0</v>
      </c>
      <c r="AB2788">
        <v>1.9113480857549379</v>
      </c>
      <c r="AC2788">
        <v>0</v>
      </c>
      <c r="AD2788">
        <v>0</v>
      </c>
      <c r="AE2788">
        <v>2.6337676078483376</v>
      </c>
    </row>
    <row r="2789" spans="1:31" x14ac:dyDescent="0.25">
      <c r="A2789">
        <v>1712899</v>
      </c>
      <c r="B2789">
        <v>1</v>
      </c>
      <c r="C2789" t="s">
        <v>80</v>
      </c>
      <c r="D2789" t="s">
        <v>101</v>
      </c>
      <c r="E2789" t="s">
        <v>131</v>
      </c>
      <c r="F2789" t="s">
        <v>8281</v>
      </c>
      <c r="G2789" t="s">
        <v>242</v>
      </c>
      <c r="H2789" t="s">
        <v>134</v>
      </c>
      <c r="I2789" t="s">
        <v>135</v>
      </c>
      <c r="J2789" t="s">
        <v>136</v>
      </c>
      <c r="K2789" t="s">
        <v>137</v>
      </c>
      <c r="L2789" t="s">
        <v>8282</v>
      </c>
      <c r="M2789" t="s">
        <v>8283</v>
      </c>
      <c r="N2789">
        <v>2.5447222219999999</v>
      </c>
      <c r="O2789">
        <v>0</v>
      </c>
      <c r="P2789">
        <v>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0.55127221611341082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0.55127221611341082</v>
      </c>
    </row>
    <row r="2790" spans="1:31" x14ac:dyDescent="0.25">
      <c r="A2790">
        <v>1712753</v>
      </c>
      <c r="B2790">
        <v>1</v>
      </c>
      <c r="C2790" t="s">
        <v>80</v>
      </c>
      <c r="D2790" t="s">
        <v>99</v>
      </c>
      <c r="E2790" t="s">
        <v>140</v>
      </c>
      <c r="F2790" t="s">
        <v>3427</v>
      </c>
      <c r="G2790" t="s">
        <v>147</v>
      </c>
      <c r="H2790" t="s">
        <v>143</v>
      </c>
      <c r="I2790" t="s">
        <v>135</v>
      </c>
      <c r="J2790" t="s">
        <v>136</v>
      </c>
      <c r="K2790" t="s">
        <v>137</v>
      </c>
      <c r="L2790" t="s">
        <v>8284</v>
      </c>
      <c r="M2790" t="s">
        <v>8285</v>
      </c>
      <c r="N2790">
        <v>0.13861111100000001</v>
      </c>
      <c r="O2790">
        <v>5</v>
      </c>
      <c r="P2790">
        <v>879</v>
      </c>
      <c r="Q2790">
        <v>12</v>
      </c>
      <c r="R2790">
        <v>118</v>
      </c>
      <c r="S2790">
        <v>22</v>
      </c>
      <c r="T2790">
        <v>70</v>
      </c>
      <c r="U2790">
        <v>0</v>
      </c>
      <c r="V2790">
        <v>4</v>
      </c>
      <c r="W2790">
        <v>1.9230356987350641</v>
      </c>
      <c r="X2790">
        <v>15.075626845255139</v>
      </c>
      <c r="Y2790">
        <v>1.6446392642990042</v>
      </c>
      <c r="Z2790">
        <v>2.5657067914421896</v>
      </c>
      <c r="AA2790">
        <v>7.9191524807570124</v>
      </c>
      <c r="AB2790">
        <v>2.3428269140900824</v>
      </c>
      <c r="AC2790">
        <v>0</v>
      </c>
      <c r="AD2790">
        <v>0.2046039499848667</v>
      </c>
      <c r="AE2790">
        <v>31.675591944563362</v>
      </c>
    </row>
    <row r="2791" spans="1:31" x14ac:dyDescent="0.25">
      <c r="A2791">
        <v>1712962</v>
      </c>
      <c r="B2791">
        <v>1</v>
      </c>
      <c r="C2791" t="s">
        <v>81</v>
      </c>
      <c r="D2791" t="s">
        <v>113</v>
      </c>
      <c r="E2791" t="s">
        <v>131</v>
      </c>
      <c r="F2791" t="s">
        <v>8286</v>
      </c>
      <c r="G2791" t="s">
        <v>133</v>
      </c>
      <c r="H2791" t="s">
        <v>134</v>
      </c>
      <c r="I2791" t="s">
        <v>135</v>
      </c>
      <c r="J2791" t="s">
        <v>136</v>
      </c>
      <c r="K2791" t="s">
        <v>137</v>
      </c>
      <c r="L2791" t="s">
        <v>8287</v>
      </c>
      <c r="M2791" t="s">
        <v>8288</v>
      </c>
      <c r="N2791">
        <v>2.514444444</v>
      </c>
      <c r="O2791">
        <v>0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0.13615154737863583</v>
      </c>
      <c r="AA2791">
        <v>0</v>
      </c>
      <c r="AB2791">
        <v>0</v>
      </c>
      <c r="AC2791">
        <v>0</v>
      </c>
      <c r="AD2791">
        <v>0</v>
      </c>
      <c r="AE2791">
        <v>0.13615154737863583</v>
      </c>
    </row>
    <row r="2792" spans="1:31" x14ac:dyDescent="0.25">
      <c r="A2792">
        <v>1713131</v>
      </c>
      <c r="B2792">
        <v>1</v>
      </c>
      <c r="C2792" t="s">
        <v>80</v>
      </c>
      <c r="D2792" t="s">
        <v>94</v>
      </c>
      <c r="E2792" t="s">
        <v>131</v>
      </c>
      <c r="F2792" t="s">
        <v>8289</v>
      </c>
      <c r="G2792" t="s">
        <v>133</v>
      </c>
      <c r="H2792" t="s">
        <v>134</v>
      </c>
      <c r="I2792" t="s">
        <v>135</v>
      </c>
      <c r="J2792" t="s">
        <v>136</v>
      </c>
      <c r="K2792" t="s">
        <v>137</v>
      </c>
      <c r="L2792" t="s">
        <v>8290</v>
      </c>
      <c r="M2792" t="s">
        <v>8291</v>
      </c>
      <c r="N2792">
        <v>2.0547222220000001</v>
      </c>
      <c r="O2792">
        <v>0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2.1052846008454353</v>
      </c>
      <c r="AA2792">
        <v>0</v>
      </c>
      <c r="AB2792">
        <v>0</v>
      </c>
      <c r="AC2792">
        <v>0</v>
      </c>
      <c r="AD2792">
        <v>0</v>
      </c>
      <c r="AE2792">
        <v>2.1052846008454353</v>
      </c>
    </row>
    <row r="2793" spans="1:31" x14ac:dyDescent="0.25">
      <c r="A2793">
        <v>1713108</v>
      </c>
      <c r="B2793">
        <v>1</v>
      </c>
      <c r="C2793" t="s">
        <v>81</v>
      </c>
      <c r="D2793" t="s">
        <v>128</v>
      </c>
      <c r="E2793" t="s">
        <v>160</v>
      </c>
      <c r="F2793" t="s">
        <v>8292</v>
      </c>
      <c r="G2793" t="s">
        <v>162</v>
      </c>
      <c r="H2793" t="s">
        <v>134</v>
      </c>
      <c r="I2793" t="s">
        <v>135</v>
      </c>
      <c r="J2793" t="s">
        <v>136</v>
      </c>
      <c r="K2793" t="s">
        <v>137</v>
      </c>
      <c r="L2793" t="s">
        <v>8293</v>
      </c>
      <c r="M2793" t="s">
        <v>8294</v>
      </c>
      <c r="N2793">
        <v>5.4024999999999999</v>
      </c>
      <c r="O2793">
        <v>0</v>
      </c>
      <c r="P2793">
        <v>41</v>
      </c>
      <c r="Q2793">
        <v>0</v>
      </c>
      <c r="R2793">
        <v>0</v>
      </c>
      <c r="S2793">
        <v>0</v>
      </c>
      <c r="T2793">
        <v>2</v>
      </c>
      <c r="U2793">
        <v>0</v>
      </c>
      <c r="V2793">
        <v>0</v>
      </c>
      <c r="W2793">
        <v>0</v>
      </c>
      <c r="X2793">
        <v>30.423527002802533</v>
      </c>
      <c r="Y2793">
        <v>0</v>
      </c>
      <c r="Z2793">
        <v>0</v>
      </c>
      <c r="AA2793">
        <v>0</v>
      </c>
      <c r="AB2793">
        <v>16.734392536046567</v>
      </c>
      <c r="AC2793">
        <v>0</v>
      </c>
      <c r="AD2793">
        <v>0</v>
      </c>
      <c r="AE2793">
        <v>47.1579195388491</v>
      </c>
    </row>
    <row r="2794" spans="1:31" x14ac:dyDescent="0.25">
      <c r="A2794">
        <v>1713068</v>
      </c>
      <c r="B2794">
        <v>1</v>
      </c>
      <c r="C2794" t="s">
        <v>80</v>
      </c>
      <c r="D2794" t="s">
        <v>106</v>
      </c>
      <c r="E2794" t="s">
        <v>150</v>
      </c>
      <c r="F2794" t="s">
        <v>8295</v>
      </c>
      <c r="G2794" t="s">
        <v>650</v>
      </c>
      <c r="H2794" t="s">
        <v>134</v>
      </c>
      <c r="I2794" t="s">
        <v>135</v>
      </c>
      <c r="J2794" t="s">
        <v>136</v>
      </c>
      <c r="K2794" t="s">
        <v>137</v>
      </c>
      <c r="L2794" t="s">
        <v>8296</v>
      </c>
      <c r="M2794" t="s">
        <v>8297</v>
      </c>
      <c r="N2794">
        <v>2.8152777769999999</v>
      </c>
      <c r="O2794">
        <v>0</v>
      </c>
      <c r="P2794">
        <v>133</v>
      </c>
      <c r="Q2794">
        <v>0</v>
      </c>
      <c r="R2794">
        <v>0</v>
      </c>
      <c r="S2794">
        <v>0</v>
      </c>
      <c r="T2794">
        <v>52</v>
      </c>
      <c r="U2794">
        <v>0</v>
      </c>
      <c r="V2794">
        <v>1</v>
      </c>
      <c r="W2794">
        <v>0</v>
      </c>
      <c r="X2794">
        <v>94.055895359931654</v>
      </c>
      <c r="Y2794">
        <v>0</v>
      </c>
      <c r="Z2794">
        <v>0</v>
      </c>
      <c r="AA2794">
        <v>0</v>
      </c>
      <c r="AB2794">
        <v>109.2821711905429</v>
      </c>
      <c r="AC2794">
        <v>0</v>
      </c>
      <c r="AD2794">
        <v>0.52003575908319999</v>
      </c>
      <c r="AE2794">
        <v>203.85810230955775</v>
      </c>
    </row>
    <row r="2795" spans="1:31" x14ac:dyDescent="0.25">
      <c r="A2795">
        <v>1712922</v>
      </c>
      <c r="B2795">
        <v>1</v>
      </c>
      <c r="C2795" t="s">
        <v>81</v>
      </c>
      <c r="D2795" t="s">
        <v>128</v>
      </c>
      <c r="E2795" t="s">
        <v>150</v>
      </c>
      <c r="F2795" t="s">
        <v>8211</v>
      </c>
      <c r="G2795" t="s">
        <v>186</v>
      </c>
      <c r="H2795" t="s">
        <v>134</v>
      </c>
      <c r="I2795" t="s">
        <v>135</v>
      </c>
      <c r="J2795" t="s">
        <v>136</v>
      </c>
      <c r="K2795" t="s">
        <v>137</v>
      </c>
      <c r="L2795" t="s">
        <v>8298</v>
      </c>
      <c r="M2795" t="s">
        <v>8299</v>
      </c>
      <c r="N2795">
        <v>4.5211111109999997</v>
      </c>
      <c r="O2795">
        <v>0</v>
      </c>
      <c r="P2795">
        <v>51</v>
      </c>
      <c r="Q2795">
        <v>0</v>
      </c>
      <c r="R2795">
        <v>1</v>
      </c>
      <c r="S2795">
        <v>0</v>
      </c>
      <c r="T2795">
        <v>6</v>
      </c>
      <c r="U2795">
        <v>0</v>
      </c>
      <c r="V2795">
        <v>0</v>
      </c>
      <c r="W2795">
        <v>0</v>
      </c>
      <c r="X2795">
        <v>21.707679569227885</v>
      </c>
      <c r="Y2795">
        <v>0</v>
      </c>
      <c r="Z2795">
        <v>0</v>
      </c>
      <c r="AA2795">
        <v>0</v>
      </c>
      <c r="AB2795">
        <v>4.0423676351776381</v>
      </c>
      <c r="AC2795">
        <v>0</v>
      </c>
      <c r="AD2795">
        <v>0</v>
      </c>
      <c r="AE2795">
        <v>25.750047204405522</v>
      </c>
    </row>
    <row r="2796" spans="1:31" x14ac:dyDescent="0.25">
      <c r="A2796">
        <v>1713171</v>
      </c>
      <c r="B2796">
        <v>1</v>
      </c>
      <c r="C2796" t="s">
        <v>80</v>
      </c>
      <c r="D2796" t="s">
        <v>99</v>
      </c>
      <c r="E2796" t="s">
        <v>131</v>
      </c>
      <c r="F2796" t="s">
        <v>8300</v>
      </c>
      <c r="G2796" t="s">
        <v>133</v>
      </c>
      <c r="H2796" t="s">
        <v>134</v>
      </c>
      <c r="I2796" t="s">
        <v>135</v>
      </c>
      <c r="J2796" t="s">
        <v>136</v>
      </c>
      <c r="K2796" t="s">
        <v>137</v>
      </c>
      <c r="L2796" t="s">
        <v>8301</v>
      </c>
      <c r="M2796" t="s">
        <v>8302</v>
      </c>
      <c r="N2796">
        <v>2.0166666659999999</v>
      </c>
      <c r="O2796">
        <v>0</v>
      </c>
      <c r="P2796">
        <v>1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0.16067613201542225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0.16067613201542225</v>
      </c>
    </row>
    <row r="2797" spans="1:31" x14ac:dyDescent="0.25">
      <c r="A2797">
        <v>1712859</v>
      </c>
      <c r="B2797">
        <v>1</v>
      </c>
      <c r="C2797" t="s">
        <v>80</v>
      </c>
      <c r="D2797" t="s">
        <v>85</v>
      </c>
      <c r="E2797" t="s">
        <v>314</v>
      </c>
      <c r="F2797" t="s">
        <v>8303</v>
      </c>
      <c r="G2797" t="s">
        <v>157</v>
      </c>
      <c r="H2797" t="s">
        <v>143</v>
      </c>
      <c r="I2797" t="s">
        <v>135</v>
      </c>
      <c r="J2797" t="s">
        <v>3</v>
      </c>
      <c r="K2797" t="s">
        <v>137</v>
      </c>
      <c r="L2797" t="s">
        <v>8304</v>
      </c>
      <c r="M2797" t="s">
        <v>8305</v>
      </c>
      <c r="N2797">
        <v>0.63749999999999996</v>
      </c>
      <c r="O2797">
        <v>0</v>
      </c>
      <c r="P2797">
        <v>5601</v>
      </c>
      <c r="Q2797">
        <v>0</v>
      </c>
      <c r="R2797">
        <v>0</v>
      </c>
      <c r="S2797">
        <v>0</v>
      </c>
      <c r="T2797">
        <v>220</v>
      </c>
      <c r="U2797">
        <v>0</v>
      </c>
      <c r="V2797">
        <v>0</v>
      </c>
      <c r="W2797">
        <v>0</v>
      </c>
      <c r="X2797">
        <v>1071.5251624304528</v>
      </c>
      <c r="Y2797">
        <v>0</v>
      </c>
      <c r="Z2797">
        <v>0</v>
      </c>
      <c r="AA2797">
        <v>0</v>
      </c>
      <c r="AB2797">
        <v>269.05201865085638</v>
      </c>
      <c r="AC2797">
        <v>0</v>
      </c>
      <c r="AD2797">
        <v>0</v>
      </c>
      <c r="AE2797">
        <v>1340.5771810813092</v>
      </c>
    </row>
    <row r="2798" spans="1:31" x14ac:dyDescent="0.25">
      <c r="A2798">
        <v>1713051</v>
      </c>
      <c r="B2798">
        <v>1</v>
      </c>
      <c r="C2798" t="s">
        <v>81</v>
      </c>
      <c r="D2798" t="s">
        <v>113</v>
      </c>
      <c r="E2798" t="s">
        <v>131</v>
      </c>
      <c r="F2798" t="s">
        <v>8306</v>
      </c>
      <c r="G2798" t="s">
        <v>242</v>
      </c>
      <c r="H2798" t="s">
        <v>134</v>
      </c>
      <c r="I2798" t="s">
        <v>135</v>
      </c>
      <c r="J2798" t="s">
        <v>136</v>
      </c>
      <c r="K2798" t="s">
        <v>137</v>
      </c>
      <c r="L2798" t="s">
        <v>8307</v>
      </c>
      <c r="M2798" t="s">
        <v>8308</v>
      </c>
      <c r="N2798">
        <v>0.82499999999999996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9.3793257918100004E-2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9.3793257918100004E-2</v>
      </c>
    </row>
    <row r="2799" spans="1:31" x14ac:dyDescent="0.25">
      <c r="A2799">
        <v>1712839</v>
      </c>
      <c r="B2799">
        <v>1</v>
      </c>
      <c r="C2799" t="s">
        <v>80</v>
      </c>
      <c r="D2799" t="s">
        <v>105</v>
      </c>
      <c r="E2799" t="s">
        <v>171</v>
      </c>
      <c r="F2799" t="s">
        <v>8309</v>
      </c>
      <c r="G2799" t="s">
        <v>295</v>
      </c>
      <c r="H2799" t="s">
        <v>143</v>
      </c>
      <c r="I2799" t="s">
        <v>135</v>
      </c>
      <c r="J2799" t="s">
        <v>136</v>
      </c>
      <c r="K2799" t="s">
        <v>137</v>
      </c>
      <c r="L2799" t="s">
        <v>8310</v>
      </c>
      <c r="M2799" t="s">
        <v>8311</v>
      </c>
      <c r="N2799">
        <v>1.7725</v>
      </c>
      <c r="O2799">
        <v>0</v>
      </c>
      <c r="P2799">
        <v>106</v>
      </c>
      <c r="Q2799">
        <v>0</v>
      </c>
      <c r="R2799">
        <v>27</v>
      </c>
      <c r="S2799">
        <v>0</v>
      </c>
      <c r="T2799">
        <v>9</v>
      </c>
      <c r="U2799">
        <v>0</v>
      </c>
      <c r="V2799">
        <v>0</v>
      </c>
      <c r="W2799">
        <v>0</v>
      </c>
      <c r="X2799">
        <v>36.871567052068158</v>
      </c>
      <c r="Y2799">
        <v>0</v>
      </c>
      <c r="Z2799">
        <v>4.2294940167701531</v>
      </c>
      <c r="AA2799">
        <v>0</v>
      </c>
      <c r="AB2799">
        <v>9.7728598554814941</v>
      </c>
      <c r="AC2799">
        <v>0</v>
      </c>
      <c r="AD2799">
        <v>0</v>
      </c>
      <c r="AE2799">
        <v>50.873920924319805</v>
      </c>
    </row>
    <row r="2800" spans="1:31" x14ac:dyDescent="0.25">
      <c r="A2800">
        <v>1712982</v>
      </c>
      <c r="B2800">
        <v>1</v>
      </c>
      <c r="C2800" t="s">
        <v>80</v>
      </c>
      <c r="D2800" t="s">
        <v>104</v>
      </c>
      <c r="E2800" t="s">
        <v>150</v>
      </c>
      <c r="F2800" t="s">
        <v>8312</v>
      </c>
      <c r="G2800" t="s">
        <v>186</v>
      </c>
      <c r="H2800" t="s">
        <v>134</v>
      </c>
      <c r="I2800" t="s">
        <v>135</v>
      </c>
      <c r="J2800" t="s">
        <v>136</v>
      </c>
      <c r="K2800" t="s">
        <v>137</v>
      </c>
      <c r="L2800" t="s">
        <v>8313</v>
      </c>
      <c r="M2800" t="s">
        <v>8314</v>
      </c>
      <c r="N2800">
        <v>1.4769444439999999</v>
      </c>
      <c r="O2800">
        <v>0</v>
      </c>
      <c r="P2800">
        <v>0</v>
      </c>
      <c r="Q2800">
        <v>0</v>
      </c>
      <c r="R2800">
        <v>5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2.5040360404693152</v>
      </c>
      <c r="AA2800">
        <v>0</v>
      </c>
      <c r="AB2800">
        <v>0</v>
      </c>
      <c r="AC2800">
        <v>0</v>
      </c>
      <c r="AD2800">
        <v>0</v>
      </c>
      <c r="AE2800">
        <v>2.5040360404693152</v>
      </c>
    </row>
    <row r="2801" spans="1:31" x14ac:dyDescent="0.25">
      <c r="A2801">
        <v>1712739</v>
      </c>
      <c r="B2801">
        <v>1</v>
      </c>
      <c r="C2801" t="s">
        <v>80</v>
      </c>
      <c r="D2801" t="s">
        <v>94</v>
      </c>
      <c r="E2801" t="s">
        <v>140</v>
      </c>
      <c r="F2801" t="s">
        <v>8315</v>
      </c>
      <c r="G2801" t="s">
        <v>147</v>
      </c>
      <c r="H2801" t="s">
        <v>143</v>
      </c>
      <c r="I2801" t="s">
        <v>455</v>
      </c>
      <c r="J2801" t="s">
        <v>136</v>
      </c>
      <c r="K2801" t="s">
        <v>137</v>
      </c>
      <c r="L2801" t="s">
        <v>8316</v>
      </c>
      <c r="M2801" t="s">
        <v>8317</v>
      </c>
      <c r="N2801">
        <v>1.1111111E-2</v>
      </c>
      <c r="O2801">
        <v>0</v>
      </c>
      <c r="P2801">
        <v>1956</v>
      </c>
      <c r="Q2801">
        <v>6</v>
      </c>
      <c r="R2801">
        <v>15</v>
      </c>
      <c r="S2801">
        <v>13</v>
      </c>
      <c r="T2801">
        <v>169</v>
      </c>
      <c r="U2801">
        <v>0</v>
      </c>
      <c r="V2801">
        <v>0</v>
      </c>
      <c r="W2801">
        <v>0</v>
      </c>
      <c r="X2801">
        <v>1.1250310804760142</v>
      </c>
      <c r="Y2801">
        <v>2.1277595201422222E-2</v>
      </c>
      <c r="Z2801">
        <v>3.2064936095266672E-2</v>
      </c>
      <c r="AA2801">
        <v>0.12509050038756667</v>
      </c>
      <c r="AB2801">
        <v>0.25177280596558888</v>
      </c>
      <c r="AC2801">
        <v>0</v>
      </c>
      <c r="AD2801">
        <v>0</v>
      </c>
      <c r="AE2801">
        <v>1.5552369181258585</v>
      </c>
    </row>
    <row r="2802" spans="1:31" x14ac:dyDescent="0.25">
      <c r="A2802">
        <v>1712759</v>
      </c>
      <c r="B2802">
        <v>1</v>
      </c>
      <c r="C2802" t="s">
        <v>81</v>
      </c>
      <c r="D2802" t="s">
        <v>112</v>
      </c>
      <c r="E2802" t="s">
        <v>189</v>
      </c>
      <c r="F2802" t="s">
        <v>8318</v>
      </c>
      <c r="G2802" t="s">
        <v>147</v>
      </c>
      <c r="H2802" t="s">
        <v>143</v>
      </c>
      <c r="I2802" t="s">
        <v>135</v>
      </c>
      <c r="J2802" t="s">
        <v>136</v>
      </c>
      <c r="K2802" t="s">
        <v>137</v>
      </c>
      <c r="L2802" t="s">
        <v>8319</v>
      </c>
      <c r="M2802" t="s">
        <v>8320</v>
      </c>
      <c r="N2802">
        <v>2.81</v>
      </c>
      <c r="O2802">
        <v>0</v>
      </c>
      <c r="P2802">
        <v>1830</v>
      </c>
      <c r="Q2802">
        <v>228</v>
      </c>
      <c r="R2802">
        <v>100</v>
      </c>
      <c r="S2802">
        <v>20</v>
      </c>
      <c r="T2802">
        <v>207</v>
      </c>
      <c r="U2802">
        <v>5</v>
      </c>
      <c r="V2802">
        <v>1</v>
      </c>
      <c r="W2802">
        <v>0</v>
      </c>
      <c r="X2802">
        <v>498.91771705757901</v>
      </c>
      <c r="Y2802">
        <v>66.556166955041306</v>
      </c>
      <c r="Z2802">
        <v>23.600047890971961</v>
      </c>
      <c r="AA2802">
        <v>77.178263964465955</v>
      </c>
      <c r="AB2802">
        <v>103.96358977391273</v>
      </c>
      <c r="AC2802">
        <v>254.00056985609584</v>
      </c>
      <c r="AD2802">
        <v>1.8536322279999999E-4</v>
      </c>
      <c r="AE2802">
        <v>1024.2165408612896</v>
      </c>
    </row>
    <row r="2803" spans="1:31" x14ac:dyDescent="0.25">
      <c r="A2803">
        <v>1713008</v>
      </c>
      <c r="B2803">
        <v>1</v>
      </c>
      <c r="C2803" t="s">
        <v>80</v>
      </c>
      <c r="D2803" t="s">
        <v>103</v>
      </c>
      <c r="E2803" t="s">
        <v>160</v>
      </c>
      <c r="F2803" t="s">
        <v>8321</v>
      </c>
      <c r="G2803" t="s">
        <v>1898</v>
      </c>
      <c r="H2803" t="s">
        <v>134</v>
      </c>
      <c r="I2803" t="s">
        <v>135</v>
      </c>
      <c r="J2803" t="s">
        <v>136</v>
      </c>
      <c r="K2803" t="s">
        <v>137</v>
      </c>
      <c r="L2803" t="s">
        <v>8322</v>
      </c>
      <c r="M2803" t="s">
        <v>8323</v>
      </c>
      <c r="N2803">
        <v>0.73805555499999997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38</v>
      </c>
      <c r="U2803">
        <v>0</v>
      </c>
      <c r="V2803">
        <v>1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11.936407599842951</v>
      </c>
      <c r="AC2803">
        <v>0</v>
      </c>
      <c r="AD2803">
        <v>25.300867064110925</v>
      </c>
      <c r="AE2803">
        <v>37.237274663953876</v>
      </c>
    </row>
    <row r="2804" spans="1:31" x14ac:dyDescent="0.25">
      <c r="A2804">
        <v>1712902</v>
      </c>
      <c r="B2804">
        <v>1</v>
      </c>
      <c r="C2804" t="s">
        <v>80</v>
      </c>
      <c r="D2804" t="s">
        <v>105</v>
      </c>
      <c r="E2804" t="s">
        <v>131</v>
      </c>
      <c r="F2804" t="s">
        <v>8324</v>
      </c>
      <c r="G2804" t="s">
        <v>157</v>
      </c>
      <c r="H2804" t="s">
        <v>134</v>
      </c>
      <c r="I2804" t="s">
        <v>135</v>
      </c>
      <c r="J2804" t="s">
        <v>136</v>
      </c>
      <c r="K2804" t="s">
        <v>137</v>
      </c>
      <c r="L2804" t="s">
        <v>8325</v>
      </c>
      <c r="M2804" t="s">
        <v>8326</v>
      </c>
      <c r="N2804">
        <v>0.85750000000000004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1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</row>
    <row r="2805" spans="1:31" x14ac:dyDescent="0.25">
      <c r="A2805">
        <v>1713151</v>
      </c>
      <c r="B2805">
        <v>1</v>
      </c>
      <c r="C2805" t="s">
        <v>80</v>
      </c>
      <c r="D2805" t="s">
        <v>93</v>
      </c>
      <c r="E2805" t="s">
        <v>131</v>
      </c>
      <c r="F2805" t="s">
        <v>8327</v>
      </c>
      <c r="G2805" t="s">
        <v>242</v>
      </c>
      <c r="H2805" t="s">
        <v>134</v>
      </c>
      <c r="I2805" t="s">
        <v>135</v>
      </c>
      <c r="J2805" t="s">
        <v>136</v>
      </c>
      <c r="K2805" t="s">
        <v>137</v>
      </c>
      <c r="L2805" t="s">
        <v>8328</v>
      </c>
      <c r="M2805" t="s">
        <v>8329</v>
      </c>
      <c r="N2805">
        <v>4.324166666</v>
      </c>
      <c r="O2805">
        <v>0</v>
      </c>
      <c r="P2805">
        <v>4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3.6764299720007307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3.6764299720007307</v>
      </c>
    </row>
    <row r="2806" spans="1:31" x14ac:dyDescent="0.25">
      <c r="A2806">
        <v>1712848</v>
      </c>
      <c r="B2806">
        <v>1</v>
      </c>
      <c r="C2806" t="s">
        <v>81</v>
      </c>
      <c r="D2806" t="s">
        <v>123</v>
      </c>
      <c r="E2806" t="s">
        <v>140</v>
      </c>
      <c r="F2806" t="s">
        <v>1030</v>
      </c>
      <c r="G2806" t="s">
        <v>147</v>
      </c>
      <c r="H2806" t="s">
        <v>143</v>
      </c>
      <c r="I2806" t="s">
        <v>135</v>
      </c>
      <c r="J2806" t="s">
        <v>136</v>
      </c>
      <c r="K2806" t="s">
        <v>137</v>
      </c>
      <c r="L2806" t="s">
        <v>8330</v>
      </c>
      <c r="M2806" t="s">
        <v>8331</v>
      </c>
      <c r="N2806">
        <v>0.43305555499999998</v>
      </c>
      <c r="O2806">
        <v>3</v>
      </c>
      <c r="P2806">
        <v>1</v>
      </c>
      <c r="Q2806">
        <v>78</v>
      </c>
      <c r="R2806">
        <v>69</v>
      </c>
      <c r="S2806">
        <v>13</v>
      </c>
      <c r="T2806">
        <v>9</v>
      </c>
      <c r="U2806">
        <v>0</v>
      </c>
      <c r="V2806">
        <v>0</v>
      </c>
      <c r="W2806">
        <v>0.31769947883804001</v>
      </c>
      <c r="X2806">
        <v>4.4457142676132794E-2</v>
      </c>
      <c r="Y2806">
        <v>11.076050262937922</v>
      </c>
      <c r="Z2806">
        <v>10.630705338472509</v>
      </c>
      <c r="AA2806">
        <v>13.140298004629255</v>
      </c>
      <c r="AB2806">
        <v>4.670005143797284</v>
      </c>
      <c r="AC2806">
        <v>0</v>
      </c>
      <c r="AD2806">
        <v>0</v>
      </c>
      <c r="AE2806">
        <v>39.879215371351137</v>
      </c>
    </row>
    <row r="2807" spans="1:31" x14ac:dyDescent="0.25">
      <c r="A2807">
        <v>1713011</v>
      </c>
      <c r="B2807">
        <v>1</v>
      </c>
      <c r="C2807" t="s">
        <v>80</v>
      </c>
      <c r="D2807" t="s">
        <v>84</v>
      </c>
      <c r="E2807" t="s">
        <v>160</v>
      </c>
      <c r="F2807" t="s">
        <v>8332</v>
      </c>
      <c r="G2807" t="s">
        <v>157</v>
      </c>
      <c r="H2807" t="s">
        <v>134</v>
      </c>
      <c r="I2807" t="s">
        <v>135</v>
      </c>
      <c r="J2807" t="s">
        <v>136</v>
      </c>
      <c r="K2807" t="s">
        <v>137</v>
      </c>
      <c r="L2807" t="s">
        <v>8333</v>
      </c>
      <c r="M2807" t="s">
        <v>8334</v>
      </c>
      <c r="N2807">
        <v>1.9541666660000001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38</v>
      </c>
      <c r="U2807">
        <v>0</v>
      </c>
      <c r="V2807">
        <v>3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44.277490662879138</v>
      </c>
      <c r="AC2807">
        <v>0</v>
      </c>
      <c r="AD2807">
        <v>28.035651956235068</v>
      </c>
      <c r="AE2807">
        <v>72.313142619114203</v>
      </c>
    </row>
    <row r="2808" spans="1:31" x14ac:dyDescent="0.25">
      <c r="A2808">
        <v>1713034</v>
      </c>
      <c r="B2808">
        <v>1</v>
      </c>
      <c r="C2808" t="s">
        <v>81</v>
      </c>
      <c r="D2808" t="s">
        <v>118</v>
      </c>
      <c r="E2808" t="s">
        <v>131</v>
      </c>
      <c r="F2808" t="s">
        <v>8335</v>
      </c>
      <c r="G2808" t="s">
        <v>133</v>
      </c>
      <c r="H2808" t="s">
        <v>134</v>
      </c>
      <c r="I2808" t="s">
        <v>135</v>
      </c>
      <c r="J2808" t="s">
        <v>136</v>
      </c>
      <c r="K2808" t="s">
        <v>137</v>
      </c>
      <c r="L2808" t="s">
        <v>8336</v>
      </c>
      <c r="M2808" t="s">
        <v>8337</v>
      </c>
      <c r="N2808">
        <v>1.093611111</v>
      </c>
      <c r="O2808">
        <v>0</v>
      </c>
      <c r="P2808">
        <v>1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1.8741790548718332E-2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1.8741790548718332E-2</v>
      </c>
    </row>
    <row r="2809" spans="1:31" x14ac:dyDescent="0.25">
      <c r="A2809">
        <v>1713080</v>
      </c>
      <c r="B2809">
        <v>1</v>
      </c>
      <c r="C2809" t="s">
        <v>80</v>
      </c>
      <c r="D2809" t="s">
        <v>100</v>
      </c>
      <c r="E2809" t="s">
        <v>441</v>
      </c>
      <c r="F2809" t="s">
        <v>8338</v>
      </c>
      <c r="G2809" t="s">
        <v>575</v>
      </c>
      <c r="H2809" t="s">
        <v>134</v>
      </c>
      <c r="I2809" t="s">
        <v>135</v>
      </c>
      <c r="J2809" t="s">
        <v>136</v>
      </c>
      <c r="K2809" t="s">
        <v>137</v>
      </c>
      <c r="L2809" t="s">
        <v>8339</v>
      </c>
      <c r="M2809" t="s">
        <v>8340</v>
      </c>
      <c r="N2809">
        <v>5.0491666659999996</v>
      </c>
      <c r="O2809">
        <v>0</v>
      </c>
      <c r="P2809">
        <v>9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6.6371575915459804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6.6371575915459804</v>
      </c>
    </row>
    <row r="2810" spans="1:31" x14ac:dyDescent="0.25">
      <c r="A2810">
        <v>1713017</v>
      </c>
      <c r="B2810">
        <v>1</v>
      </c>
      <c r="C2810" t="s">
        <v>80</v>
      </c>
      <c r="D2810" t="s">
        <v>94</v>
      </c>
      <c r="E2810" t="s">
        <v>140</v>
      </c>
      <c r="F2810" t="s">
        <v>5902</v>
      </c>
      <c r="G2810" t="s">
        <v>147</v>
      </c>
      <c r="H2810" t="s">
        <v>143</v>
      </c>
      <c r="I2810" t="s">
        <v>135</v>
      </c>
      <c r="J2810" t="s">
        <v>136</v>
      </c>
      <c r="K2810" t="s">
        <v>137</v>
      </c>
      <c r="L2810" t="s">
        <v>8341</v>
      </c>
      <c r="M2810" t="s">
        <v>8342</v>
      </c>
      <c r="N2810">
        <v>1.946111111</v>
      </c>
      <c r="O2810">
        <v>0</v>
      </c>
      <c r="P2810">
        <v>0</v>
      </c>
      <c r="Q2810">
        <v>11</v>
      </c>
      <c r="R2810">
        <v>126</v>
      </c>
      <c r="S2810">
        <v>1</v>
      </c>
      <c r="T2810">
        <v>3</v>
      </c>
      <c r="U2810">
        <v>0</v>
      </c>
      <c r="V2810">
        <v>0</v>
      </c>
      <c r="W2810">
        <v>0</v>
      </c>
      <c r="X2810">
        <v>0</v>
      </c>
      <c r="Y2810">
        <v>61.98424714682865</v>
      </c>
      <c r="Z2810">
        <v>75.159379898688684</v>
      </c>
      <c r="AA2810">
        <v>2.0973669871314278</v>
      </c>
      <c r="AB2810">
        <v>2.3421460103973168</v>
      </c>
      <c r="AC2810">
        <v>0</v>
      </c>
      <c r="AD2810">
        <v>0</v>
      </c>
      <c r="AE2810">
        <v>141.58314004304611</v>
      </c>
    </row>
    <row r="2811" spans="1:31" x14ac:dyDescent="0.25">
      <c r="A2811">
        <v>1713117</v>
      </c>
      <c r="B2811">
        <v>1</v>
      </c>
      <c r="C2811" t="s">
        <v>80</v>
      </c>
      <c r="D2811" t="s">
        <v>100</v>
      </c>
      <c r="E2811" t="s">
        <v>131</v>
      </c>
      <c r="F2811" t="s">
        <v>8343</v>
      </c>
      <c r="G2811" t="s">
        <v>133</v>
      </c>
      <c r="H2811" t="s">
        <v>134</v>
      </c>
      <c r="I2811" t="s">
        <v>135</v>
      </c>
      <c r="J2811" t="s">
        <v>136</v>
      </c>
      <c r="K2811" t="s">
        <v>137</v>
      </c>
      <c r="L2811" t="s">
        <v>8344</v>
      </c>
      <c r="M2811" t="s">
        <v>8345</v>
      </c>
      <c r="N2811">
        <v>0.74972222200000005</v>
      </c>
      <c r="O2811">
        <v>0</v>
      </c>
      <c r="P2811">
        <v>1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1.5232657191812222E-2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1.5232657191812222E-2</v>
      </c>
    </row>
    <row r="2812" spans="1:31" x14ac:dyDescent="0.25">
      <c r="A2812">
        <v>1713097</v>
      </c>
      <c r="B2812">
        <v>1</v>
      </c>
      <c r="C2812" t="s">
        <v>80</v>
      </c>
      <c r="D2812" t="s">
        <v>95</v>
      </c>
      <c r="E2812" t="s">
        <v>160</v>
      </c>
      <c r="F2812" t="s">
        <v>8346</v>
      </c>
      <c r="G2812" t="s">
        <v>162</v>
      </c>
      <c r="H2812" t="s">
        <v>134</v>
      </c>
      <c r="I2812" t="s">
        <v>135</v>
      </c>
      <c r="J2812" t="s">
        <v>136</v>
      </c>
      <c r="K2812" t="s">
        <v>137</v>
      </c>
      <c r="L2812" t="s">
        <v>8347</v>
      </c>
      <c r="M2812" t="s">
        <v>8348</v>
      </c>
      <c r="N2812">
        <v>1.183888888</v>
      </c>
      <c r="O2812">
        <v>0</v>
      </c>
      <c r="P2812">
        <v>39</v>
      </c>
      <c r="Q2812">
        <v>0</v>
      </c>
      <c r="R2812">
        <v>2</v>
      </c>
      <c r="S2812">
        <v>0</v>
      </c>
      <c r="T2812">
        <v>1</v>
      </c>
      <c r="U2812">
        <v>0</v>
      </c>
      <c r="V2812">
        <v>0</v>
      </c>
      <c r="W2812">
        <v>0</v>
      </c>
      <c r="X2812">
        <v>5.8920041240746244</v>
      </c>
      <c r="Y2812">
        <v>0</v>
      </c>
      <c r="Z2812">
        <v>1.0407405576547801</v>
      </c>
      <c r="AA2812">
        <v>0</v>
      </c>
      <c r="AB2812">
        <v>1.1882905512273225</v>
      </c>
      <c r="AC2812">
        <v>0</v>
      </c>
      <c r="AD2812">
        <v>0</v>
      </c>
      <c r="AE2812">
        <v>8.1210352329567268</v>
      </c>
    </row>
    <row r="2813" spans="1:31" x14ac:dyDescent="0.25">
      <c r="A2813">
        <v>1712742</v>
      </c>
      <c r="B2813">
        <v>1</v>
      </c>
      <c r="C2813" t="s">
        <v>80</v>
      </c>
      <c r="D2813" t="s">
        <v>90</v>
      </c>
      <c r="E2813" t="s">
        <v>314</v>
      </c>
      <c r="F2813" t="s">
        <v>8349</v>
      </c>
      <c r="G2813" t="s">
        <v>316</v>
      </c>
      <c r="H2813" t="s">
        <v>234</v>
      </c>
      <c r="I2813" t="s">
        <v>455</v>
      </c>
      <c r="J2813" t="s">
        <v>136</v>
      </c>
      <c r="K2813" t="s">
        <v>153</v>
      </c>
      <c r="L2813" t="s">
        <v>8350</v>
      </c>
      <c r="M2813" t="s">
        <v>8351</v>
      </c>
      <c r="N2813">
        <v>4.6111111000000003E-2</v>
      </c>
      <c r="O2813">
        <v>0</v>
      </c>
      <c r="P2813">
        <v>2684</v>
      </c>
      <c r="Q2813">
        <v>0</v>
      </c>
      <c r="R2813">
        <v>0</v>
      </c>
      <c r="S2813">
        <v>0</v>
      </c>
      <c r="T2813">
        <v>209</v>
      </c>
      <c r="U2813">
        <v>0</v>
      </c>
      <c r="V2813">
        <v>0</v>
      </c>
      <c r="W2813">
        <v>0</v>
      </c>
      <c r="X2813">
        <v>25.206334704389505</v>
      </c>
      <c r="Y2813">
        <v>0</v>
      </c>
      <c r="Z2813">
        <v>0</v>
      </c>
      <c r="AA2813">
        <v>0</v>
      </c>
      <c r="AB2813">
        <v>3.2911697049620519</v>
      </c>
      <c r="AC2813">
        <v>0</v>
      </c>
      <c r="AD2813">
        <v>0</v>
      </c>
      <c r="AE2813">
        <v>28.497504409351556</v>
      </c>
    </row>
    <row r="2814" spans="1:31" x14ac:dyDescent="0.25">
      <c r="A2814">
        <v>1712719</v>
      </c>
      <c r="B2814">
        <v>1</v>
      </c>
      <c r="C2814" t="s">
        <v>80</v>
      </c>
      <c r="D2814" t="s">
        <v>92</v>
      </c>
      <c r="E2814" t="s">
        <v>189</v>
      </c>
      <c r="F2814" t="s">
        <v>8352</v>
      </c>
      <c r="G2814" t="s">
        <v>152</v>
      </c>
      <c r="H2814" t="s">
        <v>143</v>
      </c>
      <c r="I2814" t="s">
        <v>135</v>
      </c>
      <c r="J2814" t="s">
        <v>136</v>
      </c>
      <c r="K2814" t="s">
        <v>153</v>
      </c>
      <c r="L2814" t="s">
        <v>8353</v>
      </c>
      <c r="M2814" t="s">
        <v>8354</v>
      </c>
      <c r="N2814">
        <v>7.2577777770000003</v>
      </c>
      <c r="O2814">
        <v>0</v>
      </c>
      <c r="P2814">
        <v>480</v>
      </c>
      <c r="Q2814">
        <v>0</v>
      </c>
      <c r="R2814">
        <v>17</v>
      </c>
      <c r="S2814">
        <v>0</v>
      </c>
      <c r="T2814">
        <v>42</v>
      </c>
      <c r="U2814">
        <v>0</v>
      </c>
      <c r="V2814">
        <v>0</v>
      </c>
      <c r="W2814">
        <v>0</v>
      </c>
      <c r="X2814">
        <v>903.38344888037705</v>
      </c>
      <c r="Y2814">
        <v>0</v>
      </c>
      <c r="Z2814">
        <v>7.9853341012459023</v>
      </c>
      <c r="AA2814">
        <v>0</v>
      </c>
      <c r="AB2814">
        <v>463.48001076385651</v>
      </c>
      <c r="AC2814">
        <v>0</v>
      </c>
      <c r="AD2814">
        <v>0</v>
      </c>
      <c r="AE2814">
        <v>1374.8487937454795</v>
      </c>
    </row>
    <row r="2815" spans="1:31" x14ac:dyDescent="0.25">
      <c r="A2815">
        <v>1712762</v>
      </c>
      <c r="B2815">
        <v>1</v>
      </c>
      <c r="C2815" t="s">
        <v>80</v>
      </c>
      <c r="D2815" t="s">
        <v>103</v>
      </c>
      <c r="E2815" t="s">
        <v>171</v>
      </c>
      <c r="F2815" t="s">
        <v>7982</v>
      </c>
      <c r="G2815" t="s">
        <v>2470</v>
      </c>
      <c r="H2815" t="s">
        <v>143</v>
      </c>
      <c r="I2815" t="s">
        <v>135</v>
      </c>
      <c r="J2815" t="s">
        <v>136</v>
      </c>
      <c r="K2815" t="s">
        <v>137</v>
      </c>
      <c r="L2815" t="s">
        <v>8355</v>
      </c>
      <c r="M2815" t="s">
        <v>8356</v>
      </c>
      <c r="N2815">
        <v>2.3822222219999998</v>
      </c>
      <c r="O2815">
        <v>5</v>
      </c>
      <c r="P2815">
        <v>2130</v>
      </c>
      <c r="Q2815">
        <v>5</v>
      </c>
      <c r="R2815">
        <v>7</v>
      </c>
      <c r="S2815">
        <v>4</v>
      </c>
      <c r="T2815">
        <v>149</v>
      </c>
      <c r="U2815">
        <v>0</v>
      </c>
      <c r="V2815">
        <v>0</v>
      </c>
      <c r="W2815">
        <v>3.8442140891472922</v>
      </c>
      <c r="X2815">
        <v>1166.6763486643399</v>
      </c>
      <c r="Y2815">
        <v>619.99915421858759</v>
      </c>
      <c r="Z2815">
        <v>2.1264811819666654</v>
      </c>
      <c r="AA2815">
        <v>13.27412534989833</v>
      </c>
      <c r="AB2815">
        <v>162.84365776201446</v>
      </c>
      <c r="AC2815">
        <v>0</v>
      </c>
      <c r="AD2815">
        <v>0</v>
      </c>
      <c r="AE2815">
        <v>1968.7639812659545</v>
      </c>
    </row>
    <row r="2816" spans="1:31" x14ac:dyDescent="0.25">
      <c r="A2816">
        <v>1712934</v>
      </c>
      <c r="B2816">
        <v>1</v>
      </c>
      <c r="C2816" t="s">
        <v>80</v>
      </c>
      <c r="D2816" t="s">
        <v>90</v>
      </c>
      <c r="E2816" t="s">
        <v>131</v>
      </c>
      <c r="F2816" t="s">
        <v>8357</v>
      </c>
      <c r="G2816" t="s">
        <v>133</v>
      </c>
      <c r="H2816" t="s">
        <v>134</v>
      </c>
      <c r="I2816" t="s">
        <v>135</v>
      </c>
      <c r="J2816" t="s">
        <v>136</v>
      </c>
      <c r="K2816" t="s">
        <v>137</v>
      </c>
      <c r="L2816" t="s">
        <v>8358</v>
      </c>
      <c r="M2816" t="s">
        <v>8359</v>
      </c>
      <c r="N2816">
        <v>1.0463888880000001</v>
      </c>
      <c r="O2816">
        <v>0</v>
      </c>
      <c r="P2816">
        <v>2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0.45982097736697342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0.45982097736697342</v>
      </c>
    </row>
    <row r="2817" spans="1:31" x14ac:dyDescent="0.25">
      <c r="A2817">
        <v>1712785</v>
      </c>
      <c r="B2817">
        <v>1</v>
      </c>
      <c r="C2817" t="s">
        <v>81</v>
      </c>
      <c r="D2817" t="s">
        <v>115</v>
      </c>
      <c r="E2817" t="s">
        <v>189</v>
      </c>
      <c r="F2817" t="s">
        <v>8360</v>
      </c>
      <c r="G2817" t="s">
        <v>147</v>
      </c>
      <c r="H2817" t="s">
        <v>143</v>
      </c>
      <c r="I2817" t="s">
        <v>135</v>
      </c>
      <c r="J2817" t="s">
        <v>136</v>
      </c>
      <c r="K2817" t="s">
        <v>137</v>
      </c>
      <c r="L2817" t="s">
        <v>8361</v>
      </c>
      <c r="M2817" t="s">
        <v>8362</v>
      </c>
      <c r="N2817">
        <v>0.70638888799999999</v>
      </c>
      <c r="O2817">
        <v>0</v>
      </c>
      <c r="P2817">
        <v>2397</v>
      </c>
      <c r="Q2817">
        <v>7</v>
      </c>
      <c r="R2817">
        <v>176</v>
      </c>
      <c r="S2817">
        <v>15</v>
      </c>
      <c r="T2817">
        <v>173</v>
      </c>
      <c r="U2817">
        <v>0</v>
      </c>
      <c r="V2817">
        <v>1</v>
      </c>
      <c r="W2817">
        <v>0</v>
      </c>
      <c r="X2817">
        <v>116.29277365087907</v>
      </c>
      <c r="Y2817">
        <v>4.2700818893529693</v>
      </c>
      <c r="Z2817">
        <v>24.262836659965512</v>
      </c>
      <c r="AA2817">
        <v>38.320471502894819</v>
      </c>
      <c r="AB2817">
        <v>21.519515950243928</v>
      </c>
      <c r="AC2817">
        <v>0</v>
      </c>
      <c r="AD2817">
        <v>2.7064225119999997E-5</v>
      </c>
      <c r="AE2817">
        <v>204.66570671756145</v>
      </c>
    </row>
    <row r="2818" spans="1:31" x14ac:dyDescent="0.25">
      <c r="A2818">
        <v>1712911</v>
      </c>
      <c r="B2818">
        <v>1</v>
      </c>
      <c r="C2818" t="s">
        <v>81</v>
      </c>
      <c r="D2818" t="s">
        <v>119</v>
      </c>
      <c r="E2818" t="s">
        <v>189</v>
      </c>
      <c r="F2818" t="s">
        <v>5349</v>
      </c>
      <c r="G2818" t="s">
        <v>316</v>
      </c>
      <c r="H2818" t="s">
        <v>143</v>
      </c>
      <c r="I2818" t="s">
        <v>135</v>
      </c>
      <c r="J2818" t="s">
        <v>136</v>
      </c>
      <c r="K2818" t="s">
        <v>137</v>
      </c>
      <c r="L2818" t="s">
        <v>8363</v>
      </c>
      <c r="M2818" t="s">
        <v>8364</v>
      </c>
      <c r="N2818">
        <v>0.102777777</v>
      </c>
      <c r="O2818">
        <v>0</v>
      </c>
      <c r="P2818">
        <v>988</v>
      </c>
      <c r="Q2818">
        <v>57</v>
      </c>
      <c r="R2818">
        <v>111</v>
      </c>
      <c r="S2818">
        <v>5</v>
      </c>
      <c r="T2818">
        <v>78</v>
      </c>
      <c r="U2818">
        <v>0</v>
      </c>
      <c r="V2818">
        <v>0</v>
      </c>
      <c r="W2818">
        <v>0</v>
      </c>
      <c r="X2818">
        <v>22.670370414796675</v>
      </c>
      <c r="Y2818">
        <v>23.173837641998201</v>
      </c>
      <c r="Z2818">
        <v>10.665895476409103</v>
      </c>
      <c r="AA2818">
        <v>2.1607189011878716</v>
      </c>
      <c r="AB2818">
        <v>2.6837267025237823</v>
      </c>
      <c r="AC2818">
        <v>0</v>
      </c>
      <c r="AD2818">
        <v>0</v>
      </c>
      <c r="AE2818">
        <v>61.354549136915637</v>
      </c>
    </row>
    <row r="2819" spans="1:31" x14ac:dyDescent="0.25">
      <c r="A2819">
        <v>1712805</v>
      </c>
      <c r="B2819">
        <v>1</v>
      </c>
      <c r="C2819" t="s">
        <v>80</v>
      </c>
      <c r="D2819" t="s">
        <v>106</v>
      </c>
      <c r="E2819" t="s">
        <v>140</v>
      </c>
      <c r="F2819" t="s">
        <v>3147</v>
      </c>
      <c r="G2819" t="s">
        <v>147</v>
      </c>
      <c r="H2819" t="s">
        <v>143</v>
      </c>
      <c r="I2819" t="s">
        <v>135</v>
      </c>
      <c r="J2819" t="s">
        <v>136</v>
      </c>
      <c r="K2819" t="s">
        <v>137</v>
      </c>
      <c r="L2819" t="s">
        <v>8365</v>
      </c>
      <c r="M2819" t="s">
        <v>8366</v>
      </c>
      <c r="N2819">
        <v>0.36777777699999997</v>
      </c>
      <c r="O2819">
        <v>0</v>
      </c>
      <c r="P2819">
        <v>3</v>
      </c>
      <c r="Q2819">
        <v>58</v>
      </c>
      <c r="R2819">
        <v>232</v>
      </c>
      <c r="S2819">
        <v>16</v>
      </c>
      <c r="T2819">
        <v>46</v>
      </c>
      <c r="U2819">
        <v>0</v>
      </c>
      <c r="V2819">
        <v>0</v>
      </c>
      <c r="W2819">
        <v>0</v>
      </c>
      <c r="X2819">
        <v>0.33839571449925693</v>
      </c>
      <c r="Y2819">
        <v>124.69568745134686</v>
      </c>
      <c r="Z2819">
        <v>45.915564061522282</v>
      </c>
      <c r="AA2819">
        <v>12.812322424806899</v>
      </c>
      <c r="AB2819">
        <v>17.406421773651111</v>
      </c>
      <c r="AC2819">
        <v>0</v>
      </c>
      <c r="AD2819">
        <v>0</v>
      </c>
      <c r="AE2819">
        <v>201.1683914258264</v>
      </c>
    </row>
    <row r="2820" spans="1:31" x14ac:dyDescent="0.25">
      <c r="A2820">
        <v>1713014</v>
      </c>
      <c r="B2820">
        <v>1</v>
      </c>
      <c r="C2820" t="s">
        <v>80</v>
      </c>
      <c r="D2820" t="s">
        <v>97</v>
      </c>
      <c r="E2820" t="s">
        <v>131</v>
      </c>
      <c r="F2820" t="s">
        <v>8367</v>
      </c>
      <c r="G2820" t="s">
        <v>242</v>
      </c>
      <c r="H2820" t="s">
        <v>134</v>
      </c>
      <c r="I2820" t="s">
        <v>135</v>
      </c>
      <c r="J2820" t="s">
        <v>136</v>
      </c>
      <c r="K2820" t="s">
        <v>137</v>
      </c>
      <c r="L2820" t="s">
        <v>8368</v>
      </c>
      <c r="M2820" t="s">
        <v>8369</v>
      </c>
      <c r="N2820">
        <v>0.92749999999999999</v>
      </c>
      <c r="O2820">
        <v>0</v>
      </c>
      <c r="P2820">
        <v>1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1.2226341264533707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1.2226341264533707</v>
      </c>
    </row>
    <row r="2821" spans="1:31" x14ac:dyDescent="0.25">
      <c r="A2821">
        <v>1713037</v>
      </c>
      <c r="B2821">
        <v>1</v>
      </c>
      <c r="C2821" t="s">
        <v>80</v>
      </c>
      <c r="D2821" t="s">
        <v>103</v>
      </c>
      <c r="E2821" t="s">
        <v>160</v>
      </c>
      <c r="F2821" t="s">
        <v>8370</v>
      </c>
      <c r="G2821" t="s">
        <v>162</v>
      </c>
      <c r="H2821" t="s">
        <v>134</v>
      </c>
      <c r="I2821" t="s">
        <v>135</v>
      </c>
      <c r="J2821" t="s">
        <v>136</v>
      </c>
      <c r="K2821" t="s">
        <v>137</v>
      </c>
      <c r="L2821" t="s">
        <v>8371</v>
      </c>
      <c r="M2821" t="s">
        <v>8372</v>
      </c>
      <c r="N2821">
        <v>1.121111111</v>
      </c>
      <c r="O2821">
        <v>0</v>
      </c>
      <c r="P2821">
        <v>58</v>
      </c>
      <c r="Q2821">
        <v>0</v>
      </c>
      <c r="R2821">
        <v>3</v>
      </c>
      <c r="S2821">
        <v>0</v>
      </c>
      <c r="T2821">
        <v>4</v>
      </c>
      <c r="U2821">
        <v>0</v>
      </c>
      <c r="V2821">
        <v>0</v>
      </c>
      <c r="W2821">
        <v>0</v>
      </c>
      <c r="X2821">
        <v>14.36605672542597</v>
      </c>
      <c r="Y2821">
        <v>0</v>
      </c>
      <c r="Z2821">
        <v>0.18883858162933334</v>
      </c>
      <c r="AA2821">
        <v>0</v>
      </c>
      <c r="AB2821">
        <v>0.7375396422551701</v>
      </c>
      <c r="AC2821">
        <v>0</v>
      </c>
      <c r="AD2821">
        <v>0</v>
      </c>
      <c r="AE2821">
        <v>15.292434949310474</v>
      </c>
    </row>
    <row r="2822" spans="1:31" x14ac:dyDescent="0.25">
      <c r="A2822">
        <v>1712782</v>
      </c>
      <c r="B2822">
        <v>1</v>
      </c>
      <c r="C2822" t="s">
        <v>80</v>
      </c>
      <c r="D2822" t="s">
        <v>89</v>
      </c>
      <c r="E2822" t="s">
        <v>171</v>
      </c>
      <c r="F2822" t="s">
        <v>8373</v>
      </c>
      <c r="G2822" t="s">
        <v>911</v>
      </c>
      <c r="H2822" t="s">
        <v>143</v>
      </c>
      <c r="I2822" t="s">
        <v>135</v>
      </c>
      <c r="J2822" t="s">
        <v>136</v>
      </c>
      <c r="K2822" t="s">
        <v>137</v>
      </c>
      <c r="L2822" t="s">
        <v>8374</v>
      </c>
      <c r="M2822" t="s">
        <v>8375</v>
      </c>
      <c r="N2822">
        <v>2.821388888</v>
      </c>
      <c r="O2822">
        <v>0</v>
      </c>
      <c r="P2822">
        <v>9</v>
      </c>
      <c r="Q2822">
        <v>0</v>
      </c>
      <c r="R2822">
        <v>28</v>
      </c>
      <c r="S2822">
        <v>0</v>
      </c>
      <c r="T2822">
        <v>16</v>
      </c>
      <c r="U2822">
        <v>0</v>
      </c>
      <c r="V2822">
        <v>0</v>
      </c>
      <c r="W2822">
        <v>0</v>
      </c>
      <c r="X2822">
        <v>6.8414730652238598</v>
      </c>
      <c r="Y2822">
        <v>0</v>
      </c>
      <c r="Z2822">
        <v>6.5972955641433755</v>
      </c>
      <c r="AA2822">
        <v>0</v>
      </c>
      <c r="AB2822">
        <v>31.592195603522477</v>
      </c>
      <c r="AC2822">
        <v>0</v>
      </c>
      <c r="AD2822">
        <v>0</v>
      </c>
      <c r="AE2822">
        <v>45.030964232889716</v>
      </c>
    </row>
    <row r="2823" spans="1:31" x14ac:dyDescent="0.25">
      <c r="A2823">
        <v>1713077</v>
      </c>
      <c r="B2823">
        <v>1</v>
      </c>
      <c r="C2823" t="s">
        <v>80</v>
      </c>
      <c r="D2823" t="s">
        <v>92</v>
      </c>
      <c r="E2823" t="s">
        <v>160</v>
      </c>
      <c r="F2823" t="s">
        <v>8376</v>
      </c>
      <c r="G2823" t="s">
        <v>326</v>
      </c>
      <c r="H2823" t="s">
        <v>134</v>
      </c>
      <c r="I2823" t="s">
        <v>135</v>
      </c>
      <c r="J2823" t="s">
        <v>136</v>
      </c>
      <c r="K2823" t="s">
        <v>137</v>
      </c>
      <c r="L2823" t="s">
        <v>8377</v>
      </c>
      <c r="M2823" t="s">
        <v>8378</v>
      </c>
      <c r="N2823">
        <v>1.1419444439999999</v>
      </c>
      <c r="O2823">
        <v>0</v>
      </c>
      <c r="P2823">
        <v>35</v>
      </c>
      <c r="Q2823">
        <v>0</v>
      </c>
      <c r="R2823">
        <v>0</v>
      </c>
      <c r="S2823">
        <v>0</v>
      </c>
      <c r="T2823">
        <v>2</v>
      </c>
      <c r="U2823">
        <v>0</v>
      </c>
      <c r="V2823">
        <v>0</v>
      </c>
      <c r="W2823">
        <v>0</v>
      </c>
      <c r="X2823">
        <v>6.2438274719013673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6.2438274719013673</v>
      </c>
    </row>
    <row r="2824" spans="1:31" x14ac:dyDescent="0.25">
      <c r="A2824">
        <v>1712828</v>
      </c>
      <c r="B2824">
        <v>1</v>
      </c>
      <c r="C2824" t="s">
        <v>80</v>
      </c>
      <c r="D2824" t="s">
        <v>97</v>
      </c>
      <c r="E2824" t="s">
        <v>131</v>
      </c>
      <c r="F2824" t="s">
        <v>8379</v>
      </c>
      <c r="G2824" t="s">
        <v>157</v>
      </c>
      <c r="H2824" t="s">
        <v>134</v>
      </c>
      <c r="I2824" t="s">
        <v>135</v>
      </c>
      <c r="J2824" t="s">
        <v>136</v>
      </c>
      <c r="K2824" t="s">
        <v>137</v>
      </c>
      <c r="L2824" t="s">
        <v>8380</v>
      </c>
      <c r="M2824" t="s">
        <v>8381</v>
      </c>
      <c r="N2824">
        <v>1.4627777769999999</v>
      </c>
      <c r="O2824">
        <v>0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8.0357812224444449E-4</v>
      </c>
      <c r="AA2824">
        <v>0</v>
      </c>
      <c r="AB2824">
        <v>0</v>
      </c>
      <c r="AC2824">
        <v>0</v>
      </c>
      <c r="AD2824">
        <v>0</v>
      </c>
      <c r="AE2824">
        <v>8.0357812224444449E-4</v>
      </c>
    </row>
    <row r="2825" spans="1:31" x14ac:dyDescent="0.25">
      <c r="A2825">
        <v>1712974</v>
      </c>
      <c r="B2825">
        <v>1</v>
      </c>
      <c r="C2825" t="s">
        <v>80</v>
      </c>
      <c r="D2825" t="s">
        <v>105</v>
      </c>
      <c r="E2825" t="s">
        <v>160</v>
      </c>
      <c r="F2825" t="s">
        <v>8382</v>
      </c>
      <c r="G2825" t="s">
        <v>269</v>
      </c>
      <c r="H2825" t="s">
        <v>134</v>
      </c>
      <c r="I2825" t="s">
        <v>135</v>
      </c>
      <c r="J2825" t="s">
        <v>136</v>
      </c>
      <c r="K2825" t="s">
        <v>137</v>
      </c>
      <c r="L2825" t="s">
        <v>8383</v>
      </c>
      <c r="M2825" t="s">
        <v>8384</v>
      </c>
      <c r="N2825">
        <v>0.9</v>
      </c>
      <c r="O2825">
        <v>0</v>
      </c>
      <c r="P2825">
        <v>0</v>
      </c>
      <c r="Q2825">
        <v>0</v>
      </c>
      <c r="R2825">
        <v>19</v>
      </c>
      <c r="S2825">
        <v>0</v>
      </c>
      <c r="T2825">
        <v>1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1.2833926536543996</v>
      </c>
      <c r="AA2825">
        <v>0</v>
      </c>
      <c r="AB2825">
        <v>0.11864867147106667</v>
      </c>
      <c r="AC2825">
        <v>0</v>
      </c>
      <c r="AD2825">
        <v>0</v>
      </c>
      <c r="AE2825">
        <v>1.4020413251254662</v>
      </c>
    </row>
    <row r="2826" spans="1:31" x14ac:dyDescent="0.25">
      <c r="A2826">
        <v>1713120</v>
      </c>
      <c r="B2826">
        <v>1</v>
      </c>
      <c r="C2826" t="s">
        <v>81</v>
      </c>
      <c r="D2826" t="s">
        <v>123</v>
      </c>
      <c r="E2826" t="s">
        <v>160</v>
      </c>
      <c r="F2826" t="s">
        <v>4258</v>
      </c>
      <c r="G2826" t="s">
        <v>162</v>
      </c>
      <c r="H2826" t="s">
        <v>134</v>
      </c>
      <c r="I2826" t="s">
        <v>135</v>
      </c>
      <c r="J2826" t="s">
        <v>136</v>
      </c>
      <c r="K2826" t="s">
        <v>137</v>
      </c>
      <c r="L2826" t="s">
        <v>8385</v>
      </c>
      <c r="M2826" t="s">
        <v>8386</v>
      </c>
      <c r="N2826">
        <v>3.5225</v>
      </c>
      <c r="O2826">
        <v>0</v>
      </c>
      <c r="P2826">
        <v>0</v>
      </c>
      <c r="Q2826">
        <v>0</v>
      </c>
      <c r="R2826">
        <v>12</v>
      </c>
      <c r="S2826">
        <v>0</v>
      </c>
      <c r="T2826">
        <v>6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10.523284493277082</v>
      </c>
      <c r="AA2826">
        <v>0</v>
      </c>
      <c r="AB2826">
        <v>6.1647423956408991</v>
      </c>
      <c r="AC2826">
        <v>0</v>
      </c>
      <c r="AD2826">
        <v>0</v>
      </c>
      <c r="AE2826">
        <v>16.688026888917982</v>
      </c>
    </row>
    <row r="2827" spans="1:31" x14ac:dyDescent="0.25">
      <c r="A2827">
        <v>1712765</v>
      </c>
      <c r="B2827">
        <v>1</v>
      </c>
      <c r="C2827" t="s">
        <v>81</v>
      </c>
      <c r="D2827" t="s">
        <v>119</v>
      </c>
      <c r="E2827" t="s">
        <v>140</v>
      </c>
      <c r="F2827" t="s">
        <v>8387</v>
      </c>
      <c r="G2827" t="s">
        <v>147</v>
      </c>
      <c r="H2827" t="s">
        <v>143</v>
      </c>
      <c r="I2827" t="s">
        <v>135</v>
      </c>
      <c r="J2827" t="s">
        <v>136</v>
      </c>
      <c r="K2827" t="s">
        <v>137</v>
      </c>
      <c r="L2827" t="s">
        <v>8388</v>
      </c>
      <c r="M2827" t="s">
        <v>8389</v>
      </c>
      <c r="N2827">
        <v>6.4722221999999996E-2</v>
      </c>
      <c r="O2827">
        <v>0</v>
      </c>
      <c r="P2827">
        <v>1489</v>
      </c>
      <c r="Q2827">
        <v>76</v>
      </c>
      <c r="R2827">
        <v>100</v>
      </c>
      <c r="S2827">
        <v>1</v>
      </c>
      <c r="T2827">
        <v>98</v>
      </c>
      <c r="U2827">
        <v>0</v>
      </c>
      <c r="V2827">
        <v>0</v>
      </c>
      <c r="W2827">
        <v>0</v>
      </c>
      <c r="X2827">
        <v>15.081266840382035</v>
      </c>
      <c r="Y2827">
        <v>5.7926926052185781</v>
      </c>
      <c r="Z2827">
        <v>4.1472837454702898</v>
      </c>
      <c r="AA2827">
        <v>0.34596176893204922</v>
      </c>
      <c r="AB2827">
        <v>1.1690651495361128</v>
      </c>
      <c r="AC2827">
        <v>0</v>
      </c>
      <c r="AD2827">
        <v>0</v>
      </c>
      <c r="AE2827">
        <v>26.536270109539064</v>
      </c>
    </row>
    <row r="2828" spans="1:31" x14ac:dyDescent="0.25">
      <c r="A2828">
        <v>1712908</v>
      </c>
      <c r="B2828">
        <v>1</v>
      </c>
      <c r="C2828" t="s">
        <v>80</v>
      </c>
      <c r="D2828" t="s">
        <v>99</v>
      </c>
      <c r="E2828" t="s">
        <v>131</v>
      </c>
      <c r="F2828" t="s">
        <v>7875</v>
      </c>
      <c r="G2828" t="s">
        <v>269</v>
      </c>
      <c r="H2828" t="s">
        <v>134</v>
      </c>
      <c r="I2828" t="s">
        <v>135</v>
      </c>
      <c r="J2828" t="s">
        <v>5</v>
      </c>
      <c r="K2828" t="s">
        <v>137</v>
      </c>
      <c r="L2828" t="s">
        <v>8390</v>
      </c>
      <c r="M2828" t="s">
        <v>8391</v>
      </c>
      <c r="N2828">
        <v>0.42611111099999999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1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5.5650844901923333E-2</v>
      </c>
      <c r="AC2828">
        <v>0</v>
      </c>
      <c r="AD2828">
        <v>0</v>
      </c>
      <c r="AE2828">
        <v>5.5650844901923333E-2</v>
      </c>
    </row>
    <row r="2829" spans="1:31" x14ac:dyDescent="0.25">
      <c r="A2829">
        <v>1712788</v>
      </c>
      <c r="B2829">
        <v>1</v>
      </c>
      <c r="C2829" t="s">
        <v>80</v>
      </c>
      <c r="D2829" t="s">
        <v>103</v>
      </c>
      <c r="E2829" t="s">
        <v>160</v>
      </c>
      <c r="F2829" t="s">
        <v>8392</v>
      </c>
      <c r="G2829" t="s">
        <v>162</v>
      </c>
      <c r="H2829" t="s">
        <v>134</v>
      </c>
      <c r="I2829" t="s">
        <v>135</v>
      </c>
      <c r="J2829" t="s">
        <v>136</v>
      </c>
      <c r="K2829" t="s">
        <v>137</v>
      </c>
      <c r="L2829" t="s">
        <v>8393</v>
      </c>
      <c r="M2829" t="s">
        <v>8394</v>
      </c>
      <c r="N2829">
        <v>1.470555555</v>
      </c>
      <c r="O2829">
        <v>0</v>
      </c>
      <c r="P2829">
        <v>11</v>
      </c>
      <c r="Q2829">
        <v>0</v>
      </c>
      <c r="R2829">
        <v>15</v>
      </c>
      <c r="S2829">
        <v>0</v>
      </c>
      <c r="T2829">
        <v>3</v>
      </c>
      <c r="U2829">
        <v>0</v>
      </c>
      <c r="V2829">
        <v>0</v>
      </c>
      <c r="W2829">
        <v>0</v>
      </c>
      <c r="X2829">
        <v>3.6919301099802402</v>
      </c>
      <c r="Y2829">
        <v>0</v>
      </c>
      <c r="Z2829">
        <v>1.7443091699981101</v>
      </c>
      <c r="AA2829">
        <v>0</v>
      </c>
      <c r="AB2829">
        <v>3.2681903214651227</v>
      </c>
      <c r="AC2829">
        <v>0</v>
      </c>
      <c r="AD2829">
        <v>0</v>
      </c>
      <c r="AE2829">
        <v>8.7044296014434721</v>
      </c>
    </row>
    <row r="2830" spans="1:31" x14ac:dyDescent="0.25">
      <c r="A2830">
        <v>1713137</v>
      </c>
      <c r="B2830">
        <v>1</v>
      </c>
      <c r="C2830" t="s">
        <v>81</v>
      </c>
      <c r="D2830" t="s">
        <v>118</v>
      </c>
      <c r="E2830" t="s">
        <v>171</v>
      </c>
      <c r="F2830" t="s">
        <v>8395</v>
      </c>
      <c r="G2830" t="s">
        <v>147</v>
      </c>
      <c r="H2830" t="s">
        <v>143</v>
      </c>
      <c r="I2830" t="s">
        <v>135</v>
      </c>
      <c r="J2830" t="s">
        <v>136</v>
      </c>
      <c r="K2830" t="s">
        <v>137</v>
      </c>
      <c r="L2830" t="s">
        <v>8396</v>
      </c>
      <c r="M2830" t="s">
        <v>8397</v>
      </c>
      <c r="N2830">
        <v>0.70611111100000001</v>
      </c>
      <c r="O2830">
        <v>1</v>
      </c>
      <c r="P2830">
        <v>259</v>
      </c>
      <c r="Q2830">
        <v>4</v>
      </c>
      <c r="R2830">
        <v>12</v>
      </c>
      <c r="S2830">
        <v>0</v>
      </c>
      <c r="T2830">
        <v>50</v>
      </c>
      <c r="U2830">
        <v>0</v>
      </c>
      <c r="V2830">
        <v>0</v>
      </c>
      <c r="W2830">
        <v>0.14993342969330445</v>
      </c>
      <c r="X2830">
        <v>36.096735772904246</v>
      </c>
      <c r="Y2830">
        <v>5.6273705464177759</v>
      </c>
      <c r="Z2830">
        <v>2.894099647372034</v>
      </c>
      <c r="AA2830">
        <v>0</v>
      </c>
      <c r="AB2830">
        <v>20.963814572170751</v>
      </c>
      <c r="AC2830">
        <v>0</v>
      </c>
      <c r="AD2830">
        <v>0</v>
      </c>
      <c r="AE2830">
        <v>65.731953968558102</v>
      </c>
    </row>
    <row r="2831" spans="1:31" x14ac:dyDescent="0.25">
      <c r="A2831">
        <v>1712808</v>
      </c>
      <c r="B2831">
        <v>1</v>
      </c>
      <c r="C2831" t="s">
        <v>80</v>
      </c>
      <c r="D2831" t="s">
        <v>95</v>
      </c>
      <c r="E2831" t="s">
        <v>140</v>
      </c>
      <c r="F2831" t="s">
        <v>8398</v>
      </c>
      <c r="G2831" t="s">
        <v>147</v>
      </c>
      <c r="H2831" t="s">
        <v>143</v>
      </c>
      <c r="I2831" t="s">
        <v>135</v>
      </c>
      <c r="J2831" t="s">
        <v>136</v>
      </c>
      <c r="K2831" t="s">
        <v>137</v>
      </c>
      <c r="L2831" t="s">
        <v>8399</v>
      </c>
      <c r="M2831" t="s">
        <v>8400</v>
      </c>
      <c r="N2831">
        <v>0.238055555</v>
      </c>
      <c r="O2831">
        <v>0</v>
      </c>
      <c r="P2831">
        <v>1957</v>
      </c>
      <c r="Q2831">
        <v>0</v>
      </c>
      <c r="R2831">
        <v>1</v>
      </c>
      <c r="S2831">
        <v>1</v>
      </c>
      <c r="T2831">
        <v>178</v>
      </c>
      <c r="U2831">
        <v>0</v>
      </c>
      <c r="V2831">
        <v>2</v>
      </c>
      <c r="W2831">
        <v>0</v>
      </c>
      <c r="X2831">
        <v>117.482507015823</v>
      </c>
      <c r="Y2831">
        <v>0</v>
      </c>
      <c r="Z2831">
        <v>0.15402702267983331</v>
      </c>
      <c r="AA2831">
        <v>0.14468992700795666</v>
      </c>
      <c r="AB2831">
        <v>24.422276407742896</v>
      </c>
      <c r="AC2831">
        <v>0</v>
      </c>
      <c r="AD2831">
        <v>1.120107593834675</v>
      </c>
      <c r="AE2831">
        <v>143.32360796708838</v>
      </c>
    </row>
    <row r="2832" spans="1:31" x14ac:dyDescent="0.25">
      <c r="A2832">
        <v>1712845</v>
      </c>
      <c r="B2832">
        <v>1</v>
      </c>
      <c r="C2832" t="s">
        <v>80</v>
      </c>
      <c r="D2832" t="s">
        <v>93</v>
      </c>
      <c r="E2832" t="s">
        <v>140</v>
      </c>
      <c r="F2832" t="s">
        <v>4077</v>
      </c>
      <c r="G2832" t="s">
        <v>147</v>
      </c>
      <c r="H2832" t="s">
        <v>143</v>
      </c>
      <c r="I2832" t="s">
        <v>455</v>
      </c>
      <c r="J2832" t="s">
        <v>136</v>
      </c>
      <c r="K2832" t="s">
        <v>137</v>
      </c>
      <c r="L2832" t="s">
        <v>8401</v>
      </c>
      <c r="M2832" t="s">
        <v>8402</v>
      </c>
      <c r="N2832">
        <v>8.3333330000000001E-3</v>
      </c>
      <c r="O2832">
        <v>2</v>
      </c>
      <c r="P2832">
        <v>333</v>
      </c>
      <c r="Q2832">
        <v>9</v>
      </c>
      <c r="R2832">
        <v>271</v>
      </c>
      <c r="S2832">
        <v>2</v>
      </c>
      <c r="T2832">
        <v>99</v>
      </c>
      <c r="U2832">
        <v>0</v>
      </c>
      <c r="V2832">
        <v>0</v>
      </c>
      <c r="W2832">
        <v>6.6196942340800008E-2</v>
      </c>
      <c r="X2832">
        <v>0.20877435271113332</v>
      </c>
      <c r="Y2832">
        <v>3.7181385523000002E-2</v>
      </c>
      <c r="Z2832">
        <v>0.38804855472378352</v>
      </c>
      <c r="AA2832">
        <v>2.5867743598383335E-2</v>
      </c>
      <c r="AB2832">
        <v>0.47487543114940001</v>
      </c>
      <c r="AC2832">
        <v>0</v>
      </c>
      <c r="AD2832">
        <v>0</v>
      </c>
      <c r="AE2832">
        <v>1.2009444100465001</v>
      </c>
    </row>
    <row r="2833" spans="1:31" x14ac:dyDescent="0.25">
      <c r="A2833">
        <v>1713094</v>
      </c>
      <c r="B2833">
        <v>1</v>
      </c>
      <c r="C2833" t="s">
        <v>80</v>
      </c>
      <c r="D2833" t="s">
        <v>103</v>
      </c>
      <c r="E2833" t="s">
        <v>160</v>
      </c>
      <c r="F2833" t="s">
        <v>8403</v>
      </c>
      <c r="G2833" t="s">
        <v>1328</v>
      </c>
      <c r="H2833" t="s">
        <v>134</v>
      </c>
      <c r="I2833" t="s">
        <v>135</v>
      </c>
      <c r="J2833" t="s">
        <v>136</v>
      </c>
      <c r="K2833" t="s">
        <v>137</v>
      </c>
      <c r="L2833" t="s">
        <v>8404</v>
      </c>
      <c r="M2833" t="s">
        <v>8405</v>
      </c>
      <c r="N2833">
        <v>0.74666666599999998</v>
      </c>
      <c r="O2833">
        <v>0</v>
      </c>
      <c r="P2833">
        <v>17</v>
      </c>
      <c r="Q2833">
        <v>0</v>
      </c>
      <c r="R2833">
        <v>0</v>
      </c>
      <c r="S2833">
        <v>0</v>
      </c>
      <c r="T2833">
        <v>3</v>
      </c>
      <c r="U2833">
        <v>0</v>
      </c>
      <c r="V2833">
        <v>0</v>
      </c>
      <c r="W2833">
        <v>0</v>
      </c>
      <c r="X2833">
        <v>3.1140091720460799</v>
      </c>
      <c r="Y2833">
        <v>0</v>
      </c>
      <c r="Z2833">
        <v>0</v>
      </c>
      <c r="AA2833">
        <v>0</v>
      </c>
      <c r="AB2833">
        <v>0.93122598736234674</v>
      </c>
      <c r="AC2833">
        <v>0</v>
      </c>
      <c r="AD2833">
        <v>0</v>
      </c>
      <c r="AE2833">
        <v>4.0452351594084268</v>
      </c>
    </row>
    <row r="2834" spans="1:31" x14ac:dyDescent="0.25">
      <c r="A2834">
        <v>1712851</v>
      </c>
      <c r="B2834">
        <v>1</v>
      </c>
      <c r="C2834" t="s">
        <v>80</v>
      </c>
      <c r="D2834" t="s">
        <v>105</v>
      </c>
      <c r="E2834" t="s">
        <v>171</v>
      </c>
      <c r="F2834" t="s">
        <v>8406</v>
      </c>
      <c r="G2834" t="s">
        <v>316</v>
      </c>
      <c r="H2834" t="s">
        <v>143</v>
      </c>
      <c r="I2834" t="s">
        <v>135</v>
      </c>
      <c r="J2834" t="s">
        <v>136</v>
      </c>
      <c r="K2834" t="s">
        <v>153</v>
      </c>
      <c r="L2834" t="s">
        <v>8407</v>
      </c>
      <c r="M2834" t="s">
        <v>8408</v>
      </c>
      <c r="N2834">
        <v>0.163333333</v>
      </c>
      <c r="O2834">
        <v>0</v>
      </c>
      <c r="P2834">
        <v>1764</v>
      </c>
      <c r="Q2834">
        <v>0</v>
      </c>
      <c r="R2834">
        <v>0</v>
      </c>
      <c r="S2834">
        <v>1</v>
      </c>
      <c r="T2834">
        <v>622</v>
      </c>
      <c r="U2834">
        <v>0</v>
      </c>
      <c r="V2834">
        <v>1</v>
      </c>
      <c r="W2834">
        <v>0</v>
      </c>
      <c r="X2834">
        <v>74.411329817964258</v>
      </c>
      <c r="Y2834">
        <v>0</v>
      </c>
      <c r="Z2834">
        <v>0</v>
      </c>
      <c r="AA2834">
        <v>5.2357955458229162</v>
      </c>
      <c r="AB2834">
        <v>79.224909578653936</v>
      </c>
      <c r="AC2834">
        <v>0</v>
      </c>
      <c r="AD2834">
        <v>0.17727939621219332</v>
      </c>
      <c r="AE2834">
        <v>159.04931433865329</v>
      </c>
    </row>
    <row r="2835" spans="1:31" x14ac:dyDescent="0.25">
      <c r="A2835">
        <v>1713100</v>
      </c>
      <c r="B2835">
        <v>1</v>
      </c>
      <c r="C2835" t="s">
        <v>80</v>
      </c>
      <c r="D2835" t="s">
        <v>98</v>
      </c>
      <c r="E2835" t="s">
        <v>171</v>
      </c>
      <c r="F2835" t="s">
        <v>8409</v>
      </c>
      <c r="G2835" t="s">
        <v>295</v>
      </c>
      <c r="H2835" t="s">
        <v>143</v>
      </c>
      <c r="I2835" t="s">
        <v>135</v>
      </c>
      <c r="J2835" t="s">
        <v>136</v>
      </c>
      <c r="K2835" t="s">
        <v>137</v>
      </c>
      <c r="L2835" t="s">
        <v>8410</v>
      </c>
      <c r="M2835" t="s">
        <v>8411</v>
      </c>
      <c r="N2835">
        <v>1.5038888880000001</v>
      </c>
      <c r="O2835">
        <v>0</v>
      </c>
      <c r="P2835">
        <v>0</v>
      </c>
      <c r="Q2835">
        <v>0</v>
      </c>
      <c r="R2835">
        <v>16</v>
      </c>
      <c r="S2835">
        <v>0</v>
      </c>
      <c r="T2835">
        <v>6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34.221071012767759</v>
      </c>
      <c r="AA2835">
        <v>0</v>
      </c>
      <c r="AB2835">
        <v>0.33034564931243471</v>
      </c>
      <c r="AC2835">
        <v>0</v>
      </c>
      <c r="AD2835">
        <v>0</v>
      </c>
      <c r="AE2835">
        <v>34.551416662080193</v>
      </c>
    </row>
    <row r="2836" spans="1:31" x14ac:dyDescent="0.25">
      <c r="A2836">
        <v>1712994</v>
      </c>
      <c r="B2836">
        <v>1</v>
      </c>
      <c r="C2836" t="s">
        <v>80</v>
      </c>
      <c r="D2836" t="s">
        <v>90</v>
      </c>
      <c r="E2836" t="s">
        <v>131</v>
      </c>
      <c r="F2836" t="s">
        <v>8412</v>
      </c>
      <c r="G2836" t="s">
        <v>238</v>
      </c>
      <c r="H2836" t="s">
        <v>134</v>
      </c>
      <c r="I2836" t="s">
        <v>135</v>
      </c>
      <c r="J2836" t="s">
        <v>136</v>
      </c>
      <c r="K2836" t="s">
        <v>137</v>
      </c>
      <c r="L2836" t="s">
        <v>8413</v>
      </c>
      <c r="M2836" t="s">
        <v>8414</v>
      </c>
      <c r="N2836">
        <v>2.8502777770000001</v>
      </c>
      <c r="O2836">
        <v>0</v>
      </c>
      <c r="P2836">
        <v>11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4.5775118669325838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4.5775118669325838</v>
      </c>
    </row>
    <row r="2837" spans="1:31" x14ac:dyDescent="0.25">
      <c r="A2837">
        <v>1712802</v>
      </c>
      <c r="B2837">
        <v>1</v>
      </c>
      <c r="C2837" t="s">
        <v>81</v>
      </c>
      <c r="D2837" t="s">
        <v>113</v>
      </c>
      <c r="E2837" t="s">
        <v>189</v>
      </c>
      <c r="F2837" t="s">
        <v>8415</v>
      </c>
      <c r="G2837" t="s">
        <v>147</v>
      </c>
      <c r="H2837" t="s">
        <v>143</v>
      </c>
      <c r="I2837" t="s">
        <v>135</v>
      </c>
      <c r="J2837" t="s">
        <v>136</v>
      </c>
      <c r="K2837" t="s">
        <v>137</v>
      </c>
      <c r="L2837" t="s">
        <v>8416</v>
      </c>
      <c r="M2837" t="s">
        <v>8417</v>
      </c>
      <c r="N2837">
        <v>0.66166666600000001</v>
      </c>
      <c r="O2837">
        <v>0</v>
      </c>
      <c r="P2837">
        <v>237</v>
      </c>
      <c r="Q2837">
        <v>96</v>
      </c>
      <c r="R2837">
        <v>183</v>
      </c>
      <c r="S2837">
        <v>8</v>
      </c>
      <c r="T2837">
        <v>14</v>
      </c>
      <c r="U2837">
        <v>1</v>
      </c>
      <c r="V2837">
        <v>0</v>
      </c>
      <c r="W2837">
        <v>0</v>
      </c>
      <c r="X2837">
        <v>18.796012960818288</v>
      </c>
      <c r="Y2837">
        <v>50.417376903832761</v>
      </c>
      <c r="Z2837">
        <v>78.510646712981142</v>
      </c>
      <c r="AA2837">
        <v>14.075825702501374</v>
      </c>
      <c r="AB2837">
        <v>2.4110463801639326</v>
      </c>
      <c r="AC2837">
        <v>1.1479361962234249</v>
      </c>
      <c r="AD2837">
        <v>0</v>
      </c>
      <c r="AE2837">
        <v>165.3588448565209</v>
      </c>
    </row>
    <row r="2838" spans="1:31" x14ac:dyDescent="0.25">
      <c r="A2838">
        <v>1712754</v>
      </c>
      <c r="B2838">
        <v>1</v>
      </c>
      <c r="C2838" t="s">
        <v>81</v>
      </c>
      <c r="D2838" t="s">
        <v>128</v>
      </c>
      <c r="E2838" t="s">
        <v>171</v>
      </c>
      <c r="F2838" t="s">
        <v>8418</v>
      </c>
      <c r="G2838" t="s">
        <v>295</v>
      </c>
      <c r="H2838" t="s">
        <v>143</v>
      </c>
      <c r="I2838" t="s">
        <v>135</v>
      </c>
      <c r="J2838" t="s">
        <v>136</v>
      </c>
      <c r="K2838" t="s">
        <v>137</v>
      </c>
      <c r="L2838" t="s">
        <v>8419</v>
      </c>
      <c r="M2838" t="s">
        <v>8420</v>
      </c>
      <c r="N2838">
        <v>1.7566666660000001</v>
      </c>
      <c r="O2838">
        <v>0</v>
      </c>
      <c r="P2838">
        <v>74</v>
      </c>
      <c r="Q2838">
        <v>0</v>
      </c>
      <c r="R2838">
        <v>2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9.8925182374507745</v>
      </c>
      <c r="Y2838">
        <v>0</v>
      </c>
      <c r="Z2838">
        <v>1.7782266172390278</v>
      </c>
      <c r="AA2838">
        <v>0</v>
      </c>
      <c r="AB2838">
        <v>0</v>
      </c>
      <c r="AC2838">
        <v>0</v>
      </c>
      <c r="AD2838">
        <v>0</v>
      </c>
      <c r="AE2838">
        <v>11.670744854689802</v>
      </c>
    </row>
    <row r="2839" spans="1:31" x14ac:dyDescent="0.25">
      <c r="A2839">
        <v>1712731</v>
      </c>
      <c r="B2839">
        <v>1</v>
      </c>
      <c r="C2839" t="s">
        <v>80</v>
      </c>
      <c r="D2839" t="s">
        <v>90</v>
      </c>
      <c r="E2839" t="s">
        <v>314</v>
      </c>
      <c r="F2839" t="s">
        <v>5361</v>
      </c>
      <c r="G2839" t="s">
        <v>316</v>
      </c>
      <c r="H2839" t="s">
        <v>143</v>
      </c>
      <c r="I2839" t="s">
        <v>135</v>
      </c>
      <c r="J2839" t="s">
        <v>136</v>
      </c>
      <c r="K2839" t="s">
        <v>153</v>
      </c>
      <c r="L2839" t="s">
        <v>8421</v>
      </c>
      <c r="M2839" t="s">
        <v>8422</v>
      </c>
      <c r="N2839">
        <v>0.16666666599999999</v>
      </c>
      <c r="O2839">
        <v>15</v>
      </c>
      <c r="P2839">
        <v>10470</v>
      </c>
      <c r="Q2839">
        <v>0</v>
      </c>
      <c r="R2839">
        <v>1</v>
      </c>
      <c r="S2839">
        <v>3</v>
      </c>
      <c r="T2839">
        <v>704</v>
      </c>
      <c r="U2839">
        <v>0</v>
      </c>
      <c r="V2839">
        <v>2</v>
      </c>
      <c r="W2839">
        <v>0.65439622915866669</v>
      </c>
      <c r="X2839">
        <v>345.7312010736365</v>
      </c>
      <c r="Y2839">
        <v>0</v>
      </c>
      <c r="Z2839">
        <v>6.1611577999999993E-2</v>
      </c>
      <c r="AA2839">
        <v>2.3109465411373336</v>
      </c>
      <c r="AB2839">
        <v>38.988359145444555</v>
      </c>
      <c r="AC2839">
        <v>0</v>
      </c>
      <c r="AD2839">
        <v>6.4071924033649994</v>
      </c>
      <c r="AE2839">
        <v>394.15370697074212</v>
      </c>
    </row>
    <row r="2840" spans="1:31" x14ac:dyDescent="0.25">
      <c r="A2840">
        <v>1712708</v>
      </c>
      <c r="B2840">
        <v>1</v>
      </c>
      <c r="C2840" t="s">
        <v>80</v>
      </c>
      <c r="D2840" t="s">
        <v>93</v>
      </c>
      <c r="E2840" t="s">
        <v>140</v>
      </c>
      <c r="F2840" t="s">
        <v>7960</v>
      </c>
      <c r="G2840" t="s">
        <v>147</v>
      </c>
      <c r="H2840" t="s">
        <v>143</v>
      </c>
      <c r="I2840" t="s">
        <v>135</v>
      </c>
      <c r="J2840" t="s">
        <v>136</v>
      </c>
      <c r="K2840" t="s">
        <v>137</v>
      </c>
      <c r="L2840" t="s">
        <v>8423</v>
      </c>
      <c r="M2840" t="s">
        <v>8424</v>
      </c>
      <c r="N2840">
        <v>0.91527777700000001</v>
      </c>
      <c r="O2840">
        <v>0</v>
      </c>
      <c r="P2840">
        <v>809</v>
      </c>
      <c r="Q2840">
        <v>10</v>
      </c>
      <c r="R2840">
        <v>11</v>
      </c>
      <c r="S2840">
        <v>1</v>
      </c>
      <c r="T2840">
        <v>129</v>
      </c>
      <c r="U2840">
        <v>1</v>
      </c>
      <c r="V2840">
        <v>0</v>
      </c>
      <c r="W2840">
        <v>0</v>
      </c>
      <c r="X2840">
        <v>102.76554110792603</v>
      </c>
      <c r="Y2840">
        <v>14.784129367813804</v>
      </c>
      <c r="Z2840">
        <v>1.38797946866723</v>
      </c>
      <c r="AA2840">
        <v>0.36092020425648008</v>
      </c>
      <c r="AB2840">
        <v>30.72340919217482</v>
      </c>
      <c r="AC2840">
        <v>45.511097234573853</v>
      </c>
      <c r="AD2840">
        <v>0</v>
      </c>
      <c r="AE2840">
        <v>195.53307657541222</v>
      </c>
    </row>
    <row r="2841" spans="1:31" x14ac:dyDescent="0.25">
      <c r="A2841">
        <v>1713040</v>
      </c>
      <c r="B2841">
        <v>1</v>
      </c>
      <c r="C2841" t="s">
        <v>80</v>
      </c>
      <c r="D2841" t="s">
        <v>98</v>
      </c>
      <c r="E2841" t="s">
        <v>171</v>
      </c>
      <c r="F2841" t="s">
        <v>5259</v>
      </c>
      <c r="G2841" t="s">
        <v>295</v>
      </c>
      <c r="H2841" t="s">
        <v>143</v>
      </c>
      <c r="I2841" t="s">
        <v>135</v>
      </c>
      <c r="J2841" t="s">
        <v>136</v>
      </c>
      <c r="K2841" t="s">
        <v>137</v>
      </c>
      <c r="L2841" t="s">
        <v>8425</v>
      </c>
      <c r="M2841" t="s">
        <v>8426</v>
      </c>
      <c r="N2841">
        <v>3.11</v>
      </c>
      <c r="O2841">
        <v>0</v>
      </c>
      <c r="P2841">
        <v>83</v>
      </c>
      <c r="Q2841">
        <v>0</v>
      </c>
      <c r="R2841">
        <v>9</v>
      </c>
      <c r="S2841">
        <v>0</v>
      </c>
      <c r="T2841">
        <v>22</v>
      </c>
      <c r="U2841">
        <v>0</v>
      </c>
      <c r="V2841">
        <v>0</v>
      </c>
      <c r="W2841">
        <v>0</v>
      </c>
      <c r="X2841">
        <v>43.024028474161291</v>
      </c>
      <c r="Y2841">
        <v>0</v>
      </c>
      <c r="Z2841">
        <v>4.0041281552708794</v>
      </c>
      <c r="AA2841">
        <v>0</v>
      </c>
      <c r="AB2841">
        <v>28.200933034698693</v>
      </c>
      <c r="AC2841">
        <v>0</v>
      </c>
      <c r="AD2841">
        <v>0</v>
      </c>
      <c r="AE2841">
        <v>75.229089664130868</v>
      </c>
    </row>
    <row r="2842" spans="1:31" x14ac:dyDescent="0.25">
      <c r="A2842">
        <v>1712877</v>
      </c>
      <c r="B2842">
        <v>1</v>
      </c>
      <c r="C2842" t="s">
        <v>80</v>
      </c>
      <c r="D2842" t="s">
        <v>84</v>
      </c>
      <c r="E2842" t="s">
        <v>160</v>
      </c>
      <c r="F2842" t="s">
        <v>8427</v>
      </c>
      <c r="G2842" t="s">
        <v>3832</v>
      </c>
      <c r="H2842" t="s">
        <v>134</v>
      </c>
      <c r="I2842" t="s">
        <v>135</v>
      </c>
      <c r="J2842" t="s">
        <v>136</v>
      </c>
      <c r="K2842" t="s">
        <v>137</v>
      </c>
      <c r="L2842" t="s">
        <v>8428</v>
      </c>
      <c r="M2842" t="s">
        <v>8429</v>
      </c>
      <c r="N2842">
        <v>1.210555555</v>
      </c>
      <c r="O2842">
        <v>0</v>
      </c>
      <c r="P2842">
        <v>127</v>
      </c>
      <c r="Q2842">
        <v>0</v>
      </c>
      <c r="R2842">
        <v>0</v>
      </c>
      <c r="S2842">
        <v>0</v>
      </c>
      <c r="T2842">
        <v>10</v>
      </c>
      <c r="U2842">
        <v>0</v>
      </c>
      <c r="V2842">
        <v>0</v>
      </c>
      <c r="W2842">
        <v>0</v>
      </c>
      <c r="X2842">
        <v>37.843683193096382</v>
      </c>
      <c r="Y2842">
        <v>0</v>
      </c>
      <c r="Z2842">
        <v>0</v>
      </c>
      <c r="AA2842">
        <v>0</v>
      </c>
      <c r="AB2842">
        <v>8.2344857519947539</v>
      </c>
      <c r="AC2842">
        <v>0</v>
      </c>
      <c r="AD2842">
        <v>0</v>
      </c>
      <c r="AE2842">
        <v>46.078168945091136</v>
      </c>
    </row>
    <row r="2843" spans="1:31" x14ac:dyDescent="0.25">
      <c r="A2843">
        <v>1712817</v>
      </c>
      <c r="B2843">
        <v>1</v>
      </c>
      <c r="C2843" t="s">
        <v>80</v>
      </c>
      <c r="D2843" t="s">
        <v>98</v>
      </c>
      <c r="E2843" t="s">
        <v>160</v>
      </c>
      <c r="F2843" t="s">
        <v>3029</v>
      </c>
      <c r="G2843" t="s">
        <v>152</v>
      </c>
      <c r="H2843" t="s">
        <v>134</v>
      </c>
      <c r="I2843" t="s">
        <v>135</v>
      </c>
      <c r="J2843" t="s">
        <v>136</v>
      </c>
      <c r="K2843" t="s">
        <v>153</v>
      </c>
      <c r="L2843" t="s">
        <v>8430</v>
      </c>
      <c r="M2843" t="s">
        <v>8431</v>
      </c>
      <c r="N2843">
        <v>7.6022452769999997</v>
      </c>
      <c r="O2843">
        <v>0</v>
      </c>
      <c r="P2843">
        <v>66</v>
      </c>
      <c r="Q2843">
        <v>0</v>
      </c>
      <c r="R2843">
        <v>7</v>
      </c>
      <c r="S2843">
        <v>0</v>
      </c>
      <c r="T2843">
        <v>29</v>
      </c>
      <c r="U2843">
        <v>0</v>
      </c>
      <c r="V2843">
        <v>0</v>
      </c>
      <c r="W2843">
        <v>0</v>
      </c>
      <c r="X2843">
        <v>98.806960121929208</v>
      </c>
      <c r="Y2843">
        <v>0</v>
      </c>
      <c r="Z2843">
        <v>6.8683463448001802</v>
      </c>
      <c r="AA2843">
        <v>0</v>
      </c>
      <c r="AB2843">
        <v>56.11820694725251</v>
      </c>
      <c r="AC2843">
        <v>0</v>
      </c>
      <c r="AD2843">
        <v>0</v>
      </c>
      <c r="AE2843">
        <v>161.79351341398188</v>
      </c>
    </row>
    <row r="2844" spans="1:31" x14ac:dyDescent="0.25">
      <c r="A2844">
        <v>1713126</v>
      </c>
      <c r="B2844">
        <v>1</v>
      </c>
      <c r="C2844" t="s">
        <v>81</v>
      </c>
      <c r="D2844" t="s">
        <v>128</v>
      </c>
      <c r="E2844" t="s">
        <v>140</v>
      </c>
      <c r="F2844" t="s">
        <v>8432</v>
      </c>
      <c r="G2844" t="s">
        <v>147</v>
      </c>
      <c r="H2844" t="s">
        <v>143</v>
      </c>
      <c r="I2844" t="s">
        <v>135</v>
      </c>
      <c r="J2844" t="s">
        <v>136</v>
      </c>
      <c r="K2844" t="s">
        <v>137</v>
      </c>
      <c r="L2844" t="s">
        <v>8433</v>
      </c>
      <c r="M2844" t="s">
        <v>8434</v>
      </c>
      <c r="N2844">
        <v>0.119166666</v>
      </c>
      <c r="O2844">
        <v>0</v>
      </c>
      <c r="P2844">
        <v>1002</v>
      </c>
      <c r="Q2844">
        <v>3</v>
      </c>
      <c r="R2844">
        <v>12</v>
      </c>
      <c r="S2844">
        <v>13</v>
      </c>
      <c r="T2844">
        <v>127</v>
      </c>
      <c r="U2844">
        <v>0</v>
      </c>
      <c r="V2844">
        <v>0</v>
      </c>
      <c r="W2844">
        <v>0</v>
      </c>
      <c r="X2844">
        <v>16.026741828414831</v>
      </c>
      <c r="Y2844">
        <v>0.30867290262725583</v>
      </c>
      <c r="Z2844">
        <v>1.1111697451354501</v>
      </c>
      <c r="AA2844">
        <v>6.2615579057438557</v>
      </c>
      <c r="AB2844">
        <v>4.2466739118172434</v>
      </c>
      <c r="AC2844">
        <v>0</v>
      </c>
      <c r="AD2844">
        <v>0</v>
      </c>
      <c r="AE2844">
        <v>27.954816293738634</v>
      </c>
    </row>
    <row r="2845" spans="1:31" x14ac:dyDescent="0.25">
      <c r="A2845">
        <v>1712831</v>
      </c>
      <c r="B2845">
        <v>1</v>
      </c>
      <c r="C2845" t="s">
        <v>80</v>
      </c>
      <c r="D2845" t="s">
        <v>82</v>
      </c>
      <c r="E2845" t="s">
        <v>150</v>
      </c>
      <c r="F2845" t="s">
        <v>8435</v>
      </c>
      <c r="G2845" t="s">
        <v>152</v>
      </c>
      <c r="H2845" t="s">
        <v>134</v>
      </c>
      <c r="I2845" t="s">
        <v>135</v>
      </c>
      <c r="J2845" t="s">
        <v>136</v>
      </c>
      <c r="K2845" t="s">
        <v>153</v>
      </c>
      <c r="L2845" t="s">
        <v>8436</v>
      </c>
      <c r="M2845" t="s">
        <v>8437</v>
      </c>
      <c r="N2845">
        <v>6.2374999999999998</v>
      </c>
      <c r="O2845">
        <v>0</v>
      </c>
      <c r="P2845">
        <v>288</v>
      </c>
      <c r="Q2845">
        <v>0</v>
      </c>
      <c r="R2845">
        <v>0</v>
      </c>
      <c r="S2845">
        <v>0</v>
      </c>
      <c r="T2845">
        <v>144</v>
      </c>
      <c r="U2845">
        <v>0</v>
      </c>
      <c r="V2845">
        <v>0</v>
      </c>
      <c r="W2845">
        <v>0</v>
      </c>
      <c r="X2845">
        <v>811.22953053480455</v>
      </c>
      <c r="Y2845">
        <v>0</v>
      </c>
      <c r="Z2845">
        <v>0</v>
      </c>
      <c r="AA2845">
        <v>0</v>
      </c>
      <c r="AB2845">
        <v>1025.1625712991668</v>
      </c>
      <c r="AC2845">
        <v>0</v>
      </c>
      <c r="AD2845">
        <v>0</v>
      </c>
      <c r="AE2845">
        <v>1836.3921018339713</v>
      </c>
    </row>
    <row r="2846" spans="1:31" x14ac:dyDescent="0.25">
      <c r="A2846">
        <v>1713023</v>
      </c>
      <c r="B2846">
        <v>1</v>
      </c>
      <c r="C2846" t="s">
        <v>81</v>
      </c>
      <c r="D2846" t="s">
        <v>128</v>
      </c>
      <c r="E2846" t="s">
        <v>441</v>
      </c>
      <c r="F2846" t="s">
        <v>8438</v>
      </c>
      <c r="G2846" t="s">
        <v>904</v>
      </c>
      <c r="H2846" t="s">
        <v>134</v>
      </c>
      <c r="I2846" t="s">
        <v>135</v>
      </c>
      <c r="J2846" t="s">
        <v>136</v>
      </c>
      <c r="K2846" t="s">
        <v>137</v>
      </c>
      <c r="L2846" t="s">
        <v>8439</v>
      </c>
      <c r="M2846" t="s">
        <v>8440</v>
      </c>
      <c r="N2846">
        <v>3.446111111</v>
      </c>
      <c r="O2846">
        <v>0</v>
      </c>
      <c r="P2846">
        <v>10</v>
      </c>
      <c r="Q2846">
        <v>0</v>
      </c>
      <c r="R2846">
        <v>0</v>
      </c>
      <c r="S2846">
        <v>0</v>
      </c>
      <c r="T2846">
        <v>1</v>
      </c>
      <c r="U2846">
        <v>0</v>
      </c>
      <c r="V2846">
        <v>0</v>
      </c>
      <c r="W2846">
        <v>0</v>
      </c>
      <c r="X2846">
        <v>12.413935129044146</v>
      </c>
      <c r="Y2846">
        <v>0</v>
      </c>
      <c r="Z2846">
        <v>0</v>
      </c>
      <c r="AA2846">
        <v>0</v>
      </c>
      <c r="AB2846">
        <v>35.454122760868358</v>
      </c>
      <c r="AC2846">
        <v>0</v>
      </c>
      <c r="AD2846">
        <v>0</v>
      </c>
      <c r="AE2846">
        <v>47.868057889912507</v>
      </c>
    </row>
    <row r="2847" spans="1:31" x14ac:dyDescent="0.25">
      <c r="A2847">
        <v>1713003</v>
      </c>
      <c r="B2847">
        <v>1</v>
      </c>
      <c r="C2847" t="s">
        <v>80</v>
      </c>
      <c r="D2847" t="s">
        <v>99</v>
      </c>
      <c r="E2847" t="s">
        <v>131</v>
      </c>
      <c r="F2847" t="s">
        <v>8441</v>
      </c>
      <c r="G2847" t="s">
        <v>133</v>
      </c>
      <c r="H2847" t="s">
        <v>134</v>
      </c>
      <c r="I2847" t="s">
        <v>135</v>
      </c>
      <c r="J2847" t="s">
        <v>136</v>
      </c>
      <c r="K2847" t="s">
        <v>137</v>
      </c>
      <c r="L2847" t="s">
        <v>8442</v>
      </c>
      <c r="M2847" t="s">
        <v>8443</v>
      </c>
      <c r="N2847">
        <v>4.1772222220000002</v>
      </c>
      <c r="O2847">
        <v>0</v>
      </c>
      <c r="P2847">
        <v>3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1.83749162422231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1.83749162422231</v>
      </c>
    </row>
    <row r="2848" spans="1:31" x14ac:dyDescent="0.25">
      <c r="A2848">
        <v>1712834</v>
      </c>
      <c r="B2848">
        <v>1</v>
      </c>
      <c r="C2848" t="s">
        <v>81</v>
      </c>
      <c r="D2848" t="s">
        <v>113</v>
      </c>
      <c r="E2848" t="s">
        <v>140</v>
      </c>
      <c r="F2848" t="s">
        <v>8444</v>
      </c>
      <c r="G2848" t="s">
        <v>233</v>
      </c>
      <c r="H2848" t="s">
        <v>234</v>
      </c>
      <c r="I2848" t="s">
        <v>135</v>
      </c>
      <c r="J2848" t="s">
        <v>136</v>
      </c>
      <c r="K2848" t="s">
        <v>153</v>
      </c>
      <c r="L2848" t="s">
        <v>8445</v>
      </c>
      <c r="M2848" t="s">
        <v>8446</v>
      </c>
      <c r="N2848">
        <v>8.0980555550000002</v>
      </c>
      <c r="O2848">
        <v>22</v>
      </c>
      <c r="P2848">
        <v>1726</v>
      </c>
      <c r="Q2848">
        <v>241</v>
      </c>
      <c r="R2848">
        <v>850</v>
      </c>
      <c r="S2848">
        <v>34</v>
      </c>
      <c r="T2848">
        <v>161</v>
      </c>
      <c r="U2848">
        <v>2</v>
      </c>
      <c r="V2848">
        <v>0</v>
      </c>
      <c r="W2848">
        <v>28.367822587473054</v>
      </c>
      <c r="X2848">
        <v>2339.7397818610239</v>
      </c>
      <c r="Y2848">
        <v>1460.0586848809032</v>
      </c>
      <c r="Z2848">
        <v>2818.4156490096289</v>
      </c>
      <c r="AA2848">
        <v>809.96608978573317</v>
      </c>
      <c r="AB2848">
        <v>829.03578822811062</v>
      </c>
      <c r="AC2848">
        <v>324.38683249213682</v>
      </c>
      <c r="AD2848">
        <v>0</v>
      </c>
      <c r="AE2848">
        <v>8609.9706488450101</v>
      </c>
    </row>
    <row r="2849" spans="1:31" x14ac:dyDescent="0.25">
      <c r="A2849">
        <v>1713103</v>
      </c>
      <c r="B2849">
        <v>1</v>
      </c>
      <c r="C2849" t="s">
        <v>80</v>
      </c>
      <c r="D2849" t="s">
        <v>104</v>
      </c>
      <c r="E2849" t="s">
        <v>131</v>
      </c>
      <c r="F2849" t="s">
        <v>8447</v>
      </c>
      <c r="G2849" t="s">
        <v>133</v>
      </c>
      <c r="H2849" t="s">
        <v>134</v>
      </c>
      <c r="I2849" t="s">
        <v>135</v>
      </c>
      <c r="J2849" t="s">
        <v>136</v>
      </c>
      <c r="K2849" t="s">
        <v>137</v>
      </c>
      <c r="L2849" t="s">
        <v>8448</v>
      </c>
      <c r="M2849" t="s">
        <v>8449</v>
      </c>
      <c r="N2849">
        <v>2.642222222</v>
      </c>
      <c r="O2849">
        <v>0</v>
      </c>
      <c r="P2849">
        <v>4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3.8805957103934521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3.8805957103934521</v>
      </c>
    </row>
    <row r="2850" spans="1:31" x14ac:dyDescent="0.25">
      <c r="A2850">
        <v>1712854</v>
      </c>
      <c r="B2850">
        <v>1</v>
      </c>
      <c r="C2850" t="s">
        <v>80</v>
      </c>
      <c r="D2850" t="s">
        <v>83</v>
      </c>
      <c r="E2850" t="s">
        <v>160</v>
      </c>
      <c r="F2850" t="s">
        <v>3109</v>
      </c>
      <c r="G2850" t="s">
        <v>152</v>
      </c>
      <c r="H2850" t="s">
        <v>134</v>
      </c>
      <c r="I2850" t="s">
        <v>135</v>
      </c>
      <c r="J2850" t="s">
        <v>136</v>
      </c>
      <c r="K2850" t="s">
        <v>153</v>
      </c>
      <c r="L2850" t="s">
        <v>8450</v>
      </c>
      <c r="M2850" t="s">
        <v>8451</v>
      </c>
      <c r="N2850">
        <v>6.9024999999999999</v>
      </c>
      <c r="O2850">
        <v>0</v>
      </c>
      <c r="P2850">
        <v>28</v>
      </c>
      <c r="Q2850">
        <v>0</v>
      </c>
      <c r="R2850">
        <v>0</v>
      </c>
      <c r="S2850">
        <v>0</v>
      </c>
      <c r="T2850">
        <v>15</v>
      </c>
      <c r="U2850">
        <v>0</v>
      </c>
      <c r="V2850">
        <v>0</v>
      </c>
      <c r="W2850">
        <v>0</v>
      </c>
      <c r="X2850">
        <v>86.095999807326194</v>
      </c>
      <c r="Y2850">
        <v>0</v>
      </c>
      <c r="Z2850">
        <v>0</v>
      </c>
      <c r="AA2850">
        <v>0</v>
      </c>
      <c r="AB2850">
        <v>111.91418741710939</v>
      </c>
      <c r="AC2850">
        <v>0</v>
      </c>
      <c r="AD2850">
        <v>0</v>
      </c>
      <c r="AE2850">
        <v>198.01018722443558</v>
      </c>
    </row>
    <row r="2851" spans="1:31" x14ac:dyDescent="0.25">
      <c r="A2851">
        <v>1712711</v>
      </c>
      <c r="B2851">
        <v>1</v>
      </c>
      <c r="C2851" t="s">
        <v>80</v>
      </c>
      <c r="D2851" t="s">
        <v>89</v>
      </c>
      <c r="E2851" t="s">
        <v>140</v>
      </c>
      <c r="F2851" t="s">
        <v>6896</v>
      </c>
      <c r="G2851" t="s">
        <v>147</v>
      </c>
      <c r="H2851" t="s">
        <v>143</v>
      </c>
      <c r="I2851" t="s">
        <v>135</v>
      </c>
      <c r="J2851" t="s">
        <v>136</v>
      </c>
      <c r="K2851" t="s">
        <v>137</v>
      </c>
      <c r="L2851" t="s">
        <v>8452</v>
      </c>
      <c r="M2851" t="s">
        <v>8453</v>
      </c>
      <c r="N2851">
        <v>0.37583333299999999</v>
      </c>
      <c r="O2851">
        <v>1</v>
      </c>
      <c r="P2851">
        <v>283</v>
      </c>
      <c r="Q2851">
        <v>1</v>
      </c>
      <c r="R2851">
        <v>57</v>
      </c>
      <c r="S2851">
        <v>2</v>
      </c>
      <c r="T2851">
        <v>165</v>
      </c>
      <c r="U2851">
        <v>0</v>
      </c>
      <c r="V2851">
        <v>0</v>
      </c>
      <c r="W2851">
        <v>0.15221125721726225</v>
      </c>
      <c r="X2851">
        <v>63.80480098231687</v>
      </c>
      <c r="Y2851">
        <v>1.1688643789189217</v>
      </c>
      <c r="Z2851">
        <v>1.6466271814435574</v>
      </c>
      <c r="AA2851">
        <v>0.44722327856084998</v>
      </c>
      <c r="AB2851">
        <v>31.99084467336349</v>
      </c>
      <c r="AC2851">
        <v>0</v>
      </c>
      <c r="AD2851">
        <v>0</v>
      </c>
      <c r="AE2851">
        <v>99.210571751820964</v>
      </c>
    </row>
    <row r="2852" spans="1:31" x14ac:dyDescent="0.25">
      <c r="A2852">
        <v>1712748</v>
      </c>
      <c r="B2852">
        <v>1</v>
      </c>
      <c r="C2852" t="s">
        <v>80</v>
      </c>
      <c r="D2852" t="s">
        <v>94</v>
      </c>
      <c r="E2852" t="s">
        <v>160</v>
      </c>
      <c r="F2852" t="s">
        <v>8074</v>
      </c>
      <c r="G2852" t="s">
        <v>575</v>
      </c>
      <c r="H2852" t="s">
        <v>134</v>
      </c>
      <c r="I2852" t="s">
        <v>135</v>
      </c>
      <c r="J2852" t="s">
        <v>136</v>
      </c>
      <c r="K2852" t="s">
        <v>137</v>
      </c>
      <c r="L2852" t="s">
        <v>8454</v>
      </c>
      <c r="M2852" t="s">
        <v>8455</v>
      </c>
      <c r="N2852">
        <v>2.943333333</v>
      </c>
      <c r="O2852">
        <v>0</v>
      </c>
      <c r="P2852">
        <v>58</v>
      </c>
      <c r="Q2852">
        <v>0</v>
      </c>
      <c r="R2852">
        <v>0</v>
      </c>
      <c r="S2852">
        <v>0</v>
      </c>
      <c r="T2852">
        <v>4</v>
      </c>
      <c r="U2852">
        <v>0</v>
      </c>
      <c r="V2852">
        <v>0</v>
      </c>
      <c r="W2852">
        <v>0</v>
      </c>
      <c r="X2852">
        <v>44.354637605743612</v>
      </c>
      <c r="Y2852">
        <v>0</v>
      </c>
      <c r="Z2852">
        <v>0</v>
      </c>
      <c r="AA2852">
        <v>0</v>
      </c>
      <c r="AB2852">
        <v>15.521834186777321</v>
      </c>
      <c r="AC2852">
        <v>0</v>
      </c>
      <c r="AD2852">
        <v>0</v>
      </c>
      <c r="AE2852">
        <v>59.876471792520931</v>
      </c>
    </row>
    <row r="2853" spans="1:31" x14ac:dyDescent="0.25">
      <c r="A2853">
        <v>1712897</v>
      </c>
      <c r="B2853">
        <v>1</v>
      </c>
      <c r="C2853" t="s">
        <v>81</v>
      </c>
      <c r="D2853" t="s">
        <v>117</v>
      </c>
      <c r="E2853" t="s">
        <v>131</v>
      </c>
      <c r="F2853" t="s">
        <v>8456</v>
      </c>
      <c r="G2853" t="s">
        <v>133</v>
      </c>
      <c r="H2853" t="s">
        <v>134</v>
      </c>
      <c r="I2853" t="s">
        <v>135</v>
      </c>
      <c r="J2853" t="s">
        <v>136</v>
      </c>
      <c r="K2853" t="s">
        <v>137</v>
      </c>
      <c r="L2853" t="s">
        <v>8457</v>
      </c>
      <c r="M2853" t="s">
        <v>8458</v>
      </c>
      <c r="N2853">
        <v>1.1469444440000001</v>
      </c>
      <c r="O2853">
        <v>0</v>
      </c>
      <c r="P2853">
        <v>1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0.26444735451730556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0.26444735451730556</v>
      </c>
    </row>
    <row r="2854" spans="1:31" x14ac:dyDescent="0.25">
      <c r="A2854">
        <v>1712997</v>
      </c>
      <c r="B2854">
        <v>1</v>
      </c>
      <c r="C2854" t="s">
        <v>80</v>
      </c>
      <c r="D2854" t="s">
        <v>85</v>
      </c>
      <c r="E2854" t="s">
        <v>441</v>
      </c>
      <c r="F2854" t="s">
        <v>8223</v>
      </c>
      <c r="G2854" t="s">
        <v>904</v>
      </c>
      <c r="H2854" t="s">
        <v>134</v>
      </c>
      <c r="I2854" t="s">
        <v>135</v>
      </c>
      <c r="J2854" t="s">
        <v>136</v>
      </c>
      <c r="K2854" t="s">
        <v>137</v>
      </c>
      <c r="L2854" t="s">
        <v>8459</v>
      </c>
      <c r="M2854" t="s">
        <v>8460</v>
      </c>
      <c r="N2854">
        <v>0.65</v>
      </c>
      <c r="O2854">
        <v>0</v>
      </c>
      <c r="P2854">
        <v>74</v>
      </c>
      <c r="Q2854">
        <v>0</v>
      </c>
      <c r="R2854">
        <v>0</v>
      </c>
      <c r="S2854">
        <v>0</v>
      </c>
      <c r="T2854">
        <v>17</v>
      </c>
      <c r="U2854">
        <v>0</v>
      </c>
      <c r="V2854">
        <v>0</v>
      </c>
      <c r="W2854">
        <v>0</v>
      </c>
      <c r="X2854">
        <v>14.660282254011552</v>
      </c>
      <c r="Y2854">
        <v>0</v>
      </c>
      <c r="Z2854">
        <v>0</v>
      </c>
      <c r="AA2854">
        <v>0</v>
      </c>
      <c r="AB2854">
        <v>14.513506256275651</v>
      </c>
      <c r="AC2854">
        <v>0</v>
      </c>
      <c r="AD2854">
        <v>0</v>
      </c>
      <c r="AE2854">
        <v>29.173788510287203</v>
      </c>
    </row>
    <row r="2855" spans="1:31" x14ac:dyDescent="0.25">
      <c r="A2855">
        <v>1713046</v>
      </c>
      <c r="B2855">
        <v>1</v>
      </c>
      <c r="C2855" t="s">
        <v>80</v>
      </c>
      <c r="D2855" t="s">
        <v>103</v>
      </c>
      <c r="E2855" t="s">
        <v>160</v>
      </c>
      <c r="F2855" t="s">
        <v>8403</v>
      </c>
      <c r="G2855" t="s">
        <v>1328</v>
      </c>
      <c r="H2855" t="s">
        <v>134</v>
      </c>
      <c r="I2855" t="s">
        <v>135</v>
      </c>
      <c r="J2855" t="s">
        <v>136</v>
      </c>
      <c r="K2855" t="s">
        <v>137</v>
      </c>
      <c r="L2855" t="s">
        <v>8461</v>
      </c>
      <c r="M2855" t="s">
        <v>8462</v>
      </c>
      <c r="N2855">
        <v>0.54972222199999998</v>
      </c>
      <c r="O2855">
        <v>0</v>
      </c>
      <c r="P2855">
        <v>17</v>
      </c>
      <c r="Q2855">
        <v>0</v>
      </c>
      <c r="R2855">
        <v>0</v>
      </c>
      <c r="S2855">
        <v>0</v>
      </c>
      <c r="T2855">
        <v>3</v>
      </c>
      <c r="U2855">
        <v>0</v>
      </c>
      <c r="V2855">
        <v>0</v>
      </c>
      <c r="W2855">
        <v>0</v>
      </c>
      <c r="X2855">
        <v>2.1645650986572984</v>
      </c>
      <c r="Y2855">
        <v>0</v>
      </c>
      <c r="Z2855">
        <v>0</v>
      </c>
      <c r="AA2855">
        <v>0</v>
      </c>
      <c r="AB2855">
        <v>0.68680426816347495</v>
      </c>
      <c r="AC2855">
        <v>0</v>
      </c>
      <c r="AD2855">
        <v>0</v>
      </c>
      <c r="AE2855">
        <v>2.8513693668207734</v>
      </c>
    </row>
    <row r="2856" spans="1:31" x14ac:dyDescent="0.25">
      <c r="A2856">
        <v>1712920</v>
      </c>
      <c r="B2856">
        <v>1</v>
      </c>
      <c r="C2856" t="s">
        <v>81</v>
      </c>
      <c r="D2856" t="s">
        <v>128</v>
      </c>
      <c r="E2856" t="s">
        <v>140</v>
      </c>
      <c r="F2856" t="s">
        <v>8463</v>
      </c>
      <c r="G2856" t="s">
        <v>152</v>
      </c>
      <c r="H2856" t="s">
        <v>143</v>
      </c>
      <c r="I2856" t="s">
        <v>135</v>
      </c>
      <c r="J2856" t="s">
        <v>136</v>
      </c>
      <c r="K2856" t="s">
        <v>153</v>
      </c>
      <c r="L2856" t="s">
        <v>8464</v>
      </c>
      <c r="M2856" t="s">
        <v>8465</v>
      </c>
      <c r="N2856">
        <v>3.5593777769999999</v>
      </c>
      <c r="O2856">
        <v>0</v>
      </c>
      <c r="P2856">
        <v>0</v>
      </c>
      <c r="Q2856">
        <v>0</v>
      </c>
      <c r="R2856">
        <v>0</v>
      </c>
      <c r="S2856">
        <v>9</v>
      </c>
      <c r="T2856">
        <v>486</v>
      </c>
      <c r="U2856">
        <v>4</v>
      </c>
      <c r="V2856">
        <v>32</v>
      </c>
      <c r="W2856">
        <v>0</v>
      </c>
      <c r="X2856">
        <v>0</v>
      </c>
      <c r="Y2856">
        <v>0</v>
      </c>
      <c r="Z2856">
        <v>0</v>
      </c>
      <c r="AA2856">
        <v>168.7782863495307</v>
      </c>
      <c r="AB2856">
        <v>1309.6343461568722</v>
      </c>
      <c r="AC2856">
        <v>131.98652450465403</v>
      </c>
      <c r="AD2856">
        <v>420.25962909725632</v>
      </c>
      <c r="AE2856">
        <v>2030.6587861083131</v>
      </c>
    </row>
    <row r="2857" spans="1:31" x14ac:dyDescent="0.25">
      <c r="A2857">
        <v>1713083</v>
      </c>
      <c r="B2857">
        <v>1</v>
      </c>
      <c r="C2857" t="s">
        <v>80</v>
      </c>
      <c r="D2857" t="s">
        <v>90</v>
      </c>
      <c r="E2857" t="s">
        <v>150</v>
      </c>
      <c r="F2857" t="s">
        <v>8466</v>
      </c>
      <c r="G2857" t="s">
        <v>157</v>
      </c>
      <c r="H2857" t="s">
        <v>134</v>
      </c>
      <c r="I2857" t="s">
        <v>135</v>
      </c>
      <c r="J2857" t="s">
        <v>136</v>
      </c>
      <c r="K2857" t="s">
        <v>137</v>
      </c>
      <c r="L2857" t="s">
        <v>8467</v>
      </c>
      <c r="M2857" t="s">
        <v>8468</v>
      </c>
      <c r="N2857">
        <v>10.185277777</v>
      </c>
      <c r="O2857">
        <v>0</v>
      </c>
      <c r="P2857">
        <v>820</v>
      </c>
      <c r="Q2857">
        <v>0</v>
      </c>
      <c r="R2857">
        <v>0</v>
      </c>
      <c r="S2857">
        <v>0</v>
      </c>
      <c r="T2857">
        <v>52</v>
      </c>
      <c r="U2857">
        <v>0</v>
      </c>
      <c r="V2857">
        <v>0</v>
      </c>
      <c r="W2857">
        <v>0</v>
      </c>
      <c r="X2857">
        <v>3084.2432952175027</v>
      </c>
      <c r="Y2857">
        <v>0</v>
      </c>
      <c r="Z2857">
        <v>0</v>
      </c>
      <c r="AA2857">
        <v>0</v>
      </c>
      <c r="AB2857">
        <v>151.4840920549627</v>
      </c>
      <c r="AC2857">
        <v>0</v>
      </c>
      <c r="AD2857">
        <v>0</v>
      </c>
      <c r="AE2857">
        <v>3235.7273872724654</v>
      </c>
    </row>
    <row r="2858" spans="1:31" x14ac:dyDescent="0.25">
      <c r="A2858">
        <v>1712734</v>
      </c>
      <c r="B2858">
        <v>1</v>
      </c>
      <c r="C2858" t="s">
        <v>80</v>
      </c>
      <c r="D2858" t="s">
        <v>89</v>
      </c>
      <c r="E2858" t="s">
        <v>140</v>
      </c>
      <c r="F2858" t="s">
        <v>8469</v>
      </c>
      <c r="G2858" t="s">
        <v>147</v>
      </c>
      <c r="H2858" t="s">
        <v>143</v>
      </c>
      <c r="I2858" t="s">
        <v>135</v>
      </c>
      <c r="J2858" t="s">
        <v>136</v>
      </c>
      <c r="K2858" t="s">
        <v>137</v>
      </c>
      <c r="L2858" t="s">
        <v>8470</v>
      </c>
      <c r="M2858" t="s">
        <v>8471</v>
      </c>
      <c r="N2858">
        <v>0.103888888</v>
      </c>
      <c r="O2858">
        <v>0</v>
      </c>
      <c r="P2858">
        <v>856</v>
      </c>
      <c r="Q2858">
        <v>0</v>
      </c>
      <c r="R2858">
        <v>2</v>
      </c>
      <c r="S2858">
        <v>3</v>
      </c>
      <c r="T2858">
        <v>48</v>
      </c>
      <c r="U2858">
        <v>1</v>
      </c>
      <c r="V2858">
        <v>0</v>
      </c>
      <c r="W2858">
        <v>0</v>
      </c>
      <c r="X2858">
        <v>31.600642976182748</v>
      </c>
      <c r="Y2858">
        <v>0</v>
      </c>
      <c r="Z2858">
        <v>6.5653570269466666E-2</v>
      </c>
      <c r="AA2858">
        <v>18.403818985183666</v>
      </c>
      <c r="AB2858">
        <v>3.9028110012925494</v>
      </c>
      <c r="AC2858">
        <v>0.21244924196370113</v>
      </c>
      <c r="AD2858">
        <v>0</v>
      </c>
      <c r="AE2858">
        <v>54.18537577489213</v>
      </c>
    </row>
    <row r="2859" spans="1:31" x14ac:dyDescent="0.25">
      <c r="A2859">
        <v>1713066</v>
      </c>
      <c r="B2859">
        <v>1</v>
      </c>
      <c r="C2859" t="s">
        <v>80</v>
      </c>
      <c r="D2859" t="s">
        <v>84</v>
      </c>
      <c r="E2859" t="s">
        <v>150</v>
      </c>
      <c r="F2859" t="s">
        <v>8472</v>
      </c>
      <c r="G2859" t="s">
        <v>796</v>
      </c>
      <c r="H2859" t="s">
        <v>134</v>
      </c>
      <c r="I2859" t="s">
        <v>135</v>
      </c>
      <c r="J2859" t="s">
        <v>136</v>
      </c>
      <c r="K2859" t="s">
        <v>137</v>
      </c>
      <c r="L2859" t="s">
        <v>8473</v>
      </c>
      <c r="M2859" t="s">
        <v>8474</v>
      </c>
      <c r="N2859">
        <v>0.768055555</v>
      </c>
      <c r="O2859">
        <v>0</v>
      </c>
      <c r="P2859">
        <v>24</v>
      </c>
      <c r="Q2859">
        <v>0</v>
      </c>
      <c r="R2859">
        <v>0</v>
      </c>
      <c r="S2859">
        <v>0</v>
      </c>
      <c r="T2859">
        <v>190</v>
      </c>
      <c r="U2859">
        <v>0</v>
      </c>
      <c r="V2859">
        <v>8</v>
      </c>
      <c r="W2859">
        <v>0</v>
      </c>
      <c r="X2859">
        <v>6.7061125745801826</v>
      </c>
      <c r="Y2859">
        <v>0</v>
      </c>
      <c r="Z2859">
        <v>0</v>
      </c>
      <c r="AA2859">
        <v>0</v>
      </c>
      <c r="AB2859">
        <v>82.381296270732634</v>
      </c>
      <c r="AC2859">
        <v>0</v>
      </c>
      <c r="AD2859">
        <v>16.411248334192813</v>
      </c>
      <c r="AE2859">
        <v>105.49865717950564</v>
      </c>
    </row>
    <row r="2860" spans="1:31" x14ac:dyDescent="0.25">
      <c r="A2860">
        <v>1712874</v>
      </c>
      <c r="B2860">
        <v>1</v>
      </c>
      <c r="C2860" t="s">
        <v>81</v>
      </c>
      <c r="D2860" t="s">
        <v>118</v>
      </c>
      <c r="E2860" t="s">
        <v>131</v>
      </c>
      <c r="F2860" t="s">
        <v>8475</v>
      </c>
      <c r="G2860" t="s">
        <v>238</v>
      </c>
      <c r="H2860" t="s">
        <v>134</v>
      </c>
      <c r="I2860" t="s">
        <v>135</v>
      </c>
      <c r="J2860" t="s">
        <v>136</v>
      </c>
      <c r="K2860" t="s">
        <v>137</v>
      </c>
      <c r="L2860" t="s">
        <v>8476</v>
      </c>
      <c r="M2860" t="s">
        <v>8477</v>
      </c>
      <c r="N2860">
        <v>0.76944444400000001</v>
      </c>
      <c r="O2860">
        <v>0</v>
      </c>
      <c r="P2860">
        <v>4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0.35976234630212112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0.35976234630212112</v>
      </c>
    </row>
    <row r="2861" spans="1:31" x14ac:dyDescent="0.25">
      <c r="A2861">
        <v>1713169</v>
      </c>
      <c r="B2861">
        <v>1</v>
      </c>
      <c r="C2861" t="s">
        <v>81</v>
      </c>
      <c r="D2861" t="s">
        <v>128</v>
      </c>
      <c r="E2861" t="s">
        <v>160</v>
      </c>
      <c r="F2861" t="s">
        <v>8478</v>
      </c>
      <c r="G2861" t="s">
        <v>162</v>
      </c>
      <c r="H2861" t="s">
        <v>134</v>
      </c>
      <c r="I2861" t="s">
        <v>135</v>
      </c>
      <c r="J2861" t="s">
        <v>136</v>
      </c>
      <c r="K2861" t="s">
        <v>137</v>
      </c>
      <c r="L2861" t="s">
        <v>8479</v>
      </c>
      <c r="M2861" t="s">
        <v>8480</v>
      </c>
      <c r="N2861">
        <v>7.0466666660000001</v>
      </c>
      <c r="O2861">
        <v>0</v>
      </c>
      <c r="P2861">
        <v>47</v>
      </c>
      <c r="Q2861">
        <v>0</v>
      </c>
      <c r="R2861">
        <v>0</v>
      </c>
      <c r="S2861">
        <v>0</v>
      </c>
      <c r="T2861">
        <v>2</v>
      </c>
      <c r="U2861">
        <v>0</v>
      </c>
      <c r="V2861">
        <v>0</v>
      </c>
      <c r="W2861">
        <v>0</v>
      </c>
      <c r="X2861">
        <v>58.038821613805496</v>
      </c>
      <c r="Y2861">
        <v>0</v>
      </c>
      <c r="Z2861">
        <v>0</v>
      </c>
      <c r="AA2861">
        <v>0</v>
      </c>
      <c r="AB2861">
        <v>0.62585909306200005</v>
      </c>
      <c r="AC2861">
        <v>0</v>
      </c>
      <c r="AD2861">
        <v>0</v>
      </c>
      <c r="AE2861">
        <v>58.664680706867493</v>
      </c>
    </row>
    <row r="2862" spans="1:31" x14ac:dyDescent="0.25">
      <c r="A2862">
        <v>1712980</v>
      </c>
      <c r="B2862">
        <v>1</v>
      </c>
      <c r="C2862" t="s">
        <v>80</v>
      </c>
      <c r="D2862" t="s">
        <v>93</v>
      </c>
      <c r="E2862" t="s">
        <v>131</v>
      </c>
      <c r="F2862" t="s">
        <v>8481</v>
      </c>
      <c r="G2862" t="s">
        <v>133</v>
      </c>
      <c r="H2862" t="s">
        <v>134</v>
      </c>
      <c r="I2862" t="s">
        <v>135</v>
      </c>
      <c r="J2862" t="s">
        <v>136</v>
      </c>
      <c r="K2862" t="s">
        <v>137</v>
      </c>
      <c r="L2862" t="s">
        <v>8482</v>
      </c>
      <c r="M2862" t="s">
        <v>8483</v>
      </c>
      <c r="N2862">
        <v>5.977777777</v>
      </c>
      <c r="O2862">
        <v>0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5.8011085517391532</v>
      </c>
      <c r="AA2862">
        <v>0</v>
      </c>
      <c r="AB2862">
        <v>0</v>
      </c>
      <c r="AC2862">
        <v>0</v>
      </c>
      <c r="AD2862">
        <v>0</v>
      </c>
      <c r="AE2862">
        <v>5.8011085517391532</v>
      </c>
    </row>
    <row r="2863" spans="1:31" x14ac:dyDescent="0.25">
      <c r="A2863">
        <v>1712957</v>
      </c>
      <c r="B2863">
        <v>1</v>
      </c>
      <c r="C2863" t="s">
        <v>80</v>
      </c>
      <c r="D2863" t="s">
        <v>94</v>
      </c>
      <c r="E2863" t="s">
        <v>171</v>
      </c>
      <c r="F2863" t="s">
        <v>8484</v>
      </c>
      <c r="G2863" t="s">
        <v>295</v>
      </c>
      <c r="H2863" t="s">
        <v>143</v>
      </c>
      <c r="I2863" t="s">
        <v>135</v>
      </c>
      <c r="J2863" t="s">
        <v>136</v>
      </c>
      <c r="K2863" t="s">
        <v>137</v>
      </c>
      <c r="L2863" t="s">
        <v>8485</v>
      </c>
      <c r="M2863" t="s">
        <v>8486</v>
      </c>
      <c r="N2863">
        <v>3.545833333</v>
      </c>
      <c r="O2863">
        <v>0</v>
      </c>
      <c r="P2863">
        <v>0</v>
      </c>
      <c r="Q2863">
        <v>0</v>
      </c>
      <c r="R2863">
        <v>9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1.9219355233865776</v>
      </c>
      <c r="AA2863">
        <v>0</v>
      </c>
      <c r="AB2863">
        <v>0</v>
      </c>
      <c r="AC2863">
        <v>0</v>
      </c>
      <c r="AD2863">
        <v>0</v>
      </c>
      <c r="AE2863">
        <v>1.9219355233865776</v>
      </c>
    </row>
    <row r="2864" spans="1:31" x14ac:dyDescent="0.25">
      <c r="A2864">
        <v>1712814</v>
      </c>
      <c r="B2864">
        <v>1</v>
      </c>
      <c r="C2864" t="s">
        <v>81</v>
      </c>
      <c r="D2864" t="s">
        <v>118</v>
      </c>
      <c r="E2864" t="s">
        <v>314</v>
      </c>
      <c r="F2864" t="s">
        <v>8487</v>
      </c>
      <c r="G2864" t="s">
        <v>152</v>
      </c>
      <c r="H2864" t="s">
        <v>143</v>
      </c>
      <c r="I2864" t="s">
        <v>135</v>
      </c>
      <c r="J2864" t="s">
        <v>136</v>
      </c>
      <c r="K2864" t="s">
        <v>153</v>
      </c>
      <c r="L2864" t="s">
        <v>8488</v>
      </c>
      <c r="M2864" t="s">
        <v>8489</v>
      </c>
      <c r="N2864">
        <v>7.6033333330000001</v>
      </c>
      <c r="O2864">
        <v>23</v>
      </c>
      <c r="P2864">
        <v>3311</v>
      </c>
      <c r="Q2864">
        <v>273</v>
      </c>
      <c r="R2864">
        <v>310</v>
      </c>
      <c r="S2864">
        <v>47</v>
      </c>
      <c r="T2864">
        <v>300</v>
      </c>
      <c r="U2864">
        <v>2</v>
      </c>
      <c r="V2864">
        <v>0</v>
      </c>
      <c r="W2864">
        <v>48.794493659982074</v>
      </c>
      <c r="X2864">
        <v>4036.6052590577319</v>
      </c>
      <c r="Y2864">
        <v>3082.1698744203354</v>
      </c>
      <c r="Z2864">
        <v>565.90839058699339</v>
      </c>
      <c r="AA2864">
        <v>3609.0940731032033</v>
      </c>
      <c r="AB2864">
        <v>1132.3709722505337</v>
      </c>
      <c r="AC2864">
        <v>495.3975858970166</v>
      </c>
      <c r="AD2864">
        <v>0</v>
      </c>
      <c r="AE2864">
        <v>12970.340648975796</v>
      </c>
    </row>
    <row r="2865" spans="1:31" x14ac:dyDescent="0.25">
      <c r="A2865">
        <v>1712837</v>
      </c>
      <c r="B2865">
        <v>1</v>
      </c>
      <c r="C2865" t="s">
        <v>81</v>
      </c>
      <c r="D2865" t="s">
        <v>123</v>
      </c>
      <c r="E2865" t="s">
        <v>171</v>
      </c>
      <c r="F2865" t="s">
        <v>8490</v>
      </c>
      <c r="G2865" t="s">
        <v>152</v>
      </c>
      <c r="H2865" t="s">
        <v>143</v>
      </c>
      <c r="I2865" t="s">
        <v>135</v>
      </c>
      <c r="J2865" t="s">
        <v>136</v>
      </c>
      <c r="K2865" t="s">
        <v>153</v>
      </c>
      <c r="L2865" t="s">
        <v>8491</v>
      </c>
      <c r="M2865" t="s">
        <v>8492</v>
      </c>
      <c r="N2865">
        <v>8.0158333329999998</v>
      </c>
      <c r="O2865">
        <v>0</v>
      </c>
      <c r="P2865">
        <v>0</v>
      </c>
      <c r="Q2865">
        <v>0</v>
      </c>
      <c r="R2865">
        <v>33</v>
      </c>
      <c r="S2865">
        <v>0</v>
      </c>
      <c r="T2865">
        <v>10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61.338356057655162</v>
      </c>
      <c r="AA2865">
        <v>0</v>
      </c>
      <c r="AB2865">
        <v>25.9277699132222</v>
      </c>
      <c r="AC2865">
        <v>0</v>
      </c>
      <c r="AD2865">
        <v>0</v>
      </c>
      <c r="AE2865">
        <v>87.266125970877368</v>
      </c>
    </row>
    <row r="2866" spans="1:31" x14ac:dyDescent="0.25">
      <c r="A2866">
        <v>1712937</v>
      </c>
      <c r="B2866">
        <v>1</v>
      </c>
      <c r="C2866" t="s">
        <v>80</v>
      </c>
      <c r="D2866" t="s">
        <v>93</v>
      </c>
      <c r="E2866" t="s">
        <v>131</v>
      </c>
      <c r="F2866" t="s">
        <v>8493</v>
      </c>
      <c r="G2866" t="s">
        <v>133</v>
      </c>
      <c r="H2866" t="s">
        <v>134</v>
      </c>
      <c r="I2866" t="s">
        <v>135</v>
      </c>
      <c r="J2866" t="s">
        <v>136</v>
      </c>
      <c r="K2866" t="s">
        <v>137</v>
      </c>
      <c r="L2866" t="s">
        <v>8494</v>
      </c>
      <c r="M2866" t="s">
        <v>8495</v>
      </c>
      <c r="N2866">
        <v>1.785833333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1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1.063914053250625</v>
      </c>
      <c r="AC2866">
        <v>0</v>
      </c>
      <c r="AD2866">
        <v>0</v>
      </c>
      <c r="AE2866">
        <v>1.063914053250625</v>
      </c>
    </row>
    <row r="2867" spans="1:31" x14ac:dyDescent="0.25">
      <c r="A2867">
        <v>1713149</v>
      </c>
      <c r="B2867">
        <v>1</v>
      </c>
      <c r="C2867" t="s">
        <v>80</v>
      </c>
      <c r="D2867" t="s">
        <v>96</v>
      </c>
      <c r="E2867" t="s">
        <v>131</v>
      </c>
      <c r="F2867" t="s">
        <v>8496</v>
      </c>
      <c r="G2867" t="s">
        <v>133</v>
      </c>
      <c r="H2867" t="s">
        <v>134</v>
      </c>
      <c r="I2867" t="s">
        <v>135</v>
      </c>
      <c r="J2867" t="s">
        <v>136</v>
      </c>
      <c r="K2867" t="s">
        <v>137</v>
      </c>
      <c r="L2867" t="s">
        <v>8497</v>
      </c>
      <c r="M2867" t="s">
        <v>8498</v>
      </c>
      <c r="N2867">
        <v>1.644722222</v>
      </c>
      <c r="O2867">
        <v>0</v>
      </c>
      <c r="P2867">
        <v>9</v>
      </c>
      <c r="Q2867">
        <v>0</v>
      </c>
      <c r="R2867">
        <v>0</v>
      </c>
      <c r="S2867">
        <v>0</v>
      </c>
      <c r="T2867">
        <v>1</v>
      </c>
      <c r="U2867">
        <v>0</v>
      </c>
      <c r="V2867">
        <v>0</v>
      </c>
      <c r="W2867">
        <v>0</v>
      </c>
      <c r="X2867">
        <v>6.4445147852721352</v>
      </c>
      <c r="Y2867">
        <v>0</v>
      </c>
      <c r="Z2867">
        <v>0</v>
      </c>
      <c r="AA2867">
        <v>0</v>
      </c>
      <c r="AB2867">
        <v>8.0733248085333351E-4</v>
      </c>
      <c r="AC2867">
        <v>0</v>
      </c>
      <c r="AD2867">
        <v>0</v>
      </c>
      <c r="AE2867">
        <v>6.4453221177529887</v>
      </c>
    </row>
    <row r="2868" spans="1:31" x14ac:dyDescent="0.25">
      <c r="A2868">
        <v>1713143</v>
      </c>
      <c r="B2868">
        <v>1</v>
      </c>
      <c r="C2868" t="s">
        <v>81</v>
      </c>
      <c r="D2868" t="s">
        <v>118</v>
      </c>
      <c r="E2868" t="s">
        <v>131</v>
      </c>
      <c r="F2868" t="s">
        <v>8499</v>
      </c>
      <c r="G2868" t="s">
        <v>133</v>
      </c>
      <c r="H2868" t="s">
        <v>134</v>
      </c>
      <c r="I2868" t="s">
        <v>135</v>
      </c>
      <c r="J2868" t="s">
        <v>136</v>
      </c>
      <c r="K2868" t="s">
        <v>137</v>
      </c>
      <c r="L2868" t="s">
        <v>8500</v>
      </c>
      <c r="M2868" t="s">
        <v>8501</v>
      </c>
      <c r="N2868">
        <v>1.308611111</v>
      </c>
      <c r="O2868">
        <v>0</v>
      </c>
      <c r="P2868">
        <v>1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0.33235882400611916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0.33235882400611916</v>
      </c>
    </row>
    <row r="2869" spans="1:31" x14ac:dyDescent="0.25">
      <c r="A2869">
        <v>1712900</v>
      </c>
      <c r="B2869">
        <v>1</v>
      </c>
      <c r="C2869" t="s">
        <v>80</v>
      </c>
      <c r="D2869" t="s">
        <v>99</v>
      </c>
      <c r="E2869" t="s">
        <v>131</v>
      </c>
      <c r="F2869" t="s">
        <v>8502</v>
      </c>
      <c r="G2869" t="s">
        <v>269</v>
      </c>
      <c r="H2869" t="s">
        <v>134</v>
      </c>
      <c r="I2869" t="s">
        <v>135</v>
      </c>
      <c r="J2869" t="s">
        <v>5</v>
      </c>
      <c r="K2869" t="s">
        <v>137</v>
      </c>
      <c r="L2869" t="s">
        <v>8503</v>
      </c>
      <c r="M2869" t="s">
        <v>8504</v>
      </c>
      <c r="N2869">
        <v>6.6666665999999999E-2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3.7668947333333333E-5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3.7668947333333333E-5</v>
      </c>
    </row>
    <row r="2870" spans="1:31" x14ac:dyDescent="0.25">
      <c r="A2870">
        <v>1712751</v>
      </c>
      <c r="B2870">
        <v>1</v>
      </c>
      <c r="C2870" t="s">
        <v>81</v>
      </c>
      <c r="D2870" t="s">
        <v>119</v>
      </c>
      <c r="E2870" t="s">
        <v>140</v>
      </c>
      <c r="F2870" t="s">
        <v>8387</v>
      </c>
      <c r="G2870" t="s">
        <v>147</v>
      </c>
      <c r="H2870" t="s">
        <v>143</v>
      </c>
      <c r="I2870" t="s">
        <v>135</v>
      </c>
      <c r="J2870" t="s">
        <v>136</v>
      </c>
      <c r="K2870" t="s">
        <v>137</v>
      </c>
      <c r="L2870" t="s">
        <v>8505</v>
      </c>
      <c r="M2870" t="s">
        <v>8506</v>
      </c>
      <c r="N2870">
        <v>0.19888888800000001</v>
      </c>
      <c r="O2870">
        <v>0</v>
      </c>
      <c r="P2870">
        <v>1489</v>
      </c>
      <c r="Q2870">
        <v>76</v>
      </c>
      <c r="R2870">
        <v>100</v>
      </c>
      <c r="S2870">
        <v>1</v>
      </c>
      <c r="T2870">
        <v>98</v>
      </c>
      <c r="U2870">
        <v>0</v>
      </c>
      <c r="V2870">
        <v>0</v>
      </c>
      <c r="W2870">
        <v>0</v>
      </c>
      <c r="X2870">
        <v>45.591170939965671</v>
      </c>
      <c r="Y2870">
        <v>16.230960154093207</v>
      </c>
      <c r="Z2870">
        <v>8.5415256026922268</v>
      </c>
      <c r="AA2870">
        <v>1.0594982598182778</v>
      </c>
      <c r="AB2870">
        <v>3.488308212254875</v>
      </c>
      <c r="AC2870">
        <v>0</v>
      </c>
      <c r="AD2870">
        <v>0</v>
      </c>
      <c r="AE2870">
        <v>74.91146316882427</v>
      </c>
    </row>
    <row r="2871" spans="1:31" x14ac:dyDescent="0.25">
      <c r="A2871">
        <v>1713487</v>
      </c>
      <c r="B2871">
        <v>1</v>
      </c>
      <c r="C2871" t="s">
        <v>80</v>
      </c>
      <c r="D2871" t="s">
        <v>96</v>
      </c>
      <c r="E2871" t="s">
        <v>131</v>
      </c>
      <c r="F2871" t="s">
        <v>8507</v>
      </c>
      <c r="G2871" t="s">
        <v>242</v>
      </c>
      <c r="H2871" t="s">
        <v>134</v>
      </c>
      <c r="I2871" t="s">
        <v>135</v>
      </c>
      <c r="J2871" t="s">
        <v>136</v>
      </c>
      <c r="K2871" t="s">
        <v>137</v>
      </c>
      <c r="L2871" t="s">
        <v>8508</v>
      </c>
      <c r="M2871" t="s">
        <v>8509</v>
      </c>
      <c r="N2871">
        <v>2.198611111</v>
      </c>
      <c r="O2871">
        <v>0</v>
      </c>
      <c r="P2871">
        <v>1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2.1875223691891113E-2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2.1875223691891113E-2</v>
      </c>
    </row>
    <row r="2872" spans="1:31" x14ac:dyDescent="0.25">
      <c r="A2872">
        <v>1713510</v>
      </c>
      <c r="B2872">
        <v>1</v>
      </c>
      <c r="C2872" t="s">
        <v>80</v>
      </c>
      <c r="D2872" t="s">
        <v>102</v>
      </c>
      <c r="E2872" t="s">
        <v>171</v>
      </c>
      <c r="F2872" t="s">
        <v>8510</v>
      </c>
      <c r="G2872" t="s">
        <v>295</v>
      </c>
      <c r="H2872" t="s">
        <v>143</v>
      </c>
      <c r="I2872" t="s">
        <v>135</v>
      </c>
      <c r="J2872" t="s">
        <v>136</v>
      </c>
      <c r="K2872" t="s">
        <v>137</v>
      </c>
      <c r="L2872" t="s">
        <v>8511</v>
      </c>
      <c r="M2872" t="s">
        <v>8512</v>
      </c>
      <c r="N2872">
        <v>1.9211111110000001</v>
      </c>
      <c r="O2872">
        <v>0</v>
      </c>
      <c r="P2872">
        <v>79</v>
      </c>
      <c r="Q2872">
        <v>0</v>
      </c>
      <c r="R2872">
        <v>4</v>
      </c>
      <c r="S2872">
        <v>0</v>
      </c>
      <c r="T2872">
        <v>10</v>
      </c>
      <c r="U2872">
        <v>0</v>
      </c>
      <c r="V2872">
        <v>0</v>
      </c>
      <c r="W2872">
        <v>0</v>
      </c>
      <c r="X2872">
        <v>22.431010169470202</v>
      </c>
      <c r="Y2872">
        <v>0</v>
      </c>
      <c r="Z2872">
        <v>2.0289840481895367</v>
      </c>
      <c r="AA2872">
        <v>0</v>
      </c>
      <c r="AB2872">
        <v>18.313354578708061</v>
      </c>
      <c r="AC2872">
        <v>0</v>
      </c>
      <c r="AD2872">
        <v>0</v>
      </c>
      <c r="AE2872">
        <v>42.773348796367799</v>
      </c>
    </row>
    <row r="2873" spans="1:31" x14ac:dyDescent="0.25">
      <c r="A2873">
        <v>1713324</v>
      </c>
      <c r="B2873">
        <v>1</v>
      </c>
      <c r="C2873" t="s">
        <v>80</v>
      </c>
      <c r="D2873" t="s">
        <v>93</v>
      </c>
      <c r="E2873" t="s">
        <v>140</v>
      </c>
      <c r="F2873" t="s">
        <v>8513</v>
      </c>
      <c r="G2873" t="s">
        <v>152</v>
      </c>
      <c r="H2873" t="s">
        <v>143</v>
      </c>
      <c r="I2873" t="s">
        <v>135</v>
      </c>
      <c r="J2873" t="s">
        <v>136</v>
      </c>
      <c r="K2873" t="s">
        <v>153</v>
      </c>
      <c r="L2873" t="s">
        <v>8514</v>
      </c>
      <c r="M2873" t="s">
        <v>8515</v>
      </c>
      <c r="N2873">
        <v>7.32</v>
      </c>
      <c r="O2873">
        <v>0</v>
      </c>
      <c r="P2873">
        <v>516</v>
      </c>
      <c r="Q2873">
        <v>1</v>
      </c>
      <c r="R2873">
        <v>98</v>
      </c>
      <c r="S2873">
        <v>6</v>
      </c>
      <c r="T2873">
        <v>87</v>
      </c>
      <c r="U2873">
        <v>1</v>
      </c>
      <c r="V2873">
        <v>0</v>
      </c>
      <c r="W2873">
        <v>0</v>
      </c>
      <c r="X2873">
        <v>531.55878044231599</v>
      </c>
      <c r="Y2873">
        <v>4.2535174295480003</v>
      </c>
      <c r="Z2873">
        <v>184.75738841996051</v>
      </c>
      <c r="AA2873">
        <v>131.53845526356463</v>
      </c>
      <c r="AB2873">
        <v>366.82513278644194</v>
      </c>
      <c r="AC2873">
        <v>48.263239799980433</v>
      </c>
      <c r="AD2873">
        <v>0</v>
      </c>
      <c r="AE2873">
        <v>1267.1965141418116</v>
      </c>
    </row>
    <row r="2874" spans="1:31" x14ac:dyDescent="0.25">
      <c r="A2874">
        <v>1713656</v>
      </c>
      <c r="B2874">
        <v>1</v>
      </c>
      <c r="C2874" t="s">
        <v>80</v>
      </c>
      <c r="D2874" t="s">
        <v>83</v>
      </c>
      <c r="E2874" t="s">
        <v>150</v>
      </c>
      <c r="F2874" t="s">
        <v>8516</v>
      </c>
      <c r="G2874" t="s">
        <v>186</v>
      </c>
      <c r="H2874" t="s">
        <v>134</v>
      </c>
      <c r="I2874" t="s">
        <v>135</v>
      </c>
      <c r="J2874" t="s">
        <v>136</v>
      </c>
      <c r="K2874" t="s">
        <v>137</v>
      </c>
      <c r="L2874" t="s">
        <v>8517</v>
      </c>
      <c r="M2874" t="s">
        <v>8518</v>
      </c>
      <c r="N2874">
        <v>1.0049999999999999</v>
      </c>
      <c r="O2874">
        <v>0</v>
      </c>
      <c r="P2874">
        <v>291</v>
      </c>
      <c r="Q2874">
        <v>0</v>
      </c>
      <c r="R2874">
        <v>0</v>
      </c>
      <c r="S2874">
        <v>0</v>
      </c>
      <c r="T2874">
        <v>31</v>
      </c>
      <c r="U2874">
        <v>0</v>
      </c>
      <c r="V2874">
        <v>0</v>
      </c>
      <c r="W2874">
        <v>0</v>
      </c>
      <c r="X2874">
        <v>138.71960790379893</v>
      </c>
      <c r="Y2874">
        <v>0</v>
      </c>
      <c r="Z2874">
        <v>0</v>
      </c>
      <c r="AA2874">
        <v>0</v>
      </c>
      <c r="AB2874">
        <v>15.083186130032281</v>
      </c>
      <c r="AC2874">
        <v>0</v>
      </c>
      <c r="AD2874">
        <v>0</v>
      </c>
      <c r="AE2874">
        <v>153.80279403383122</v>
      </c>
    </row>
    <row r="2875" spans="1:31" x14ac:dyDescent="0.25">
      <c r="A2875">
        <v>1713278</v>
      </c>
      <c r="B2875">
        <v>1</v>
      </c>
      <c r="C2875" t="s">
        <v>80</v>
      </c>
      <c r="D2875" t="s">
        <v>95</v>
      </c>
      <c r="E2875" t="s">
        <v>140</v>
      </c>
      <c r="F2875" t="s">
        <v>8519</v>
      </c>
      <c r="G2875" t="s">
        <v>147</v>
      </c>
      <c r="H2875" t="s">
        <v>143</v>
      </c>
      <c r="I2875" t="s">
        <v>135</v>
      </c>
      <c r="J2875" t="s">
        <v>136</v>
      </c>
      <c r="K2875" t="s">
        <v>137</v>
      </c>
      <c r="L2875" t="s">
        <v>8520</v>
      </c>
      <c r="M2875" t="s">
        <v>8521</v>
      </c>
      <c r="N2875">
        <v>8.3888887999999995E-2</v>
      </c>
      <c r="O2875">
        <v>5</v>
      </c>
      <c r="P2875">
        <v>402</v>
      </c>
      <c r="Q2875">
        <v>8</v>
      </c>
      <c r="R2875">
        <v>2</v>
      </c>
      <c r="S2875">
        <v>35</v>
      </c>
      <c r="T2875">
        <v>16</v>
      </c>
      <c r="U2875">
        <v>4</v>
      </c>
      <c r="V2875">
        <v>0</v>
      </c>
      <c r="W2875">
        <v>0.22014335846183775</v>
      </c>
      <c r="X2875">
        <v>8.0367621566818492</v>
      </c>
      <c r="Y2875">
        <v>6.2106223239529186</v>
      </c>
      <c r="Z2875">
        <v>0.10643686293767111</v>
      </c>
      <c r="AA2875">
        <v>33.280023959578081</v>
      </c>
      <c r="AB2875">
        <v>1.474495472968578</v>
      </c>
      <c r="AC2875">
        <v>24.777826409835381</v>
      </c>
      <c r="AD2875">
        <v>0</v>
      </c>
      <c r="AE2875">
        <v>74.106310544416317</v>
      </c>
    </row>
    <row r="2876" spans="1:31" x14ac:dyDescent="0.25">
      <c r="A2876">
        <v>1713719</v>
      </c>
      <c r="B2876">
        <v>1</v>
      </c>
      <c r="C2876" t="s">
        <v>80</v>
      </c>
      <c r="D2876" t="s">
        <v>92</v>
      </c>
      <c r="E2876" t="s">
        <v>441</v>
      </c>
      <c r="F2876" t="s">
        <v>8522</v>
      </c>
      <c r="G2876" t="s">
        <v>904</v>
      </c>
      <c r="H2876" t="s">
        <v>134</v>
      </c>
      <c r="I2876" t="s">
        <v>135</v>
      </c>
      <c r="J2876" t="s">
        <v>136</v>
      </c>
      <c r="K2876" t="s">
        <v>137</v>
      </c>
      <c r="L2876" t="s">
        <v>8523</v>
      </c>
      <c r="M2876" t="s">
        <v>8524</v>
      </c>
      <c r="N2876">
        <v>1.594166666</v>
      </c>
      <c r="O2876">
        <v>0</v>
      </c>
      <c r="P2876">
        <v>6</v>
      </c>
      <c r="Q2876">
        <v>0</v>
      </c>
      <c r="R2876">
        <v>0</v>
      </c>
      <c r="S2876">
        <v>0</v>
      </c>
      <c r="T2876">
        <v>42</v>
      </c>
      <c r="U2876">
        <v>0</v>
      </c>
      <c r="V2876">
        <v>0</v>
      </c>
      <c r="W2876">
        <v>0</v>
      </c>
      <c r="X2876">
        <v>4.7728911622990031</v>
      </c>
      <c r="Y2876">
        <v>0</v>
      </c>
      <c r="Z2876">
        <v>0</v>
      </c>
      <c r="AA2876">
        <v>0</v>
      </c>
      <c r="AB2876">
        <v>43.612012960999358</v>
      </c>
      <c r="AC2876">
        <v>0</v>
      </c>
      <c r="AD2876">
        <v>0</v>
      </c>
      <c r="AE2876">
        <v>48.384904123298362</v>
      </c>
    </row>
    <row r="2877" spans="1:31" x14ac:dyDescent="0.25">
      <c r="A2877">
        <v>1713470</v>
      </c>
      <c r="B2877">
        <v>1</v>
      </c>
      <c r="C2877" t="s">
        <v>80</v>
      </c>
      <c r="D2877" t="s">
        <v>83</v>
      </c>
      <c r="E2877" t="s">
        <v>131</v>
      </c>
      <c r="F2877" t="s">
        <v>8525</v>
      </c>
      <c r="G2877" t="s">
        <v>238</v>
      </c>
      <c r="H2877" t="s">
        <v>134</v>
      </c>
      <c r="I2877" t="s">
        <v>135</v>
      </c>
      <c r="J2877" t="s">
        <v>136</v>
      </c>
      <c r="K2877" t="s">
        <v>137</v>
      </c>
      <c r="L2877" t="s">
        <v>8526</v>
      </c>
      <c r="M2877" t="s">
        <v>8527</v>
      </c>
      <c r="N2877">
        <v>2.9872222220000002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18</v>
      </c>
      <c r="U2877">
        <v>0</v>
      </c>
      <c r="V2877">
        <v>2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41.681276787991472</v>
      </c>
      <c r="AC2877">
        <v>0</v>
      </c>
      <c r="AD2877">
        <v>107.15424961859595</v>
      </c>
      <c r="AE2877">
        <v>148.83552640658743</v>
      </c>
    </row>
    <row r="2878" spans="1:31" x14ac:dyDescent="0.25">
      <c r="A2878">
        <v>1713424</v>
      </c>
      <c r="B2878">
        <v>1</v>
      </c>
      <c r="C2878" t="s">
        <v>80</v>
      </c>
      <c r="D2878" t="s">
        <v>95</v>
      </c>
      <c r="E2878" t="s">
        <v>140</v>
      </c>
      <c r="F2878" t="s">
        <v>8528</v>
      </c>
      <c r="G2878" t="s">
        <v>147</v>
      </c>
      <c r="H2878" t="s">
        <v>143</v>
      </c>
      <c r="I2878" t="s">
        <v>135</v>
      </c>
      <c r="J2878" t="s">
        <v>136</v>
      </c>
      <c r="K2878" t="s">
        <v>137</v>
      </c>
      <c r="L2878" t="s">
        <v>8529</v>
      </c>
      <c r="M2878" t="s">
        <v>8530</v>
      </c>
      <c r="N2878">
        <v>4.1372222220000001</v>
      </c>
      <c r="O2878">
        <v>0</v>
      </c>
      <c r="P2878">
        <v>0</v>
      </c>
      <c r="Q2878">
        <v>0</v>
      </c>
      <c r="R2878">
        <v>0</v>
      </c>
      <c r="S2878">
        <v>1</v>
      </c>
      <c r="T2878">
        <v>0</v>
      </c>
      <c r="U2878">
        <v>2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18.014463413494148</v>
      </c>
      <c r="AB2878">
        <v>0</v>
      </c>
      <c r="AC2878">
        <v>135.42852862832859</v>
      </c>
      <c r="AD2878">
        <v>0</v>
      </c>
      <c r="AE2878">
        <v>153.44299204182275</v>
      </c>
    </row>
    <row r="2879" spans="1:31" x14ac:dyDescent="0.25">
      <c r="A2879">
        <v>1713218</v>
      </c>
      <c r="B2879">
        <v>1</v>
      </c>
      <c r="C2879" t="s">
        <v>81</v>
      </c>
      <c r="D2879" t="s">
        <v>113</v>
      </c>
      <c r="E2879" t="s">
        <v>314</v>
      </c>
      <c r="F2879" t="s">
        <v>7807</v>
      </c>
      <c r="G2879" t="s">
        <v>233</v>
      </c>
      <c r="H2879" t="s">
        <v>234</v>
      </c>
      <c r="I2879" t="s">
        <v>135</v>
      </c>
      <c r="J2879" t="s">
        <v>136</v>
      </c>
      <c r="K2879" t="s">
        <v>153</v>
      </c>
      <c r="L2879" t="s">
        <v>8531</v>
      </c>
      <c r="M2879" t="s">
        <v>8532</v>
      </c>
      <c r="N2879">
        <v>0.81333333299999999</v>
      </c>
      <c r="O2879">
        <v>0</v>
      </c>
      <c r="P2879">
        <v>2201</v>
      </c>
      <c r="Q2879">
        <v>32</v>
      </c>
      <c r="R2879">
        <v>344</v>
      </c>
      <c r="S2879">
        <v>19</v>
      </c>
      <c r="T2879">
        <v>145</v>
      </c>
      <c r="U2879">
        <v>1</v>
      </c>
      <c r="V2879">
        <v>0</v>
      </c>
      <c r="W2879">
        <v>0</v>
      </c>
      <c r="X2879">
        <v>223.40065787916197</v>
      </c>
      <c r="Y2879">
        <v>32.521948097222406</v>
      </c>
      <c r="Z2879">
        <v>91.313135799811178</v>
      </c>
      <c r="AA2879">
        <v>55.584441176822637</v>
      </c>
      <c r="AB2879">
        <v>70.27556649113825</v>
      </c>
      <c r="AC2879">
        <v>34.633362939980401</v>
      </c>
      <c r="AD2879">
        <v>0</v>
      </c>
      <c r="AE2879">
        <v>507.72911238413678</v>
      </c>
    </row>
    <row r="2880" spans="1:31" x14ac:dyDescent="0.25">
      <c r="A2880">
        <v>1713616</v>
      </c>
      <c r="B2880">
        <v>1</v>
      </c>
      <c r="C2880" t="s">
        <v>80</v>
      </c>
      <c r="D2880" t="s">
        <v>100</v>
      </c>
      <c r="E2880" t="s">
        <v>189</v>
      </c>
      <c r="F2880" t="s">
        <v>8533</v>
      </c>
      <c r="G2880" t="s">
        <v>147</v>
      </c>
      <c r="H2880" t="s">
        <v>143</v>
      </c>
      <c r="I2880" t="s">
        <v>135</v>
      </c>
      <c r="J2880" t="s">
        <v>136</v>
      </c>
      <c r="K2880" t="s">
        <v>137</v>
      </c>
      <c r="L2880" t="s">
        <v>8534</v>
      </c>
      <c r="M2880" t="s">
        <v>8535</v>
      </c>
      <c r="N2880">
        <v>0.54694444399999997</v>
      </c>
      <c r="O2880">
        <v>0</v>
      </c>
      <c r="P2880">
        <v>337</v>
      </c>
      <c r="Q2880">
        <v>9</v>
      </c>
      <c r="R2880">
        <v>32</v>
      </c>
      <c r="S2880">
        <v>1</v>
      </c>
      <c r="T2880">
        <v>31</v>
      </c>
      <c r="U2880">
        <v>0</v>
      </c>
      <c r="V2880">
        <v>0</v>
      </c>
      <c r="W2880">
        <v>0</v>
      </c>
      <c r="X2880">
        <v>53.508716086539415</v>
      </c>
      <c r="Y2880">
        <v>2.2071619573513304</v>
      </c>
      <c r="Z2880">
        <v>13.397942061497258</v>
      </c>
      <c r="AA2880">
        <v>0.12646765677133334</v>
      </c>
      <c r="AB2880">
        <v>10.612057934532608</v>
      </c>
      <c r="AC2880">
        <v>0</v>
      </c>
      <c r="AD2880">
        <v>0</v>
      </c>
      <c r="AE2880">
        <v>79.852345696691941</v>
      </c>
    </row>
    <row r="2881" spans="1:31" x14ac:dyDescent="0.25">
      <c r="A2881">
        <v>1713215</v>
      </c>
      <c r="B2881">
        <v>1</v>
      </c>
      <c r="C2881" t="s">
        <v>80</v>
      </c>
      <c r="D2881" t="s">
        <v>105</v>
      </c>
      <c r="E2881" t="s">
        <v>189</v>
      </c>
      <c r="F2881" t="s">
        <v>6584</v>
      </c>
      <c r="G2881" t="s">
        <v>147</v>
      </c>
      <c r="H2881" t="s">
        <v>143</v>
      </c>
      <c r="I2881" t="s">
        <v>135</v>
      </c>
      <c r="J2881" t="s">
        <v>136</v>
      </c>
      <c r="K2881" t="s">
        <v>137</v>
      </c>
      <c r="L2881" t="s">
        <v>8536</v>
      </c>
      <c r="M2881" t="s">
        <v>8537</v>
      </c>
      <c r="N2881">
        <v>0.69</v>
      </c>
      <c r="O2881">
        <v>14</v>
      </c>
      <c r="P2881">
        <v>33</v>
      </c>
      <c r="Q2881">
        <v>5</v>
      </c>
      <c r="R2881">
        <v>75</v>
      </c>
      <c r="S2881">
        <v>12</v>
      </c>
      <c r="T2881">
        <v>18</v>
      </c>
      <c r="U2881">
        <v>3</v>
      </c>
      <c r="V2881">
        <v>0</v>
      </c>
      <c r="W2881">
        <v>4.3101939716239439</v>
      </c>
      <c r="X2881">
        <v>6.925881780104997</v>
      </c>
      <c r="Y2881">
        <v>0.88309002264524006</v>
      </c>
      <c r="Z2881">
        <v>19.086225153673453</v>
      </c>
      <c r="AA2881">
        <v>26.699484394927836</v>
      </c>
      <c r="AB2881">
        <v>10.847898952100667</v>
      </c>
      <c r="AC2881">
        <v>394.73750565701181</v>
      </c>
      <c r="AD2881">
        <v>0</v>
      </c>
      <c r="AE2881">
        <v>463.49027993208796</v>
      </c>
    </row>
    <row r="2882" spans="1:31" x14ac:dyDescent="0.25">
      <c r="A2882">
        <v>1713550</v>
      </c>
      <c r="B2882">
        <v>1</v>
      </c>
      <c r="C2882" t="s">
        <v>80</v>
      </c>
      <c r="D2882" t="s">
        <v>92</v>
      </c>
      <c r="E2882" t="s">
        <v>131</v>
      </c>
      <c r="F2882" t="s">
        <v>8538</v>
      </c>
      <c r="G2882" t="s">
        <v>238</v>
      </c>
      <c r="H2882" t="s">
        <v>134</v>
      </c>
      <c r="I2882" t="s">
        <v>135</v>
      </c>
      <c r="J2882" t="s">
        <v>136</v>
      </c>
      <c r="K2882" t="s">
        <v>137</v>
      </c>
      <c r="L2882" t="s">
        <v>8539</v>
      </c>
      <c r="M2882" t="s">
        <v>8540</v>
      </c>
      <c r="N2882">
        <v>3.7769444440000002</v>
      </c>
      <c r="O2882">
        <v>0</v>
      </c>
      <c r="P2882">
        <v>2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1.0626615637357484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1.0626615637357484</v>
      </c>
    </row>
    <row r="2883" spans="1:31" x14ac:dyDescent="0.25">
      <c r="A2883">
        <v>1713281</v>
      </c>
      <c r="B2883">
        <v>1</v>
      </c>
      <c r="C2883" t="s">
        <v>81</v>
      </c>
      <c r="D2883" t="s">
        <v>128</v>
      </c>
      <c r="E2883" t="s">
        <v>171</v>
      </c>
      <c r="F2883" t="s">
        <v>8541</v>
      </c>
      <c r="G2883" t="s">
        <v>246</v>
      </c>
      <c r="H2883" t="s">
        <v>143</v>
      </c>
      <c r="I2883" t="s">
        <v>135</v>
      </c>
      <c r="J2883" t="s">
        <v>136</v>
      </c>
      <c r="K2883" t="s">
        <v>137</v>
      </c>
      <c r="L2883" t="s">
        <v>8542</v>
      </c>
      <c r="M2883" t="s">
        <v>8543</v>
      </c>
      <c r="N2883">
        <v>2.4975000000000001</v>
      </c>
      <c r="O2883">
        <v>0</v>
      </c>
      <c r="P2883">
        <v>130</v>
      </c>
      <c r="Q2883">
        <v>0</v>
      </c>
      <c r="R2883">
        <v>0</v>
      </c>
      <c r="S2883">
        <v>0</v>
      </c>
      <c r="T2883">
        <v>9</v>
      </c>
      <c r="U2883">
        <v>0</v>
      </c>
      <c r="V2883">
        <v>0</v>
      </c>
      <c r="W2883">
        <v>0</v>
      </c>
      <c r="X2883">
        <v>33.347023883651651</v>
      </c>
      <c r="Y2883">
        <v>0</v>
      </c>
      <c r="Z2883">
        <v>0</v>
      </c>
      <c r="AA2883">
        <v>0</v>
      </c>
      <c r="AB2883">
        <v>7.2119131503246416</v>
      </c>
      <c r="AC2883">
        <v>0</v>
      </c>
      <c r="AD2883">
        <v>0</v>
      </c>
      <c r="AE2883">
        <v>40.558937033976292</v>
      </c>
    </row>
    <row r="2884" spans="1:31" x14ac:dyDescent="0.25">
      <c r="A2884">
        <v>1713636</v>
      </c>
      <c r="B2884">
        <v>1</v>
      </c>
      <c r="C2884" t="s">
        <v>80</v>
      </c>
      <c r="D2884" t="s">
        <v>104</v>
      </c>
      <c r="E2884" t="s">
        <v>150</v>
      </c>
      <c r="F2884" t="s">
        <v>8544</v>
      </c>
      <c r="G2884" t="s">
        <v>186</v>
      </c>
      <c r="H2884" t="s">
        <v>134</v>
      </c>
      <c r="I2884" t="s">
        <v>135</v>
      </c>
      <c r="J2884" t="s">
        <v>136</v>
      </c>
      <c r="K2884" t="s">
        <v>137</v>
      </c>
      <c r="L2884" t="s">
        <v>8545</v>
      </c>
      <c r="M2884" t="s">
        <v>8546</v>
      </c>
      <c r="N2884">
        <v>1.153333333</v>
      </c>
      <c r="O2884">
        <v>0</v>
      </c>
      <c r="P2884">
        <v>7</v>
      </c>
      <c r="Q2884">
        <v>0</v>
      </c>
      <c r="R2884">
        <v>1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1.7414554935074298</v>
      </c>
      <c r="Y2884">
        <v>0</v>
      </c>
      <c r="Z2884">
        <v>0.40766602997290002</v>
      </c>
      <c r="AA2884">
        <v>0</v>
      </c>
      <c r="AB2884">
        <v>0</v>
      </c>
      <c r="AC2884">
        <v>0</v>
      </c>
      <c r="AD2884">
        <v>0</v>
      </c>
      <c r="AE2884">
        <v>2.1491215234803298</v>
      </c>
    </row>
    <row r="2885" spans="1:31" x14ac:dyDescent="0.25">
      <c r="A2885">
        <v>1713530</v>
      </c>
      <c r="B2885">
        <v>1</v>
      </c>
      <c r="C2885" t="s">
        <v>80</v>
      </c>
      <c r="D2885" t="s">
        <v>105</v>
      </c>
      <c r="E2885" t="s">
        <v>131</v>
      </c>
      <c r="F2885" t="s">
        <v>8547</v>
      </c>
      <c r="G2885" t="s">
        <v>238</v>
      </c>
      <c r="H2885" t="s">
        <v>134</v>
      </c>
      <c r="I2885" t="s">
        <v>135</v>
      </c>
      <c r="J2885" t="s">
        <v>136</v>
      </c>
      <c r="K2885" t="s">
        <v>137</v>
      </c>
      <c r="L2885" t="s">
        <v>8548</v>
      </c>
      <c r="M2885" t="s">
        <v>8549</v>
      </c>
      <c r="N2885">
        <v>0.94944444400000005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10</v>
      </c>
      <c r="U2885">
        <v>0</v>
      </c>
      <c r="V2885">
        <v>4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9.3241053504682849</v>
      </c>
      <c r="AC2885">
        <v>0</v>
      </c>
      <c r="AD2885">
        <v>10.49909431560539</v>
      </c>
      <c r="AE2885">
        <v>19.823199666073677</v>
      </c>
    </row>
    <row r="2886" spans="1:31" x14ac:dyDescent="0.25">
      <c r="A2886">
        <v>1713338</v>
      </c>
      <c r="B2886">
        <v>1</v>
      </c>
      <c r="C2886" t="s">
        <v>80</v>
      </c>
      <c r="D2886" t="s">
        <v>101</v>
      </c>
      <c r="E2886" t="s">
        <v>131</v>
      </c>
      <c r="F2886" t="s">
        <v>8550</v>
      </c>
      <c r="G2886" t="s">
        <v>242</v>
      </c>
      <c r="H2886" t="s">
        <v>134</v>
      </c>
      <c r="I2886" t="s">
        <v>135</v>
      </c>
      <c r="J2886" t="s">
        <v>136</v>
      </c>
      <c r="K2886" t="s">
        <v>137</v>
      </c>
      <c r="L2886" t="s">
        <v>8551</v>
      </c>
      <c r="M2886" t="s">
        <v>8552</v>
      </c>
      <c r="N2886">
        <v>6.005833333</v>
      </c>
      <c r="O2886">
        <v>0</v>
      </c>
      <c r="P2886">
        <v>1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0.33476584276516513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0.33476584276516513</v>
      </c>
    </row>
    <row r="2887" spans="1:31" x14ac:dyDescent="0.25">
      <c r="A2887">
        <v>1713693</v>
      </c>
      <c r="B2887">
        <v>1</v>
      </c>
      <c r="C2887" t="s">
        <v>80</v>
      </c>
      <c r="D2887" t="s">
        <v>107</v>
      </c>
      <c r="E2887" t="s">
        <v>131</v>
      </c>
      <c r="F2887" t="s">
        <v>8553</v>
      </c>
      <c r="G2887" t="s">
        <v>133</v>
      </c>
      <c r="H2887" t="s">
        <v>134</v>
      </c>
      <c r="I2887" t="s">
        <v>135</v>
      </c>
      <c r="J2887" t="s">
        <v>136</v>
      </c>
      <c r="K2887" t="s">
        <v>137</v>
      </c>
      <c r="L2887" t="s">
        <v>8554</v>
      </c>
      <c r="M2887" t="s">
        <v>8555</v>
      </c>
      <c r="N2887">
        <v>2.6380555550000002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5.4274727386977783E-3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5.4274727386977783E-3</v>
      </c>
    </row>
    <row r="2888" spans="1:31" x14ac:dyDescent="0.25">
      <c r="A2888">
        <v>1713444</v>
      </c>
      <c r="B2888">
        <v>1</v>
      </c>
      <c r="C2888" t="s">
        <v>80</v>
      </c>
      <c r="D2888" t="s">
        <v>87</v>
      </c>
      <c r="E2888" t="s">
        <v>160</v>
      </c>
      <c r="F2888" t="s">
        <v>8556</v>
      </c>
      <c r="G2888" t="s">
        <v>1680</v>
      </c>
      <c r="H2888" t="s">
        <v>134</v>
      </c>
      <c r="I2888" t="s">
        <v>135</v>
      </c>
      <c r="J2888" t="s">
        <v>136</v>
      </c>
      <c r="K2888" t="s">
        <v>137</v>
      </c>
      <c r="L2888" t="s">
        <v>8557</v>
      </c>
      <c r="M2888" t="s">
        <v>8558</v>
      </c>
      <c r="N2888">
        <v>5.7633333330000003</v>
      </c>
      <c r="O2888">
        <v>0</v>
      </c>
      <c r="P2888">
        <v>108</v>
      </c>
      <c r="Q2888">
        <v>0</v>
      </c>
      <c r="R2888">
        <v>0</v>
      </c>
      <c r="S2888">
        <v>0</v>
      </c>
      <c r="T2888">
        <v>4</v>
      </c>
      <c r="U2888">
        <v>0</v>
      </c>
      <c r="V2888">
        <v>0</v>
      </c>
      <c r="W2888">
        <v>0</v>
      </c>
      <c r="X2888">
        <v>151.91359352546658</v>
      </c>
      <c r="Y2888">
        <v>0</v>
      </c>
      <c r="Z2888">
        <v>0</v>
      </c>
      <c r="AA2888">
        <v>0</v>
      </c>
      <c r="AB2888">
        <v>6.8716796849484405</v>
      </c>
      <c r="AC2888">
        <v>0</v>
      </c>
      <c r="AD2888">
        <v>0</v>
      </c>
      <c r="AE2888">
        <v>158.78527321041503</v>
      </c>
    </row>
    <row r="2889" spans="1:31" x14ac:dyDescent="0.25">
      <c r="A2889">
        <v>1713344</v>
      </c>
      <c r="B2889">
        <v>1</v>
      </c>
      <c r="C2889" t="s">
        <v>80</v>
      </c>
      <c r="D2889" t="s">
        <v>94</v>
      </c>
      <c r="E2889" t="s">
        <v>131</v>
      </c>
      <c r="F2889" t="s">
        <v>8559</v>
      </c>
      <c r="G2889" t="s">
        <v>242</v>
      </c>
      <c r="H2889" t="s">
        <v>134</v>
      </c>
      <c r="I2889" t="s">
        <v>135</v>
      </c>
      <c r="J2889" t="s">
        <v>136</v>
      </c>
      <c r="K2889" t="s">
        <v>137</v>
      </c>
      <c r="L2889" t="s">
        <v>8560</v>
      </c>
      <c r="M2889" t="s">
        <v>8561</v>
      </c>
      <c r="N2889">
        <v>2.2691666659999998</v>
      </c>
      <c r="O2889">
        <v>0</v>
      </c>
      <c r="P2889">
        <v>1</v>
      </c>
      <c r="Q2889">
        <v>0</v>
      </c>
      <c r="R2889">
        <v>0</v>
      </c>
      <c r="S2889">
        <v>0</v>
      </c>
      <c r="T2889">
        <v>1</v>
      </c>
      <c r="U2889">
        <v>0</v>
      </c>
      <c r="V2889">
        <v>0</v>
      </c>
      <c r="W2889">
        <v>0</v>
      </c>
      <c r="X2889">
        <v>0.1899512786755625</v>
      </c>
      <c r="Y2889">
        <v>0</v>
      </c>
      <c r="Z2889">
        <v>0</v>
      </c>
      <c r="AA2889">
        <v>0</v>
      </c>
      <c r="AB2889">
        <v>3.9264270413630999</v>
      </c>
      <c r="AC2889">
        <v>0</v>
      </c>
      <c r="AD2889">
        <v>0</v>
      </c>
      <c r="AE2889">
        <v>4.1163783200386623</v>
      </c>
    </row>
    <row r="2890" spans="1:31" x14ac:dyDescent="0.25">
      <c r="A2890">
        <v>1713630</v>
      </c>
      <c r="B2890">
        <v>1</v>
      </c>
      <c r="C2890" t="s">
        <v>80</v>
      </c>
      <c r="D2890" t="s">
        <v>96</v>
      </c>
      <c r="E2890" t="s">
        <v>160</v>
      </c>
      <c r="F2890" t="s">
        <v>8562</v>
      </c>
      <c r="G2890" t="s">
        <v>157</v>
      </c>
      <c r="H2890" t="s">
        <v>134</v>
      </c>
      <c r="I2890" t="s">
        <v>135</v>
      </c>
      <c r="J2890" t="s">
        <v>3</v>
      </c>
      <c r="K2890" t="s">
        <v>137</v>
      </c>
      <c r="L2890" t="s">
        <v>8563</v>
      </c>
      <c r="M2890" t="s">
        <v>8564</v>
      </c>
      <c r="N2890">
        <v>2.0758333329999998</v>
      </c>
      <c r="O2890">
        <v>0</v>
      </c>
      <c r="P2890">
        <v>51</v>
      </c>
      <c r="Q2890">
        <v>0</v>
      </c>
      <c r="R2890">
        <v>1</v>
      </c>
      <c r="S2890">
        <v>0</v>
      </c>
      <c r="T2890">
        <v>10</v>
      </c>
      <c r="U2890">
        <v>0</v>
      </c>
      <c r="V2890">
        <v>0</v>
      </c>
      <c r="W2890">
        <v>0</v>
      </c>
      <c r="X2890">
        <v>36.630468025987355</v>
      </c>
      <c r="Y2890">
        <v>0</v>
      </c>
      <c r="Z2890">
        <v>0.82261412899891817</v>
      </c>
      <c r="AA2890">
        <v>0</v>
      </c>
      <c r="AB2890">
        <v>7.945730256513424</v>
      </c>
      <c r="AC2890">
        <v>0</v>
      </c>
      <c r="AD2890">
        <v>0</v>
      </c>
      <c r="AE2890">
        <v>45.398812411499698</v>
      </c>
    </row>
    <row r="2891" spans="1:31" x14ac:dyDescent="0.25">
      <c r="A2891">
        <v>1713321</v>
      </c>
      <c r="B2891">
        <v>1</v>
      </c>
      <c r="C2891" t="s">
        <v>81</v>
      </c>
      <c r="D2891" t="s">
        <v>123</v>
      </c>
      <c r="E2891" t="s">
        <v>140</v>
      </c>
      <c r="F2891" t="s">
        <v>8565</v>
      </c>
      <c r="G2891" t="s">
        <v>173</v>
      </c>
      <c r="H2891" t="s">
        <v>143</v>
      </c>
      <c r="I2891" t="s">
        <v>135</v>
      </c>
      <c r="J2891" t="s">
        <v>136</v>
      </c>
      <c r="K2891" t="s">
        <v>153</v>
      </c>
      <c r="L2891" t="s">
        <v>8566</v>
      </c>
      <c r="M2891" t="s">
        <v>8567</v>
      </c>
      <c r="N2891">
        <v>2.2188888879999999</v>
      </c>
      <c r="O2891">
        <v>0</v>
      </c>
      <c r="P2891">
        <v>919</v>
      </c>
      <c r="Q2891">
        <v>30</v>
      </c>
      <c r="R2891">
        <v>144</v>
      </c>
      <c r="S2891">
        <v>6</v>
      </c>
      <c r="T2891">
        <v>99</v>
      </c>
      <c r="U2891">
        <v>0</v>
      </c>
      <c r="V2891">
        <v>0</v>
      </c>
      <c r="W2891">
        <v>0</v>
      </c>
      <c r="X2891">
        <v>195.5919593258952</v>
      </c>
      <c r="Y2891">
        <v>7.0654583153982671</v>
      </c>
      <c r="Z2891">
        <v>43.60219316153146</v>
      </c>
      <c r="AA2891">
        <v>20.444788542100323</v>
      </c>
      <c r="AB2891">
        <v>87.718023379970788</v>
      </c>
      <c r="AC2891">
        <v>0</v>
      </c>
      <c r="AD2891">
        <v>0</v>
      </c>
      <c r="AE2891">
        <v>354.42242272489602</v>
      </c>
    </row>
    <row r="2892" spans="1:31" x14ac:dyDescent="0.25">
      <c r="A2892">
        <v>1713653</v>
      </c>
      <c r="B2892">
        <v>1</v>
      </c>
      <c r="C2892" t="s">
        <v>80</v>
      </c>
      <c r="D2892" t="s">
        <v>82</v>
      </c>
      <c r="E2892" t="s">
        <v>441</v>
      </c>
      <c r="F2892" t="s">
        <v>8568</v>
      </c>
      <c r="G2892" t="s">
        <v>162</v>
      </c>
      <c r="H2892" t="s">
        <v>134</v>
      </c>
      <c r="I2892" t="s">
        <v>135</v>
      </c>
      <c r="J2892" t="s">
        <v>136</v>
      </c>
      <c r="K2892" t="s">
        <v>137</v>
      </c>
      <c r="L2892" t="s">
        <v>8569</v>
      </c>
      <c r="M2892" t="s">
        <v>8570</v>
      </c>
      <c r="N2892">
        <v>1.1786111109999999</v>
      </c>
      <c r="O2892">
        <v>0</v>
      </c>
      <c r="P2892">
        <v>101</v>
      </c>
      <c r="Q2892">
        <v>0</v>
      </c>
      <c r="R2892">
        <v>0</v>
      </c>
      <c r="S2892">
        <v>0</v>
      </c>
      <c r="T2892">
        <v>49</v>
      </c>
      <c r="U2892">
        <v>0</v>
      </c>
      <c r="V2892">
        <v>0</v>
      </c>
      <c r="W2892">
        <v>0</v>
      </c>
      <c r="X2892">
        <v>53.974336494034887</v>
      </c>
      <c r="Y2892">
        <v>0</v>
      </c>
      <c r="Z2892">
        <v>0</v>
      </c>
      <c r="AA2892">
        <v>0</v>
      </c>
      <c r="AB2892">
        <v>61.599900836467214</v>
      </c>
      <c r="AC2892">
        <v>0</v>
      </c>
      <c r="AD2892">
        <v>0</v>
      </c>
      <c r="AE2892">
        <v>115.5742373305021</v>
      </c>
    </row>
    <row r="2893" spans="1:31" x14ac:dyDescent="0.25">
      <c r="A2893">
        <v>1713507</v>
      </c>
      <c r="B2893">
        <v>1</v>
      </c>
      <c r="C2893" t="s">
        <v>80</v>
      </c>
      <c r="D2893" t="s">
        <v>100</v>
      </c>
      <c r="E2893" t="s">
        <v>140</v>
      </c>
      <c r="F2893" t="s">
        <v>8571</v>
      </c>
      <c r="G2893" t="s">
        <v>147</v>
      </c>
      <c r="H2893" t="s">
        <v>143</v>
      </c>
      <c r="I2893" t="s">
        <v>135</v>
      </c>
      <c r="J2893" t="s">
        <v>136</v>
      </c>
      <c r="K2893" t="s">
        <v>137</v>
      </c>
      <c r="L2893" t="s">
        <v>8572</v>
      </c>
      <c r="M2893" t="s">
        <v>8573</v>
      </c>
      <c r="N2893">
        <v>8.2222221999999998E-2</v>
      </c>
      <c r="O2893">
        <v>4</v>
      </c>
      <c r="P2893">
        <v>335</v>
      </c>
      <c r="Q2893">
        <v>5</v>
      </c>
      <c r="R2893">
        <v>67</v>
      </c>
      <c r="S2893">
        <v>17</v>
      </c>
      <c r="T2893">
        <v>100</v>
      </c>
      <c r="U2893">
        <v>5</v>
      </c>
      <c r="V2893">
        <v>0</v>
      </c>
      <c r="W2893">
        <v>0.24922642502615111</v>
      </c>
      <c r="X2893">
        <v>7.5916865635684374</v>
      </c>
      <c r="Y2893">
        <v>0.19621739755801335</v>
      </c>
      <c r="Z2893">
        <v>3.3942264848513686</v>
      </c>
      <c r="AA2893">
        <v>6.4922203371186393</v>
      </c>
      <c r="AB2893">
        <v>7.4360612796044245</v>
      </c>
      <c r="AC2893">
        <v>31.177162551012472</v>
      </c>
      <c r="AD2893">
        <v>0</v>
      </c>
      <c r="AE2893">
        <v>56.536801038739505</v>
      </c>
    </row>
    <row r="2894" spans="1:31" x14ac:dyDescent="0.25">
      <c r="A2894">
        <v>1713421</v>
      </c>
      <c r="B2894">
        <v>1</v>
      </c>
      <c r="C2894" t="s">
        <v>80</v>
      </c>
      <c r="D2894" t="s">
        <v>106</v>
      </c>
      <c r="E2894" t="s">
        <v>131</v>
      </c>
      <c r="F2894" t="s">
        <v>8574</v>
      </c>
      <c r="G2894" t="s">
        <v>133</v>
      </c>
      <c r="H2894" t="s">
        <v>134</v>
      </c>
      <c r="I2894" t="s">
        <v>135</v>
      </c>
      <c r="J2894" t="s">
        <v>136</v>
      </c>
      <c r="K2894" t="s">
        <v>137</v>
      </c>
      <c r="L2894" t="s">
        <v>8575</v>
      </c>
      <c r="M2894" t="s">
        <v>8576</v>
      </c>
      <c r="N2894">
        <v>1.4497222219999999</v>
      </c>
      <c r="O2894">
        <v>0</v>
      </c>
      <c r="P2894">
        <v>9</v>
      </c>
      <c r="Q2894">
        <v>0</v>
      </c>
      <c r="R2894">
        <v>0</v>
      </c>
      <c r="S2894">
        <v>0</v>
      </c>
      <c r="T2894">
        <v>1</v>
      </c>
      <c r="U2894">
        <v>0</v>
      </c>
      <c r="V2894">
        <v>0</v>
      </c>
      <c r="W2894">
        <v>0</v>
      </c>
      <c r="X2894">
        <v>2.8967034528246107</v>
      </c>
      <c r="Y2894">
        <v>0</v>
      </c>
      <c r="Z2894">
        <v>0</v>
      </c>
      <c r="AA2894">
        <v>0</v>
      </c>
      <c r="AB2894">
        <v>0.88898133612958619</v>
      </c>
      <c r="AC2894">
        <v>0</v>
      </c>
      <c r="AD2894">
        <v>0</v>
      </c>
      <c r="AE2894">
        <v>3.7856847889541969</v>
      </c>
    </row>
    <row r="2895" spans="1:31" x14ac:dyDescent="0.25">
      <c r="A2895">
        <v>1713547</v>
      </c>
      <c r="B2895">
        <v>1</v>
      </c>
      <c r="C2895" t="s">
        <v>80</v>
      </c>
      <c r="D2895" t="s">
        <v>92</v>
      </c>
      <c r="E2895" t="s">
        <v>171</v>
      </c>
      <c r="F2895" t="s">
        <v>8577</v>
      </c>
      <c r="G2895" t="s">
        <v>295</v>
      </c>
      <c r="H2895" t="s">
        <v>143</v>
      </c>
      <c r="I2895" t="s">
        <v>135</v>
      </c>
      <c r="J2895" t="s">
        <v>136</v>
      </c>
      <c r="K2895" t="s">
        <v>137</v>
      </c>
      <c r="L2895" t="s">
        <v>8578</v>
      </c>
      <c r="M2895" t="s">
        <v>8579</v>
      </c>
      <c r="N2895">
        <v>2.068888888</v>
      </c>
      <c r="O2895">
        <v>0</v>
      </c>
      <c r="P2895">
        <v>23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6.4973754659050806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6.4973754659050806</v>
      </c>
    </row>
    <row r="2896" spans="1:31" x14ac:dyDescent="0.25">
      <c r="A2896">
        <v>1713427</v>
      </c>
      <c r="B2896">
        <v>1</v>
      </c>
      <c r="C2896" t="s">
        <v>81</v>
      </c>
      <c r="D2896" t="s">
        <v>127</v>
      </c>
      <c r="E2896" t="s">
        <v>160</v>
      </c>
      <c r="F2896" t="s">
        <v>8580</v>
      </c>
      <c r="G2896" t="s">
        <v>162</v>
      </c>
      <c r="H2896" t="s">
        <v>134</v>
      </c>
      <c r="I2896" t="s">
        <v>135</v>
      </c>
      <c r="J2896" t="s">
        <v>136</v>
      </c>
      <c r="K2896" t="s">
        <v>137</v>
      </c>
      <c r="L2896" t="s">
        <v>8581</v>
      </c>
      <c r="M2896" t="s">
        <v>8582</v>
      </c>
      <c r="N2896">
        <v>3.4444444440000002</v>
      </c>
      <c r="O2896">
        <v>0</v>
      </c>
      <c r="P2896">
        <v>76</v>
      </c>
      <c r="Q2896">
        <v>0</v>
      </c>
      <c r="R2896">
        <v>1</v>
      </c>
      <c r="S2896">
        <v>0</v>
      </c>
      <c r="T2896">
        <v>8</v>
      </c>
      <c r="U2896">
        <v>0</v>
      </c>
      <c r="V2896">
        <v>0</v>
      </c>
      <c r="W2896">
        <v>0</v>
      </c>
      <c r="X2896">
        <v>81.166330356980822</v>
      </c>
      <c r="Y2896">
        <v>0</v>
      </c>
      <c r="Z2896">
        <v>0.10309873889137279</v>
      </c>
      <c r="AA2896">
        <v>0</v>
      </c>
      <c r="AB2896">
        <v>1.5325032707664634</v>
      </c>
      <c r="AC2896">
        <v>0</v>
      </c>
      <c r="AD2896">
        <v>0</v>
      </c>
      <c r="AE2896">
        <v>82.801932366638667</v>
      </c>
    </row>
    <row r="2897" spans="1:31" x14ac:dyDescent="0.25">
      <c r="A2897">
        <v>1713696</v>
      </c>
      <c r="B2897">
        <v>1</v>
      </c>
      <c r="C2897" t="s">
        <v>80</v>
      </c>
      <c r="D2897" t="s">
        <v>90</v>
      </c>
      <c r="E2897" t="s">
        <v>131</v>
      </c>
      <c r="F2897" t="s">
        <v>8583</v>
      </c>
      <c r="G2897" t="s">
        <v>133</v>
      </c>
      <c r="H2897" t="s">
        <v>134</v>
      </c>
      <c r="I2897" t="s">
        <v>135</v>
      </c>
      <c r="J2897" t="s">
        <v>136</v>
      </c>
      <c r="K2897" t="s">
        <v>137</v>
      </c>
      <c r="L2897" t="s">
        <v>8584</v>
      </c>
      <c r="M2897" t="s">
        <v>8585</v>
      </c>
      <c r="N2897">
        <v>1.6913888880000001</v>
      </c>
      <c r="O2897">
        <v>0</v>
      </c>
      <c r="P2897">
        <v>3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2.6438540895118043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2.6438540895118043</v>
      </c>
    </row>
    <row r="2898" spans="1:31" x14ac:dyDescent="0.25">
      <c r="A2898">
        <v>1713484</v>
      </c>
      <c r="B2898">
        <v>1</v>
      </c>
      <c r="C2898" t="s">
        <v>80</v>
      </c>
      <c r="D2898" t="s">
        <v>97</v>
      </c>
      <c r="E2898" t="s">
        <v>131</v>
      </c>
      <c r="F2898" t="s">
        <v>8586</v>
      </c>
      <c r="G2898" t="s">
        <v>133</v>
      </c>
      <c r="H2898" t="s">
        <v>134</v>
      </c>
      <c r="I2898" t="s">
        <v>135</v>
      </c>
      <c r="J2898" t="s">
        <v>136</v>
      </c>
      <c r="K2898" t="s">
        <v>137</v>
      </c>
      <c r="L2898" t="s">
        <v>8587</v>
      </c>
      <c r="M2898" t="s">
        <v>8588</v>
      </c>
      <c r="N2898">
        <v>2.716388888</v>
      </c>
      <c r="O2898">
        <v>0</v>
      </c>
      <c r="P2898">
        <v>1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0.64678856305411103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0.64678856305411103</v>
      </c>
    </row>
    <row r="2899" spans="1:31" x14ac:dyDescent="0.25">
      <c r="A2899">
        <v>1713633</v>
      </c>
      <c r="B2899">
        <v>1</v>
      </c>
      <c r="C2899" t="s">
        <v>81</v>
      </c>
      <c r="D2899" t="s">
        <v>127</v>
      </c>
      <c r="E2899" t="s">
        <v>150</v>
      </c>
      <c r="F2899" t="s">
        <v>8589</v>
      </c>
      <c r="G2899" t="s">
        <v>186</v>
      </c>
      <c r="H2899" t="s">
        <v>134</v>
      </c>
      <c r="I2899" t="s">
        <v>135</v>
      </c>
      <c r="J2899" t="s">
        <v>136</v>
      </c>
      <c r="K2899" t="s">
        <v>137</v>
      </c>
      <c r="L2899" t="s">
        <v>8590</v>
      </c>
      <c r="M2899" t="s">
        <v>8591</v>
      </c>
      <c r="N2899">
        <v>1.483055555</v>
      </c>
      <c r="O2899">
        <v>0</v>
      </c>
      <c r="P2899">
        <v>98</v>
      </c>
      <c r="Q2899">
        <v>0</v>
      </c>
      <c r="R2899">
        <v>2</v>
      </c>
      <c r="S2899">
        <v>0</v>
      </c>
      <c r="T2899">
        <v>4</v>
      </c>
      <c r="U2899">
        <v>0</v>
      </c>
      <c r="V2899">
        <v>0</v>
      </c>
      <c r="W2899">
        <v>0</v>
      </c>
      <c r="X2899">
        <v>31.862326725698441</v>
      </c>
      <c r="Y2899">
        <v>0</v>
      </c>
      <c r="Z2899">
        <v>0.31865396902634752</v>
      </c>
      <c r="AA2899">
        <v>0</v>
      </c>
      <c r="AB2899">
        <v>1.138791338136E-2</v>
      </c>
      <c r="AC2899">
        <v>0</v>
      </c>
      <c r="AD2899">
        <v>0</v>
      </c>
      <c r="AE2899">
        <v>32.19236860810615</v>
      </c>
    </row>
    <row r="2900" spans="1:31" x14ac:dyDescent="0.25">
      <c r="A2900">
        <v>1713341</v>
      </c>
      <c r="B2900">
        <v>1</v>
      </c>
      <c r="C2900" t="s">
        <v>81</v>
      </c>
      <c r="D2900" t="s">
        <v>118</v>
      </c>
      <c r="E2900" t="s">
        <v>171</v>
      </c>
      <c r="F2900" t="s">
        <v>2236</v>
      </c>
      <c r="G2900" t="s">
        <v>147</v>
      </c>
      <c r="H2900" t="s">
        <v>143</v>
      </c>
      <c r="I2900" t="s">
        <v>135</v>
      </c>
      <c r="J2900" t="s">
        <v>136</v>
      </c>
      <c r="K2900" t="s">
        <v>137</v>
      </c>
      <c r="L2900" t="s">
        <v>8592</v>
      </c>
      <c r="M2900" t="s">
        <v>8593</v>
      </c>
      <c r="N2900">
        <v>0.70499999999999996</v>
      </c>
      <c r="O2900">
        <v>0</v>
      </c>
      <c r="P2900">
        <v>657</v>
      </c>
      <c r="Q2900">
        <v>0</v>
      </c>
      <c r="R2900">
        <v>25</v>
      </c>
      <c r="S2900">
        <v>0</v>
      </c>
      <c r="T2900">
        <v>75</v>
      </c>
      <c r="U2900">
        <v>0</v>
      </c>
      <c r="V2900">
        <v>1</v>
      </c>
      <c r="W2900">
        <v>0</v>
      </c>
      <c r="X2900">
        <v>75.063344801228766</v>
      </c>
      <c r="Y2900">
        <v>0</v>
      </c>
      <c r="Z2900">
        <v>1.1200238925441968</v>
      </c>
      <c r="AA2900">
        <v>0</v>
      </c>
      <c r="AB2900">
        <v>31.898023974257882</v>
      </c>
      <c r="AC2900">
        <v>0</v>
      </c>
      <c r="AD2900">
        <v>28.137762994039527</v>
      </c>
      <c r="AE2900">
        <v>136.21915566207036</v>
      </c>
    </row>
    <row r="2901" spans="1:31" x14ac:dyDescent="0.25">
      <c r="A2901">
        <v>1713590</v>
      </c>
      <c r="B2901">
        <v>1</v>
      </c>
      <c r="C2901" t="s">
        <v>80</v>
      </c>
      <c r="D2901" t="s">
        <v>107</v>
      </c>
      <c r="E2901" t="s">
        <v>131</v>
      </c>
      <c r="F2901" t="s">
        <v>8594</v>
      </c>
      <c r="G2901" t="s">
        <v>238</v>
      </c>
      <c r="H2901" t="s">
        <v>134</v>
      </c>
      <c r="I2901" t="s">
        <v>135</v>
      </c>
      <c r="J2901" t="s">
        <v>136</v>
      </c>
      <c r="K2901" t="s">
        <v>137</v>
      </c>
      <c r="L2901" t="s">
        <v>8595</v>
      </c>
      <c r="M2901" t="s">
        <v>8596</v>
      </c>
      <c r="N2901">
        <v>2.7650000000000001</v>
      </c>
      <c r="O2901">
        <v>0</v>
      </c>
      <c r="P2901">
        <v>12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13.433292901281646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13.433292901281646</v>
      </c>
    </row>
    <row r="2902" spans="1:31" x14ac:dyDescent="0.25">
      <c r="A2902">
        <v>1713490</v>
      </c>
      <c r="B2902">
        <v>1</v>
      </c>
      <c r="C2902" t="s">
        <v>80</v>
      </c>
      <c r="D2902" t="s">
        <v>103</v>
      </c>
      <c r="E2902" t="s">
        <v>140</v>
      </c>
      <c r="F2902" t="s">
        <v>8597</v>
      </c>
      <c r="G2902" t="s">
        <v>147</v>
      </c>
      <c r="H2902" t="s">
        <v>143</v>
      </c>
      <c r="I2902" t="s">
        <v>135</v>
      </c>
      <c r="J2902" t="s">
        <v>136</v>
      </c>
      <c r="K2902" t="s">
        <v>137</v>
      </c>
      <c r="L2902" t="s">
        <v>8598</v>
      </c>
      <c r="M2902" t="s">
        <v>8599</v>
      </c>
      <c r="N2902">
        <v>0.70972222200000001</v>
      </c>
      <c r="O2902">
        <v>0</v>
      </c>
      <c r="P2902">
        <v>14</v>
      </c>
      <c r="Q2902">
        <v>13</v>
      </c>
      <c r="R2902">
        <v>88</v>
      </c>
      <c r="S2902">
        <v>7</v>
      </c>
      <c r="T2902">
        <v>14</v>
      </c>
      <c r="U2902">
        <v>1</v>
      </c>
      <c r="V2902">
        <v>0</v>
      </c>
      <c r="W2902">
        <v>0</v>
      </c>
      <c r="X2902">
        <v>3.2772642757365733</v>
      </c>
      <c r="Y2902">
        <v>93.198404909328957</v>
      </c>
      <c r="Z2902">
        <v>25.32122843611382</v>
      </c>
      <c r="AA2902">
        <v>77.884563434358682</v>
      </c>
      <c r="AB2902">
        <v>5.7240464292956021</v>
      </c>
      <c r="AC2902">
        <v>138.93864265997874</v>
      </c>
      <c r="AD2902">
        <v>0</v>
      </c>
      <c r="AE2902">
        <v>344.34415014481237</v>
      </c>
    </row>
    <row r="2903" spans="1:31" x14ac:dyDescent="0.25">
      <c r="A2903">
        <v>1713393</v>
      </c>
      <c r="B2903">
        <v>1</v>
      </c>
      <c r="C2903" t="s">
        <v>80</v>
      </c>
      <c r="D2903" t="s">
        <v>105</v>
      </c>
      <c r="E2903" t="s">
        <v>160</v>
      </c>
      <c r="F2903" t="s">
        <v>8600</v>
      </c>
      <c r="G2903" t="s">
        <v>305</v>
      </c>
      <c r="H2903" t="s">
        <v>134</v>
      </c>
      <c r="I2903" t="s">
        <v>135</v>
      </c>
      <c r="J2903" t="s">
        <v>136</v>
      </c>
      <c r="K2903" t="s">
        <v>137</v>
      </c>
      <c r="L2903" t="s">
        <v>8601</v>
      </c>
      <c r="M2903" t="s">
        <v>8602</v>
      </c>
      <c r="N2903">
        <v>3.4525000000000001</v>
      </c>
      <c r="O2903">
        <v>0</v>
      </c>
      <c r="P2903">
        <v>68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65.081191062171001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65.081191062171001</v>
      </c>
    </row>
    <row r="2904" spans="1:31" x14ac:dyDescent="0.25">
      <c r="A2904">
        <v>1713370</v>
      </c>
      <c r="B2904">
        <v>1</v>
      </c>
      <c r="C2904" t="s">
        <v>80</v>
      </c>
      <c r="D2904" t="s">
        <v>93</v>
      </c>
      <c r="E2904" t="s">
        <v>131</v>
      </c>
      <c r="F2904" t="s">
        <v>8603</v>
      </c>
      <c r="G2904" t="s">
        <v>133</v>
      </c>
      <c r="H2904" t="s">
        <v>134</v>
      </c>
      <c r="I2904" t="s">
        <v>135</v>
      </c>
      <c r="J2904" t="s">
        <v>136</v>
      </c>
      <c r="K2904" t="s">
        <v>137</v>
      </c>
      <c r="L2904" t="s">
        <v>8604</v>
      </c>
      <c r="M2904" t="s">
        <v>8605</v>
      </c>
      <c r="N2904">
        <v>2.9044444440000001</v>
      </c>
      <c r="O2904">
        <v>0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0.68455430358386893</v>
      </c>
      <c r="AA2904">
        <v>0</v>
      </c>
      <c r="AB2904">
        <v>0</v>
      </c>
      <c r="AC2904">
        <v>0</v>
      </c>
      <c r="AD2904">
        <v>0</v>
      </c>
      <c r="AE2904">
        <v>0.68455430358386893</v>
      </c>
    </row>
    <row r="2905" spans="1:31" x14ac:dyDescent="0.25">
      <c r="A2905">
        <v>1713533</v>
      </c>
      <c r="B2905">
        <v>1</v>
      </c>
      <c r="C2905" t="s">
        <v>80</v>
      </c>
      <c r="D2905" t="s">
        <v>100</v>
      </c>
      <c r="E2905" t="s">
        <v>131</v>
      </c>
      <c r="F2905" t="s">
        <v>8606</v>
      </c>
      <c r="G2905" t="s">
        <v>133</v>
      </c>
      <c r="H2905" t="s">
        <v>134</v>
      </c>
      <c r="I2905" t="s">
        <v>135</v>
      </c>
      <c r="J2905" t="s">
        <v>136</v>
      </c>
      <c r="K2905" t="s">
        <v>137</v>
      </c>
      <c r="L2905" t="s">
        <v>8607</v>
      </c>
      <c r="M2905" t="s">
        <v>8608</v>
      </c>
      <c r="N2905">
        <v>3.1597222220000001</v>
      </c>
      <c r="O2905">
        <v>0</v>
      </c>
      <c r="P2905">
        <v>1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4.1467985552258835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4.1467985552258835</v>
      </c>
    </row>
    <row r="2906" spans="1:31" x14ac:dyDescent="0.25">
      <c r="A2906">
        <v>1713579</v>
      </c>
      <c r="B2906">
        <v>1</v>
      </c>
      <c r="C2906" t="s">
        <v>80</v>
      </c>
      <c r="D2906" t="s">
        <v>97</v>
      </c>
      <c r="E2906" t="s">
        <v>131</v>
      </c>
      <c r="F2906" t="s">
        <v>8609</v>
      </c>
      <c r="G2906" t="s">
        <v>238</v>
      </c>
      <c r="H2906" t="s">
        <v>134</v>
      </c>
      <c r="I2906" t="s">
        <v>135</v>
      </c>
      <c r="J2906" t="s">
        <v>136</v>
      </c>
      <c r="K2906" t="s">
        <v>137</v>
      </c>
      <c r="L2906" t="s">
        <v>8610</v>
      </c>
      <c r="M2906" t="s">
        <v>8611</v>
      </c>
      <c r="N2906">
        <v>1.875277777</v>
      </c>
      <c r="O2906">
        <v>0</v>
      </c>
      <c r="P2906">
        <v>7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2.750296703094667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2.750296703094667</v>
      </c>
    </row>
    <row r="2907" spans="1:31" x14ac:dyDescent="0.25">
      <c r="A2907">
        <v>1713207</v>
      </c>
      <c r="B2907">
        <v>1</v>
      </c>
      <c r="C2907" t="s">
        <v>80</v>
      </c>
      <c r="D2907" t="s">
        <v>107</v>
      </c>
      <c r="E2907" t="s">
        <v>131</v>
      </c>
      <c r="F2907" t="s">
        <v>8594</v>
      </c>
      <c r="G2907" t="s">
        <v>238</v>
      </c>
      <c r="H2907" t="s">
        <v>134</v>
      </c>
      <c r="I2907" t="s">
        <v>135</v>
      </c>
      <c r="J2907" t="s">
        <v>136</v>
      </c>
      <c r="K2907" t="s">
        <v>137</v>
      </c>
      <c r="L2907" t="s">
        <v>8612</v>
      </c>
      <c r="M2907" t="s">
        <v>8613</v>
      </c>
      <c r="N2907">
        <v>5.9430555549999999</v>
      </c>
      <c r="O2907">
        <v>0</v>
      </c>
      <c r="P2907">
        <v>12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26.51772621646559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26.51772621646559</v>
      </c>
    </row>
    <row r="2908" spans="1:31" x14ac:dyDescent="0.25">
      <c r="A2908">
        <v>1713410</v>
      </c>
      <c r="B2908">
        <v>1</v>
      </c>
      <c r="C2908" t="s">
        <v>81</v>
      </c>
      <c r="D2908" t="s">
        <v>112</v>
      </c>
      <c r="E2908" t="s">
        <v>160</v>
      </c>
      <c r="F2908" t="s">
        <v>8614</v>
      </c>
      <c r="G2908" t="s">
        <v>1006</v>
      </c>
      <c r="H2908" t="s">
        <v>134</v>
      </c>
      <c r="I2908" t="s">
        <v>135</v>
      </c>
      <c r="J2908" t="s">
        <v>136</v>
      </c>
      <c r="K2908" t="s">
        <v>137</v>
      </c>
      <c r="L2908" t="s">
        <v>8615</v>
      </c>
      <c r="M2908" t="s">
        <v>8616</v>
      </c>
      <c r="N2908">
        <v>8.5861111109999992</v>
      </c>
      <c r="O2908">
        <v>0</v>
      </c>
      <c r="P2908">
        <v>28</v>
      </c>
      <c r="Q2908">
        <v>0</v>
      </c>
      <c r="R2908">
        <v>0</v>
      </c>
      <c r="S2908">
        <v>0</v>
      </c>
      <c r="T2908">
        <v>1</v>
      </c>
      <c r="U2908">
        <v>0</v>
      </c>
      <c r="V2908">
        <v>0</v>
      </c>
      <c r="W2908">
        <v>0</v>
      </c>
      <c r="X2908">
        <v>17.683528383494735</v>
      </c>
      <c r="Y2908">
        <v>0</v>
      </c>
      <c r="Z2908">
        <v>0</v>
      </c>
      <c r="AA2908">
        <v>0</v>
      </c>
      <c r="AB2908">
        <v>4.6168732326964446E-2</v>
      </c>
      <c r="AC2908">
        <v>0</v>
      </c>
      <c r="AD2908">
        <v>0</v>
      </c>
      <c r="AE2908">
        <v>17.7296971158217</v>
      </c>
    </row>
    <row r="2909" spans="1:31" x14ac:dyDescent="0.25">
      <c r="A2909">
        <v>1713224</v>
      </c>
      <c r="B2909">
        <v>1</v>
      </c>
      <c r="C2909" t="s">
        <v>81</v>
      </c>
      <c r="D2909" t="s">
        <v>128</v>
      </c>
      <c r="E2909" t="s">
        <v>140</v>
      </c>
      <c r="F2909" t="s">
        <v>8617</v>
      </c>
      <c r="G2909" t="s">
        <v>157</v>
      </c>
      <c r="H2909" t="s">
        <v>143</v>
      </c>
      <c r="I2909" t="s">
        <v>135</v>
      </c>
      <c r="J2909" t="s">
        <v>3</v>
      </c>
      <c r="K2909" t="s">
        <v>137</v>
      </c>
      <c r="L2909" t="s">
        <v>8618</v>
      </c>
      <c r="M2909" t="s">
        <v>8619</v>
      </c>
      <c r="N2909">
        <v>0.57499999999999996</v>
      </c>
      <c r="O2909">
        <v>57</v>
      </c>
      <c r="P2909">
        <v>18219</v>
      </c>
      <c r="Q2909">
        <v>579</v>
      </c>
      <c r="R2909">
        <v>529</v>
      </c>
      <c r="S2909">
        <v>133</v>
      </c>
      <c r="T2909">
        <v>2006</v>
      </c>
      <c r="U2909">
        <v>16</v>
      </c>
      <c r="V2909">
        <v>2</v>
      </c>
      <c r="W2909">
        <v>7.8704245235015753</v>
      </c>
      <c r="X2909">
        <v>1822.9753159498873</v>
      </c>
      <c r="Y2909">
        <v>207.1684638201373</v>
      </c>
      <c r="Z2909">
        <v>75.826637575627288</v>
      </c>
      <c r="AA2909">
        <v>1127.146531343001</v>
      </c>
      <c r="AB2909">
        <v>761.85316564256811</v>
      </c>
      <c r="AC2909">
        <v>506.87288131683096</v>
      </c>
      <c r="AD2909">
        <v>11.577701724748948</v>
      </c>
      <c r="AE2909">
        <v>4521.2911218963027</v>
      </c>
    </row>
    <row r="2910" spans="1:31" x14ac:dyDescent="0.25">
      <c r="A2910">
        <v>1713270</v>
      </c>
      <c r="B2910">
        <v>1</v>
      </c>
      <c r="C2910" t="s">
        <v>81</v>
      </c>
      <c r="D2910" t="s">
        <v>118</v>
      </c>
      <c r="E2910" t="s">
        <v>171</v>
      </c>
      <c r="F2910" t="s">
        <v>8620</v>
      </c>
      <c r="G2910" t="s">
        <v>152</v>
      </c>
      <c r="H2910" t="s">
        <v>143</v>
      </c>
      <c r="I2910" t="s">
        <v>135</v>
      </c>
      <c r="J2910" t="s">
        <v>136</v>
      </c>
      <c r="K2910" t="s">
        <v>153</v>
      </c>
      <c r="L2910" t="s">
        <v>8621</v>
      </c>
      <c r="M2910" t="s">
        <v>8622</v>
      </c>
      <c r="N2910">
        <v>9.3202758330000002</v>
      </c>
      <c r="O2910">
        <v>0</v>
      </c>
      <c r="P2910">
        <v>13</v>
      </c>
      <c r="Q2910">
        <v>0</v>
      </c>
      <c r="R2910">
        <v>1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18.901998642767758</v>
      </c>
      <c r="Y2910">
        <v>0</v>
      </c>
      <c r="Z2910">
        <v>2.9069192240733332E-3</v>
      </c>
      <c r="AA2910">
        <v>0</v>
      </c>
      <c r="AB2910">
        <v>0</v>
      </c>
      <c r="AC2910">
        <v>0</v>
      </c>
      <c r="AD2910">
        <v>0</v>
      </c>
      <c r="AE2910">
        <v>18.904905561991832</v>
      </c>
    </row>
    <row r="2911" spans="1:31" x14ac:dyDescent="0.25">
      <c r="A2911">
        <v>1713642</v>
      </c>
      <c r="B2911">
        <v>1</v>
      </c>
      <c r="C2911" t="s">
        <v>80</v>
      </c>
      <c r="D2911" t="s">
        <v>103</v>
      </c>
      <c r="E2911" t="s">
        <v>131</v>
      </c>
      <c r="F2911" t="s">
        <v>8623</v>
      </c>
      <c r="G2911" t="s">
        <v>157</v>
      </c>
      <c r="H2911" t="s">
        <v>134</v>
      </c>
      <c r="I2911" t="s">
        <v>135</v>
      </c>
      <c r="J2911" t="s">
        <v>3</v>
      </c>
      <c r="K2911" t="s">
        <v>137</v>
      </c>
      <c r="L2911" t="s">
        <v>8624</v>
      </c>
      <c r="M2911" t="s">
        <v>8625</v>
      </c>
      <c r="N2911">
        <v>1.436111111</v>
      </c>
      <c r="O2911">
        <v>0</v>
      </c>
      <c r="P2911">
        <v>4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0.40445763893130393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0.40445763893130393</v>
      </c>
    </row>
    <row r="2912" spans="1:31" x14ac:dyDescent="0.25">
      <c r="A2912">
        <v>1713264</v>
      </c>
      <c r="B2912">
        <v>1</v>
      </c>
      <c r="C2912" t="s">
        <v>80</v>
      </c>
      <c r="D2912" t="s">
        <v>94</v>
      </c>
      <c r="E2912" t="s">
        <v>131</v>
      </c>
      <c r="F2912" t="s">
        <v>8626</v>
      </c>
      <c r="G2912" t="s">
        <v>133</v>
      </c>
      <c r="H2912" t="s">
        <v>134</v>
      </c>
      <c r="I2912" t="s">
        <v>135</v>
      </c>
      <c r="J2912" t="s">
        <v>136</v>
      </c>
      <c r="K2912" t="s">
        <v>137</v>
      </c>
      <c r="L2912" t="s">
        <v>8627</v>
      </c>
      <c r="M2912" t="s">
        <v>8628</v>
      </c>
      <c r="N2912">
        <v>0.99305555499999998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1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1.0336094734149002</v>
      </c>
      <c r="AC2912">
        <v>0</v>
      </c>
      <c r="AD2912">
        <v>0</v>
      </c>
      <c r="AE2912">
        <v>1.0336094734149002</v>
      </c>
    </row>
    <row r="2913" spans="1:31" x14ac:dyDescent="0.25">
      <c r="A2913">
        <v>1713287</v>
      </c>
      <c r="B2913">
        <v>1</v>
      </c>
      <c r="C2913" t="s">
        <v>81</v>
      </c>
      <c r="D2913" t="s">
        <v>113</v>
      </c>
      <c r="E2913" t="s">
        <v>140</v>
      </c>
      <c r="F2913" t="s">
        <v>8629</v>
      </c>
      <c r="G2913" t="s">
        <v>147</v>
      </c>
      <c r="H2913" t="s">
        <v>143</v>
      </c>
      <c r="I2913" t="s">
        <v>135</v>
      </c>
      <c r="J2913" t="s">
        <v>136</v>
      </c>
      <c r="K2913" t="s">
        <v>137</v>
      </c>
      <c r="L2913" t="s">
        <v>8630</v>
      </c>
      <c r="M2913" t="s">
        <v>8631</v>
      </c>
      <c r="N2913">
        <v>0.29972222199999998</v>
      </c>
      <c r="O2913">
        <v>2</v>
      </c>
      <c r="P2913">
        <v>119</v>
      </c>
      <c r="Q2913">
        <v>5</v>
      </c>
      <c r="R2913">
        <v>24</v>
      </c>
      <c r="S2913">
        <v>11</v>
      </c>
      <c r="T2913">
        <v>20</v>
      </c>
      <c r="U2913">
        <v>4</v>
      </c>
      <c r="V2913">
        <v>1</v>
      </c>
      <c r="W2913">
        <v>0.11543034046169889</v>
      </c>
      <c r="X2913">
        <v>6.5895044120849988</v>
      </c>
      <c r="Y2913">
        <v>0.80845088678478949</v>
      </c>
      <c r="Z2913">
        <v>0.70786773589347107</v>
      </c>
      <c r="AA2913">
        <v>90.895692690944813</v>
      </c>
      <c r="AB2913">
        <v>14.948908762108738</v>
      </c>
      <c r="AC2913">
        <v>314.60793446268235</v>
      </c>
      <c r="AD2913">
        <v>1.4246212607684599</v>
      </c>
      <c r="AE2913">
        <v>430.09841055172933</v>
      </c>
    </row>
    <row r="2914" spans="1:31" x14ac:dyDescent="0.25">
      <c r="A2914">
        <v>1713473</v>
      </c>
      <c r="B2914">
        <v>1</v>
      </c>
      <c r="C2914" t="s">
        <v>80</v>
      </c>
      <c r="D2914" t="s">
        <v>99</v>
      </c>
      <c r="E2914" t="s">
        <v>131</v>
      </c>
      <c r="F2914" t="s">
        <v>8632</v>
      </c>
      <c r="G2914" t="s">
        <v>133</v>
      </c>
      <c r="H2914" t="s">
        <v>134</v>
      </c>
      <c r="I2914" t="s">
        <v>135</v>
      </c>
      <c r="J2914" t="s">
        <v>136</v>
      </c>
      <c r="K2914" t="s">
        <v>137</v>
      </c>
      <c r="L2914" t="s">
        <v>8633</v>
      </c>
      <c r="M2914" t="s">
        <v>8634</v>
      </c>
      <c r="N2914">
        <v>3.5022222219999999</v>
      </c>
      <c r="O2914">
        <v>0</v>
      </c>
      <c r="P2914">
        <v>1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0.19703775623170222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0.19703775623170222</v>
      </c>
    </row>
    <row r="2915" spans="1:31" x14ac:dyDescent="0.25">
      <c r="A2915">
        <v>1713622</v>
      </c>
      <c r="B2915">
        <v>1</v>
      </c>
      <c r="C2915" t="s">
        <v>81</v>
      </c>
      <c r="D2915" t="s">
        <v>128</v>
      </c>
      <c r="E2915" t="s">
        <v>140</v>
      </c>
      <c r="F2915" t="s">
        <v>8635</v>
      </c>
      <c r="G2915" t="s">
        <v>147</v>
      </c>
      <c r="H2915" t="s">
        <v>143</v>
      </c>
      <c r="I2915" t="s">
        <v>455</v>
      </c>
      <c r="J2915" t="s">
        <v>136</v>
      </c>
      <c r="K2915" t="s">
        <v>137</v>
      </c>
      <c r="L2915" t="s">
        <v>8636</v>
      </c>
      <c r="M2915" t="s">
        <v>8637</v>
      </c>
      <c r="N2915">
        <v>2.5833333E-2</v>
      </c>
      <c r="O2915">
        <v>42</v>
      </c>
      <c r="P2915">
        <v>4458</v>
      </c>
      <c r="Q2915">
        <v>532</v>
      </c>
      <c r="R2915">
        <v>362</v>
      </c>
      <c r="S2915">
        <v>68</v>
      </c>
      <c r="T2915">
        <v>549</v>
      </c>
      <c r="U2915">
        <v>5</v>
      </c>
      <c r="V2915">
        <v>1</v>
      </c>
      <c r="W2915">
        <v>0.197428234657125</v>
      </c>
      <c r="X2915">
        <v>15.75980114648041</v>
      </c>
      <c r="Y2915">
        <v>4.8544767755505562</v>
      </c>
      <c r="Z2915">
        <v>1.7117893744215384</v>
      </c>
      <c r="AA2915">
        <v>32.815503115207932</v>
      </c>
      <c r="AB2915">
        <v>6.6227634831943698</v>
      </c>
      <c r="AC2915">
        <v>6.8429518861570209</v>
      </c>
      <c r="AD2915">
        <v>6.1225232939812503E-2</v>
      </c>
      <c r="AE2915">
        <v>68.865939248608768</v>
      </c>
    </row>
    <row r="2916" spans="1:31" x14ac:dyDescent="0.25">
      <c r="A2916">
        <v>1713599</v>
      </c>
      <c r="B2916">
        <v>1</v>
      </c>
      <c r="C2916" t="s">
        <v>80</v>
      </c>
      <c r="D2916" t="s">
        <v>89</v>
      </c>
      <c r="E2916" t="s">
        <v>160</v>
      </c>
      <c r="F2916" t="s">
        <v>8638</v>
      </c>
      <c r="G2916" t="s">
        <v>162</v>
      </c>
      <c r="H2916" t="s">
        <v>134</v>
      </c>
      <c r="I2916" t="s">
        <v>135</v>
      </c>
      <c r="J2916" t="s">
        <v>136</v>
      </c>
      <c r="K2916" t="s">
        <v>137</v>
      </c>
      <c r="L2916" t="s">
        <v>8639</v>
      </c>
      <c r="M2916" t="s">
        <v>8640</v>
      </c>
      <c r="N2916">
        <v>0.91361111100000003</v>
      </c>
      <c r="O2916">
        <v>0</v>
      </c>
      <c r="P2916">
        <v>99</v>
      </c>
      <c r="Q2916">
        <v>0</v>
      </c>
      <c r="R2916">
        <v>0</v>
      </c>
      <c r="S2916">
        <v>0</v>
      </c>
      <c r="T2916">
        <v>1</v>
      </c>
      <c r="U2916">
        <v>0</v>
      </c>
      <c r="V2916">
        <v>0</v>
      </c>
      <c r="W2916">
        <v>0</v>
      </c>
      <c r="X2916">
        <v>32.377995177203111</v>
      </c>
      <c r="Y2916">
        <v>0</v>
      </c>
      <c r="Z2916">
        <v>0</v>
      </c>
      <c r="AA2916">
        <v>0</v>
      </c>
      <c r="AB2916">
        <v>0.2577456212899028</v>
      </c>
      <c r="AC2916">
        <v>0</v>
      </c>
      <c r="AD2916">
        <v>0</v>
      </c>
      <c r="AE2916">
        <v>32.635740798493011</v>
      </c>
    </row>
    <row r="2917" spans="1:31" x14ac:dyDescent="0.25">
      <c r="A2917">
        <v>1713330</v>
      </c>
      <c r="B2917">
        <v>1</v>
      </c>
      <c r="C2917" t="s">
        <v>80</v>
      </c>
      <c r="D2917" t="s">
        <v>90</v>
      </c>
      <c r="E2917" t="s">
        <v>131</v>
      </c>
      <c r="F2917" t="s">
        <v>8641</v>
      </c>
      <c r="G2917" t="s">
        <v>133</v>
      </c>
      <c r="H2917" t="s">
        <v>134</v>
      </c>
      <c r="I2917" t="s">
        <v>135</v>
      </c>
      <c r="J2917" t="s">
        <v>136</v>
      </c>
      <c r="K2917" t="s">
        <v>137</v>
      </c>
      <c r="L2917" t="s">
        <v>8642</v>
      </c>
      <c r="M2917" t="s">
        <v>8643</v>
      </c>
      <c r="N2917">
        <v>0.55833333299999999</v>
      </c>
      <c r="O2917">
        <v>0</v>
      </c>
      <c r="P2917">
        <v>2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0.35737567401124998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0.35737567401124998</v>
      </c>
    </row>
    <row r="2918" spans="1:31" x14ac:dyDescent="0.25">
      <c r="A2918">
        <v>1713493</v>
      </c>
      <c r="B2918">
        <v>1</v>
      </c>
      <c r="C2918" t="s">
        <v>80</v>
      </c>
      <c r="D2918" t="s">
        <v>101</v>
      </c>
      <c r="E2918" t="s">
        <v>131</v>
      </c>
      <c r="F2918" t="s">
        <v>8644</v>
      </c>
      <c r="G2918" t="s">
        <v>133</v>
      </c>
      <c r="H2918" t="s">
        <v>134</v>
      </c>
      <c r="I2918" t="s">
        <v>135</v>
      </c>
      <c r="J2918" t="s">
        <v>136</v>
      </c>
      <c r="K2918" t="s">
        <v>137</v>
      </c>
      <c r="L2918" t="s">
        <v>8645</v>
      </c>
      <c r="M2918" t="s">
        <v>8646</v>
      </c>
      <c r="N2918">
        <v>1.9924999999999999</v>
      </c>
      <c r="O2918">
        <v>0</v>
      </c>
      <c r="P2918">
        <v>1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0.86452392856677784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0.86452392856677784</v>
      </c>
    </row>
    <row r="2919" spans="1:31" x14ac:dyDescent="0.25">
      <c r="A2919">
        <v>1713436</v>
      </c>
      <c r="B2919">
        <v>1</v>
      </c>
      <c r="C2919" t="s">
        <v>80</v>
      </c>
      <c r="D2919" t="s">
        <v>90</v>
      </c>
      <c r="E2919" t="s">
        <v>131</v>
      </c>
      <c r="F2919" t="s">
        <v>8647</v>
      </c>
      <c r="G2919" t="s">
        <v>133</v>
      </c>
      <c r="H2919" t="s">
        <v>134</v>
      </c>
      <c r="I2919" t="s">
        <v>135</v>
      </c>
      <c r="J2919" t="s">
        <v>136</v>
      </c>
      <c r="K2919" t="s">
        <v>137</v>
      </c>
      <c r="L2919" t="s">
        <v>8648</v>
      </c>
      <c r="M2919" t="s">
        <v>8649</v>
      </c>
      <c r="N2919">
        <v>3.636666666</v>
      </c>
      <c r="O2919">
        <v>0</v>
      </c>
      <c r="P2919">
        <v>1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0.49020780418151394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0.49020780418151394</v>
      </c>
    </row>
    <row r="2920" spans="1:31" x14ac:dyDescent="0.25">
      <c r="A2920">
        <v>1713204</v>
      </c>
      <c r="B2920">
        <v>1</v>
      </c>
      <c r="C2920" t="s">
        <v>80</v>
      </c>
      <c r="D2920" t="s">
        <v>90</v>
      </c>
      <c r="E2920" t="s">
        <v>441</v>
      </c>
      <c r="F2920" t="s">
        <v>8650</v>
      </c>
      <c r="G2920" t="s">
        <v>162</v>
      </c>
      <c r="H2920" t="s">
        <v>134</v>
      </c>
      <c r="I2920" t="s">
        <v>135</v>
      </c>
      <c r="J2920" t="s">
        <v>136</v>
      </c>
      <c r="K2920" t="s">
        <v>137</v>
      </c>
      <c r="L2920" t="s">
        <v>8651</v>
      </c>
      <c r="M2920" t="s">
        <v>8652</v>
      </c>
      <c r="N2920">
        <v>3.645</v>
      </c>
      <c r="O2920">
        <v>0</v>
      </c>
      <c r="P2920">
        <v>62</v>
      </c>
      <c r="Q2920">
        <v>0</v>
      </c>
      <c r="R2920">
        <v>0</v>
      </c>
      <c r="S2920">
        <v>0</v>
      </c>
      <c r="T2920">
        <v>25</v>
      </c>
      <c r="U2920">
        <v>0</v>
      </c>
      <c r="V2920">
        <v>0</v>
      </c>
      <c r="W2920">
        <v>0</v>
      </c>
      <c r="X2920">
        <v>47.236062539717899</v>
      </c>
      <c r="Y2920">
        <v>0</v>
      </c>
      <c r="Z2920">
        <v>0</v>
      </c>
      <c r="AA2920">
        <v>0</v>
      </c>
      <c r="AB2920">
        <v>22.196185426490644</v>
      </c>
      <c r="AC2920">
        <v>0</v>
      </c>
      <c r="AD2920">
        <v>0</v>
      </c>
      <c r="AE2920">
        <v>69.432247966208536</v>
      </c>
    </row>
    <row r="2921" spans="1:31" x14ac:dyDescent="0.25">
      <c r="A2921">
        <v>1713327</v>
      </c>
      <c r="B2921">
        <v>1</v>
      </c>
      <c r="C2921" t="s">
        <v>81</v>
      </c>
      <c r="D2921" t="s">
        <v>127</v>
      </c>
      <c r="E2921" t="s">
        <v>171</v>
      </c>
      <c r="F2921" t="s">
        <v>8653</v>
      </c>
      <c r="G2921" t="s">
        <v>173</v>
      </c>
      <c r="H2921" t="s">
        <v>143</v>
      </c>
      <c r="I2921" t="s">
        <v>135</v>
      </c>
      <c r="J2921" t="s">
        <v>136</v>
      </c>
      <c r="K2921" t="s">
        <v>153</v>
      </c>
      <c r="L2921" t="s">
        <v>8654</v>
      </c>
      <c r="M2921" t="s">
        <v>8655</v>
      </c>
      <c r="N2921">
        <v>2.9647222219999998</v>
      </c>
      <c r="O2921">
        <v>0</v>
      </c>
      <c r="P2921">
        <v>343</v>
      </c>
      <c r="Q2921">
        <v>0</v>
      </c>
      <c r="R2921">
        <v>0</v>
      </c>
      <c r="S2921">
        <v>0</v>
      </c>
      <c r="T2921">
        <v>16</v>
      </c>
      <c r="U2921">
        <v>0</v>
      </c>
      <c r="V2921">
        <v>0</v>
      </c>
      <c r="W2921">
        <v>0</v>
      </c>
      <c r="X2921">
        <v>231.73408789290255</v>
      </c>
      <c r="Y2921">
        <v>0</v>
      </c>
      <c r="Z2921">
        <v>0</v>
      </c>
      <c r="AA2921">
        <v>0</v>
      </c>
      <c r="AB2921">
        <v>73.173191087793086</v>
      </c>
      <c r="AC2921">
        <v>0</v>
      </c>
      <c r="AD2921">
        <v>0</v>
      </c>
      <c r="AE2921">
        <v>304.90727898069565</v>
      </c>
    </row>
    <row r="2922" spans="1:31" x14ac:dyDescent="0.25">
      <c r="A2922">
        <v>1713659</v>
      </c>
      <c r="B2922">
        <v>1</v>
      </c>
      <c r="C2922" t="s">
        <v>80</v>
      </c>
      <c r="D2922" t="s">
        <v>92</v>
      </c>
      <c r="E2922" t="s">
        <v>171</v>
      </c>
      <c r="F2922" t="s">
        <v>8656</v>
      </c>
      <c r="G2922" t="s">
        <v>147</v>
      </c>
      <c r="H2922" t="s">
        <v>143</v>
      </c>
      <c r="I2922" t="s">
        <v>135</v>
      </c>
      <c r="J2922" t="s">
        <v>136</v>
      </c>
      <c r="K2922" t="s">
        <v>137</v>
      </c>
      <c r="L2922" t="s">
        <v>8657</v>
      </c>
      <c r="M2922" t="s">
        <v>8658</v>
      </c>
      <c r="N2922">
        <v>0.56555555499999999</v>
      </c>
      <c r="O2922">
        <v>0</v>
      </c>
      <c r="P2922">
        <v>75</v>
      </c>
      <c r="Q2922">
        <v>0</v>
      </c>
      <c r="R2922">
        <v>0</v>
      </c>
      <c r="S2922">
        <v>0</v>
      </c>
      <c r="T2922">
        <v>22</v>
      </c>
      <c r="U2922">
        <v>0</v>
      </c>
      <c r="V2922">
        <v>0</v>
      </c>
      <c r="W2922">
        <v>0</v>
      </c>
      <c r="X2922">
        <v>7.9577923605058274</v>
      </c>
      <c r="Y2922">
        <v>0</v>
      </c>
      <c r="Z2922">
        <v>0</v>
      </c>
      <c r="AA2922">
        <v>0</v>
      </c>
      <c r="AB2922">
        <v>3.3538390944778973</v>
      </c>
      <c r="AC2922">
        <v>0</v>
      </c>
      <c r="AD2922">
        <v>0</v>
      </c>
      <c r="AE2922">
        <v>11.311631454983726</v>
      </c>
    </row>
    <row r="2923" spans="1:31" x14ac:dyDescent="0.25">
      <c r="A2923">
        <v>1713413</v>
      </c>
      <c r="B2923">
        <v>1</v>
      </c>
      <c r="C2923" t="s">
        <v>81</v>
      </c>
      <c r="D2923" t="s">
        <v>118</v>
      </c>
      <c r="E2923" t="s">
        <v>160</v>
      </c>
      <c r="F2923" t="s">
        <v>8659</v>
      </c>
      <c r="G2923" t="s">
        <v>162</v>
      </c>
      <c r="H2923" t="s">
        <v>134</v>
      </c>
      <c r="I2923" t="s">
        <v>135</v>
      </c>
      <c r="J2923" t="s">
        <v>136</v>
      </c>
      <c r="K2923" t="s">
        <v>137</v>
      </c>
      <c r="L2923" t="s">
        <v>8660</v>
      </c>
      <c r="M2923" t="s">
        <v>8661</v>
      </c>
      <c r="N2923">
        <v>1.2175</v>
      </c>
      <c r="O2923">
        <v>0</v>
      </c>
      <c r="P2923">
        <v>1</v>
      </c>
      <c r="Q2923">
        <v>0</v>
      </c>
      <c r="R2923">
        <v>3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6.1930087453980001E-2</v>
      </c>
      <c r="Y2923">
        <v>0</v>
      </c>
      <c r="Z2923">
        <v>1.8244664312415004E-2</v>
      </c>
      <c r="AA2923">
        <v>0</v>
      </c>
      <c r="AB2923">
        <v>0</v>
      </c>
      <c r="AC2923">
        <v>0</v>
      </c>
      <c r="AD2923">
        <v>0</v>
      </c>
      <c r="AE2923">
        <v>8.0174751766395005E-2</v>
      </c>
    </row>
    <row r="2924" spans="1:31" x14ac:dyDescent="0.25">
      <c r="A2924">
        <v>1713513</v>
      </c>
      <c r="B2924">
        <v>1</v>
      </c>
      <c r="C2924" t="s">
        <v>81</v>
      </c>
      <c r="D2924" t="s">
        <v>118</v>
      </c>
      <c r="E2924" t="s">
        <v>189</v>
      </c>
      <c r="F2924" t="s">
        <v>8662</v>
      </c>
      <c r="G2924" t="s">
        <v>147</v>
      </c>
      <c r="H2924" t="s">
        <v>143</v>
      </c>
      <c r="I2924" t="s">
        <v>135</v>
      </c>
      <c r="J2924" t="s">
        <v>136</v>
      </c>
      <c r="K2924" t="s">
        <v>137</v>
      </c>
      <c r="L2924" t="s">
        <v>8663</v>
      </c>
      <c r="M2924" t="s">
        <v>8664</v>
      </c>
      <c r="N2924">
        <v>0.1</v>
      </c>
      <c r="O2924">
        <v>4</v>
      </c>
      <c r="P2924">
        <v>1209</v>
      </c>
      <c r="Q2924">
        <v>154</v>
      </c>
      <c r="R2924">
        <v>332</v>
      </c>
      <c r="S2924">
        <v>23</v>
      </c>
      <c r="T2924">
        <v>154</v>
      </c>
      <c r="U2924">
        <v>3</v>
      </c>
      <c r="V2924">
        <v>1</v>
      </c>
      <c r="W2924">
        <v>6.3559502971149998E-2</v>
      </c>
      <c r="X2924">
        <v>17.523987763539061</v>
      </c>
      <c r="Y2924">
        <v>15.162617171770538</v>
      </c>
      <c r="Z2924">
        <v>25.778801201322668</v>
      </c>
      <c r="AA2924">
        <v>9.3513729104602525</v>
      </c>
      <c r="AB2924">
        <v>11.551915203496463</v>
      </c>
      <c r="AC2924">
        <v>25.001647014152894</v>
      </c>
      <c r="AD2924">
        <v>2.0440117859817613</v>
      </c>
      <c r="AE2924">
        <v>106.47791255369479</v>
      </c>
    </row>
    <row r="2925" spans="1:31" x14ac:dyDescent="0.25">
      <c r="A2925">
        <v>1713310</v>
      </c>
      <c r="B2925">
        <v>1</v>
      </c>
      <c r="C2925" t="s">
        <v>81</v>
      </c>
      <c r="D2925" t="s">
        <v>128</v>
      </c>
      <c r="E2925" t="s">
        <v>441</v>
      </c>
      <c r="F2925" t="s">
        <v>8665</v>
      </c>
      <c r="G2925" t="s">
        <v>173</v>
      </c>
      <c r="H2925" t="s">
        <v>134</v>
      </c>
      <c r="I2925" t="s">
        <v>135</v>
      </c>
      <c r="J2925" t="s">
        <v>136</v>
      </c>
      <c r="K2925" t="s">
        <v>153</v>
      </c>
      <c r="L2925" t="s">
        <v>8666</v>
      </c>
      <c r="M2925" t="s">
        <v>8667</v>
      </c>
      <c r="N2925">
        <v>1.518611111</v>
      </c>
      <c r="O2925">
        <v>0</v>
      </c>
      <c r="P2925">
        <v>76</v>
      </c>
      <c r="Q2925">
        <v>0</v>
      </c>
      <c r="R2925">
        <v>0</v>
      </c>
      <c r="S2925">
        <v>0</v>
      </c>
      <c r="T2925">
        <v>2</v>
      </c>
      <c r="U2925">
        <v>0</v>
      </c>
      <c r="V2925">
        <v>0</v>
      </c>
      <c r="W2925">
        <v>0</v>
      </c>
      <c r="X2925">
        <v>22.689852279701956</v>
      </c>
      <c r="Y2925">
        <v>0</v>
      </c>
      <c r="Z2925">
        <v>0</v>
      </c>
      <c r="AA2925">
        <v>0</v>
      </c>
      <c r="AB2925">
        <v>8.3728921831918282</v>
      </c>
      <c r="AC2925">
        <v>0</v>
      </c>
      <c r="AD2925">
        <v>0</v>
      </c>
      <c r="AE2925">
        <v>31.062744462893782</v>
      </c>
    </row>
    <row r="2926" spans="1:31" x14ac:dyDescent="0.25">
      <c r="A2926">
        <v>1713596</v>
      </c>
      <c r="B2926">
        <v>1</v>
      </c>
      <c r="C2926" t="s">
        <v>80</v>
      </c>
      <c r="D2926" t="s">
        <v>96</v>
      </c>
      <c r="E2926" t="s">
        <v>171</v>
      </c>
      <c r="F2926" t="s">
        <v>2500</v>
      </c>
      <c r="G2926" t="s">
        <v>316</v>
      </c>
      <c r="H2926" t="s">
        <v>143</v>
      </c>
      <c r="I2926" t="s">
        <v>455</v>
      </c>
      <c r="J2926" t="s">
        <v>136</v>
      </c>
      <c r="K2926" t="s">
        <v>153</v>
      </c>
      <c r="L2926" t="s">
        <v>8668</v>
      </c>
      <c r="M2926" t="s">
        <v>8669</v>
      </c>
      <c r="N2926">
        <v>1.0832222000000001E-2</v>
      </c>
      <c r="O2926">
        <v>2</v>
      </c>
      <c r="P2926">
        <v>821</v>
      </c>
      <c r="Q2926">
        <v>6</v>
      </c>
      <c r="R2926">
        <v>8</v>
      </c>
      <c r="S2926">
        <v>7</v>
      </c>
      <c r="T2926">
        <v>151</v>
      </c>
      <c r="U2926">
        <v>1</v>
      </c>
      <c r="V2926">
        <v>0</v>
      </c>
      <c r="W2926">
        <v>5.1830800336011673E-2</v>
      </c>
      <c r="X2926">
        <v>3.5277276158605262</v>
      </c>
      <c r="Y2926">
        <v>2.7796179159839996E-2</v>
      </c>
      <c r="Z2926">
        <v>5.2272658715170839E-2</v>
      </c>
      <c r="AA2926">
        <v>0.47068412182124675</v>
      </c>
      <c r="AB2926">
        <v>1.1279002485189393</v>
      </c>
      <c r="AC2926">
        <v>0.23974692211782</v>
      </c>
      <c r="AD2926">
        <v>0</v>
      </c>
      <c r="AE2926">
        <v>5.4979585465295537</v>
      </c>
    </row>
    <row r="2927" spans="1:31" x14ac:dyDescent="0.25">
      <c r="A2927">
        <v>1713619</v>
      </c>
      <c r="B2927">
        <v>1</v>
      </c>
      <c r="C2927" t="s">
        <v>81</v>
      </c>
      <c r="D2927" t="s">
        <v>128</v>
      </c>
      <c r="E2927" t="s">
        <v>140</v>
      </c>
      <c r="F2927" t="s">
        <v>8670</v>
      </c>
      <c r="G2927" t="s">
        <v>147</v>
      </c>
      <c r="H2927" t="s">
        <v>143</v>
      </c>
      <c r="I2927" t="s">
        <v>455</v>
      </c>
      <c r="J2927" t="s">
        <v>136</v>
      </c>
      <c r="K2927" t="s">
        <v>137</v>
      </c>
      <c r="L2927" t="s">
        <v>8671</v>
      </c>
      <c r="M2927" t="s">
        <v>8672</v>
      </c>
      <c r="N2927">
        <v>4.5555554999999998E-2</v>
      </c>
      <c r="O2927">
        <v>5</v>
      </c>
      <c r="P2927">
        <v>10397</v>
      </c>
      <c r="Q2927">
        <v>18</v>
      </c>
      <c r="R2927">
        <v>147</v>
      </c>
      <c r="S2927">
        <v>24</v>
      </c>
      <c r="T2927">
        <v>1174</v>
      </c>
      <c r="U2927">
        <v>10</v>
      </c>
      <c r="V2927">
        <v>1</v>
      </c>
      <c r="W2927">
        <v>9.8450310180506678E-2</v>
      </c>
      <c r="X2927">
        <v>102.51985387382517</v>
      </c>
      <c r="Y2927">
        <v>0.44224283712478002</v>
      </c>
      <c r="Z2927">
        <v>2.4723397620192586</v>
      </c>
      <c r="AA2927">
        <v>9.2086975873194561</v>
      </c>
      <c r="AB2927">
        <v>31.629622830104935</v>
      </c>
      <c r="AC2927">
        <v>14.473350715624512</v>
      </c>
      <c r="AD2927">
        <v>0.52470412684480561</v>
      </c>
      <c r="AE2927">
        <v>161.36926204304345</v>
      </c>
    </row>
    <row r="2928" spans="1:31" x14ac:dyDescent="0.25">
      <c r="A2928">
        <v>1713284</v>
      </c>
      <c r="B2928">
        <v>1</v>
      </c>
      <c r="C2928" t="s">
        <v>80</v>
      </c>
      <c r="D2928" t="s">
        <v>97</v>
      </c>
      <c r="E2928" t="s">
        <v>160</v>
      </c>
      <c r="F2928" t="s">
        <v>6824</v>
      </c>
      <c r="G2928" t="s">
        <v>152</v>
      </c>
      <c r="H2928" t="s">
        <v>134</v>
      </c>
      <c r="I2928" t="s">
        <v>135</v>
      </c>
      <c r="J2928" t="s">
        <v>136</v>
      </c>
      <c r="K2928" t="s">
        <v>153</v>
      </c>
      <c r="L2928" t="s">
        <v>8673</v>
      </c>
      <c r="M2928" t="s">
        <v>8674</v>
      </c>
      <c r="N2928">
        <v>9.9104758329999996</v>
      </c>
      <c r="O2928">
        <v>0</v>
      </c>
      <c r="P2928">
        <v>149</v>
      </c>
      <c r="Q2928">
        <v>0</v>
      </c>
      <c r="R2928">
        <v>1</v>
      </c>
      <c r="S2928">
        <v>0</v>
      </c>
      <c r="T2928">
        <v>25</v>
      </c>
      <c r="U2928">
        <v>0</v>
      </c>
      <c r="V2928">
        <v>0</v>
      </c>
      <c r="W2928">
        <v>0</v>
      </c>
      <c r="X2928">
        <v>374.06425217582529</v>
      </c>
      <c r="Y2928">
        <v>0</v>
      </c>
      <c r="Z2928">
        <v>0.23192993928053335</v>
      </c>
      <c r="AA2928">
        <v>0</v>
      </c>
      <c r="AB2928">
        <v>215.54312750403716</v>
      </c>
      <c r="AC2928">
        <v>0</v>
      </c>
      <c r="AD2928">
        <v>0</v>
      </c>
      <c r="AE2928">
        <v>589.83930961914302</v>
      </c>
    </row>
    <row r="2929" spans="1:31" x14ac:dyDescent="0.25">
      <c r="A2929">
        <v>1713353</v>
      </c>
      <c r="B2929">
        <v>1</v>
      </c>
      <c r="C2929" t="s">
        <v>80</v>
      </c>
      <c r="D2929" t="s">
        <v>104</v>
      </c>
      <c r="E2929" t="s">
        <v>131</v>
      </c>
      <c r="F2929" t="s">
        <v>8675</v>
      </c>
      <c r="G2929" t="s">
        <v>133</v>
      </c>
      <c r="H2929" t="s">
        <v>134</v>
      </c>
      <c r="I2929" t="s">
        <v>135</v>
      </c>
      <c r="J2929" t="s">
        <v>136</v>
      </c>
      <c r="K2929" t="s">
        <v>137</v>
      </c>
      <c r="L2929" t="s">
        <v>8676</v>
      </c>
      <c r="M2929" t="s">
        <v>8677</v>
      </c>
      <c r="N2929">
        <v>2.7397222220000002</v>
      </c>
      <c r="O2929">
        <v>0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0.24856665287455221</v>
      </c>
      <c r="AA2929">
        <v>0</v>
      </c>
      <c r="AB2929">
        <v>0</v>
      </c>
      <c r="AC2929">
        <v>0</v>
      </c>
      <c r="AD2929">
        <v>0</v>
      </c>
      <c r="AE2929">
        <v>0.24856665287455221</v>
      </c>
    </row>
    <row r="2930" spans="1:31" x14ac:dyDescent="0.25">
      <c r="A2930">
        <v>1713304</v>
      </c>
      <c r="B2930">
        <v>1</v>
      </c>
      <c r="C2930" t="s">
        <v>80</v>
      </c>
      <c r="D2930" t="s">
        <v>82</v>
      </c>
      <c r="E2930" t="s">
        <v>131</v>
      </c>
      <c r="F2930" t="s">
        <v>8678</v>
      </c>
      <c r="G2930" t="s">
        <v>238</v>
      </c>
      <c r="H2930" t="s">
        <v>134</v>
      </c>
      <c r="I2930" t="s">
        <v>135</v>
      </c>
      <c r="J2930" t="s">
        <v>136</v>
      </c>
      <c r="K2930" t="s">
        <v>137</v>
      </c>
      <c r="L2930" t="s">
        <v>8679</v>
      </c>
      <c r="M2930" t="s">
        <v>8680</v>
      </c>
      <c r="N2930">
        <v>0.77111111099999996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41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9.2323347009377308</v>
      </c>
      <c r="AC2930">
        <v>0</v>
      </c>
      <c r="AD2930">
        <v>0</v>
      </c>
      <c r="AE2930">
        <v>9.2323347009377308</v>
      </c>
    </row>
    <row r="2931" spans="1:31" x14ac:dyDescent="0.25">
      <c r="A2931">
        <v>1713496</v>
      </c>
      <c r="B2931">
        <v>1</v>
      </c>
      <c r="C2931" t="s">
        <v>81</v>
      </c>
      <c r="D2931" t="s">
        <v>126</v>
      </c>
      <c r="E2931" t="s">
        <v>171</v>
      </c>
      <c r="F2931" t="s">
        <v>8681</v>
      </c>
      <c r="G2931" t="s">
        <v>295</v>
      </c>
      <c r="H2931" t="s">
        <v>143</v>
      </c>
      <c r="I2931" t="s">
        <v>135</v>
      </c>
      <c r="J2931" t="s">
        <v>136</v>
      </c>
      <c r="K2931" t="s">
        <v>137</v>
      </c>
      <c r="L2931" t="s">
        <v>8682</v>
      </c>
      <c r="M2931" t="s">
        <v>8683</v>
      </c>
      <c r="N2931">
        <v>1.325</v>
      </c>
      <c r="O2931">
        <v>0</v>
      </c>
      <c r="P2931">
        <v>33</v>
      </c>
      <c r="Q2931">
        <v>0</v>
      </c>
      <c r="R2931">
        <v>11</v>
      </c>
      <c r="S2931">
        <v>0</v>
      </c>
      <c r="T2931">
        <v>1</v>
      </c>
      <c r="U2931">
        <v>0</v>
      </c>
      <c r="V2931">
        <v>0</v>
      </c>
      <c r="W2931">
        <v>0</v>
      </c>
      <c r="X2931">
        <v>3.252637262655945</v>
      </c>
      <c r="Y2931">
        <v>0</v>
      </c>
      <c r="Z2931">
        <v>0.47851946794222905</v>
      </c>
      <c r="AA2931">
        <v>0</v>
      </c>
      <c r="AB2931">
        <v>0</v>
      </c>
      <c r="AC2931">
        <v>0</v>
      </c>
      <c r="AD2931">
        <v>0</v>
      </c>
      <c r="AE2931">
        <v>3.7311567305981739</v>
      </c>
    </row>
    <row r="2932" spans="1:31" x14ac:dyDescent="0.25">
      <c r="A2932">
        <v>1713290</v>
      </c>
      <c r="B2932">
        <v>1</v>
      </c>
      <c r="C2932" t="s">
        <v>80</v>
      </c>
      <c r="D2932" t="s">
        <v>97</v>
      </c>
      <c r="E2932" t="s">
        <v>131</v>
      </c>
      <c r="F2932" t="s">
        <v>8684</v>
      </c>
      <c r="G2932" t="s">
        <v>238</v>
      </c>
      <c r="H2932" t="s">
        <v>134</v>
      </c>
      <c r="I2932" t="s">
        <v>135</v>
      </c>
      <c r="J2932" t="s">
        <v>136</v>
      </c>
      <c r="K2932" t="s">
        <v>137</v>
      </c>
      <c r="L2932" t="s">
        <v>8685</v>
      </c>
      <c r="M2932" t="s">
        <v>8686</v>
      </c>
      <c r="N2932">
        <v>0.37055555499999998</v>
      </c>
      <c r="O2932">
        <v>0</v>
      </c>
      <c r="P2932">
        <v>5</v>
      </c>
      <c r="Q2932">
        <v>0</v>
      </c>
      <c r="R2932">
        <v>0</v>
      </c>
      <c r="S2932">
        <v>0</v>
      </c>
      <c r="T2932">
        <v>3</v>
      </c>
      <c r="U2932">
        <v>0</v>
      </c>
      <c r="V2932">
        <v>0</v>
      </c>
      <c r="W2932">
        <v>0</v>
      </c>
      <c r="X2932">
        <v>0.51724128504497235</v>
      </c>
      <c r="Y2932">
        <v>0</v>
      </c>
      <c r="Z2932">
        <v>0</v>
      </c>
      <c r="AA2932">
        <v>0</v>
      </c>
      <c r="AB2932">
        <v>0.74899741893591343</v>
      </c>
      <c r="AC2932">
        <v>0</v>
      </c>
      <c r="AD2932">
        <v>0</v>
      </c>
      <c r="AE2932">
        <v>1.2662387039808858</v>
      </c>
    </row>
    <row r="2933" spans="1:31" x14ac:dyDescent="0.25">
      <c r="A2933">
        <v>1713539</v>
      </c>
      <c r="B2933">
        <v>1</v>
      </c>
      <c r="C2933" t="s">
        <v>80</v>
      </c>
      <c r="D2933" t="s">
        <v>92</v>
      </c>
      <c r="E2933" t="s">
        <v>131</v>
      </c>
      <c r="F2933" t="s">
        <v>8687</v>
      </c>
      <c r="G2933" t="s">
        <v>238</v>
      </c>
      <c r="H2933" t="s">
        <v>134</v>
      </c>
      <c r="I2933" t="s">
        <v>135</v>
      </c>
      <c r="J2933" t="s">
        <v>136</v>
      </c>
      <c r="K2933" t="s">
        <v>137</v>
      </c>
      <c r="L2933" t="s">
        <v>8688</v>
      </c>
      <c r="M2933" t="s">
        <v>8689</v>
      </c>
      <c r="N2933">
        <v>2.781111111</v>
      </c>
      <c r="O2933">
        <v>0</v>
      </c>
      <c r="P2933">
        <v>1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0.66240535485694441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0.66240535485694441</v>
      </c>
    </row>
    <row r="2934" spans="1:31" x14ac:dyDescent="0.25">
      <c r="A2934">
        <v>1713276</v>
      </c>
      <c r="B2934">
        <v>1</v>
      </c>
      <c r="C2934" t="s">
        <v>80</v>
      </c>
      <c r="D2934" t="s">
        <v>97</v>
      </c>
      <c r="E2934" t="s">
        <v>171</v>
      </c>
      <c r="F2934" t="s">
        <v>8690</v>
      </c>
      <c r="G2934" t="s">
        <v>152</v>
      </c>
      <c r="H2934" t="s">
        <v>143</v>
      </c>
      <c r="I2934" t="s">
        <v>135</v>
      </c>
      <c r="J2934" t="s">
        <v>136</v>
      </c>
      <c r="K2934" t="s">
        <v>153</v>
      </c>
      <c r="L2934" t="s">
        <v>8691</v>
      </c>
      <c r="M2934" t="s">
        <v>8692</v>
      </c>
      <c r="N2934">
        <v>3.3605555549999999</v>
      </c>
      <c r="O2934">
        <v>0</v>
      </c>
      <c r="P2934">
        <v>1097</v>
      </c>
      <c r="Q2934">
        <v>0</v>
      </c>
      <c r="R2934">
        <v>9</v>
      </c>
      <c r="S2934">
        <v>4</v>
      </c>
      <c r="T2934">
        <v>125</v>
      </c>
      <c r="U2934">
        <v>0</v>
      </c>
      <c r="V2934">
        <v>0</v>
      </c>
      <c r="W2934">
        <v>0</v>
      </c>
      <c r="X2934">
        <v>1626.6071506894034</v>
      </c>
      <c r="Y2934">
        <v>0</v>
      </c>
      <c r="Z2934">
        <v>6.1537146507443765</v>
      </c>
      <c r="AA2934">
        <v>382.0079219665248</v>
      </c>
      <c r="AB2934">
        <v>403.89091846008938</v>
      </c>
      <c r="AC2934">
        <v>0</v>
      </c>
      <c r="AD2934">
        <v>0</v>
      </c>
      <c r="AE2934">
        <v>2418.6597057667618</v>
      </c>
    </row>
    <row r="2935" spans="1:31" x14ac:dyDescent="0.25">
      <c r="A2935">
        <v>1713608</v>
      </c>
      <c r="B2935">
        <v>1</v>
      </c>
      <c r="C2935" t="s">
        <v>81</v>
      </c>
      <c r="D2935" t="s">
        <v>120</v>
      </c>
      <c r="E2935" t="s">
        <v>131</v>
      </c>
      <c r="F2935" t="s">
        <v>8693</v>
      </c>
      <c r="G2935" t="s">
        <v>133</v>
      </c>
      <c r="H2935" t="s">
        <v>134</v>
      </c>
      <c r="I2935" t="s">
        <v>135</v>
      </c>
      <c r="J2935" t="s">
        <v>136</v>
      </c>
      <c r="K2935" t="s">
        <v>137</v>
      </c>
      <c r="L2935" t="s">
        <v>8694</v>
      </c>
      <c r="M2935" t="s">
        <v>8695</v>
      </c>
      <c r="N2935">
        <v>3.8652777770000002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21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18.264588459976508</v>
      </c>
      <c r="AC2935">
        <v>0</v>
      </c>
      <c r="AD2935">
        <v>0</v>
      </c>
      <c r="AE2935">
        <v>18.264588459976508</v>
      </c>
    </row>
    <row r="2936" spans="1:31" x14ac:dyDescent="0.25">
      <c r="A2936">
        <v>1713631</v>
      </c>
      <c r="B2936">
        <v>1</v>
      </c>
      <c r="C2936" t="s">
        <v>80</v>
      </c>
      <c r="D2936" t="s">
        <v>97</v>
      </c>
      <c r="E2936" t="s">
        <v>131</v>
      </c>
      <c r="F2936" t="s">
        <v>8696</v>
      </c>
      <c r="G2936" t="s">
        <v>133</v>
      </c>
      <c r="H2936" t="s">
        <v>134</v>
      </c>
      <c r="I2936" t="s">
        <v>135</v>
      </c>
      <c r="J2936" t="s">
        <v>136</v>
      </c>
      <c r="K2936" t="s">
        <v>137</v>
      </c>
      <c r="L2936" t="s">
        <v>8697</v>
      </c>
      <c r="M2936" t="s">
        <v>8698</v>
      </c>
      <c r="N2936">
        <v>2.236388888</v>
      </c>
      <c r="O2936">
        <v>0</v>
      </c>
      <c r="P2936">
        <v>1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2.238376950927313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2.238376950927313</v>
      </c>
    </row>
    <row r="2937" spans="1:31" x14ac:dyDescent="0.25">
      <c r="A2937">
        <v>1713253</v>
      </c>
      <c r="B2937">
        <v>1</v>
      </c>
      <c r="C2937" t="s">
        <v>80</v>
      </c>
      <c r="D2937" t="s">
        <v>83</v>
      </c>
      <c r="E2937" t="s">
        <v>171</v>
      </c>
      <c r="F2937" t="s">
        <v>8699</v>
      </c>
      <c r="G2937" t="s">
        <v>152</v>
      </c>
      <c r="H2937" t="s">
        <v>143</v>
      </c>
      <c r="I2937" t="s">
        <v>135</v>
      </c>
      <c r="J2937" t="s">
        <v>136</v>
      </c>
      <c r="K2937" t="s">
        <v>153</v>
      </c>
      <c r="L2937" t="s">
        <v>8700</v>
      </c>
      <c r="M2937" t="s">
        <v>8701</v>
      </c>
      <c r="N2937">
        <v>8.0322036109999999</v>
      </c>
      <c r="O2937">
        <v>0</v>
      </c>
      <c r="P2937">
        <v>0</v>
      </c>
      <c r="Q2937">
        <v>1</v>
      </c>
      <c r="R2937">
        <v>0</v>
      </c>
      <c r="S2937">
        <v>2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3.2046928408133337</v>
      </c>
      <c r="Z2937">
        <v>0</v>
      </c>
      <c r="AA2937">
        <v>33.678312286532297</v>
      </c>
      <c r="AB2937">
        <v>0</v>
      </c>
      <c r="AC2937">
        <v>0</v>
      </c>
      <c r="AD2937">
        <v>0</v>
      </c>
      <c r="AE2937">
        <v>36.883005127345633</v>
      </c>
    </row>
    <row r="2938" spans="1:31" x14ac:dyDescent="0.25">
      <c r="A2938">
        <v>1713316</v>
      </c>
      <c r="B2938">
        <v>1</v>
      </c>
      <c r="C2938" t="s">
        <v>81</v>
      </c>
      <c r="D2938" t="s">
        <v>113</v>
      </c>
      <c r="E2938" t="s">
        <v>171</v>
      </c>
      <c r="F2938" t="s">
        <v>8702</v>
      </c>
      <c r="G2938" t="s">
        <v>295</v>
      </c>
      <c r="H2938" t="s">
        <v>143</v>
      </c>
      <c r="I2938" t="s">
        <v>135</v>
      </c>
      <c r="J2938" t="s">
        <v>136</v>
      </c>
      <c r="K2938" t="s">
        <v>137</v>
      </c>
      <c r="L2938" t="s">
        <v>8703</v>
      </c>
      <c r="M2938" t="s">
        <v>8704</v>
      </c>
      <c r="N2938">
        <v>0.99555555500000004</v>
      </c>
      <c r="O2938">
        <v>2</v>
      </c>
      <c r="P2938">
        <v>96</v>
      </c>
      <c r="Q2938">
        <v>5</v>
      </c>
      <c r="R2938">
        <v>3</v>
      </c>
      <c r="S2938">
        <v>9</v>
      </c>
      <c r="T2938">
        <v>13</v>
      </c>
      <c r="U2938">
        <v>3</v>
      </c>
      <c r="V2938">
        <v>0</v>
      </c>
      <c r="W2938">
        <v>0.38002663449092222</v>
      </c>
      <c r="X2938">
        <v>19.997682483685086</v>
      </c>
      <c r="Y2938">
        <v>2.6311474410651652</v>
      </c>
      <c r="Z2938">
        <v>0.49352014679574663</v>
      </c>
      <c r="AA2938">
        <v>269.77174621371199</v>
      </c>
      <c r="AB2938">
        <v>25.599323020227548</v>
      </c>
      <c r="AC2938">
        <v>827.13228514886896</v>
      </c>
      <c r="AD2938">
        <v>0</v>
      </c>
      <c r="AE2938">
        <v>1146.0057310888453</v>
      </c>
    </row>
    <row r="2939" spans="1:31" x14ac:dyDescent="0.25">
      <c r="A2939">
        <v>1713422</v>
      </c>
      <c r="B2939">
        <v>1</v>
      </c>
      <c r="C2939" t="s">
        <v>81</v>
      </c>
      <c r="D2939" t="s">
        <v>128</v>
      </c>
      <c r="E2939" t="s">
        <v>140</v>
      </c>
      <c r="F2939" t="s">
        <v>8705</v>
      </c>
      <c r="G2939" t="s">
        <v>147</v>
      </c>
      <c r="H2939" t="s">
        <v>143</v>
      </c>
      <c r="I2939" t="s">
        <v>135</v>
      </c>
      <c r="J2939" t="s">
        <v>136</v>
      </c>
      <c r="K2939" t="s">
        <v>137</v>
      </c>
      <c r="L2939" t="s">
        <v>8706</v>
      </c>
      <c r="M2939" t="s">
        <v>8707</v>
      </c>
      <c r="N2939">
        <v>2.204722222</v>
      </c>
      <c r="O2939">
        <v>0</v>
      </c>
      <c r="P2939">
        <v>28</v>
      </c>
      <c r="Q2939">
        <v>0</v>
      </c>
      <c r="R2939">
        <v>0</v>
      </c>
      <c r="S2939">
        <v>81</v>
      </c>
      <c r="T2939">
        <v>5</v>
      </c>
      <c r="U2939">
        <v>65</v>
      </c>
      <c r="V2939">
        <v>1</v>
      </c>
      <c r="W2939">
        <v>0</v>
      </c>
      <c r="X2939">
        <v>22.246998801056968</v>
      </c>
      <c r="Y2939">
        <v>0</v>
      </c>
      <c r="Z2939">
        <v>0</v>
      </c>
      <c r="AA2939">
        <v>2211.9463664061827</v>
      </c>
      <c r="AB2939">
        <v>9.5414328127859172</v>
      </c>
      <c r="AC2939">
        <v>16722.004892469151</v>
      </c>
      <c r="AD2939">
        <v>169.84692450364173</v>
      </c>
      <c r="AE2939">
        <v>19135.586614992819</v>
      </c>
    </row>
    <row r="2940" spans="1:31" x14ac:dyDescent="0.25">
      <c r="A2940">
        <v>1713462</v>
      </c>
      <c r="B2940">
        <v>1</v>
      </c>
      <c r="C2940" t="s">
        <v>81</v>
      </c>
      <c r="D2940" t="s">
        <v>119</v>
      </c>
      <c r="E2940" t="s">
        <v>131</v>
      </c>
      <c r="F2940" t="s">
        <v>8708</v>
      </c>
      <c r="G2940" t="s">
        <v>242</v>
      </c>
      <c r="H2940" t="s">
        <v>134</v>
      </c>
      <c r="I2940" t="s">
        <v>135</v>
      </c>
      <c r="J2940" t="s">
        <v>136</v>
      </c>
      <c r="K2940" t="s">
        <v>137</v>
      </c>
      <c r="L2940" t="s">
        <v>8709</v>
      </c>
      <c r="M2940" t="s">
        <v>8710</v>
      </c>
      <c r="N2940">
        <v>1.5333333330000001</v>
      </c>
      <c r="O2940">
        <v>0</v>
      </c>
      <c r="P2940">
        <v>1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</row>
    <row r="2941" spans="1:31" x14ac:dyDescent="0.25">
      <c r="A2941">
        <v>1713499</v>
      </c>
      <c r="B2941">
        <v>1</v>
      </c>
      <c r="C2941" t="s">
        <v>80</v>
      </c>
      <c r="D2941" t="s">
        <v>96</v>
      </c>
      <c r="E2941" t="s">
        <v>160</v>
      </c>
      <c r="F2941" t="s">
        <v>8711</v>
      </c>
      <c r="G2941" t="s">
        <v>152</v>
      </c>
      <c r="H2941" t="s">
        <v>134</v>
      </c>
      <c r="I2941" t="s">
        <v>135</v>
      </c>
      <c r="J2941" t="s">
        <v>136</v>
      </c>
      <c r="K2941" t="s">
        <v>153</v>
      </c>
      <c r="L2941" t="s">
        <v>8712</v>
      </c>
      <c r="M2941" t="s">
        <v>8713</v>
      </c>
      <c r="N2941">
        <v>1.9616555550000001</v>
      </c>
      <c r="O2941">
        <v>0</v>
      </c>
      <c r="P2941">
        <v>118</v>
      </c>
      <c r="Q2941">
        <v>0</v>
      </c>
      <c r="R2941">
        <v>1</v>
      </c>
      <c r="S2941">
        <v>0</v>
      </c>
      <c r="T2941">
        <v>16</v>
      </c>
      <c r="U2941">
        <v>0</v>
      </c>
      <c r="V2941">
        <v>0</v>
      </c>
      <c r="W2941">
        <v>0</v>
      </c>
      <c r="X2941">
        <v>46.261570617362317</v>
      </c>
      <c r="Y2941">
        <v>0</v>
      </c>
      <c r="Z2941">
        <v>2.5912008641499999E-2</v>
      </c>
      <c r="AA2941">
        <v>0</v>
      </c>
      <c r="AB2941">
        <v>9.7577814632046174</v>
      </c>
      <c r="AC2941">
        <v>0</v>
      </c>
      <c r="AD2941">
        <v>0</v>
      </c>
      <c r="AE2941">
        <v>56.04526408920843</v>
      </c>
    </row>
    <row r="2942" spans="1:31" x14ac:dyDescent="0.25">
      <c r="A2942">
        <v>1713522</v>
      </c>
      <c r="B2942">
        <v>1</v>
      </c>
      <c r="C2942" t="s">
        <v>81</v>
      </c>
      <c r="D2942" t="s">
        <v>118</v>
      </c>
      <c r="E2942" t="s">
        <v>131</v>
      </c>
      <c r="F2942" t="s">
        <v>8714</v>
      </c>
      <c r="G2942" t="s">
        <v>238</v>
      </c>
      <c r="H2942" t="s">
        <v>134</v>
      </c>
      <c r="I2942" t="s">
        <v>135</v>
      </c>
      <c r="J2942" t="s">
        <v>136</v>
      </c>
      <c r="K2942" t="s">
        <v>137</v>
      </c>
      <c r="L2942" t="s">
        <v>8715</v>
      </c>
      <c r="M2942" t="s">
        <v>8716</v>
      </c>
      <c r="N2942">
        <v>0.84805555499999996</v>
      </c>
      <c r="O2942">
        <v>0</v>
      </c>
      <c r="P2942">
        <v>9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1.2029489678967666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1.2029489678967666</v>
      </c>
    </row>
    <row r="2943" spans="1:31" x14ac:dyDescent="0.25">
      <c r="A2943">
        <v>1713213</v>
      </c>
      <c r="B2943">
        <v>1</v>
      </c>
      <c r="C2943" t="s">
        <v>81</v>
      </c>
      <c r="D2943" t="s">
        <v>113</v>
      </c>
      <c r="E2943" t="s">
        <v>189</v>
      </c>
      <c r="F2943" t="s">
        <v>2479</v>
      </c>
      <c r="G2943" t="s">
        <v>147</v>
      </c>
      <c r="H2943" t="s">
        <v>143</v>
      </c>
      <c r="I2943" t="s">
        <v>455</v>
      </c>
      <c r="J2943" t="s">
        <v>136</v>
      </c>
      <c r="K2943" t="s">
        <v>137</v>
      </c>
      <c r="L2943" t="s">
        <v>8717</v>
      </c>
      <c r="M2943" t="s">
        <v>8718</v>
      </c>
      <c r="N2943">
        <v>8.3333330000000001E-3</v>
      </c>
      <c r="O2943">
        <v>0</v>
      </c>
      <c r="P2943">
        <v>596</v>
      </c>
      <c r="Q2943">
        <v>18</v>
      </c>
      <c r="R2943">
        <v>76</v>
      </c>
      <c r="S2943">
        <v>1</v>
      </c>
      <c r="T2943">
        <v>38</v>
      </c>
      <c r="U2943">
        <v>0</v>
      </c>
      <c r="V2943">
        <v>0</v>
      </c>
      <c r="W2943">
        <v>0</v>
      </c>
      <c r="X2943">
        <v>0.55574443165470078</v>
      </c>
      <c r="Y2943">
        <v>4.7429204509516661E-2</v>
      </c>
      <c r="Z2943">
        <v>0.12947369239979994</v>
      </c>
      <c r="AA2943">
        <v>0</v>
      </c>
      <c r="AB2943">
        <v>0.16730501715360005</v>
      </c>
      <c r="AC2943">
        <v>0</v>
      </c>
      <c r="AD2943">
        <v>0</v>
      </c>
      <c r="AE2943">
        <v>0.8999523457176174</v>
      </c>
    </row>
    <row r="2944" spans="1:31" x14ac:dyDescent="0.25">
      <c r="A2944">
        <v>1713236</v>
      </c>
      <c r="B2944">
        <v>1</v>
      </c>
      <c r="C2944" t="s">
        <v>81</v>
      </c>
      <c r="D2944" t="s">
        <v>127</v>
      </c>
      <c r="E2944" t="s">
        <v>160</v>
      </c>
      <c r="F2944" t="s">
        <v>8719</v>
      </c>
      <c r="G2944" t="s">
        <v>1849</v>
      </c>
      <c r="H2944" t="s">
        <v>134</v>
      </c>
      <c r="I2944" t="s">
        <v>135</v>
      </c>
      <c r="J2944" t="s">
        <v>136</v>
      </c>
      <c r="K2944" t="s">
        <v>137</v>
      </c>
      <c r="L2944" t="s">
        <v>8720</v>
      </c>
      <c r="M2944" t="s">
        <v>8721</v>
      </c>
      <c r="N2944">
        <v>2.1958333329999999</v>
      </c>
      <c r="O2944">
        <v>0</v>
      </c>
      <c r="P2944">
        <v>20</v>
      </c>
      <c r="Q2944">
        <v>0</v>
      </c>
      <c r="R2944">
        <v>0</v>
      </c>
      <c r="S2944">
        <v>0</v>
      </c>
      <c r="T2944">
        <v>12</v>
      </c>
      <c r="U2944">
        <v>0</v>
      </c>
      <c r="V2944">
        <v>0</v>
      </c>
      <c r="W2944">
        <v>0</v>
      </c>
      <c r="X2944">
        <v>11.148867144835348</v>
      </c>
      <c r="Y2944">
        <v>0</v>
      </c>
      <c r="Z2944">
        <v>0</v>
      </c>
      <c r="AA2944">
        <v>0</v>
      </c>
      <c r="AB2944">
        <v>46.517631653606408</v>
      </c>
      <c r="AC2944">
        <v>0</v>
      </c>
      <c r="AD2944">
        <v>0</v>
      </c>
      <c r="AE2944">
        <v>57.666498798441758</v>
      </c>
    </row>
    <row r="2945" spans="1:31" x14ac:dyDescent="0.25">
      <c r="A2945">
        <v>1713356</v>
      </c>
      <c r="B2945">
        <v>1</v>
      </c>
      <c r="C2945" t="s">
        <v>81</v>
      </c>
      <c r="D2945" t="s">
        <v>128</v>
      </c>
      <c r="E2945" t="s">
        <v>314</v>
      </c>
      <c r="F2945" t="s">
        <v>8722</v>
      </c>
      <c r="G2945" t="s">
        <v>157</v>
      </c>
      <c r="H2945" t="s">
        <v>143</v>
      </c>
      <c r="I2945" t="s">
        <v>135</v>
      </c>
      <c r="J2945" t="s">
        <v>3</v>
      </c>
      <c r="K2945" t="s">
        <v>137</v>
      </c>
      <c r="L2945" t="s">
        <v>8723</v>
      </c>
      <c r="M2945" t="s">
        <v>8724</v>
      </c>
      <c r="N2945">
        <v>0.89944444400000001</v>
      </c>
      <c r="O2945">
        <v>0</v>
      </c>
      <c r="P2945">
        <v>4897</v>
      </c>
      <c r="Q2945">
        <v>7</v>
      </c>
      <c r="R2945">
        <v>24</v>
      </c>
      <c r="S2945">
        <v>8</v>
      </c>
      <c r="T2945">
        <v>194</v>
      </c>
      <c r="U2945">
        <v>1</v>
      </c>
      <c r="V2945">
        <v>1</v>
      </c>
      <c r="W2945">
        <v>0</v>
      </c>
      <c r="X2945">
        <v>947.20244073102447</v>
      </c>
      <c r="Y2945">
        <v>11.641568134405</v>
      </c>
      <c r="Z2945">
        <v>6.1713413072767889</v>
      </c>
      <c r="AA2945">
        <v>169.44253531849785</v>
      </c>
      <c r="AB2945">
        <v>206.3162954733736</v>
      </c>
      <c r="AC2945">
        <v>17.190834976217019</v>
      </c>
      <c r="AD2945">
        <v>1.8421218025267425</v>
      </c>
      <c r="AE2945">
        <v>1359.8071377433214</v>
      </c>
    </row>
    <row r="2946" spans="1:31" x14ac:dyDescent="0.25">
      <c r="A2946">
        <v>1713379</v>
      </c>
      <c r="B2946">
        <v>1</v>
      </c>
      <c r="C2946" t="s">
        <v>81</v>
      </c>
      <c r="D2946" t="s">
        <v>117</v>
      </c>
      <c r="E2946" t="s">
        <v>131</v>
      </c>
      <c r="F2946" t="s">
        <v>8725</v>
      </c>
      <c r="G2946" t="s">
        <v>133</v>
      </c>
      <c r="H2946" t="s">
        <v>134</v>
      </c>
      <c r="I2946" t="s">
        <v>135</v>
      </c>
      <c r="J2946" t="s">
        <v>136</v>
      </c>
      <c r="K2946" t="s">
        <v>137</v>
      </c>
      <c r="L2946" t="s">
        <v>8726</v>
      </c>
      <c r="M2946" t="s">
        <v>8727</v>
      </c>
      <c r="N2946">
        <v>1.1944444439999999</v>
      </c>
      <c r="O2946">
        <v>0</v>
      </c>
      <c r="P2946">
        <v>1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8.9643239623888885E-2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8.9643239623888885E-2</v>
      </c>
    </row>
    <row r="2947" spans="1:31" x14ac:dyDescent="0.25">
      <c r="A2947">
        <v>1713399</v>
      </c>
      <c r="B2947">
        <v>1</v>
      </c>
      <c r="C2947" t="s">
        <v>80</v>
      </c>
      <c r="D2947" t="s">
        <v>97</v>
      </c>
      <c r="E2947" t="s">
        <v>189</v>
      </c>
      <c r="F2947" t="s">
        <v>8728</v>
      </c>
      <c r="G2947" t="s">
        <v>2470</v>
      </c>
      <c r="H2947" t="s">
        <v>143</v>
      </c>
      <c r="I2947" t="s">
        <v>135</v>
      </c>
      <c r="J2947" t="s">
        <v>136</v>
      </c>
      <c r="K2947" t="s">
        <v>137</v>
      </c>
      <c r="L2947" t="s">
        <v>8729</v>
      </c>
      <c r="M2947" t="s">
        <v>8730</v>
      </c>
      <c r="N2947">
        <v>1.0838888879999999</v>
      </c>
      <c r="O2947">
        <v>6</v>
      </c>
      <c r="P2947">
        <v>665</v>
      </c>
      <c r="Q2947">
        <v>9</v>
      </c>
      <c r="R2947">
        <v>92</v>
      </c>
      <c r="S2947">
        <v>12</v>
      </c>
      <c r="T2947">
        <v>111</v>
      </c>
      <c r="U2947">
        <v>0</v>
      </c>
      <c r="V2947">
        <v>1</v>
      </c>
      <c r="W2947">
        <v>6.3998428209511111</v>
      </c>
      <c r="X2947">
        <v>183.3667217829026</v>
      </c>
      <c r="Y2947">
        <v>15.79942028854027</v>
      </c>
      <c r="Z2947">
        <v>28.442385904993849</v>
      </c>
      <c r="AA2947">
        <v>416.05444961959915</v>
      </c>
      <c r="AB2947">
        <v>71.688365392012926</v>
      </c>
      <c r="AC2947">
        <v>0</v>
      </c>
      <c r="AD2947">
        <v>6.6391785573683553</v>
      </c>
      <c r="AE2947">
        <v>728.3903643663682</v>
      </c>
    </row>
    <row r="2948" spans="1:31" x14ac:dyDescent="0.25">
      <c r="A2948">
        <v>1713542</v>
      </c>
      <c r="B2948">
        <v>1</v>
      </c>
      <c r="C2948" t="s">
        <v>80</v>
      </c>
      <c r="D2948" t="s">
        <v>101</v>
      </c>
      <c r="E2948" t="s">
        <v>131</v>
      </c>
      <c r="F2948" t="s">
        <v>8731</v>
      </c>
      <c r="G2948" t="s">
        <v>133</v>
      </c>
      <c r="H2948" t="s">
        <v>134</v>
      </c>
      <c r="I2948" t="s">
        <v>135</v>
      </c>
      <c r="J2948" t="s">
        <v>136</v>
      </c>
      <c r="K2948" t="s">
        <v>137</v>
      </c>
      <c r="L2948" t="s">
        <v>8732</v>
      </c>
      <c r="M2948" t="s">
        <v>8733</v>
      </c>
      <c r="N2948">
        <v>2.5533333329999999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1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3.6390295043834002</v>
      </c>
      <c r="AC2948">
        <v>0</v>
      </c>
      <c r="AD2948">
        <v>0</v>
      </c>
      <c r="AE2948">
        <v>3.6390295043834002</v>
      </c>
    </row>
    <row r="2949" spans="1:31" x14ac:dyDescent="0.25">
      <c r="A2949">
        <v>1713585</v>
      </c>
      <c r="B2949">
        <v>1</v>
      </c>
      <c r="C2949" t="s">
        <v>80</v>
      </c>
      <c r="D2949" t="s">
        <v>92</v>
      </c>
      <c r="E2949" t="s">
        <v>131</v>
      </c>
      <c r="F2949" t="s">
        <v>8734</v>
      </c>
      <c r="G2949" t="s">
        <v>133</v>
      </c>
      <c r="H2949" t="s">
        <v>134</v>
      </c>
      <c r="I2949" t="s">
        <v>135</v>
      </c>
      <c r="J2949" t="s">
        <v>136</v>
      </c>
      <c r="K2949" t="s">
        <v>137</v>
      </c>
      <c r="L2949" t="s">
        <v>8735</v>
      </c>
      <c r="M2949" t="s">
        <v>8736</v>
      </c>
      <c r="N2949">
        <v>2.8572222219999999</v>
      </c>
      <c r="O2949">
        <v>0</v>
      </c>
      <c r="P2949">
        <v>1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1.2840605969364622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1.2840605969364622</v>
      </c>
    </row>
    <row r="2950" spans="1:31" x14ac:dyDescent="0.25">
      <c r="A2950">
        <v>1713459</v>
      </c>
      <c r="B2950">
        <v>1</v>
      </c>
      <c r="C2950" t="s">
        <v>80</v>
      </c>
      <c r="D2950" t="s">
        <v>104</v>
      </c>
      <c r="E2950" t="s">
        <v>171</v>
      </c>
      <c r="F2950" t="s">
        <v>8737</v>
      </c>
      <c r="G2950" t="s">
        <v>147</v>
      </c>
      <c r="H2950" t="s">
        <v>143</v>
      </c>
      <c r="I2950" t="s">
        <v>135</v>
      </c>
      <c r="J2950" t="s">
        <v>136</v>
      </c>
      <c r="K2950" t="s">
        <v>137</v>
      </c>
      <c r="L2950" t="s">
        <v>8738</v>
      </c>
      <c r="M2950" t="s">
        <v>8739</v>
      </c>
      <c r="N2950">
        <v>0.59222222199999996</v>
      </c>
      <c r="O2950">
        <v>6</v>
      </c>
      <c r="P2950">
        <v>4770</v>
      </c>
      <c r="Q2950">
        <v>10</v>
      </c>
      <c r="R2950">
        <v>42</v>
      </c>
      <c r="S2950">
        <v>4</v>
      </c>
      <c r="T2950">
        <v>483</v>
      </c>
      <c r="U2950">
        <v>0</v>
      </c>
      <c r="V2950">
        <v>3</v>
      </c>
      <c r="W2950">
        <v>1.8525324654235178</v>
      </c>
      <c r="X2950">
        <v>811.11251225106253</v>
      </c>
      <c r="Y2950">
        <v>2.5088558591190298</v>
      </c>
      <c r="Z2950">
        <v>16.598750455077695</v>
      </c>
      <c r="AA2950">
        <v>3.468207324337421</v>
      </c>
      <c r="AB2950">
        <v>265.31703424440445</v>
      </c>
      <c r="AC2950">
        <v>0</v>
      </c>
      <c r="AD2950">
        <v>22.920877213039283</v>
      </c>
      <c r="AE2950">
        <v>1123.7787698124641</v>
      </c>
    </row>
    <row r="2951" spans="1:31" x14ac:dyDescent="0.25">
      <c r="A2951">
        <v>1713319</v>
      </c>
      <c r="B2951">
        <v>1</v>
      </c>
      <c r="C2951" t="s">
        <v>80</v>
      </c>
      <c r="D2951" t="s">
        <v>106</v>
      </c>
      <c r="E2951" t="s">
        <v>171</v>
      </c>
      <c r="F2951" t="s">
        <v>8740</v>
      </c>
      <c r="G2951" t="s">
        <v>152</v>
      </c>
      <c r="H2951" t="s">
        <v>143</v>
      </c>
      <c r="I2951" t="s">
        <v>135</v>
      </c>
      <c r="J2951" t="s">
        <v>136</v>
      </c>
      <c r="K2951" t="s">
        <v>153</v>
      </c>
      <c r="L2951" t="s">
        <v>8741</v>
      </c>
      <c r="M2951" t="s">
        <v>8742</v>
      </c>
      <c r="N2951">
        <v>7.4490361109999998</v>
      </c>
      <c r="O2951">
        <v>0</v>
      </c>
      <c r="P2951">
        <v>35</v>
      </c>
      <c r="Q2951">
        <v>0</v>
      </c>
      <c r="R2951">
        <v>7</v>
      </c>
      <c r="S2951">
        <v>0</v>
      </c>
      <c r="T2951">
        <v>9</v>
      </c>
      <c r="U2951">
        <v>0</v>
      </c>
      <c r="V2951">
        <v>0</v>
      </c>
      <c r="W2951">
        <v>0</v>
      </c>
      <c r="X2951">
        <v>38.740460625691171</v>
      </c>
      <c r="Y2951">
        <v>0</v>
      </c>
      <c r="Z2951">
        <v>0.9780034989250318</v>
      </c>
      <c r="AA2951">
        <v>0</v>
      </c>
      <c r="AB2951">
        <v>54.164418455022407</v>
      </c>
      <c r="AC2951">
        <v>0</v>
      </c>
      <c r="AD2951">
        <v>0</v>
      </c>
      <c r="AE2951">
        <v>93.882882579638618</v>
      </c>
    </row>
    <row r="2952" spans="1:31" x14ac:dyDescent="0.25">
      <c r="A2952">
        <v>1713419</v>
      </c>
      <c r="B2952">
        <v>1</v>
      </c>
      <c r="C2952" t="s">
        <v>80</v>
      </c>
      <c r="D2952" t="s">
        <v>84</v>
      </c>
      <c r="E2952" t="s">
        <v>131</v>
      </c>
      <c r="F2952" t="s">
        <v>8743</v>
      </c>
      <c r="G2952" t="s">
        <v>238</v>
      </c>
      <c r="H2952" t="s">
        <v>134</v>
      </c>
      <c r="I2952" t="s">
        <v>135</v>
      </c>
      <c r="J2952" t="s">
        <v>136</v>
      </c>
      <c r="K2952" t="s">
        <v>137</v>
      </c>
      <c r="L2952" t="s">
        <v>8744</v>
      </c>
      <c r="M2952" t="s">
        <v>8745</v>
      </c>
      <c r="N2952">
        <v>3.0863888880000001</v>
      </c>
      <c r="O2952">
        <v>0</v>
      </c>
      <c r="P2952">
        <v>3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2.0481040850908845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2.0481040850908845</v>
      </c>
    </row>
    <row r="2953" spans="1:31" x14ac:dyDescent="0.25">
      <c r="A2953">
        <v>1713465</v>
      </c>
      <c r="B2953">
        <v>1</v>
      </c>
      <c r="C2953" t="s">
        <v>80</v>
      </c>
      <c r="D2953" t="s">
        <v>88</v>
      </c>
      <c r="E2953" t="s">
        <v>441</v>
      </c>
      <c r="F2953" t="s">
        <v>8746</v>
      </c>
      <c r="G2953" t="s">
        <v>157</v>
      </c>
      <c r="H2953" t="s">
        <v>134</v>
      </c>
      <c r="I2953" t="s">
        <v>135</v>
      </c>
      <c r="J2953" t="s">
        <v>136</v>
      </c>
      <c r="K2953" t="s">
        <v>137</v>
      </c>
      <c r="L2953" t="s">
        <v>8747</v>
      </c>
      <c r="M2953" t="s">
        <v>8748</v>
      </c>
      <c r="N2953">
        <v>1.933333333</v>
      </c>
      <c r="O2953">
        <v>0</v>
      </c>
      <c r="P2953">
        <v>19</v>
      </c>
      <c r="Q2953">
        <v>0</v>
      </c>
      <c r="R2953">
        <v>0</v>
      </c>
      <c r="S2953">
        <v>0</v>
      </c>
      <c r="T2953">
        <v>1</v>
      </c>
      <c r="U2953">
        <v>0</v>
      </c>
      <c r="V2953">
        <v>0</v>
      </c>
      <c r="W2953">
        <v>0</v>
      </c>
      <c r="X2953">
        <v>13.751971236297301</v>
      </c>
      <c r="Y2953">
        <v>0</v>
      </c>
      <c r="Z2953">
        <v>0</v>
      </c>
      <c r="AA2953">
        <v>0</v>
      </c>
      <c r="AB2953">
        <v>2.0788504316491894</v>
      </c>
      <c r="AC2953">
        <v>0</v>
      </c>
      <c r="AD2953">
        <v>0</v>
      </c>
      <c r="AE2953">
        <v>15.830821667946491</v>
      </c>
    </row>
    <row r="2954" spans="1:31" x14ac:dyDescent="0.25">
      <c r="A2954">
        <v>1713711</v>
      </c>
      <c r="B2954">
        <v>1</v>
      </c>
      <c r="C2954" t="s">
        <v>80</v>
      </c>
      <c r="D2954" t="s">
        <v>90</v>
      </c>
      <c r="E2954" t="s">
        <v>131</v>
      </c>
      <c r="F2954" t="s">
        <v>8749</v>
      </c>
      <c r="G2954" t="s">
        <v>242</v>
      </c>
      <c r="H2954" t="s">
        <v>134</v>
      </c>
      <c r="I2954" t="s">
        <v>135</v>
      </c>
      <c r="J2954" t="s">
        <v>136</v>
      </c>
      <c r="K2954" t="s">
        <v>137</v>
      </c>
      <c r="L2954" t="s">
        <v>8750</v>
      </c>
      <c r="M2954" t="s">
        <v>8751</v>
      </c>
      <c r="N2954">
        <v>4.1838888880000003</v>
      </c>
      <c r="O2954">
        <v>0</v>
      </c>
      <c r="P2954">
        <v>5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6.2017304871873336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6.2017304871873336</v>
      </c>
    </row>
    <row r="2955" spans="1:31" x14ac:dyDescent="0.25">
      <c r="A2955">
        <v>1713333</v>
      </c>
      <c r="B2955">
        <v>1</v>
      </c>
      <c r="C2955" t="s">
        <v>80</v>
      </c>
      <c r="D2955" t="s">
        <v>107</v>
      </c>
      <c r="E2955" t="s">
        <v>131</v>
      </c>
      <c r="F2955" t="s">
        <v>8752</v>
      </c>
      <c r="G2955" t="s">
        <v>242</v>
      </c>
      <c r="H2955" t="s">
        <v>134</v>
      </c>
      <c r="I2955" t="s">
        <v>135</v>
      </c>
      <c r="J2955" t="s">
        <v>136</v>
      </c>
      <c r="K2955" t="s">
        <v>137</v>
      </c>
      <c r="L2955" t="s">
        <v>8753</v>
      </c>
      <c r="M2955" t="s">
        <v>8754</v>
      </c>
      <c r="N2955">
        <v>9.8222222220000006</v>
      </c>
      <c r="O2955">
        <v>0</v>
      </c>
      <c r="P2955">
        <v>2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3.7541435811215988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3.7541435811215988</v>
      </c>
    </row>
    <row r="2956" spans="1:31" x14ac:dyDescent="0.25">
      <c r="A2956">
        <v>1713190</v>
      </c>
      <c r="B2956">
        <v>1</v>
      </c>
      <c r="C2956" t="s">
        <v>80</v>
      </c>
      <c r="D2956" t="s">
        <v>83</v>
      </c>
      <c r="E2956" t="s">
        <v>171</v>
      </c>
      <c r="F2956" t="s">
        <v>8755</v>
      </c>
      <c r="G2956" t="s">
        <v>316</v>
      </c>
      <c r="H2956" t="s">
        <v>143</v>
      </c>
      <c r="I2956" t="s">
        <v>135</v>
      </c>
      <c r="J2956" t="s">
        <v>136</v>
      </c>
      <c r="K2956" t="s">
        <v>153</v>
      </c>
      <c r="L2956" t="s">
        <v>8756</v>
      </c>
      <c r="M2956" t="s">
        <v>8757</v>
      </c>
      <c r="N2956">
        <v>0.25055555499999999</v>
      </c>
      <c r="O2956">
        <v>0</v>
      </c>
      <c r="P2956">
        <v>2667</v>
      </c>
      <c r="Q2956">
        <v>0</v>
      </c>
      <c r="R2956">
        <v>0</v>
      </c>
      <c r="S2956">
        <v>0</v>
      </c>
      <c r="T2956">
        <v>425</v>
      </c>
      <c r="U2956">
        <v>0</v>
      </c>
      <c r="V2956">
        <v>1</v>
      </c>
      <c r="W2956">
        <v>0</v>
      </c>
      <c r="X2956">
        <v>194.25601391771031</v>
      </c>
      <c r="Y2956">
        <v>0</v>
      </c>
      <c r="Z2956">
        <v>0</v>
      </c>
      <c r="AA2956">
        <v>0</v>
      </c>
      <c r="AB2956">
        <v>46.962138348354017</v>
      </c>
      <c r="AC2956">
        <v>0</v>
      </c>
      <c r="AD2956">
        <v>7.4181288910342769</v>
      </c>
      <c r="AE2956">
        <v>248.63628115709861</v>
      </c>
    </row>
    <row r="2957" spans="1:31" x14ac:dyDescent="0.25">
      <c r="A2957">
        <v>1713359</v>
      </c>
      <c r="B2957">
        <v>1</v>
      </c>
      <c r="C2957" t="s">
        <v>80</v>
      </c>
      <c r="D2957" t="s">
        <v>105</v>
      </c>
      <c r="E2957" t="s">
        <v>441</v>
      </c>
      <c r="F2957" t="s">
        <v>7757</v>
      </c>
      <c r="G2957" t="s">
        <v>904</v>
      </c>
      <c r="H2957" t="s">
        <v>134</v>
      </c>
      <c r="I2957" t="s">
        <v>135</v>
      </c>
      <c r="J2957" t="s">
        <v>136</v>
      </c>
      <c r="K2957" t="s">
        <v>137</v>
      </c>
      <c r="L2957" t="s">
        <v>8758</v>
      </c>
      <c r="M2957" t="s">
        <v>8759</v>
      </c>
      <c r="N2957">
        <v>0.55027777700000002</v>
      </c>
      <c r="O2957">
        <v>0</v>
      </c>
      <c r="P2957">
        <v>82</v>
      </c>
      <c r="Q2957">
        <v>0</v>
      </c>
      <c r="R2957">
        <v>0</v>
      </c>
      <c r="S2957">
        <v>0</v>
      </c>
      <c r="T2957">
        <v>24</v>
      </c>
      <c r="U2957">
        <v>0</v>
      </c>
      <c r="V2957">
        <v>0</v>
      </c>
      <c r="W2957">
        <v>0</v>
      </c>
      <c r="X2957">
        <v>10.581830879751287</v>
      </c>
      <c r="Y2957">
        <v>0</v>
      </c>
      <c r="Z2957">
        <v>0</v>
      </c>
      <c r="AA2957">
        <v>0</v>
      </c>
      <c r="AB2957">
        <v>22.475564497585886</v>
      </c>
      <c r="AC2957">
        <v>0</v>
      </c>
      <c r="AD2957">
        <v>0</v>
      </c>
      <c r="AE2957">
        <v>33.057395377337173</v>
      </c>
    </row>
    <row r="2958" spans="1:31" x14ac:dyDescent="0.25">
      <c r="A2958">
        <v>1713668</v>
      </c>
      <c r="B2958">
        <v>1</v>
      </c>
      <c r="C2958" t="s">
        <v>80</v>
      </c>
      <c r="D2958" t="s">
        <v>83</v>
      </c>
      <c r="E2958" t="s">
        <v>150</v>
      </c>
      <c r="F2958" t="s">
        <v>8516</v>
      </c>
      <c r="G2958" t="s">
        <v>186</v>
      </c>
      <c r="H2958" t="s">
        <v>134</v>
      </c>
      <c r="I2958" t="s">
        <v>135</v>
      </c>
      <c r="J2958" t="s">
        <v>136</v>
      </c>
      <c r="K2958" t="s">
        <v>137</v>
      </c>
      <c r="L2958" t="s">
        <v>8760</v>
      </c>
      <c r="M2958" t="s">
        <v>8761</v>
      </c>
      <c r="N2958">
        <v>2.1661111110000002</v>
      </c>
      <c r="O2958">
        <v>0</v>
      </c>
      <c r="P2958">
        <v>291</v>
      </c>
      <c r="Q2958">
        <v>0</v>
      </c>
      <c r="R2958">
        <v>0</v>
      </c>
      <c r="S2958">
        <v>0</v>
      </c>
      <c r="T2958">
        <v>31</v>
      </c>
      <c r="U2958">
        <v>0</v>
      </c>
      <c r="V2958">
        <v>0</v>
      </c>
      <c r="W2958">
        <v>0</v>
      </c>
      <c r="X2958">
        <v>305.5621454098582</v>
      </c>
      <c r="Y2958">
        <v>0</v>
      </c>
      <c r="Z2958">
        <v>0</v>
      </c>
      <c r="AA2958">
        <v>0</v>
      </c>
      <c r="AB2958">
        <v>28.649295570035292</v>
      </c>
      <c r="AC2958">
        <v>0</v>
      </c>
      <c r="AD2958">
        <v>0</v>
      </c>
      <c r="AE2958">
        <v>334.2114409798935</v>
      </c>
    </row>
    <row r="2959" spans="1:31" x14ac:dyDescent="0.25">
      <c r="A2959">
        <v>1713545</v>
      </c>
      <c r="B2959">
        <v>1</v>
      </c>
      <c r="C2959" t="s">
        <v>80</v>
      </c>
      <c r="D2959" t="s">
        <v>95</v>
      </c>
      <c r="E2959" t="s">
        <v>140</v>
      </c>
      <c r="F2959" t="s">
        <v>8762</v>
      </c>
      <c r="G2959" t="s">
        <v>147</v>
      </c>
      <c r="H2959" t="s">
        <v>143</v>
      </c>
      <c r="I2959" t="s">
        <v>135</v>
      </c>
      <c r="J2959" t="s">
        <v>136</v>
      </c>
      <c r="K2959" t="s">
        <v>137</v>
      </c>
      <c r="L2959" t="s">
        <v>8763</v>
      </c>
      <c r="M2959" t="s">
        <v>8764</v>
      </c>
      <c r="N2959">
        <v>0.21249999999999999</v>
      </c>
      <c r="O2959">
        <v>0</v>
      </c>
      <c r="P2959">
        <v>1957</v>
      </c>
      <c r="Q2959">
        <v>0</v>
      </c>
      <c r="R2959">
        <v>3</v>
      </c>
      <c r="S2959">
        <v>0</v>
      </c>
      <c r="T2959">
        <v>301</v>
      </c>
      <c r="U2959">
        <v>0</v>
      </c>
      <c r="V2959">
        <v>1</v>
      </c>
      <c r="W2959">
        <v>0</v>
      </c>
      <c r="X2959">
        <v>96.989461072483891</v>
      </c>
      <c r="Y2959">
        <v>0</v>
      </c>
      <c r="Z2959">
        <v>5.6002464933124999E-3</v>
      </c>
      <c r="AA2959">
        <v>0</v>
      </c>
      <c r="AB2959">
        <v>69.524542300919578</v>
      </c>
      <c r="AC2959">
        <v>0</v>
      </c>
      <c r="AD2959">
        <v>6.2624574702937502E-2</v>
      </c>
      <c r="AE2959">
        <v>166.58222819459971</v>
      </c>
    </row>
    <row r="2960" spans="1:31" x14ac:dyDescent="0.25">
      <c r="A2960">
        <v>1713402</v>
      </c>
      <c r="B2960">
        <v>1</v>
      </c>
      <c r="C2960" t="s">
        <v>80</v>
      </c>
      <c r="D2960" t="s">
        <v>96</v>
      </c>
      <c r="E2960" t="s">
        <v>131</v>
      </c>
      <c r="F2960" t="s">
        <v>8765</v>
      </c>
      <c r="G2960" t="s">
        <v>133</v>
      </c>
      <c r="H2960" t="s">
        <v>134</v>
      </c>
      <c r="I2960" t="s">
        <v>135</v>
      </c>
      <c r="J2960" t="s">
        <v>136</v>
      </c>
      <c r="K2960" t="s">
        <v>137</v>
      </c>
      <c r="L2960" t="s">
        <v>8766</v>
      </c>
      <c r="M2960" t="s">
        <v>8767</v>
      </c>
      <c r="N2960">
        <v>2.3991666660000002</v>
      </c>
      <c r="O2960">
        <v>0</v>
      </c>
      <c r="P2960">
        <v>1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3.0054051565287101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3.0054051565287101</v>
      </c>
    </row>
    <row r="2961" spans="1:31" x14ac:dyDescent="0.25">
      <c r="A2961">
        <v>1713645</v>
      </c>
      <c r="B2961">
        <v>1</v>
      </c>
      <c r="C2961" t="s">
        <v>80</v>
      </c>
      <c r="D2961" t="s">
        <v>107</v>
      </c>
      <c r="E2961" t="s">
        <v>131</v>
      </c>
      <c r="F2961" t="s">
        <v>8768</v>
      </c>
      <c r="G2961" t="s">
        <v>133</v>
      </c>
      <c r="H2961" t="s">
        <v>134</v>
      </c>
      <c r="I2961" t="s">
        <v>135</v>
      </c>
      <c r="J2961" t="s">
        <v>136</v>
      </c>
      <c r="K2961" t="s">
        <v>137</v>
      </c>
      <c r="L2961" t="s">
        <v>8769</v>
      </c>
      <c r="M2961" t="s">
        <v>8770</v>
      </c>
      <c r="N2961">
        <v>2.3472222220000001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2.047673642466667E-3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2.047673642466667E-3</v>
      </c>
    </row>
    <row r="2962" spans="1:31" x14ac:dyDescent="0.25">
      <c r="A2962">
        <v>1713502</v>
      </c>
      <c r="B2962">
        <v>1</v>
      </c>
      <c r="C2962" t="s">
        <v>80</v>
      </c>
      <c r="D2962" t="s">
        <v>93</v>
      </c>
      <c r="E2962" t="s">
        <v>160</v>
      </c>
      <c r="F2962" t="s">
        <v>8771</v>
      </c>
      <c r="G2962" t="s">
        <v>429</v>
      </c>
      <c r="H2962" t="s">
        <v>134</v>
      </c>
      <c r="I2962" t="s">
        <v>135</v>
      </c>
      <c r="J2962" t="s">
        <v>136</v>
      </c>
      <c r="K2962" t="s">
        <v>137</v>
      </c>
      <c r="L2962" t="s">
        <v>8772</v>
      </c>
      <c r="M2962" t="s">
        <v>8773</v>
      </c>
      <c r="N2962">
        <v>6.2975000000000003</v>
      </c>
      <c r="O2962">
        <v>0</v>
      </c>
      <c r="P2962">
        <v>0</v>
      </c>
      <c r="Q2962">
        <v>0</v>
      </c>
      <c r="R2962">
        <v>2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3.1132855920497247</v>
      </c>
      <c r="AA2962">
        <v>0</v>
      </c>
      <c r="AB2962">
        <v>0</v>
      </c>
      <c r="AC2962">
        <v>0</v>
      </c>
      <c r="AD2962">
        <v>0</v>
      </c>
      <c r="AE2962">
        <v>3.1132855920497247</v>
      </c>
    </row>
    <row r="2963" spans="1:31" x14ac:dyDescent="0.25">
      <c r="A2963">
        <v>1713482</v>
      </c>
      <c r="B2963">
        <v>1</v>
      </c>
      <c r="C2963" t="s">
        <v>81</v>
      </c>
      <c r="D2963" t="s">
        <v>128</v>
      </c>
      <c r="E2963" t="s">
        <v>140</v>
      </c>
      <c r="F2963" t="s">
        <v>8774</v>
      </c>
      <c r="G2963" t="s">
        <v>147</v>
      </c>
      <c r="H2963" t="s">
        <v>143</v>
      </c>
      <c r="I2963" t="s">
        <v>135</v>
      </c>
      <c r="J2963" t="s">
        <v>136</v>
      </c>
      <c r="K2963" t="s">
        <v>137</v>
      </c>
      <c r="L2963" t="s">
        <v>8775</v>
      </c>
      <c r="M2963" t="s">
        <v>8776</v>
      </c>
      <c r="N2963">
        <v>8.2777776999999997E-2</v>
      </c>
      <c r="O2963">
        <v>0</v>
      </c>
      <c r="P2963">
        <v>18</v>
      </c>
      <c r="Q2963">
        <v>1</v>
      </c>
      <c r="R2963">
        <v>0</v>
      </c>
      <c r="S2963">
        <v>35</v>
      </c>
      <c r="T2963">
        <v>44</v>
      </c>
      <c r="U2963">
        <v>40</v>
      </c>
      <c r="V2963">
        <v>43</v>
      </c>
      <c r="W2963">
        <v>0</v>
      </c>
      <c r="X2963">
        <v>0.51997087255099561</v>
      </c>
      <c r="Y2963">
        <v>9.2913393890481671E-2</v>
      </c>
      <c r="Z2963">
        <v>0</v>
      </c>
      <c r="AA2963">
        <v>29.019071713361868</v>
      </c>
      <c r="AB2963">
        <v>30.382567055842056</v>
      </c>
      <c r="AC2963">
        <v>444.964843766309</v>
      </c>
      <c r="AD2963">
        <v>177.2027809236593</v>
      </c>
      <c r="AE2963">
        <v>682.18214772561373</v>
      </c>
    </row>
    <row r="2964" spans="1:31" x14ac:dyDescent="0.25">
      <c r="A2964">
        <v>1713396</v>
      </c>
      <c r="B2964">
        <v>1</v>
      </c>
      <c r="C2964" t="s">
        <v>81</v>
      </c>
      <c r="D2964" t="s">
        <v>128</v>
      </c>
      <c r="E2964" t="s">
        <v>189</v>
      </c>
      <c r="F2964" t="s">
        <v>6934</v>
      </c>
      <c r="G2964" t="s">
        <v>147</v>
      </c>
      <c r="H2964" t="s">
        <v>143</v>
      </c>
      <c r="I2964" t="s">
        <v>455</v>
      </c>
      <c r="J2964" t="s">
        <v>136</v>
      </c>
      <c r="K2964" t="s">
        <v>137</v>
      </c>
      <c r="L2964" t="s">
        <v>8777</v>
      </c>
      <c r="M2964" t="s">
        <v>8778</v>
      </c>
      <c r="N2964">
        <v>4.3055555000000002E-2</v>
      </c>
      <c r="O2964">
        <v>0</v>
      </c>
      <c r="P2964">
        <v>0</v>
      </c>
      <c r="Q2964">
        <v>0</v>
      </c>
      <c r="R2964">
        <v>0</v>
      </c>
      <c r="S2964">
        <v>20</v>
      </c>
      <c r="T2964">
        <v>0</v>
      </c>
      <c r="U2964">
        <v>17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15.367306306444403</v>
      </c>
      <c r="AB2964">
        <v>0</v>
      </c>
      <c r="AC2964">
        <v>104.08673487242801</v>
      </c>
      <c r="AD2964">
        <v>0</v>
      </c>
      <c r="AE2964">
        <v>119.45404117887242</v>
      </c>
    </row>
    <row r="2965" spans="1:31" x14ac:dyDescent="0.25">
      <c r="A2965">
        <v>1713688</v>
      </c>
      <c r="B2965">
        <v>1</v>
      </c>
      <c r="C2965" t="s">
        <v>80</v>
      </c>
      <c r="D2965" t="s">
        <v>97</v>
      </c>
      <c r="E2965" t="s">
        <v>131</v>
      </c>
      <c r="F2965" t="s">
        <v>8779</v>
      </c>
      <c r="G2965" t="s">
        <v>133</v>
      </c>
      <c r="H2965" t="s">
        <v>134</v>
      </c>
      <c r="I2965" t="s">
        <v>135</v>
      </c>
      <c r="J2965" t="s">
        <v>136</v>
      </c>
      <c r="K2965" t="s">
        <v>137</v>
      </c>
      <c r="L2965" t="s">
        <v>8780</v>
      </c>
      <c r="M2965" t="s">
        <v>8781</v>
      </c>
      <c r="N2965">
        <v>2.6530555549999999</v>
      </c>
      <c r="O2965">
        <v>0</v>
      </c>
      <c r="P2965">
        <v>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2.8179764140456132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2.8179764140456132</v>
      </c>
    </row>
    <row r="2966" spans="1:31" x14ac:dyDescent="0.25">
      <c r="A2966">
        <v>1713322</v>
      </c>
      <c r="B2966">
        <v>1</v>
      </c>
      <c r="C2966" t="s">
        <v>80</v>
      </c>
      <c r="D2966" t="s">
        <v>95</v>
      </c>
      <c r="E2966" t="s">
        <v>314</v>
      </c>
      <c r="F2966" t="s">
        <v>8782</v>
      </c>
      <c r="G2966" t="s">
        <v>173</v>
      </c>
      <c r="H2966" t="s">
        <v>143</v>
      </c>
      <c r="I2966" t="s">
        <v>135</v>
      </c>
      <c r="J2966" t="s">
        <v>136</v>
      </c>
      <c r="K2966" t="s">
        <v>153</v>
      </c>
      <c r="L2966" t="s">
        <v>8783</v>
      </c>
      <c r="M2966" t="s">
        <v>8784</v>
      </c>
      <c r="N2966">
        <v>4.7967611110000004</v>
      </c>
      <c r="O2966">
        <v>0</v>
      </c>
      <c r="P2966">
        <v>15</v>
      </c>
      <c r="Q2966">
        <v>0</v>
      </c>
      <c r="R2966">
        <v>0</v>
      </c>
      <c r="S2966">
        <v>6</v>
      </c>
      <c r="T2966">
        <v>0</v>
      </c>
      <c r="U2966">
        <v>2</v>
      </c>
      <c r="V2966">
        <v>0</v>
      </c>
      <c r="W2966">
        <v>0</v>
      </c>
      <c r="X2966">
        <v>15.998787596616262</v>
      </c>
      <c r="Y2966">
        <v>0</v>
      </c>
      <c r="Z2966">
        <v>0</v>
      </c>
      <c r="AA2966">
        <v>3135.7240512235476</v>
      </c>
      <c r="AB2966">
        <v>0</v>
      </c>
      <c r="AC2966">
        <v>2971.640235168612</v>
      </c>
      <c r="AD2966">
        <v>0</v>
      </c>
      <c r="AE2966">
        <v>6123.3630739887758</v>
      </c>
    </row>
    <row r="2967" spans="1:31" x14ac:dyDescent="0.25">
      <c r="A2967">
        <v>1713654</v>
      </c>
      <c r="B2967">
        <v>1</v>
      </c>
      <c r="C2967" t="s">
        <v>80</v>
      </c>
      <c r="D2967" t="s">
        <v>94</v>
      </c>
      <c r="E2967" t="s">
        <v>140</v>
      </c>
      <c r="F2967" t="s">
        <v>8785</v>
      </c>
      <c r="G2967" t="s">
        <v>147</v>
      </c>
      <c r="H2967" t="s">
        <v>143</v>
      </c>
      <c r="I2967" t="s">
        <v>135</v>
      </c>
      <c r="J2967" t="s">
        <v>136</v>
      </c>
      <c r="K2967" t="s">
        <v>137</v>
      </c>
      <c r="L2967" t="s">
        <v>8786</v>
      </c>
      <c r="M2967" t="s">
        <v>8787</v>
      </c>
      <c r="N2967">
        <v>0.99638888800000003</v>
      </c>
      <c r="O2967">
        <v>1</v>
      </c>
      <c r="P2967">
        <v>326</v>
      </c>
      <c r="Q2967">
        <v>24</v>
      </c>
      <c r="R2967">
        <v>56</v>
      </c>
      <c r="S2967">
        <v>14</v>
      </c>
      <c r="T2967">
        <v>107</v>
      </c>
      <c r="U2967">
        <v>7</v>
      </c>
      <c r="V2967">
        <v>0</v>
      </c>
      <c r="W2967">
        <v>0.86559767967871259</v>
      </c>
      <c r="X2967">
        <v>65.120172193116446</v>
      </c>
      <c r="Y2967">
        <v>5.3305744236981623</v>
      </c>
      <c r="Z2967">
        <v>8.283486171871127</v>
      </c>
      <c r="AA2967">
        <v>167.86231504642316</v>
      </c>
      <c r="AB2967">
        <v>31.489098225448739</v>
      </c>
      <c r="AC2967">
        <v>301.12450420869652</v>
      </c>
      <c r="AD2967">
        <v>0</v>
      </c>
      <c r="AE2967">
        <v>580.07574794893287</v>
      </c>
    </row>
    <row r="2968" spans="1:31" x14ac:dyDescent="0.25">
      <c r="A2968">
        <v>1713345</v>
      </c>
      <c r="B2968">
        <v>1</v>
      </c>
      <c r="C2968" t="s">
        <v>80</v>
      </c>
      <c r="D2968" t="s">
        <v>84</v>
      </c>
      <c r="E2968" t="s">
        <v>150</v>
      </c>
      <c r="F2968" t="s">
        <v>8788</v>
      </c>
      <c r="G2968" t="s">
        <v>1328</v>
      </c>
      <c r="H2968" t="s">
        <v>134</v>
      </c>
      <c r="I2968" t="s">
        <v>135</v>
      </c>
      <c r="J2968" t="s">
        <v>136</v>
      </c>
      <c r="K2968" t="s">
        <v>137</v>
      </c>
      <c r="L2968" t="s">
        <v>8789</v>
      </c>
      <c r="M2968" t="s">
        <v>8790</v>
      </c>
      <c r="N2968">
        <v>1.6005555549999999</v>
      </c>
      <c r="O2968">
        <v>0</v>
      </c>
      <c r="P2968">
        <v>450</v>
      </c>
      <c r="Q2968">
        <v>0</v>
      </c>
      <c r="R2968">
        <v>0</v>
      </c>
      <c r="S2968">
        <v>0</v>
      </c>
      <c r="T2968">
        <v>77</v>
      </c>
      <c r="U2968">
        <v>0</v>
      </c>
      <c r="V2968">
        <v>0</v>
      </c>
      <c r="W2968">
        <v>0</v>
      </c>
      <c r="X2968">
        <v>222.70328515933463</v>
      </c>
      <c r="Y2968">
        <v>0</v>
      </c>
      <c r="Z2968">
        <v>0</v>
      </c>
      <c r="AA2968">
        <v>0</v>
      </c>
      <c r="AB2968">
        <v>172.77418966841844</v>
      </c>
      <c r="AC2968">
        <v>0</v>
      </c>
      <c r="AD2968">
        <v>0</v>
      </c>
      <c r="AE2968">
        <v>395.4774748277531</v>
      </c>
    </row>
    <row r="2969" spans="1:31" x14ac:dyDescent="0.25">
      <c r="A2969">
        <v>1713660</v>
      </c>
      <c r="B2969">
        <v>1</v>
      </c>
      <c r="C2969" t="s">
        <v>80</v>
      </c>
      <c r="D2969" t="s">
        <v>97</v>
      </c>
      <c r="E2969" t="s">
        <v>131</v>
      </c>
      <c r="F2969" t="s">
        <v>8791</v>
      </c>
      <c r="G2969" t="s">
        <v>238</v>
      </c>
      <c r="H2969" t="s">
        <v>134</v>
      </c>
      <c r="I2969" t="s">
        <v>135</v>
      </c>
      <c r="J2969" t="s">
        <v>136</v>
      </c>
      <c r="K2969" t="s">
        <v>137</v>
      </c>
      <c r="L2969" t="s">
        <v>8792</v>
      </c>
      <c r="M2969" t="s">
        <v>8793</v>
      </c>
      <c r="N2969">
        <v>1.3075000000000001</v>
      </c>
      <c r="O2969">
        <v>0</v>
      </c>
      <c r="P2969">
        <v>2</v>
      </c>
      <c r="Q2969">
        <v>0</v>
      </c>
      <c r="R2969">
        <v>0</v>
      </c>
      <c r="S2969">
        <v>0</v>
      </c>
      <c r="T2969">
        <v>1</v>
      </c>
      <c r="U2969">
        <v>0</v>
      </c>
      <c r="V2969">
        <v>0</v>
      </c>
      <c r="W2969">
        <v>0</v>
      </c>
      <c r="X2969">
        <v>2.7749687242776986</v>
      </c>
      <c r="Y2969">
        <v>0</v>
      </c>
      <c r="Z2969">
        <v>0</v>
      </c>
      <c r="AA2969">
        <v>0</v>
      </c>
      <c r="AB2969">
        <v>1.6442726493563777</v>
      </c>
      <c r="AC2969">
        <v>0</v>
      </c>
      <c r="AD2969">
        <v>0</v>
      </c>
      <c r="AE2969">
        <v>4.4192413736340761</v>
      </c>
    </row>
    <row r="2970" spans="1:31" x14ac:dyDescent="0.25">
      <c r="A2970">
        <v>1713554</v>
      </c>
      <c r="B2970">
        <v>1</v>
      </c>
      <c r="C2970" t="s">
        <v>80</v>
      </c>
      <c r="D2970" t="s">
        <v>83</v>
      </c>
      <c r="E2970" t="s">
        <v>131</v>
      </c>
      <c r="F2970" t="s">
        <v>8794</v>
      </c>
      <c r="G2970" t="s">
        <v>133</v>
      </c>
      <c r="H2970" t="s">
        <v>134</v>
      </c>
      <c r="I2970" t="s">
        <v>135</v>
      </c>
      <c r="J2970" t="s">
        <v>136</v>
      </c>
      <c r="K2970" t="s">
        <v>137</v>
      </c>
      <c r="L2970" t="s">
        <v>8795</v>
      </c>
      <c r="M2970" t="s">
        <v>8796</v>
      </c>
      <c r="N2970">
        <v>4.7877777769999996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3.5045008579015171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3.5045008579015171</v>
      </c>
    </row>
    <row r="2971" spans="1:31" x14ac:dyDescent="0.25">
      <c r="A2971">
        <v>1713362</v>
      </c>
      <c r="B2971">
        <v>1</v>
      </c>
      <c r="C2971" t="s">
        <v>80</v>
      </c>
      <c r="D2971" t="s">
        <v>101</v>
      </c>
      <c r="E2971" t="s">
        <v>131</v>
      </c>
      <c r="F2971" t="s">
        <v>8797</v>
      </c>
      <c r="G2971" t="s">
        <v>269</v>
      </c>
      <c r="H2971" t="s">
        <v>134</v>
      </c>
      <c r="I2971" t="s">
        <v>135</v>
      </c>
      <c r="J2971" t="s">
        <v>136</v>
      </c>
      <c r="K2971" t="s">
        <v>137</v>
      </c>
      <c r="L2971" t="s">
        <v>8798</v>
      </c>
      <c r="M2971" t="s">
        <v>8799</v>
      </c>
      <c r="N2971">
        <v>3.9597222219999999</v>
      </c>
      <c r="O2971">
        <v>0</v>
      </c>
      <c r="P2971">
        <v>2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0.72346570894495343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0.72346570894495343</v>
      </c>
    </row>
    <row r="2972" spans="1:31" x14ac:dyDescent="0.25">
      <c r="A2972">
        <v>1713717</v>
      </c>
      <c r="B2972">
        <v>1</v>
      </c>
      <c r="C2972" t="s">
        <v>81</v>
      </c>
      <c r="D2972" t="s">
        <v>128</v>
      </c>
      <c r="E2972" t="s">
        <v>140</v>
      </c>
      <c r="F2972" t="s">
        <v>8800</v>
      </c>
      <c r="G2972" t="s">
        <v>316</v>
      </c>
      <c r="H2972" t="s">
        <v>143</v>
      </c>
      <c r="I2972" t="s">
        <v>135</v>
      </c>
      <c r="J2972" t="s">
        <v>136</v>
      </c>
      <c r="K2972" t="s">
        <v>137</v>
      </c>
      <c r="L2972" t="s">
        <v>8801</v>
      </c>
      <c r="M2972" t="s">
        <v>8802</v>
      </c>
      <c r="N2972">
        <v>0.27722222200000002</v>
      </c>
      <c r="O2972">
        <v>0</v>
      </c>
      <c r="P2972">
        <v>1047</v>
      </c>
      <c r="Q2972">
        <v>1</v>
      </c>
      <c r="R2972">
        <v>0</v>
      </c>
      <c r="S2972">
        <v>36</v>
      </c>
      <c r="T2972">
        <v>76</v>
      </c>
      <c r="U2972">
        <v>42</v>
      </c>
      <c r="V2972">
        <v>43</v>
      </c>
      <c r="W2972">
        <v>0</v>
      </c>
      <c r="X2972">
        <v>79.258946323044029</v>
      </c>
      <c r="Y2972">
        <v>0.27042308509253221</v>
      </c>
      <c r="Z2972">
        <v>0</v>
      </c>
      <c r="AA2972">
        <v>79.057533589899748</v>
      </c>
      <c r="AB2972">
        <v>60.92590492397062</v>
      </c>
      <c r="AC2972">
        <v>990.12499096300269</v>
      </c>
      <c r="AD2972">
        <v>226.97368152903164</v>
      </c>
      <c r="AE2972">
        <v>1436.6114804140411</v>
      </c>
    </row>
    <row r="2973" spans="1:31" x14ac:dyDescent="0.25">
      <c r="A2973">
        <v>1713508</v>
      </c>
      <c r="B2973">
        <v>1</v>
      </c>
      <c r="C2973" t="s">
        <v>80</v>
      </c>
      <c r="D2973" t="s">
        <v>99</v>
      </c>
      <c r="E2973" t="s">
        <v>131</v>
      </c>
      <c r="F2973" t="s">
        <v>8803</v>
      </c>
      <c r="G2973" t="s">
        <v>133</v>
      </c>
      <c r="H2973" t="s">
        <v>134</v>
      </c>
      <c r="I2973" t="s">
        <v>135</v>
      </c>
      <c r="J2973" t="s">
        <v>136</v>
      </c>
      <c r="K2973" t="s">
        <v>137</v>
      </c>
      <c r="L2973" t="s">
        <v>8804</v>
      </c>
      <c r="M2973" t="s">
        <v>8805</v>
      </c>
      <c r="N2973">
        <v>6.1608333330000002</v>
      </c>
      <c r="O2973">
        <v>0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7.50513603812E-2</v>
      </c>
      <c r="AA2973">
        <v>0</v>
      </c>
      <c r="AB2973">
        <v>0</v>
      </c>
      <c r="AC2973">
        <v>0</v>
      </c>
      <c r="AD2973">
        <v>0</v>
      </c>
      <c r="AE2973">
        <v>7.50513603812E-2</v>
      </c>
    </row>
    <row r="2974" spans="1:31" x14ac:dyDescent="0.25">
      <c r="A2974">
        <v>1713368</v>
      </c>
      <c r="B2974">
        <v>1</v>
      </c>
      <c r="C2974" t="s">
        <v>81</v>
      </c>
      <c r="D2974" t="s">
        <v>128</v>
      </c>
      <c r="E2974" t="s">
        <v>140</v>
      </c>
      <c r="F2974" t="s">
        <v>8774</v>
      </c>
      <c r="G2974" t="s">
        <v>147</v>
      </c>
      <c r="H2974" t="s">
        <v>143</v>
      </c>
      <c r="I2974" t="s">
        <v>135</v>
      </c>
      <c r="J2974" t="s">
        <v>136</v>
      </c>
      <c r="K2974" t="s">
        <v>137</v>
      </c>
      <c r="L2974" t="s">
        <v>8806</v>
      </c>
      <c r="M2974" t="s">
        <v>8807</v>
      </c>
      <c r="N2974">
        <v>0.136944444</v>
      </c>
      <c r="O2974">
        <v>0</v>
      </c>
      <c r="P2974">
        <v>18</v>
      </c>
      <c r="Q2974">
        <v>1</v>
      </c>
      <c r="R2974">
        <v>0</v>
      </c>
      <c r="S2974">
        <v>35</v>
      </c>
      <c r="T2974">
        <v>44</v>
      </c>
      <c r="U2974">
        <v>40</v>
      </c>
      <c r="V2974">
        <v>43</v>
      </c>
      <c r="W2974">
        <v>0</v>
      </c>
      <c r="X2974">
        <v>0.91414458587011382</v>
      </c>
      <c r="Y2974">
        <v>0.14764667760813363</v>
      </c>
      <c r="Z2974">
        <v>0</v>
      </c>
      <c r="AA2974">
        <v>47.928780583382981</v>
      </c>
      <c r="AB2974">
        <v>51.976117033107052</v>
      </c>
      <c r="AC2974">
        <v>646.44864328149833</v>
      </c>
      <c r="AD2974">
        <v>270.47901113240721</v>
      </c>
      <c r="AE2974">
        <v>1017.8943432938738</v>
      </c>
    </row>
    <row r="2975" spans="1:31" x14ac:dyDescent="0.25">
      <c r="A2975">
        <v>1713614</v>
      </c>
      <c r="B2975">
        <v>1</v>
      </c>
      <c r="C2975" t="s">
        <v>80</v>
      </c>
      <c r="D2975" t="s">
        <v>101</v>
      </c>
      <c r="E2975" t="s">
        <v>171</v>
      </c>
      <c r="F2975" t="s">
        <v>8808</v>
      </c>
      <c r="G2975" t="s">
        <v>295</v>
      </c>
      <c r="H2975" t="s">
        <v>143</v>
      </c>
      <c r="I2975" t="s">
        <v>135</v>
      </c>
      <c r="J2975" t="s">
        <v>136</v>
      </c>
      <c r="K2975" t="s">
        <v>137</v>
      </c>
      <c r="L2975" t="s">
        <v>8809</v>
      </c>
      <c r="M2975" t="s">
        <v>8810</v>
      </c>
      <c r="N2975">
        <v>3.3250000000000002</v>
      </c>
      <c r="O2975">
        <v>0</v>
      </c>
      <c r="P2975">
        <v>413</v>
      </c>
      <c r="Q2975">
        <v>0</v>
      </c>
      <c r="R2975">
        <v>0</v>
      </c>
      <c r="S2975">
        <v>0</v>
      </c>
      <c r="T2975">
        <v>7</v>
      </c>
      <c r="U2975">
        <v>0</v>
      </c>
      <c r="V2975">
        <v>0</v>
      </c>
      <c r="W2975">
        <v>0</v>
      </c>
      <c r="X2975">
        <v>296.29633710306899</v>
      </c>
      <c r="Y2975">
        <v>0</v>
      </c>
      <c r="Z2975">
        <v>0</v>
      </c>
      <c r="AA2975">
        <v>0</v>
      </c>
      <c r="AB2975">
        <v>5.6211228150529049</v>
      </c>
      <c r="AC2975">
        <v>0</v>
      </c>
      <c r="AD2975">
        <v>0</v>
      </c>
      <c r="AE2975">
        <v>301.91745991812189</v>
      </c>
    </row>
    <row r="2976" spans="1:31" x14ac:dyDescent="0.25">
      <c r="A2976">
        <v>1713514</v>
      </c>
      <c r="B2976">
        <v>1</v>
      </c>
      <c r="C2976" t="s">
        <v>81</v>
      </c>
      <c r="D2976" t="s">
        <v>118</v>
      </c>
      <c r="E2976" t="s">
        <v>314</v>
      </c>
      <c r="F2976" t="s">
        <v>4624</v>
      </c>
      <c r="G2976" t="s">
        <v>147</v>
      </c>
      <c r="H2976" t="s">
        <v>143</v>
      </c>
      <c r="I2976" t="s">
        <v>135</v>
      </c>
      <c r="J2976" t="s">
        <v>136</v>
      </c>
      <c r="K2976" t="s">
        <v>137</v>
      </c>
      <c r="L2976" t="s">
        <v>8811</v>
      </c>
      <c r="M2976" t="s">
        <v>8812</v>
      </c>
      <c r="N2976">
        <v>0.65749999999999997</v>
      </c>
      <c r="O2976">
        <v>4</v>
      </c>
      <c r="P2976">
        <v>1209</v>
      </c>
      <c r="Q2976">
        <v>154</v>
      </c>
      <c r="R2976">
        <v>332</v>
      </c>
      <c r="S2976">
        <v>23</v>
      </c>
      <c r="T2976">
        <v>154</v>
      </c>
      <c r="U2976">
        <v>3</v>
      </c>
      <c r="V2976">
        <v>1</v>
      </c>
      <c r="W2976">
        <v>0.41880564948824006</v>
      </c>
      <c r="X2976">
        <v>115.46889012884297</v>
      </c>
      <c r="Y2976">
        <v>97.558881414472225</v>
      </c>
      <c r="Z2976">
        <v>164.30987343720088</v>
      </c>
      <c r="AA2976">
        <v>59.814926660520584</v>
      </c>
      <c r="AB2976">
        <v>74.364476296077953</v>
      </c>
      <c r="AC2976">
        <v>160.87271895737362</v>
      </c>
      <c r="AD2976">
        <v>13.319213657980148</v>
      </c>
      <c r="AE2976">
        <v>686.12778620195672</v>
      </c>
    </row>
    <row r="2977" spans="1:31" x14ac:dyDescent="0.25">
      <c r="A2977">
        <v>1713405</v>
      </c>
      <c r="B2977">
        <v>1</v>
      </c>
      <c r="C2977" t="s">
        <v>80</v>
      </c>
      <c r="D2977" t="s">
        <v>97</v>
      </c>
      <c r="E2977" t="s">
        <v>131</v>
      </c>
      <c r="F2977" t="s">
        <v>8813</v>
      </c>
      <c r="G2977" t="s">
        <v>133</v>
      </c>
      <c r="H2977" t="s">
        <v>134</v>
      </c>
      <c r="I2977" t="s">
        <v>135</v>
      </c>
      <c r="J2977" t="s">
        <v>136</v>
      </c>
      <c r="K2977" t="s">
        <v>137</v>
      </c>
      <c r="L2977" t="s">
        <v>8814</v>
      </c>
      <c r="M2977" t="s">
        <v>8815</v>
      </c>
      <c r="N2977">
        <v>1.5666666659999999</v>
      </c>
      <c r="O2977">
        <v>0</v>
      </c>
      <c r="P2977">
        <v>1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0.32716318161263747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0.32716318161263747</v>
      </c>
    </row>
    <row r="2978" spans="1:31" x14ac:dyDescent="0.25">
      <c r="A2978">
        <v>1713571</v>
      </c>
      <c r="B2978">
        <v>1</v>
      </c>
      <c r="C2978" t="s">
        <v>80</v>
      </c>
      <c r="D2978" t="s">
        <v>103</v>
      </c>
      <c r="E2978" t="s">
        <v>131</v>
      </c>
      <c r="F2978" t="s">
        <v>8816</v>
      </c>
      <c r="G2978" t="s">
        <v>133</v>
      </c>
      <c r="H2978" t="s">
        <v>134</v>
      </c>
      <c r="I2978" t="s">
        <v>135</v>
      </c>
      <c r="J2978" t="s">
        <v>136</v>
      </c>
      <c r="K2978" t="s">
        <v>137</v>
      </c>
      <c r="L2978" t="s">
        <v>8817</v>
      </c>
      <c r="M2978" t="s">
        <v>8818</v>
      </c>
      <c r="N2978">
        <v>1.735833333</v>
      </c>
      <c r="O2978">
        <v>0</v>
      </c>
      <c r="P2978">
        <v>1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0.25636008775441754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0.25636008775441754</v>
      </c>
    </row>
    <row r="2979" spans="1:31" x14ac:dyDescent="0.25">
      <c r="A2979">
        <v>1713285</v>
      </c>
      <c r="B2979">
        <v>1</v>
      </c>
      <c r="C2979" t="s">
        <v>80</v>
      </c>
      <c r="D2979" t="s">
        <v>105</v>
      </c>
      <c r="E2979" t="s">
        <v>160</v>
      </c>
      <c r="F2979" t="s">
        <v>8819</v>
      </c>
      <c r="G2979" t="s">
        <v>305</v>
      </c>
      <c r="H2979" t="s">
        <v>134</v>
      </c>
      <c r="I2979" t="s">
        <v>135</v>
      </c>
      <c r="J2979" t="s">
        <v>136</v>
      </c>
      <c r="K2979" t="s">
        <v>137</v>
      </c>
      <c r="L2979" t="s">
        <v>8820</v>
      </c>
      <c r="M2979" t="s">
        <v>8821</v>
      </c>
      <c r="N2979">
        <v>2.1383333329999998</v>
      </c>
      <c r="O2979">
        <v>0</v>
      </c>
      <c r="P2979">
        <v>139</v>
      </c>
      <c r="Q2979">
        <v>0</v>
      </c>
      <c r="R2979">
        <v>0</v>
      </c>
      <c r="S2979">
        <v>0</v>
      </c>
      <c r="T2979">
        <v>3</v>
      </c>
      <c r="U2979">
        <v>0</v>
      </c>
      <c r="V2979">
        <v>0</v>
      </c>
      <c r="W2979">
        <v>0</v>
      </c>
      <c r="X2979">
        <v>66.015163749511032</v>
      </c>
      <c r="Y2979">
        <v>0</v>
      </c>
      <c r="Z2979">
        <v>0</v>
      </c>
      <c r="AA2979">
        <v>0</v>
      </c>
      <c r="AB2979">
        <v>24.601197978852895</v>
      </c>
      <c r="AC2979">
        <v>0</v>
      </c>
      <c r="AD2979">
        <v>0</v>
      </c>
      <c r="AE2979">
        <v>90.616361728363927</v>
      </c>
    </row>
    <row r="2980" spans="1:31" x14ac:dyDescent="0.25">
      <c r="A2980">
        <v>1713428</v>
      </c>
      <c r="B2980">
        <v>1</v>
      </c>
      <c r="C2980" t="s">
        <v>80</v>
      </c>
      <c r="D2980" t="s">
        <v>105</v>
      </c>
      <c r="E2980" t="s">
        <v>131</v>
      </c>
      <c r="F2980" t="s">
        <v>8822</v>
      </c>
      <c r="G2980" t="s">
        <v>133</v>
      </c>
      <c r="H2980" t="s">
        <v>134</v>
      </c>
      <c r="I2980" t="s">
        <v>135</v>
      </c>
      <c r="J2980" t="s">
        <v>136</v>
      </c>
      <c r="K2980" t="s">
        <v>137</v>
      </c>
      <c r="L2980" t="s">
        <v>8823</v>
      </c>
      <c r="M2980" t="s">
        <v>8824</v>
      </c>
      <c r="N2980">
        <v>1.4766666660000001</v>
      </c>
      <c r="O2980">
        <v>0</v>
      </c>
      <c r="P2980">
        <v>1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2.96573170446E-2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2.96573170446E-2</v>
      </c>
    </row>
    <row r="2981" spans="1:31" x14ac:dyDescent="0.25">
      <c r="A2981">
        <v>1713385</v>
      </c>
      <c r="B2981">
        <v>1</v>
      </c>
      <c r="C2981" t="s">
        <v>80</v>
      </c>
      <c r="D2981" t="s">
        <v>107</v>
      </c>
      <c r="E2981" t="s">
        <v>131</v>
      </c>
      <c r="F2981" t="s">
        <v>8825</v>
      </c>
      <c r="G2981" t="s">
        <v>242</v>
      </c>
      <c r="H2981" t="s">
        <v>134</v>
      </c>
      <c r="I2981" t="s">
        <v>135</v>
      </c>
      <c r="J2981" t="s">
        <v>136</v>
      </c>
      <c r="K2981" t="s">
        <v>137</v>
      </c>
      <c r="L2981" t="s">
        <v>8826</v>
      </c>
      <c r="M2981" t="s">
        <v>8827</v>
      </c>
      <c r="N2981">
        <v>3.0222222219999999</v>
      </c>
      <c r="O2981">
        <v>0</v>
      </c>
      <c r="P2981">
        <v>1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2.2109168338270556E-2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2.2109168338270556E-2</v>
      </c>
    </row>
    <row r="2982" spans="1:31" x14ac:dyDescent="0.25">
      <c r="A2982">
        <v>1713491</v>
      </c>
      <c r="B2982">
        <v>1</v>
      </c>
      <c r="C2982" t="s">
        <v>80</v>
      </c>
      <c r="D2982" t="s">
        <v>96</v>
      </c>
      <c r="E2982" t="s">
        <v>150</v>
      </c>
      <c r="F2982" t="s">
        <v>8828</v>
      </c>
      <c r="G2982" t="s">
        <v>152</v>
      </c>
      <c r="H2982" t="s">
        <v>134</v>
      </c>
      <c r="I2982" t="s">
        <v>135</v>
      </c>
      <c r="J2982" t="s">
        <v>136</v>
      </c>
      <c r="K2982" t="s">
        <v>153</v>
      </c>
      <c r="L2982" t="s">
        <v>8829</v>
      </c>
      <c r="M2982" t="s">
        <v>8830</v>
      </c>
      <c r="N2982">
        <v>1.0394444439999999</v>
      </c>
      <c r="O2982">
        <v>0</v>
      </c>
      <c r="P2982">
        <v>353</v>
      </c>
      <c r="Q2982">
        <v>0</v>
      </c>
      <c r="R2982">
        <v>2</v>
      </c>
      <c r="S2982">
        <v>0</v>
      </c>
      <c r="T2982">
        <v>41</v>
      </c>
      <c r="U2982">
        <v>0</v>
      </c>
      <c r="V2982">
        <v>0</v>
      </c>
      <c r="W2982">
        <v>0</v>
      </c>
      <c r="X2982">
        <v>71.615449055212068</v>
      </c>
      <c r="Y2982">
        <v>0</v>
      </c>
      <c r="Z2982">
        <v>2.2683279087836114E-2</v>
      </c>
      <c r="AA2982">
        <v>0</v>
      </c>
      <c r="AB2982">
        <v>20.27711950702632</v>
      </c>
      <c r="AC2982">
        <v>0</v>
      </c>
      <c r="AD2982">
        <v>0</v>
      </c>
      <c r="AE2982">
        <v>91.91525184132621</v>
      </c>
    </row>
    <row r="2983" spans="1:31" x14ac:dyDescent="0.25">
      <c r="A2983">
        <v>1713591</v>
      </c>
      <c r="B2983">
        <v>1</v>
      </c>
      <c r="C2983" t="s">
        <v>80</v>
      </c>
      <c r="D2983" t="s">
        <v>96</v>
      </c>
      <c r="E2983" t="s">
        <v>160</v>
      </c>
      <c r="F2983" t="s">
        <v>8711</v>
      </c>
      <c r="G2983" t="s">
        <v>152</v>
      </c>
      <c r="H2983" t="s">
        <v>134</v>
      </c>
      <c r="I2983" t="s">
        <v>135</v>
      </c>
      <c r="J2983" t="s">
        <v>136</v>
      </c>
      <c r="K2983" t="s">
        <v>153</v>
      </c>
      <c r="L2983" t="s">
        <v>8831</v>
      </c>
      <c r="M2983" t="s">
        <v>8832</v>
      </c>
      <c r="N2983">
        <v>1.7441666659999999</v>
      </c>
      <c r="O2983">
        <v>0</v>
      </c>
      <c r="P2983">
        <v>118</v>
      </c>
      <c r="Q2983">
        <v>0</v>
      </c>
      <c r="R2983">
        <v>1</v>
      </c>
      <c r="S2983">
        <v>0</v>
      </c>
      <c r="T2983">
        <v>16</v>
      </c>
      <c r="U2983">
        <v>0</v>
      </c>
      <c r="V2983">
        <v>0</v>
      </c>
      <c r="W2983">
        <v>0</v>
      </c>
      <c r="X2983">
        <v>46.533002909729575</v>
      </c>
      <c r="Y2983">
        <v>0</v>
      </c>
      <c r="Z2983">
        <v>2.2876362326833335E-2</v>
      </c>
      <c r="AA2983">
        <v>0</v>
      </c>
      <c r="AB2983">
        <v>7.2634237086360276</v>
      </c>
      <c r="AC2983">
        <v>0</v>
      </c>
      <c r="AD2983">
        <v>0</v>
      </c>
      <c r="AE2983">
        <v>53.819302980692434</v>
      </c>
    </row>
    <row r="2984" spans="1:31" x14ac:dyDescent="0.25">
      <c r="A2984">
        <v>1713634</v>
      </c>
      <c r="B2984">
        <v>1</v>
      </c>
      <c r="C2984" t="s">
        <v>81</v>
      </c>
      <c r="D2984" t="s">
        <v>113</v>
      </c>
      <c r="E2984" t="s">
        <v>131</v>
      </c>
      <c r="F2984" t="s">
        <v>8833</v>
      </c>
      <c r="G2984" t="s">
        <v>133</v>
      </c>
      <c r="H2984" t="s">
        <v>134</v>
      </c>
      <c r="I2984" t="s">
        <v>135</v>
      </c>
      <c r="J2984" t="s">
        <v>136</v>
      </c>
      <c r="K2984" t="s">
        <v>137</v>
      </c>
      <c r="L2984" t="s">
        <v>8834</v>
      </c>
      <c r="M2984" t="s">
        <v>8835</v>
      </c>
      <c r="N2984">
        <v>0.88249999999999995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</row>
    <row r="2985" spans="1:31" x14ac:dyDescent="0.25">
      <c r="A2985">
        <v>1713488</v>
      </c>
      <c r="B2985">
        <v>1</v>
      </c>
      <c r="C2985" t="s">
        <v>80</v>
      </c>
      <c r="D2985" t="s">
        <v>104</v>
      </c>
      <c r="E2985" t="s">
        <v>131</v>
      </c>
      <c r="F2985" t="s">
        <v>8836</v>
      </c>
      <c r="G2985" t="s">
        <v>133</v>
      </c>
      <c r="H2985" t="s">
        <v>134</v>
      </c>
      <c r="I2985" t="s">
        <v>135</v>
      </c>
      <c r="J2985" t="s">
        <v>136</v>
      </c>
      <c r="K2985" t="s">
        <v>137</v>
      </c>
      <c r="L2985" t="s">
        <v>8837</v>
      </c>
      <c r="M2985" t="s">
        <v>8838</v>
      </c>
      <c r="N2985">
        <v>6.7136111109999996</v>
      </c>
      <c r="O2985">
        <v>0</v>
      </c>
      <c r="P2985">
        <v>3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2.807546214416667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2.807546214416667</v>
      </c>
    </row>
    <row r="2986" spans="1:31" x14ac:dyDescent="0.25">
      <c r="A2986">
        <v>1713202</v>
      </c>
      <c r="B2986">
        <v>1</v>
      </c>
      <c r="C2986" t="s">
        <v>80</v>
      </c>
      <c r="D2986" t="s">
        <v>97</v>
      </c>
      <c r="E2986" t="s">
        <v>189</v>
      </c>
      <c r="F2986" t="s">
        <v>8728</v>
      </c>
      <c r="G2986" t="s">
        <v>1085</v>
      </c>
      <c r="H2986" t="s">
        <v>143</v>
      </c>
      <c r="I2986" t="s">
        <v>135</v>
      </c>
      <c r="J2986" t="s">
        <v>136</v>
      </c>
      <c r="K2986" t="s">
        <v>137</v>
      </c>
      <c r="L2986" t="s">
        <v>8839</v>
      </c>
      <c r="M2986" t="s">
        <v>8840</v>
      </c>
      <c r="N2986">
        <v>1.8147222220000001</v>
      </c>
      <c r="O2986">
        <v>6</v>
      </c>
      <c r="P2986">
        <v>665</v>
      </c>
      <c r="Q2986">
        <v>9</v>
      </c>
      <c r="R2986">
        <v>92</v>
      </c>
      <c r="S2986">
        <v>12</v>
      </c>
      <c r="T2986">
        <v>111</v>
      </c>
      <c r="U2986">
        <v>0</v>
      </c>
      <c r="V2986">
        <v>1</v>
      </c>
      <c r="W2986">
        <v>10.036203942350193</v>
      </c>
      <c r="X2986">
        <v>287.16172285767431</v>
      </c>
      <c r="Y2986">
        <v>24.642187111109394</v>
      </c>
      <c r="Z2986">
        <v>43.105264063808541</v>
      </c>
      <c r="AA2986">
        <v>470.55377239108287</v>
      </c>
      <c r="AB2986">
        <v>69.148792958364325</v>
      </c>
      <c r="AC2986">
        <v>0</v>
      </c>
      <c r="AD2986">
        <v>2.7195320804860001</v>
      </c>
      <c r="AE2986">
        <v>907.36747540487568</v>
      </c>
    </row>
    <row r="2987" spans="1:31" x14ac:dyDescent="0.25">
      <c r="A2987">
        <v>1713348</v>
      </c>
      <c r="B2987">
        <v>1</v>
      </c>
      <c r="C2987" t="s">
        <v>81</v>
      </c>
      <c r="D2987" t="s">
        <v>128</v>
      </c>
      <c r="E2987" t="s">
        <v>314</v>
      </c>
      <c r="F2987" t="s">
        <v>8841</v>
      </c>
      <c r="G2987" t="s">
        <v>157</v>
      </c>
      <c r="H2987" t="s">
        <v>143</v>
      </c>
      <c r="I2987" t="s">
        <v>135</v>
      </c>
      <c r="J2987" t="s">
        <v>3</v>
      </c>
      <c r="K2987" t="s">
        <v>137</v>
      </c>
      <c r="L2987" t="s">
        <v>8842</v>
      </c>
      <c r="M2987" t="s">
        <v>8843</v>
      </c>
      <c r="N2987">
        <v>0.40972222200000002</v>
      </c>
      <c r="O2987">
        <v>2</v>
      </c>
      <c r="P2987">
        <v>5219</v>
      </c>
      <c r="Q2987">
        <v>16</v>
      </c>
      <c r="R2987">
        <v>10</v>
      </c>
      <c r="S2987">
        <v>11</v>
      </c>
      <c r="T2987">
        <v>365</v>
      </c>
      <c r="U2987">
        <v>0</v>
      </c>
      <c r="V2987">
        <v>1</v>
      </c>
      <c r="W2987">
        <v>15.000254002641775</v>
      </c>
      <c r="X2987">
        <v>488.2526936982639</v>
      </c>
      <c r="Y2987">
        <v>1.5757430401140486</v>
      </c>
      <c r="Z2987">
        <v>0.84866185579811326</v>
      </c>
      <c r="AA2987">
        <v>224.53577546141693</v>
      </c>
      <c r="AB2987">
        <v>305.51348056473944</v>
      </c>
      <c r="AC2987">
        <v>0</v>
      </c>
      <c r="AD2987">
        <v>1.8686283972964604</v>
      </c>
      <c r="AE2987">
        <v>1037.5952370202708</v>
      </c>
    </row>
    <row r="2988" spans="1:31" x14ac:dyDescent="0.25">
      <c r="A2988">
        <v>1713680</v>
      </c>
      <c r="B2988">
        <v>1</v>
      </c>
      <c r="C2988" t="s">
        <v>80</v>
      </c>
      <c r="D2988" t="s">
        <v>84</v>
      </c>
      <c r="E2988" t="s">
        <v>131</v>
      </c>
      <c r="F2988" t="s">
        <v>8844</v>
      </c>
      <c r="G2988" t="s">
        <v>242</v>
      </c>
      <c r="H2988" t="s">
        <v>134</v>
      </c>
      <c r="I2988" t="s">
        <v>135</v>
      </c>
      <c r="J2988" t="s">
        <v>136</v>
      </c>
      <c r="K2988" t="s">
        <v>137</v>
      </c>
      <c r="L2988" t="s">
        <v>8845</v>
      </c>
      <c r="M2988" t="s">
        <v>8846</v>
      </c>
      <c r="N2988">
        <v>6.9583333329999997</v>
      </c>
      <c r="O2988">
        <v>0</v>
      </c>
      <c r="P2988">
        <v>5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12.892624150916648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12.892624150916648</v>
      </c>
    </row>
    <row r="2989" spans="1:31" x14ac:dyDescent="0.25">
      <c r="A2989">
        <v>1713279</v>
      </c>
      <c r="B2989">
        <v>1</v>
      </c>
      <c r="C2989" t="s">
        <v>80</v>
      </c>
      <c r="D2989" t="s">
        <v>97</v>
      </c>
      <c r="E2989" t="s">
        <v>160</v>
      </c>
      <c r="F2989" t="s">
        <v>8847</v>
      </c>
      <c r="G2989" t="s">
        <v>152</v>
      </c>
      <c r="H2989" t="s">
        <v>134</v>
      </c>
      <c r="I2989" t="s">
        <v>135</v>
      </c>
      <c r="J2989" t="s">
        <v>136</v>
      </c>
      <c r="K2989" t="s">
        <v>153</v>
      </c>
      <c r="L2989" t="s">
        <v>8848</v>
      </c>
      <c r="M2989" t="s">
        <v>8849</v>
      </c>
      <c r="N2989">
        <v>9.9678924999999996</v>
      </c>
      <c r="O2989">
        <v>0</v>
      </c>
      <c r="P2989">
        <v>1</v>
      </c>
      <c r="Q2989">
        <v>0</v>
      </c>
      <c r="R2989">
        <v>4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2.0347090742596201</v>
      </c>
      <c r="Y2989">
        <v>0</v>
      </c>
      <c r="Z2989">
        <v>12.457370524449651</v>
      </c>
      <c r="AA2989">
        <v>0</v>
      </c>
      <c r="AB2989">
        <v>0</v>
      </c>
      <c r="AC2989">
        <v>0</v>
      </c>
      <c r="AD2989">
        <v>0</v>
      </c>
      <c r="AE2989">
        <v>14.492079598709271</v>
      </c>
    </row>
    <row r="2990" spans="1:31" x14ac:dyDescent="0.25">
      <c r="A2990">
        <v>1713594</v>
      </c>
      <c r="B2990">
        <v>1</v>
      </c>
      <c r="C2990" t="s">
        <v>81</v>
      </c>
      <c r="D2990" t="s">
        <v>119</v>
      </c>
      <c r="E2990" t="s">
        <v>131</v>
      </c>
      <c r="F2990" t="s">
        <v>8850</v>
      </c>
      <c r="G2990" t="s">
        <v>242</v>
      </c>
      <c r="H2990" t="s">
        <v>134</v>
      </c>
      <c r="I2990" t="s">
        <v>135</v>
      </c>
      <c r="J2990" t="s">
        <v>136</v>
      </c>
      <c r="K2990" t="s">
        <v>137</v>
      </c>
      <c r="L2990" t="s">
        <v>8851</v>
      </c>
      <c r="M2990" t="s">
        <v>8852</v>
      </c>
      <c r="N2990">
        <v>1.56</v>
      </c>
      <c r="O2990">
        <v>0</v>
      </c>
      <c r="P2990">
        <v>1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0.41838517933044439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0.41838517933044439</v>
      </c>
    </row>
    <row r="2991" spans="1:31" x14ac:dyDescent="0.25">
      <c r="A2991">
        <v>1713425</v>
      </c>
      <c r="B2991">
        <v>1</v>
      </c>
      <c r="C2991" t="s">
        <v>81</v>
      </c>
      <c r="D2991" t="s">
        <v>126</v>
      </c>
      <c r="E2991" t="s">
        <v>171</v>
      </c>
      <c r="F2991" t="s">
        <v>8853</v>
      </c>
      <c r="G2991" t="s">
        <v>147</v>
      </c>
      <c r="H2991" t="s">
        <v>143</v>
      </c>
      <c r="I2991" t="s">
        <v>455</v>
      </c>
      <c r="J2991" t="s">
        <v>136</v>
      </c>
      <c r="K2991" t="s">
        <v>137</v>
      </c>
      <c r="L2991" t="s">
        <v>8854</v>
      </c>
      <c r="M2991" t="s">
        <v>8855</v>
      </c>
      <c r="N2991">
        <v>8.3333330000000001E-3</v>
      </c>
      <c r="O2991">
        <v>2</v>
      </c>
      <c r="P2991">
        <v>269</v>
      </c>
      <c r="Q2991">
        <v>35</v>
      </c>
      <c r="R2991">
        <v>112</v>
      </c>
      <c r="S2991">
        <v>10</v>
      </c>
      <c r="T2991">
        <v>25</v>
      </c>
      <c r="U2991">
        <v>0</v>
      </c>
      <c r="V2991">
        <v>1</v>
      </c>
      <c r="W2991">
        <v>6.3144207465750009E-3</v>
      </c>
      <c r="X2991">
        <v>0.22197636754891656</v>
      </c>
      <c r="Y2991">
        <v>0.91288617028508334</v>
      </c>
      <c r="Z2991">
        <v>0.12691464635984995</v>
      </c>
      <c r="AA2991">
        <v>0.50526420301979991</v>
      </c>
      <c r="AB2991">
        <v>0.69557403814330021</v>
      </c>
      <c r="AC2991">
        <v>0</v>
      </c>
      <c r="AD2991">
        <v>5.1596039697333331E-3</v>
      </c>
      <c r="AE2991">
        <v>2.4740894500732584</v>
      </c>
    </row>
    <row r="2992" spans="1:31" x14ac:dyDescent="0.25">
      <c r="A2992">
        <v>1713259</v>
      </c>
      <c r="B2992">
        <v>1</v>
      </c>
      <c r="C2992" t="s">
        <v>80</v>
      </c>
      <c r="D2992" t="s">
        <v>102</v>
      </c>
      <c r="E2992" t="s">
        <v>140</v>
      </c>
      <c r="F2992" t="s">
        <v>738</v>
      </c>
      <c r="G2992" t="s">
        <v>233</v>
      </c>
      <c r="H2992" t="s">
        <v>234</v>
      </c>
      <c r="I2992" t="s">
        <v>135</v>
      </c>
      <c r="J2992" t="s">
        <v>136</v>
      </c>
      <c r="K2992" t="s">
        <v>153</v>
      </c>
      <c r="L2992" t="s">
        <v>8856</v>
      </c>
      <c r="M2992" t="s">
        <v>8857</v>
      </c>
      <c r="N2992">
        <v>8.3963888880000006</v>
      </c>
      <c r="O2992">
        <v>1</v>
      </c>
      <c r="P2992">
        <v>1027</v>
      </c>
      <c r="Q2992">
        <v>2</v>
      </c>
      <c r="R2992">
        <v>14</v>
      </c>
      <c r="S2992">
        <v>4</v>
      </c>
      <c r="T2992">
        <v>70</v>
      </c>
      <c r="U2992">
        <v>0</v>
      </c>
      <c r="V2992">
        <v>0</v>
      </c>
      <c r="W2992">
        <v>2.7346289029815067</v>
      </c>
      <c r="X2992">
        <v>961.18780907345717</v>
      </c>
      <c r="Y2992">
        <v>7.5586689896575709</v>
      </c>
      <c r="Z2992">
        <v>14.176603918094015</v>
      </c>
      <c r="AA2992">
        <v>137.02233137079796</v>
      </c>
      <c r="AB2992">
        <v>222.27256147318317</v>
      </c>
      <c r="AC2992">
        <v>0</v>
      </c>
      <c r="AD2992">
        <v>0</v>
      </c>
      <c r="AE2992">
        <v>1344.9526037281714</v>
      </c>
    </row>
    <row r="2993" spans="1:31" x14ac:dyDescent="0.25">
      <c r="A2993">
        <v>1713451</v>
      </c>
      <c r="B2993">
        <v>1</v>
      </c>
      <c r="C2993" t="s">
        <v>80</v>
      </c>
      <c r="D2993" t="s">
        <v>106</v>
      </c>
      <c r="E2993" t="s">
        <v>150</v>
      </c>
      <c r="F2993" t="s">
        <v>8295</v>
      </c>
      <c r="G2993" t="s">
        <v>259</v>
      </c>
      <c r="H2993" t="s">
        <v>134</v>
      </c>
      <c r="I2993" t="s">
        <v>135</v>
      </c>
      <c r="J2993" t="s">
        <v>136</v>
      </c>
      <c r="K2993" t="s">
        <v>137</v>
      </c>
      <c r="L2993" t="s">
        <v>8858</v>
      </c>
      <c r="M2993" t="s">
        <v>8859</v>
      </c>
      <c r="N2993">
        <v>1.051666666</v>
      </c>
      <c r="O2993">
        <v>0</v>
      </c>
      <c r="P2993">
        <v>133</v>
      </c>
      <c r="Q2993">
        <v>0</v>
      </c>
      <c r="R2993">
        <v>0</v>
      </c>
      <c r="S2993">
        <v>0</v>
      </c>
      <c r="T2993">
        <v>55</v>
      </c>
      <c r="U2993">
        <v>0</v>
      </c>
      <c r="V2993">
        <v>1</v>
      </c>
      <c r="W2993">
        <v>0</v>
      </c>
      <c r="X2993">
        <v>30.333547610922761</v>
      </c>
      <c r="Y2993">
        <v>0</v>
      </c>
      <c r="Z2993">
        <v>0</v>
      </c>
      <c r="AA2993">
        <v>0</v>
      </c>
      <c r="AB2993">
        <v>62.769520105022472</v>
      </c>
      <c r="AC2993">
        <v>0</v>
      </c>
      <c r="AD2993">
        <v>1.0790281774195201</v>
      </c>
      <c r="AE2993">
        <v>94.182095893364746</v>
      </c>
    </row>
    <row r="2994" spans="1:31" x14ac:dyDescent="0.25">
      <c r="A2994">
        <v>1713551</v>
      </c>
      <c r="B2994">
        <v>1</v>
      </c>
      <c r="C2994" t="s">
        <v>81</v>
      </c>
      <c r="D2994" t="s">
        <v>118</v>
      </c>
      <c r="E2994" t="s">
        <v>171</v>
      </c>
      <c r="F2994" t="s">
        <v>8860</v>
      </c>
      <c r="G2994" t="s">
        <v>147</v>
      </c>
      <c r="H2994" t="s">
        <v>143</v>
      </c>
      <c r="I2994" t="s">
        <v>135</v>
      </c>
      <c r="J2994" t="s">
        <v>136</v>
      </c>
      <c r="K2994" t="s">
        <v>137</v>
      </c>
      <c r="L2994" t="s">
        <v>8861</v>
      </c>
      <c r="M2994" t="s">
        <v>8862</v>
      </c>
      <c r="N2994">
        <v>0.79888888800000002</v>
      </c>
      <c r="O2994">
        <v>0</v>
      </c>
      <c r="P2994">
        <v>0</v>
      </c>
      <c r="Q2994">
        <v>0</v>
      </c>
      <c r="R2994">
        <v>0</v>
      </c>
      <c r="S2994">
        <v>1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4.848952500429113</v>
      </c>
      <c r="AB2994">
        <v>0</v>
      </c>
      <c r="AC2994">
        <v>0</v>
      </c>
      <c r="AD2994">
        <v>0</v>
      </c>
      <c r="AE2994">
        <v>4.848952500429113</v>
      </c>
    </row>
    <row r="2995" spans="1:31" x14ac:dyDescent="0.25">
      <c r="A2995">
        <v>1713388</v>
      </c>
      <c r="B2995">
        <v>1</v>
      </c>
      <c r="C2995" t="s">
        <v>81</v>
      </c>
      <c r="D2995" t="s">
        <v>114</v>
      </c>
      <c r="E2995" t="s">
        <v>150</v>
      </c>
      <c r="F2995" t="s">
        <v>8863</v>
      </c>
      <c r="G2995" t="s">
        <v>152</v>
      </c>
      <c r="H2995" t="s">
        <v>134</v>
      </c>
      <c r="I2995" t="s">
        <v>135</v>
      </c>
      <c r="J2995" t="s">
        <v>136</v>
      </c>
      <c r="K2995" t="s">
        <v>153</v>
      </c>
      <c r="L2995" t="s">
        <v>8864</v>
      </c>
      <c r="M2995" t="s">
        <v>8865</v>
      </c>
      <c r="N2995">
        <v>5.767294444</v>
      </c>
      <c r="O2995">
        <v>0</v>
      </c>
      <c r="P2995">
        <v>392</v>
      </c>
      <c r="Q2995">
        <v>0</v>
      </c>
      <c r="R2995">
        <v>5</v>
      </c>
      <c r="S2995">
        <v>0</v>
      </c>
      <c r="T2995">
        <v>10</v>
      </c>
      <c r="U2995">
        <v>0</v>
      </c>
      <c r="V2995">
        <v>1</v>
      </c>
      <c r="W2995">
        <v>0</v>
      </c>
      <c r="X2995">
        <v>279.52118810220634</v>
      </c>
      <c r="Y2995">
        <v>0</v>
      </c>
      <c r="Z2995">
        <v>1.4196772311099668</v>
      </c>
      <c r="AA2995">
        <v>0</v>
      </c>
      <c r="AB2995">
        <v>47.101911745036851</v>
      </c>
      <c r="AC2995">
        <v>0</v>
      </c>
      <c r="AD2995">
        <v>37.835807211146353</v>
      </c>
      <c r="AE2995">
        <v>365.87858428949949</v>
      </c>
    </row>
    <row r="2996" spans="1:31" x14ac:dyDescent="0.25">
      <c r="A2996">
        <v>1713445</v>
      </c>
      <c r="B2996">
        <v>1</v>
      </c>
      <c r="C2996" t="s">
        <v>81</v>
      </c>
      <c r="D2996" t="s">
        <v>127</v>
      </c>
      <c r="E2996" t="s">
        <v>189</v>
      </c>
      <c r="F2996" t="s">
        <v>506</v>
      </c>
      <c r="G2996" t="s">
        <v>147</v>
      </c>
      <c r="H2996" t="s">
        <v>143</v>
      </c>
      <c r="I2996" t="s">
        <v>135</v>
      </c>
      <c r="J2996" t="s">
        <v>136</v>
      </c>
      <c r="K2996" t="s">
        <v>137</v>
      </c>
      <c r="L2996" t="s">
        <v>8866</v>
      </c>
      <c r="M2996" t="s">
        <v>8867</v>
      </c>
      <c r="N2996">
        <v>2.2405555549999998</v>
      </c>
      <c r="O2996">
        <v>0</v>
      </c>
      <c r="P2996">
        <v>813</v>
      </c>
      <c r="Q2996">
        <v>16</v>
      </c>
      <c r="R2996">
        <v>34</v>
      </c>
      <c r="S2996">
        <v>2</v>
      </c>
      <c r="T2996">
        <v>98</v>
      </c>
      <c r="U2996">
        <v>0</v>
      </c>
      <c r="V2996">
        <v>0</v>
      </c>
      <c r="W2996">
        <v>0</v>
      </c>
      <c r="X2996">
        <v>226.52299278040493</v>
      </c>
      <c r="Y2996">
        <v>13.331525276625699</v>
      </c>
      <c r="Z2996">
        <v>2.5440212705622516</v>
      </c>
      <c r="AA2996">
        <v>5.689289555624784</v>
      </c>
      <c r="AB2996">
        <v>118.00003707494818</v>
      </c>
      <c r="AC2996">
        <v>0</v>
      </c>
      <c r="AD2996">
        <v>0</v>
      </c>
      <c r="AE2996">
        <v>366.08786595816582</v>
      </c>
    </row>
    <row r="2997" spans="1:31" x14ac:dyDescent="0.25">
      <c r="A2997">
        <v>1713196</v>
      </c>
      <c r="B2997">
        <v>1</v>
      </c>
      <c r="C2997" t="s">
        <v>80</v>
      </c>
      <c r="D2997" t="s">
        <v>90</v>
      </c>
      <c r="E2997" t="s">
        <v>314</v>
      </c>
      <c r="F2997" t="s">
        <v>8868</v>
      </c>
      <c r="G2997" t="s">
        <v>316</v>
      </c>
      <c r="H2997" t="s">
        <v>234</v>
      </c>
      <c r="I2997" t="s">
        <v>135</v>
      </c>
      <c r="J2997" t="s">
        <v>136</v>
      </c>
      <c r="K2997" t="s">
        <v>153</v>
      </c>
      <c r="L2997" t="s">
        <v>8869</v>
      </c>
      <c r="M2997" t="s">
        <v>8870</v>
      </c>
      <c r="N2997">
        <v>0.35805555500000003</v>
      </c>
      <c r="O2997">
        <v>0</v>
      </c>
      <c r="P2997">
        <v>47319</v>
      </c>
      <c r="Q2997">
        <v>0</v>
      </c>
      <c r="R2997">
        <v>1</v>
      </c>
      <c r="S2997">
        <v>4</v>
      </c>
      <c r="T2997">
        <v>3999</v>
      </c>
      <c r="U2997">
        <v>0</v>
      </c>
      <c r="V2997">
        <v>8</v>
      </c>
      <c r="W2997">
        <v>0</v>
      </c>
      <c r="X2997">
        <v>3800.1520215962705</v>
      </c>
      <c r="Y2997">
        <v>0</v>
      </c>
      <c r="Z2997">
        <v>0.14185835937587501</v>
      </c>
      <c r="AA2997">
        <v>15.134811231163539</v>
      </c>
      <c r="AB2997">
        <v>627.25987372315512</v>
      </c>
      <c r="AC2997">
        <v>0</v>
      </c>
      <c r="AD2997">
        <v>28.86150239798021</v>
      </c>
      <c r="AE2997">
        <v>4471.550067307945</v>
      </c>
    </row>
    <row r="2998" spans="1:31" x14ac:dyDescent="0.25">
      <c r="A2998">
        <v>1713583</v>
      </c>
      <c r="B2998">
        <v>1</v>
      </c>
      <c r="C2998" t="s">
        <v>81</v>
      </c>
      <c r="D2998" t="s">
        <v>118</v>
      </c>
      <c r="E2998" t="s">
        <v>189</v>
      </c>
      <c r="F2998" t="s">
        <v>232</v>
      </c>
      <c r="G2998" t="s">
        <v>413</v>
      </c>
      <c r="H2998" t="s">
        <v>143</v>
      </c>
      <c r="I2998" t="s">
        <v>135</v>
      </c>
      <c r="J2998" t="s">
        <v>136</v>
      </c>
      <c r="K2998" t="s">
        <v>137</v>
      </c>
      <c r="L2998" t="s">
        <v>8871</v>
      </c>
      <c r="M2998" t="s">
        <v>8872</v>
      </c>
      <c r="N2998">
        <v>1.361388888</v>
      </c>
      <c r="O2998">
        <v>3</v>
      </c>
      <c r="P2998">
        <v>388</v>
      </c>
      <c r="Q2998">
        <v>120</v>
      </c>
      <c r="R2998">
        <v>103</v>
      </c>
      <c r="S2998">
        <v>19</v>
      </c>
      <c r="T2998">
        <v>42</v>
      </c>
      <c r="U2998">
        <v>2</v>
      </c>
      <c r="V2998">
        <v>0</v>
      </c>
      <c r="W2998">
        <v>0.73635192863070875</v>
      </c>
      <c r="X2998">
        <v>75.798521843043005</v>
      </c>
      <c r="Y2998">
        <v>124.26832994658164</v>
      </c>
      <c r="Z2998">
        <v>66.427956934641131</v>
      </c>
      <c r="AA2998">
        <v>100.34391324218844</v>
      </c>
      <c r="AB2998">
        <v>25.687471487561673</v>
      </c>
      <c r="AC2998">
        <v>255.23631867002024</v>
      </c>
      <c r="AD2998">
        <v>0</v>
      </c>
      <c r="AE2998">
        <v>648.49886405266682</v>
      </c>
    </row>
    <row r="2999" spans="1:31" x14ac:dyDescent="0.25">
      <c r="A2999">
        <v>1713560</v>
      </c>
      <c r="B2999">
        <v>1</v>
      </c>
      <c r="C2999" t="s">
        <v>80</v>
      </c>
      <c r="D2999" t="s">
        <v>104</v>
      </c>
      <c r="E2999" t="s">
        <v>171</v>
      </c>
      <c r="F2999" t="s">
        <v>8873</v>
      </c>
      <c r="G2999" t="s">
        <v>295</v>
      </c>
      <c r="H2999" t="s">
        <v>143</v>
      </c>
      <c r="I2999" t="s">
        <v>135</v>
      </c>
      <c r="J2999" t="s">
        <v>136</v>
      </c>
      <c r="K2999" t="s">
        <v>137</v>
      </c>
      <c r="L2999" t="s">
        <v>8874</v>
      </c>
      <c r="M2999" t="s">
        <v>8875</v>
      </c>
      <c r="N2999">
        <v>2.1936111110000001</v>
      </c>
      <c r="O2999">
        <v>0</v>
      </c>
      <c r="P2999">
        <v>2</v>
      </c>
      <c r="Q2999">
        <v>0</v>
      </c>
      <c r="R2999">
        <v>5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0.54053770877561114</v>
      </c>
      <c r="Y2999">
        <v>0</v>
      </c>
      <c r="Z2999">
        <v>0.40527960168928912</v>
      </c>
      <c r="AA2999">
        <v>0</v>
      </c>
      <c r="AB2999">
        <v>0</v>
      </c>
      <c r="AC2999">
        <v>0</v>
      </c>
      <c r="AD2999">
        <v>0</v>
      </c>
      <c r="AE2999">
        <v>0.94581731046490025</v>
      </c>
    </row>
    <row r="3000" spans="1:31" x14ac:dyDescent="0.25">
      <c r="A3000">
        <v>1713723</v>
      </c>
      <c r="B3000">
        <v>1</v>
      </c>
      <c r="C3000" t="s">
        <v>81</v>
      </c>
      <c r="D3000" t="s">
        <v>123</v>
      </c>
      <c r="E3000" t="s">
        <v>189</v>
      </c>
      <c r="F3000" t="s">
        <v>8876</v>
      </c>
      <c r="G3000" t="s">
        <v>147</v>
      </c>
      <c r="H3000" t="s">
        <v>143</v>
      </c>
      <c r="I3000" t="s">
        <v>135</v>
      </c>
      <c r="J3000" t="s">
        <v>136</v>
      </c>
      <c r="K3000" t="s">
        <v>137</v>
      </c>
      <c r="L3000" t="s">
        <v>8877</v>
      </c>
      <c r="M3000" t="s">
        <v>8878</v>
      </c>
      <c r="N3000">
        <v>2.3502777770000001</v>
      </c>
      <c r="O3000">
        <v>0</v>
      </c>
      <c r="P3000">
        <v>1102</v>
      </c>
      <c r="Q3000">
        <v>0</v>
      </c>
      <c r="R3000">
        <v>0</v>
      </c>
      <c r="S3000">
        <v>1</v>
      </c>
      <c r="T3000">
        <v>60</v>
      </c>
      <c r="U3000">
        <v>0</v>
      </c>
      <c r="V3000">
        <v>0</v>
      </c>
      <c r="W3000">
        <v>0</v>
      </c>
      <c r="X3000">
        <v>432.75595343207425</v>
      </c>
      <c r="Y3000">
        <v>0</v>
      </c>
      <c r="Z3000">
        <v>0</v>
      </c>
      <c r="AA3000">
        <v>24.055415396297626</v>
      </c>
      <c r="AB3000">
        <v>31.476434213660792</v>
      </c>
      <c r="AC3000">
        <v>0</v>
      </c>
      <c r="AD3000">
        <v>0</v>
      </c>
      <c r="AE3000">
        <v>488.28780304203269</v>
      </c>
    </row>
    <row r="3001" spans="1:31" x14ac:dyDescent="0.25">
      <c r="A3001">
        <v>1713328</v>
      </c>
      <c r="B3001">
        <v>1</v>
      </c>
      <c r="C3001" t="s">
        <v>81</v>
      </c>
      <c r="D3001" t="s">
        <v>113</v>
      </c>
      <c r="E3001" t="s">
        <v>140</v>
      </c>
      <c r="F3001" t="s">
        <v>8629</v>
      </c>
      <c r="G3001" t="s">
        <v>316</v>
      </c>
      <c r="H3001" t="s">
        <v>143</v>
      </c>
      <c r="I3001" t="s">
        <v>135</v>
      </c>
      <c r="J3001" t="s">
        <v>136</v>
      </c>
      <c r="K3001" t="s">
        <v>137</v>
      </c>
      <c r="L3001" t="s">
        <v>8879</v>
      </c>
      <c r="M3001" t="s">
        <v>8880</v>
      </c>
      <c r="N3001">
        <v>0.24361111099999999</v>
      </c>
      <c r="O3001">
        <v>2</v>
      </c>
      <c r="P3001">
        <v>23</v>
      </c>
      <c r="Q3001">
        <v>5</v>
      </c>
      <c r="R3001">
        <v>22</v>
      </c>
      <c r="S3001">
        <v>11</v>
      </c>
      <c r="T3001">
        <v>7</v>
      </c>
      <c r="U3001">
        <v>4</v>
      </c>
      <c r="V3001">
        <v>1</v>
      </c>
      <c r="W3001">
        <v>9.2834329007054434E-2</v>
      </c>
      <c r="X3001">
        <v>0.41446988880994867</v>
      </c>
      <c r="Y3001">
        <v>0.64131442230988323</v>
      </c>
      <c r="Z3001">
        <v>0.52850824851291078</v>
      </c>
      <c r="AA3001">
        <v>74.125838758991975</v>
      </c>
      <c r="AB3001">
        <v>5.9663139108170107</v>
      </c>
      <c r="AC3001">
        <v>259.88028320323855</v>
      </c>
      <c r="AD3001">
        <v>1.2194303489749945</v>
      </c>
      <c r="AE3001">
        <v>342.8689931106623</v>
      </c>
    </row>
    <row r="3002" spans="1:31" x14ac:dyDescent="0.25">
      <c r="A3002">
        <v>1713706</v>
      </c>
      <c r="B3002">
        <v>1</v>
      </c>
      <c r="C3002" t="s">
        <v>81</v>
      </c>
      <c r="D3002" t="s">
        <v>123</v>
      </c>
      <c r="E3002" t="s">
        <v>150</v>
      </c>
      <c r="F3002" t="s">
        <v>8881</v>
      </c>
      <c r="G3002" t="s">
        <v>326</v>
      </c>
      <c r="H3002" t="s">
        <v>134</v>
      </c>
      <c r="I3002" t="s">
        <v>135</v>
      </c>
      <c r="J3002" t="s">
        <v>136</v>
      </c>
      <c r="K3002" t="s">
        <v>137</v>
      </c>
      <c r="L3002" t="s">
        <v>8882</v>
      </c>
      <c r="M3002" t="s">
        <v>8883</v>
      </c>
      <c r="N3002">
        <v>1.9950000000000001</v>
      </c>
      <c r="O3002">
        <v>0</v>
      </c>
      <c r="P3002">
        <v>895</v>
      </c>
      <c r="Q3002">
        <v>0</v>
      </c>
      <c r="R3002">
        <v>0</v>
      </c>
      <c r="S3002">
        <v>0</v>
      </c>
      <c r="T3002">
        <v>24</v>
      </c>
      <c r="U3002">
        <v>0</v>
      </c>
      <c r="V3002">
        <v>0</v>
      </c>
      <c r="W3002">
        <v>0</v>
      </c>
      <c r="X3002">
        <v>394.13227243313156</v>
      </c>
      <c r="Y3002">
        <v>0</v>
      </c>
      <c r="Z3002">
        <v>0</v>
      </c>
      <c r="AA3002">
        <v>0</v>
      </c>
      <c r="AB3002">
        <v>21.468630307165309</v>
      </c>
      <c r="AC3002">
        <v>0</v>
      </c>
      <c r="AD3002">
        <v>0</v>
      </c>
      <c r="AE3002">
        <v>415.60090274029687</v>
      </c>
    </row>
    <row r="3003" spans="1:31" x14ac:dyDescent="0.25">
      <c r="A3003">
        <v>1713520</v>
      </c>
      <c r="B3003">
        <v>1</v>
      </c>
      <c r="C3003" t="s">
        <v>80</v>
      </c>
      <c r="D3003" t="s">
        <v>105</v>
      </c>
      <c r="E3003" t="s">
        <v>441</v>
      </c>
      <c r="F3003" t="s">
        <v>7757</v>
      </c>
      <c r="G3003" t="s">
        <v>575</v>
      </c>
      <c r="H3003" t="s">
        <v>134</v>
      </c>
      <c r="I3003" t="s">
        <v>135</v>
      </c>
      <c r="J3003" t="s">
        <v>136</v>
      </c>
      <c r="K3003" t="s">
        <v>137</v>
      </c>
      <c r="L3003" t="s">
        <v>8884</v>
      </c>
      <c r="M3003" t="s">
        <v>8885</v>
      </c>
      <c r="N3003">
        <v>6.6263888880000001</v>
      </c>
      <c r="O3003">
        <v>0</v>
      </c>
      <c r="P3003">
        <v>82</v>
      </c>
      <c r="Q3003">
        <v>0</v>
      </c>
      <c r="R3003">
        <v>0</v>
      </c>
      <c r="S3003">
        <v>0</v>
      </c>
      <c r="T3003">
        <v>24</v>
      </c>
      <c r="U3003">
        <v>0</v>
      </c>
      <c r="V3003">
        <v>0</v>
      </c>
      <c r="W3003">
        <v>0</v>
      </c>
      <c r="X3003">
        <v>139.28997034750677</v>
      </c>
      <c r="Y3003">
        <v>0</v>
      </c>
      <c r="Z3003">
        <v>0</v>
      </c>
      <c r="AA3003">
        <v>0</v>
      </c>
      <c r="AB3003">
        <v>201.51442633900106</v>
      </c>
      <c r="AC3003">
        <v>0</v>
      </c>
      <c r="AD3003">
        <v>0</v>
      </c>
      <c r="AE3003">
        <v>340.80439668650786</v>
      </c>
    </row>
    <row r="3004" spans="1:31" x14ac:dyDescent="0.25">
      <c r="A3004">
        <v>1713314</v>
      </c>
      <c r="B3004">
        <v>1</v>
      </c>
      <c r="C3004" t="s">
        <v>80</v>
      </c>
      <c r="D3004" t="s">
        <v>96</v>
      </c>
      <c r="E3004" t="s">
        <v>131</v>
      </c>
      <c r="F3004" t="s">
        <v>8886</v>
      </c>
      <c r="G3004" t="s">
        <v>133</v>
      </c>
      <c r="H3004" t="s">
        <v>134</v>
      </c>
      <c r="I3004" t="s">
        <v>135</v>
      </c>
      <c r="J3004" t="s">
        <v>136</v>
      </c>
      <c r="K3004" t="s">
        <v>137</v>
      </c>
      <c r="L3004" t="s">
        <v>8887</v>
      </c>
      <c r="M3004" t="s">
        <v>8888</v>
      </c>
      <c r="N3004">
        <v>0.883611111</v>
      </c>
      <c r="O3004">
        <v>0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0.77163068893685005</v>
      </c>
      <c r="AA3004">
        <v>0</v>
      </c>
      <c r="AB3004">
        <v>0</v>
      </c>
      <c r="AC3004">
        <v>0</v>
      </c>
      <c r="AD3004">
        <v>0</v>
      </c>
      <c r="AE3004">
        <v>0.77163068893685005</v>
      </c>
    </row>
    <row r="3005" spans="1:31" x14ac:dyDescent="0.25">
      <c r="A3005">
        <v>1713334</v>
      </c>
      <c r="B3005">
        <v>1</v>
      </c>
      <c r="C3005" t="s">
        <v>80</v>
      </c>
      <c r="D3005" t="s">
        <v>97</v>
      </c>
      <c r="E3005" t="s">
        <v>189</v>
      </c>
      <c r="F3005" t="s">
        <v>8889</v>
      </c>
      <c r="G3005" t="s">
        <v>152</v>
      </c>
      <c r="H3005" t="s">
        <v>143</v>
      </c>
      <c r="I3005" t="s">
        <v>135</v>
      </c>
      <c r="J3005" t="s">
        <v>136</v>
      </c>
      <c r="K3005" t="s">
        <v>153</v>
      </c>
      <c r="L3005" t="s">
        <v>8890</v>
      </c>
      <c r="M3005" t="s">
        <v>8891</v>
      </c>
      <c r="N3005">
        <v>5.5472222220000003</v>
      </c>
      <c r="O3005">
        <v>0</v>
      </c>
      <c r="P3005">
        <v>148</v>
      </c>
      <c r="Q3005">
        <v>0</v>
      </c>
      <c r="R3005">
        <v>8</v>
      </c>
      <c r="S3005">
        <v>1</v>
      </c>
      <c r="T3005">
        <v>15</v>
      </c>
      <c r="U3005">
        <v>0</v>
      </c>
      <c r="V3005">
        <v>0</v>
      </c>
      <c r="W3005">
        <v>0</v>
      </c>
      <c r="X3005">
        <v>848.72597795192496</v>
      </c>
      <c r="Y3005">
        <v>0</v>
      </c>
      <c r="Z3005">
        <v>17.335341569126438</v>
      </c>
      <c r="AA3005">
        <v>0</v>
      </c>
      <c r="AB3005">
        <v>132.5360654112059</v>
      </c>
      <c r="AC3005">
        <v>0</v>
      </c>
      <c r="AD3005">
        <v>0</v>
      </c>
      <c r="AE3005">
        <v>998.59738493225723</v>
      </c>
    </row>
    <row r="3006" spans="1:31" x14ac:dyDescent="0.25">
      <c r="A3006">
        <v>1713620</v>
      </c>
      <c r="B3006">
        <v>1</v>
      </c>
      <c r="C3006" t="s">
        <v>81</v>
      </c>
      <c r="D3006" t="s">
        <v>128</v>
      </c>
      <c r="E3006" t="s">
        <v>140</v>
      </c>
      <c r="F3006" t="s">
        <v>8892</v>
      </c>
      <c r="G3006" t="s">
        <v>147</v>
      </c>
      <c r="H3006" t="s">
        <v>143</v>
      </c>
      <c r="I3006" t="s">
        <v>455</v>
      </c>
      <c r="J3006" t="s">
        <v>136</v>
      </c>
      <c r="K3006" t="s">
        <v>137</v>
      </c>
      <c r="L3006" t="s">
        <v>8893</v>
      </c>
      <c r="M3006" t="s">
        <v>8894</v>
      </c>
      <c r="N3006">
        <v>4.4166666E-2</v>
      </c>
      <c r="O3006">
        <v>10</v>
      </c>
      <c r="P3006">
        <v>3364</v>
      </c>
      <c r="Q3006">
        <v>29</v>
      </c>
      <c r="R3006">
        <v>20</v>
      </c>
      <c r="S3006">
        <v>41</v>
      </c>
      <c r="T3006">
        <v>283</v>
      </c>
      <c r="U3006">
        <v>1</v>
      </c>
      <c r="V3006">
        <v>0</v>
      </c>
      <c r="W3006">
        <v>0.17650724084134661</v>
      </c>
      <c r="X3006">
        <v>15.005485748136266</v>
      </c>
      <c r="Y3006">
        <v>4.4313907992377013</v>
      </c>
      <c r="Z3006">
        <v>5.5150756024682494E-2</v>
      </c>
      <c r="AA3006">
        <v>8.2833050407116069</v>
      </c>
      <c r="AB3006">
        <v>4.6133825134943551</v>
      </c>
      <c r="AC3006">
        <v>0.10407015984798</v>
      </c>
      <c r="AD3006">
        <v>0</v>
      </c>
      <c r="AE3006">
        <v>32.669292258293936</v>
      </c>
    </row>
    <row r="3007" spans="1:31" x14ac:dyDescent="0.25">
      <c r="A3007">
        <v>1713311</v>
      </c>
      <c r="B3007">
        <v>1</v>
      </c>
      <c r="C3007" t="s">
        <v>80</v>
      </c>
      <c r="D3007" t="s">
        <v>95</v>
      </c>
      <c r="E3007" t="s">
        <v>140</v>
      </c>
      <c r="F3007" t="s">
        <v>8895</v>
      </c>
      <c r="G3007" t="s">
        <v>147</v>
      </c>
      <c r="H3007" t="s">
        <v>143</v>
      </c>
      <c r="I3007" t="s">
        <v>135</v>
      </c>
      <c r="J3007" t="s">
        <v>136</v>
      </c>
      <c r="K3007" t="s">
        <v>137</v>
      </c>
      <c r="L3007" t="s">
        <v>8896</v>
      </c>
      <c r="M3007" t="s">
        <v>8897</v>
      </c>
      <c r="N3007">
        <v>3.73</v>
      </c>
      <c r="O3007">
        <v>0</v>
      </c>
      <c r="P3007">
        <v>0</v>
      </c>
      <c r="Q3007">
        <v>0</v>
      </c>
      <c r="R3007">
        <v>0</v>
      </c>
      <c r="S3007">
        <v>1</v>
      </c>
      <c r="T3007">
        <v>0</v>
      </c>
      <c r="U3007">
        <v>2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16.196135391032513</v>
      </c>
      <c r="AB3007">
        <v>0</v>
      </c>
      <c r="AC3007">
        <v>121.58790741882861</v>
      </c>
      <c r="AD3007">
        <v>0</v>
      </c>
      <c r="AE3007">
        <v>137.78404280986112</v>
      </c>
    </row>
    <row r="3008" spans="1:31" x14ac:dyDescent="0.25">
      <c r="A3008">
        <v>1713454</v>
      </c>
      <c r="B3008">
        <v>1</v>
      </c>
      <c r="C3008" t="s">
        <v>80</v>
      </c>
      <c r="D3008" t="s">
        <v>107</v>
      </c>
      <c r="E3008" t="s">
        <v>131</v>
      </c>
      <c r="F3008" t="s">
        <v>8898</v>
      </c>
      <c r="G3008" t="s">
        <v>242</v>
      </c>
      <c r="H3008" t="s">
        <v>134</v>
      </c>
      <c r="I3008" t="s">
        <v>135</v>
      </c>
      <c r="J3008" t="s">
        <v>136</v>
      </c>
      <c r="K3008" t="s">
        <v>137</v>
      </c>
      <c r="L3008" t="s">
        <v>8899</v>
      </c>
      <c r="M3008" t="s">
        <v>8900</v>
      </c>
      <c r="N3008">
        <v>7.0119444440000001</v>
      </c>
      <c r="O3008">
        <v>0</v>
      </c>
      <c r="P3008">
        <v>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1.0109866467558279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1.0109866467558279</v>
      </c>
    </row>
    <row r="3009" spans="1:31" x14ac:dyDescent="0.25">
      <c r="A3009">
        <v>1713354</v>
      </c>
      <c r="B3009">
        <v>1</v>
      </c>
      <c r="C3009" t="s">
        <v>80</v>
      </c>
      <c r="D3009" t="s">
        <v>101</v>
      </c>
      <c r="E3009" t="s">
        <v>131</v>
      </c>
      <c r="F3009" t="s">
        <v>8901</v>
      </c>
      <c r="G3009" t="s">
        <v>242</v>
      </c>
      <c r="H3009" t="s">
        <v>134</v>
      </c>
      <c r="I3009" t="s">
        <v>135</v>
      </c>
      <c r="J3009" t="s">
        <v>136</v>
      </c>
      <c r="K3009" t="s">
        <v>137</v>
      </c>
      <c r="L3009" t="s">
        <v>8902</v>
      </c>
      <c r="M3009" t="s">
        <v>8903</v>
      </c>
      <c r="N3009">
        <v>2.474722222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1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0.59950022815405246</v>
      </c>
      <c r="AC3009">
        <v>0</v>
      </c>
      <c r="AD3009">
        <v>0</v>
      </c>
      <c r="AE3009">
        <v>0.59950022815405246</v>
      </c>
    </row>
    <row r="3010" spans="1:31" x14ac:dyDescent="0.25">
      <c r="A3010">
        <v>1713683</v>
      </c>
      <c r="B3010">
        <v>1</v>
      </c>
      <c r="C3010" t="s">
        <v>80</v>
      </c>
      <c r="D3010" t="s">
        <v>95</v>
      </c>
      <c r="E3010" t="s">
        <v>150</v>
      </c>
      <c r="F3010" t="s">
        <v>8904</v>
      </c>
      <c r="G3010" t="s">
        <v>269</v>
      </c>
      <c r="H3010" t="s">
        <v>134</v>
      </c>
      <c r="I3010" t="s">
        <v>135</v>
      </c>
      <c r="J3010" t="s">
        <v>136</v>
      </c>
      <c r="K3010" t="s">
        <v>137</v>
      </c>
      <c r="L3010" t="s">
        <v>8905</v>
      </c>
      <c r="M3010" t="s">
        <v>8906</v>
      </c>
      <c r="N3010">
        <v>1.359722222</v>
      </c>
      <c r="O3010">
        <v>0</v>
      </c>
      <c r="P3010">
        <v>233</v>
      </c>
      <c r="Q3010">
        <v>0</v>
      </c>
      <c r="R3010">
        <v>1</v>
      </c>
      <c r="S3010">
        <v>0</v>
      </c>
      <c r="T3010">
        <v>46</v>
      </c>
      <c r="U3010">
        <v>0</v>
      </c>
      <c r="V3010">
        <v>0</v>
      </c>
      <c r="W3010">
        <v>0</v>
      </c>
      <c r="X3010">
        <v>104.27043613792978</v>
      </c>
      <c r="Y3010">
        <v>0</v>
      </c>
      <c r="Z3010">
        <v>0.44014149104485001</v>
      </c>
      <c r="AA3010">
        <v>0</v>
      </c>
      <c r="AB3010">
        <v>65.292698113053532</v>
      </c>
      <c r="AC3010">
        <v>0</v>
      </c>
      <c r="AD3010">
        <v>0</v>
      </c>
      <c r="AE3010">
        <v>170.00327574202817</v>
      </c>
    </row>
    <row r="3011" spans="1:31" x14ac:dyDescent="0.25">
      <c r="A3011">
        <v>1713397</v>
      </c>
      <c r="B3011">
        <v>1</v>
      </c>
      <c r="C3011" t="s">
        <v>81</v>
      </c>
      <c r="D3011" t="s">
        <v>113</v>
      </c>
      <c r="E3011" t="s">
        <v>160</v>
      </c>
      <c r="F3011" t="s">
        <v>8907</v>
      </c>
      <c r="G3011" t="s">
        <v>1680</v>
      </c>
      <c r="H3011" t="s">
        <v>134</v>
      </c>
      <c r="I3011" t="s">
        <v>135</v>
      </c>
      <c r="J3011" t="s">
        <v>136</v>
      </c>
      <c r="K3011" t="s">
        <v>137</v>
      </c>
      <c r="L3011" t="s">
        <v>8908</v>
      </c>
      <c r="M3011" t="s">
        <v>8909</v>
      </c>
      <c r="N3011">
        <v>3.6444444439999999</v>
      </c>
      <c r="O3011">
        <v>0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1.9675614322475556</v>
      </c>
      <c r="AA3011">
        <v>0</v>
      </c>
      <c r="AB3011">
        <v>0</v>
      </c>
      <c r="AC3011">
        <v>0</v>
      </c>
      <c r="AD3011">
        <v>0</v>
      </c>
      <c r="AE3011">
        <v>1.9675614322475556</v>
      </c>
    </row>
    <row r="3012" spans="1:31" x14ac:dyDescent="0.25">
      <c r="A3012">
        <v>1713248</v>
      </c>
      <c r="B3012">
        <v>1</v>
      </c>
      <c r="C3012" t="s">
        <v>81</v>
      </c>
      <c r="D3012" t="s">
        <v>113</v>
      </c>
      <c r="E3012" t="s">
        <v>189</v>
      </c>
      <c r="F3012" t="s">
        <v>2389</v>
      </c>
      <c r="G3012" t="s">
        <v>152</v>
      </c>
      <c r="H3012" t="s">
        <v>143</v>
      </c>
      <c r="I3012" t="s">
        <v>135</v>
      </c>
      <c r="J3012" t="s">
        <v>136</v>
      </c>
      <c r="K3012" t="s">
        <v>153</v>
      </c>
      <c r="L3012" t="s">
        <v>8910</v>
      </c>
      <c r="M3012" t="s">
        <v>8911</v>
      </c>
      <c r="N3012">
        <v>8.9687702770000008</v>
      </c>
      <c r="O3012">
        <v>0</v>
      </c>
      <c r="P3012">
        <v>483</v>
      </c>
      <c r="Q3012">
        <v>45</v>
      </c>
      <c r="R3012">
        <v>273</v>
      </c>
      <c r="S3012">
        <v>10</v>
      </c>
      <c r="T3012">
        <v>43</v>
      </c>
      <c r="U3012">
        <v>1</v>
      </c>
      <c r="V3012">
        <v>0</v>
      </c>
      <c r="W3012">
        <v>0</v>
      </c>
      <c r="X3012">
        <v>567.8392477189135</v>
      </c>
      <c r="Y3012">
        <v>313.41186653527916</v>
      </c>
      <c r="Z3012">
        <v>777.44423067626178</v>
      </c>
      <c r="AA3012">
        <v>280.61286507661612</v>
      </c>
      <c r="AB3012">
        <v>604.22563780850578</v>
      </c>
      <c r="AC3012">
        <v>1161.6547934216776</v>
      </c>
      <c r="AD3012">
        <v>0</v>
      </c>
      <c r="AE3012">
        <v>3705.1886412372542</v>
      </c>
    </row>
    <row r="3013" spans="1:31" x14ac:dyDescent="0.25">
      <c r="A3013">
        <v>1713391</v>
      </c>
      <c r="B3013">
        <v>1</v>
      </c>
      <c r="C3013" t="s">
        <v>80</v>
      </c>
      <c r="D3013" t="s">
        <v>82</v>
      </c>
      <c r="E3013" t="s">
        <v>131</v>
      </c>
      <c r="F3013" t="s">
        <v>8678</v>
      </c>
      <c r="G3013" t="s">
        <v>242</v>
      </c>
      <c r="H3013" t="s">
        <v>134</v>
      </c>
      <c r="I3013" t="s">
        <v>135</v>
      </c>
      <c r="J3013" t="s">
        <v>136</v>
      </c>
      <c r="K3013" t="s">
        <v>137</v>
      </c>
      <c r="L3013" t="s">
        <v>8912</v>
      </c>
      <c r="M3013" t="s">
        <v>8913</v>
      </c>
      <c r="N3013">
        <v>3.122222222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41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35.074360288937889</v>
      </c>
      <c r="AC3013">
        <v>0</v>
      </c>
      <c r="AD3013">
        <v>0</v>
      </c>
      <c r="AE3013">
        <v>35.074360288937889</v>
      </c>
    </row>
    <row r="3014" spans="1:31" x14ac:dyDescent="0.25">
      <c r="A3014">
        <v>1713417</v>
      </c>
      <c r="B3014">
        <v>1</v>
      </c>
      <c r="C3014" t="s">
        <v>81</v>
      </c>
      <c r="D3014" t="s">
        <v>128</v>
      </c>
      <c r="E3014" t="s">
        <v>171</v>
      </c>
      <c r="F3014" t="s">
        <v>8914</v>
      </c>
      <c r="G3014" t="s">
        <v>152</v>
      </c>
      <c r="H3014" t="s">
        <v>143</v>
      </c>
      <c r="I3014" t="s">
        <v>135</v>
      </c>
      <c r="J3014" t="s">
        <v>136</v>
      </c>
      <c r="K3014" t="s">
        <v>153</v>
      </c>
      <c r="L3014" t="s">
        <v>8915</v>
      </c>
      <c r="M3014" t="s">
        <v>8916</v>
      </c>
      <c r="N3014">
        <v>0.4410675</v>
      </c>
      <c r="O3014">
        <v>2</v>
      </c>
      <c r="P3014">
        <v>228</v>
      </c>
      <c r="Q3014">
        <v>16</v>
      </c>
      <c r="R3014">
        <v>9</v>
      </c>
      <c r="S3014">
        <v>2</v>
      </c>
      <c r="T3014">
        <v>8</v>
      </c>
      <c r="U3014">
        <v>0</v>
      </c>
      <c r="V3014">
        <v>0</v>
      </c>
      <c r="W3014">
        <v>15.43605188225021</v>
      </c>
      <c r="X3014">
        <v>9.2654469042561978</v>
      </c>
      <c r="Y3014">
        <v>1.6524988625647776</v>
      </c>
      <c r="Z3014">
        <v>0.91625222566691011</v>
      </c>
      <c r="AA3014">
        <v>1.906089322405139</v>
      </c>
      <c r="AB3014">
        <v>1.7692548162822013</v>
      </c>
      <c r="AC3014">
        <v>0</v>
      </c>
      <c r="AD3014">
        <v>0</v>
      </c>
      <c r="AE3014">
        <v>30.945594013425435</v>
      </c>
    </row>
    <row r="3015" spans="1:31" x14ac:dyDescent="0.25">
      <c r="A3015">
        <v>1713394</v>
      </c>
      <c r="B3015">
        <v>1</v>
      </c>
      <c r="C3015" t="s">
        <v>81</v>
      </c>
      <c r="D3015" t="s">
        <v>123</v>
      </c>
      <c r="E3015" t="s">
        <v>131</v>
      </c>
      <c r="F3015" t="s">
        <v>8917</v>
      </c>
      <c r="G3015" t="s">
        <v>133</v>
      </c>
      <c r="H3015" t="s">
        <v>134</v>
      </c>
      <c r="I3015" t="s">
        <v>135</v>
      </c>
      <c r="J3015" t="s">
        <v>136</v>
      </c>
      <c r="K3015" t="s">
        <v>137</v>
      </c>
      <c r="L3015" t="s">
        <v>8918</v>
      </c>
      <c r="M3015" t="s">
        <v>8919</v>
      </c>
      <c r="N3015">
        <v>1.527222222</v>
      </c>
      <c r="O3015">
        <v>0</v>
      </c>
      <c r="P3015">
        <v>5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1.6538993592257665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1.6538993592257665</v>
      </c>
    </row>
    <row r="3016" spans="1:31" x14ac:dyDescent="0.25">
      <c r="A3016">
        <v>1713703</v>
      </c>
      <c r="B3016">
        <v>1</v>
      </c>
      <c r="C3016" t="s">
        <v>80</v>
      </c>
      <c r="D3016" t="s">
        <v>84</v>
      </c>
      <c r="E3016" t="s">
        <v>131</v>
      </c>
      <c r="F3016" t="s">
        <v>8920</v>
      </c>
      <c r="G3016" t="s">
        <v>133</v>
      </c>
      <c r="H3016" t="s">
        <v>134</v>
      </c>
      <c r="I3016" t="s">
        <v>135</v>
      </c>
      <c r="J3016" t="s">
        <v>136</v>
      </c>
      <c r="K3016" t="s">
        <v>137</v>
      </c>
      <c r="L3016" t="s">
        <v>8921</v>
      </c>
      <c r="M3016" t="s">
        <v>8922</v>
      </c>
      <c r="N3016">
        <v>2.5280555549999999</v>
      </c>
      <c r="O3016">
        <v>0</v>
      </c>
      <c r="P3016">
        <v>4</v>
      </c>
      <c r="Q3016">
        <v>0</v>
      </c>
      <c r="R3016">
        <v>0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1.896790886164885</v>
      </c>
      <c r="Y3016">
        <v>0</v>
      </c>
      <c r="Z3016">
        <v>0</v>
      </c>
      <c r="AA3016">
        <v>0</v>
      </c>
      <c r="AB3016">
        <v>13.098132656917668</v>
      </c>
      <c r="AC3016">
        <v>0</v>
      </c>
      <c r="AD3016">
        <v>0</v>
      </c>
      <c r="AE3016">
        <v>14.994923543082553</v>
      </c>
    </row>
    <row r="3017" spans="1:31" x14ac:dyDescent="0.25">
      <c r="A3017">
        <v>1713557</v>
      </c>
      <c r="B3017">
        <v>1</v>
      </c>
      <c r="C3017" t="s">
        <v>80</v>
      </c>
      <c r="D3017" t="s">
        <v>98</v>
      </c>
      <c r="E3017" t="s">
        <v>131</v>
      </c>
      <c r="F3017" t="s">
        <v>8923</v>
      </c>
      <c r="G3017" t="s">
        <v>133</v>
      </c>
      <c r="H3017" t="s">
        <v>134</v>
      </c>
      <c r="I3017" t="s">
        <v>135</v>
      </c>
      <c r="J3017" t="s">
        <v>136</v>
      </c>
      <c r="K3017" t="s">
        <v>137</v>
      </c>
      <c r="L3017" t="s">
        <v>8924</v>
      </c>
      <c r="M3017" t="s">
        <v>8925</v>
      </c>
      <c r="N3017">
        <v>3.2630555550000002</v>
      </c>
      <c r="O3017">
        <v>0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22.231088714458302</v>
      </c>
      <c r="AA3017">
        <v>0</v>
      </c>
      <c r="AB3017">
        <v>0</v>
      </c>
      <c r="AC3017">
        <v>0</v>
      </c>
      <c r="AD3017">
        <v>0</v>
      </c>
      <c r="AE3017">
        <v>22.231088714458302</v>
      </c>
    </row>
    <row r="3018" spans="1:31" x14ac:dyDescent="0.25">
      <c r="A3018">
        <v>1713580</v>
      </c>
      <c r="B3018">
        <v>1</v>
      </c>
      <c r="C3018" t="s">
        <v>81</v>
      </c>
      <c r="D3018" t="s">
        <v>113</v>
      </c>
      <c r="E3018" t="s">
        <v>160</v>
      </c>
      <c r="F3018" t="s">
        <v>8926</v>
      </c>
      <c r="G3018" t="s">
        <v>326</v>
      </c>
      <c r="H3018" t="s">
        <v>134</v>
      </c>
      <c r="I3018" t="s">
        <v>135</v>
      </c>
      <c r="J3018" t="s">
        <v>136</v>
      </c>
      <c r="K3018" t="s">
        <v>137</v>
      </c>
      <c r="L3018" t="s">
        <v>8927</v>
      </c>
      <c r="M3018" t="s">
        <v>8928</v>
      </c>
      <c r="N3018">
        <v>1.939166666</v>
      </c>
      <c r="O3018">
        <v>0</v>
      </c>
      <c r="P3018">
        <v>28</v>
      </c>
      <c r="Q3018">
        <v>0</v>
      </c>
      <c r="R3018">
        <v>0</v>
      </c>
      <c r="S3018">
        <v>0</v>
      </c>
      <c r="T3018">
        <v>2</v>
      </c>
      <c r="U3018">
        <v>0</v>
      </c>
      <c r="V3018">
        <v>0</v>
      </c>
      <c r="W3018">
        <v>0</v>
      </c>
      <c r="X3018">
        <v>5.5239654714160613</v>
      </c>
      <c r="Y3018">
        <v>0</v>
      </c>
      <c r="Z3018">
        <v>0</v>
      </c>
      <c r="AA3018">
        <v>0</v>
      </c>
      <c r="AB3018">
        <v>0.35527459424456614</v>
      </c>
      <c r="AC3018">
        <v>0</v>
      </c>
      <c r="AD3018">
        <v>0</v>
      </c>
      <c r="AE3018">
        <v>5.8792400656606274</v>
      </c>
    </row>
    <row r="3019" spans="1:31" x14ac:dyDescent="0.25">
      <c r="A3019">
        <v>1713603</v>
      </c>
      <c r="B3019">
        <v>1</v>
      </c>
      <c r="C3019" t="s">
        <v>80</v>
      </c>
      <c r="D3019" t="s">
        <v>96</v>
      </c>
      <c r="E3019" t="s">
        <v>131</v>
      </c>
      <c r="F3019" t="s">
        <v>8929</v>
      </c>
      <c r="G3019" t="s">
        <v>238</v>
      </c>
      <c r="H3019" t="s">
        <v>134</v>
      </c>
      <c r="I3019" t="s">
        <v>135</v>
      </c>
      <c r="J3019" t="s">
        <v>136</v>
      </c>
      <c r="K3019" t="s">
        <v>137</v>
      </c>
      <c r="L3019" t="s">
        <v>8930</v>
      </c>
      <c r="M3019" t="s">
        <v>8931</v>
      </c>
      <c r="N3019">
        <v>3.855277777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1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4.2951578972006947</v>
      </c>
      <c r="AC3019">
        <v>0</v>
      </c>
      <c r="AD3019">
        <v>0</v>
      </c>
      <c r="AE3019">
        <v>4.2951578972006947</v>
      </c>
    </row>
    <row r="3020" spans="1:31" x14ac:dyDescent="0.25">
      <c r="A3020">
        <v>1713231</v>
      </c>
      <c r="B3020">
        <v>1</v>
      </c>
      <c r="C3020" t="s">
        <v>80</v>
      </c>
      <c r="D3020" t="s">
        <v>96</v>
      </c>
      <c r="E3020" t="s">
        <v>131</v>
      </c>
      <c r="F3020" t="s">
        <v>8932</v>
      </c>
      <c r="G3020" t="s">
        <v>238</v>
      </c>
      <c r="H3020" t="s">
        <v>134</v>
      </c>
      <c r="I3020" t="s">
        <v>135</v>
      </c>
      <c r="J3020" t="s">
        <v>136</v>
      </c>
      <c r="K3020" t="s">
        <v>137</v>
      </c>
      <c r="L3020" t="s">
        <v>8933</v>
      </c>
      <c r="M3020" t="s">
        <v>8934</v>
      </c>
      <c r="N3020">
        <v>4.2125000000000004</v>
      </c>
      <c r="O3020">
        <v>0</v>
      </c>
      <c r="P3020">
        <v>1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0.53837521435035696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0.53837521435035696</v>
      </c>
    </row>
    <row r="3021" spans="1:31" x14ac:dyDescent="0.25">
      <c r="A3021">
        <v>1713411</v>
      </c>
      <c r="B3021">
        <v>1</v>
      </c>
      <c r="C3021" t="s">
        <v>80</v>
      </c>
      <c r="D3021" t="s">
        <v>93</v>
      </c>
      <c r="E3021" t="s">
        <v>150</v>
      </c>
      <c r="F3021" t="s">
        <v>8935</v>
      </c>
      <c r="G3021" t="s">
        <v>1849</v>
      </c>
      <c r="H3021" t="s">
        <v>134</v>
      </c>
      <c r="I3021" t="s">
        <v>135</v>
      </c>
      <c r="J3021" t="s">
        <v>136</v>
      </c>
      <c r="K3021" t="s">
        <v>137</v>
      </c>
      <c r="L3021" t="s">
        <v>8936</v>
      </c>
      <c r="M3021" t="s">
        <v>8937</v>
      </c>
      <c r="N3021">
        <v>0.82583333299999995</v>
      </c>
      <c r="O3021">
        <v>0</v>
      </c>
      <c r="P3021">
        <v>63</v>
      </c>
      <c r="Q3021">
        <v>0</v>
      </c>
      <c r="R3021">
        <v>14</v>
      </c>
      <c r="S3021">
        <v>0</v>
      </c>
      <c r="T3021">
        <v>13</v>
      </c>
      <c r="U3021">
        <v>0</v>
      </c>
      <c r="V3021">
        <v>0</v>
      </c>
      <c r="W3021">
        <v>0</v>
      </c>
      <c r="X3021">
        <v>13.314248201870491</v>
      </c>
      <c r="Y3021">
        <v>0</v>
      </c>
      <c r="Z3021">
        <v>8.1824745815295685</v>
      </c>
      <c r="AA3021">
        <v>0</v>
      </c>
      <c r="AB3021">
        <v>18.244850581263123</v>
      </c>
      <c r="AC3021">
        <v>0</v>
      </c>
      <c r="AD3021">
        <v>0</v>
      </c>
      <c r="AE3021">
        <v>39.741573364663182</v>
      </c>
    </row>
    <row r="3022" spans="1:31" x14ac:dyDescent="0.25">
      <c r="A3022">
        <v>1713663</v>
      </c>
      <c r="B3022">
        <v>1</v>
      </c>
      <c r="C3022" t="s">
        <v>81</v>
      </c>
      <c r="D3022" t="s">
        <v>118</v>
      </c>
      <c r="E3022" t="s">
        <v>160</v>
      </c>
      <c r="F3022" t="s">
        <v>8938</v>
      </c>
      <c r="G3022" t="s">
        <v>162</v>
      </c>
      <c r="H3022" t="s">
        <v>134</v>
      </c>
      <c r="I3022" t="s">
        <v>135</v>
      </c>
      <c r="J3022" t="s">
        <v>136</v>
      </c>
      <c r="K3022" t="s">
        <v>137</v>
      </c>
      <c r="L3022" t="s">
        <v>8939</v>
      </c>
      <c r="M3022" t="s">
        <v>8940</v>
      </c>
      <c r="N3022">
        <v>0.96944444399999996</v>
      </c>
      <c r="O3022">
        <v>0</v>
      </c>
      <c r="P3022">
        <v>3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0.37225742580075555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0.37225742580075555</v>
      </c>
    </row>
    <row r="3023" spans="1:31" x14ac:dyDescent="0.25">
      <c r="A3023">
        <v>1713265</v>
      </c>
      <c r="B3023">
        <v>1</v>
      </c>
      <c r="C3023" t="s">
        <v>80</v>
      </c>
      <c r="D3023" t="s">
        <v>97</v>
      </c>
      <c r="E3023" t="s">
        <v>131</v>
      </c>
      <c r="F3023" t="s">
        <v>8941</v>
      </c>
      <c r="G3023" t="s">
        <v>238</v>
      </c>
      <c r="H3023" t="s">
        <v>134</v>
      </c>
      <c r="I3023" t="s">
        <v>135</v>
      </c>
      <c r="J3023" t="s">
        <v>136</v>
      </c>
      <c r="K3023" t="s">
        <v>137</v>
      </c>
      <c r="L3023" t="s">
        <v>8942</v>
      </c>
      <c r="M3023" t="s">
        <v>8943</v>
      </c>
      <c r="N3023">
        <v>2.5836111110000002</v>
      </c>
      <c r="O3023">
        <v>0</v>
      </c>
      <c r="P3023">
        <v>1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1.4741219178203815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1.4741219178203815</v>
      </c>
    </row>
    <row r="3024" spans="1:31" x14ac:dyDescent="0.25">
      <c r="A3024">
        <v>1713271</v>
      </c>
      <c r="B3024">
        <v>1</v>
      </c>
      <c r="C3024" t="s">
        <v>80</v>
      </c>
      <c r="D3024" t="s">
        <v>100</v>
      </c>
      <c r="E3024" t="s">
        <v>131</v>
      </c>
      <c r="F3024" t="s">
        <v>8944</v>
      </c>
      <c r="G3024" t="s">
        <v>242</v>
      </c>
      <c r="H3024" t="s">
        <v>134</v>
      </c>
      <c r="I3024" t="s">
        <v>135</v>
      </c>
      <c r="J3024" t="s">
        <v>136</v>
      </c>
      <c r="K3024" t="s">
        <v>137</v>
      </c>
      <c r="L3024" t="s">
        <v>8945</v>
      </c>
      <c r="M3024" t="s">
        <v>8946</v>
      </c>
      <c r="N3024">
        <v>2.2155555549999999</v>
      </c>
      <c r="O3024">
        <v>0</v>
      </c>
      <c r="P3024">
        <v>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0.82932552287028882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0.82932552287028882</v>
      </c>
    </row>
    <row r="3025" spans="1:31" x14ac:dyDescent="0.25">
      <c r="A3025">
        <v>1713288</v>
      </c>
      <c r="B3025">
        <v>1</v>
      </c>
      <c r="C3025" t="s">
        <v>80</v>
      </c>
      <c r="D3025" t="s">
        <v>96</v>
      </c>
      <c r="E3025" t="s">
        <v>171</v>
      </c>
      <c r="F3025" t="s">
        <v>2500</v>
      </c>
      <c r="G3025" t="s">
        <v>152</v>
      </c>
      <c r="H3025" t="s">
        <v>143</v>
      </c>
      <c r="I3025" t="s">
        <v>135</v>
      </c>
      <c r="J3025" t="s">
        <v>136</v>
      </c>
      <c r="K3025" t="s">
        <v>153</v>
      </c>
      <c r="L3025" t="s">
        <v>8947</v>
      </c>
      <c r="M3025" t="s">
        <v>8948</v>
      </c>
      <c r="N3025">
        <v>0.64833222199999996</v>
      </c>
      <c r="O3025">
        <v>2</v>
      </c>
      <c r="P3025">
        <v>821</v>
      </c>
      <c r="Q3025">
        <v>6</v>
      </c>
      <c r="R3025">
        <v>8</v>
      </c>
      <c r="S3025">
        <v>7</v>
      </c>
      <c r="T3025">
        <v>151</v>
      </c>
      <c r="U3025">
        <v>1</v>
      </c>
      <c r="V3025">
        <v>0</v>
      </c>
      <c r="W3025">
        <v>3.2164355004955016</v>
      </c>
      <c r="X3025">
        <v>218.37840364788315</v>
      </c>
      <c r="Y3025">
        <v>1.8812122688711803</v>
      </c>
      <c r="Z3025">
        <v>3.1364481658834333</v>
      </c>
      <c r="AA3025">
        <v>36.896848559820285</v>
      </c>
      <c r="AB3025">
        <v>89.710100784095729</v>
      </c>
      <c r="AC3025">
        <v>21.245627028083479</v>
      </c>
      <c r="AD3025">
        <v>0</v>
      </c>
      <c r="AE3025">
        <v>374.46507595513276</v>
      </c>
    </row>
    <row r="3026" spans="1:31" x14ac:dyDescent="0.25">
      <c r="A3026">
        <v>1713623</v>
      </c>
      <c r="B3026">
        <v>1</v>
      </c>
      <c r="C3026" t="s">
        <v>80</v>
      </c>
      <c r="D3026" t="s">
        <v>83</v>
      </c>
      <c r="E3026" t="s">
        <v>171</v>
      </c>
      <c r="F3026" t="s">
        <v>8949</v>
      </c>
      <c r="G3026" t="s">
        <v>147</v>
      </c>
      <c r="H3026" t="s">
        <v>143</v>
      </c>
      <c r="I3026" t="s">
        <v>135</v>
      </c>
      <c r="J3026" t="s">
        <v>136</v>
      </c>
      <c r="K3026" t="s">
        <v>137</v>
      </c>
      <c r="L3026" t="s">
        <v>8950</v>
      </c>
      <c r="M3026" t="s">
        <v>8951</v>
      </c>
      <c r="N3026">
        <v>0.44138888799999998</v>
      </c>
      <c r="O3026">
        <v>0</v>
      </c>
      <c r="P3026">
        <v>2791</v>
      </c>
      <c r="Q3026">
        <v>0</v>
      </c>
      <c r="R3026">
        <v>26</v>
      </c>
      <c r="S3026">
        <v>20</v>
      </c>
      <c r="T3026">
        <v>573</v>
      </c>
      <c r="U3026">
        <v>11</v>
      </c>
      <c r="V3026">
        <v>22</v>
      </c>
      <c r="W3026">
        <v>0</v>
      </c>
      <c r="X3026">
        <v>393.5235604967886</v>
      </c>
      <c r="Y3026">
        <v>0</v>
      </c>
      <c r="Z3026">
        <v>10.656090783668542</v>
      </c>
      <c r="AA3026">
        <v>96.30514615281156</v>
      </c>
      <c r="AB3026">
        <v>289.08711135844072</v>
      </c>
      <c r="AC3026">
        <v>343.81521157709341</v>
      </c>
      <c r="AD3026">
        <v>221.79614567554549</v>
      </c>
      <c r="AE3026">
        <v>1355.1832660443483</v>
      </c>
    </row>
    <row r="3027" spans="1:31" x14ac:dyDescent="0.25">
      <c r="A3027">
        <v>1713494</v>
      </c>
      <c r="B3027">
        <v>1</v>
      </c>
      <c r="C3027" t="s">
        <v>80</v>
      </c>
      <c r="D3027" t="s">
        <v>94</v>
      </c>
      <c r="E3027" t="s">
        <v>160</v>
      </c>
      <c r="F3027" t="s">
        <v>8952</v>
      </c>
      <c r="G3027" t="s">
        <v>162</v>
      </c>
      <c r="H3027" t="s">
        <v>134</v>
      </c>
      <c r="I3027" t="s">
        <v>135</v>
      </c>
      <c r="J3027" t="s">
        <v>136</v>
      </c>
      <c r="K3027" t="s">
        <v>137</v>
      </c>
      <c r="L3027" t="s">
        <v>8953</v>
      </c>
      <c r="M3027" t="s">
        <v>8954</v>
      </c>
      <c r="N3027">
        <v>0.72222222199999997</v>
      </c>
      <c r="O3027">
        <v>0</v>
      </c>
      <c r="P3027">
        <v>86</v>
      </c>
      <c r="Q3027">
        <v>0</v>
      </c>
      <c r="R3027">
        <v>1</v>
      </c>
      <c r="S3027">
        <v>0</v>
      </c>
      <c r="T3027">
        <v>8</v>
      </c>
      <c r="U3027">
        <v>0</v>
      </c>
      <c r="V3027">
        <v>0</v>
      </c>
      <c r="W3027">
        <v>0</v>
      </c>
      <c r="X3027">
        <v>13.726879458640608</v>
      </c>
      <c r="Y3027">
        <v>0</v>
      </c>
      <c r="Z3027">
        <v>1.967517810854167E-3</v>
      </c>
      <c r="AA3027">
        <v>0</v>
      </c>
      <c r="AB3027">
        <v>5.0658597890113253</v>
      </c>
      <c r="AC3027">
        <v>0</v>
      </c>
      <c r="AD3027">
        <v>0</v>
      </c>
      <c r="AE3027">
        <v>18.794706765462788</v>
      </c>
    </row>
    <row r="3028" spans="1:31" x14ac:dyDescent="0.25">
      <c r="A3028">
        <v>1713245</v>
      </c>
      <c r="B3028">
        <v>1</v>
      </c>
      <c r="C3028" t="s">
        <v>80</v>
      </c>
      <c r="D3028" t="s">
        <v>104</v>
      </c>
      <c r="E3028" t="s">
        <v>171</v>
      </c>
      <c r="F3028" t="s">
        <v>8955</v>
      </c>
      <c r="G3028" t="s">
        <v>152</v>
      </c>
      <c r="H3028" t="s">
        <v>143</v>
      </c>
      <c r="I3028" t="s">
        <v>135</v>
      </c>
      <c r="J3028" t="s">
        <v>136</v>
      </c>
      <c r="K3028" t="s">
        <v>153</v>
      </c>
      <c r="L3028" t="s">
        <v>8956</v>
      </c>
      <c r="M3028" t="s">
        <v>8957</v>
      </c>
      <c r="N3028">
        <v>3.8887091659999999</v>
      </c>
      <c r="O3028">
        <v>0</v>
      </c>
      <c r="P3028">
        <v>643</v>
      </c>
      <c r="Q3028">
        <v>0</v>
      </c>
      <c r="R3028">
        <v>2</v>
      </c>
      <c r="S3028">
        <v>0</v>
      </c>
      <c r="T3028">
        <v>39</v>
      </c>
      <c r="U3028">
        <v>0</v>
      </c>
      <c r="V3028">
        <v>0</v>
      </c>
      <c r="W3028">
        <v>0</v>
      </c>
      <c r="X3028">
        <v>628.04337553302503</v>
      </c>
      <c r="Y3028">
        <v>0</v>
      </c>
      <c r="Z3028">
        <v>0.65215240692514009</v>
      </c>
      <c r="AA3028">
        <v>0</v>
      </c>
      <c r="AB3028">
        <v>178.62461074831282</v>
      </c>
      <c r="AC3028">
        <v>0</v>
      </c>
      <c r="AD3028">
        <v>0</v>
      </c>
      <c r="AE3028">
        <v>807.32013868826289</v>
      </c>
    </row>
    <row r="3029" spans="1:31" x14ac:dyDescent="0.25">
      <c r="A3029">
        <v>1713686</v>
      </c>
      <c r="B3029">
        <v>1</v>
      </c>
      <c r="C3029" t="s">
        <v>80</v>
      </c>
      <c r="D3029" t="s">
        <v>105</v>
      </c>
      <c r="E3029" t="s">
        <v>131</v>
      </c>
      <c r="F3029" t="s">
        <v>8958</v>
      </c>
      <c r="G3029" t="s">
        <v>133</v>
      </c>
      <c r="H3029" t="s">
        <v>134</v>
      </c>
      <c r="I3029" t="s">
        <v>135</v>
      </c>
      <c r="J3029" t="s">
        <v>136</v>
      </c>
      <c r="K3029" t="s">
        <v>137</v>
      </c>
      <c r="L3029" t="s">
        <v>8959</v>
      </c>
      <c r="M3029" t="s">
        <v>8960</v>
      </c>
      <c r="N3029">
        <v>1.2933333330000001</v>
      </c>
      <c r="O3029">
        <v>0</v>
      </c>
      <c r="P3029">
        <v>1</v>
      </c>
      <c r="Q3029">
        <v>0</v>
      </c>
      <c r="R3029">
        <v>1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1.5239483331336561</v>
      </c>
      <c r="Y3029">
        <v>0</v>
      </c>
      <c r="Z3029">
        <v>0.72778686709255547</v>
      </c>
      <c r="AA3029">
        <v>0</v>
      </c>
      <c r="AB3029">
        <v>0</v>
      </c>
      <c r="AC3029">
        <v>0</v>
      </c>
      <c r="AD3029">
        <v>0</v>
      </c>
      <c r="AE3029">
        <v>2.2517352002262117</v>
      </c>
    </row>
    <row r="3030" spans="1:31" x14ac:dyDescent="0.25">
      <c r="A3030">
        <v>1713274</v>
      </c>
      <c r="B3030">
        <v>1</v>
      </c>
      <c r="C3030" t="s">
        <v>81</v>
      </c>
      <c r="D3030" t="s">
        <v>115</v>
      </c>
      <c r="E3030" t="s">
        <v>150</v>
      </c>
      <c r="F3030" t="s">
        <v>8961</v>
      </c>
      <c r="G3030" t="s">
        <v>173</v>
      </c>
      <c r="H3030" t="s">
        <v>134</v>
      </c>
      <c r="I3030" t="s">
        <v>135</v>
      </c>
      <c r="J3030" t="s">
        <v>136</v>
      </c>
      <c r="K3030" t="s">
        <v>153</v>
      </c>
      <c r="L3030" t="s">
        <v>8962</v>
      </c>
      <c r="M3030" t="s">
        <v>8963</v>
      </c>
      <c r="N3030">
        <v>7.9127388879999998</v>
      </c>
      <c r="O3030">
        <v>0</v>
      </c>
      <c r="P3030">
        <v>46</v>
      </c>
      <c r="Q3030">
        <v>0</v>
      </c>
      <c r="R3030">
        <v>3</v>
      </c>
      <c r="S3030">
        <v>0</v>
      </c>
      <c r="T3030">
        <v>2</v>
      </c>
      <c r="U3030">
        <v>0</v>
      </c>
      <c r="V3030">
        <v>0</v>
      </c>
      <c r="W3030">
        <v>0</v>
      </c>
      <c r="X3030">
        <v>23.423116542462715</v>
      </c>
      <c r="Y3030">
        <v>0</v>
      </c>
      <c r="Z3030">
        <v>7.6653664193966674E-3</v>
      </c>
      <c r="AA3030">
        <v>0</v>
      </c>
      <c r="AB3030">
        <v>10.711564090435372</v>
      </c>
      <c r="AC3030">
        <v>0</v>
      </c>
      <c r="AD3030">
        <v>0</v>
      </c>
      <c r="AE3030">
        <v>34.142345999317484</v>
      </c>
    </row>
    <row r="3031" spans="1:31" x14ac:dyDescent="0.25">
      <c r="A3031">
        <v>1713606</v>
      </c>
      <c r="B3031">
        <v>1</v>
      </c>
      <c r="C3031" t="s">
        <v>80</v>
      </c>
      <c r="D3031" t="s">
        <v>96</v>
      </c>
      <c r="E3031" t="s">
        <v>131</v>
      </c>
      <c r="F3031" t="s">
        <v>8964</v>
      </c>
      <c r="G3031" t="s">
        <v>238</v>
      </c>
      <c r="H3031" t="s">
        <v>134</v>
      </c>
      <c r="I3031" t="s">
        <v>135</v>
      </c>
      <c r="J3031" t="s">
        <v>136</v>
      </c>
      <c r="K3031" t="s">
        <v>137</v>
      </c>
      <c r="L3031" t="s">
        <v>8965</v>
      </c>
      <c r="M3031" t="s">
        <v>8966</v>
      </c>
      <c r="N3031">
        <v>4.0013888880000001</v>
      </c>
      <c r="O3031">
        <v>0</v>
      </c>
      <c r="P3031">
        <v>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0.78776671083564498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0.78776671083564498</v>
      </c>
    </row>
    <row r="3032" spans="1:31" x14ac:dyDescent="0.25">
      <c r="A3032">
        <v>1713675</v>
      </c>
      <c r="B3032">
        <v>1</v>
      </c>
      <c r="C3032" t="s">
        <v>80</v>
      </c>
      <c r="D3032" t="s">
        <v>82</v>
      </c>
      <c r="E3032" t="s">
        <v>160</v>
      </c>
      <c r="F3032" t="s">
        <v>8967</v>
      </c>
      <c r="G3032" t="s">
        <v>1006</v>
      </c>
      <c r="H3032" t="s">
        <v>134</v>
      </c>
      <c r="I3032" t="s">
        <v>135</v>
      </c>
      <c r="J3032" t="s">
        <v>136</v>
      </c>
      <c r="K3032" t="s">
        <v>137</v>
      </c>
      <c r="L3032" t="s">
        <v>8968</v>
      </c>
      <c r="M3032" t="s">
        <v>8969</v>
      </c>
      <c r="N3032">
        <v>2.3650000000000002</v>
      </c>
      <c r="O3032">
        <v>0</v>
      </c>
      <c r="P3032">
        <v>53</v>
      </c>
      <c r="Q3032">
        <v>0</v>
      </c>
      <c r="R3032">
        <v>0</v>
      </c>
      <c r="S3032">
        <v>0</v>
      </c>
      <c r="T3032">
        <v>5</v>
      </c>
      <c r="U3032">
        <v>0</v>
      </c>
      <c r="V3032">
        <v>0</v>
      </c>
      <c r="W3032">
        <v>0</v>
      </c>
      <c r="X3032">
        <v>62.300060712509975</v>
      </c>
      <c r="Y3032">
        <v>0</v>
      </c>
      <c r="Z3032">
        <v>0</v>
      </c>
      <c r="AA3032">
        <v>0</v>
      </c>
      <c r="AB3032">
        <v>3.2428852834550992</v>
      </c>
      <c r="AC3032">
        <v>0</v>
      </c>
      <c r="AD3032">
        <v>0</v>
      </c>
      <c r="AE3032">
        <v>65.54294599596507</v>
      </c>
    </row>
    <row r="3033" spans="1:31" x14ac:dyDescent="0.25">
      <c r="A3033">
        <v>1713280</v>
      </c>
      <c r="B3033">
        <v>1</v>
      </c>
      <c r="C3033" t="s">
        <v>80</v>
      </c>
      <c r="D3033" t="s">
        <v>90</v>
      </c>
      <c r="E3033" t="s">
        <v>131</v>
      </c>
      <c r="F3033" t="s">
        <v>8970</v>
      </c>
      <c r="G3033" t="s">
        <v>133</v>
      </c>
      <c r="H3033" t="s">
        <v>134</v>
      </c>
      <c r="I3033" t="s">
        <v>135</v>
      </c>
      <c r="J3033" t="s">
        <v>136</v>
      </c>
      <c r="K3033" t="s">
        <v>137</v>
      </c>
      <c r="L3033" t="s">
        <v>8971</v>
      </c>
      <c r="M3033" t="s">
        <v>8972</v>
      </c>
      <c r="N3033">
        <v>0.61722222199999999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1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4.9365589432699091</v>
      </c>
      <c r="AE3033">
        <v>4.9365589432699091</v>
      </c>
    </row>
    <row r="3034" spans="1:31" x14ac:dyDescent="0.25">
      <c r="A3034">
        <v>1713257</v>
      </c>
      <c r="B3034">
        <v>1</v>
      </c>
      <c r="C3034" t="s">
        <v>80</v>
      </c>
      <c r="D3034" t="s">
        <v>82</v>
      </c>
      <c r="E3034" t="s">
        <v>160</v>
      </c>
      <c r="F3034" t="s">
        <v>8973</v>
      </c>
      <c r="G3034" t="s">
        <v>152</v>
      </c>
      <c r="H3034" t="s">
        <v>134</v>
      </c>
      <c r="I3034" t="s">
        <v>135</v>
      </c>
      <c r="J3034" t="s">
        <v>136</v>
      </c>
      <c r="K3034" t="s">
        <v>153</v>
      </c>
      <c r="L3034" t="s">
        <v>8974</v>
      </c>
      <c r="M3034" t="s">
        <v>8975</v>
      </c>
      <c r="N3034">
        <v>7.8806277769999999</v>
      </c>
      <c r="O3034">
        <v>0</v>
      </c>
      <c r="P3034">
        <v>136</v>
      </c>
      <c r="Q3034">
        <v>0</v>
      </c>
      <c r="R3034">
        <v>0</v>
      </c>
      <c r="S3034">
        <v>0</v>
      </c>
      <c r="T3034">
        <v>7</v>
      </c>
      <c r="U3034">
        <v>0</v>
      </c>
      <c r="V3034">
        <v>0</v>
      </c>
      <c r="W3034">
        <v>0</v>
      </c>
      <c r="X3034">
        <v>335.43233571696862</v>
      </c>
      <c r="Y3034">
        <v>0</v>
      </c>
      <c r="Z3034">
        <v>0</v>
      </c>
      <c r="AA3034">
        <v>0</v>
      </c>
      <c r="AB3034">
        <v>24.417611932763002</v>
      </c>
      <c r="AC3034">
        <v>0</v>
      </c>
      <c r="AD3034">
        <v>0</v>
      </c>
      <c r="AE3034">
        <v>359.84994764973163</v>
      </c>
    </row>
    <row r="3035" spans="1:31" x14ac:dyDescent="0.25">
      <c r="A3035">
        <v>1713506</v>
      </c>
      <c r="B3035">
        <v>1</v>
      </c>
      <c r="C3035" t="s">
        <v>80</v>
      </c>
      <c r="D3035" t="s">
        <v>106</v>
      </c>
      <c r="E3035" t="s">
        <v>160</v>
      </c>
      <c r="F3035" t="s">
        <v>8976</v>
      </c>
      <c r="G3035" t="s">
        <v>326</v>
      </c>
      <c r="H3035" t="s">
        <v>134</v>
      </c>
      <c r="I3035" t="s">
        <v>135</v>
      </c>
      <c r="J3035" t="s">
        <v>136</v>
      </c>
      <c r="K3035" t="s">
        <v>137</v>
      </c>
      <c r="L3035" t="s">
        <v>8977</v>
      </c>
      <c r="M3035" t="s">
        <v>8795</v>
      </c>
      <c r="N3035">
        <v>1.611111111</v>
      </c>
      <c r="O3035">
        <v>0</v>
      </c>
      <c r="P3035">
        <v>14</v>
      </c>
      <c r="Q3035">
        <v>0</v>
      </c>
      <c r="R3035">
        <v>5</v>
      </c>
      <c r="S3035">
        <v>0</v>
      </c>
      <c r="T3035">
        <v>1</v>
      </c>
      <c r="U3035">
        <v>0</v>
      </c>
      <c r="V3035">
        <v>0</v>
      </c>
      <c r="W3035">
        <v>0</v>
      </c>
      <c r="X3035">
        <v>2.0681509068101387</v>
      </c>
      <c r="Y3035">
        <v>0</v>
      </c>
      <c r="Z3035">
        <v>6.1102192502254447</v>
      </c>
      <c r="AA3035">
        <v>0</v>
      </c>
      <c r="AB3035">
        <v>0.58724412811960003</v>
      </c>
      <c r="AC3035">
        <v>0</v>
      </c>
      <c r="AD3035">
        <v>0</v>
      </c>
      <c r="AE3035">
        <v>8.7656142851551841</v>
      </c>
    </row>
    <row r="3036" spans="1:31" x14ac:dyDescent="0.25">
      <c r="A3036">
        <v>1713460</v>
      </c>
      <c r="B3036">
        <v>1</v>
      </c>
      <c r="C3036" t="s">
        <v>80</v>
      </c>
      <c r="D3036" t="s">
        <v>88</v>
      </c>
      <c r="E3036" t="s">
        <v>160</v>
      </c>
      <c r="F3036" t="s">
        <v>8978</v>
      </c>
      <c r="G3036" t="s">
        <v>1680</v>
      </c>
      <c r="H3036" t="s">
        <v>134</v>
      </c>
      <c r="I3036" t="s">
        <v>135</v>
      </c>
      <c r="J3036" t="s">
        <v>136</v>
      </c>
      <c r="K3036" t="s">
        <v>137</v>
      </c>
      <c r="L3036" t="s">
        <v>8979</v>
      </c>
      <c r="M3036" t="s">
        <v>8980</v>
      </c>
      <c r="N3036">
        <v>1.4125000000000001</v>
      </c>
      <c r="O3036">
        <v>0</v>
      </c>
      <c r="P3036">
        <v>94</v>
      </c>
      <c r="Q3036">
        <v>0</v>
      </c>
      <c r="R3036">
        <v>1</v>
      </c>
      <c r="S3036">
        <v>0</v>
      </c>
      <c r="T3036">
        <v>17</v>
      </c>
      <c r="U3036">
        <v>0</v>
      </c>
      <c r="V3036">
        <v>0</v>
      </c>
      <c r="W3036">
        <v>0</v>
      </c>
      <c r="X3036">
        <v>40.273297513725865</v>
      </c>
      <c r="Y3036">
        <v>0</v>
      </c>
      <c r="Z3036">
        <v>3.7346591438325007E-2</v>
      </c>
      <c r="AA3036">
        <v>0</v>
      </c>
      <c r="AB3036">
        <v>12.049712816697204</v>
      </c>
      <c r="AC3036">
        <v>0</v>
      </c>
      <c r="AD3036">
        <v>0</v>
      </c>
      <c r="AE3036">
        <v>52.360356921861388</v>
      </c>
    </row>
    <row r="3037" spans="1:31" x14ac:dyDescent="0.25">
      <c r="A3037">
        <v>1713211</v>
      </c>
      <c r="B3037">
        <v>1</v>
      </c>
      <c r="C3037" t="s">
        <v>80</v>
      </c>
      <c r="D3037" t="s">
        <v>97</v>
      </c>
      <c r="E3037" t="s">
        <v>171</v>
      </c>
      <c r="F3037" t="s">
        <v>8981</v>
      </c>
      <c r="G3037" t="s">
        <v>295</v>
      </c>
      <c r="H3037" t="s">
        <v>143</v>
      </c>
      <c r="I3037" t="s">
        <v>135</v>
      </c>
      <c r="J3037" t="s">
        <v>136</v>
      </c>
      <c r="K3037" t="s">
        <v>137</v>
      </c>
      <c r="L3037" t="s">
        <v>8982</v>
      </c>
      <c r="M3037" t="s">
        <v>8983</v>
      </c>
      <c r="N3037">
        <v>3.923888888</v>
      </c>
      <c r="O3037">
        <v>0</v>
      </c>
      <c r="P3037">
        <v>99</v>
      </c>
      <c r="Q3037">
        <v>0</v>
      </c>
      <c r="R3037">
        <v>9</v>
      </c>
      <c r="S3037">
        <v>0</v>
      </c>
      <c r="T3037">
        <v>19</v>
      </c>
      <c r="U3037">
        <v>0</v>
      </c>
      <c r="V3037">
        <v>0</v>
      </c>
      <c r="W3037">
        <v>0</v>
      </c>
      <c r="X3037">
        <v>115.09167166349522</v>
      </c>
      <c r="Y3037">
        <v>0</v>
      </c>
      <c r="Z3037">
        <v>7.9620196210798806</v>
      </c>
      <c r="AA3037">
        <v>0</v>
      </c>
      <c r="AB3037">
        <v>42.206170259306539</v>
      </c>
      <c r="AC3037">
        <v>0</v>
      </c>
      <c r="AD3037">
        <v>0</v>
      </c>
      <c r="AE3037">
        <v>165.25986154388164</v>
      </c>
    </row>
    <row r="3038" spans="1:31" x14ac:dyDescent="0.25">
      <c r="A3038">
        <v>1713420</v>
      </c>
      <c r="B3038">
        <v>1</v>
      </c>
      <c r="C3038" t="s">
        <v>80</v>
      </c>
      <c r="D3038" t="s">
        <v>99</v>
      </c>
      <c r="E3038" t="s">
        <v>131</v>
      </c>
      <c r="F3038" t="s">
        <v>8984</v>
      </c>
      <c r="G3038" t="s">
        <v>133</v>
      </c>
      <c r="H3038" t="s">
        <v>134</v>
      </c>
      <c r="I3038" t="s">
        <v>135</v>
      </c>
      <c r="J3038" t="s">
        <v>136</v>
      </c>
      <c r="K3038" t="s">
        <v>137</v>
      </c>
      <c r="L3038" t="s">
        <v>8985</v>
      </c>
      <c r="M3038" t="s">
        <v>8986</v>
      </c>
      <c r="N3038">
        <v>6.7194444439999996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4.1641979138013333E-2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4.1641979138013333E-2</v>
      </c>
    </row>
    <row r="3039" spans="1:31" x14ac:dyDescent="0.25">
      <c r="A3039">
        <v>1713320</v>
      </c>
      <c r="B3039">
        <v>1</v>
      </c>
      <c r="C3039" t="s">
        <v>81</v>
      </c>
      <c r="D3039" t="s">
        <v>127</v>
      </c>
      <c r="E3039" t="s">
        <v>160</v>
      </c>
      <c r="F3039" t="s">
        <v>8987</v>
      </c>
      <c r="G3039" t="s">
        <v>1006</v>
      </c>
      <c r="H3039" t="s">
        <v>134</v>
      </c>
      <c r="I3039" t="s">
        <v>135</v>
      </c>
      <c r="J3039" t="s">
        <v>136</v>
      </c>
      <c r="K3039" t="s">
        <v>137</v>
      </c>
      <c r="L3039" t="s">
        <v>8988</v>
      </c>
      <c r="M3039" t="s">
        <v>8989</v>
      </c>
      <c r="N3039">
        <v>7.5255555550000004</v>
      </c>
      <c r="O3039">
        <v>0</v>
      </c>
      <c r="P3039">
        <v>10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8.3409352009272286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8.3409352009272286</v>
      </c>
    </row>
    <row r="3040" spans="1:31" x14ac:dyDescent="0.25">
      <c r="A3040">
        <v>1713466</v>
      </c>
      <c r="B3040">
        <v>1</v>
      </c>
      <c r="C3040" t="s">
        <v>80</v>
      </c>
      <c r="D3040" t="s">
        <v>97</v>
      </c>
      <c r="E3040" t="s">
        <v>140</v>
      </c>
      <c r="F3040" t="s">
        <v>8990</v>
      </c>
      <c r="G3040" t="s">
        <v>316</v>
      </c>
      <c r="H3040" t="s">
        <v>143</v>
      </c>
      <c r="I3040" t="s">
        <v>135</v>
      </c>
      <c r="J3040" t="s">
        <v>136</v>
      </c>
      <c r="K3040" t="s">
        <v>137</v>
      </c>
      <c r="L3040" t="s">
        <v>8991</v>
      </c>
      <c r="M3040" t="s">
        <v>8992</v>
      </c>
      <c r="N3040">
        <v>0.40916666600000001</v>
      </c>
      <c r="O3040">
        <v>30</v>
      </c>
      <c r="P3040">
        <v>7716</v>
      </c>
      <c r="Q3040">
        <v>4</v>
      </c>
      <c r="R3040">
        <v>159</v>
      </c>
      <c r="S3040">
        <v>18</v>
      </c>
      <c r="T3040">
        <v>788</v>
      </c>
      <c r="U3040">
        <v>0</v>
      </c>
      <c r="V3040">
        <v>1</v>
      </c>
      <c r="W3040">
        <v>166.06069079672048</v>
      </c>
      <c r="X3040">
        <v>1335.6900341963401</v>
      </c>
      <c r="Y3040">
        <v>0.80316910062034752</v>
      </c>
      <c r="Z3040">
        <v>23.581599065042436</v>
      </c>
      <c r="AA3040">
        <v>296.88805639396594</v>
      </c>
      <c r="AB3040">
        <v>387.65800537591178</v>
      </c>
      <c r="AC3040">
        <v>0</v>
      </c>
      <c r="AD3040">
        <v>65.978210062738526</v>
      </c>
      <c r="AE3040">
        <v>2276.6597649913397</v>
      </c>
    </row>
    <row r="3041" spans="1:31" x14ac:dyDescent="0.25">
      <c r="A3041">
        <v>1713612</v>
      </c>
      <c r="B3041">
        <v>1</v>
      </c>
      <c r="C3041" t="s">
        <v>81</v>
      </c>
      <c r="D3041" t="s">
        <v>113</v>
      </c>
      <c r="E3041" t="s">
        <v>314</v>
      </c>
      <c r="F3041" t="s">
        <v>8993</v>
      </c>
      <c r="G3041" t="s">
        <v>233</v>
      </c>
      <c r="H3041" t="s">
        <v>234</v>
      </c>
      <c r="I3041" t="s">
        <v>135</v>
      </c>
      <c r="J3041" t="s">
        <v>136</v>
      </c>
      <c r="K3041" t="s">
        <v>153</v>
      </c>
      <c r="L3041" t="s">
        <v>8994</v>
      </c>
      <c r="M3041" t="s">
        <v>8995</v>
      </c>
      <c r="N3041">
        <v>0.77055555499999995</v>
      </c>
      <c r="O3041">
        <v>22</v>
      </c>
      <c r="P3041">
        <v>3927</v>
      </c>
      <c r="Q3041">
        <v>273</v>
      </c>
      <c r="R3041">
        <v>1194</v>
      </c>
      <c r="S3041">
        <v>53</v>
      </c>
      <c r="T3041">
        <v>306</v>
      </c>
      <c r="U3041">
        <v>3</v>
      </c>
      <c r="V3041">
        <v>0</v>
      </c>
      <c r="W3041">
        <v>2.7310382692232884</v>
      </c>
      <c r="X3041">
        <v>444.47265391966022</v>
      </c>
      <c r="Y3041">
        <v>164.61522022906053</v>
      </c>
      <c r="Z3041">
        <v>351.96601441142218</v>
      </c>
      <c r="AA3041">
        <v>132.21057393957389</v>
      </c>
      <c r="AB3041">
        <v>142.015967552635</v>
      </c>
      <c r="AC3041">
        <v>83.118539852492958</v>
      </c>
      <c r="AD3041">
        <v>0</v>
      </c>
      <c r="AE3041">
        <v>1321.1300081740678</v>
      </c>
    </row>
    <row r="3042" spans="1:31" x14ac:dyDescent="0.25">
      <c r="A3042">
        <v>1713383</v>
      </c>
      <c r="B3042">
        <v>1</v>
      </c>
      <c r="C3042" t="s">
        <v>80</v>
      </c>
      <c r="D3042" t="s">
        <v>103</v>
      </c>
      <c r="E3042" t="s">
        <v>160</v>
      </c>
      <c r="F3042" t="s">
        <v>8996</v>
      </c>
      <c r="G3042" t="s">
        <v>1328</v>
      </c>
      <c r="H3042" t="s">
        <v>134</v>
      </c>
      <c r="I3042" t="s">
        <v>135</v>
      </c>
      <c r="J3042" t="s">
        <v>136</v>
      </c>
      <c r="K3042" t="s">
        <v>137</v>
      </c>
      <c r="L3042" t="s">
        <v>8997</v>
      </c>
      <c r="M3042" t="s">
        <v>8998</v>
      </c>
      <c r="N3042">
        <v>1.8869444440000001</v>
      </c>
      <c r="O3042">
        <v>0</v>
      </c>
      <c r="P3042">
        <v>111</v>
      </c>
      <c r="Q3042">
        <v>0</v>
      </c>
      <c r="R3042">
        <v>0</v>
      </c>
      <c r="S3042">
        <v>0</v>
      </c>
      <c r="T3042">
        <v>27</v>
      </c>
      <c r="U3042">
        <v>0</v>
      </c>
      <c r="V3042">
        <v>0</v>
      </c>
      <c r="W3042">
        <v>0</v>
      </c>
      <c r="X3042">
        <v>55.141346755408271</v>
      </c>
      <c r="Y3042">
        <v>0</v>
      </c>
      <c r="Z3042">
        <v>0</v>
      </c>
      <c r="AA3042">
        <v>0</v>
      </c>
      <c r="AB3042">
        <v>38.424948676677978</v>
      </c>
      <c r="AC3042">
        <v>0</v>
      </c>
      <c r="AD3042">
        <v>0</v>
      </c>
      <c r="AE3042">
        <v>93.56629543208625</v>
      </c>
    </row>
    <row r="3043" spans="1:31" x14ac:dyDescent="0.25">
      <c r="A3043">
        <v>1713569</v>
      </c>
      <c r="B3043">
        <v>1</v>
      </c>
      <c r="C3043" t="s">
        <v>81</v>
      </c>
      <c r="D3043" t="s">
        <v>112</v>
      </c>
      <c r="E3043" t="s">
        <v>140</v>
      </c>
      <c r="F3043" t="s">
        <v>8999</v>
      </c>
      <c r="G3043" t="s">
        <v>147</v>
      </c>
      <c r="H3043" t="s">
        <v>143</v>
      </c>
      <c r="I3043" t="s">
        <v>135</v>
      </c>
      <c r="J3043" t="s">
        <v>136</v>
      </c>
      <c r="K3043" t="s">
        <v>137</v>
      </c>
      <c r="L3043" t="s">
        <v>9000</v>
      </c>
      <c r="M3043" t="s">
        <v>9001</v>
      </c>
      <c r="N3043">
        <v>1.1291666659999999</v>
      </c>
      <c r="O3043">
        <v>2</v>
      </c>
      <c r="P3043">
        <v>375</v>
      </c>
      <c r="Q3043">
        <v>176</v>
      </c>
      <c r="R3043">
        <v>501</v>
      </c>
      <c r="S3043">
        <v>18</v>
      </c>
      <c r="T3043">
        <v>43</v>
      </c>
      <c r="U3043">
        <v>10</v>
      </c>
      <c r="V3043">
        <v>2</v>
      </c>
      <c r="W3043">
        <v>3.5561814469466664E-2</v>
      </c>
      <c r="X3043">
        <v>52.753534118429997</v>
      </c>
      <c r="Y3043">
        <v>83.769709348064524</v>
      </c>
      <c r="Z3043">
        <v>63.704488122364388</v>
      </c>
      <c r="AA3043">
        <v>51.62372313886339</v>
      </c>
      <c r="AB3043">
        <v>56.86867812242587</v>
      </c>
      <c r="AC3043">
        <v>671.7923617176973</v>
      </c>
      <c r="AD3043">
        <v>28.681936785151713</v>
      </c>
      <c r="AE3043">
        <v>1009.2299931674667</v>
      </c>
    </row>
    <row r="3044" spans="1:31" x14ac:dyDescent="0.25">
      <c r="A3044">
        <v>1713360</v>
      </c>
      <c r="B3044">
        <v>1</v>
      </c>
      <c r="C3044" t="s">
        <v>80</v>
      </c>
      <c r="D3044" t="s">
        <v>95</v>
      </c>
      <c r="E3044" t="s">
        <v>140</v>
      </c>
      <c r="F3044" t="s">
        <v>1063</v>
      </c>
      <c r="G3044" t="s">
        <v>147</v>
      </c>
      <c r="H3044" t="s">
        <v>143</v>
      </c>
      <c r="I3044" t="s">
        <v>455</v>
      </c>
      <c r="J3044" t="s">
        <v>136</v>
      </c>
      <c r="K3044" t="s">
        <v>137</v>
      </c>
      <c r="L3044" t="s">
        <v>9002</v>
      </c>
      <c r="M3044" t="s">
        <v>9003</v>
      </c>
      <c r="N3044">
        <v>4.3888888000000001E-2</v>
      </c>
      <c r="O3044">
        <v>6</v>
      </c>
      <c r="P3044">
        <v>2292</v>
      </c>
      <c r="Q3044">
        <v>26</v>
      </c>
      <c r="R3044">
        <v>24</v>
      </c>
      <c r="S3044">
        <v>24</v>
      </c>
      <c r="T3044">
        <v>150</v>
      </c>
      <c r="U3044">
        <v>1</v>
      </c>
      <c r="V3044">
        <v>0</v>
      </c>
      <c r="W3044">
        <v>0.19507507867869553</v>
      </c>
      <c r="X3044">
        <v>18.829320482839755</v>
      </c>
      <c r="Y3044">
        <v>3.1485148279270994</v>
      </c>
      <c r="Z3044">
        <v>0.3139782546183289</v>
      </c>
      <c r="AA3044">
        <v>12.55359787628943</v>
      </c>
      <c r="AB3044">
        <v>6.3655126898581447</v>
      </c>
      <c r="AC3044">
        <v>0.11509019471695335</v>
      </c>
      <c r="AD3044">
        <v>0</v>
      </c>
      <c r="AE3044">
        <v>41.521089404928411</v>
      </c>
    </row>
    <row r="3045" spans="1:31" x14ac:dyDescent="0.25">
      <c r="A3045">
        <v>1713503</v>
      </c>
      <c r="B3045">
        <v>1</v>
      </c>
      <c r="C3045" t="s">
        <v>80</v>
      </c>
      <c r="D3045" t="s">
        <v>94</v>
      </c>
      <c r="E3045" t="s">
        <v>131</v>
      </c>
      <c r="F3045" t="s">
        <v>9004</v>
      </c>
      <c r="G3045" t="s">
        <v>242</v>
      </c>
      <c r="H3045" t="s">
        <v>134</v>
      </c>
      <c r="I3045" t="s">
        <v>135</v>
      </c>
      <c r="J3045" t="s">
        <v>136</v>
      </c>
      <c r="K3045" t="s">
        <v>137</v>
      </c>
      <c r="L3045" t="s">
        <v>9005</v>
      </c>
      <c r="M3045" t="s">
        <v>9006</v>
      </c>
      <c r="N3045">
        <v>0.85944444399999997</v>
      </c>
      <c r="O3045">
        <v>0</v>
      </c>
      <c r="P3045">
        <v>18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3.1454439389194504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3.1454439389194504</v>
      </c>
    </row>
    <row r="3046" spans="1:31" x14ac:dyDescent="0.25">
      <c r="A3046">
        <v>1713403</v>
      </c>
      <c r="B3046">
        <v>1</v>
      </c>
      <c r="C3046" t="s">
        <v>80</v>
      </c>
      <c r="D3046" t="s">
        <v>107</v>
      </c>
      <c r="E3046" t="s">
        <v>160</v>
      </c>
      <c r="F3046" t="s">
        <v>9007</v>
      </c>
      <c r="G3046" t="s">
        <v>269</v>
      </c>
      <c r="H3046" t="s">
        <v>134</v>
      </c>
      <c r="I3046" t="s">
        <v>135</v>
      </c>
      <c r="J3046" t="s">
        <v>136</v>
      </c>
      <c r="K3046" t="s">
        <v>137</v>
      </c>
      <c r="L3046" t="s">
        <v>9008</v>
      </c>
      <c r="M3046" t="s">
        <v>9009</v>
      </c>
      <c r="N3046">
        <v>5.6322222220000002</v>
      </c>
      <c r="O3046">
        <v>0</v>
      </c>
      <c r="P3046">
        <v>13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5.9508548063091133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5.9508548063091133</v>
      </c>
    </row>
    <row r="3047" spans="1:31" x14ac:dyDescent="0.25">
      <c r="A3047">
        <v>1713526</v>
      </c>
      <c r="B3047">
        <v>1</v>
      </c>
      <c r="C3047" t="s">
        <v>80</v>
      </c>
      <c r="D3047" t="s">
        <v>98</v>
      </c>
      <c r="E3047" t="s">
        <v>140</v>
      </c>
      <c r="F3047" t="s">
        <v>9010</v>
      </c>
      <c r="G3047" t="s">
        <v>147</v>
      </c>
      <c r="H3047" t="s">
        <v>143</v>
      </c>
      <c r="I3047" t="s">
        <v>135</v>
      </c>
      <c r="J3047" t="s">
        <v>136</v>
      </c>
      <c r="K3047" t="s">
        <v>137</v>
      </c>
      <c r="L3047" t="s">
        <v>9011</v>
      </c>
      <c r="M3047" t="s">
        <v>9012</v>
      </c>
      <c r="N3047">
        <v>0.54472222199999998</v>
      </c>
      <c r="O3047">
        <v>0</v>
      </c>
      <c r="P3047">
        <v>0</v>
      </c>
      <c r="Q3047">
        <v>10</v>
      </c>
      <c r="R3047">
        <v>97</v>
      </c>
      <c r="S3047">
        <v>4</v>
      </c>
      <c r="T3047">
        <v>23</v>
      </c>
      <c r="U3047">
        <v>0</v>
      </c>
      <c r="V3047">
        <v>0</v>
      </c>
      <c r="W3047">
        <v>0</v>
      </c>
      <c r="X3047">
        <v>0</v>
      </c>
      <c r="Y3047">
        <v>40.870450170207342</v>
      </c>
      <c r="Z3047">
        <v>47.116190313172275</v>
      </c>
      <c r="AA3047">
        <v>2.9457825885438198</v>
      </c>
      <c r="AB3047">
        <v>12.871548748525889</v>
      </c>
      <c r="AC3047">
        <v>0</v>
      </c>
      <c r="AD3047">
        <v>0</v>
      </c>
      <c r="AE3047">
        <v>103.80397182044933</v>
      </c>
    </row>
    <row r="3048" spans="1:31" x14ac:dyDescent="0.25">
      <c r="A3048">
        <v>1713340</v>
      </c>
      <c r="B3048">
        <v>1</v>
      </c>
      <c r="C3048" t="s">
        <v>81</v>
      </c>
      <c r="D3048" t="s">
        <v>114</v>
      </c>
      <c r="E3048" t="s">
        <v>160</v>
      </c>
      <c r="F3048" t="s">
        <v>9013</v>
      </c>
      <c r="G3048" t="s">
        <v>162</v>
      </c>
      <c r="H3048" t="s">
        <v>134</v>
      </c>
      <c r="I3048" t="s">
        <v>135</v>
      </c>
      <c r="J3048" t="s">
        <v>136</v>
      </c>
      <c r="K3048" t="s">
        <v>137</v>
      </c>
      <c r="L3048" t="s">
        <v>9014</v>
      </c>
      <c r="M3048" t="s">
        <v>9015</v>
      </c>
      <c r="N3048">
        <v>1.295833333</v>
      </c>
      <c r="O3048">
        <v>0</v>
      </c>
      <c r="P3048">
        <v>8</v>
      </c>
      <c r="Q3048">
        <v>0</v>
      </c>
      <c r="R3048">
        <v>0</v>
      </c>
      <c r="S3048">
        <v>0</v>
      </c>
      <c r="T3048">
        <v>1</v>
      </c>
      <c r="U3048">
        <v>0</v>
      </c>
      <c r="V3048">
        <v>0</v>
      </c>
      <c r="W3048">
        <v>0</v>
      </c>
      <c r="X3048">
        <v>0.35644472503106084</v>
      </c>
      <c r="Y3048">
        <v>0</v>
      </c>
      <c r="Z3048">
        <v>0</v>
      </c>
      <c r="AA3048">
        <v>0</v>
      </c>
      <c r="AB3048">
        <v>3.4845560936162784E-2</v>
      </c>
      <c r="AC3048">
        <v>0</v>
      </c>
      <c r="AD3048">
        <v>0</v>
      </c>
      <c r="AE3048">
        <v>0.39129028596722359</v>
      </c>
    </row>
    <row r="3049" spans="1:31" x14ac:dyDescent="0.25">
      <c r="A3049">
        <v>1713695</v>
      </c>
      <c r="B3049">
        <v>1</v>
      </c>
      <c r="C3049" t="s">
        <v>81</v>
      </c>
      <c r="D3049" t="s">
        <v>116</v>
      </c>
      <c r="E3049" t="s">
        <v>160</v>
      </c>
      <c r="F3049" t="s">
        <v>9016</v>
      </c>
      <c r="G3049" t="s">
        <v>162</v>
      </c>
      <c r="H3049" t="s">
        <v>134</v>
      </c>
      <c r="I3049" t="s">
        <v>135</v>
      </c>
      <c r="J3049" t="s">
        <v>136</v>
      </c>
      <c r="K3049" t="s">
        <v>137</v>
      </c>
      <c r="L3049" t="s">
        <v>9017</v>
      </c>
      <c r="M3049" t="s">
        <v>9018</v>
      </c>
      <c r="N3049">
        <v>1.0986111110000001</v>
      </c>
      <c r="O3049">
        <v>0</v>
      </c>
      <c r="P3049">
        <v>126</v>
      </c>
      <c r="Q3049">
        <v>0</v>
      </c>
      <c r="R3049">
        <v>7</v>
      </c>
      <c r="S3049">
        <v>0</v>
      </c>
      <c r="T3049">
        <v>11</v>
      </c>
      <c r="U3049">
        <v>0</v>
      </c>
      <c r="V3049">
        <v>0</v>
      </c>
      <c r="W3049">
        <v>0</v>
      </c>
      <c r="X3049">
        <v>30.503090590747757</v>
      </c>
      <c r="Y3049">
        <v>0</v>
      </c>
      <c r="Z3049">
        <v>0.64304129667983334</v>
      </c>
      <c r="AA3049">
        <v>0</v>
      </c>
      <c r="AB3049">
        <v>3.5929867597641119</v>
      </c>
      <c r="AC3049">
        <v>0</v>
      </c>
      <c r="AD3049">
        <v>0</v>
      </c>
      <c r="AE3049">
        <v>34.739118647191702</v>
      </c>
    </row>
    <row r="3050" spans="1:31" x14ac:dyDescent="0.25">
      <c r="A3050">
        <v>1713483</v>
      </c>
      <c r="B3050">
        <v>1</v>
      </c>
      <c r="C3050" t="s">
        <v>80</v>
      </c>
      <c r="D3050" t="s">
        <v>102</v>
      </c>
      <c r="E3050" t="s">
        <v>131</v>
      </c>
      <c r="F3050" t="s">
        <v>9019</v>
      </c>
      <c r="G3050" t="s">
        <v>133</v>
      </c>
      <c r="H3050" t="s">
        <v>134</v>
      </c>
      <c r="I3050" t="s">
        <v>135</v>
      </c>
      <c r="J3050" t="s">
        <v>136</v>
      </c>
      <c r="K3050" t="s">
        <v>137</v>
      </c>
      <c r="L3050" t="s">
        <v>9020</v>
      </c>
      <c r="M3050" t="s">
        <v>9021</v>
      </c>
      <c r="N3050">
        <v>4.9186111109999997</v>
      </c>
      <c r="O3050">
        <v>0</v>
      </c>
      <c r="P3050">
        <v>1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0.24034337456951252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0.24034337456951252</v>
      </c>
    </row>
    <row r="3051" spans="1:31" x14ac:dyDescent="0.25">
      <c r="A3051">
        <v>1713649</v>
      </c>
      <c r="B3051">
        <v>1</v>
      </c>
      <c r="C3051" t="s">
        <v>81</v>
      </c>
      <c r="D3051" t="s">
        <v>128</v>
      </c>
      <c r="E3051" t="s">
        <v>189</v>
      </c>
      <c r="F3051" t="s">
        <v>9022</v>
      </c>
      <c r="G3051" t="s">
        <v>147</v>
      </c>
      <c r="H3051" t="s">
        <v>143</v>
      </c>
      <c r="I3051" t="s">
        <v>135</v>
      </c>
      <c r="J3051" t="s">
        <v>136</v>
      </c>
      <c r="K3051" t="s">
        <v>137</v>
      </c>
      <c r="L3051" t="s">
        <v>9023</v>
      </c>
      <c r="M3051" t="s">
        <v>9024</v>
      </c>
      <c r="N3051">
        <v>2.670833333</v>
      </c>
      <c r="O3051">
        <v>0</v>
      </c>
      <c r="P3051">
        <v>0</v>
      </c>
      <c r="Q3051">
        <v>0</v>
      </c>
      <c r="R3051">
        <v>0</v>
      </c>
      <c r="S3051">
        <v>3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68.866574116088913</v>
      </c>
      <c r="AB3051">
        <v>0</v>
      </c>
      <c r="AC3051">
        <v>0</v>
      </c>
      <c r="AD3051">
        <v>0</v>
      </c>
      <c r="AE3051">
        <v>68.866574116088913</v>
      </c>
    </row>
    <row r="3052" spans="1:31" x14ac:dyDescent="0.25">
      <c r="A3052">
        <v>1713363</v>
      </c>
      <c r="B3052">
        <v>1</v>
      </c>
      <c r="C3052" t="s">
        <v>80</v>
      </c>
      <c r="D3052" t="s">
        <v>95</v>
      </c>
      <c r="E3052" t="s">
        <v>314</v>
      </c>
      <c r="F3052" t="s">
        <v>9025</v>
      </c>
      <c r="G3052" t="s">
        <v>173</v>
      </c>
      <c r="H3052" t="s">
        <v>143</v>
      </c>
      <c r="I3052" t="s">
        <v>135</v>
      </c>
      <c r="J3052" t="s">
        <v>136</v>
      </c>
      <c r="K3052" t="s">
        <v>153</v>
      </c>
      <c r="L3052" t="s">
        <v>9026</v>
      </c>
      <c r="M3052" t="s">
        <v>9027</v>
      </c>
      <c r="N3052">
        <v>5.1330555550000003</v>
      </c>
      <c r="O3052">
        <v>0</v>
      </c>
      <c r="P3052">
        <v>0</v>
      </c>
      <c r="Q3052">
        <v>0</v>
      </c>
      <c r="R3052">
        <v>0</v>
      </c>
      <c r="S3052">
        <v>3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3285.4861014401117</v>
      </c>
      <c r="AB3052">
        <v>0</v>
      </c>
      <c r="AC3052">
        <v>0</v>
      </c>
      <c r="AD3052">
        <v>0</v>
      </c>
      <c r="AE3052">
        <v>3285.4861014401117</v>
      </c>
    </row>
    <row r="3053" spans="1:31" x14ac:dyDescent="0.25">
      <c r="A3053">
        <v>1713463</v>
      </c>
      <c r="B3053">
        <v>1</v>
      </c>
      <c r="C3053" t="s">
        <v>80</v>
      </c>
      <c r="D3053" t="s">
        <v>104</v>
      </c>
      <c r="E3053" t="s">
        <v>189</v>
      </c>
      <c r="F3053" t="s">
        <v>9028</v>
      </c>
      <c r="G3053" t="s">
        <v>152</v>
      </c>
      <c r="H3053" t="s">
        <v>143</v>
      </c>
      <c r="I3053" t="s">
        <v>135</v>
      </c>
      <c r="J3053" t="s">
        <v>136</v>
      </c>
      <c r="K3053" t="s">
        <v>153</v>
      </c>
      <c r="L3053" t="s">
        <v>9029</v>
      </c>
      <c r="M3053" t="s">
        <v>9030</v>
      </c>
      <c r="N3053">
        <v>5.1316666660000001</v>
      </c>
      <c r="O3053">
        <v>0</v>
      </c>
      <c r="P3053">
        <v>130</v>
      </c>
      <c r="Q3053">
        <v>0</v>
      </c>
      <c r="R3053">
        <v>16</v>
      </c>
      <c r="S3053">
        <v>0</v>
      </c>
      <c r="T3053">
        <v>19</v>
      </c>
      <c r="U3053">
        <v>0</v>
      </c>
      <c r="V3053">
        <v>0</v>
      </c>
      <c r="W3053">
        <v>0</v>
      </c>
      <c r="X3053">
        <v>234.29650164265936</v>
      </c>
      <c r="Y3053">
        <v>0</v>
      </c>
      <c r="Z3053">
        <v>19.180907169080772</v>
      </c>
      <c r="AA3053">
        <v>0</v>
      </c>
      <c r="AB3053">
        <v>62.388428837302463</v>
      </c>
      <c r="AC3053">
        <v>0</v>
      </c>
      <c r="AD3053">
        <v>0</v>
      </c>
      <c r="AE3053">
        <v>315.86583764904259</v>
      </c>
    </row>
    <row r="3054" spans="1:31" x14ac:dyDescent="0.25">
      <c r="A3054">
        <v>1713357</v>
      </c>
      <c r="B3054">
        <v>1</v>
      </c>
      <c r="C3054" t="s">
        <v>80</v>
      </c>
      <c r="D3054" t="s">
        <v>104</v>
      </c>
      <c r="E3054" t="s">
        <v>150</v>
      </c>
      <c r="F3054" t="s">
        <v>9031</v>
      </c>
      <c r="G3054" t="s">
        <v>326</v>
      </c>
      <c r="H3054" t="s">
        <v>134</v>
      </c>
      <c r="I3054" t="s">
        <v>135</v>
      </c>
      <c r="J3054" t="s">
        <v>136</v>
      </c>
      <c r="K3054" t="s">
        <v>137</v>
      </c>
      <c r="L3054" t="s">
        <v>9032</v>
      </c>
      <c r="M3054" t="s">
        <v>9033</v>
      </c>
      <c r="N3054">
        <v>1.583611111</v>
      </c>
      <c r="O3054">
        <v>0</v>
      </c>
      <c r="P3054">
        <v>1</v>
      </c>
      <c r="Q3054">
        <v>0</v>
      </c>
      <c r="R3054">
        <v>5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0.40570153388672214</v>
      </c>
      <c r="Y3054">
        <v>0</v>
      </c>
      <c r="Z3054">
        <v>0.428424799391325</v>
      </c>
      <c r="AA3054">
        <v>0</v>
      </c>
      <c r="AB3054">
        <v>0</v>
      </c>
      <c r="AC3054">
        <v>0</v>
      </c>
      <c r="AD3054">
        <v>0</v>
      </c>
      <c r="AE3054">
        <v>0.83412633327804708</v>
      </c>
    </row>
    <row r="3055" spans="1:31" x14ac:dyDescent="0.25">
      <c r="A3055">
        <v>1713715</v>
      </c>
      <c r="B3055">
        <v>1</v>
      </c>
      <c r="C3055" t="s">
        <v>80</v>
      </c>
      <c r="D3055" t="s">
        <v>97</v>
      </c>
      <c r="E3055" t="s">
        <v>131</v>
      </c>
      <c r="F3055" t="s">
        <v>9034</v>
      </c>
      <c r="G3055" t="s">
        <v>133</v>
      </c>
      <c r="H3055" t="s">
        <v>134</v>
      </c>
      <c r="I3055" t="s">
        <v>135</v>
      </c>
      <c r="J3055" t="s">
        <v>136</v>
      </c>
      <c r="K3055" t="s">
        <v>137</v>
      </c>
      <c r="L3055" t="s">
        <v>9035</v>
      </c>
      <c r="M3055" t="s">
        <v>9036</v>
      </c>
      <c r="N3055">
        <v>2.528611111</v>
      </c>
      <c r="O3055">
        <v>0</v>
      </c>
      <c r="P3055">
        <v>3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0.81972217466525343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0.81972217466525343</v>
      </c>
    </row>
    <row r="3056" spans="1:31" x14ac:dyDescent="0.25">
      <c r="A3056">
        <v>1713380</v>
      </c>
      <c r="B3056">
        <v>1</v>
      </c>
      <c r="C3056" t="s">
        <v>81</v>
      </c>
      <c r="D3056" t="s">
        <v>127</v>
      </c>
      <c r="E3056" t="s">
        <v>131</v>
      </c>
      <c r="F3056" t="s">
        <v>9037</v>
      </c>
      <c r="G3056" t="s">
        <v>242</v>
      </c>
      <c r="H3056" t="s">
        <v>134</v>
      </c>
      <c r="I3056" t="s">
        <v>135</v>
      </c>
      <c r="J3056" t="s">
        <v>136</v>
      </c>
      <c r="K3056" t="s">
        <v>137</v>
      </c>
      <c r="L3056" t="s">
        <v>9038</v>
      </c>
      <c r="M3056" t="s">
        <v>9039</v>
      </c>
      <c r="N3056">
        <v>4.488888888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1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</row>
    <row r="3057" spans="1:31" x14ac:dyDescent="0.25">
      <c r="A3057">
        <v>1713529</v>
      </c>
      <c r="B3057">
        <v>1</v>
      </c>
      <c r="C3057" t="s">
        <v>80</v>
      </c>
      <c r="D3057" t="s">
        <v>100</v>
      </c>
      <c r="E3057" t="s">
        <v>171</v>
      </c>
      <c r="F3057" t="s">
        <v>9040</v>
      </c>
      <c r="G3057" t="s">
        <v>157</v>
      </c>
      <c r="H3057" t="s">
        <v>143</v>
      </c>
      <c r="I3057" t="s">
        <v>135</v>
      </c>
      <c r="J3057" t="s">
        <v>3</v>
      </c>
      <c r="K3057" t="s">
        <v>137</v>
      </c>
      <c r="L3057" t="s">
        <v>9041</v>
      </c>
      <c r="M3057" t="s">
        <v>9042</v>
      </c>
      <c r="N3057">
        <v>0.96833333300000002</v>
      </c>
      <c r="O3057">
        <v>0</v>
      </c>
      <c r="P3057">
        <v>390</v>
      </c>
      <c r="Q3057">
        <v>0</v>
      </c>
      <c r="R3057">
        <v>3</v>
      </c>
      <c r="S3057">
        <v>0</v>
      </c>
      <c r="T3057">
        <v>24</v>
      </c>
      <c r="U3057">
        <v>0</v>
      </c>
      <c r="V3057">
        <v>0</v>
      </c>
      <c r="W3057">
        <v>0</v>
      </c>
      <c r="X3057">
        <v>83.873158470022119</v>
      </c>
      <c r="Y3057">
        <v>0</v>
      </c>
      <c r="Z3057">
        <v>0.3143202042101334</v>
      </c>
      <c r="AA3057">
        <v>0</v>
      </c>
      <c r="AB3057">
        <v>9.6940874556428014</v>
      </c>
      <c r="AC3057">
        <v>0</v>
      </c>
      <c r="AD3057">
        <v>0</v>
      </c>
      <c r="AE3057">
        <v>93.881566129875054</v>
      </c>
    </row>
    <row r="3058" spans="1:31" x14ac:dyDescent="0.25">
      <c r="A3058">
        <v>1713400</v>
      </c>
      <c r="B3058">
        <v>1</v>
      </c>
      <c r="C3058" t="s">
        <v>80</v>
      </c>
      <c r="D3058" t="s">
        <v>107</v>
      </c>
      <c r="E3058" t="s">
        <v>131</v>
      </c>
      <c r="F3058" t="s">
        <v>9043</v>
      </c>
      <c r="G3058" t="s">
        <v>133</v>
      </c>
      <c r="H3058" t="s">
        <v>134</v>
      </c>
      <c r="I3058" t="s">
        <v>135</v>
      </c>
      <c r="J3058" t="s">
        <v>136</v>
      </c>
      <c r="K3058" t="s">
        <v>137</v>
      </c>
      <c r="L3058" t="s">
        <v>9044</v>
      </c>
      <c r="M3058" t="s">
        <v>9045</v>
      </c>
      <c r="N3058">
        <v>4.386666666</v>
      </c>
      <c r="O3058">
        <v>0</v>
      </c>
      <c r="P3058">
        <v>1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</row>
    <row r="3059" spans="1:31" x14ac:dyDescent="0.25">
      <c r="A3059">
        <v>1713294</v>
      </c>
      <c r="B3059">
        <v>1</v>
      </c>
      <c r="C3059" t="s">
        <v>81</v>
      </c>
      <c r="D3059" t="s">
        <v>113</v>
      </c>
      <c r="E3059" t="s">
        <v>140</v>
      </c>
      <c r="F3059" t="s">
        <v>9046</v>
      </c>
      <c r="G3059" t="s">
        <v>806</v>
      </c>
      <c r="H3059" t="s">
        <v>143</v>
      </c>
      <c r="I3059" t="s">
        <v>135</v>
      </c>
      <c r="J3059" t="s">
        <v>136</v>
      </c>
      <c r="K3059" t="s">
        <v>137</v>
      </c>
      <c r="L3059" t="s">
        <v>9047</v>
      </c>
      <c r="M3059" t="s">
        <v>9048</v>
      </c>
      <c r="N3059">
        <v>3.4166666659999998</v>
      </c>
      <c r="O3059">
        <v>0</v>
      </c>
      <c r="P3059">
        <v>328</v>
      </c>
      <c r="Q3059">
        <v>0</v>
      </c>
      <c r="R3059">
        <v>29</v>
      </c>
      <c r="S3059">
        <v>6</v>
      </c>
      <c r="T3059">
        <v>19</v>
      </c>
      <c r="U3059">
        <v>0</v>
      </c>
      <c r="V3059">
        <v>0</v>
      </c>
      <c r="W3059">
        <v>0</v>
      </c>
      <c r="X3059">
        <v>209.45582681852525</v>
      </c>
      <c r="Y3059">
        <v>0</v>
      </c>
      <c r="Z3059">
        <v>13.427538885579814</v>
      </c>
      <c r="AA3059">
        <v>1532.9416609989157</v>
      </c>
      <c r="AB3059">
        <v>24.660617385615645</v>
      </c>
      <c r="AC3059">
        <v>0</v>
      </c>
      <c r="AD3059">
        <v>0</v>
      </c>
      <c r="AE3059">
        <v>1780.4856440886365</v>
      </c>
    </row>
    <row r="3060" spans="1:31" x14ac:dyDescent="0.25">
      <c r="A3060">
        <v>1713194</v>
      </c>
      <c r="B3060">
        <v>1</v>
      </c>
      <c r="C3060" t="s">
        <v>80</v>
      </c>
      <c r="D3060" t="s">
        <v>97</v>
      </c>
      <c r="E3060" t="s">
        <v>140</v>
      </c>
      <c r="F3060" t="s">
        <v>9049</v>
      </c>
      <c r="G3060" t="s">
        <v>147</v>
      </c>
      <c r="H3060" t="s">
        <v>143</v>
      </c>
      <c r="I3060" t="s">
        <v>135</v>
      </c>
      <c r="J3060" t="s">
        <v>136</v>
      </c>
      <c r="K3060" t="s">
        <v>137</v>
      </c>
      <c r="L3060" t="s">
        <v>9050</v>
      </c>
      <c r="M3060" t="s">
        <v>9051</v>
      </c>
      <c r="N3060">
        <v>1.4675</v>
      </c>
      <c r="O3060">
        <v>7</v>
      </c>
      <c r="P3060">
        <v>1143</v>
      </c>
      <c r="Q3060">
        <v>12</v>
      </c>
      <c r="R3060">
        <v>151</v>
      </c>
      <c r="S3060">
        <v>29</v>
      </c>
      <c r="T3060">
        <v>188</v>
      </c>
      <c r="U3060">
        <v>0</v>
      </c>
      <c r="V3060">
        <v>1</v>
      </c>
      <c r="W3060">
        <v>11.159533353640771</v>
      </c>
      <c r="X3060">
        <v>364.35650506252438</v>
      </c>
      <c r="Y3060">
        <v>22.491669814281771</v>
      </c>
      <c r="Z3060">
        <v>39.881818008160572</v>
      </c>
      <c r="AA3060">
        <v>427.84565067693143</v>
      </c>
      <c r="AB3060">
        <v>91.056663568171146</v>
      </c>
      <c r="AC3060">
        <v>0</v>
      </c>
      <c r="AD3060">
        <v>1.7471278785822335</v>
      </c>
      <c r="AE3060">
        <v>958.53896836229228</v>
      </c>
    </row>
    <row r="3061" spans="1:31" x14ac:dyDescent="0.25">
      <c r="A3061">
        <v>1713203</v>
      </c>
      <c r="B3061">
        <v>1</v>
      </c>
      <c r="C3061" t="s">
        <v>81</v>
      </c>
      <c r="D3061" t="s">
        <v>117</v>
      </c>
      <c r="E3061" t="s">
        <v>160</v>
      </c>
      <c r="F3061" t="s">
        <v>9052</v>
      </c>
      <c r="G3061" t="s">
        <v>162</v>
      </c>
      <c r="H3061" t="s">
        <v>134</v>
      </c>
      <c r="I3061" t="s">
        <v>135</v>
      </c>
      <c r="J3061" t="s">
        <v>136</v>
      </c>
      <c r="K3061" t="s">
        <v>137</v>
      </c>
      <c r="L3061" t="s">
        <v>9053</v>
      </c>
      <c r="M3061" t="s">
        <v>9054</v>
      </c>
      <c r="N3061">
        <v>0.94222222200000005</v>
      </c>
      <c r="O3061">
        <v>0</v>
      </c>
      <c r="P3061">
        <v>1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0.28040822181371999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0.28040822181371999</v>
      </c>
    </row>
    <row r="3062" spans="1:31" x14ac:dyDescent="0.25">
      <c r="A3062">
        <v>1713704</v>
      </c>
      <c r="B3062">
        <v>1</v>
      </c>
      <c r="C3062" t="s">
        <v>80</v>
      </c>
      <c r="D3062" t="s">
        <v>82</v>
      </c>
      <c r="E3062" t="s">
        <v>131</v>
      </c>
      <c r="F3062" t="s">
        <v>9055</v>
      </c>
      <c r="G3062" t="s">
        <v>133</v>
      </c>
      <c r="H3062" t="s">
        <v>134</v>
      </c>
      <c r="I3062" t="s">
        <v>135</v>
      </c>
      <c r="J3062" t="s">
        <v>136</v>
      </c>
      <c r="K3062" t="s">
        <v>137</v>
      </c>
      <c r="L3062" t="s">
        <v>9056</v>
      </c>
      <c r="M3062" t="s">
        <v>9057</v>
      </c>
      <c r="N3062">
        <v>1.2791666660000001</v>
      </c>
      <c r="O3062">
        <v>0</v>
      </c>
      <c r="P3062">
        <v>1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2.1213387214583665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2.1213387214583665</v>
      </c>
    </row>
    <row r="3063" spans="1:31" x14ac:dyDescent="0.25">
      <c r="A3063">
        <v>1713349</v>
      </c>
      <c r="B3063">
        <v>1</v>
      </c>
      <c r="C3063" t="s">
        <v>80</v>
      </c>
      <c r="D3063" t="s">
        <v>86</v>
      </c>
      <c r="E3063" t="s">
        <v>131</v>
      </c>
      <c r="F3063" t="s">
        <v>9058</v>
      </c>
      <c r="G3063" t="s">
        <v>133</v>
      </c>
      <c r="H3063" t="s">
        <v>134</v>
      </c>
      <c r="I3063" t="s">
        <v>135</v>
      </c>
      <c r="J3063" t="s">
        <v>136</v>
      </c>
      <c r="K3063" t="s">
        <v>137</v>
      </c>
      <c r="L3063" t="s">
        <v>9059</v>
      </c>
      <c r="M3063" t="s">
        <v>9060</v>
      </c>
      <c r="N3063">
        <v>3.0375000000000001</v>
      </c>
      <c r="O3063">
        <v>0</v>
      </c>
      <c r="P3063">
        <v>1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1.5471654086202278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1.5471654086202278</v>
      </c>
    </row>
    <row r="3064" spans="1:31" x14ac:dyDescent="0.25">
      <c r="A3064">
        <v>1713303</v>
      </c>
      <c r="B3064">
        <v>1</v>
      </c>
      <c r="C3064" t="s">
        <v>80</v>
      </c>
      <c r="D3064" t="s">
        <v>98</v>
      </c>
      <c r="E3064" t="s">
        <v>140</v>
      </c>
      <c r="F3064" t="s">
        <v>9010</v>
      </c>
      <c r="G3064" t="s">
        <v>147</v>
      </c>
      <c r="H3064" t="s">
        <v>143</v>
      </c>
      <c r="I3064" t="s">
        <v>135</v>
      </c>
      <c r="J3064" t="s">
        <v>136</v>
      </c>
      <c r="K3064" t="s">
        <v>137</v>
      </c>
      <c r="L3064" t="s">
        <v>9061</v>
      </c>
      <c r="M3064" t="s">
        <v>9062</v>
      </c>
      <c r="N3064">
        <v>0.23888888799999999</v>
      </c>
      <c r="O3064">
        <v>0</v>
      </c>
      <c r="P3064">
        <v>0</v>
      </c>
      <c r="Q3064">
        <v>10</v>
      </c>
      <c r="R3064">
        <v>97</v>
      </c>
      <c r="S3064">
        <v>4</v>
      </c>
      <c r="T3064">
        <v>23</v>
      </c>
      <c r="U3064">
        <v>0</v>
      </c>
      <c r="V3064">
        <v>0</v>
      </c>
      <c r="W3064">
        <v>0</v>
      </c>
      <c r="X3064">
        <v>0</v>
      </c>
      <c r="Y3064">
        <v>19.487948725937063</v>
      </c>
      <c r="Z3064">
        <v>20.999530787521596</v>
      </c>
      <c r="AA3064">
        <v>1.4329135942263849</v>
      </c>
      <c r="AB3064">
        <v>6.3509005304467676</v>
      </c>
      <c r="AC3064">
        <v>0</v>
      </c>
      <c r="AD3064">
        <v>0</v>
      </c>
      <c r="AE3064">
        <v>48.271293638131809</v>
      </c>
    </row>
    <row r="3065" spans="1:31" x14ac:dyDescent="0.25">
      <c r="A3065">
        <v>1713698</v>
      </c>
      <c r="B3065">
        <v>1</v>
      </c>
      <c r="C3065" t="s">
        <v>80</v>
      </c>
      <c r="D3065" t="s">
        <v>84</v>
      </c>
      <c r="E3065" t="s">
        <v>160</v>
      </c>
      <c r="F3065" t="s">
        <v>9063</v>
      </c>
      <c r="G3065" t="s">
        <v>162</v>
      </c>
      <c r="H3065" t="s">
        <v>134</v>
      </c>
      <c r="I3065" t="s">
        <v>135</v>
      </c>
      <c r="J3065" t="s">
        <v>136</v>
      </c>
      <c r="K3065" t="s">
        <v>137</v>
      </c>
      <c r="L3065" t="s">
        <v>9064</v>
      </c>
      <c r="M3065" t="s">
        <v>9065</v>
      </c>
      <c r="N3065">
        <v>1.156666666</v>
      </c>
      <c r="O3065">
        <v>0</v>
      </c>
      <c r="P3065">
        <v>69</v>
      </c>
      <c r="Q3065">
        <v>0</v>
      </c>
      <c r="R3065">
        <v>0</v>
      </c>
      <c r="S3065">
        <v>0</v>
      </c>
      <c r="T3065">
        <v>1</v>
      </c>
      <c r="U3065">
        <v>0</v>
      </c>
      <c r="V3065">
        <v>0</v>
      </c>
      <c r="W3065">
        <v>0</v>
      </c>
      <c r="X3065">
        <v>22.779889706671881</v>
      </c>
      <c r="Y3065">
        <v>0</v>
      </c>
      <c r="Z3065">
        <v>0</v>
      </c>
      <c r="AA3065">
        <v>0</v>
      </c>
      <c r="AB3065">
        <v>0.39986535207499996</v>
      </c>
      <c r="AC3065">
        <v>0</v>
      </c>
      <c r="AD3065">
        <v>0</v>
      </c>
      <c r="AE3065">
        <v>23.179755058746881</v>
      </c>
    </row>
    <row r="3066" spans="1:31" x14ac:dyDescent="0.25">
      <c r="A3066">
        <v>1713658</v>
      </c>
      <c r="B3066">
        <v>1</v>
      </c>
      <c r="C3066" t="s">
        <v>80</v>
      </c>
      <c r="D3066" t="s">
        <v>100</v>
      </c>
      <c r="E3066" t="s">
        <v>150</v>
      </c>
      <c r="F3066" t="s">
        <v>9066</v>
      </c>
      <c r="G3066" t="s">
        <v>186</v>
      </c>
      <c r="H3066" t="s">
        <v>134</v>
      </c>
      <c r="I3066" t="s">
        <v>135</v>
      </c>
      <c r="J3066" t="s">
        <v>136</v>
      </c>
      <c r="K3066" t="s">
        <v>137</v>
      </c>
      <c r="L3066" t="s">
        <v>9067</v>
      </c>
      <c r="M3066" t="s">
        <v>9068</v>
      </c>
      <c r="N3066">
        <v>0.78555555499999996</v>
      </c>
      <c r="O3066">
        <v>0</v>
      </c>
      <c r="P3066">
        <v>439</v>
      </c>
      <c r="Q3066">
        <v>0</v>
      </c>
      <c r="R3066">
        <v>1</v>
      </c>
      <c r="S3066">
        <v>0</v>
      </c>
      <c r="T3066">
        <v>28</v>
      </c>
      <c r="U3066">
        <v>0</v>
      </c>
      <c r="V3066">
        <v>0</v>
      </c>
      <c r="W3066">
        <v>0</v>
      </c>
      <c r="X3066">
        <v>123.91787219113004</v>
      </c>
      <c r="Y3066">
        <v>0</v>
      </c>
      <c r="Z3066">
        <v>1.5121916148733334E-3</v>
      </c>
      <c r="AA3066">
        <v>0</v>
      </c>
      <c r="AB3066">
        <v>8.4441996489146334</v>
      </c>
      <c r="AC3066">
        <v>0</v>
      </c>
      <c r="AD3066">
        <v>0</v>
      </c>
      <c r="AE3066">
        <v>132.36358403165957</v>
      </c>
    </row>
    <row r="3067" spans="1:31" x14ac:dyDescent="0.25">
      <c r="A3067">
        <v>1713595</v>
      </c>
      <c r="B3067">
        <v>1</v>
      </c>
      <c r="C3067" t="s">
        <v>80</v>
      </c>
      <c r="D3067" t="s">
        <v>96</v>
      </c>
      <c r="E3067" t="s">
        <v>131</v>
      </c>
      <c r="F3067" t="s">
        <v>9069</v>
      </c>
      <c r="G3067" t="s">
        <v>133</v>
      </c>
      <c r="H3067" t="s">
        <v>134</v>
      </c>
      <c r="I3067" t="s">
        <v>135</v>
      </c>
      <c r="J3067" t="s">
        <v>136</v>
      </c>
      <c r="K3067" t="s">
        <v>137</v>
      </c>
      <c r="L3067" t="s">
        <v>9070</v>
      </c>
      <c r="M3067" t="s">
        <v>9071</v>
      </c>
      <c r="N3067">
        <v>0.81138888799999997</v>
      </c>
      <c r="O3067">
        <v>0</v>
      </c>
      <c r="P3067">
        <v>1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0.64358495786906722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0.64358495786906722</v>
      </c>
    </row>
    <row r="3068" spans="1:31" x14ac:dyDescent="0.25">
      <c r="A3068">
        <v>1713618</v>
      </c>
      <c r="B3068">
        <v>1</v>
      </c>
      <c r="C3068" t="s">
        <v>80</v>
      </c>
      <c r="D3068" t="s">
        <v>97</v>
      </c>
      <c r="E3068" t="s">
        <v>131</v>
      </c>
      <c r="F3068" t="s">
        <v>9072</v>
      </c>
      <c r="G3068" t="s">
        <v>133</v>
      </c>
      <c r="H3068" t="s">
        <v>134</v>
      </c>
      <c r="I3068" t="s">
        <v>135</v>
      </c>
      <c r="J3068" t="s">
        <v>136</v>
      </c>
      <c r="K3068" t="s">
        <v>137</v>
      </c>
      <c r="L3068" t="s">
        <v>9073</v>
      </c>
      <c r="M3068" t="s">
        <v>9074</v>
      </c>
      <c r="N3068">
        <v>1.541388888</v>
      </c>
      <c r="O3068">
        <v>0</v>
      </c>
      <c r="P3068">
        <v>1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1.2328871325869364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1.2328871325869364</v>
      </c>
    </row>
    <row r="3069" spans="1:31" x14ac:dyDescent="0.25">
      <c r="A3069">
        <v>1713260</v>
      </c>
      <c r="B3069">
        <v>1</v>
      </c>
      <c r="C3069" t="s">
        <v>80</v>
      </c>
      <c r="D3069" t="s">
        <v>105</v>
      </c>
      <c r="E3069" t="s">
        <v>160</v>
      </c>
      <c r="F3069" t="s">
        <v>9075</v>
      </c>
      <c r="G3069" t="s">
        <v>269</v>
      </c>
      <c r="H3069" t="s">
        <v>134</v>
      </c>
      <c r="I3069" t="s">
        <v>135</v>
      </c>
      <c r="J3069" t="s">
        <v>136</v>
      </c>
      <c r="K3069" t="s">
        <v>137</v>
      </c>
      <c r="L3069" t="s">
        <v>9076</v>
      </c>
      <c r="M3069" t="s">
        <v>9077</v>
      </c>
      <c r="N3069">
        <v>0.23638888799999999</v>
      </c>
      <c r="O3069">
        <v>0</v>
      </c>
      <c r="P3069">
        <v>56</v>
      </c>
      <c r="Q3069">
        <v>0</v>
      </c>
      <c r="R3069">
        <v>0</v>
      </c>
      <c r="S3069">
        <v>0</v>
      </c>
      <c r="T3069">
        <v>3</v>
      </c>
      <c r="U3069">
        <v>0</v>
      </c>
      <c r="V3069">
        <v>0</v>
      </c>
      <c r="W3069">
        <v>0</v>
      </c>
      <c r="X3069">
        <v>2.9274892608704066</v>
      </c>
      <c r="Y3069">
        <v>0</v>
      </c>
      <c r="Z3069">
        <v>0</v>
      </c>
      <c r="AA3069">
        <v>0</v>
      </c>
      <c r="AB3069">
        <v>0.41636334881323894</v>
      </c>
      <c r="AC3069">
        <v>0</v>
      </c>
      <c r="AD3069">
        <v>0</v>
      </c>
      <c r="AE3069">
        <v>3.3438526096836454</v>
      </c>
    </row>
    <row r="3070" spans="1:31" x14ac:dyDescent="0.25">
      <c r="A3070">
        <v>1713475</v>
      </c>
      <c r="B3070">
        <v>1</v>
      </c>
      <c r="C3070" t="s">
        <v>80</v>
      </c>
      <c r="D3070" t="s">
        <v>107</v>
      </c>
      <c r="E3070" t="s">
        <v>131</v>
      </c>
      <c r="F3070" t="s">
        <v>9078</v>
      </c>
      <c r="G3070" t="s">
        <v>133</v>
      </c>
      <c r="H3070" t="s">
        <v>134</v>
      </c>
      <c r="I3070" t="s">
        <v>135</v>
      </c>
      <c r="J3070" t="s">
        <v>136</v>
      </c>
      <c r="K3070" t="s">
        <v>137</v>
      </c>
      <c r="L3070" t="s">
        <v>9079</v>
      </c>
      <c r="M3070" t="s">
        <v>9080</v>
      </c>
      <c r="N3070">
        <v>1.6541666660000001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1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4.6739030735667507E-2</v>
      </c>
      <c r="AC3070">
        <v>0</v>
      </c>
      <c r="AD3070">
        <v>0</v>
      </c>
      <c r="AE3070">
        <v>4.6739030735667507E-2</v>
      </c>
    </row>
    <row r="3071" spans="1:31" x14ac:dyDescent="0.25">
      <c r="A3071">
        <v>1713575</v>
      </c>
      <c r="B3071">
        <v>1</v>
      </c>
      <c r="C3071" t="s">
        <v>80</v>
      </c>
      <c r="D3071" t="s">
        <v>107</v>
      </c>
      <c r="E3071" t="s">
        <v>131</v>
      </c>
      <c r="F3071" t="s">
        <v>9081</v>
      </c>
      <c r="G3071" t="s">
        <v>238</v>
      </c>
      <c r="H3071" t="s">
        <v>134</v>
      </c>
      <c r="I3071" t="s">
        <v>135</v>
      </c>
      <c r="J3071" t="s">
        <v>136</v>
      </c>
      <c r="K3071" t="s">
        <v>137</v>
      </c>
      <c r="L3071" t="s">
        <v>9082</v>
      </c>
      <c r="M3071" t="s">
        <v>9083</v>
      </c>
      <c r="N3071">
        <v>3.332777777</v>
      </c>
      <c r="O3071">
        <v>0</v>
      </c>
      <c r="P3071">
        <v>1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</row>
    <row r="3072" spans="1:31" x14ac:dyDescent="0.25">
      <c r="A3072">
        <v>1713452</v>
      </c>
      <c r="B3072">
        <v>1</v>
      </c>
      <c r="C3072" t="s">
        <v>81</v>
      </c>
      <c r="D3072" t="s">
        <v>118</v>
      </c>
      <c r="E3072" t="s">
        <v>171</v>
      </c>
      <c r="F3072" t="s">
        <v>9084</v>
      </c>
      <c r="G3072" t="s">
        <v>295</v>
      </c>
      <c r="H3072" t="s">
        <v>143</v>
      </c>
      <c r="I3072" t="s">
        <v>135</v>
      </c>
      <c r="J3072" t="s">
        <v>136</v>
      </c>
      <c r="K3072" t="s">
        <v>137</v>
      </c>
      <c r="L3072" t="s">
        <v>9085</v>
      </c>
      <c r="M3072" t="s">
        <v>9086</v>
      </c>
      <c r="N3072">
        <v>1.6711111110000001</v>
      </c>
      <c r="O3072">
        <v>0</v>
      </c>
      <c r="P3072">
        <v>0</v>
      </c>
      <c r="Q3072">
        <v>7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3.4907670046561732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3.4907670046561732</v>
      </c>
    </row>
    <row r="3073" spans="1:31" x14ac:dyDescent="0.25">
      <c r="A3073">
        <v>1713681</v>
      </c>
      <c r="B3073">
        <v>1</v>
      </c>
      <c r="C3073" t="s">
        <v>80</v>
      </c>
      <c r="D3073" t="s">
        <v>96</v>
      </c>
      <c r="E3073" t="s">
        <v>160</v>
      </c>
      <c r="F3073" t="s">
        <v>9087</v>
      </c>
      <c r="G3073" t="s">
        <v>796</v>
      </c>
      <c r="H3073" t="s">
        <v>134</v>
      </c>
      <c r="I3073" t="s">
        <v>135</v>
      </c>
      <c r="J3073" t="s">
        <v>136</v>
      </c>
      <c r="K3073" t="s">
        <v>137</v>
      </c>
      <c r="L3073" t="s">
        <v>9088</v>
      </c>
      <c r="M3073" t="s">
        <v>9089</v>
      </c>
      <c r="N3073">
        <v>2.196388888</v>
      </c>
      <c r="O3073">
        <v>0</v>
      </c>
      <c r="P3073">
        <v>7</v>
      </c>
      <c r="Q3073">
        <v>0</v>
      </c>
      <c r="R3073">
        <v>21</v>
      </c>
      <c r="S3073">
        <v>0</v>
      </c>
      <c r="T3073">
        <v>6</v>
      </c>
      <c r="U3073">
        <v>0</v>
      </c>
      <c r="V3073">
        <v>0</v>
      </c>
      <c r="W3073">
        <v>0</v>
      </c>
      <c r="X3073">
        <v>5.4223859858823609</v>
      </c>
      <c r="Y3073">
        <v>0</v>
      </c>
      <c r="Z3073">
        <v>13.570225809999007</v>
      </c>
      <c r="AA3073">
        <v>0</v>
      </c>
      <c r="AB3073">
        <v>13.303786404109932</v>
      </c>
      <c r="AC3073">
        <v>0</v>
      </c>
      <c r="AD3073">
        <v>0</v>
      </c>
      <c r="AE3073">
        <v>32.296398199991302</v>
      </c>
    </row>
    <row r="3074" spans="1:31" x14ac:dyDescent="0.25">
      <c r="A3074">
        <v>1713389</v>
      </c>
      <c r="B3074">
        <v>1</v>
      </c>
      <c r="C3074" t="s">
        <v>80</v>
      </c>
      <c r="D3074" t="s">
        <v>90</v>
      </c>
      <c r="E3074" t="s">
        <v>131</v>
      </c>
      <c r="F3074" t="s">
        <v>9090</v>
      </c>
      <c r="G3074" t="s">
        <v>238</v>
      </c>
      <c r="H3074" t="s">
        <v>134</v>
      </c>
      <c r="I3074" t="s">
        <v>135</v>
      </c>
      <c r="J3074" t="s">
        <v>136</v>
      </c>
      <c r="K3074" t="s">
        <v>137</v>
      </c>
      <c r="L3074" t="s">
        <v>9091</v>
      </c>
      <c r="M3074" t="s">
        <v>9092</v>
      </c>
      <c r="N3074">
        <v>1.0866666659999999</v>
      </c>
      <c r="O3074">
        <v>0</v>
      </c>
      <c r="P3074">
        <v>9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2.2706811499876602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2.2706811499876602</v>
      </c>
    </row>
    <row r="3075" spans="1:31" x14ac:dyDescent="0.25">
      <c r="A3075">
        <v>1713555</v>
      </c>
      <c r="B3075">
        <v>1</v>
      </c>
      <c r="C3075" t="s">
        <v>80</v>
      </c>
      <c r="D3075" t="s">
        <v>103</v>
      </c>
      <c r="E3075" t="s">
        <v>160</v>
      </c>
      <c r="F3075" t="s">
        <v>8392</v>
      </c>
      <c r="G3075" t="s">
        <v>162</v>
      </c>
      <c r="H3075" t="s">
        <v>134</v>
      </c>
      <c r="I3075" t="s">
        <v>135</v>
      </c>
      <c r="J3075" t="s">
        <v>136</v>
      </c>
      <c r="K3075" t="s">
        <v>137</v>
      </c>
      <c r="L3075" t="s">
        <v>9093</v>
      </c>
      <c r="M3075" t="s">
        <v>9094</v>
      </c>
      <c r="N3075">
        <v>1.376666666</v>
      </c>
      <c r="O3075">
        <v>0</v>
      </c>
      <c r="P3075">
        <v>11</v>
      </c>
      <c r="Q3075">
        <v>0</v>
      </c>
      <c r="R3075">
        <v>15</v>
      </c>
      <c r="S3075">
        <v>0</v>
      </c>
      <c r="T3075">
        <v>3</v>
      </c>
      <c r="U3075">
        <v>0</v>
      </c>
      <c r="V3075">
        <v>0</v>
      </c>
      <c r="W3075">
        <v>0</v>
      </c>
      <c r="X3075">
        <v>3.273183587810522</v>
      </c>
      <c r="Y3075">
        <v>0</v>
      </c>
      <c r="Z3075">
        <v>1.5506990660257307</v>
      </c>
      <c r="AA3075">
        <v>0</v>
      </c>
      <c r="AB3075">
        <v>4.1026573614703672</v>
      </c>
      <c r="AC3075">
        <v>0</v>
      </c>
      <c r="AD3075">
        <v>0</v>
      </c>
      <c r="AE3075">
        <v>8.926540015306621</v>
      </c>
    </row>
    <row r="3076" spans="1:31" x14ac:dyDescent="0.25">
      <c r="A3076">
        <v>1713223</v>
      </c>
      <c r="B3076">
        <v>1</v>
      </c>
      <c r="C3076" t="s">
        <v>80</v>
      </c>
      <c r="D3076" t="s">
        <v>83</v>
      </c>
      <c r="E3076" t="s">
        <v>160</v>
      </c>
      <c r="F3076" t="s">
        <v>9095</v>
      </c>
      <c r="G3076" t="s">
        <v>1229</v>
      </c>
      <c r="H3076" t="s">
        <v>134</v>
      </c>
      <c r="I3076" t="s">
        <v>135</v>
      </c>
      <c r="J3076" t="s">
        <v>136</v>
      </c>
      <c r="K3076" t="s">
        <v>137</v>
      </c>
      <c r="L3076" t="s">
        <v>9096</v>
      </c>
      <c r="M3076" t="s">
        <v>9097</v>
      </c>
      <c r="N3076">
        <v>1.681944444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38</v>
      </c>
      <c r="U3076">
        <v>0</v>
      </c>
      <c r="V3076">
        <v>3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86.279948856374645</v>
      </c>
      <c r="AC3076">
        <v>0</v>
      </c>
      <c r="AD3076">
        <v>78.778782500924436</v>
      </c>
      <c r="AE3076">
        <v>165.05873135729908</v>
      </c>
    </row>
    <row r="3077" spans="1:31" x14ac:dyDescent="0.25">
      <c r="A3077">
        <v>1713615</v>
      </c>
      <c r="B3077">
        <v>1</v>
      </c>
      <c r="C3077" t="s">
        <v>80</v>
      </c>
      <c r="D3077" t="s">
        <v>95</v>
      </c>
      <c r="E3077" t="s">
        <v>160</v>
      </c>
      <c r="F3077" t="s">
        <v>9098</v>
      </c>
      <c r="G3077" t="s">
        <v>326</v>
      </c>
      <c r="H3077" t="s">
        <v>134</v>
      </c>
      <c r="I3077" t="s">
        <v>135</v>
      </c>
      <c r="J3077" t="s">
        <v>136</v>
      </c>
      <c r="K3077" t="s">
        <v>137</v>
      </c>
      <c r="L3077" t="s">
        <v>9099</v>
      </c>
      <c r="M3077" t="s">
        <v>9100</v>
      </c>
      <c r="N3077">
        <v>1.007222222</v>
      </c>
      <c r="O3077">
        <v>0</v>
      </c>
      <c r="P3077">
        <v>2</v>
      </c>
      <c r="Q3077">
        <v>0</v>
      </c>
      <c r="R3077">
        <v>0</v>
      </c>
      <c r="S3077">
        <v>0</v>
      </c>
      <c r="T3077">
        <v>2</v>
      </c>
      <c r="U3077">
        <v>0</v>
      </c>
      <c r="V3077">
        <v>0</v>
      </c>
      <c r="W3077">
        <v>0</v>
      </c>
      <c r="X3077">
        <v>2.1408196397738888E-2</v>
      </c>
      <c r="Y3077">
        <v>0</v>
      </c>
      <c r="Z3077">
        <v>0</v>
      </c>
      <c r="AA3077">
        <v>0</v>
      </c>
      <c r="AB3077">
        <v>0.48640851149164177</v>
      </c>
      <c r="AC3077">
        <v>0</v>
      </c>
      <c r="AD3077">
        <v>0</v>
      </c>
      <c r="AE3077">
        <v>0.50781670788938071</v>
      </c>
    </row>
    <row r="3078" spans="1:31" x14ac:dyDescent="0.25">
      <c r="A3078">
        <v>1713661</v>
      </c>
      <c r="B3078">
        <v>1</v>
      </c>
      <c r="C3078" t="s">
        <v>80</v>
      </c>
      <c r="D3078" t="s">
        <v>97</v>
      </c>
      <c r="E3078" t="s">
        <v>131</v>
      </c>
      <c r="F3078" t="s">
        <v>9101</v>
      </c>
      <c r="G3078" t="s">
        <v>133</v>
      </c>
      <c r="H3078" t="s">
        <v>134</v>
      </c>
      <c r="I3078" t="s">
        <v>135</v>
      </c>
      <c r="J3078" t="s">
        <v>136</v>
      </c>
      <c r="K3078" t="s">
        <v>137</v>
      </c>
      <c r="L3078" t="s">
        <v>9102</v>
      </c>
      <c r="M3078" t="s">
        <v>9103</v>
      </c>
      <c r="N3078">
        <v>1.744444444</v>
      </c>
      <c r="O3078">
        <v>0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</row>
    <row r="3079" spans="1:31" x14ac:dyDescent="0.25">
      <c r="A3079">
        <v>1713406</v>
      </c>
      <c r="B3079">
        <v>1</v>
      </c>
      <c r="C3079" t="s">
        <v>80</v>
      </c>
      <c r="D3079" t="s">
        <v>82</v>
      </c>
      <c r="E3079" t="s">
        <v>131</v>
      </c>
      <c r="F3079" t="s">
        <v>9104</v>
      </c>
      <c r="G3079" t="s">
        <v>238</v>
      </c>
      <c r="H3079" t="s">
        <v>134</v>
      </c>
      <c r="I3079" t="s">
        <v>135</v>
      </c>
      <c r="J3079" t="s">
        <v>136</v>
      </c>
      <c r="K3079" t="s">
        <v>137</v>
      </c>
      <c r="L3079" t="s">
        <v>9105</v>
      </c>
      <c r="M3079" t="s">
        <v>9106</v>
      </c>
      <c r="N3079">
        <v>2.3311111109999998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16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31.353396301260972</v>
      </c>
      <c r="AC3079">
        <v>0</v>
      </c>
      <c r="AD3079">
        <v>0</v>
      </c>
      <c r="AE3079">
        <v>31.353396301260972</v>
      </c>
    </row>
    <row r="3080" spans="1:31" x14ac:dyDescent="0.25">
      <c r="A3080">
        <v>1713286</v>
      </c>
      <c r="B3080">
        <v>1</v>
      </c>
      <c r="C3080" t="s">
        <v>81</v>
      </c>
      <c r="D3080" t="s">
        <v>114</v>
      </c>
      <c r="E3080" t="s">
        <v>150</v>
      </c>
      <c r="F3080" t="s">
        <v>9107</v>
      </c>
      <c r="G3080" t="s">
        <v>152</v>
      </c>
      <c r="H3080" t="s">
        <v>134</v>
      </c>
      <c r="I3080" t="s">
        <v>135</v>
      </c>
      <c r="J3080" t="s">
        <v>136</v>
      </c>
      <c r="K3080" t="s">
        <v>153</v>
      </c>
      <c r="L3080" t="s">
        <v>9108</v>
      </c>
      <c r="M3080" t="s">
        <v>9109</v>
      </c>
      <c r="N3080">
        <v>7.8728211110000004</v>
      </c>
      <c r="O3080">
        <v>0</v>
      </c>
      <c r="P3080">
        <v>444</v>
      </c>
      <c r="Q3080">
        <v>0</v>
      </c>
      <c r="R3080">
        <v>0</v>
      </c>
      <c r="S3080">
        <v>0</v>
      </c>
      <c r="T3080">
        <v>79</v>
      </c>
      <c r="U3080">
        <v>0</v>
      </c>
      <c r="V3080">
        <v>0</v>
      </c>
      <c r="W3080">
        <v>0</v>
      </c>
      <c r="X3080">
        <v>431.1389227665432</v>
      </c>
      <c r="Y3080">
        <v>0</v>
      </c>
      <c r="Z3080">
        <v>0</v>
      </c>
      <c r="AA3080">
        <v>0</v>
      </c>
      <c r="AB3080">
        <v>232.85148219250468</v>
      </c>
      <c r="AC3080">
        <v>0</v>
      </c>
      <c r="AD3080">
        <v>0</v>
      </c>
      <c r="AE3080">
        <v>663.99040495904785</v>
      </c>
    </row>
    <row r="3081" spans="1:31" x14ac:dyDescent="0.25">
      <c r="A3081">
        <v>1713621</v>
      </c>
      <c r="B3081">
        <v>1</v>
      </c>
      <c r="C3081" t="s">
        <v>81</v>
      </c>
      <c r="D3081" t="s">
        <v>128</v>
      </c>
      <c r="E3081" t="s">
        <v>140</v>
      </c>
      <c r="F3081" t="s">
        <v>9110</v>
      </c>
      <c r="G3081" t="s">
        <v>147</v>
      </c>
      <c r="H3081" t="s">
        <v>143</v>
      </c>
      <c r="I3081" t="s">
        <v>135</v>
      </c>
      <c r="J3081" t="s">
        <v>136</v>
      </c>
      <c r="K3081" t="s">
        <v>137</v>
      </c>
      <c r="L3081" t="s">
        <v>9111</v>
      </c>
      <c r="M3081" t="s">
        <v>9112</v>
      </c>
      <c r="N3081">
        <v>1.5563888880000001</v>
      </c>
      <c r="O3081">
        <v>0</v>
      </c>
      <c r="P3081">
        <v>1794</v>
      </c>
      <c r="Q3081">
        <v>5</v>
      </c>
      <c r="R3081">
        <v>23</v>
      </c>
      <c r="S3081">
        <v>6</v>
      </c>
      <c r="T3081">
        <v>99</v>
      </c>
      <c r="U3081">
        <v>0</v>
      </c>
      <c r="V3081">
        <v>0</v>
      </c>
      <c r="W3081">
        <v>0</v>
      </c>
      <c r="X3081">
        <v>685.05272300198556</v>
      </c>
      <c r="Y3081">
        <v>17.955149686508687</v>
      </c>
      <c r="Z3081">
        <v>9.441071221537328</v>
      </c>
      <c r="AA3081">
        <v>198.62202866675773</v>
      </c>
      <c r="AB3081">
        <v>164.62774612654152</v>
      </c>
      <c r="AC3081">
        <v>0</v>
      </c>
      <c r="AD3081">
        <v>0</v>
      </c>
      <c r="AE3081">
        <v>1075.6987187033308</v>
      </c>
    </row>
    <row r="3082" spans="1:31" x14ac:dyDescent="0.25">
      <c r="A3082">
        <v>1713306</v>
      </c>
      <c r="B3082">
        <v>1</v>
      </c>
      <c r="C3082" t="s">
        <v>80</v>
      </c>
      <c r="D3082" t="s">
        <v>93</v>
      </c>
      <c r="E3082" t="s">
        <v>131</v>
      </c>
      <c r="F3082" t="s">
        <v>9113</v>
      </c>
      <c r="G3082" t="s">
        <v>133</v>
      </c>
      <c r="H3082" t="s">
        <v>134</v>
      </c>
      <c r="I3082" t="s">
        <v>135</v>
      </c>
      <c r="J3082" t="s">
        <v>136</v>
      </c>
      <c r="K3082" t="s">
        <v>137</v>
      </c>
      <c r="L3082" t="s">
        <v>9114</v>
      </c>
      <c r="M3082" t="s">
        <v>9115</v>
      </c>
      <c r="N3082">
        <v>2.480277777</v>
      </c>
      <c r="O3082">
        <v>0</v>
      </c>
      <c r="P3082">
        <v>1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</row>
    <row r="3083" spans="1:31" x14ac:dyDescent="0.25">
      <c r="A3083">
        <v>1713329</v>
      </c>
      <c r="B3083">
        <v>1</v>
      </c>
      <c r="C3083" t="s">
        <v>80</v>
      </c>
      <c r="D3083" t="s">
        <v>96</v>
      </c>
      <c r="E3083" t="s">
        <v>171</v>
      </c>
      <c r="F3083" t="s">
        <v>9116</v>
      </c>
      <c r="G3083" t="s">
        <v>152</v>
      </c>
      <c r="H3083" t="s">
        <v>143</v>
      </c>
      <c r="I3083" t="s">
        <v>135</v>
      </c>
      <c r="J3083" t="s">
        <v>136</v>
      </c>
      <c r="K3083" t="s">
        <v>153</v>
      </c>
      <c r="L3083" t="s">
        <v>9117</v>
      </c>
      <c r="M3083" t="s">
        <v>9118</v>
      </c>
      <c r="N3083">
        <v>6.7897749999999997</v>
      </c>
      <c r="O3083">
        <v>0</v>
      </c>
      <c r="P3083">
        <v>0</v>
      </c>
      <c r="Q3083">
        <v>1</v>
      </c>
      <c r="R3083">
        <v>0</v>
      </c>
      <c r="S3083">
        <v>1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3.7718313973699198</v>
      </c>
      <c r="Z3083">
        <v>0</v>
      </c>
      <c r="AA3083">
        <v>0.21213140811776005</v>
      </c>
      <c r="AB3083">
        <v>0</v>
      </c>
      <c r="AC3083">
        <v>0</v>
      </c>
      <c r="AD3083">
        <v>0</v>
      </c>
      <c r="AE3083">
        <v>3.9839628054876797</v>
      </c>
    </row>
    <row r="3084" spans="1:31" x14ac:dyDescent="0.25">
      <c r="A3084">
        <v>1713578</v>
      </c>
      <c r="B3084">
        <v>1</v>
      </c>
      <c r="C3084" t="s">
        <v>80</v>
      </c>
      <c r="D3084" t="s">
        <v>105</v>
      </c>
      <c r="E3084" t="s">
        <v>171</v>
      </c>
      <c r="F3084" t="s">
        <v>2668</v>
      </c>
      <c r="G3084" t="s">
        <v>295</v>
      </c>
      <c r="H3084" t="s">
        <v>143</v>
      </c>
      <c r="I3084" t="s">
        <v>135</v>
      </c>
      <c r="J3084" t="s">
        <v>136</v>
      </c>
      <c r="K3084" t="s">
        <v>137</v>
      </c>
      <c r="L3084" t="s">
        <v>9119</v>
      </c>
      <c r="M3084" t="s">
        <v>9120</v>
      </c>
      <c r="N3084">
        <v>2.582222222</v>
      </c>
      <c r="O3084">
        <v>0</v>
      </c>
      <c r="P3084">
        <v>108</v>
      </c>
      <c r="Q3084">
        <v>0</v>
      </c>
      <c r="R3084">
        <v>1</v>
      </c>
      <c r="S3084">
        <v>0</v>
      </c>
      <c r="T3084">
        <v>37</v>
      </c>
      <c r="U3084">
        <v>0</v>
      </c>
      <c r="V3084">
        <v>0</v>
      </c>
      <c r="W3084">
        <v>0</v>
      </c>
      <c r="X3084">
        <v>111.5444902798988</v>
      </c>
      <c r="Y3084">
        <v>0</v>
      </c>
      <c r="Z3084">
        <v>2.6196853359111115E-2</v>
      </c>
      <c r="AA3084">
        <v>0</v>
      </c>
      <c r="AB3084">
        <v>101.81207688728749</v>
      </c>
      <c r="AC3084">
        <v>0</v>
      </c>
      <c r="AD3084">
        <v>0</v>
      </c>
      <c r="AE3084">
        <v>213.38276402054538</v>
      </c>
    </row>
    <row r="3085" spans="1:31" x14ac:dyDescent="0.25">
      <c r="A3085">
        <v>1713386</v>
      </c>
      <c r="B3085">
        <v>1</v>
      </c>
      <c r="C3085" t="s">
        <v>80</v>
      </c>
      <c r="D3085" t="s">
        <v>88</v>
      </c>
      <c r="E3085" t="s">
        <v>131</v>
      </c>
      <c r="F3085" t="s">
        <v>9121</v>
      </c>
      <c r="G3085" t="s">
        <v>238</v>
      </c>
      <c r="H3085" t="s">
        <v>134</v>
      </c>
      <c r="I3085" t="s">
        <v>135</v>
      </c>
      <c r="J3085" t="s">
        <v>136</v>
      </c>
      <c r="K3085" t="s">
        <v>137</v>
      </c>
      <c r="L3085" t="s">
        <v>9122</v>
      </c>
      <c r="M3085" t="s">
        <v>9123</v>
      </c>
      <c r="N3085">
        <v>5.4586111109999997</v>
      </c>
      <c r="O3085">
        <v>0</v>
      </c>
      <c r="P3085">
        <v>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2.1490044095156691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2.1490044095156691</v>
      </c>
    </row>
    <row r="3086" spans="1:31" x14ac:dyDescent="0.25">
      <c r="A3086">
        <v>1713343</v>
      </c>
      <c r="B3086">
        <v>1</v>
      </c>
      <c r="C3086" t="s">
        <v>80</v>
      </c>
      <c r="D3086" t="s">
        <v>83</v>
      </c>
      <c r="E3086" t="s">
        <v>171</v>
      </c>
      <c r="F3086" t="s">
        <v>9124</v>
      </c>
      <c r="G3086" t="s">
        <v>152</v>
      </c>
      <c r="H3086" t="s">
        <v>143</v>
      </c>
      <c r="I3086" t="s">
        <v>135</v>
      </c>
      <c r="J3086" t="s">
        <v>136</v>
      </c>
      <c r="K3086" t="s">
        <v>153</v>
      </c>
      <c r="L3086" t="s">
        <v>9125</v>
      </c>
      <c r="M3086" t="s">
        <v>9126</v>
      </c>
      <c r="N3086">
        <v>7.6633333329999997</v>
      </c>
      <c r="O3086">
        <v>0</v>
      </c>
      <c r="P3086">
        <v>2876</v>
      </c>
      <c r="Q3086">
        <v>0</v>
      </c>
      <c r="R3086">
        <v>0</v>
      </c>
      <c r="S3086">
        <v>0</v>
      </c>
      <c r="T3086">
        <v>464</v>
      </c>
      <c r="U3086">
        <v>0</v>
      </c>
      <c r="V3086">
        <v>1</v>
      </c>
      <c r="W3086">
        <v>0</v>
      </c>
      <c r="X3086">
        <v>7550.8588537334808</v>
      </c>
      <c r="Y3086">
        <v>0</v>
      </c>
      <c r="Z3086">
        <v>0</v>
      </c>
      <c r="AA3086">
        <v>0</v>
      </c>
      <c r="AB3086">
        <v>2975.7929826239174</v>
      </c>
      <c r="AC3086">
        <v>0</v>
      </c>
      <c r="AD3086">
        <v>1139.6546441737094</v>
      </c>
      <c r="AE3086">
        <v>11666.306480531108</v>
      </c>
    </row>
    <row r="3087" spans="1:31" x14ac:dyDescent="0.25">
      <c r="A3087">
        <v>1713635</v>
      </c>
      <c r="B3087">
        <v>1</v>
      </c>
      <c r="C3087" t="s">
        <v>81</v>
      </c>
      <c r="D3087" t="s">
        <v>124</v>
      </c>
      <c r="E3087" t="s">
        <v>131</v>
      </c>
      <c r="F3087" t="s">
        <v>9127</v>
      </c>
      <c r="G3087" t="s">
        <v>133</v>
      </c>
      <c r="H3087" t="s">
        <v>134</v>
      </c>
      <c r="I3087" t="s">
        <v>135</v>
      </c>
      <c r="J3087" t="s">
        <v>136</v>
      </c>
      <c r="K3087" t="s">
        <v>137</v>
      </c>
      <c r="L3087" t="s">
        <v>9128</v>
      </c>
      <c r="M3087" t="s">
        <v>9129</v>
      </c>
      <c r="N3087">
        <v>0.80611111099999999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4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0.80925658445815341</v>
      </c>
      <c r="AC3087">
        <v>0</v>
      </c>
      <c r="AD3087">
        <v>0</v>
      </c>
      <c r="AE3087">
        <v>0.80925658445815341</v>
      </c>
    </row>
    <row r="3088" spans="1:31" x14ac:dyDescent="0.25">
      <c r="A3088">
        <v>1713243</v>
      </c>
      <c r="B3088">
        <v>1</v>
      </c>
      <c r="C3088" t="s">
        <v>80</v>
      </c>
      <c r="D3088" t="s">
        <v>99</v>
      </c>
      <c r="E3088" t="s">
        <v>160</v>
      </c>
      <c r="F3088" t="s">
        <v>9130</v>
      </c>
      <c r="G3088" t="s">
        <v>326</v>
      </c>
      <c r="H3088" t="s">
        <v>134</v>
      </c>
      <c r="I3088" t="s">
        <v>135</v>
      </c>
      <c r="J3088" t="s">
        <v>136</v>
      </c>
      <c r="K3088" t="s">
        <v>137</v>
      </c>
      <c r="L3088" t="s">
        <v>9131</v>
      </c>
      <c r="M3088" t="s">
        <v>9132</v>
      </c>
      <c r="N3088">
        <v>2.8761111110000002</v>
      </c>
      <c r="O3088">
        <v>0</v>
      </c>
      <c r="P3088">
        <v>14</v>
      </c>
      <c r="Q3088">
        <v>0</v>
      </c>
      <c r="R3088">
        <v>1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7.2161447030748285</v>
      </c>
      <c r="Y3088">
        <v>0</v>
      </c>
      <c r="Z3088">
        <v>0.34757927545255107</v>
      </c>
      <c r="AA3088">
        <v>0</v>
      </c>
      <c r="AB3088">
        <v>0</v>
      </c>
      <c r="AC3088">
        <v>0</v>
      </c>
      <c r="AD3088">
        <v>0</v>
      </c>
      <c r="AE3088">
        <v>7.5637239785273795</v>
      </c>
    </row>
    <row r="3089" spans="1:31" x14ac:dyDescent="0.25">
      <c r="A3089">
        <v>1713418</v>
      </c>
      <c r="B3089">
        <v>1</v>
      </c>
      <c r="C3089" t="s">
        <v>81</v>
      </c>
      <c r="D3089" t="s">
        <v>127</v>
      </c>
      <c r="E3089" t="s">
        <v>314</v>
      </c>
      <c r="F3089" t="s">
        <v>9133</v>
      </c>
      <c r="G3089" t="s">
        <v>147</v>
      </c>
      <c r="H3089" t="s">
        <v>143</v>
      </c>
      <c r="I3089" t="s">
        <v>135</v>
      </c>
      <c r="J3089" t="s">
        <v>136</v>
      </c>
      <c r="K3089" t="s">
        <v>137</v>
      </c>
      <c r="L3089" t="s">
        <v>9134</v>
      </c>
      <c r="M3089" t="s">
        <v>9135</v>
      </c>
      <c r="N3089">
        <v>0.50888888799999998</v>
      </c>
      <c r="O3089">
        <v>0</v>
      </c>
      <c r="P3089">
        <v>26425</v>
      </c>
      <c r="Q3089">
        <v>0</v>
      </c>
      <c r="R3089">
        <v>35</v>
      </c>
      <c r="S3089">
        <v>21</v>
      </c>
      <c r="T3089">
        <v>3805</v>
      </c>
      <c r="U3089">
        <v>5</v>
      </c>
      <c r="V3089">
        <v>11</v>
      </c>
      <c r="W3089">
        <v>0</v>
      </c>
      <c r="X3089">
        <v>2746.1757658106908</v>
      </c>
      <c r="Y3089">
        <v>0</v>
      </c>
      <c r="Z3089">
        <v>3.8405134747597973</v>
      </c>
      <c r="AA3089">
        <v>302.61066243168636</v>
      </c>
      <c r="AB3089">
        <v>2123.4725741946627</v>
      </c>
      <c r="AC3089">
        <v>100.06002312073227</v>
      </c>
      <c r="AD3089">
        <v>191.98153860809742</v>
      </c>
      <c r="AE3089">
        <v>5468.1410776406292</v>
      </c>
    </row>
    <row r="3090" spans="1:31" x14ac:dyDescent="0.25">
      <c r="A3090">
        <v>1713249</v>
      </c>
      <c r="B3090">
        <v>1</v>
      </c>
      <c r="C3090" t="s">
        <v>81</v>
      </c>
      <c r="D3090" t="s">
        <v>118</v>
      </c>
      <c r="E3090" t="s">
        <v>160</v>
      </c>
      <c r="F3090" t="s">
        <v>9136</v>
      </c>
      <c r="G3090" t="s">
        <v>173</v>
      </c>
      <c r="H3090" t="s">
        <v>134</v>
      </c>
      <c r="I3090" t="s">
        <v>135</v>
      </c>
      <c r="J3090" t="s">
        <v>136</v>
      </c>
      <c r="K3090" t="s">
        <v>153</v>
      </c>
      <c r="L3090" t="s">
        <v>9137</v>
      </c>
      <c r="M3090" t="s">
        <v>9138</v>
      </c>
      <c r="N3090">
        <v>0.87057583299999997</v>
      </c>
      <c r="O3090">
        <v>0</v>
      </c>
      <c r="P3090">
        <v>112</v>
      </c>
      <c r="Q3090">
        <v>0</v>
      </c>
      <c r="R3090">
        <v>0</v>
      </c>
      <c r="S3090">
        <v>0</v>
      </c>
      <c r="T3090">
        <v>7</v>
      </c>
      <c r="U3090">
        <v>0</v>
      </c>
      <c r="V3090">
        <v>0</v>
      </c>
      <c r="W3090">
        <v>0</v>
      </c>
      <c r="X3090">
        <v>26.828624407665256</v>
      </c>
      <c r="Y3090">
        <v>0</v>
      </c>
      <c r="Z3090">
        <v>0</v>
      </c>
      <c r="AA3090">
        <v>0</v>
      </c>
      <c r="AB3090">
        <v>2.3483107008057584</v>
      </c>
      <c r="AC3090">
        <v>0</v>
      </c>
      <c r="AD3090">
        <v>0</v>
      </c>
      <c r="AE3090">
        <v>29.176935108471014</v>
      </c>
    </row>
    <row r="3091" spans="1:31" x14ac:dyDescent="0.25">
      <c r="A3091">
        <v>1713372</v>
      </c>
      <c r="B3091">
        <v>1</v>
      </c>
      <c r="C3091" t="s">
        <v>80</v>
      </c>
      <c r="D3091" t="s">
        <v>96</v>
      </c>
      <c r="E3091" t="s">
        <v>160</v>
      </c>
      <c r="F3091" t="s">
        <v>9139</v>
      </c>
      <c r="G3091" t="s">
        <v>152</v>
      </c>
      <c r="H3091" t="s">
        <v>134</v>
      </c>
      <c r="I3091" t="s">
        <v>135</v>
      </c>
      <c r="J3091" t="s">
        <v>136</v>
      </c>
      <c r="K3091" t="s">
        <v>153</v>
      </c>
      <c r="L3091" t="s">
        <v>9140</v>
      </c>
      <c r="M3091" t="s">
        <v>9141</v>
      </c>
      <c r="N3091">
        <v>2</v>
      </c>
      <c r="O3091">
        <v>0</v>
      </c>
      <c r="P3091">
        <v>26</v>
      </c>
      <c r="Q3091">
        <v>0</v>
      </c>
      <c r="R3091">
        <v>1</v>
      </c>
      <c r="S3091">
        <v>0</v>
      </c>
      <c r="T3091">
        <v>7</v>
      </c>
      <c r="U3091">
        <v>0</v>
      </c>
      <c r="V3091">
        <v>0</v>
      </c>
      <c r="W3091">
        <v>0</v>
      </c>
      <c r="X3091">
        <v>35.336249070674079</v>
      </c>
      <c r="Y3091">
        <v>0</v>
      </c>
      <c r="Z3091">
        <v>2.2648133701410003</v>
      </c>
      <c r="AA3091">
        <v>0</v>
      </c>
      <c r="AB3091">
        <v>17.611103282388001</v>
      </c>
      <c r="AC3091">
        <v>0</v>
      </c>
      <c r="AD3091">
        <v>0</v>
      </c>
      <c r="AE3091">
        <v>55.212165723203078</v>
      </c>
    </row>
    <row r="3092" spans="1:31" x14ac:dyDescent="0.25">
      <c r="A3092">
        <v>1713581</v>
      </c>
      <c r="B3092">
        <v>1</v>
      </c>
      <c r="C3092" t="s">
        <v>80</v>
      </c>
      <c r="D3092" t="s">
        <v>105</v>
      </c>
      <c r="E3092" t="s">
        <v>131</v>
      </c>
      <c r="F3092" t="s">
        <v>9142</v>
      </c>
      <c r="G3092" t="s">
        <v>269</v>
      </c>
      <c r="H3092" t="s">
        <v>134</v>
      </c>
      <c r="I3092" t="s">
        <v>135</v>
      </c>
      <c r="J3092" t="s">
        <v>136</v>
      </c>
      <c r="K3092" t="s">
        <v>137</v>
      </c>
      <c r="L3092" t="s">
        <v>9143</v>
      </c>
      <c r="M3092" t="s">
        <v>9144</v>
      </c>
      <c r="N3092">
        <v>3.4766666659999999</v>
      </c>
      <c r="O3092">
        <v>0</v>
      </c>
      <c r="P3092">
        <v>1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0.34705332594951677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0.34705332594951677</v>
      </c>
    </row>
    <row r="3093" spans="1:31" x14ac:dyDescent="0.25">
      <c r="A3093">
        <v>1713232</v>
      </c>
      <c r="B3093">
        <v>1</v>
      </c>
      <c r="C3093" t="s">
        <v>80</v>
      </c>
      <c r="D3093" t="s">
        <v>92</v>
      </c>
      <c r="E3093" t="s">
        <v>189</v>
      </c>
      <c r="F3093" t="s">
        <v>9145</v>
      </c>
      <c r="G3093" t="s">
        <v>147</v>
      </c>
      <c r="H3093" t="s">
        <v>143</v>
      </c>
      <c r="I3093" t="s">
        <v>135</v>
      </c>
      <c r="J3093" t="s">
        <v>136</v>
      </c>
      <c r="K3093" t="s">
        <v>137</v>
      </c>
      <c r="L3093" t="s">
        <v>9146</v>
      </c>
      <c r="M3093" t="s">
        <v>8685</v>
      </c>
      <c r="N3093">
        <v>0.90138888800000005</v>
      </c>
      <c r="O3093">
        <v>0</v>
      </c>
      <c r="P3093">
        <v>201</v>
      </c>
      <c r="Q3093">
        <v>0</v>
      </c>
      <c r="R3093">
        <v>4</v>
      </c>
      <c r="S3093">
        <v>0</v>
      </c>
      <c r="T3093">
        <v>22</v>
      </c>
      <c r="U3093">
        <v>0</v>
      </c>
      <c r="V3093">
        <v>0</v>
      </c>
      <c r="W3093">
        <v>0</v>
      </c>
      <c r="X3093">
        <v>35.598944756353944</v>
      </c>
      <c r="Y3093">
        <v>0</v>
      </c>
      <c r="Z3093">
        <v>0.81257756900137212</v>
      </c>
      <c r="AA3093">
        <v>0</v>
      </c>
      <c r="AB3093">
        <v>12.673870292425018</v>
      </c>
      <c r="AC3093">
        <v>0</v>
      </c>
      <c r="AD3093">
        <v>0</v>
      </c>
      <c r="AE3093">
        <v>49.085392617780329</v>
      </c>
    </row>
    <row r="3094" spans="1:31" x14ac:dyDescent="0.25">
      <c r="A3094">
        <v>1713518</v>
      </c>
      <c r="B3094">
        <v>1</v>
      </c>
      <c r="C3094" t="s">
        <v>80</v>
      </c>
      <c r="D3094" t="s">
        <v>92</v>
      </c>
      <c r="E3094" t="s">
        <v>131</v>
      </c>
      <c r="F3094" t="s">
        <v>9147</v>
      </c>
      <c r="G3094" t="s">
        <v>133</v>
      </c>
      <c r="H3094" t="s">
        <v>134</v>
      </c>
      <c r="I3094" t="s">
        <v>135</v>
      </c>
      <c r="J3094" t="s">
        <v>136</v>
      </c>
      <c r="K3094" t="s">
        <v>137</v>
      </c>
      <c r="L3094" t="s">
        <v>9148</v>
      </c>
      <c r="M3094" t="s">
        <v>9149</v>
      </c>
      <c r="N3094">
        <v>2.7172222220000002</v>
      </c>
      <c r="O3094">
        <v>0</v>
      </c>
      <c r="P3094">
        <v>2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7.3915115947140009E-2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7.3915115947140009E-2</v>
      </c>
    </row>
    <row r="3095" spans="1:31" x14ac:dyDescent="0.25">
      <c r="A3095">
        <v>1713664</v>
      </c>
      <c r="B3095">
        <v>1</v>
      </c>
      <c r="C3095" t="s">
        <v>81</v>
      </c>
      <c r="D3095" t="s">
        <v>127</v>
      </c>
      <c r="E3095" t="s">
        <v>314</v>
      </c>
      <c r="F3095" t="s">
        <v>9150</v>
      </c>
      <c r="G3095" t="s">
        <v>316</v>
      </c>
      <c r="H3095" t="s">
        <v>143</v>
      </c>
      <c r="I3095" t="s">
        <v>135</v>
      </c>
      <c r="J3095" t="s">
        <v>136</v>
      </c>
      <c r="K3095" t="s">
        <v>137</v>
      </c>
      <c r="L3095" t="s">
        <v>9151</v>
      </c>
      <c r="M3095" t="s">
        <v>9152</v>
      </c>
      <c r="N3095">
        <v>0.215277777</v>
      </c>
      <c r="O3095">
        <v>0</v>
      </c>
      <c r="P3095">
        <v>1047</v>
      </c>
      <c r="Q3095">
        <v>1</v>
      </c>
      <c r="R3095">
        <v>0</v>
      </c>
      <c r="S3095">
        <v>36</v>
      </c>
      <c r="T3095">
        <v>76</v>
      </c>
      <c r="U3095">
        <v>42</v>
      </c>
      <c r="V3095">
        <v>43</v>
      </c>
      <c r="W3095">
        <v>0</v>
      </c>
      <c r="X3095">
        <v>67.378335051887291</v>
      </c>
      <c r="Y3095">
        <v>0.2108422365155003</v>
      </c>
      <c r="Z3095">
        <v>0</v>
      </c>
      <c r="AA3095">
        <v>63.149147573145385</v>
      </c>
      <c r="AB3095">
        <v>49.708269432736948</v>
      </c>
      <c r="AC3095">
        <v>786.86247018480981</v>
      </c>
      <c r="AD3095">
        <v>182.2894366084758</v>
      </c>
      <c r="AE3095">
        <v>1149.5985010875706</v>
      </c>
    </row>
    <row r="3096" spans="1:31" x14ac:dyDescent="0.25">
      <c r="A3096">
        <v>1713710</v>
      </c>
      <c r="B3096">
        <v>1</v>
      </c>
      <c r="C3096" t="s">
        <v>80</v>
      </c>
      <c r="D3096" t="s">
        <v>83</v>
      </c>
      <c r="E3096" t="s">
        <v>131</v>
      </c>
      <c r="F3096" t="s">
        <v>9153</v>
      </c>
      <c r="G3096" t="s">
        <v>133</v>
      </c>
      <c r="H3096" t="s">
        <v>134</v>
      </c>
      <c r="I3096" t="s">
        <v>135</v>
      </c>
      <c r="J3096" t="s">
        <v>136</v>
      </c>
      <c r="K3096" t="s">
        <v>137</v>
      </c>
      <c r="L3096" t="s">
        <v>9154</v>
      </c>
      <c r="M3096" t="s">
        <v>9155</v>
      </c>
      <c r="N3096">
        <v>2.6838888879999998</v>
      </c>
      <c r="O3096">
        <v>0</v>
      </c>
      <c r="P3096">
        <v>4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2.9786590093749816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2.9786590093749816</v>
      </c>
    </row>
    <row r="3097" spans="1:31" x14ac:dyDescent="0.25">
      <c r="A3097">
        <v>1713644</v>
      </c>
      <c r="B3097">
        <v>1</v>
      </c>
      <c r="C3097" t="s">
        <v>80</v>
      </c>
      <c r="D3097" t="s">
        <v>100</v>
      </c>
      <c r="E3097" t="s">
        <v>131</v>
      </c>
      <c r="F3097" t="s">
        <v>9156</v>
      </c>
      <c r="G3097" t="s">
        <v>133</v>
      </c>
      <c r="H3097" t="s">
        <v>134</v>
      </c>
      <c r="I3097" t="s">
        <v>135</v>
      </c>
      <c r="J3097" t="s">
        <v>136</v>
      </c>
      <c r="K3097" t="s">
        <v>137</v>
      </c>
      <c r="L3097" t="s">
        <v>9157</v>
      </c>
      <c r="M3097" t="s">
        <v>9158</v>
      </c>
      <c r="N3097">
        <v>0.94861111099999995</v>
      </c>
      <c r="O3097">
        <v>0</v>
      </c>
      <c r="P3097">
        <v>1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6.187575717140277E-2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6.187575717140277E-2</v>
      </c>
    </row>
    <row r="3098" spans="1:31" x14ac:dyDescent="0.25">
      <c r="A3098">
        <v>1713332</v>
      </c>
      <c r="B3098">
        <v>1</v>
      </c>
      <c r="C3098" t="s">
        <v>80</v>
      </c>
      <c r="D3098" t="s">
        <v>92</v>
      </c>
      <c r="E3098" t="s">
        <v>131</v>
      </c>
      <c r="F3098" t="s">
        <v>9159</v>
      </c>
      <c r="G3098" t="s">
        <v>269</v>
      </c>
      <c r="H3098" t="s">
        <v>134</v>
      </c>
      <c r="I3098" t="s">
        <v>135</v>
      </c>
      <c r="J3098" t="s">
        <v>5</v>
      </c>
      <c r="K3098" t="s">
        <v>137</v>
      </c>
      <c r="L3098" t="s">
        <v>9160</v>
      </c>
      <c r="M3098" t="s">
        <v>9161</v>
      </c>
      <c r="N3098">
        <v>0.27138888799999999</v>
      </c>
      <c r="O3098">
        <v>0</v>
      </c>
      <c r="P3098">
        <v>1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0.19249063769878835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0.19249063769878835</v>
      </c>
    </row>
    <row r="3099" spans="1:31" x14ac:dyDescent="0.25">
      <c r="A3099">
        <v>1713501</v>
      </c>
      <c r="B3099">
        <v>1</v>
      </c>
      <c r="C3099" t="s">
        <v>80</v>
      </c>
      <c r="D3099" t="s">
        <v>92</v>
      </c>
      <c r="E3099" t="s">
        <v>160</v>
      </c>
      <c r="F3099" t="s">
        <v>9162</v>
      </c>
      <c r="G3099" t="s">
        <v>9163</v>
      </c>
      <c r="H3099" t="s">
        <v>134</v>
      </c>
      <c r="I3099" t="s">
        <v>135</v>
      </c>
      <c r="J3099" t="s">
        <v>136</v>
      </c>
      <c r="K3099" t="s">
        <v>137</v>
      </c>
      <c r="L3099" t="s">
        <v>9164</v>
      </c>
      <c r="M3099" t="s">
        <v>9165</v>
      </c>
      <c r="N3099">
        <v>0.824722222</v>
      </c>
      <c r="O3099">
        <v>0</v>
      </c>
      <c r="P3099">
        <v>64</v>
      </c>
      <c r="Q3099">
        <v>0</v>
      </c>
      <c r="R3099">
        <v>6</v>
      </c>
      <c r="S3099">
        <v>0</v>
      </c>
      <c r="T3099">
        <v>10</v>
      </c>
      <c r="U3099">
        <v>0</v>
      </c>
      <c r="V3099">
        <v>0</v>
      </c>
      <c r="W3099">
        <v>0</v>
      </c>
      <c r="X3099">
        <v>16.421878367906324</v>
      </c>
      <c r="Y3099">
        <v>0</v>
      </c>
      <c r="Z3099">
        <v>0.12876056751195919</v>
      </c>
      <c r="AA3099">
        <v>0</v>
      </c>
      <c r="AB3099">
        <v>5.226941798488407</v>
      </c>
      <c r="AC3099">
        <v>0</v>
      </c>
      <c r="AD3099">
        <v>0</v>
      </c>
      <c r="AE3099">
        <v>21.777580733906692</v>
      </c>
    </row>
    <row r="3100" spans="1:31" x14ac:dyDescent="0.25">
      <c r="A3100">
        <v>1713352</v>
      </c>
      <c r="B3100">
        <v>1</v>
      </c>
      <c r="C3100" t="s">
        <v>80</v>
      </c>
      <c r="D3100" t="s">
        <v>97</v>
      </c>
      <c r="E3100" t="s">
        <v>140</v>
      </c>
      <c r="F3100" t="s">
        <v>9049</v>
      </c>
      <c r="G3100" t="s">
        <v>295</v>
      </c>
      <c r="H3100" t="s">
        <v>143</v>
      </c>
      <c r="I3100" t="s">
        <v>135</v>
      </c>
      <c r="J3100" t="s">
        <v>136</v>
      </c>
      <c r="K3100" t="s">
        <v>137</v>
      </c>
      <c r="L3100" t="s">
        <v>9166</v>
      </c>
      <c r="M3100" t="s">
        <v>9167</v>
      </c>
      <c r="N3100">
        <v>0.13666666599999999</v>
      </c>
      <c r="O3100">
        <v>7</v>
      </c>
      <c r="P3100">
        <v>1121</v>
      </c>
      <c r="Q3100">
        <v>12</v>
      </c>
      <c r="R3100">
        <v>139</v>
      </c>
      <c r="S3100">
        <v>29</v>
      </c>
      <c r="T3100">
        <v>173</v>
      </c>
      <c r="U3100">
        <v>0</v>
      </c>
      <c r="V3100">
        <v>1</v>
      </c>
      <c r="W3100">
        <v>1.29454886812356</v>
      </c>
      <c r="X3100">
        <v>41.861319023200188</v>
      </c>
      <c r="Y3100">
        <v>2.4991717352816001</v>
      </c>
      <c r="Z3100">
        <v>4.7351623836644308</v>
      </c>
      <c r="AA3100">
        <v>67.788836794374902</v>
      </c>
      <c r="AB3100">
        <v>16.278666872243512</v>
      </c>
      <c r="AC3100">
        <v>0</v>
      </c>
      <c r="AD3100">
        <v>0.89302565196277339</v>
      </c>
      <c r="AE3100">
        <v>135.35073132885097</v>
      </c>
    </row>
    <row r="3101" spans="1:31" x14ac:dyDescent="0.25">
      <c r="A3101">
        <v>1713481</v>
      </c>
      <c r="B3101">
        <v>1</v>
      </c>
      <c r="C3101" t="s">
        <v>80</v>
      </c>
      <c r="D3101" t="s">
        <v>90</v>
      </c>
      <c r="E3101" t="s">
        <v>131</v>
      </c>
      <c r="F3101" t="s">
        <v>9168</v>
      </c>
      <c r="G3101" t="s">
        <v>133</v>
      </c>
      <c r="H3101" t="s">
        <v>134</v>
      </c>
      <c r="I3101" t="s">
        <v>135</v>
      </c>
      <c r="J3101" t="s">
        <v>136</v>
      </c>
      <c r="K3101" t="s">
        <v>137</v>
      </c>
      <c r="L3101" t="s">
        <v>9169</v>
      </c>
      <c r="M3101" t="s">
        <v>9170</v>
      </c>
      <c r="N3101">
        <v>5.4352777769999996</v>
      </c>
      <c r="O3101">
        <v>0</v>
      </c>
      <c r="P3101">
        <v>3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4.9666865532392999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4.9666865532392999</v>
      </c>
    </row>
    <row r="3102" spans="1:31" x14ac:dyDescent="0.25">
      <c r="A3102">
        <v>1713544</v>
      </c>
      <c r="B3102">
        <v>1</v>
      </c>
      <c r="C3102" t="s">
        <v>80</v>
      </c>
      <c r="D3102" t="s">
        <v>84</v>
      </c>
      <c r="E3102" t="s">
        <v>150</v>
      </c>
      <c r="F3102" t="s">
        <v>9171</v>
      </c>
      <c r="G3102" t="s">
        <v>259</v>
      </c>
      <c r="H3102" t="s">
        <v>134</v>
      </c>
      <c r="I3102" t="s">
        <v>135</v>
      </c>
      <c r="J3102" t="s">
        <v>136</v>
      </c>
      <c r="K3102" t="s">
        <v>137</v>
      </c>
      <c r="L3102" t="s">
        <v>9172</v>
      </c>
      <c r="M3102" t="s">
        <v>9173</v>
      </c>
      <c r="N3102">
        <v>2.1213888879999998</v>
      </c>
      <c r="O3102">
        <v>0</v>
      </c>
      <c r="P3102">
        <v>906</v>
      </c>
      <c r="Q3102">
        <v>0</v>
      </c>
      <c r="R3102">
        <v>0</v>
      </c>
      <c r="S3102">
        <v>0</v>
      </c>
      <c r="T3102">
        <v>108</v>
      </c>
      <c r="U3102">
        <v>0</v>
      </c>
      <c r="V3102">
        <v>3</v>
      </c>
      <c r="W3102">
        <v>0</v>
      </c>
      <c r="X3102">
        <v>485.10163036175379</v>
      </c>
      <c r="Y3102">
        <v>0</v>
      </c>
      <c r="Z3102">
        <v>0</v>
      </c>
      <c r="AA3102">
        <v>0</v>
      </c>
      <c r="AB3102">
        <v>124.60690321948387</v>
      </c>
      <c r="AC3102">
        <v>0</v>
      </c>
      <c r="AD3102">
        <v>38.922625780709311</v>
      </c>
      <c r="AE3102">
        <v>648.63115936194697</v>
      </c>
    </row>
    <row r="3103" spans="1:31" x14ac:dyDescent="0.25">
      <c r="A3103">
        <v>1713687</v>
      </c>
      <c r="B3103">
        <v>1</v>
      </c>
      <c r="C3103" t="s">
        <v>81</v>
      </c>
      <c r="D3103" t="s">
        <v>121</v>
      </c>
      <c r="E3103" t="s">
        <v>150</v>
      </c>
      <c r="F3103" t="s">
        <v>9174</v>
      </c>
      <c r="G3103" t="s">
        <v>186</v>
      </c>
      <c r="H3103" t="s">
        <v>134</v>
      </c>
      <c r="I3103" t="s">
        <v>135</v>
      </c>
      <c r="J3103" t="s">
        <v>136</v>
      </c>
      <c r="K3103" t="s">
        <v>137</v>
      </c>
      <c r="L3103" t="s">
        <v>9175</v>
      </c>
      <c r="M3103" t="s">
        <v>9176</v>
      </c>
      <c r="N3103">
        <v>1.3419444439999999</v>
      </c>
      <c r="O3103">
        <v>0</v>
      </c>
      <c r="P3103">
        <v>149</v>
      </c>
      <c r="Q3103">
        <v>0</v>
      </c>
      <c r="R3103">
        <v>1</v>
      </c>
      <c r="S3103">
        <v>0</v>
      </c>
      <c r="T3103">
        <v>6</v>
      </c>
      <c r="U3103">
        <v>0</v>
      </c>
      <c r="V3103">
        <v>0</v>
      </c>
      <c r="W3103">
        <v>0</v>
      </c>
      <c r="X3103">
        <v>20.324407955009757</v>
      </c>
      <c r="Y3103">
        <v>0</v>
      </c>
      <c r="Z3103">
        <v>2.6264398901681113E-2</v>
      </c>
      <c r="AA3103">
        <v>0</v>
      </c>
      <c r="AB3103">
        <v>0.21195523578001471</v>
      </c>
      <c r="AC3103">
        <v>0</v>
      </c>
      <c r="AD3103">
        <v>0</v>
      </c>
      <c r="AE3103">
        <v>20.562627589691452</v>
      </c>
    </row>
    <row r="3104" spans="1:31" x14ac:dyDescent="0.25">
      <c r="A3104">
        <v>1713189</v>
      </c>
      <c r="B3104">
        <v>1</v>
      </c>
      <c r="C3104" t="s">
        <v>80</v>
      </c>
      <c r="D3104" t="s">
        <v>100</v>
      </c>
      <c r="E3104" t="s">
        <v>131</v>
      </c>
      <c r="F3104" t="s">
        <v>9177</v>
      </c>
      <c r="G3104" t="s">
        <v>238</v>
      </c>
      <c r="H3104" t="s">
        <v>134</v>
      </c>
      <c r="I3104" t="s">
        <v>135</v>
      </c>
      <c r="J3104" t="s">
        <v>136</v>
      </c>
      <c r="K3104" t="s">
        <v>137</v>
      </c>
      <c r="L3104" t="s">
        <v>9178</v>
      </c>
      <c r="M3104" t="s">
        <v>9179</v>
      </c>
      <c r="N3104">
        <v>1.164722222</v>
      </c>
      <c r="O3104">
        <v>0</v>
      </c>
      <c r="P3104">
        <v>1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5.5793413040717506E-2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5.5793413040717506E-2</v>
      </c>
    </row>
    <row r="3105" spans="1:31" x14ac:dyDescent="0.25">
      <c r="A3105">
        <v>1713295</v>
      </c>
      <c r="B3105">
        <v>1</v>
      </c>
      <c r="C3105" t="s">
        <v>80</v>
      </c>
      <c r="D3105" t="s">
        <v>110</v>
      </c>
      <c r="E3105" t="s">
        <v>131</v>
      </c>
      <c r="F3105" t="s">
        <v>9180</v>
      </c>
      <c r="G3105" t="s">
        <v>269</v>
      </c>
      <c r="H3105" t="s">
        <v>134</v>
      </c>
      <c r="I3105" t="s">
        <v>135</v>
      </c>
      <c r="J3105" t="s">
        <v>136</v>
      </c>
      <c r="K3105" t="s">
        <v>137</v>
      </c>
      <c r="L3105" t="s">
        <v>9181</v>
      </c>
      <c r="M3105" t="s">
        <v>9182</v>
      </c>
      <c r="N3105">
        <v>0.96250000000000002</v>
      </c>
      <c r="O3105">
        <v>0</v>
      </c>
      <c r="P3105">
        <v>2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7.81041046575425E-2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7.81041046575425E-2</v>
      </c>
    </row>
    <row r="3106" spans="1:31" x14ac:dyDescent="0.25">
      <c r="A3106">
        <v>1713538</v>
      </c>
      <c r="B3106">
        <v>1</v>
      </c>
      <c r="C3106" t="s">
        <v>80</v>
      </c>
      <c r="D3106" t="s">
        <v>83</v>
      </c>
      <c r="E3106" t="s">
        <v>131</v>
      </c>
      <c r="F3106" t="s">
        <v>9183</v>
      </c>
      <c r="G3106" t="s">
        <v>238</v>
      </c>
      <c r="H3106" t="s">
        <v>134</v>
      </c>
      <c r="I3106" t="s">
        <v>135</v>
      </c>
      <c r="J3106" t="s">
        <v>136</v>
      </c>
      <c r="K3106" t="s">
        <v>137</v>
      </c>
      <c r="L3106" t="s">
        <v>9184</v>
      </c>
      <c r="M3106" t="s">
        <v>9185</v>
      </c>
      <c r="N3106">
        <v>1.330833333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1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0.42518369444212001</v>
      </c>
      <c r="AC3106">
        <v>0</v>
      </c>
      <c r="AD3106">
        <v>0</v>
      </c>
      <c r="AE3106">
        <v>0.42518369444212001</v>
      </c>
    </row>
    <row r="3107" spans="1:31" x14ac:dyDescent="0.25">
      <c r="A3107">
        <v>1713275</v>
      </c>
      <c r="B3107">
        <v>1</v>
      </c>
      <c r="C3107" t="s">
        <v>81</v>
      </c>
      <c r="D3107" t="s">
        <v>113</v>
      </c>
      <c r="E3107" t="s">
        <v>140</v>
      </c>
      <c r="F3107" t="s">
        <v>9186</v>
      </c>
      <c r="G3107" t="s">
        <v>233</v>
      </c>
      <c r="H3107" t="s">
        <v>234</v>
      </c>
      <c r="I3107" t="s">
        <v>135</v>
      </c>
      <c r="J3107" t="s">
        <v>136</v>
      </c>
      <c r="K3107" t="s">
        <v>153</v>
      </c>
      <c r="L3107" t="s">
        <v>9187</v>
      </c>
      <c r="M3107" t="s">
        <v>9188</v>
      </c>
      <c r="N3107">
        <v>8.0541666660000004</v>
      </c>
      <c r="O3107">
        <v>22</v>
      </c>
      <c r="P3107">
        <v>1726</v>
      </c>
      <c r="Q3107">
        <v>241</v>
      </c>
      <c r="R3107">
        <v>850</v>
      </c>
      <c r="S3107">
        <v>34</v>
      </c>
      <c r="T3107">
        <v>161</v>
      </c>
      <c r="U3107">
        <v>2</v>
      </c>
      <c r="V3107">
        <v>0</v>
      </c>
      <c r="W3107">
        <v>27.055838574911871</v>
      </c>
      <c r="X3107">
        <v>2231.5031858736343</v>
      </c>
      <c r="Y3107">
        <v>1561.8482337837177</v>
      </c>
      <c r="Z3107">
        <v>2946.2458368627686</v>
      </c>
      <c r="AA3107">
        <v>1103.5266248338478</v>
      </c>
      <c r="AB3107">
        <v>1116.8270994961001</v>
      </c>
      <c r="AC3107">
        <v>903.59145056125033</v>
      </c>
      <c r="AD3107">
        <v>0</v>
      </c>
      <c r="AE3107">
        <v>9890.5982699862307</v>
      </c>
    </row>
    <row r="3108" spans="1:31" x14ac:dyDescent="0.25">
      <c r="A3108">
        <v>1713252</v>
      </c>
      <c r="B3108">
        <v>1</v>
      </c>
      <c r="C3108" t="s">
        <v>80</v>
      </c>
      <c r="D3108" t="s">
        <v>82</v>
      </c>
      <c r="E3108" t="s">
        <v>160</v>
      </c>
      <c r="F3108" t="s">
        <v>9189</v>
      </c>
      <c r="G3108" t="s">
        <v>152</v>
      </c>
      <c r="H3108" t="s">
        <v>134</v>
      </c>
      <c r="I3108" t="s">
        <v>135</v>
      </c>
      <c r="J3108" t="s">
        <v>136</v>
      </c>
      <c r="K3108" t="s">
        <v>153</v>
      </c>
      <c r="L3108" t="s">
        <v>9190</v>
      </c>
      <c r="M3108" t="s">
        <v>9191</v>
      </c>
      <c r="N3108">
        <v>7.692973888</v>
      </c>
      <c r="O3108">
        <v>0</v>
      </c>
      <c r="P3108">
        <v>344</v>
      </c>
      <c r="Q3108">
        <v>0</v>
      </c>
      <c r="R3108">
        <v>0</v>
      </c>
      <c r="S3108">
        <v>0</v>
      </c>
      <c r="T3108">
        <v>26</v>
      </c>
      <c r="U3108">
        <v>0</v>
      </c>
      <c r="V3108">
        <v>0</v>
      </c>
      <c r="W3108">
        <v>0</v>
      </c>
      <c r="X3108">
        <v>783.71552188031524</v>
      </c>
      <c r="Y3108">
        <v>0</v>
      </c>
      <c r="Z3108">
        <v>0</v>
      </c>
      <c r="AA3108">
        <v>0</v>
      </c>
      <c r="AB3108">
        <v>101.01971391184176</v>
      </c>
      <c r="AC3108">
        <v>0</v>
      </c>
      <c r="AD3108">
        <v>0</v>
      </c>
      <c r="AE3108">
        <v>884.73523579215703</v>
      </c>
    </row>
    <row r="3109" spans="1:31" x14ac:dyDescent="0.25">
      <c r="A3109">
        <v>1713601</v>
      </c>
      <c r="B3109">
        <v>1</v>
      </c>
      <c r="C3109" t="s">
        <v>81</v>
      </c>
      <c r="D3109" t="s">
        <v>119</v>
      </c>
      <c r="E3109" t="s">
        <v>131</v>
      </c>
      <c r="F3109" t="s">
        <v>9192</v>
      </c>
      <c r="G3109" t="s">
        <v>133</v>
      </c>
      <c r="H3109" t="s">
        <v>134</v>
      </c>
      <c r="I3109" t="s">
        <v>135</v>
      </c>
      <c r="J3109" t="s">
        <v>136</v>
      </c>
      <c r="K3109" t="s">
        <v>137</v>
      </c>
      <c r="L3109" t="s">
        <v>9193</v>
      </c>
      <c r="M3109" t="s">
        <v>9194</v>
      </c>
      <c r="N3109">
        <v>3.8566666660000002</v>
      </c>
      <c r="O3109">
        <v>0</v>
      </c>
      <c r="P3109">
        <v>1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1.5904310875496332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1.5904310875496332</v>
      </c>
    </row>
    <row r="3110" spans="1:31" x14ac:dyDescent="0.25">
      <c r="A3110">
        <v>1713269</v>
      </c>
      <c r="B3110">
        <v>1</v>
      </c>
      <c r="C3110" t="s">
        <v>80</v>
      </c>
      <c r="D3110" t="s">
        <v>95</v>
      </c>
      <c r="E3110" t="s">
        <v>314</v>
      </c>
      <c r="F3110" t="s">
        <v>9195</v>
      </c>
      <c r="G3110" t="s">
        <v>173</v>
      </c>
      <c r="H3110" t="s">
        <v>143</v>
      </c>
      <c r="I3110" t="s">
        <v>135</v>
      </c>
      <c r="J3110" t="s">
        <v>136</v>
      </c>
      <c r="K3110" t="s">
        <v>153</v>
      </c>
      <c r="L3110" t="s">
        <v>9196</v>
      </c>
      <c r="M3110" t="s">
        <v>9197</v>
      </c>
      <c r="N3110">
        <v>5.0208805549999997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27424.78603106166</v>
      </c>
      <c r="AD3110">
        <v>0</v>
      </c>
      <c r="AE3110">
        <v>27424.78603106166</v>
      </c>
    </row>
    <row r="3111" spans="1:31" x14ac:dyDescent="0.25">
      <c r="A3111">
        <v>1713707</v>
      </c>
      <c r="B3111">
        <v>1</v>
      </c>
      <c r="C3111" t="s">
        <v>80</v>
      </c>
      <c r="D3111" t="s">
        <v>82</v>
      </c>
      <c r="E3111" t="s">
        <v>150</v>
      </c>
      <c r="F3111" t="s">
        <v>9198</v>
      </c>
      <c r="G3111" t="s">
        <v>269</v>
      </c>
      <c r="H3111" t="s">
        <v>134</v>
      </c>
      <c r="I3111" t="s">
        <v>135</v>
      </c>
      <c r="J3111" t="s">
        <v>136</v>
      </c>
      <c r="K3111" t="s">
        <v>137</v>
      </c>
      <c r="L3111" t="s">
        <v>9199</v>
      </c>
      <c r="M3111" t="s">
        <v>9200</v>
      </c>
      <c r="N3111">
        <v>0.52916666599999995</v>
      </c>
      <c r="O3111">
        <v>0</v>
      </c>
      <c r="P3111">
        <v>838</v>
      </c>
      <c r="Q3111">
        <v>0</v>
      </c>
      <c r="R3111">
        <v>0</v>
      </c>
      <c r="S3111">
        <v>0</v>
      </c>
      <c r="T3111">
        <v>51</v>
      </c>
      <c r="U3111">
        <v>0</v>
      </c>
      <c r="V3111">
        <v>0</v>
      </c>
      <c r="W3111">
        <v>0</v>
      </c>
      <c r="X3111">
        <v>186.48936744334191</v>
      </c>
      <c r="Y3111">
        <v>0</v>
      </c>
      <c r="Z3111">
        <v>0</v>
      </c>
      <c r="AA3111">
        <v>0</v>
      </c>
      <c r="AB3111">
        <v>4.8226104958522376</v>
      </c>
      <c r="AC3111">
        <v>0</v>
      </c>
      <c r="AD3111">
        <v>0</v>
      </c>
      <c r="AE3111">
        <v>191.31197793919415</v>
      </c>
    </row>
    <row r="3112" spans="1:31" x14ac:dyDescent="0.25">
      <c r="A3112">
        <v>1713212</v>
      </c>
      <c r="B3112">
        <v>1</v>
      </c>
      <c r="C3112" t="s">
        <v>80</v>
      </c>
      <c r="D3112" t="s">
        <v>110</v>
      </c>
      <c r="E3112" t="s">
        <v>314</v>
      </c>
      <c r="F3112" t="s">
        <v>9201</v>
      </c>
      <c r="G3112" t="s">
        <v>2789</v>
      </c>
      <c r="H3112" t="s">
        <v>143</v>
      </c>
      <c r="I3112" t="s">
        <v>135</v>
      </c>
      <c r="J3112" t="s">
        <v>136</v>
      </c>
      <c r="K3112" t="s">
        <v>137</v>
      </c>
      <c r="L3112" t="s">
        <v>9202</v>
      </c>
      <c r="M3112" t="s">
        <v>9203</v>
      </c>
      <c r="N3112">
        <v>0.954166666</v>
      </c>
      <c r="O3112">
        <v>0</v>
      </c>
      <c r="P3112">
        <v>5756</v>
      </c>
      <c r="Q3112">
        <v>0</v>
      </c>
      <c r="R3112">
        <v>0</v>
      </c>
      <c r="S3112">
        <v>0</v>
      </c>
      <c r="T3112">
        <v>513</v>
      </c>
      <c r="U3112">
        <v>0</v>
      </c>
      <c r="V3112">
        <v>0</v>
      </c>
      <c r="W3112">
        <v>0</v>
      </c>
      <c r="X3112">
        <v>1387.7889166255798</v>
      </c>
      <c r="Y3112">
        <v>0</v>
      </c>
      <c r="Z3112">
        <v>0</v>
      </c>
      <c r="AA3112">
        <v>0</v>
      </c>
      <c r="AB3112">
        <v>412.34054460847085</v>
      </c>
      <c r="AC3112">
        <v>0</v>
      </c>
      <c r="AD3112">
        <v>0</v>
      </c>
      <c r="AE3112">
        <v>1800.1294612340507</v>
      </c>
    </row>
    <row r="3113" spans="1:31" x14ac:dyDescent="0.25">
      <c r="A3113">
        <v>1713461</v>
      </c>
      <c r="B3113">
        <v>1</v>
      </c>
      <c r="C3113" t="s">
        <v>80</v>
      </c>
      <c r="D3113" t="s">
        <v>89</v>
      </c>
      <c r="E3113" t="s">
        <v>140</v>
      </c>
      <c r="F3113" t="s">
        <v>9204</v>
      </c>
      <c r="G3113" t="s">
        <v>147</v>
      </c>
      <c r="H3113" t="s">
        <v>143</v>
      </c>
      <c r="I3113" t="s">
        <v>455</v>
      </c>
      <c r="J3113" t="s">
        <v>136</v>
      </c>
      <c r="K3113" t="s">
        <v>137</v>
      </c>
      <c r="L3113" t="s">
        <v>9205</v>
      </c>
      <c r="M3113" t="s">
        <v>9206</v>
      </c>
      <c r="N3113">
        <v>4.0833332999999999E-2</v>
      </c>
      <c r="O3113">
        <v>2</v>
      </c>
      <c r="P3113">
        <v>5237</v>
      </c>
      <c r="Q3113">
        <v>1</v>
      </c>
      <c r="R3113">
        <v>142</v>
      </c>
      <c r="S3113">
        <v>8</v>
      </c>
      <c r="T3113">
        <v>837</v>
      </c>
      <c r="U3113">
        <v>1</v>
      </c>
      <c r="V3113">
        <v>0</v>
      </c>
      <c r="W3113">
        <v>1.7166889506853335E-2</v>
      </c>
      <c r="X3113">
        <v>79.209122329063987</v>
      </c>
      <c r="Y3113">
        <v>0.14970441914541752</v>
      </c>
      <c r="Z3113">
        <v>1.3765530208842351</v>
      </c>
      <c r="AA3113">
        <v>11.414137600401666</v>
      </c>
      <c r="AB3113">
        <v>55.09607904796875</v>
      </c>
      <c r="AC3113">
        <v>0.24423311434380252</v>
      </c>
      <c r="AD3113">
        <v>0</v>
      </c>
      <c r="AE3113">
        <v>147.50699642131471</v>
      </c>
    </row>
    <row r="3114" spans="1:31" x14ac:dyDescent="0.25">
      <c r="A3114">
        <v>1713415</v>
      </c>
      <c r="B3114">
        <v>1</v>
      </c>
      <c r="C3114" t="s">
        <v>80</v>
      </c>
      <c r="D3114" t="s">
        <v>109</v>
      </c>
      <c r="E3114" t="s">
        <v>131</v>
      </c>
      <c r="F3114" t="s">
        <v>9207</v>
      </c>
      <c r="G3114" t="s">
        <v>133</v>
      </c>
      <c r="H3114" t="s">
        <v>134</v>
      </c>
      <c r="I3114" t="s">
        <v>135</v>
      </c>
      <c r="J3114" t="s">
        <v>136</v>
      </c>
      <c r="K3114" t="s">
        <v>137</v>
      </c>
      <c r="L3114" t="s">
        <v>9208</v>
      </c>
      <c r="M3114" t="s">
        <v>9209</v>
      </c>
      <c r="N3114">
        <v>1.7013888880000001</v>
      </c>
      <c r="O3114">
        <v>0</v>
      </c>
      <c r="P3114">
        <v>1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</row>
    <row r="3115" spans="1:31" x14ac:dyDescent="0.25">
      <c r="A3115">
        <v>1713192</v>
      </c>
      <c r="B3115">
        <v>1</v>
      </c>
      <c r="C3115" t="s">
        <v>81</v>
      </c>
      <c r="D3115" t="s">
        <v>127</v>
      </c>
      <c r="E3115" t="s">
        <v>171</v>
      </c>
      <c r="F3115" t="s">
        <v>4466</v>
      </c>
      <c r="G3115" t="s">
        <v>295</v>
      </c>
      <c r="H3115" t="s">
        <v>143</v>
      </c>
      <c r="I3115" t="s">
        <v>135</v>
      </c>
      <c r="J3115" t="s">
        <v>136</v>
      </c>
      <c r="K3115" t="s">
        <v>137</v>
      </c>
      <c r="L3115" t="s">
        <v>9210</v>
      </c>
      <c r="M3115" t="s">
        <v>9211</v>
      </c>
      <c r="N3115">
        <v>3.1130555549999999</v>
      </c>
      <c r="O3115">
        <v>0</v>
      </c>
      <c r="P3115">
        <v>8</v>
      </c>
      <c r="Q3115">
        <v>0</v>
      </c>
      <c r="R3115">
        <v>8</v>
      </c>
      <c r="S3115">
        <v>0</v>
      </c>
      <c r="T3115">
        <v>2</v>
      </c>
      <c r="U3115">
        <v>0</v>
      </c>
      <c r="V3115">
        <v>0</v>
      </c>
      <c r="W3115">
        <v>0</v>
      </c>
      <c r="X3115">
        <v>4.3807324140544406</v>
      </c>
      <c r="Y3115">
        <v>0</v>
      </c>
      <c r="Z3115">
        <v>7.5876251120164016</v>
      </c>
      <c r="AA3115">
        <v>0</v>
      </c>
      <c r="AB3115">
        <v>7.5468251922777781E-5</v>
      </c>
      <c r="AC3115">
        <v>0</v>
      </c>
      <c r="AD3115">
        <v>0</v>
      </c>
      <c r="AE3115">
        <v>11.968432994322766</v>
      </c>
    </row>
    <row r="3116" spans="1:31" x14ac:dyDescent="0.25">
      <c r="A3116">
        <v>1713690</v>
      </c>
      <c r="B3116">
        <v>1</v>
      </c>
      <c r="C3116" t="s">
        <v>80</v>
      </c>
      <c r="D3116" t="s">
        <v>92</v>
      </c>
      <c r="E3116" t="s">
        <v>131</v>
      </c>
      <c r="F3116" t="s">
        <v>9212</v>
      </c>
      <c r="G3116" t="s">
        <v>133</v>
      </c>
      <c r="H3116" t="s">
        <v>134</v>
      </c>
      <c r="I3116" t="s">
        <v>135</v>
      </c>
      <c r="J3116" t="s">
        <v>136</v>
      </c>
      <c r="K3116" t="s">
        <v>137</v>
      </c>
      <c r="L3116" t="s">
        <v>9213</v>
      </c>
      <c r="M3116" t="s">
        <v>9214</v>
      </c>
      <c r="N3116">
        <v>1.2238888880000001</v>
      </c>
      <c r="O3116">
        <v>0</v>
      </c>
      <c r="P3116">
        <v>1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0.29339501287213998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0.29339501287213998</v>
      </c>
    </row>
    <row r="3117" spans="1:31" x14ac:dyDescent="0.25">
      <c r="A3117">
        <v>1713335</v>
      </c>
      <c r="B3117">
        <v>1</v>
      </c>
      <c r="C3117" t="s">
        <v>80</v>
      </c>
      <c r="D3117" t="s">
        <v>95</v>
      </c>
      <c r="E3117" t="s">
        <v>314</v>
      </c>
      <c r="F3117" t="s">
        <v>9215</v>
      </c>
      <c r="G3117" t="s">
        <v>173</v>
      </c>
      <c r="H3117" t="s">
        <v>143</v>
      </c>
      <c r="I3117" t="s">
        <v>135</v>
      </c>
      <c r="J3117" t="s">
        <v>136</v>
      </c>
      <c r="K3117" t="s">
        <v>153</v>
      </c>
      <c r="L3117" t="s">
        <v>9216</v>
      </c>
      <c r="M3117" t="s">
        <v>9217</v>
      </c>
      <c r="N3117">
        <v>3.8525444439999998</v>
      </c>
      <c r="O3117">
        <v>0</v>
      </c>
      <c r="P3117">
        <v>146</v>
      </c>
      <c r="Q3117">
        <v>0</v>
      </c>
      <c r="R3117">
        <v>1</v>
      </c>
      <c r="S3117">
        <v>26</v>
      </c>
      <c r="T3117">
        <v>9</v>
      </c>
      <c r="U3117">
        <v>4</v>
      </c>
      <c r="V3117">
        <v>0</v>
      </c>
      <c r="W3117">
        <v>0</v>
      </c>
      <c r="X3117">
        <v>115.34290075533004</v>
      </c>
      <c r="Y3117">
        <v>0</v>
      </c>
      <c r="Z3117">
        <v>8.1848238885327777E-3</v>
      </c>
      <c r="AA3117">
        <v>3921.4067737193132</v>
      </c>
      <c r="AB3117">
        <v>48.482591232817356</v>
      </c>
      <c r="AC3117">
        <v>5793.5731272741414</v>
      </c>
      <c r="AD3117">
        <v>0</v>
      </c>
      <c r="AE3117">
        <v>9878.8135778054911</v>
      </c>
    </row>
    <row r="3118" spans="1:31" x14ac:dyDescent="0.25">
      <c r="A3118">
        <v>1713498</v>
      </c>
      <c r="B3118">
        <v>1</v>
      </c>
      <c r="C3118" t="s">
        <v>81</v>
      </c>
      <c r="D3118" t="s">
        <v>128</v>
      </c>
      <c r="E3118" t="s">
        <v>140</v>
      </c>
      <c r="F3118" t="s">
        <v>9218</v>
      </c>
      <c r="G3118" t="s">
        <v>147</v>
      </c>
      <c r="H3118" t="s">
        <v>143</v>
      </c>
      <c r="I3118" t="s">
        <v>455</v>
      </c>
      <c r="J3118" t="s">
        <v>136</v>
      </c>
      <c r="K3118" t="s">
        <v>137</v>
      </c>
      <c r="L3118" t="s">
        <v>9219</v>
      </c>
      <c r="M3118" t="s">
        <v>9220</v>
      </c>
      <c r="N3118">
        <v>1.4722222E-2</v>
      </c>
      <c r="O3118">
        <v>0</v>
      </c>
      <c r="P3118">
        <v>0</v>
      </c>
      <c r="Q3118">
        <v>0</v>
      </c>
      <c r="R3118">
        <v>0</v>
      </c>
      <c r="S3118">
        <v>8</v>
      </c>
      <c r="T3118">
        <v>0</v>
      </c>
      <c r="U3118">
        <v>8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0.81630149506779581</v>
      </c>
      <c r="AB3118">
        <v>0</v>
      </c>
      <c r="AC3118">
        <v>12.120019020068764</v>
      </c>
      <c r="AD3118">
        <v>0</v>
      </c>
      <c r="AE3118">
        <v>12.936320515136559</v>
      </c>
    </row>
    <row r="3119" spans="1:31" x14ac:dyDescent="0.25">
      <c r="A3119">
        <v>1713670</v>
      </c>
      <c r="B3119">
        <v>1</v>
      </c>
      <c r="C3119" t="s">
        <v>81</v>
      </c>
      <c r="D3119" t="s">
        <v>113</v>
      </c>
      <c r="E3119" t="s">
        <v>131</v>
      </c>
      <c r="F3119" t="s">
        <v>9221</v>
      </c>
      <c r="G3119" t="s">
        <v>133</v>
      </c>
      <c r="H3119" t="s">
        <v>134</v>
      </c>
      <c r="I3119" t="s">
        <v>135</v>
      </c>
      <c r="J3119" t="s">
        <v>136</v>
      </c>
      <c r="K3119" t="s">
        <v>137</v>
      </c>
      <c r="L3119" t="s">
        <v>9222</v>
      </c>
      <c r="M3119" t="s">
        <v>9223</v>
      </c>
      <c r="N3119">
        <v>1.476388888</v>
      </c>
      <c r="O3119">
        <v>0</v>
      </c>
      <c r="P3119">
        <v>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3.4824743604450002E-2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3.4824743604450002E-2</v>
      </c>
    </row>
    <row r="3120" spans="1:31" x14ac:dyDescent="0.25">
      <c r="A3120">
        <v>1713504</v>
      </c>
      <c r="B3120">
        <v>1</v>
      </c>
      <c r="C3120" t="s">
        <v>80</v>
      </c>
      <c r="D3120" t="s">
        <v>100</v>
      </c>
      <c r="E3120" t="s">
        <v>131</v>
      </c>
      <c r="F3120" t="s">
        <v>9224</v>
      </c>
      <c r="G3120" t="s">
        <v>242</v>
      </c>
      <c r="H3120" t="s">
        <v>134</v>
      </c>
      <c r="I3120" t="s">
        <v>135</v>
      </c>
      <c r="J3120" t="s">
        <v>136</v>
      </c>
      <c r="K3120" t="s">
        <v>137</v>
      </c>
      <c r="L3120" t="s">
        <v>9225</v>
      </c>
      <c r="M3120" t="s">
        <v>9226</v>
      </c>
      <c r="N3120">
        <v>4.1513888879999996</v>
      </c>
      <c r="O3120">
        <v>0</v>
      </c>
      <c r="P3120">
        <v>1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9.9803307607698899E-2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9.9803307607698899E-2</v>
      </c>
    </row>
    <row r="3121" spans="1:31" x14ac:dyDescent="0.25">
      <c r="A3121">
        <v>1713378</v>
      </c>
      <c r="B3121">
        <v>1</v>
      </c>
      <c r="C3121" t="s">
        <v>80</v>
      </c>
      <c r="D3121" t="s">
        <v>97</v>
      </c>
      <c r="E3121" t="s">
        <v>131</v>
      </c>
      <c r="F3121" t="s">
        <v>9227</v>
      </c>
      <c r="G3121" t="s">
        <v>133</v>
      </c>
      <c r="H3121" t="s">
        <v>134</v>
      </c>
      <c r="I3121" t="s">
        <v>135</v>
      </c>
      <c r="J3121" t="s">
        <v>136</v>
      </c>
      <c r="K3121" t="s">
        <v>137</v>
      </c>
      <c r="L3121" t="s">
        <v>9228</v>
      </c>
      <c r="M3121" t="s">
        <v>9229</v>
      </c>
      <c r="N3121">
        <v>4.1686111109999997</v>
      </c>
      <c r="O3121">
        <v>0</v>
      </c>
      <c r="P3121">
        <v>2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1.7925943708051144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1.7925943708051144</v>
      </c>
    </row>
    <row r="3122" spans="1:31" x14ac:dyDescent="0.25">
      <c r="A3122">
        <v>1713186</v>
      </c>
      <c r="B3122">
        <v>1</v>
      </c>
      <c r="C3122" t="s">
        <v>81</v>
      </c>
      <c r="D3122" t="s">
        <v>128</v>
      </c>
      <c r="E3122" t="s">
        <v>150</v>
      </c>
      <c r="F3122" t="s">
        <v>8211</v>
      </c>
      <c r="G3122" t="s">
        <v>186</v>
      </c>
      <c r="H3122" t="s">
        <v>134</v>
      </c>
      <c r="I3122" t="s">
        <v>135</v>
      </c>
      <c r="J3122" t="s">
        <v>136</v>
      </c>
      <c r="K3122" t="s">
        <v>137</v>
      </c>
      <c r="L3122" t="s">
        <v>9230</v>
      </c>
      <c r="M3122" t="s">
        <v>9231</v>
      </c>
      <c r="N3122">
        <v>2.4963888879999998</v>
      </c>
      <c r="O3122">
        <v>0</v>
      </c>
      <c r="P3122">
        <v>51</v>
      </c>
      <c r="Q3122">
        <v>0</v>
      </c>
      <c r="R3122">
        <v>1</v>
      </c>
      <c r="S3122">
        <v>0</v>
      </c>
      <c r="T3122">
        <v>6</v>
      </c>
      <c r="U3122">
        <v>0</v>
      </c>
      <c r="V3122">
        <v>0</v>
      </c>
      <c r="W3122">
        <v>0</v>
      </c>
      <c r="X3122">
        <v>10.295117508065799</v>
      </c>
      <c r="Y3122">
        <v>0</v>
      </c>
      <c r="Z3122">
        <v>0</v>
      </c>
      <c r="AA3122">
        <v>0</v>
      </c>
      <c r="AB3122">
        <v>1.5356251231901912</v>
      </c>
      <c r="AC3122">
        <v>0</v>
      </c>
      <c r="AD3122">
        <v>0</v>
      </c>
      <c r="AE3122">
        <v>11.83074263125599</v>
      </c>
    </row>
    <row r="3123" spans="1:31" x14ac:dyDescent="0.25">
      <c r="A3123">
        <v>1713684</v>
      </c>
      <c r="B3123">
        <v>1</v>
      </c>
      <c r="C3123" t="s">
        <v>80</v>
      </c>
      <c r="D3123" t="s">
        <v>95</v>
      </c>
      <c r="E3123" t="s">
        <v>131</v>
      </c>
      <c r="F3123" t="s">
        <v>9232</v>
      </c>
      <c r="G3123" t="s">
        <v>242</v>
      </c>
      <c r="H3123" t="s">
        <v>134</v>
      </c>
      <c r="I3123" t="s">
        <v>135</v>
      </c>
      <c r="J3123" t="s">
        <v>136</v>
      </c>
      <c r="K3123" t="s">
        <v>137</v>
      </c>
      <c r="L3123" t="s">
        <v>9233</v>
      </c>
      <c r="M3123" t="s">
        <v>9234</v>
      </c>
      <c r="N3123">
        <v>1.6074999999999999</v>
      </c>
      <c r="O3123">
        <v>0</v>
      </c>
      <c r="P3123">
        <v>17</v>
      </c>
      <c r="Q3123">
        <v>0</v>
      </c>
      <c r="R3123">
        <v>0</v>
      </c>
      <c r="S3123">
        <v>0</v>
      </c>
      <c r="T3123">
        <v>2</v>
      </c>
      <c r="U3123">
        <v>0</v>
      </c>
      <c r="V3123">
        <v>0</v>
      </c>
      <c r="W3123">
        <v>0</v>
      </c>
      <c r="X3123">
        <v>9.9830337824359905</v>
      </c>
      <c r="Y3123">
        <v>0</v>
      </c>
      <c r="Z3123">
        <v>0</v>
      </c>
      <c r="AA3123">
        <v>0</v>
      </c>
      <c r="AB3123">
        <v>7.6357568738907187</v>
      </c>
      <c r="AC3123">
        <v>0</v>
      </c>
      <c r="AD3123">
        <v>0</v>
      </c>
      <c r="AE3123">
        <v>17.618790656326709</v>
      </c>
    </row>
    <row r="3124" spans="1:31" x14ac:dyDescent="0.25">
      <c r="A3124">
        <v>1713721</v>
      </c>
      <c r="B3124">
        <v>1</v>
      </c>
      <c r="C3124" t="s">
        <v>81</v>
      </c>
      <c r="D3124" t="s">
        <v>127</v>
      </c>
      <c r="E3124" t="s">
        <v>131</v>
      </c>
      <c r="F3124" t="s">
        <v>9235</v>
      </c>
      <c r="G3124" t="s">
        <v>238</v>
      </c>
      <c r="H3124" t="s">
        <v>134</v>
      </c>
      <c r="I3124" t="s">
        <v>135</v>
      </c>
      <c r="J3124" t="s">
        <v>136</v>
      </c>
      <c r="K3124" t="s">
        <v>137</v>
      </c>
      <c r="L3124" t="s">
        <v>9236</v>
      </c>
      <c r="M3124" t="s">
        <v>9237</v>
      </c>
      <c r="N3124">
        <v>1.640833333</v>
      </c>
      <c r="O3124">
        <v>0</v>
      </c>
      <c r="P3124">
        <v>7</v>
      </c>
      <c r="Q3124">
        <v>0</v>
      </c>
      <c r="R3124">
        <v>0</v>
      </c>
      <c r="S3124">
        <v>0</v>
      </c>
      <c r="T3124">
        <v>1</v>
      </c>
      <c r="U3124">
        <v>0</v>
      </c>
      <c r="V3124">
        <v>0</v>
      </c>
      <c r="W3124">
        <v>0</v>
      </c>
      <c r="X3124">
        <v>1.7802172474016755</v>
      </c>
      <c r="Y3124">
        <v>0</v>
      </c>
      <c r="Z3124">
        <v>0</v>
      </c>
      <c r="AA3124">
        <v>0</v>
      </c>
      <c r="AB3124">
        <v>1.4148279282901</v>
      </c>
      <c r="AC3124">
        <v>0</v>
      </c>
      <c r="AD3124">
        <v>0</v>
      </c>
      <c r="AE3124">
        <v>3.1950451756917753</v>
      </c>
    </row>
    <row r="3125" spans="1:31" x14ac:dyDescent="0.25">
      <c r="A3125">
        <v>1713724</v>
      </c>
      <c r="B3125">
        <v>1</v>
      </c>
      <c r="C3125" t="s">
        <v>80</v>
      </c>
      <c r="D3125" t="s">
        <v>94</v>
      </c>
      <c r="E3125" t="s">
        <v>160</v>
      </c>
      <c r="F3125" t="s">
        <v>9238</v>
      </c>
      <c r="G3125" t="s">
        <v>162</v>
      </c>
      <c r="H3125" t="s">
        <v>134</v>
      </c>
      <c r="I3125" t="s">
        <v>135</v>
      </c>
      <c r="J3125" t="s">
        <v>136</v>
      </c>
      <c r="K3125" t="s">
        <v>137</v>
      </c>
      <c r="L3125" t="s">
        <v>9239</v>
      </c>
      <c r="M3125" t="s">
        <v>9240</v>
      </c>
      <c r="N3125">
        <v>1.1916666659999999</v>
      </c>
      <c r="O3125">
        <v>0</v>
      </c>
      <c r="P3125">
        <v>119</v>
      </c>
      <c r="Q3125">
        <v>0</v>
      </c>
      <c r="R3125">
        <v>0</v>
      </c>
      <c r="S3125">
        <v>0</v>
      </c>
      <c r="T3125">
        <v>1</v>
      </c>
      <c r="U3125">
        <v>0</v>
      </c>
      <c r="V3125">
        <v>0</v>
      </c>
      <c r="W3125">
        <v>0</v>
      </c>
      <c r="X3125">
        <v>30.464467045640347</v>
      </c>
      <c r="Y3125">
        <v>0</v>
      </c>
      <c r="Z3125">
        <v>0</v>
      </c>
      <c r="AA3125">
        <v>0</v>
      </c>
      <c r="AB3125">
        <v>7.0647917469666673E-3</v>
      </c>
      <c r="AC3125">
        <v>0</v>
      </c>
      <c r="AD3125">
        <v>0</v>
      </c>
      <c r="AE3125">
        <v>30.471531837387314</v>
      </c>
    </row>
    <row r="3126" spans="1:31" x14ac:dyDescent="0.25">
      <c r="A3126">
        <v>1713726</v>
      </c>
      <c r="B3126">
        <v>1</v>
      </c>
      <c r="C3126" t="s">
        <v>80</v>
      </c>
      <c r="D3126" t="s">
        <v>92</v>
      </c>
      <c r="E3126" t="s">
        <v>150</v>
      </c>
      <c r="F3126" t="s">
        <v>9241</v>
      </c>
      <c r="G3126" t="s">
        <v>3736</v>
      </c>
      <c r="H3126" t="s">
        <v>134</v>
      </c>
      <c r="I3126" t="s">
        <v>135</v>
      </c>
      <c r="J3126" t="s">
        <v>136</v>
      </c>
      <c r="K3126" t="s">
        <v>137</v>
      </c>
      <c r="L3126" t="s">
        <v>9242</v>
      </c>
      <c r="M3126" t="s">
        <v>9243</v>
      </c>
      <c r="N3126">
        <v>1.486111111</v>
      </c>
      <c r="O3126">
        <v>0</v>
      </c>
      <c r="P3126">
        <v>209</v>
      </c>
      <c r="Q3126">
        <v>0</v>
      </c>
      <c r="R3126">
        <v>0</v>
      </c>
      <c r="S3126">
        <v>0</v>
      </c>
      <c r="T3126">
        <v>4</v>
      </c>
      <c r="U3126">
        <v>0</v>
      </c>
      <c r="V3126">
        <v>0</v>
      </c>
      <c r="W3126">
        <v>0</v>
      </c>
      <c r="X3126">
        <v>75.541235125949342</v>
      </c>
      <c r="Y3126">
        <v>0</v>
      </c>
      <c r="Z3126">
        <v>0</v>
      </c>
      <c r="AA3126">
        <v>0</v>
      </c>
      <c r="AB3126">
        <v>2.1264547124611877</v>
      </c>
      <c r="AC3126">
        <v>0</v>
      </c>
      <c r="AD3126">
        <v>0</v>
      </c>
      <c r="AE3126">
        <v>77.667689838410524</v>
      </c>
    </row>
    <row r="3127" spans="1:31" x14ac:dyDescent="0.25">
      <c r="A3127">
        <v>1713728</v>
      </c>
      <c r="B3127">
        <v>1</v>
      </c>
      <c r="C3127" t="s">
        <v>80</v>
      </c>
      <c r="D3127" t="s">
        <v>83</v>
      </c>
      <c r="E3127" t="s">
        <v>189</v>
      </c>
      <c r="F3127" t="s">
        <v>9244</v>
      </c>
      <c r="G3127" t="s">
        <v>147</v>
      </c>
      <c r="H3127" t="s">
        <v>143</v>
      </c>
      <c r="I3127" t="s">
        <v>135</v>
      </c>
      <c r="J3127" t="s">
        <v>136</v>
      </c>
      <c r="K3127" t="s">
        <v>137</v>
      </c>
      <c r="L3127" t="s">
        <v>9245</v>
      </c>
      <c r="M3127" t="s">
        <v>9246</v>
      </c>
      <c r="N3127">
        <v>1.5169444439999999</v>
      </c>
      <c r="O3127">
        <v>3</v>
      </c>
      <c r="P3127">
        <v>199</v>
      </c>
      <c r="Q3127">
        <v>5</v>
      </c>
      <c r="R3127">
        <v>13</v>
      </c>
      <c r="S3127">
        <v>4</v>
      </c>
      <c r="T3127">
        <v>22</v>
      </c>
      <c r="U3127">
        <v>1</v>
      </c>
      <c r="V3127">
        <v>0</v>
      </c>
      <c r="W3127">
        <v>11.315405148990749</v>
      </c>
      <c r="X3127">
        <v>66.00937998350129</v>
      </c>
      <c r="Y3127">
        <v>6.7084921741488399</v>
      </c>
      <c r="Z3127">
        <v>3.9488045504999274</v>
      </c>
      <c r="AA3127">
        <v>8.235638159666216</v>
      </c>
      <c r="AB3127">
        <v>14.092171912907093</v>
      </c>
      <c r="AC3127">
        <v>17.516785131266772</v>
      </c>
      <c r="AD3127">
        <v>0</v>
      </c>
      <c r="AE3127">
        <v>127.82667706098088</v>
      </c>
    </row>
    <row r="3128" spans="1:31" x14ac:dyDescent="0.25">
      <c r="A3128">
        <v>1713729</v>
      </c>
      <c r="B3128">
        <v>1</v>
      </c>
      <c r="C3128" t="s">
        <v>81</v>
      </c>
      <c r="D3128" t="s">
        <v>126</v>
      </c>
      <c r="E3128" t="s">
        <v>150</v>
      </c>
      <c r="F3128" t="s">
        <v>9247</v>
      </c>
      <c r="G3128" t="s">
        <v>186</v>
      </c>
      <c r="H3128" t="s">
        <v>134</v>
      </c>
      <c r="I3128" t="s">
        <v>135</v>
      </c>
      <c r="J3128" t="s">
        <v>136</v>
      </c>
      <c r="K3128" t="s">
        <v>137</v>
      </c>
      <c r="L3128" t="s">
        <v>9248</v>
      </c>
      <c r="M3128" t="s">
        <v>9249</v>
      </c>
      <c r="N3128">
        <v>2.5625</v>
      </c>
      <c r="O3128">
        <v>0</v>
      </c>
      <c r="P3128">
        <v>59</v>
      </c>
      <c r="Q3128">
        <v>0</v>
      </c>
      <c r="R3128">
        <v>0</v>
      </c>
      <c r="S3128">
        <v>0</v>
      </c>
      <c r="T3128">
        <v>38</v>
      </c>
      <c r="U3128">
        <v>0</v>
      </c>
      <c r="V3128">
        <v>0</v>
      </c>
      <c r="W3128">
        <v>0</v>
      </c>
      <c r="X3128">
        <v>14.300758922626619</v>
      </c>
      <c r="Y3128">
        <v>0</v>
      </c>
      <c r="Z3128">
        <v>0</v>
      </c>
      <c r="AA3128">
        <v>0</v>
      </c>
      <c r="AB3128">
        <v>21.710154385052586</v>
      </c>
      <c r="AC3128">
        <v>0</v>
      </c>
      <c r="AD3128">
        <v>0</v>
      </c>
      <c r="AE3128">
        <v>36.010913307679203</v>
      </c>
    </row>
    <row r="3129" spans="1:31" x14ac:dyDescent="0.25">
      <c r="A3129">
        <v>1713730</v>
      </c>
      <c r="B3129">
        <v>1</v>
      </c>
      <c r="C3129" t="s">
        <v>80</v>
      </c>
      <c r="D3129" t="s">
        <v>97</v>
      </c>
      <c r="E3129" t="s">
        <v>131</v>
      </c>
      <c r="F3129" t="s">
        <v>9250</v>
      </c>
      <c r="G3129" t="s">
        <v>133</v>
      </c>
      <c r="H3129" t="s">
        <v>134</v>
      </c>
      <c r="I3129" t="s">
        <v>135</v>
      </c>
      <c r="J3129" t="s">
        <v>136</v>
      </c>
      <c r="K3129" t="s">
        <v>137</v>
      </c>
      <c r="L3129" t="s">
        <v>9251</v>
      </c>
      <c r="M3129" t="s">
        <v>9252</v>
      </c>
      <c r="N3129">
        <v>0.94222222200000005</v>
      </c>
      <c r="O3129">
        <v>0</v>
      </c>
      <c r="P3129">
        <v>1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0.14605494870399333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0.14605494870399333</v>
      </c>
    </row>
    <row r="3130" spans="1:31" x14ac:dyDescent="0.25">
      <c r="A3130">
        <v>1713731</v>
      </c>
      <c r="B3130">
        <v>1</v>
      </c>
      <c r="C3130" t="s">
        <v>81</v>
      </c>
      <c r="D3130" t="s">
        <v>118</v>
      </c>
      <c r="E3130" t="s">
        <v>171</v>
      </c>
      <c r="F3130" t="s">
        <v>9253</v>
      </c>
      <c r="G3130" t="s">
        <v>9254</v>
      </c>
      <c r="H3130" t="s">
        <v>143</v>
      </c>
      <c r="I3130" t="s">
        <v>135</v>
      </c>
      <c r="J3130" t="s">
        <v>136</v>
      </c>
      <c r="K3130" t="s">
        <v>137</v>
      </c>
      <c r="L3130" t="s">
        <v>9255</v>
      </c>
      <c r="M3130" t="s">
        <v>9256</v>
      </c>
      <c r="N3130">
        <v>0.41388888800000001</v>
      </c>
      <c r="O3130">
        <v>0</v>
      </c>
      <c r="P3130">
        <v>4</v>
      </c>
      <c r="Q3130">
        <v>0</v>
      </c>
      <c r="R3130">
        <v>8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0.19394115283791108</v>
      </c>
      <c r="Y3130">
        <v>0</v>
      </c>
      <c r="Z3130">
        <v>0.27935941346180559</v>
      </c>
      <c r="AA3130">
        <v>0</v>
      </c>
      <c r="AB3130">
        <v>0</v>
      </c>
      <c r="AC3130">
        <v>0</v>
      </c>
      <c r="AD3130">
        <v>0</v>
      </c>
      <c r="AE3130">
        <v>0.47330056629971667</v>
      </c>
    </row>
    <row r="3131" spans="1:31" x14ac:dyDescent="0.25">
      <c r="A3131">
        <v>1713733</v>
      </c>
      <c r="B3131">
        <v>1</v>
      </c>
      <c r="C3131" t="s">
        <v>80</v>
      </c>
      <c r="D3131" t="s">
        <v>97</v>
      </c>
      <c r="E3131" t="s">
        <v>131</v>
      </c>
      <c r="F3131" t="s">
        <v>9257</v>
      </c>
      <c r="G3131" t="s">
        <v>238</v>
      </c>
      <c r="H3131" t="s">
        <v>134</v>
      </c>
      <c r="I3131" t="s">
        <v>135</v>
      </c>
      <c r="J3131" t="s">
        <v>136</v>
      </c>
      <c r="K3131" t="s">
        <v>137</v>
      </c>
      <c r="L3131" t="s">
        <v>9258</v>
      </c>
      <c r="M3131" t="s">
        <v>9259</v>
      </c>
      <c r="N3131">
        <v>4.8402777769999998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2</v>
      </c>
      <c r="U3131">
        <v>0</v>
      </c>
      <c r="V3131">
        <v>0</v>
      </c>
      <c r="W3131">
        <v>0</v>
      </c>
      <c r="X3131">
        <v>0.15023778531694779</v>
      </c>
      <c r="Y3131">
        <v>0</v>
      </c>
      <c r="Z3131">
        <v>0</v>
      </c>
      <c r="AA3131">
        <v>0</v>
      </c>
      <c r="AB3131">
        <v>7.0302438564098795</v>
      </c>
      <c r="AC3131">
        <v>0</v>
      </c>
      <c r="AD3131">
        <v>0</v>
      </c>
      <c r="AE3131">
        <v>7.1804816417268276</v>
      </c>
    </row>
    <row r="3132" spans="1:31" x14ac:dyDescent="0.25">
      <c r="A3132">
        <v>1713734</v>
      </c>
      <c r="B3132">
        <v>1</v>
      </c>
      <c r="C3132" t="s">
        <v>80</v>
      </c>
      <c r="D3132" t="s">
        <v>85</v>
      </c>
      <c r="E3132" t="s">
        <v>150</v>
      </c>
      <c r="F3132" t="s">
        <v>9260</v>
      </c>
      <c r="G3132" t="s">
        <v>269</v>
      </c>
      <c r="H3132" t="s">
        <v>134</v>
      </c>
      <c r="I3132" t="s">
        <v>135</v>
      </c>
      <c r="J3132" t="s">
        <v>136</v>
      </c>
      <c r="K3132" t="s">
        <v>137</v>
      </c>
      <c r="L3132" t="s">
        <v>9261</v>
      </c>
      <c r="M3132" t="s">
        <v>9262</v>
      </c>
      <c r="N3132">
        <v>1.2311111109999999</v>
      </c>
      <c r="O3132">
        <v>0</v>
      </c>
      <c r="P3132">
        <v>169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45.747405505260254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45.747405505260254</v>
      </c>
    </row>
    <row r="3133" spans="1:31" x14ac:dyDescent="0.25">
      <c r="A3133">
        <v>1713736</v>
      </c>
      <c r="B3133">
        <v>1</v>
      </c>
      <c r="C3133" t="s">
        <v>80</v>
      </c>
      <c r="D3133" t="s">
        <v>96</v>
      </c>
      <c r="E3133" t="s">
        <v>150</v>
      </c>
      <c r="F3133" t="s">
        <v>7771</v>
      </c>
      <c r="G3133" t="s">
        <v>186</v>
      </c>
      <c r="H3133" t="s">
        <v>134</v>
      </c>
      <c r="I3133" t="s">
        <v>135</v>
      </c>
      <c r="J3133" t="s">
        <v>136</v>
      </c>
      <c r="K3133" t="s">
        <v>137</v>
      </c>
      <c r="L3133" t="s">
        <v>9263</v>
      </c>
      <c r="M3133" t="s">
        <v>9264</v>
      </c>
      <c r="N3133">
        <v>1.381388888</v>
      </c>
      <c r="O3133">
        <v>0</v>
      </c>
      <c r="P3133">
        <v>233</v>
      </c>
      <c r="Q3133">
        <v>0</v>
      </c>
      <c r="R3133">
        <v>0</v>
      </c>
      <c r="S3133">
        <v>0</v>
      </c>
      <c r="T3133">
        <v>15</v>
      </c>
      <c r="U3133">
        <v>0</v>
      </c>
      <c r="V3133">
        <v>0</v>
      </c>
      <c r="W3133">
        <v>0</v>
      </c>
      <c r="X3133">
        <v>40.916663086810701</v>
      </c>
      <c r="Y3133">
        <v>0</v>
      </c>
      <c r="Z3133">
        <v>0</v>
      </c>
      <c r="AA3133">
        <v>0</v>
      </c>
      <c r="AB3133">
        <v>4.7677101268227524</v>
      </c>
      <c r="AC3133">
        <v>0</v>
      </c>
      <c r="AD3133">
        <v>0</v>
      </c>
      <c r="AE3133">
        <v>45.684373213633449</v>
      </c>
    </row>
    <row r="3134" spans="1:31" x14ac:dyDescent="0.25">
      <c r="A3134">
        <v>1713739</v>
      </c>
      <c r="B3134">
        <v>1</v>
      </c>
      <c r="C3134" t="s">
        <v>80</v>
      </c>
      <c r="D3134" t="s">
        <v>92</v>
      </c>
      <c r="E3134" t="s">
        <v>131</v>
      </c>
      <c r="F3134" t="s">
        <v>9265</v>
      </c>
      <c r="G3134" t="s">
        <v>238</v>
      </c>
      <c r="H3134" t="s">
        <v>134</v>
      </c>
      <c r="I3134" t="s">
        <v>135</v>
      </c>
      <c r="J3134" t="s">
        <v>136</v>
      </c>
      <c r="K3134" t="s">
        <v>137</v>
      </c>
      <c r="L3134" t="s">
        <v>9266</v>
      </c>
      <c r="M3134" t="s">
        <v>9267</v>
      </c>
      <c r="N3134">
        <v>2.63</v>
      </c>
      <c r="O3134">
        <v>0</v>
      </c>
      <c r="P3134">
        <v>1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8.0664891394800001E-3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8.0664891394800001E-3</v>
      </c>
    </row>
    <row r="3135" spans="1:31" x14ac:dyDescent="0.25">
      <c r="A3135">
        <v>1713742</v>
      </c>
      <c r="B3135">
        <v>1</v>
      </c>
      <c r="C3135" t="s">
        <v>81</v>
      </c>
      <c r="D3135" t="s">
        <v>112</v>
      </c>
      <c r="E3135" t="s">
        <v>171</v>
      </c>
      <c r="F3135" t="s">
        <v>6361</v>
      </c>
      <c r="G3135" t="s">
        <v>147</v>
      </c>
      <c r="H3135" t="s">
        <v>143</v>
      </c>
      <c r="I3135" t="s">
        <v>135</v>
      </c>
      <c r="J3135" t="s">
        <v>136</v>
      </c>
      <c r="K3135" t="s">
        <v>137</v>
      </c>
      <c r="L3135" t="s">
        <v>9268</v>
      </c>
      <c r="M3135" t="s">
        <v>9269</v>
      </c>
      <c r="N3135">
        <v>0.80305555500000003</v>
      </c>
      <c r="O3135">
        <v>0</v>
      </c>
      <c r="P3135">
        <v>419</v>
      </c>
      <c r="Q3135">
        <v>0</v>
      </c>
      <c r="R3135">
        <v>0</v>
      </c>
      <c r="S3135">
        <v>0</v>
      </c>
      <c r="T3135">
        <v>131</v>
      </c>
      <c r="U3135">
        <v>0</v>
      </c>
      <c r="V3135">
        <v>0</v>
      </c>
      <c r="W3135">
        <v>0</v>
      </c>
      <c r="X3135">
        <v>58.225106238053087</v>
      </c>
      <c r="Y3135">
        <v>0</v>
      </c>
      <c r="Z3135">
        <v>0</v>
      </c>
      <c r="AA3135">
        <v>0</v>
      </c>
      <c r="AB3135">
        <v>54.867299325677749</v>
      </c>
      <c r="AC3135">
        <v>0</v>
      </c>
      <c r="AD3135">
        <v>0</v>
      </c>
      <c r="AE3135">
        <v>113.09240556373084</v>
      </c>
    </row>
    <row r="3136" spans="1:31" x14ac:dyDescent="0.25">
      <c r="A3136">
        <v>1713744</v>
      </c>
      <c r="B3136">
        <v>1</v>
      </c>
      <c r="C3136" t="s">
        <v>80</v>
      </c>
      <c r="D3136" t="s">
        <v>101</v>
      </c>
      <c r="E3136" t="s">
        <v>131</v>
      </c>
      <c r="F3136" t="s">
        <v>9270</v>
      </c>
      <c r="G3136" t="s">
        <v>242</v>
      </c>
      <c r="H3136" t="s">
        <v>134</v>
      </c>
      <c r="I3136" t="s">
        <v>135</v>
      </c>
      <c r="J3136" t="s">
        <v>136</v>
      </c>
      <c r="K3136" t="s">
        <v>137</v>
      </c>
      <c r="L3136" t="s">
        <v>9271</v>
      </c>
      <c r="M3136" t="s">
        <v>9272</v>
      </c>
      <c r="N3136">
        <v>9.8491666660000003</v>
      </c>
      <c r="O3136">
        <v>0</v>
      </c>
      <c r="P3136">
        <v>1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24.201877596985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24.201877596985</v>
      </c>
    </row>
    <row r="3137" spans="1:31" x14ac:dyDescent="0.25">
      <c r="A3137">
        <v>1713745</v>
      </c>
      <c r="B3137">
        <v>1</v>
      </c>
      <c r="C3137" t="s">
        <v>81</v>
      </c>
      <c r="D3137" t="s">
        <v>121</v>
      </c>
      <c r="E3137" t="s">
        <v>140</v>
      </c>
      <c r="F3137" t="s">
        <v>9273</v>
      </c>
      <c r="G3137" t="s">
        <v>147</v>
      </c>
      <c r="H3137" t="s">
        <v>143</v>
      </c>
      <c r="I3137" t="s">
        <v>455</v>
      </c>
      <c r="J3137" t="s">
        <v>136</v>
      </c>
      <c r="K3137" t="s">
        <v>137</v>
      </c>
      <c r="L3137" t="s">
        <v>9274</v>
      </c>
      <c r="M3137" t="s">
        <v>9275</v>
      </c>
      <c r="N3137">
        <v>1.3888888E-2</v>
      </c>
      <c r="O3137">
        <v>0</v>
      </c>
      <c r="P3137">
        <v>314</v>
      </c>
      <c r="Q3137">
        <v>0</v>
      </c>
      <c r="R3137">
        <v>131</v>
      </c>
      <c r="S3137">
        <v>10</v>
      </c>
      <c r="T3137">
        <v>22</v>
      </c>
      <c r="U3137">
        <v>0</v>
      </c>
      <c r="V3137">
        <v>0</v>
      </c>
      <c r="W3137">
        <v>0</v>
      </c>
      <c r="X3137">
        <v>0.45684491953974993</v>
      </c>
      <c r="Y3137">
        <v>0</v>
      </c>
      <c r="Z3137">
        <v>0.24612003197495838</v>
      </c>
      <c r="AA3137">
        <v>0.26405449065145836</v>
      </c>
      <c r="AB3137">
        <v>0.32539804273200001</v>
      </c>
      <c r="AC3137">
        <v>0</v>
      </c>
      <c r="AD3137">
        <v>0</v>
      </c>
      <c r="AE3137">
        <v>1.2924174848981667</v>
      </c>
    </row>
    <row r="3138" spans="1:31" x14ac:dyDescent="0.25">
      <c r="A3138">
        <v>1713746</v>
      </c>
      <c r="B3138">
        <v>1</v>
      </c>
      <c r="C3138" t="s">
        <v>80</v>
      </c>
      <c r="D3138" t="s">
        <v>94</v>
      </c>
      <c r="E3138" t="s">
        <v>140</v>
      </c>
      <c r="F3138" t="s">
        <v>9276</v>
      </c>
      <c r="G3138" t="s">
        <v>147</v>
      </c>
      <c r="H3138" t="s">
        <v>143</v>
      </c>
      <c r="I3138" t="s">
        <v>135</v>
      </c>
      <c r="J3138" t="s">
        <v>136</v>
      </c>
      <c r="K3138" t="s">
        <v>137</v>
      </c>
      <c r="L3138" t="s">
        <v>9277</v>
      </c>
      <c r="M3138" t="s">
        <v>9278</v>
      </c>
      <c r="N3138">
        <v>7.1111111000000005E-2</v>
      </c>
      <c r="O3138">
        <v>0</v>
      </c>
      <c r="P3138">
        <v>228</v>
      </c>
      <c r="Q3138">
        <v>0</v>
      </c>
      <c r="R3138">
        <v>46</v>
      </c>
      <c r="S3138">
        <v>0</v>
      </c>
      <c r="T3138">
        <v>40</v>
      </c>
      <c r="U3138">
        <v>2</v>
      </c>
      <c r="V3138">
        <v>0</v>
      </c>
      <c r="W3138">
        <v>0</v>
      </c>
      <c r="X3138">
        <v>3.3791662256635733</v>
      </c>
      <c r="Y3138">
        <v>0</v>
      </c>
      <c r="Z3138">
        <v>0.85222905433237328</v>
      </c>
      <c r="AA3138">
        <v>0</v>
      </c>
      <c r="AB3138">
        <v>1.7070145372418128</v>
      </c>
      <c r="AC3138">
        <v>10.519539419265564</v>
      </c>
      <c r="AD3138">
        <v>0</v>
      </c>
      <c r="AE3138">
        <v>16.457949236503325</v>
      </c>
    </row>
    <row r="3139" spans="1:31" x14ac:dyDescent="0.25">
      <c r="A3139">
        <v>1713749</v>
      </c>
      <c r="B3139">
        <v>1</v>
      </c>
      <c r="C3139" t="s">
        <v>81</v>
      </c>
      <c r="D3139" t="s">
        <v>122</v>
      </c>
      <c r="E3139" t="s">
        <v>160</v>
      </c>
      <c r="F3139" t="s">
        <v>9279</v>
      </c>
      <c r="G3139" t="s">
        <v>269</v>
      </c>
      <c r="H3139" t="s">
        <v>134</v>
      </c>
      <c r="I3139" t="s">
        <v>135</v>
      </c>
      <c r="J3139" t="s">
        <v>136</v>
      </c>
      <c r="K3139" t="s">
        <v>137</v>
      </c>
      <c r="L3139" t="s">
        <v>9280</v>
      </c>
      <c r="M3139" t="s">
        <v>9281</v>
      </c>
      <c r="N3139">
        <v>3.6074999999999999</v>
      </c>
      <c r="O3139">
        <v>0</v>
      </c>
      <c r="P3139">
        <v>86</v>
      </c>
      <c r="Q3139">
        <v>0</v>
      </c>
      <c r="R3139">
        <v>0</v>
      </c>
      <c r="S3139">
        <v>0</v>
      </c>
      <c r="T3139">
        <v>14</v>
      </c>
      <c r="U3139">
        <v>0</v>
      </c>
      <c r="V3139">
        <v>0</v>
      </c>
      <c r="W3139">
        <v>0</v>
      </c>
      <c r="X3139">
        <v>47.512106068053306</v>
      </c>
      <c r="Y3139">
        <v>0</v>
      </c>
      <c r="Z3139">
        <v>0</v>
      </c>
      <c r="AA3139">
        <v>0</v>
      </c>
      <c r="AB3139">
        <v>17.825418646934722</v>
      </c>
      <c r="AC3139">
        <v>0</v>
      </c>
      <c r="AD3139">
        <v>0</v>
      </c>
      <c r="AE3139">
        <v>65.337524714988035</v>
      </c>
    </row>
    <row r="3140" spans="1:31" x14ac:dyDescent="0.25">
      <c r="A3140">
        <v>1713752</v>
      </c>
      <c r="B3140">
        <v>1</v>
      </c>
      <c r="C3140" t="s">
        <v>81</v>
      </c>
      <c r="D3140" t="s">
        <v>117</v>
      </c>
      <c r="E3140" t="s">
        <v>171</v>
      </c>
      <c r="F3140" t="s">
        <v>9282</v>
      </c>
      <c r="G3140" t="s">
        <v>295</v>
      </c>
      <c r="H3140" t="s">
        <v>143</v>
      </c>
      <c r="I3140" t="s">
        <v>135</v>
      </c>
      <c r="J3140" t="s">
        <v>136</v>
      </c>
      <c r="K3140" t="s">
        <v>137</v>
      </c>
      <c r="L3140" t="s">
        <v>9283</v>
      </c>
      <c r="M3140" t="s">
        <v>9284</v>
      </c>
      <c r="N3140">
        <v>1.009166666</v>
      </c>
      <c r="O3140">
        <v>0</v>
      </c>
      <c r="P3140">
        <v>34</v>
      </c>
      <c r="Q3140">
        <v>0</v>
      </c>
      <c r="R3140">
        <v>2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3.0915816215391705</v>
      </c>
      <c r="Y3140">
        <v>0</v>
      </c>
      <c r="Z3140">
        <v>1.0428149250239722E-2</v>
      </c>
      <c r="AA3140">
        <v>0</v>
      </c>
      <c r="AB3140">
        <v>0</v>
      </c>
      <c r="AC3140">
        <v>0</v>
      </c>
      <c r="AD3140">
        <v>0</v>
      </c>
      <c r="AE3140">
        <v>3.1020097707894103</v>
      </c>
    </row>
    <row r="3141" spans="1:31" x14ac:dyDescent="0.25">
      <c r="A3141">
        <v>1713754</v>
      </c>
      <c r="B3141">
        <v>1</v>
      </c>
      <c r="C3141" t="s">
        <v>81</v>
      </c>
      <c r="D3141" t="s">
        <v>115</v>
      </c>
      <c r="E3141" t="s">
        <v>140</v>
      </c>
      <c r="F3141" t="s">
        <v>9285</v>
      </c>
      <c r="G3141" t="s">
        <v>147</v>
      </c>
      <c r="H3141" t="s">
        <v>143</v>
      </c>
      <c r="I3141" t="s">
        <v>135</v>
      </c>
      <c r="J3141" t="s">
        <v>136</v>
      </c>
      <c r="K3141" t="s">
        <v>137</v>
      </c>
      <c r="L3141" t="s">
        <v>9286</v>
      </c>
      <c r="M3141" t="s">
        <v>9287</v>
      </c>
      <c r="N3141">
        <v>0.210277777</v>
      </c>
      <c r="O3141">
        <v>0</v>
      </c>
      <c r="P3141">
        <v>698</v>
      </c>
      <c r="Q3141">
        <v>4</v>
      </c>
      <c r="R3141">
        <v>69</v>
      </c>
      <c r="S3141">
        <v>4</v>
      </c>
      <c r="T3141">
        <v>26</v>
      </c>
      <c r="U3141">
        <v>0</v>
      </c>
      <c r="V3141">
        <v>0</v>
      </c>
      <c r="W3141">
        <v>0</v>
      </c>
      <c r="X3141">
        <v>9.9166165862862901</v>
      </c>
      <c r="Y3141">
        <v>0.59454307842446008</v>
      </c>
      <c r="Z3141">
        <v>3.4832190717976834</v>
      </c>
      <c r="AA3141">
        <v>4.7444598101635371</v>
      </c>
      <c r="AB3141">
        <v>1.5653378277189598</v>
      </c>
      <c r="AC3141">
        <v>0</v>
      </c>
      <c r="AD3141">
        <v>0</v>
      </c>
      <c r="AE3141">
        <v>20.304176374390931</v>
      </c>
    </row>
    <row r="3142" spans="1:31" x14ac:dyDescent="0.25">
      <c r="A3142">
        <v>1713756</v>
      </c>
      <c r="B3142">
        <v>1</v>
      </c>
      <c r="C3142" t="s">
        <v>80</v>
      </c>
      <c r="D3142" t="s">
        <v>85</v>
      </c>
      <c r="E3142" t="s">
        <v>150</v>
      </c>
      <c r="F3142" t="s">
        <v>9288</v>
      </c>
      <c r="G3142" t="s">
        <v>2130</v>
      </c>
      <c r="H3142" t="s">
        <v>134</v>
      </c>
      <c r="I3142" t="s">
        <v>135</v>
      </c>
      <c r="J3142" t="s">
        <v>136</v>
      </c>
      <c r="K3142" t="s">
        <v>153</v>
      </c>
      <c r="L3142" t="s">
        <v>9289</v>
      </c>
      <c r="M3142" t="s">
        <v>9290</v>
      </c>
      <c r="N3142">
        <v>0.725972222</v>
      </c>
      <c r="O3142">
        <v>0</v>
      </c>
      <c r="P3142">
        <v>698</v>
      </c>
      <c r="Q3142">
        <v>0</v>
      </c>
      <c r="R3142">
        <v>0</v>
      </c>
      <c r="S3142">
        <v>0</v>
      </c>
      <c r="T3142">
        <v>50</v>
      </c>
      <c r="U3142">
        <v>0</v>
      </c>
      <c r="V3142">
        <v>0</v>
      </c>
      <c r="W3142">
        <v>0</v>
      </c>
      <c r="X3142">
        <v>128.18307618919408</v>
      </c>
      <c r="Y3142">
        <v>0</v>
      </c>
      <c r="Z3142">
        <v>0</v>
      </c>
      <c r="AA3142">
        <v>0</v>
      </c>
      <c r="AB3142">
        <v>16.76645684320588</v>
      </c>
      <c r="AC3142">
        <v>0</v>
      </c>
      <c r="AD3142">
        <v>0</v>
      </c>
      <c r="AE3142">
        <v>144.94953303239996</v>
      </c>
    </row>
    <row r="3143" spans="1:31" x14ac:dyDescent="0.25">
      <c r="A3143">
        <v>1713764</v>
      </c>
      <c r="B3143">
        <v>1</v>
      </c>
      <c r="C3143" t="s">
        <v>81</v>
      </c>
      <c r="D3143" t="s">
        <v>122</v>
      </c>
      <c r="E3143" t="s">
        <v>131</v>
      </c>
      <c r="F3143" t="s">
        <v>9291</v>
      </c>
      <c r="G3143" t="s">
        <v>133</v>
      </c>
      <c r="H3143" t="s">
        <v>134</v>
      </c>
      <c r="I3143" t="s">
        <v>135</v>
      </c>
      <c r="J3143" t="s">
        <v>136</v>
      </c>
      <c r="K3143" t="s">
        <v>137</v>
      </c>
      <c r="L3143" t="s">
        <v>9292</v>
      </c>
      <c r="M3143" t="s">
        <v>9293</v>
      </c>
      <c r="N3143">
        <v>6.7088888879999997</v>
      </c>
      <c r="O3143">
        <v>0</v>
      </c>
      <c r="P3143">
        <v>1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0.84777601829291993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0.84777601829291993</v>
      </c>
    </row>
    <row r="3144" spans="1:31" x14ac:dyDescent="0.25">
      <c r="A3144">
        <v>1713765</v>
      </c>
      <c r="B3144">
        <v>1</v>
      </c>
      <c r="C3144" t="s">
        <v>81</v>
      </c>
      <c r="D3144" t="s">
        <v>128</v>
      </c>
      <c r="E3144" t="s">
        <v>140</v>
      </c>
      <c r="F3144" t="s">
        <v>9294</v>
      </c>
      <c r="G3144" t="s">
        <v>147</v>
      </c>
      <c r="H3144" t="s">
        <v>143</v>
      </c>
      <c r="I3144" t="s">
        <v>135</v>
      </c>
      <c r="J3144" t="s">
        <v>136</v>
      </c>
      <c r="K3144" t="s">
        <v>137</v>
      </c>
      <c r="L3144" t="s">
        <v>9295</v>
      </c>
      <c r="M3144" t="s">
        <v>9296</v>
      </c>
      <c r="N3144">
        <v>0.96333333300000001</v>
      </c>
      <c r="O3144">
        <v>57</v>
      </c>
      <c r="P3144">
        <v>18218</v>
      </c>
      <c r="Q3144">
        <v>579</v>
      </c>
      <c r="R3144">
        <v>529</v>
      </c>
      <c r="S3144">
        <v>133</v>
      </c>
      <c r="T3144">
        <v>2006</v>
      </c>
      <c r="U3144">
        <v>16</v>
      </c>
      <c r="V3144">
        <v>2</v>
      </c>
      <c r="W3144">
        <v>13.741499503889134</v>
      </c>
      <c r="X3144">
        <v>3184.2696890202051</v>
      </c>
      <c r="Y3144">
        <v>335.40182045631616</v>
      </c>
      <c r="Z3144">
        <v>122.24514826703906</v>
      </c>
      <c r="AA3144">
        <v>1923.9466861199874</v>
      </c>
      <c r="AB3144">
        <v>1286.9658456606446</v>
      </c>
      <c r="AC3144">
        <v>905.51881979064137</v>
      </c>
      <c r="AD3144">
        <v>20.413201304540358</v>
      </c>
      <c r="AE3144">
        <v>7792.5027101232627</v>
      </c>
    </row>
    <row r="3145" spans="1:31" x14ac:dyDescent="0.25">
      <c r="A3145">
        <v>1713772</v>
      </c>
      <c r="B3145">
        <v>1</v>
      </c>
      <c r="C3145" t="s">
        <v>80</v>
      </c>
      <c r="D3145" t="s">
        <v>83</v>
      </c>
      <c r="E3145" t="s">
        <v>171</v>
      </c>
      <c r="F3145" t="s">
        <v>9297</v>
      </c>
      <c r="G3145" t="s">
        <v>295</v>
      </c>
      <c r="H3145" t="s">
        <v>143</v>
      </c>
      <c r="I3145" t="s">
        <v>135</v>
      </c>
      <c r="J3145" t="s">
        <v>136</v>
      </c>
      <c r="K3145" t="s">
        <v>137</v>
      </c>
      <c r="L3145" t="s">
        <v>9298</v>
      </c>
      <c r="M3145" t="s">
        <v>9299</v>
      </c>
      <c r="N3145">
        <v>1.5672222220000001</v>
      </c>
      <c r="O3145">
        <v>0</v>
      </c>
      <c r="P3145">
        <v>0</v>
      </c>
      <c r="Q3145">
        <v>0</v>
      </c>
      <c r="R3145">
        <v>0</v>
      </c>
      <c r="S3145">
        <v>1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101.32487927461055</v>
      </c>
      <c r="AB3145">
        <v>0</v>
      </c>
      <c r="AC3145">
        <v>0</v>
      </c>
      <c r="AD3145">
        <v>0</v>
      </c>
      <c r="AE3145">
        <v>101.32487927461055</v>
      </c>
    </row>
    <row r="3146" spans="1:31" x14ac:dyDescent="0.25">
      <c r="A3146">
        <v>1713773</v>
      </c>
      <c r="B3146">
        <v>1</v>
      </c>
      <c r="C3146" t="s">
        <v>80</v>
      </c>
      <c r="D3146" t="s">
        <v>98</v>
      </c>
      <c r="E3146" t="s">
        <v>171</v>
      </c>
      <c r="F3146" t="s">
        <v>9300</v>
      </c>
      <c r="G3146" t="s">
        <v>152</v>
      </c>
      <c r="H3146" t="s">
        <v>143</v>
      </c>
      <c r="I3146" t="s">
        <v>135</v>
      </c>
      <c r="J3146" t="s">
        <v>136</v>
      </c>
      <c r="K3146" t="s">
        <v>153</v>
      </c>
      <c r="L3146" t="s">
        <v>9301</v>
      </c>
      <c r="M3146" t="s">
        <v>9302</v>
      </c>
      <c r="N3146">
        <v>1.1000000000000001</v>
      </c>
      <c r="O3146">
        <v>0</v>
      </c>
      <c r="P3146">
        <v>39</v>
      </c>
      <c r="Q3146">
        <v>0</v>
      </c>
      <c r="R3146">
        <v>0</v>
      </c>
      <c r="S3146">
        <v>0</v>
      </c>
      <c r="T3146">
        <v>14</v>
      </c>
      <c r="U3146">
        <v>0</v>
      </c>
      <c r="V3146">
        <v>0</v>
      </c>
      <c r="W3146">
        <v>0</v>
      </c>
      <c r="X3146">
        <v>12.855072155077576</v>
      </c>
      <c r="Y3146">
        <v>0</v>
      </c>
      <c r="Z3146">
        <v>0</v>
      </c>
      <c r="AA3146">
        <v>0</v>
      </c>
      <c r="AB3146">
        <v>27.341735404785432</v>
      </c>
      <c r="AC3146">
        <v>0</v>
      </c>
      <c r="AD3146">
        <v>0</v>
      </c>
      <c r="AE3146">
        <v>40.196807559863004</v>
      </c>
    </row>
    <row r="3147" spans="1:31" x14ac:dyDescent="0.25">
      <c r="A3147">
        <v>1713774</v>
      </c>
      <c r="B3147">
        <v>1</v>
      </c>
      <c r="C3147" t="s">
        <v>80</v>
      </c>
      <c r="D3147" t="s">
        <v>99</v>
      </c>
      <c r="E3147" t="s">
        <v>131</v>
      </c>
      <c r="F3147" t="s">
        <v>9303</v>
      </c>
      <c r="G3147" t="s">
        <v>133</v>
      </c>
      <c r="H3147" t="s">
        <v>134</v>
      </c>
      <c r="I3147" t="s">
        <v>135</v>
      </c>
      <c r="J3147" t="s">
        <v>136</v>
      </c>
      <c r="K3147" t="s">
        <v>137</v>
      </c>
      <c r="L3147" t="s">
        <v>9304</v>
      </c>
      <c r="M3147" t="s">
        <v>9305</v>
      </c>
      <c r="N3147">
        <v>0.70583333299999995</v>
      </c>
      <c r="O3147">
        <v>0</v>
      </c>
      <c r="P3147">
        <v>1</v>
      </c>
      <c r="Q3147">
        <v>0</v>
      </c>
      <c r="R3147">
        <v>0</v>
      </c>
      <c r="S3147">
        <v>0</v>
      </c>
      <c r="T3147">
        <v>1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</row>
    <row r="3148" spans="1:31" x14ac:dyDescent="0.25">
      <c r="A3148">
        <v>1713777</v>
      </c>
      <c r="B3148">
        <v>1</v>
      </c>
      <c r="C3148" t="s">
        <v>80</v>
      </c>
      <c r="D3148" t="s">
        <v>84</v>
      </c>
      <c r="E3148" t="s">
        <v>150</v>
      </c>
      <c r="F3148" t="s">
        <v>9306</v>
      </c>
      <c r="G3148" t="s">
        <v>152</v>
      </c>
      <c r="H3148" t="s">
        <v>134</v>
      </c>
      <c r="I3148" t="s">
        <v>135</v>
      </c>
      <c r="J3148" t="s">
        <v>136</v>
      </c>
      <c r="K3148" t="s">
        <v>153</v>
      </c>
      <c r="L3148" t="s">
        <v>9307</v>
      </c>
      <c r="M3148" t="s">
        <v>9308</v>
      </c>
      <c r="N3148">
        <v>2.8516294439999998</v>
      </c>
      <c r="O3148">
        <v>0</v>
      </c>
      <c r="P3148">
        <v>21</v>
      </c>
      <c r="Q3148">
        <v>0</v>
      </c>
      <c r="R3148">
        <v>0</v>
      </c>
      <c r="S3148">
        <v>0</v>
      </c>
      <c r="T3148">
        <v>49</v>
      </c>
      <c r="U3148">
        <v>0</v>
      </c>
      <c r="V3148">
        <v>0</v>
      </c>
      <c r="W3148">
        <v>0</v>
      </c>
      <c r="X3148">
        <v>15.632665056763997</v>
      </c>
      <c r="Y3148">
        <v>0</v>
      </c>
      <c r="Z3148">
        <v>0</v>
      </c>
      <c r="AA3148">
        <v>0</v>
      </c>
      <c r="AB3148">
        <v>236.87531035757914</v>
      </c>
      <c r="AC3148">
        <v>0</v>
      </c>
      <c r="AD3148">
        <v>0</v>
      </c>
      <c r="AE3148">
        <v>252.50797541434315</v>
      </c>
    </row>
    <row r="3149" spans="1:31" x14ac:dyDescent="0.25">
      <c r="A3149">
        <v>1713778</v>
      </c>
      <c r="B3149">
        <v>1</v>
      </c>
      <c r="C3149" t="s">
        <v>80</v>
      </c>
      <c r="D3149" t="s">
        <v>100</v>
      </c>
      <c r="E3149" t="s">
        <v>150</v>
      </c>
      <c r="F3149" t="s">
        <v>9309</v>
      </c>
      <c r="G3149" t="s">
        <v>152</v>
      </c>
      <c r="H3149" t="s">
        <v>134</v>
      </c>
      <c r="I3149" t="s">
        <v>135</v>
      </c>
      <c r="J3149" t="s">
        <v>136</v>
      </c>
      <c r="K3149" t="s">
        <v>153</v>
      </c>
      <c r="L3149" t="s">
        <v>9310</v>
      </c>
      <c r="M3149" t="s">
        <v>9311</v>
      </c>
      <c r="N3149">
        <v>7.8566544440000001</v>
      </c>
      <c r="O3149">
        <v>0</v>
      </c>
      <c r="P3149">
        <v>116</v>
      </c>
      <c r="Q3149">
        <v>0</v>
      </c>
      <c r="R3149">
        <v>3</v>
      </c>
      <c r="S3149">
        <v>0</v>
      </c>
      <c r="T3149">
        <v>15</v>
      </c>
      <c r="U3149">
        <v>0</v>
      </c>
      <c r="V3149">
        <v>0</v>
      </c>
      <c r="W3149">
        <v>0</v>
      </c>
      <c r="X3149">
        <v>105.3757390830402</v>
      </c>
      <c r="Y3149">
        <v>0</v>
      </c>
      <c r="Z3149">
        <v>9.3326511243422214E-3</v>
      </c>
      <c r="AA3149">
        <v>0</v>
      </c>
      <c r="AB3149">
        <v>44.737589943089191</v>
      </c>
      <c r="AC3149">
        <v>0</v>
      </c>
      <c r="AD3149">
        <v>0</v>
      </c>
      <c r="AE3149">
        <v>150.12266167725375</v>
      </c>
    </row>
    <row r="3150" spans="1:31" x14ac:dyDescent="0.25">
      <c r="A3150">
        <v>1713779</v>
      </c>
      <c r="B3150">
        <v>1</v>
      </c>
      <c r="C3150" t="s">
        <v>81</v>
      </c>
      <c r="D3150" t="s">
        <v>115</v>
      </c>
      <c r="E3150" t="s">
        <v>150</v>
      </c>
      <c r="F3150" t="s">
        <v>8961</v>
      </c>
      <c r="G3150" t="s">
        <v>173</v>
      </c>
      <c r="H3150" t="s">
        <v>134</v>
      </c>
      <c r="I3150" t="s">
        <v>135</v>
      </c>
      <c r="J3150" t="s">
        <v>136</v>
      </c>
      <c r="K3150" t="s">
        <v>153</v>
      </c>
      <c r="L3150" t="s">
        <v>9312</v>
      </c>
      <c r="M3150" t="s">
        <v>9313</v>
      </c>
      <c r="N3150">
        <v>8.0208333330000006</v>
      </c>
      <c r="O3150">
        <v>0</v>
      </c>
      <c r="P3150">
        <v>46</v>
      </c>
      <c r="Q3150">
        <v>0</v>
      </c>
      <c r="R3150">
        <v>3</v>
      </c>
      <c r="S3150">
        <v>0</v>
      </c>
      <c r="T3150">
        <v>2</v>
      </c>
      <c r="U3150">
        <v>0</v>
      </c>
      <c r="V3150">
        <v>0</v>
      </c>
      <c r="W3150">
        <v>0</v>
      </c>
      <c r="X3150">
        <v>23.470605019839379</v>
      </c>
      <c r="Y3150">
        <v>0</v>
      </c>
      <c r="Z3150">
        <v>7.570565833376665E-3</v>
      </c>
      <c r="AA3150">
        <v>0</v>
      </c>
      <c r="AB3150">
        <v>10.52229578819316</v>
      </c>
      <c r="AC3150">
        <v>0</v>
      </c>
      <c r="AD3150">
        <v>0</v>
      </c>
      <c r="AE3150">
        <v>34.000471373865913</v>
      </c>
    </row>
    <row r="3151" spans="1:31" x14ac:dyDescent="0.25">
      <c r="A3151">
        <v>1713781</v>
      </c>
      <c r="B3151">
        <v>1</v>
      </c>
      <c r="C3151" t="s">
        <v>81</v>
      </c>
      <c r="D3151" t="s">
        <v>114</v>
      </c>
      <c r="E3151" t="s">
        <v>150</v>
      </c>
      <c r="F3151" t="s">
        <v>2050</v>
      </c>
      <c r="G3151" t="s">
        <v>152</v>
      </c>
      <c r="H3151" t="s">
        <v>134</v>
      </c>
      <c r="I3151" t="s">
        <v>135</v>
      </c>
      <c r="J3151" t="s">
        <v>136</v>
      </c>
      <c r="K3151" t="s">
        <v>153</v>
      </c>
      <c r="L3151" t="s">
        <v>9314</v>
      </c>
      <c r="M3151" t="s">
        <v>9315</v>
      </c>
      <c r="N3151">
        <v>8.6958333329999995</v>
      </c>
      <c r="O3151">
        <v>0</v>
      </c>
      <c r="P3151">
        <v>23</v>
      </c>
      <c r="Q3151">
        <v>0</v>
      </c>
      <c r="R3151">
        <v>2</v>
      </c>
      <c r="S3151">
        <v>0</v>
      </c>
      <c r="T3151">
        <v>1</v>
      </c>
      <c r="U3151">
        <v>0</v>
      </c>
      <c r="V3151">
        <v>0</v>
      </c>
      <c r="W3151">
        <v>0</v>
      </c>
      <c r="X3151">
        <v>25.740280218457876</v>
      </c>
      <c r="Y3151">
        <v>0</v>
      </c>
      <c r="Z3151">
        <v>2.6775240126607707</v>
      </c>
      <c r="AA3151">
        <v>0</v>
      </c>
      <c r="AB3151">
        <v>3.3588902813999999</v>
      </c>
      <c r="AC3151">
        <v>0</v>
      </c>
      <c r="AD3151">
        <v>0</v>
      </c>
      <c r="AE3151">
        <v>31.776694512518649</v>
      </c>
    </row>
    <row r="3152" spans="1:31" x14ac:dyDescent="0.25">
      <c r="A3152">
        <v>1713782</v>
      </c>
      <c r="B3152">
        <v>1</v>
      </c>
      <c r="C3152" t="s">
        <v>80</v>
      </c>
      <c r="D3152" t="s">
        <v>101</v>
      </c>
      <c r="E3152" t="s">
        <v>441</v>
      </c>
      <c r="F3152" t="s">
        <v>9316</v>
      </c>
      <c r="G3152" t="s">
        <v>157</v>
      </c>
      <c r="H3152" t="s">
        <v>134</v>
      </c>
      <c r="I3152" t="s">
        <v>135</v>
      </c>
      <c r="J3152" t="s">
        <v>136</v>
      </c>
      <c r="K3152" t="s">
        <v>137</v>
      </c>
      <c r="L3152" t="s">
        <v>9317</v>
      </c>
      <c r="M3152" t="s">
        <v>9318</v>
      </c>
      <c r="N3152">
        <v>5.0425000000000004</v>
      </c>
      <c r="O3152">
        <v>0</v>
      </c>
      <c r="P3152">
        <v>22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15.964511531659296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15.964511531659296</v>
      </c>
    </row>
    <row r="3153" spans="1:31" x14ac:dyDescent="0.25">
      <c r="A3153">
        <v>1713783</v>
      </c>
      <c r="B3153">
        <v>1</v>
      </c>
      <c r="C3153" t="s">
        <v>80</v>
      </c>
      <c r="D3153" t="s">
        <v>90</v>
      </c>
      <c r="E3153" t="s">
        <v>150</v>
      </c>
      <c r="F3153" t="s">
        <v>9319</v>
      </c>
      <c r="G3153" t="s">
        <v>259</v>
      </c>
      <c r="H3153" t="s">
        <v>134</v>
      </c>
      <c r="I3153" t="s">
        <v>135</v>
      </c>
      <c r="J3153" t="s">
        <v>136</v>
      </c>
      <c r="K3153" t="s">
        <v>137</v>
      </c>
      <c r="L3153" t="s">
        <v>9320</v>
      </c>
      <c r="M3153" t="s">
        <v>9321</v>
      </c>
      <c r="N3153">
        <v>0.28638888800000001</v>
      </c>
      <c r="O3153">
        <v>0</v>
      </c>
      <c r="P3153">
        <v>387</v>
      </c>
      <c r="Q3153">
        <v>0</v>
      </c>
      <c r="R3153">
        <v>0</v>
      </c>
      <c r="S3153">
        <v>0</v>
      </c>
      <c r="T3153">
        <v>16</v>
      </c>
      <c r="U3153">
        <v>0</v>
      </c>
      <c r="V3153">
        <v>0</v>
      </c>
      <c r="W3153">
        <v>0</v>
      </c>
      <c r="X3153">
        <v>29.352315952074992</v>
      </c>
      <c r="Y3153">
        <v>0</v>
      </c>
      <c r="Z3153">
        <v>0</v>
      </c>
      <c r="AA3153">
        <v>0</v>
      </c>
      <c r="AB3153">
        <v>8.2614017996170102</v>
      </c>
      <c r="AC3153">
        <v>0</v>
      </c>
      <c r="AD3153">
        <v>0</v>
      </c>
      <c r="AE3153">
        <v>37.613717751692</v>
      </c>
    </row>
    <row r="3154" spans="1:31" x14ac:dyDescent="0.25">
      <c r="A3154">
        <v>1713784</v>
      </c>
      <c r="B3154">
        <v>1</v>
      </c>
      <c r="C3154" t="s">
        <v>80</v>
      </c>
      <c r="D3154" t="s">
        <v>96</v>
      </c>
      <c r="E3154" t="s">
        <v>160</v>
      </c>
      <c r="F3154" t="s">
        <v>3043</v>
      </c>
      <c r="G3154" t="s">
        <v>152</v>
      </c>
      <c r="H3154" t="s">
        <v>134</v>
      </c>
      <c r="I3154" t="s">
        <v>135</v>
      </c>
      <c r="J3154" t="s">
        <v>136</v>
      </c>
      <c r="K3154" t="s">
        <v>153</v>
      </c>
      <c r="L3154" t="s">
        <v>9322</v>
      </c>
      <c r="M3154" t="s">
        <v>9323</v>
      </c>
      <c r="N3154">
        <v>6.2448738879999999</v>
      </c>
      <c r="O3154">
        <v>0</v>
      </c>
      <c r="P3154">
        <v>39</v>
      </c>
      <c r="Q3154">
        <v>0</v>
      </c>
      <c r="R3154">
        <v>0</v>
      </c>
      <c r="S3154">
        <v>0</v>
      </c>
      <c r="T3154">
        <v>1</v>
      </c>
      <c r="U3154">
        <v>0</v>
      </c>
      <c r="V3154">
        <v>0</v>
      </c>
      <c r="W3154">
        <v>0</v>
      </c>
      <c r="X3154">
        <v>111.17077398720826</v>
      </c>
      <c r="Y3154">
        <v>0</v>
      </c>
      <c r="Z3154">
        <v>0</v>
      </c>
      <c r="AA3154">
        <v>0</v>
      </c>
      <c r="AB3154">
        <v>0.49609004895252007</v>
      </c>
      <c r="AC3154">
        <v>0</v>
      </c>
      <c r="AD3154">
        <v>0</v>
      </c>
      <c r="AE3154">
        <v>111.66686403616079</v>
      </c>
    </row>
    <row r="3155" spans="1:31" x14ac:dyDescent="0.25">
      <c r="A3155">
        <v>1713786</v>
      </c>
      <c r="B3155">
        <v>1</v>
      </c>
      <c r="C3155" t="s">
        <v>81</v>
      </c>
      <c r="D3155" t="s">
        <v>114</v>
      </c>
      <c r="E3155" t="s">
        <v>150</v>
      </c>
      <c r="F3155" t="s">
        <v>9324</v>
      </c>
      <c r="G3155" t="s">
        <v>152</v>
      </c>
      <c r="H3155" t="s">
        <v>134</v>
      </c>
      <c r="I3155" t="s">
        <v>135</v>
      </c>
      <c r="J3155" t="s">
        <v>136</v>
      </c>
      <c r="K3155" t="s">
        <v>153</v>
      </c>
      <c r="L3155" t="s">
        <v>9325</v>
      </c>
      <c r="M3155" t="s">
        <v>9326</v>
      </c>
      <c r="N3155">
        <v>7.8321516659999997</v>
      </c>
      <c r="O3155">
        <v>0</v>
      </c>
      <c r="P3155">
        <v>202</v>
      </c>
      <c r="Q3155">
        <v>0</v>
      </c>
      <c r="R3155">
        <v>0</v>
      </c>
      <c r="S3155">
        <v>0</v>
      </c>
      <c r="T3155">
        <v>23</v>
      </c>
      <c r="U3155">
        <v>0</v>
      </c>
      <c r="V3155">
        <v>0</v>
      </c>
      <c r="W3155">
        <v>0</v>
      </c>
      <c r="X3155">
        <v>259.22189002764986</v>
      </c>
      <c r="Y3155">
        <v>0</v>
      </c>
      <c r="Z3155">
        <v>0</v>
      </c>
      <c r="AA3155">
        <v>0</v>
      </c>
      <c r="AB3155">
        <v>276.78910232445003</v>
      </c>
      <c r="AC3155">
        <v>0</v>
      </c>
      <c r="AD3155">
        <v>0</v>
      </c>
      <c r="AE3155">
        <v>536.01099235209995</v>
      </c>
    </row>
    <row r="3156" spans="1:31" x14ac:dyDescent="0.25">
      <c r="A3156">
        <v>1713788</v>
      </c>
      <c r="B3156">
        <v>1</v>
      </c>
      <c r="C3156" t="s">
        <v>80</v>
      </c>
      <c r="D3156" t="s">
        <v>96</v>
      </c>
      <c r="E3156" t="s">
        <v>131</v>
      </c>
      <c r="F3156" t="s">
        <v>9327</v>
      </c>
      <c r="G3156" t="s">
        <v>133</v>
      </c>
      <c r="H3156" t="s">
        <v>134</v>
      </c>
      <c r="I3156" t="s">
        <v>135</v>
      </c>
      <c r="J3156" t="s">
        <v>136</v>
      </c>
      <c r="K3156" t="s">
        <v>137</v>
      </c>
      <c r="L3156" t="s">
        <v>9328</v>
      </c>
      <c r="M3156" t="s">
        <v>9329</v>
      </c>
      <c r="N3156">
        <v>2.230555555</v>
      </c>
      <c r="O3156">
        <v>0</v>
      </c>
      <c r="P3156">
        <v>2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5.622513627849999E-4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5.622513627849999E-4</v>
      </c>
    </row>
    <row r="3157" spans="1:31" x14ac:dyDescent="0.25">
      <c r="A3157">
        <v>1713789</v>
      </c>
      <c r="B3157">
        <v>1</v>
      </c>
      <c r="C3157" t="s">
        <v>80</v>
      </c>
      <c r="D3157" t="s">
        <v>83</v>
      </c>
      <c r="E3157" t="s">
        <v>150</v>
      </c>
      <c r="F3157" t="s">
        <v>9330</v>
      </c>
      <c r="G3157" t="s">
        <v>152</v>
      </c>
      <c r="H3157" t="s">
        <v>134</v>
      </c>
      <c r="I3157" t="s">
        <v>135</v>
      </c>
      <c r="J3157" t="s">
        <v>136</v>
      </c>
      <c r="K3157" t="s">
        <v>153</v>
      </c>
      <c r="L3157" t="s">
        <v>9331</v>
      </c>
      <c r="M3157" t="s">
        <v>9332</v>
      </c>
      <c r="N3157">
        <v>6.4044444440000001</v>
      </c>
      <c r="O3157">
        <v>0</v>
      </c>
      <c r="P3157">
        <v>784</v>
      </c>
      <c r="Q3157">
        <v>0</v>
      </c>
      <c r="R3157">
        <v>0</v>
      </c>
      <c r="S3157">
        <v>0</v>
      </c>
      <c r="T3157">
        <v>20</v>
      </c>
      <c r="U3157">
        <v>0</v>
      </c>
      <c r="V3157">
        <v>0</v>
      </c>
      <c r="W3157">
        <v>0</v>
      </c>
      <c r="X3157">
        <v>1109.537703789071</v>
      </c>
      <c r="Y3157">
        <v>0</v>
      </c>
      <c r="Z3157">
        <v>0</v>
      </c>
      <c r="AA3157">
        <v>0</v>
      </c>
      <c r="AB3157">
        <v>25.023943279383332</v>
      </c>
      <c r="AC3157">
        <v>0</v>
      </c>
      <c r="AD3157">
        <v>0</v>
      </c>
      <c r="AE3157">
        <v>1134.5616470684542</v>
      </c>
    </row>
    <row r="3158" spans="1:31" x14ac:dyDescent="0.25">
      <c r="A3158">
        <v>1713792</v>
      </c>
      <c r="B3158">
        <v>1</v>
      </c>
      <c r="C3158" t="s">
        <v>81</v>
      </c>
      <c r="D3158" t="s">
        <v>115</v>
      </c>
      <c r="E3158" t="s">
        <v>140</v>
      </c>
      <c r="F3158" t="s">
        <v>9333</v>
      </c>
      <c r="G3158" t="s">
        <v>147</v>
      </c>
      <c r="H3158" t="s">
        <v>143</v>
      </c>
      <c r="I3158" t="s">
        <v>455</v>
      </c>
      <c r="J3158" t="s">
        <v>136</v>
      </c>
      <c r="K3158" t="s">
        <v>137</v>
      </c>
      <c r="L3158" t="s">
        <v>9334</v>
      </c>
      <c r="M3158" t="s">
        <v>9335</v>
      </c>
      <c r="N3158">
        <v>7.7777769999999996E-3</v>
      </c>
      <c r="O3158">
        <v>1</v>
      </c>
      <c r="P3158">
        <v>664</v>
      </c>
      <c r="Q3158">
        <v>18</v>
      </c>
      <c r="R3158">
        <v>215</v>
      </c>
      <c r="S3158">
        <v>3</v>
      </c>
      <c r="T3158">
        <v>42</v>
      </c>
      <c r="U3158">
        <v>1</v>
      </c>
      <c r="V3158">
        <v>0</v>
      </c>
      <c r="W3158">
        <v>2.0680901297777778E-3</v>
      </c>
      <c r="X3158">
        <v>0.62182115399562654</v>
      </c>
      <c r="Y3158">
        <v>0.25478161412130002</v>
      </c>
      <c r="Z3158">
        <v>0.42235235950110733</v>
      </c>
      <c r="AA3158">
        <v>6.9897735108039996E-2</v>
      </c>
      <c r="AB3158">
        <v>0.17728065028364448</v>
      </c>
      <c r="AC3158">
        <v>0.42023788252459998</v>
      </c>
      <c r="AD3158">
        <v>0</v>
      </c>
      <c r="AE3158">
        <v>1.9684394856640963</v>
      </c>
    </row>
    <row r="3159" spans="1:31" x14ac:dyDescent="0.25">
      <c r="A3159">
        <v>1713793</v>
      </c>
      <c r="B3159">
        <v>1</v>
      </c>
      <c r="C3159" t="s">
        <v>81</v>
      </c>
      <c r="D3159" t="s">
        <v>115</v>
      </c>
      <c r="E3159" t="s">
        <v>171</v>
      </c>
      <c r="F3159" t="s">
        <v>9336</v>
      </c>
      <c r="G3159" t="s">
        <v>152</v>
      </c>
      <c r="H3159" t="s">
        <v>143</v>
      </c>
      <c r="I3159" t="s">
        <v>135</v>
      </c>
      <c r="J3159" t="s">
        <v>136</v>
      </c>
      <c r="K3159" t="s">
        <v>153</v>
      </c>
      <c r="L3159" t="s">
        <v>9337</v>
      </c>
      <c r="M3159" t="s">
        <v>9338</v>
      </c>
      <c r="N3159">
        <v>7.8231980549999998</v>
      </c>
      <c r="O3159">
        <v>0</v>
      </c>
      <c r="P3159">
        <v>33</v>
      </c>
      <c r="Q3159">
        <v>0</v>
      </c>
      <c r="R3159">
        <v>3</v>
      </c>
      <c r="S3159">
        <v>0</v>
      </c>
      <c r="T3159">
        <v>2</v>
      </c>
      <c r="U3159">
        <v>0</v>
      </c>
      <c r="V3159">
        <v>0</v>
      </c>
      <c r="W3159">
        <v>0</v>
      </c>
      <c r="X3159">
        <v>21.095692529062976</v>
      </c>
      <c r="Y3159">
        <v>0</v>
      </c>
      <c r="Z3159">
        <v>7.7206324707117746</v>
      </c>
      <c r="AA3159">
        <v>0</v>
      </c>
      <c r="AB3159">
        <v>66.62926675330867</v>
      </c>
      <c r="AC3159">
        <v>0</v>
      </c>
      <c r="AD3159">
        <v>0</v>
      </c>
      <c r="AE3159">
        <v>95.44559175308342</v>
      </c>
    </row>
    <row r="3160" spans="1:31" x14ac:dyDescent="0.25">
      <c r="A3160">
        <v>1713796</v>
      </c>
      <c r="B3160">
        <v>1</v>
      </c>
      <c r="C3160" t="s">
        <v>80</v>
      </c>
      <c r="D3160" t="s">
        <v>82</v>
      </c>
      <c r="E3160" t="s">
        <v>160</v>
      </c>
      <c r="F3160" t="s">
        <v>9339</v>
      </c>
      <c r="G3160" t="s">
        <v>152</v>
      </c>
      <c r="H3160" t="s">
        <v>134</v>
      </c>
      <c r="I3160" t="s">
        <v>135</v>
      </c>
      <c r="J3160" t="s">
        <v>136</v>
      </c>
      <c r="K3160" t="s">
        <v>153</v>
      </c>
      <c r="L3160" t="s">
        <v>9340</v>
      </c>
      <c r="M3160" t="s">
        <v>9341</v>
      </c>
      <c r="N3160">
        <v>7.983333333</v>
      </c>
      <c r="O3160">
        <v>0</v>
      </c>
      <c r="P3160">
        <v>199</v>
      </c>
      <c r="Q3160">
        <v>0</v>
      </c>
      <c r="R3160">
        <v>0</v>
      </c>
      <c r="S3160">
        <v>0</v>
      </c>
      <c r="T3160">
        <v>8</v>
      </c>
      <c r="U3160">
        <v>0</v>
      </c>
      <c r="V3160">
        <v>0</v>
      </c>
      <c r="W3160">
        <v>0</v>
      </c>
      <c r="X3160">
        <v>413.81433808748307</v>
      </c>
      <c r="Y3160">
        <v>0</v>
      </c>
      <c r="Z3160">
        <v>0</v>
      </c>
      <c r="AA3160">
        <v>0</v>
      </c>
      <c r="AB3160">
        <v>30.613826500892369</v>
      </c>
      <c r="AC3160">
        <v>0</v>
      </c>
      <c r="AD3160">
        <v>0</v>
      </c>
      <c r="AE3160">
        <v>444.42816458837541</v>
      </c>
    </row>
    <row r="3161" spans="1:31" x14ac:dyDescent="0.25">
      <c r="A3161">
        <v>1713797</v>
      </c>
      <c r="B3161">
        <v>1</v>
      </c>
      <c r="C3161" t="s">
        <v>80</v>
      </c>
      <c r="D3161" t="s">
        <v>100</v>
      </c>
      <c r="E3161" t="s">
        <v>171</v>
      </c>
      <c r="F3161" t="s">
        <v>9342</v>
      </c>
      <c r="G3161" t="s">
        <v>173</v>
      </c>
      <c r="H3161" t="s">
        <v>143</v>
      </c>
      <c r="I3161" t="s">
        <v>135</v>
      </c>
      <c r="J3161" t="s">
        <v>136</v>
      </c>
      <c r="K3161" t="s">
        <v>153</v>
      </c>
      <c r="L3161" t="s">
        <v>9343</v>
      </c>
      <c r="M3161" t="s">
        <v>9344</v>
      </c>
      <c r="N3161">
        <v>3.4683333329999999</v>
      </c>
      <c r="O3161">
        <v>0</v>
      </c>
      <c r="P3161">
        <v>114</v>
      </c>
      <c r="Q3161">
        <v>0</v>
      </c>
      <c r="R3161">
        <v>0</v>
      </c>
      <c r="S3161">
        <v>0</v>
      </c>
      <c r="T3161">
        <v>53</v>
      </c>
      <c r="U3161">
        <v>0</v>
      </c>
      <c r="V3161">
        <v>0</v>
      </c>
      <c r="W3161">
        <v>0</v>
      </c>
      <c r="X3161">
        <v>112.22101194954547</v>
      </c>
      <c r="Y3161">
        <v>0</v>
      </c>
      <c r="Z3161">
        <v>0</v>
      </c>
      <c r="AA3161">
        <v>0</v>
      </c>
      <c r="AB3161">
        <v>250.31327056376989</v>
      </c>
      <c r="AC3161">
        <v>0</v>
      </c>
      <c r="AD3161">
        <v>0</v>
      </c>
      <c r="AE3161">
        <v>362.53428251331536</v>
      </c>
    </row>
    <row r="3162" spans="1:31" x14ac:dyDescent="0.25">
      <c r="A3162">
        <v>1713799</v>
      </c>
      <c r="B3162">
        <v>1</v>
      </c>
      <c r="C3162" t="s">
        <v>80</v>
      </c>
      <c r="D3162" t="s">
        <v>96</v>
      </c>
      <c r="E3162" t="s">
        <v>131</v>
      </c>
      <c r="F3162" t="s">
        <v>9345</v>
      </c>
      <c r="G3162" t="s">
        <v>238</v>
      </c>
      <c r="H3162" t="s">
        <v>134</v>
      </c>
      <c r="I3162" t="s">
        <v>135</v>
      </c>
      <c r="J3162" t="s">
        <v>136</v>
      </c>
      <c r="K3162" t="s">
        <v>137</v>
      </c>
      <c r="L3162" t="s">
        <v>9346</v>
      </c>
      <c r="M3162" t="s">
        <v>9347</v>
      </c>
      <c r="N3162">
        <v>4.8655555550000003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1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13.264962901909833</v>
      </c>
      <c r="AC3162">
        <v>0</v>
      </c>
      <c r="AD3162">
        <v>0</v>
      </c>
      <c r="AE3162">
        <v>13.264962901909833</v>
      </c>
    </row>
    <row r="3163" spans="1:31" x14ac:dyDescent="0.25">
      <c r="A3163">
        <v>1713804</v>
      </c>
      <c r="B3163">
        <v>1</v>
      </c>
      <c r="C3163" t="s">
        <v>81</v>
      </c>
      <c r="D3163" t="s">
        <v>127</v>
      </c>
      <c r="E3163" t="s">
        <v>189</v>
      </c>
      <c r="F3163" t="s">
        <v>451</v>
      </c>
      <c r="G3163" t="s">
        <v>147</v>
      </c>
      <c r="H3163" t="s">
        <v>143</v>
      </c>
      <c r="I3163" t="s">
        <v>135</v>
      </c>
      <c r="J3163" t="s">
        <v>136</v>
      </c>
      <c r="K3163" t="s">
        <v>137</v>
      </c>
      <c r="L3163" t="s">
        <v>9348</v>
      </c>
      <c r="M3163" t="s">
        <v>9349</v>
      </c>
      <c r="N3163">
        <v>1.068333333</v>
      </c>
      <c r="O3163">
        <v>0</v>
      </c>
      <c r="P3163">
        <v>127</v>
      </c>
      <c r="Q3163">
        <v>33</v>
      </c>
      <c r="R3163">
        <v>37</v>
      </c>
      <c r="S3163">
        <v>0</v>
      </c>
      <c r="T3163">
        <v>18</v>
      </c>
      <c r="U3163">
        <v>0</v>
      </c>
      <c r="V3163">
        <v>0</v>
      </c>
      <c r="W3163">
        <v>0</v>
      </c>
      <c r="X3163">
        <v>19.411042392613478</v>
      </c>
      <c r="Y3163">
        <v>24.609490517102387</v>
      </c>
      <c r="Z3163">
        <v>8.1329853622430353</v>
      </c>
      <c r="AA3163">
        <v>0</v>
      </c>
      <c r="AB3163">
        <v>13.435874744933093</v>
      </c>
      <c r="AC3163">
        <v>0</v>
      </c>
      <c r="AD3163">
        <v>0</v>
      </c>
      <c r="AE3163">
        <v>65.589393016891989</v>
      </c>
    </row>
    <row r="3164" spans="1:31" x14ac:dyDescent="0.25">
      <c r="A3164">
        <v>1713805</v>
      </c>
      <c r="B3164">
        <v>1</v>
      </c>
      <c r="C3164" t="s">
        <v>80</v>
      </c>
      <c r="D3164" t="s">
        <v>93</v>
      </c>
      <c r="E3164" t="s">
        <v>131</v>
      </c>
      <c r="F3164" t="s">
        <v>9350</v>
      </c>
      <c r="G3164" t="s">
        <v>133</v>
      </c>
      <c r="H3164" t="s">
        <v>134</v>
      </c>
      <c r="I3164" t="s">
        <v>135</v>
      </c>
      <c r="J3164" t="s">
        <v>136</v>
      </c>
      <c r="K3164" t="s">
        <v>137</v>
      </c>
      <c r="L3164" t="s">
        <v>9351</v>
      </c>
      <c r="M3164" t="s">
        <v>9352</v>
      </c>
      <c r="N3164">
        <v>3.0222222219999999</v>
      </c>
      <c r="O3164">
        <v>0</v>
      </c>
      <c r="P3164">
        <v>1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0.32705007468665531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0.32705007468665531</v>
      </c>
    </row>
    <row r="3165" spans="1:31" x14ac:dyDescent="0.25">
      <c r="A3165">
        <v>1713810</v>
      </c>
      <c r="B3165">
        <v>1</v>
      </c>
      <c r="C3165" t="s">
        <v>80</v>
      </c>
      <c r="D3165" t="s">
        <v>98</v>
      </c>
      <c r="E3165" t="s">
        <v>140</v>
      </c>
      <c r="F3165" t="s">
        <v>9353</v>
      </c>
      <c r="G3165" t="s">
        <v>316</v>
      </c>
      <c r="H3165" t="s">
        <v>143</v>
      </c>
      <c r="I3165" t="s">
        <v>135</v>
      </c>
      <c r="J3165" t="s">
        <v>136</v>
      </c>
      <c r="K3165" t="s">
        <v>153</v>
      </c>
      <c r="L3165" t="s">
        <v>9354</v>
      </c>
      <c r="M3165" t="s">
        <v>9355</v>
      </c>
      <c r="N3165">
        <v>0.52777777699999995</v>
      </c>
      <c r="O3165">
        <v>0</v>
      </c>
      <c r="P3165">
        <v>1271</v>
      </c>
      <c r="Q3165">
        <v>0</v>
      </c>
      <c r="R3165">
        <v>21</v>
      </c>
      <c r="S3165">
        <v>1</v>
      </c>
      <c r="T3165">
        <v>149</v>
      </c>
      <c r="U3165">
        <v>0</v>
      </c>
      <c r="V3165">
        <v>0</v>
      </c>
      <c r="W3165">
        <v>0</v>
      </c>
      <c r="X3165">
        <v>155.55533077189708</v>
      </c>
      <c r="Y3165">
        <v>0</v>
      </c>
      <c r="Z3165">
        <v>5.2310790992424732</v>
      </c>
      <c r="AA3165">
        <v>0.84487086638143349</v>
      </c>
      <c r="AB3165">
        <v>63.603374191281084</v>
      </c>
      <c r="AC3165">
        <v>0</v>
      </c>
      <c r="AD3165">
        <v>0</v>
      </c>
      <c r="AE3165">
        <v>225.23465492880206</v>
      </c>
    </row>
    <row r="3166" spans="1:31" x14ac:dyDescent="0.25">
      <c r="A3166">
        <v>1713814</v>
      </c>
      <c r="B3166">
        <v>1</v>
      </c>
      <c r="C3166" t="s">
        <v>80</v>
      </c>
      <c r="D3166" t="s">
        <v>83</v>
      </c>
      <c r="E3166" t="s">
        <v>131</v>
      </c>
      <c r="F3166" t="s">
        <v>9356</v>
      </c>
      <c r="G3166" t="s">
        <v>242</v>
      </c>
      <c r="H3166" t="s">
        <v>134</v>
      </c>
      <c r="I3166" t="s">
        <v>135</v>
      </c>
      <c r="J3166" t="s">
        <v>136</v>
      </c>
      <c r="K3166" t="s">
        <v>137</v>
      </c>
      <c r="L3166" t="s">
        <v>9357</v>
      </c>
      <c r="M3166" t="s">
        <v>9358</v>
      </c>
      <c r="N3166">
        <v>2.0016666660000002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1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5.1213360313962824</v>
      </c>
      <c r="AC3166">
        <v>0</v>
      </c>
      <c r="AD3166">
        <v>0</v>
      </c>
      <c r="AE3166">
        <v>5.1213360313962824</v>
      </c>
    </row>
    <row r="3167" spans="1:31" x14ac:dyDescent="0.25">
      <c r="A3167">
        <v>1713816</v>
      </c>
      <c r="B3167">
        <v>1</v>
      </c>
      <c r="C3167" t="s">
        <v>81</v>
      </c>
      <c r="D3167" t="s">
        <v>128</v>
      </c>
      <c r="E3167" t="s">
        <v>189</v>
      </c>
      <c r="F3167" t="s">
        <v>842</v>
      </c>
      <c r="G3167" t="s">
        <v>173</v>
      </c>
      <c r="H3167" t="s">
        <v>143</v>
      </c>
      <c r="I3167" t="s">
        <v>135</v>
      </c>
      <c r="J3167" t="s">
        <v>136</v>
      </c>
      <c r="K3167" t="s">
        <v>153</v>
      </c>
      <c r="L3167" t="s">
        <v>9359</v>
      </c>
      <c r="M3167" t="s">
        <v>9360</v>
      </c>
      <c r="N3167">
        <v>4.2266666659999999</v>
      </c>
      <c r="O3167">
        <v>1</v>
      </c>
      <c r="P3167">
        <v>579</v>
      </c>
      <c r="Q3167">
        <v>3</v>
      </c>
      <c r="R3167">
        <v>3</v>
      </c>
      <c r="S3167">
        <v>9</v>
      </c>
      <c r="T3167">
        <v>49</v>
      </c>
      <c r="U3167">
        <v>0</v>
      </c>
      <c r="V3167">
        <v>0</v>
      </c>
      <c r="W3167">
        <v>0.95297295548000005</v>
      </c>
      <c r="X3167">
        <v>224.12395845935006</v>
      </c>
      <c r="Y3167">
        <v>8.7317630316564259</v>
      </c>
      <c r="Z3167">
        <v>0.31856465916758669</v>
      </c>
      <c r="AA3167">
        <v>230.8512370896598</v>
      </c>
      <c r="AB3167">
        <v>134.04970146984246</v>
      </c>
      <c r="AC3167">
        <v>0</v>
      </c>
      <c r="AD3167">
        <v>0</v>
      </c>
      <c r="AE3167">
        <v>599.02819766515631</v>
      </c>
    </row>
    <row r="3168" spans="1:31" x14ac:dyDescent="0.25">
      <c r="A3168">
        <v>1713817</v>
      </c>
      <c r="B3168">
        <v>1</v>
      </c>
      <c r="C3168" t="s">
        <v>80</v>
      </c>
      <c r="D3168" t="s">
        <v>108</v>
      </c>
      <c r="E3168" t="s">
        <v>150</v>
      </c>
      <c r="F3168" t="s">
        <v>3956</v>
      </c>
      <c r="G3168" t="s">
        <v>173</v>
      </c>
      <c r="H3168" t="s">
        <v>134</v>
      </c>
      <c r="I3168" t="s">
        <v>135</v>
      </c>
      <c r="J3168" t="s">
        <v>136</v>
      </c>
      <c r="K3168" t="s">
        <v>153</v>
      </c>
      <c r="L3168" t="s">
        <v>9361</v>
      </c>
      <c r="M3168" t="s">
        <v>9362</v>
      </c>
      <c r="N3168">
        <v>5.9390377770000002</v>
      </c>
      <c r="O3168">
        <v>0</v>
      </c>
      <c r="P3168">
        <v>29</v>
      </c>
      <c r="Q3168">
        <v>0</v>
      </c>
      <c r="R3168">
        <v>4</v>
      </c>
      <c r="S3168">
        <v>0</v>
      </c>
      <c r="T3168">
        <v>8</v>
      </c>
      <c r="U3168">
        <v>0</v>
      </c>
      <c r="V3168">
        <v>0</v>
      </c>
      <c r="W3168">
        <v>0</v>
      </c>
      <c r="X3168">
        <v>14.861021871336847</v>
      </c>
      <c r="Y3168">
        <v>0</v>
      </c>
      <c r="Z3168">
        <v>4.2678803379650283</v>
      </c>
      <c r="AA3168">
        <v>0</v>
      </c>
      <c r="AB3168">
        <v>39.011994837866638</v>
      </c>
      <c r="AC3168">
        <v>0</v>
      </c>
      <c r="AD3168">
        <v>0</v>
      </c>
      <c r="AE3168">
        <v>58.140897047168515</v>
      </c>
    </row>
    <row r="3169" spans="1:31" x14ac:dyDescent="0.25">
      <c r="A3169">
        <v>1713818</v>
      </c>
      <c r="B3169">
        <v>1</v>
      </c>
      <c r="C3169" t="s">
        <v>80</v>
      </c>
      <c r="D3169" t="s">
        <v>83</v>
      </c>
      <c r="E3169" t="s">
        <v>189</v>
      </c>
      <c r="F3169" t="s">
        <v>9244</v>
      </c>
      <c r="G3169" t="s">
        <v>147</v>
      </c>
      <c r="H3169" t="s">
        <v>143</v>
      </c>
      <c r="I3169" t="s">
        <v>135</v>
      </c>
      <c r="J3169" t="s">
        <v>136</v>
      </c>
      <c r="K3169" t="s">
        <v>137</v>
      </c>
      <c r="L3169" t="s">
        <v>9363</v>
      </c>
      <c r="M3169" t="s">
        <v>9364</v>
      </c>
      <c r="N3169">
        <v>0.4975</v>
      </c>
      <c r="O3169">
        <v>3</v>
      </c>
      <c r="P3169">
        <v>199</v>
      </c>
      <c r="Q3169">
        <v>5</v>
      </c>
      <c r="R3169">
        <v>13</v>
      </c>
      <c r="S3169">
        <v>4</v>
      </c>
      <c r="T3169">
        <v>22</v>
      </c>
      <c r="U3169">
        <v>1</v>
      </c>
      <c r="V3169">
        <v>0</v>
      </c>
      <c r="W3169">
        <v>4.5200540603652533</v>
      </c>
      <c r="X3169">
        <v>26.484524824334581</v>
      </c>
      <c r="Y3169">
        <v>2.7335640085858306</v>
      </c>
      <c r="Z3169">
        <v>1.8856185984845013</v>
      </c>
      <c r="AA3169">
        <v>4.3556203102394671</v>
      </c>
      <c r="AB3169">
        <v>9.3635259947494198</v>
      </c>
      <c r="AC3169">
        <v>11.82847360507008</v>
      </c>
      <c r="AD3169">
        <v>0</v>
      </c>
      <c r="AE3169">
        <v>61.17138140182913</v>
      </c>
    </row>
    <row r="3170" spans="1:31" x14ac:dyDescent="0.25">
      <c r="A3170">
        <v>1713819</v>
      </c>
      <c r="B3170">
        <v>1</v>
      </c>
      <c r="C3170" t="s">
        <v>80</v>
      </c>
      <c r="D3170" t="s">
        <v>92</v>
      </c>
      <c r="E3170" t="s">
        <v>171</v>
      </c>
      <c r="F3170" t="s">
        <v>6312</v>
      </c>
      <c r="G3170" t="s">
        <v>152</v>
      </c>
      <c r="H3170" t="s">
        <v>143</v>
      </c>
      <c r="I3170" t="s">
        <v>135</v>
      </c>
      <c r="J3170" t="s">
        <v>136</v>
      </c>
      <c r="K3170" t="s">
        <v>153</v>
      </c>
      <c r="L3170" t="s">
        <v>9365</v>
      </c>
      <c r="M3170" t="s">
        <v>9366</v>
      </c>
      <c r="N3170">
        <v>8.6186111109999999</v>
      </c>
      <c r="O3170">
        <v>0</v>
      </c>
      <c r="P3170">
        <v>198</v>
      </c>
      <c r="Q3170">
        <v>0</v>
      </c>
      <c r="R3170">
        <v>129</v>
      </c>
      <c r="S3170">
        <v>3</v>
      </c>
      <c r="T3170">
        <v>48</v>
      </c>
      <c r="U3170">
        <v>0</v>
      </c>
      <c r="V3170">
        <v>0</v>
      </c>
      <c r="W3170">
        <v>0</v>
      </c>
      <c r="X3170">
        <v>473.58349798456658</v>
      </c>
      <c r="Y3170">
        <v>0</v>
      </c>
      <c r="Z3170">
        <v>169.40796896597715</v>
      </c>
      <c r="AA3170">
        <v>415.98069685668605</v>
      </c>
      <c r="AB3170">
        <v>405.0845579584755</v>
      </c>
      <c r="AC3170">
        <v>0</v>
      </c>
      <c r="AD3170">
        <v>0</v>
      </c>
      <c r="AE3170">
        <v>1464.0567217657053</v>
      </c>
    </row>
    <row r="3171" spans="1:31" x14ac:dyDescent="0.25">
      <c r="A3171">
        <v>1713826</v>
      </c>
      <c r="B3171">
        <v>1</v>
      </c>
      <c r="C3171" t="s">
        <v>80</v>
      </c>
      <c r="D3171" t="s">
        <v>99</v>
      </c>
      <c r="E3171" t="s">
        <v>131</v>
      </c>
      <c r="F3171" t="s">
        <v>9367</v>
      </c>
      <c r="G3171" t="s">
        <v>133</v>
      </c>
      <c r="H3171" t="s">
        <v>134</v>
      </c>
      <c r="I3171" t="s">
        <v>135</v>
      </c>
      <c r="J3171" t="s">
        <v>136</v>
      </c>
      <c r="K3171" t="s">
        <v>137</v>
      </c>
      <c r="L3171" t="s">
        <v>9368</v>
      </c>
      <c r="M3171" t="s">
        <v>9369</v>
      </c>
      <c r="N3171">
        <v>1.2541666659999999</v>
      </c>
      <c r="O3171">
        <v>0</v>
      </c>
      <c r="P3171">
        <v>1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0.27479636434999999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0.27479636434999999</v>
      </c>
    </row>
    <row r="3172" spans="1:31" x14ac:dyDescent="0.25">
      <c r="A3172">
        <v>1713828</v>
      </c>
      <c r="B3172">
        <v>1</v>
      </c>
      <c r="C3172" t="s">
        <v>81</v>
      </c>
      <c r="D3172" t="s">
        <v>117</v>
      </c>
      <c r="E3172" t="s">
        <v>140</v>
      </c>
      <c r="F3172" t="s">
        <v>9370</v>
      </c>
      <c r="G3172" t="s">
        <v>173</v>
      </c>
      <c r="H3172" t="s">
        <v>143</v>
      </c>
      <c r="I3172" t="s">
        <v>135</v>
      </c>
      <c r="J3172" t="s">
        <v>136</v>
      </c>
      <c r="K3172" t="s">
        <v>153</v>
      </c>
      <c r="L3172" t="s">
        <v>9371</v>
      </c>
      <c r="M3172" t="s">
        <v>9372</v>
      </c>
      <c r="N3172">
        <v>6.7977777770000003</v>
      </c>
      <c r="O3172">
        <v>1</v>
      </c>
      <c r="P3172">
        <v>542</v>
      </c>
      <c r="Q3172">
        <v>11</v>
      </c>
      <c r="R3172">
        <v>37</v>
      </c>
      <c r="S3172">
        <v>10</v>
      </c>
      <c r="T3172">
        <v>20</v>
      </c>
      <c r="U3172">
        <v>1</v>
      </c>
      <c r="V3172">
        <v>0</v>
      </c>
      <c r="W3172">
        <v>3.5514152406100985</v>
      </c>
      <c r="X3172">
        <v>321.40454670635256</v>
      </c>
      <c r="Y3172">
        <v>24.505784942801007</v>
      </c>
      <c r="Z3172">
        <v>15.862699238379548</v>
      </c>
      <c r="AA3172">
        <v>201.86815482125473</v>
      </c>
      <c r="AB3172">
        <v>70.08322488948339</v>
      </c>
      <c r="AC3172">
        <v>22.795923764259769</v>
      </c>
      <c r="AD3172">
        <v>0</v>
      </c>
      <c r="AE3172">
        <v>660.07174960314114</v>
      </c>
    </row>
    <row r="3173" spans="1:31" x14ac:dyDescent="0.25">
      <c r="A3173">
        <v>1713832</v>
      </c>
      <c r="B3173">
        <v>1</v>
      </c>
      <c r="C3173" t="s">
        <v>80</v>
      </c>
      <c r="D3173" t="s">
        <v>101</v>
      </c>
      <c r="E3173" t="s">
        <v>171</v>
      </c>
      <c r="F3173" t="s">
        <v>9373</v>
      </c>
      <c r="G3173" t="s">
        <v>147</v>
      </c>
      <c r="H3173" t="s">
        <v>143</v>
      </c>
      <c r="I3173" t="s">
        <v>135</v>
      </c>
      <c r="J3173" t="s">
        <v>136</v>
      </c>
      <c r="K3173" t="s">
        <v>137</v>
      </c>
      <c r="L3173" t="s">
        <v>9374</v>
      </c>
      <c r="M3173" t="s">
        <v>9375</v>
      </c>
      <c r="N3173">
        <v>1.3333333329999999</v>
      </c>
      <c r="O3173">
        <v>0</v>
      </c>
      <c r="P3173">
        <v>1306</v>
      </c>
      <c r="Q3173">
        <v>0</v>
      </c>
      <c r="R3173">
        <v>0</v>
      </c>
      <c r="S3173">
        <v>1</v>
      </c>
      <c r="T3173">
        <v>32</v>
      </c>
      <c r="U3173">
        <v>0</v>
      </c>
      <c r="V3173">
        <v>0</v>
      </c>
      <c r="W3173">
        <v>0</v>
      </c>
      <c r="X3173">
        <v>254.27607508678605</v>
      </c>
      <c r="Y3173">
        <v>0</v>
      </c>
      <c r="Z3173">
        <v>0</v>
      </c>
      <c r="AA3173">
        <v>6.3604494237762506</v>
      </c>
      <c r="AB3173">
        <v>28.080445281059745</v>
      </c>
      <c r="AC3173">
        <v>0</v>
      </c>
      <c r="AD3173">
        <v>0</v>
      </c>
      <c r="AE3173">
        <v>288.71696979162203</v>
      </c>
    </row>
    <row r="3174" spans="1:31" x14ac:dyDescent="0.25">
      <c r="A3174">
        <v>1713833</v>
      </c>
      <c r="B3174">
        <v>1</v>
      </c>
      <c r="C3174" t="s">
        <v>80</v>
      </c>
      <c r="D3174" t="s">
        <v>90</v>
      </c>
      <c r="E3174" t="s">
        <v>160</v>
      </c>
      <c r="F3174" t="s">
        <v>9376</v>
      </c>
      <c r="G3174" t="s">
        <v>259</v>
      </c>
      <c r="H3174" t="s">
        <v>134</v>
      </c>
      <c r="I3174" t="s">
        <v>135</v>
      </c>
      <c r="J3174" t="s">
        <v>136</v>
      </c>
      <c r="K3174" t="s">
        <v>137</v>
      </c>
      <c r="L3174" t="s">
        <v>9377</v>
      </c>
      <c r="M3174" t="s">
        <v>9378</v>
      </c>
      <c r="N3174">
        <v>2.056944444</v>
      </c>
      <c r="O3174">
        <v>0</v>
      </c>
      <c r="P3174">
        <v>154</v>
      </c>
      <c r="Q3174">
        <v>0</v>
      </c>
      <c r="R3174">
        <v>0</v>
      </c>
      <c r="S3174">
        <v>0</v>
      </c>
      <c r="T3174">
        <v>5</v>
      </c>
      <c r="U3174">
        <v>0</v>
      </c>
      <c r="V3174">
        <v>0</v>
      </c>
      <c r="W3174">
        <v>0</v>
      </c>
      <c r="X3174">
        <v>87.15237848336136</v>
      </c>
      <c r="Y3174">
        <v>0</v>
      </c>
      <c r="Z3174">
        <v>0</v>
      </c>
      <c r="AA3174">
        <v>0</v>
      </c>
      <c r="AB3174">
        <v>5.1441317077874738</v>
      </c>
      <c r="AC3174">
        <v>0</v>
      </c>
      <c r="AD3174">
        <v>0</v>
      </c>
      <c r="AE3174">
        <v>92.29651019114884</v>
      </c>
    </row>
    <row r="3175" spans="1:31" x14ac:dyDescent="0.25">
      <c r="A3175">
        <v>1713836</v>
      </c>
      <c r="B3175">
        <v>1</v>
      </c>
      <c r="C3175" t="s">
        <v>80</v>
      </c>
      <c r="D3175" t="s">
        <v>103</v>
      </c>
      <c r="E3175" t="s">
        <v>189</v>
      </c>
      <c r="F3175" t="s">
        <v>9379</v>
      </c>
      <c r="G3175" t="s">
        <v>147</v>
      </c>
      <c r="H3175" t="s">
        <v>143</v>
      </c>
      <c r="I3175" t="s">
        <v>135</v>
      </c>
      <c r="J3175" t="s">
        <v>136</v>
      </c>
      <c r="K3175" t="s">
        <v>137</v>
      </c>
      <c r="L3175" t="s">
        <v>9380</v>
      </c>
      <c r="M3175" t="s">
        <v>9381</v>
      </c>
      <c r="N3175">
        <v>1.345</v>
      </c>
      <c r="O3175">
        <v>0</v>
      </c>
      <c r="P3175">
        <v>0</v>
      </c>
      <c r="Q3175">
        <v>0</v>
      </c>
      <c r="R3175">
        <v>0</v>
      </c>
      <c r="S3175">
        <v>6</v>
      </c>
      <c r="T3175">
        <v>1</v>
      </c>
      <c r="U3175">
        <v>5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62.875579751725127</v>
      </c>
      <c r="AB3175">
        <v>2.3002263571984751</v>
      </c>
      <c r="AC3175">
        <v>405.09014215149227</v>
      </c>
      <c r="AD3175">
        <v>0</v>
      </c>
      <c r="AE3175">
        <v>470.26594826041588</v>
      </c>
    </row>
    <row r="3176" spans="1:31" x14ac:dyDescent="0.25">
      <c r="A3176">
        <v>1713837</v>
      </c>
      <c r="B3176">
        <v>1</v>
      </c>
      <c r="C3176" t="s">
        <v>80</v>
      </c>
      <c r="D3176" t="s">
        <v>82</v>
      </c>
      <c r="E3176" t="s">
        <v>131</v>
      </c>
      <c r="F3176" t="s">
        <v>9382</v>
      </c>
      <c r="G3176" t="s">
        <v>242</v>
      </c>
      <c r="H3176" t="s">
        <v>134</v>
      </c>
      <c r="I3176" t="s">
        <v>135</v>
      </c>
      <c r="J3176" t="s">
        <v>136</v>
      </c>
      <c r="K3176" t="s">
        <v>137</v>
      </c>
      <c r="L3176" t="s">
        <v>9383</v>
      </c>
      <c r="M3176" t="s">
        <v>9384</v>
      </c>
      <c r="N3176">
        <v>7.8094444440000004</v>
      </c>
      <c r="O3176">
        <v>0</v>
      </c>
      <c r="P3176">
        <v>5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5.6528511450561929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5.6528511450561929</v>
      </c>
    </row>
    <row r="3177" spans="1:31" x14ac:dyDescent="0.25">
      <c r="A3177">
        <v>1713838</v>
      </c>
      <c r="B3177">
        <v>1</v>
      </c>
      <c r="C3177" t="s">
        <v>80</v>
      </c>
      <c r="D3177" t="s">
        <v>103</v>
      </c>
      <c r="E3177" t="s">
        <v>189</v>
      </c>
      <c r="F3177" t="s">
        <v>9385</v>
      </c>
      <c r="G3177" t="s">
        <v>173</v>
      </c>
      <c r="H3177" t="s">
        <v>143</v>
      </c>
      <c r="I3177" t="s">
        <v>135</v>
      </c>
      <c r="J3177" t="s">
        <v>136</v>
      </c>
      <c r="K3177" t="s">
        <v>153</v>
      </c>
      <c r="L3177" t="s">
        <v>9386</v>
      </c>
      <c r="M3177" t="s">
        <v>9387</v>
      </c>
      <c r="N3177">
        <v>0.80055555499999997</v>
      </c>
      <c r="O3177">
        <v>0</v>
      </c>
      <c r="P3177">
        <v>174</v>
      </c>
      <c r="Q3177">
        <v>0</v>
      </c>
      <c r="R3177">
        <v>5</v>
      </c>
      <c r="S3177">
        <v>0</v>
      </c>
      <c r="T3177">
        <v>14</v>
      </c>
      <c r="U3177">
        <v>0</v>
      </c>
      <c r="V3177">
        <v>0</v>
      </c>
      <c r="W3177">
        <v>0</v>
      </c>
      <c r="X3177">
        <v>28.716364151187612</v>
      </c>
      <c r="Y3177">
        <v>0</v>
      </c>
      <c r="Z3177">
        <v>0.65606256895731752</v>
      </c>
      <c r="AA3177">
        <v>0</v>
      </c>
      <c r="AB3177">
        <v>5.1341288549481892</v>
      </c>
      <c r="AC3177">
        <v>0</v>
      </c>
      <c r="AD3177">
        <v>0</v>
      </c>
      <c r="AE3177">
        <v>34.506555575093117</v>
      </c>
    </row>
    <row r="3178" spans="1:31" x14ac:dyDescent="0.25">
      <c r="A3178">
        <v>1713840</v>
      </c>
      <c r="B3178">
        <v>1</v>
      </c>
      <c r="C3178" t="s">
        <v>80</v>
      </c>
      <c r="D3178" t="s">
        <v>105</v>
      </c>
      <c r="E3178" t="s">
        <v>171</v>
      </c>
      <c r="F3178" t="s">
        <v>9388</v>
      </c>
      <c r="G3178" t="s">
        <v>295</v>
      </c>
      <c r="H3178" t="s">
        <v>143</v>
      </c>
      <c r="I3178" t="s">
        <v>135</v>
      </c>
      <c r="J3178" t="s">
        <v>136</v>
      </c>
      <c r="K3178" t="s">
        <v>137</v>
      </c>
      <c r="L3178" t="s">
        <v>9389</v>
      </c>
      <c r="M3178" t="s">
        <v>9390</v>
      </c>
      <c r="N3178">
        <v>2.3788888880000001</v>
      </c>
      <c r="O3178">
        <v>0</v>
      </c>
      <c r="P3178">
        <v>108</v>
      </c>
      <c r="Q3178">
        <v>0</v>
      </c>
      <c r="R3178">
        <v>1</v>
      </c>
      <c r="S3178">
        <v>0</v>
      </c>
      <c r="T3178">
        <v>37</v>
      </c>
      <c r="U3178">
        <v>0</v>
      </c>
      <c r="V3178">
        <v>0</v>
      </c>
      <c r="W3178">
        <v>0</v>
      </c>
      <c r="X3178">
        <v>102.05370405881241</v>
      </c>
      <c r="Y3178">
        <v>0</v>
      </c>
      <c r="Z3178">
        <v>2.4353999941333335E-2</v>
      </c>
      <c r="AA3178">
        <v>0</v>
      </c>
      <c r="AB3178">
        <v>117.86527890562543</v>
      </c>
      <c r="AC3178">
        <v>0</v>
      </c>
      <c r="AD3178">
        <v>0</v>
      </c>
      <c r="AE3178">
        <v>219.94333696437917</v>
      </c>
    </row>
    <row r="3179" spans="1:31" x14ac:dyDescent="0.25">
      <c r="A3179">
        <v>1713841</v>
      </c>
      <c r="B3179">
        <v>1</v>
      </c>
      <c r="C3179" t="s">
        <v>81</v>
      </c>
      <c r="D3179" t="s">
        <v>114</v>
      </c>
      <c r="E3179" t="s">
        <v>150</v>
      </c>
      <c r="F3179" t="s">
        <v>9391</v>
      </c>
      <c r="G3179" t="s">
        <v>152</v>
      </c>
      <c r="H3179" t="s">
        <v>134</v>
      </c>
      <c r="I3179" t="s">
        <v>135</v>
      </c>
      <c r="J3179" t="s">
        <v>136</v>
      </c>
      <c r="K3179" t="s">
        <v>153</v>
      </c>
      <c r="L3179" t="s">
        <v>9392</v>
      </c>
      <c r="M3179" t="s">
        <v>9393</v>
      </c>
      <c r="N3179">
        <v>7.5469444440000002</v>
      </c>
      <c r="O3179">
        <v>0</v>
      </c>
      <c r="P3179">
        <v>291</v>
      </c>
      <c r="Q3179">
        <v>0</v>
      </c>
      <c r="R3179">
        <v>0</v>
      </c>
      <c r="S3179">
        <v>0</v>
      </c>
      <c r="T3179">
        <v>15</v>
      </c>
      <c r="U3179">
        <v>0</v>
      </c>
      <c r="V3179">
        <v>0</v>
      </c>
      <c r="W3179">
        <v>0</v>
      </c>
      <c r="X3179">
        <v>334.37609162623778</v>
      </c>
      <c r="Y3179">
        <v>0</v>
      </c>
      <c r="Z3179">
        <v>0</v>
      </c>
      <c r="AA3179">
        <v>0</v>
      </c>
      <c r="AB3179">
        <v>99.32389726068142</v>
      </c>
      <c r="AC3179">
        <v>0</v>
      </c>
      <c r="AD3179">
        <v>0</v>
      </c>
      <c r="AE3179">
        <v>433.69998888691919</v>
      </c>
    </row>
    <row r="3180" spans="1:31" x14ac:dyDescent="0.25">
      <c r="A3180">
        <v>1713844</v>
      </c>
      <c r="B3180">
        <v>1</v>
      </c>
      <c r="C3180" t="s">
        <v>80</v>
      </c>
      <c r="D3180" t="s">
        <v>93</v>
      </c>
      <c r="E3180" t="s">
        <v>140</v>
      </c>
      <c r="F3180" t="s">
        <v>9394</v>
      </c>
      <c r="G3180" t="s">
        <v>152</v>
      </c>
      <c r="H3180" t="s">
        <v>143</v>
      </c>
      <c r="I3180" t="s">
        <v>135</v>
      </c>
      <c r="J3180" t="s">
        <v>136</v>
      </c>
      <c r="K3180" t="s">
        <v>153</v>
      </c>
      <c r="L3180" t="s">
        <v>9392</v>
      </c>
      <c r="M3180" t="s">
        <v>9395</v>
      </c>
      <c r="N3180">
        <v>6.9333333330000002</v>
      </c>
      <c r="O3180">
        <v>0</v>
      </c>
      <c r="P3180">
        <v>280</v>
      </c>
      <c r="Q3180">
        <v>4</v>
      </c>
      <c r="R3180">
        <v>34</v>
      </c>
      <c r="S3180">
        <v>1</v>
      </c>
      <c r="T3180">
        <v>86</v>
      </c>
      <c r="U3180">
        <v>0</v>
      </c>
      <c r="V3180">
        <v>0</v>
      </c>
      <c r="W3180">
        <v>0</v>
      </c>
      <c r="X3180">
        <v>327.96450181404629</v>
      </c>
      <c r="Y3180">
        <v>16.479047894031332</v>
      </c>
      <c r="Z3180">
        <v>401.03549381879213</v>
      </c>
      <c r="AA3180">
        <v>10.214082701419334</v>
      </c>
      <c r="AB3180">
        <v>439.31227128074926</v>
      </c>
      <c r="AC3180">
        <v>0</v>
      </c>
      <c r="AD3180">
        <v>0</v>
      </c>
      <c r="AE3180">
        <v>1195.0053975090384</v>
      </c>
    </row>
    <row r="3181" spans="1:31" x14ac:dyDescent="0.25">
      <c r="A3181">
        <v>1713845</v>
      </c>
      <c r="B3181">
        <v>1</v>
      </c>
      <c r="C3181" t="s">
        <v>81</v>
      </c>
      <c r="D3181" t="s">
        <v>113</v>
      </c>
      <c r="E3181" t="s">
        <v>171</v>
      </c>
      <c r="F3181" t="s">
        <v>9396</v>
      </c>
      <c r="G3181" t="s">
        <v>152</v>
      </c>
      <c r="H3181" t="s">
        <v>143</v>
      </c>
      <c r="I3181" t="s">
        <v>135</v>
      </c>
      <c r="J3181" t="s">
        <v>136</v>
      </c>
      <c r="K3181" t="s">
        <v>153</v>
      </c>
      <c r="L3181" t="s">
        <v>9397</v>
      </c>
      <c r="M3181" t="s">
        <v>9398</v>
      </c>
      <c r="N3181">
        <v>8.5186111110000002</v>
      </c>
      <c r="O3181">
        <v>0</v>
      </c>
      <c r="P3181">
        <v>129</v>
      </c>
      <c r="Q3181">
        <v>0</v>
      </c>
      <c r="R3181">
        <v>31</v>
      </c>
      <c r="S3181">
        <v>0</v>
      </c>
      <c r="T3181">
        <v>8</v>
      </c>
      <c r="U3181">
        <v>0</v>
      </c>
      <c r="V3181">
        <v>0</v>
      </c>
      <c r="W3181">
        <v>0</v>
      </c>
      <c r="X3181">
        <v>137.12739402652031</v>
      </c>
      <c r="Y3181">
        <v>0</v>
      </c>
      <c r="Z3181">
        <v>50.269019680075914</v>
      </c>
      <c r="AA3181">
        <v>0</v>
      </c>
      <c r="AB3181">
        <v>29.167197675331153</v>
      </c>
      <c r="AC3181">
        <v>0</v>
      </c>
      <c r="AD3181">
        <v>0</v>
      </c>
      <c r="AE3181">
        <v>216.56361138192736</v>
      </c>
    </row>
    <row r="3182" spans="1:31" x14ac:dyDescent="0.25">
      <c r="A3182">
        <v>1713846</v>
      </c>
      <c r="B3182">
        <v>1</v>
      </c>
      <c r="C3182" t="s">
        <v>80</v>
      </c>
      <c r="D3182" t="s">
        <v>97</v>
      </c>
      <c r="E3182" t="s">
        <v>131</v>
      </c>
      <c r="F3182" t="s">
        <v>9399</v>
      </c>
      <c r="G3182" t="s">
        <v>157</v>
      </c>
      <c r="H3182" t="s">
        <v>134</v>
      </c>
      <c r="I3182" t="s">
        <v>135</v>
      </c>
      <c r="J3182" t="s">
        <v>136</v>
      </c>
      <c r="K3182" t="s">
        <v>137</v>
      </c>
      <c r="L3182" t="s">
        <v>9400</v>
      </c>
      <c r="M3182" t="s">
        <v>9401</v>
      </c>
      <c r="N3182">
        <v>7.9713888879999999</v>
      </c>
      <c r="O3182">
        <v>0</v>
      </c>
      <c r="P3182">
        <v>1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1.1495602285511112E-2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1.1495602285511112E-2</v>
      </c>
    </row>
    <row r="3183" spans="1:31" x14ac:dyDescent="0.25">
      <c r="A3183">
        <v>1713848</v>
      </c>
      <c r="B3183">
        <v>1</v>
      </c>
      <c r="C3183" t="s">
        <v>81</v>
      </c>
      <c r="D3183" t="s">
        <v>113</v>
      </c>
      <c r="E3183" t="s">
        <v>189</v>
      </c>
      <c r="F3183" t="s">
        <v>9402</v>
      </c>
      <c r="G3183" t="s">
        <v>233</v>
      </c>
      <c r="H3183" t="s">
        <v>234</v>
      </c>
      <c r="I3183" t="s">
        <v>135</v>
      </c>
      <c r="J3183" t="s">
        <v>136</v>
      </c>
      <c r="K3183" t="s">
        <v>153</v>
      </c>
      <c r="L3183" t="s">
        <v>9403</v>
      </c>
      <c r="M3183" t="s">
        <v>9404</v>
      </c>
      <c r="N3183">
        <v>7.6555555550000003</v>
      </c>
      <c r="O3183">
        <v>0</v>
      </c>
      <c r="P3183">
        <v>199</v>
      </c>
      <c r="Q3183">
        <v>4</v>
      </c>
      <c r="R3183">
        <v>94</v>
      </c>
      <c r="S3183">
        <v>1</v>
      </c>
      <c r="T3183">
        <v>10</v>
      </c>
      <c r="U3183">
        <v>1</v>
      </c>
      <c r="V3183">
        <v>0</v>
      </c>
      <c r="W3183">
        <v>0</v>
      </c>
      <c r="X3183">
        <v>252.7919400229255</v>
      </c>
      <c r="Y3183">
        <v>56.511431409547619</v>
      </c>
      <c r="Z3183">
        <v>269.37420719322324</v>
      </c>
      <c r="AA3183">
        <v>34.301364894767609</v>
      </c>
      <c r="AB3183">
        <v>45.48122430968845</v>
      </c>
      <c r="AC3183">
        <v>314.6893700854057</v>
      </c>
      <c r="AD3183">
        <v>0</v>
      </c>
      <c r="AE3183">
        <v>973.14953791555808</v>
      </c>
    </row>
    <row r="3184" spans="1:31" x14ac:dyDescent="0.25">
      <c r="A3184">
        <v>1713850</v>
      </c>
      <c r="B3184">
        <v>1</v>
      </c>
      <c r="C3184" t="s">
        <v>80</v>
      </c>
      <c r="D3184" t="s">
        <v>90</v>
      </c>
      <c r="E3184" t="s">
        <v>131</v>
      </c>
      <c r="F3184" t="s">
        <v>9405</v>
      </c>
      <c r="G3184" t="s">
        <v>133</v>
      </c>
      <c r="H3184" t="s">
        <v>134</v>
      </c>
      <c r="I3184" t="s">
        <v>135</v>
      </c>
      <c r="J3184" t="s">
        <v>136</v>
      </c>
      <c r="K3184" t="s">
        <v>137</v>
      </c>
      <c r="L3184" t="s">
        <v>9406</v>
      </c>
      <c r="M3184" t="s">
        <v>9407</v>
      </c>
      <c r="N3184">
        <v>1.788333333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1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0.96191142782849326</v>
      </c>
      <c r="AC3184">
        <v>0</v>
      </c>
      <c r="AD3184">
        <v>0</v>
      </c>
      <c r="AE3184">
        <v>0.96191142782849326</v>
      </c>
    </row>
    <row r="3185" spans="1:31" x14ac:dyDescent="0.25">
      <c r="A3185">
        <v>1713853</v>
      </c>
      <c r="B3185">
        <v>1</v>
      </c>
      <c r="C3185" t="s">
        <v>81</v>
      </c>
      <c r="D3185" t="s">
        <v>127</v>
      </c>
      <c r="E3185" t="s">
        <v>131</v>
      </c>
      <c r="F3185" t="s">
        <v>9408</v>
      </c>
      <c r="G3185" t="s">
        <v>242</v>
      </c>
      <c r="H3185" t="s">
        <v>134</v>
      </c>
      <c r="I3185" t="s">
        <v>135</v>
      </c>
      <c r="J3185" t="s">
        <v>136</v>
      </c>
      <c r="K3185" t="s">
        <v>137</v>
      </c>
      <c r="L3185" t="s">
        <v>9409</v>
      </c>
      <c r="M3185" t="s">
        <v>9410</v>
      </c>
      <c r="N3185">
        <v>3.1513888880000001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1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0.77450085742680452</v>
      </c>
      <c r="AC3185">
        <v>0</v>
      </c>
      <c r="AD3185">
        <v>0</v>
      </c>
      <c r="AE3185">
        <v>0.77450085742680452</v>
      </c>
    </row>
    <row r="3186" spans="1:31" x14ac:dyDescent="0.25">
      <c r="A3186">
        <v>1713855</v>
      </c>
      <c r="B3186">
        <v>1</v>
      </c>
      <c r="C3186" t="s">
        <v>81</v>
      </c>
      <c r="D3186" t="s">
        <v>112</v>
      </c>
      <c r="E3186" t="s">
        <v>171</v>
      </c>
      <c r="F3186" t="s">
        <v>9411</v>
      </c>
      <c r="G3186" t="s">
        <v>173</v>
      </c>
      <c r="H3186" t="s">
        <v>143</v>
      </c>
      <c r="I3186" t="s">
        <v>135</v>
      </c>
      <c r="J3186" t="s">
        <v>136</v>
      </c>
      <c r="K3186" t="s">
        <v>153</v>
      </c>
      <c r="L3186" t="s">
        <v>9412</v>
      </c>
      <c r="M3186" t="s">
        <v>9413</v>
      </c>
      <c r="N3186">
        <v>1.7705555550000001</v>
      </c>
      <c r="O3186">
        <v>0</v>
      </c>
      <c r="P3186">
        <v>303</v>
      </c>
      <c r="Q3186">
        <v>0</v>
      </c>
      <c r="R3186">
        <v>0</v>
      </c>
      <c r="S3186">
        <v>1</v>
      </c>
      <c r="T3186">
        <v>21</v>
      </c>
      <c r="U3186">
        <v>0</v>
      </c>
      <c r="V3186">
        <v>0</v>
      </c>
      <c r="W3186">
        <v>0</v>
      </c>
      <c r="X3186">
        <v>99.951451060150106</v>
      </c>
      <c r="Y3186">
        <v>0</v>
      </c>
      <c r="Z3186">
        <v>0</v>
      </c>
      <c r="AA3186">
        <v>13.993901551018746</v>
      </c>
      <c r="AB3186">
        <v>49.4414521506706</v>
      </c>
      <c r="AC3186">
        <v>0</v>
      </c>
      <c r="AD3186">
        <v>0</v>
      </c>
      <c r="AE3186">
        <v>163.38680476183947</v>
      </c>
    </row>
    <row r="3187" spans="1:31" x14ac:dyDescent="0.25">
      <c r="A3187">
        <v>1713856</v>
      </c>
      <c r="B3187">
        <v>1</v>
      </c>
      <c r="C3187" t="s">
        <v>80</v>
      </c>
      <c r="D3187" t="s">
        <v>90</v>
      </c>
      <c r="E3187" t="s">
        <v>131</v>
      </c>
      <c r="F3187" t="s">
        <v>9414</v>
      </c>
      <c r="G3187" t="s">
        <v>133</v>
      </c>
      <c r="H3187" t="s">
        <v>134</v>
      </c>
      <c r="I3187" t="s">
        <v>135</v>
      </c>
      <c r="J3187" t="s">
        <v>136</v>
      </c>
      <c r="K3187" t="s">
        <v>137</v>
      </c>
      <c r="L3187" t="s">
        <v>9415</v>
      </c>
      <c r="M3187" t="s">
        <v>9416</v>
      </c>
      <c r="N3187">
        <v>7.0805555550000001</v>
      </c>
      <c r="O3187">
        <v>0</v>
      </c>
      <c r="P3187">
        <v>1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1.7197960292112222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1.7197960292112222</v>
      </c>
    </row>
    <row r="3188" spans="1:31" x14ac:dyDescent="0.25">
      <c r="A3188">
        <v>1713857</v>
      </c>
      <c r="B3188">
        <v>1</v>
      </c>
      <c r="C3188" t="s">
        <v>80</v>
      </c>
      <c r="D3188" t="s">
        <v>83</v>
      </c>
      <c r="E3188" t="s">
        <v>160</v>
      </c>
      <c r="F3188" t="s">
        <v>3868</v>
      </c>
      <c r="G3188" t="s">
        <v>173</v>
      </c>
      <c r="H3188" t="s">
        <v>134</v>
      </c>
      <c r="I3188" t="s">
        <v>135</v>
      </c>
      <c r="J3188" t="s">
        <v>136</v>
      </c>
      <c r="K3188" t="s">
        <v>153</v>
      </c>
      <c r="L3188" t="s">
        <v>9417</v>
      </c>
      <c r="M3188" t="s">
        <v>9418</v>
      </c>
      <c r="N3188">
        <v>1.7608322219999999</v>
      </c>
      <c r="O3188">
        <v>0</v>
      </c>
      <c r="P3188">
        <v>47</v>
      </c>
      <c r="Q3188">
        <v>0</v>
      </c>
      <c r="R3188">
        <v>0</v>
      </c>
      <c r="S3188">
        <v>0</v>
      </c>
      <c r="T3188">
        <v>14</v>
      </c>
      <c r="U3188">
        <v>0</v>
      </c>
      <c r="V3188">
        <v>0</v>
      </c>
      <c r="W3188">
        <v>0</v>
      </c>
      <c r="X3188">
        <v>40.02780522299657</v>
      </c>
      <c r="Y3188">
        <v>0</v>
      </c>
      <c r="Z3188">
        <v>0</v>
      </c>
      <c r="AA3188">
        <v>0</v>
      </c>
      <c r="AB3188">
        <v>13.785685342648364</v>
      </c>
      <c r="AC3188">
        <v>0</v>
      </c>
      <c r="AD3188">
        <v>0</v>
      </c>
      <c r="AE3188">
        <v>53.813490565644933</v>
      </c>
    </row>
    <row r="3189" spans="1:31" x14ac:dyDescent="0.25">
      <c r="A3189">
        <v>1713859</v>
      </c>
      <c r="B3189">
        <v>1</v>
      </c>
      <c r="C3189" t="s">
        <v>80</v>
      </c>
      <c r="D3189" t="s">
        <v>106</v>
      </c>
      <c r="E3189" t="s">
        <v>131</v>
      </c>
      <c r="F3189" t="s">
        <v>9419</v>
      </c>
      <c r="G3189" t="s">
        <v>133</v>
      </c>
      <c r="H3189" t="s">
        <v>134</v>
      </c>
      <c r="I3189" t="s">
        <v>135</v>
      </c>
      <c r="J3189" t="s">
        <v>136</v>
      </c>
      <c r="K3189" t="s">
        <v>137</v>
      </c>
      <c r="L3189" t="s">
        <v>9420</v>
      </c>
      <c r="M3189" t="s">
        <v>9421</v>
      </c>
      <c r="N3189">
        <v>3.028611111</v>
      </c>
      <c r="O3189">
        <v>0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</row>
    <row r="3190" spans="1:31" x14ac:dyDescent="0.25">
      <c r="A3190">
        <v>1713861</v>
      </c>
      <c r="B3190">
        <v>1</v>
      </c>
      <c r="C3190" t="s">
        <v>80</v>
      </c>
      <c r="D3190" t="s">
        <v>83</v>
      </c>
      <c r="E3190" t="s">
        <v>189</v>
      </c>
      <c r="F3190" t="s">
        <v>9422</v>
      </c>
      <c r="G3190" t="s">
        <v>147</v>
      </c>
      <c r="H3190" t="s">
        <v>143</v>
      </c>
      <c r="I3190" t="s">
        <v>135</v>
      </c>
      <c r="J3190" t="s">
        <v>136</v>
      </c>
      <c r="K3190" t="s">
        <v>137</v>
      </c>
      <c r="L3190" t="s">
        <v>9364</v>
      </c>
      <c r="M3190" t="s">
        <v>9423</v>
      </c>
      <c r="N3190">
        <v>0.950555555</v>
      </c>
      <c r="O3190">
        <v>0</v>
      </c>
      <c r="P3190">
        <v>0</v>
      </c>
      <c r="Q3190">
        <v>1</v>
      </c>
      <c r="R3190">
        <v>0</v>
      </c>
      <c r="S3190">
        <v>7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0.35307840130870116</v>
      </c>
      <c r="Z3190">
        <v>0</v>
      </c>
      <c r="AA3190">
        <v>46.76494687163072</v>
      </c>
      <c r="AB3190">
        <v>0</v>
      </c>
      <c r="AC3190">
        <v>0</v>
      </c>
      <c r="AD3190">
        <v>0</v>
      </c>
      <c r="AE3190">
        <v>47.11802527293942</v>
      </c>
    </row>
    <row r="3191" spans="1:31" x14ac:dyDescent="0.25">
      <c r="A3191">
        <v>1713862</v>
      </c>
      <c r="B3191">
        <v>1</v>
      </c>
      <c r="C3191" t="s">
        <v>80</v>
      </c>
      <c r="D3191" t="s">
        <v>87</v>
      </c>
      <c r="E3191" t="s">
        <v>131</v>
      </c>
      <c r="F3191" t="s">
        <v>9424</v>
      </c>
      <c r="G3191" t="s">
        <v>238</v>
      </c>
      <c r="H3191" t="s">
        <v>134</v>
      </c>
      <c r="I3191" t="s">
        <v>135</v>
      </c>
      <c r="J3191" t="s">
        <v>136</v>
      </c>
      <c r="K3191" t="s">
        <v>137</v>
      </c>
      <c r="L3191" t="s">
        <v>9425</v>
      </c>
      <c r="M3191" t="s">
        <v>9426</v>
      </c>
      <c r="N3191">
        <v>1.2050000000000001</v>
      </c>
      <c r="O3191">
        <v>0</v>
      </c>
      <c r="P3191">
        <v>16</v>
      </c>
      <c r="Q3191">
        <v>0</v>
      </c>
      <c r="R3191">
        <v>0</v>
      </c>
      <c r="S3191">
        <v>0</v>
      </c>
      <c r="T3191">
        <v>1</v>
      </c>
      <c r="U3191">
        <v>0</v>
      </c>
      <c r="V3191">
        <v>0</v>
      </c>
      <c r="W3191">
        <v>0</v>
      </c>
      <c r="X3191">
        <v>4.4927823487978529</v>
      </c>
      <c r="Y3191">
        <v>0</v>
      </c>
      <c r="Z3191">
        <v>0</v>
      </c>
      <c r="AA3191">
        <v>0</v>
      </c>
      <c r="AB3191">
        <v>0.85863674393672995</v>
      </c>
      <c r="AC3191">
        <v>0</v>
      </c>
      <c r="AD3191">
        <v>0</v>
      </c>
      <c r="AE3191">
        <v>5.3514190927345826</v>
      </c>
    </row>
    <row r="3192" spans="1:31" x14ac:dyDescent="0.25">
      <c r="A3192">
        <v>1713863</v>
      </c>
      <c r="B3192">
        <v>1</v>
      </c>
      <c r="C3192" t="s">
        <v>80</v>
      </c>
      <c r="D3192" t="s">
        <v>96</v>
      </c>
      <c r="E3192" t="s">
        <v>160</v>
      </c>
      <c r="F3192" t="s">
        <v>3856</v>
      </c>
      <c r="G3192" t="s">
        <v>152</v>
      </c>
      <c r="H3192" t="s">
        <v>134</v>
      </c>
      <c r="I3192" t="s">
        <v>135</v>
      </c>
      <c r="J3192" t="s">
        <v>136</v>
      </c>
      <c r="K3192" t="s">
        <v>153</v>
      </c>
      <c r="L3192" t="s">
        <v>9427</v>
      </c>
      <c r="M3192" t="s">
        <v>9428</v>
      </c>
      <c r="N3192">
        <v>5.4333333330000002</v>
      </c>
      <c r="O3192">
        <v>0</v>
      </c>
      <c r="P3192">
        <v>58</v>
      </c>
      <c r="Q3192">
        <v>0</v>
      </c>
      <c r="R3192">
        <v>0</v>
      </c>
      <c r="S3192">
        <v>0</v>
      </c>
      <c r="T3192">
        <v>5</v>
      </c>
      <c r="U3192">
        <v>0</v>
      </c>
      <c r="V3192">
        <v>0</v>
      </c>
      <c r="W3192">
        <v>0</v>
      </c>
      <c r="X3192">
        <v>35.654551306116325</v>
      </c>
      <c r="Y3192">
        <v>0</v>
      </c>
      <c r="Z3192">
        <v>0</v>
      </c>
      <c r="AA3192">
        <v>0</v>
      </c>
      <c r="AB3192">
        <v>89.385059816806887</v>
      </c>
      <c r="AC3192">
        <v>0</v>
      </c>
      <c r="AD3192">
        <v>0</v>
      </c>
      <c r="AE3192">
        <v>125.03961112292322</v>
      </c>
    </row>
    <row r="3193" spans="1:31" x14ac:dyDescent="0.25">
      <c r="A3193">
        <v>1713865</v>
      </c>
      <c r="B3193">
        <v>1</v>
      </c>
      <c r="C3193" t="s">
        <v>81</v>
      </c>
      <c r="D3193" t="s">
        <v>115</v>
      </c>
      <c r="E3193" t="s">
        <v>171</v>
      </c>
      <c r="F3193" t="s">
        <v>9429</v>
      </c>
      <c r="G3193" t="s">
        <v>295</v>
      </c>
      <c r="H3193" t="s">
        <v>143</v>
      </c>
      <c r="I3193" t="s">
        <v>135</v>
      </c>
      <c r="J3193" t="s">
        <v>136</v>
      </c>
      <c r="K3193" t="s">
        <v>137</v>
      </c>
      <c r="L3193" t="s">
        <v>9430</v>
      </c>
      <c r="M3193" t="s">
        <v>9431</v>
      </c>
      <c r="N3193">
        <v>2.0591666659999999</v>
      </c>
      <c r="O3193">
        <v>0</v>
      </c>
      <c r="P3193">
        <v>31</v>
      </c>
      <c r="Q3193">
        <v>3</v>
      </c>
      <c r="R3193">
        <v>12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8.7521390294201247</v>
      </c>
      <c r="Y3193">
        <v>4.6573606395363614</v>
      </c>
      <c r="Z3193">
        <v>4.3591109627019273</v>
      </c>
      <c r="AA3193">
        <v>0</v>
      </c>
      <c r="AB3193">
        <v>0</v>
      </c>
      <c r="AC3193">
        <v>0</v>
      </c>
      <c r="AD3193">
        <v>0</v>
      </c>
      <c r="AE3193">
        <v>17.768610631658412</v>
      </c>
    </row>
    <row r="3194" spans="1:31" x14ac:dyDescent="0.25">
      <c r="A3194">
        <v>1713866</v>
      </c>
      <c r="B3194">
        <v>1</v>
      </c>
      <c r="C3194" t="s">
        <v>81</v>
      </c>
      <c r="D3194" t="s">
        <v>118</v>
      </c>
      <c r="E3194" t="s">
        <v>160</v>
      </c>
      <c r="F3194" t="s">
        <v>9432</v>
      </c>
      <c r="G3194" t="s">
        <v>162</v>
      </c>
      <c r="H3194" t="s">
        <v>134</v>
      </c>
      <c r="I3194" t="s">
        <v>135</v>
      </c>
      <c r="J3194" t="s">
        <v>136</v>
      </c>
      <c r="K3194" t="s">
        <v>137</v>
      </c>
      <c r="L3194" t="s">
        <v>9433</v>
      </c>
      <c r="M3194" t="s">
        <v>9434</v>
      </c>
      <c r="N3194">
        <v>1.3802777770000001</v>
      </c>
      <c r="O3194">
        <v>0</v>
      </c>
      <c r="P3194">
        <v>18</v>
      </c>
      <c r="Q3194">
        <v>0</v>
      </c>
      <c r="R3194">
        <v>0</v>
      </c>
      <c r="S3194">
        <v>0</v>
      </c>
      <c r="T3194">
        <v>2</v>
      </c>
      <c r="U3194">
        <v>0</v>
      </c>
      <c r="V3194">
        <v>0</v>
      </c>
      <c r="W3194">
        <v>0</v>
      </c>
      <c r="X3194">
        <v>3.8984603927526895</v>
      </c>
      <c r="Y3194">
        <v>0</v>
      </c>
      <c r="Z3194">
        <v>0</v>
      </c>
      <c r="AA3194">
        <v>0</v>
      </c>
      <c r="AB3194">
        <v>1.0077308592217786</v>
      </c>
      <c r="AC3194">
        <v>0</v>
      </c>
      <c r="AD3194">
        <v>0</v>
      </c>
      <c r="AE3194">
        <v>4.9061912519744677</v>
      </c>
    </row>
    <row r="3195" spans="1:31" x14ac:dyDescent="0.25">
      <c r="A3195">
        <v>1713868</v>
      </c>
      <c r="B3195">
        <v>1</v>
      </c>
      <c r="C3195" t="s">
        <v>80</v>
      </c>
      <c r="D3195" t="s">
        <v>107</v>
      </c>
      <c r="E3195" t="s">
        <v>131</v>
      </c>
      <c r="F3195" t="s">
        <v>9435</v>
      </c>
      <c r="G3195" t="s">
        <v>133</v>
      </c>
      <c r="H3195" t="s">
        <v>134</v>
      </c>
      <c r="I3195" t="s">
        <v>135</v>
      </c>
      <c r="J3195" t="s">
        <v>136</v>
      </c>
      <c r="K3195" t="s">
        <v>137</v>
      </c>
      <c r="L3195" t="s">
        <v>9436</v>
      </c>
      <c r="M3195" t="s">
        <v>9437</v>
      </c>
      <c r="N3195">
        <v>1.231944444</v>
      </c>
      <c r="O3195">
        <v>0</v>
      </c>
      <c r="P3195">
        <v>1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1.0724332843795084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1.0724332843795084</v>
      </c>
    </row>
    <row r="3196" spans="1:31" x14ac:dyDescent="0.25">
      <c r="A3196">
        <v>1713869</v>
      </c>
      <c r="B3196">
        <v>1</v>
      </c>
      <c r="C3196" t="s">
        <v>81</v>
      </c>
      <c r="D3196" t="s">
        <v>119</v>
      </c>
      <c r="E3196" t="s">
        <v>131</v>
      </c>
      <c r="F3196" t="s">
        <v>9438</v>
      </c>
      <c r="G3196" t="s">
        <v>133</v>
      </c>
      <c r="H3196" t="s">
        <v>134</v>
      </c>
      <c r="I3196" t="s">
        <v>135</v>
      </c>
      <c r="J3196" t="s">
        <v>136</v>
      </c>
      <c r="K3196" t="s">
        <v>137</v>
      </c>
      <c r="L3196" t="s">
        <v>9439</v>
      </c>
      <c r="M3196" t="s">
        <v>9440</v>
      </c>
      <c r="N3196">
        <v>1.9127777770000001</v>
      </c>
      <c r="O3196">
        <v>0</v>
      </c>
      <c r="P3196">
        <v>1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0.38061473829971171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0.38061473829971171</v>
      </c>
    </row>
    <row r="3197" spans="1:31" x14ac:dyDescent="0.25">
      <c r="A3197">
        <v>1713870</v>
      </c>
      <c r="B3197">
        <v>1</v>
      </c>
      <c r="C3197" t="s">
        <v>80</v>
      </c>
      <c r="D3197" t="s">
        <v>104</v>
      </c>
      <c r="E3197" t="s">
        <v>131</v>
      </c>
      <c r="F3197" t="s">
        <v>9441</v>
      </c>
      <c r="G3197" t="s">
        <v>269</v>
      </c>
      <c r="H3197" t="s">
        <v>134</v>
      </c>
      <c r="I3197" t="s">
        <v>135</v>
      </c>
      <c r="J3197" t="s">
        <v>136</v>
      </c>
      <c r="K3197" t="s">
        <v>137</v>
      </c>
      <c r="L3197" t="s">
        <v>9442</v>
      </c>
      <c r="M3197" t="s">
        <v>9443</v>
      </c>
      <c r="N3197">
        <v>2.6808333329999998</v>
      </c>
      <c r="O3197">
        <v>0</v>
      </c>
      <c r="P3197">
        <v>4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1.3300220024980705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1.3300220024980705</v>
      </c>
    </row>
    <row r="3198" spans="1:31" x14ac:dyDescent="0.25">
      <c r="A3198">
        <v>1713875</v>
      </c>
      <c r="B3198">
        <v>1</v>
      </c>
      <c r="C3198" t="s">
        <v>81</v>
      </c>
      <c r="D3198" t="s">
        <v>127</v>
      </c>
      <c r="E3198" t="s">
        <v>189</v>
      </c>
      <c r="F3198" t="s">
        <v>4190</v>
      </c>
      <c r="G3198" t="s">
        <v>147</v>
      </c>
      <c r="H3198" t="s">
        <v>143</v>
      </c>
      <c r="I3198" t="s">
        <v>135</v>
      </c>
      <c r="J3198" t="s">
        <v>136</v>
      </c>
      <c r="K3198" t="s">
        <v>137</v>
      </c>
      <c r="L3198" t="s">
        <v>9444</v>
      </c>
      <c r="M3198" t="s">
        <v>9445</v>
      </c>
      <c r="N3198">
        <v>2.196666666</v>
      </c>
      <c r="O3198">
        <v>0</v>
      </c>
      <c r="P3198">
        <v>138</v>
      </c>
      <c r="Q3198">
        <v>12</v>
      </c>
      <c r="R3198">
        <v>38</v>
      </c>
      <c r="S3198">
        <v>11</v>
      </c>
      <c r="T3198">
        <v>12</v>
      </c>
      <c r="U3198">
        <v>1</v>
      </c>
      <c r="V3198">
        <v>1</v>
      </c>
      <c r="W3198">
        <v>0</v>
      </c>
      <c r="X3198">
        <v>44.281867333933512</v>
      </c>
      <c r="Y3198">
        <v>17.496622422164737</v>
      </c>
      <c r="Z3198">
        <v>39.691056730095767</v>
      </c>
      <c r="AA3198">
        <v>141.88024464050196</v>
      </c>
      <c r="AB3198">
        <v>8.158890433620865</v>
      </c>
      <c r="AC3198">
        <v>140.68880998967177</v>
      </c>
      <c r="AD3198">
        <v>18.03907040828588</v>
      </c>
      <c r="AE3198">
        <v>410.23656195827448</v>
      </c>
    </row>
    <row r="3199" spans="1:31" x14ac:dyDescent="0.25">
      <c r="A3199">
        <v>1713879</v>
      </c>
      <c r="B3199">
        <v>1</v>
      </c>
      <c r="C3199" t="s">
        <v>80</v>
      </c>
      <c r="D3199" t="s">
        <v>100</v>
      </c>
      <c r="E3199" t="s">
        <v>131</v>
      </c>
      <c r="F3199" t="s">
        <v>9446</v>
      </c>
      <c r="G3199" t="s">
        <v>238</v>
      </c>
      <c r="H3199" t="s">
        <v>134</v>
      </c>
      <c r="I3199" t="s">
        <v>135</v>
      </c>
      <c r="J3199" t="s">
        <v>136</v>
      </c>
      <c r="K3199" t="s">
        <v>137</v>
      </c>
      <c r="L3199" t="s">
        <v>9447</v>
      </c>
      <c r="M3199" t="s">
        <v>9448</v>
      </c>
      <c r="N3199">
        <v>1.509166666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1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6.7463371311684899</v>
      </c>
      <c r="AE3199">
        <v>6.7463371311684899</v>
      </c>
    </row>
    <row r="3200" spans="1:31" x14ac:dyDescent="0.25">
      <c r="A3200">
        <v>1713881</v>
      </c>
      <c r="B3200">
        <v>1</v>
      </c>
      <c r="C3200" t="s">
        <v>80</v>
      </c>
      <c r="D3200" t="s">
        <v>96</v>
      </c>
      <c r="E3200" t="s">
        <v>131</v>
      </c>
      <c r="F3200" t="s">
        <v>9449</v>
      </c>
      <c r="G3200" t="s">
        <v>157</v>
      </c>
      <c r="H3200" t="s">
        <v>134</v>
      </c>
      <c r="I3200" t="s">
        <v>135</v>
      </c>
      <c r="J3200" t="s">
        <v>136</v>
      </c>
      <c r="K3200" t="s">
        <v>137</v>
      </c>
      <c r="L3200" t="s">
        <v>9450</v>
      </c>
      <c r="M3200" t="s">
        <v>9451</v>
      </c>
      <c r="N3200">
        <v>5.2352777770000003</v>
      </c>
      <c r="O3200">
        <v>0</v>
      </c>
      <c r="P3200">
        <v>1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</row>
    <row r="3201" spans="1:31" x14ac:dyDescent="0.25">
      <c r="A3201">
        <v>1713885</v>
      </c>
      <c r="B3201">
        <v>1</v>
      </c>
      <c r="C3201" t="s">
        <v>80</v>
      </c>
      <c r="D3201" t="s">
        <v>100</v>
      </c>
      <c r="E3201" t="s">
        <v>171</v>
      </c>
      <c r="F3201" t="s">
        <v>9452</v>
      </c>
      <c r="G3201" t="s">
        <v>295</v>
      </c>
      <c r="H3201" t="s">
        <v>143</v>
      </c>
      <c r="I3201" t="s">
        <v>135</v>
      </c>
      <c r="J3201" t="s">
        <v>136</v>
      </c>
      <c r="K3201" t="s">
        <v>137</v>
      </c>
      <c r="L3201" t="s">
        <v>9453</v>
      </c>
      <c r="M3201" t="s">
        <v>9454</v>
      </c>
      <c r="N3201">
        <v>2.4230555549999999</v>
      </c>
      <c r="O3201">
        <v>0</v>
      </c>
      <c r="P3201">
        <v>97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28.615751485892144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28.615751485892144</v>
      </c>
    </row>
    <row r="3202" spans="1:31" x14ac:dyDescent="0.25">
      <c r="A3202">
        <v>1713888</v>
      </c>
      <c r="B3202">
        <v>1</v>
      </c>
      <c r="C3202" t="s">
        <v>80</v>
      </c>
      <c r="D3202" t="s">
        <v>97</v>
      </c>
      <c r="E3202" t="s">
        <v>131</v>
      </c>
      <c r="F3202" t="s">
        <v>9455</v>
      </c>
      <c r="G3202" t="s">
        <v>242</v>
      </c>
      <c r="H3202" t="s">
        <v>134</v>
      </c>
      <c r="I3202" t="s">
        <v>135</v>
      </c>
      <c r="J3202" t="s">
        <v>136</v>
      </c>
      <c r="K3202" t="s">
        <v>137</v>
      </c>
      <c r="L3202" t="s">
        <v>9456</v>
      </c>
      <c r="M3202" t="s">
        <v>9457</v>
      </c>
      <c r="N3202">
        <v>4.7733333330000001</v>
      </c>
      <c r="O3202">
        <v>0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2.9652467257613329</v>
      </c>
      <c r="AA3202">
        <v>0</v>
      </c>
      <c r="AB3202">
        <v>0</v>
      </c>
      <c r="AC3202">
        <v>0</v>
      </c>
      <c r="AD3202">
        <v>0</v>
      </c>
      <c r="AE3202">
        <v>2.9652467257613329</v>
      </c>
    </row>
    <row r="3203" spans="1:31" x14ac:dyDescent="0.25">
      <c r="A3203">
        <v>1713889</v>
      </c>
      <c r="B3203">
        <v>1</v>
      </c>
      <c r="C3203" t="s">
        <v>80</v>
      </c>
      <c r="D3203" t="s">
        <v>105</v>
      </c>
      <c r="E3203" t="s">
        <v>160</v>
      </c>
      <c r="F3203" t="s">
        <v>9458</v>
      </c>
      <c r="G3203" t="s">
        <v>305</v>
      </c>
      <c r="H3203" t="s">
        <v>134</v>
      </c>
      <c r="I3203" t="s">
        <v>135</v>
      </c>
      <c r="J3203" t="s">
        <v>136</v>
      </c>
      <c r="K3203" t="s">
        <v>137</v>
      </c>
      <c r="L3203" t="s">
        <v>9459</v>
      </c>
      <c r="M3203" t="s">
        <v>9460</v>
      </c>
      <c r="N3203">
        <v>1.5691666660000001</v>
      </c>
      <c r="O3203">
        <v>0</v>
      </c>
      <c r="P3203">
        <v>45</v>
      </c>
      <c r="Q3203">
        <v>0</v>
      </c>
      <c r="R3203">
        <v>1</v>
      </c>
      <c r="S3203">
        <v>0</v>
      </c>
      <c r="T3203">
        <v>1</v>
      </c>
      <c r="U3203">
        <v>0</v>
      </c>
      <c r="V3203">
        <v>0</v>
      </c>
      <c r="W3203">
        <v>0</v>
      </c>
      <c r="X3203">
        <v>12.991618066487529</v>
      </c>
      <c r="Y3203">
        <v>0</v>
      </c>
      <c r="Z3203">
        <v>7.9087526886034798</v>
      </c>
      <c r="AA3203">
        <v>0</v>
      </c>
      <c r="AB3203">
        <v>0.30682901562133336</v>
      </c>
      <c r="AC3203">
        <v>0</v>
      </c>
      <c r="AD3203">
        <v>0</v>
      </c>
      <c r="AE3203">
        <v>21.207199770712343</v>
      </c>
    </row>
    <row r="3204" spans="1:31" x14ac:dyDescent="0.25">
      <c r="A3204">
        <v>1713891</v>
      </c>
      <c r="B3204">
        <v>1</v>
      </c>
      <c r="C3204" t="s">
        <v>81</v>
      </c>
      <c r="D3204" t="s">
        <v>121</v>
      </c>
      <c r="E3204" t="s">
        <v>140</v>
      </c>
      <c r="F3204" t="s">
        <v>9461</v>
      </c>
      <c r="G3204" t="s">
        <v>173</v>
      </c>
      <c r="H3204" t="s">
        <v>143</v>
      </c>
      <c r="I3204" t="s">
        <v>135</v>
      </c>
      <c r="J3204" t="s">
        <v>136</v>
      </c>
      <c r="K3204" t="s">
        <v>153</v>
      </c>
      <c r="L3204" t="s">
        <v>9462</v>
      </c>
      <c r="M3204" t="s">
        <v>9463</v>
      </c>
      <c r="N3204">
        <v>3.8911111109999998</v>
      </c>
      <c r="O3204">
        <v>0</v>
      </c>
      <c r="P3204">
        <v>1141</v>
      </c>
      <c r="Q3204">
        <v>0</v>
      </c>
      <c r="R3204">
        <v>194</v>
      </c>
      <c r="S3204">
        <v>0</v>
      </c>
      <c r="T3204">
        <v>337</v>
      </c>
      <c r="U3204">
        <v>1</v>
      </c>
      <c r="V3204">
        <v>1</v>
      </c>
      <c r="W3204">
        <v>0</v>
      </c>
      <c r="X3204">
        <v>938.61676210038729</v>
      </c>
      <c r="Y3204">
        <v>0</v>
      </c>
      <c r="Z3204">
        <v>61.937494575711455</v>
      </c>
      <c r="AA3204">
        <v>0</v>
      </c>
      <c r="AB3204">
        <v>778.28070873550666</v>
      </c>
      <c r="AC3204">
        <v>184.02357627377057</v>
      </c>
      <c r="AD3204">
        <v>58.467757985956055</v>
      </c>
      <c r="AE3204">
        <v>2021.3262996713322</v>
      </c>
    </row>
    <row r="3205" spans="1:31" x14ac:dyDescent="0.25">
      <c r="A3205">
        <v>1713894</v>
      </c>
      <c r="B3205">
        <v>1</v>
      </c>
      <c r="C3205" t="s">
        <v>81</v>
      </c>
      <c r="D3205" t="s">
        <v>128</v>
      </c>
      <c r="E3205" t="s">
        <v>160</v>
      </c>
      <c r="F3205" t="s">
        <v>9464</v>
      </c>
      <c r="G3205" t="s">
        <v>162</v>
      </c>
      <c r="H3205" t="s">
        <v>134</v>
      </c>
      <c r="I3205" t="s">
        <v>135</v>
      </c>
      <c r="J3205" t="s">
        <v>136</v>
      </c>
      <c r="K3205" t="s">
        <v>137</v>
      </c>
      <c r="L3205" t="s">
        <v>9465</v>
      </c>
      <c r="M3205" t="s">
        <v>9466</v>
      </c>
      <c r="N3205">
        <v>3.213055555</v>
      </c>
      <c r="O3205">
        <v>0</v>
      </c>
      <c r="P3205">
        <v>40</v>
      </c>
      <c r="Q3205">
        <v>0</v>
      </c>
      <c r="R3205">
        <v>0</v>
      </c>
      <c r="S3205">
        <v>0</v>
      </c>
      <c r="T3205">
        <v>7</v>
      </c>
      <c r="U3205">
        <v>0</v>
      </c>
      <c r="V3205">
        <v>0</v>
      </c>
      <c r="W3205">
        <v>0</v>
      </c>
      <c r="X3205">
        <v>14.139434934117162</v>
      </c>
      <c r="Y3205">
        <v>0</v>
      </c>
      <c r="Z3205">
        <v>0</v>
      </c>
      <c r="AA3205">
        <v>0</v>
      </c>
      <c r="AB3205">
        <v>4.4062339177212859</v>
      </c>
      <c r="AC3205">
        <v>0</v>
      </c>
      <c r="AD3205">
        <v>0</v>
      </c>
      <c r="AE3205">
        <v>18.54566885183845</v>
      </c>
    </row>
    <row r="3206" spans="1:31" x14ac:dyDescent="0.25">
      <c r="A3206">
        <v>1713895</v>
      </c>
      <c r="B3206">
        <v>1</v>
      </c>
      <c r="C3206" t="s">
        <v>80</v>
      </c>
      <c r="D3206" t="s">
        <v>97</v>
      </c>
      <c r="E3206" t="s">
        <v>131</v>
      </c>
      <c r="F3206" t="s">
        <v>9467</v>
      </c>
      <c r="G3206" t="s">
        <v>157</v>
      </c>
      <c r="H3206" t="s">
        <v>134</v>
      </c>
      <c r="I3206" t="s">
        <v>135</v>
      </c>
      <c r="J3206" t="s">
        <v>136</v>
      </c>
      <c r="K3206" t="s">
        <v>137</v>
      </c>
      <c r="L3206" t="s">
        <v>9468</v>
      </c>
      <c r="M3206" t="s">
        <v>9469</v>
      </c>
      <c r="N3206">
        <v>3.5674999999999999</v>
      </c>
      <c r="O3206">
        <v>0</v>
      </c>
      <c r="P3206">
        <v>1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0.88029365426977768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0.88029365426977768</v>
      </c>
    </row>
    <row r="3207" spans="1:31" x14ac:dyDescent="0.25">
      <c r="A3207">
        <v>1713898</v>
      </c>
      <c r="B3207">
        <v>1</v>
      </c>
      <c r="C3207" t="s">
        <v>80</v>
      </c>
      <c r="D3207" t="s">
        <v>97</v>
      </c>
      <c r="E3207" t="s">
        <v>131</v>
      </c>
      <c r="F3207" t="s">
        <v>9470</v>
      </c>
      <c r="G3207" t="s">
        <v>242</v>
      </c>
      <c r="H3207" t="s">
        <v>134</v>
      </c>
      <c r="I3207" t="s">
        <v>135</v>
      </c>
      <c r="J3207" t="s">
        <v>136</v>
      </c>
      <c r="K3207" t="s">
        <v>137</v>
      </c>
      <c r="L3207" t="s">
        <v>9471</v>
      </c>
      <c r="M3207" t="s">
        <v>9472</v>
      </c>
      <c r="N3207">
        <v>4.9455555550000003</v>
      </c>
      <c r="O3207">
        <v>0</v>
      </c>
      <c r="P3207">
        <v>1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1.5532098077390557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1.5532098077390557</v>
      </c>
    </row>
    <row r="3208" spans="1:31" x14ac:dyDescent="0.25">
      <c r="A3208">
        <v>1713900</v>
      </c>
      <c r="B3208">
        <v>1</v>
      </c>
      <c r="C3208" t="s">
        <v>80</v>
      </c>
      <c r="D3208" t="s">
        <v>107</v>
      </c>
      <c r="E3208" t="s">
        <v>131</v>
      </c>
      <c r="F3208" t="s">
        <v>9473</v>
      </c>
      <c r="G3208" t="s">
        <v>242</v>
      </c>
      <c r="H3208" t="s">
        <v>134</v>
      </c>
      <c r="I3208" t="s">
        <v>135</v>
      </c>
      <c r="J3208" t="s">
        <v>136</v>
      </c>
      <c r="K3208" t="s">
        <v>137</v>
      </c>
      <c r="L3208" t="s">
        <v>9474</v>
      </c>
      <c r="M3208" t="s">
        <v>9475</v>
      </c>
      <c r="N3208">
        <v>4.585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2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12.129826244065036</v>
      </c>
      <c r="AC3208">
        <v>0</v>
      </c>
      <c r="AD3208">
        <v>0</v>
      </c>
      <c r="AE3208">
        <v>12.129826244065036</v>
      </c>
    </row>
    <row r="3209" spans="1:31" x14ac:dyDescent="0.25">
      <c r="A3209">
        <v>1713901</v>
      </c>
      <c r="B3209">
        <v>1</v>
      </c>
      <c r="C3209" t="s">
        <v>81</v>
      </c>
      <c r="D3209" t="s">
        <v>118</v>
      </c>
      <c r="E3209" t="s">
        <v>140</v>
      </c>
      <c r="F3209" t="s">
        <v>9476</v>
      </c>
      <c r="G3209" t="s">
        <v>147</v>
      </c>
      <c r="H3209" t="s">
        <v>143</v>
      </c>
      <c r="I3209" t="s">
        <v>135</v>
      </c>
      <c r="J3209" t="s">
        <v>136</v>
      </c>
      <c r="K3209" t="s">
        <v>137</v>
      </c>
      <c r="L3209" t="s">
        <v>9477</v>
      </c>
      <c r="M3209" t="s">
        <v>9478</v>
      </c>
      <c r="N3209">
        <v>0.60305555499999997</v>
      </c>
      <c r="O3209">
        <v>0</v>
      </c>
      <c r="P3209">
        <v>7166</v>
      </c>
      <c r="Q3209">
        <v>0</v>
      </c>
      <c r="R3209">
        <v>1</v>
      </c>
      <c r="S3209">
        <v>2</v>
      </c>
      <c r="T3209">
        <v>2152</v>
      </c>
      <c r="U3209">
        <v>0</v>
      </c>
      <c r="V3209">
        <v>4</v>
      </c>
      <c r="W3209">
        <v>0</v>
      </c>
      <c r="X3209">
        <v>972.03733695260098</v>
      </c>
      <c r="Y3209">
        <v>0</v>
      </c>
      <c r="Z3209">
        <v>0.14955641326869751</v>
      </c>
      <c r="AA3209">
        <v>4.63712807109557</v>
      </c>
      <c r="AB3209">
        <v>1250.7409244660153</v>
      </c>
      <c r="AC3209">
        <v>0</v>
      </c>
      <c r="AD3209">
        <v>19.049271013472229</v>
      </c>
      <c r="AE3209">
        <v>2246.6142169164527</v>
      </c>
    </row>
    <row r="3210" spans="1:31" x14ac:dyDescent="0.25">
      <c r="A3210">
        <v>1713902</v>
      </c>
      <c r="B3210">
        <v>1</v>
      </c>
      <c r="C3210" t="s">
        <v>81</v>
      </c>
      <c r="D3210" t="s">
        <v>118</v>
      </c>
      <c r="E3210" t="s">
        <v>140</v>
      </c>
      <c r="F3210" t="s">
        <v>9479</v>
      </c>
      <c r="G3210" t="s">
        <v>147</v>
      </c>
      <c r="H3210" t="s">
        <v>143</v>
      </c>
      <c r="I3210" t="s">
        <v>135</v>
      </c>
      <c r="J3210" t="s">
        <v>136</v>
      </c>
      <c r="K3210" t="s">
        <v>137</v>
      </c>
      <c r="L3210" t="s">
        <v>9480</v>
      </c>
      <c r="M3210" t="s">
        <v>9481</v>
      </c>
      <c r="N3210">
        <v>0.40527777700000001</v>
      </c>
      <c r="O3210">
        <v>23</v>
      </c>
      <c r="P3210">
        <v>3305</v>
      </c>
      <c r="Q3210">
        <v>273</v>
      </c>
      <c r="R3210">
        <v>307</v>
      </c>
      <c r="S3210">
        <v>46</v>
      </c>
      <c r="T3210">
        <v>293</v>
      </c>
      <c r="U3210">
        <v>2</v>
      </c>
      <c r="V3210">
        <v>0</v>
      </c>
      <c r="W3210">
        <v>2.5781069671443171</v>
      </c>
      <c r="X3210">
        <v>212.39588552440691</v>
      </c>
      <c r="Y3210">
        <v>170.53980057528307</v>
      </c>
      <c r="Z3210">
        <v>29.153773361847449</v>
      </c>
      <c r="AA3210">
        <v>265.63895662924716</v>
      </c>
      <c r="AB3210">
        <v>79.330773717197658</v>
      </c>
      <c r="AC3210">
        <v>70.266915748466488</v>
      </c>
      <c r="AD3210">
        <v>0</v>
      </c>
      <c r="AE3210">
        <v>829.90421252359306</v>
      </c>
    </row>
    <row r="3211" spans="1:31" x14ac:dyDescent="0.25">
      <c r="A3211">
        <v>1713903</v>
      </c>
      <c r="B3211">
        <v>1</v>
      </c>
      <c r="C3211" t="s">
        <v>80</v>
      </c>
      <c r="D3211" t="s">
        <v>96</v>
      </c>
      <c r="E3211" t="s">
        <v>131</v>
      </c>
      <c r="F3211" t="s">
        <v>9482</v>
      </c>
      <c r="G3211" t="s">
        <v>242</v>
      </c>
      <c r="H3211" t="s">
        <v>134</v>
      </c>
      <c r="I3211" t="s">
        <v>135</v>
      </c>
      <c r="J3211" t="s">
        <v>136</v>
      </c>
      <c r="K3211" t="s">
        <v>137</v>
      </c>
      <c r="L3211" t="s">
        <v>9483</v>
      </c>
      <c r="M3211" t="s">
        <v>9484</v>
      </c>
      <c r="N3211">
        <v>3.5186111109999998</v>
      </c>
      <c r="O3211">
        <v>0</v>
      </c>
      <c r="P3211">
        <v>1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0.51317282049409751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0.51317282049409751</v>
      </c>
    </row>
    <row r="3212" spans="1:31" x14ac:dyDescent="0.25">
      <c r="A3212">
        <v>1713904</v>
      </c>
      <c r="B3212">
        <v>1</v>
      </c>
      <c r="C3212" t="s">
        <v>81</v>
      </c>
      <c r="D3212" t="s">
        <v>127</v>
      </c>
      <c r="E3212" t="s">
        <v>189</v>
      </c>
      <c r="F3212" t="s">
        <v>9485</v>
      </c>
      <c r="G3212" t="s">
        <v>147</v>
      </c>
      <c r="H3212" t="s">
        <v>143</v>
      </c>
      <c r="I3212" t="s">
        <v>135</v>
      </c>
      <c r="J3212" t="s">
        <v>136</v>
      </c>
      <c r="K3212" t="s">
        <v>137</v>
      </c>
      <c r="L3212" t="s">
        <v>9486</v>
      </c>
      <c r="M3212" t="s">
        <v>9487</v>
      </c>
      <c r="N3212">
        <v>1.0013888879999999</v>
      </c>
      <c r="O3212">
        <v>0</v>
      </c>
      <c r="P3212">
        <v>507</v>
      </c>
      <c r="Q3212">
        <v>1</v>
      </c>
      <c r="R3212">
        <v>22</v>
      </c>
      <c r="S3212">
        <v>4</v>
      </c>
      <c r="T3212">
        <v>107</v>
      </c>
      <c r="U3212">
        <v>7</v>
      </c>
      <c r="V3212">
        <v>2</v>
      </c>
      <c r="W3212">
        <v>0</v>
      </c>
      <c r="X3212">
        <v>117.64987239094296</v>
      </c>
      <c r="Y3212">
        <v>0.44573351713907339</v>
      </c>
      <c r="Z3212">
        <v>3.8516198000581765</v>
      </c>
      <c r="AA3212">
        <v>160.75525010102879</v>
      </c>
      <c r="AB3212">
        <v>82.441942100954094</v>
      </c>
      <c r="AC3212">
        <v>543.03430835634856</v>
      </c>
      <c r="AD3212">
        <v>16.875767428149466</v>
      </c>
      <c r="AE3212">
        <v>925.05449369462121</v>
      </c>
    </row>
    <row r="3213" spans="1:31" x14ac:dyDescent="0.25">
      <c r="A3213">
        <v>1713905</v>
      </c>
      <c r="B3213">
        <v>1</v>
      </c>
      <c r="C3213" t="s">
        <v>80</v>
      </c>
      <c r="D3213" t="s">
        <v>90</v>
      </c>
      <c r="E3213" t="s">
        <v>131</v>
      </c>
      <c r="F3213" t="s">
        <v>7945</v>
      </c>
      <c r="G3213" t="s">
        <v>242</v>
      </c>
      <c r="H3213" t="s">
        <v>134</v>
      </c>
      <c r="I3213" t="s">
        <v>135</v>
      </c>
      <c r="J3213" t="s">
        <v>136</v>
      </c>
      <c r="K3213" t="s">
        <v>137</v>
      </c>
      <c r="L3213" t="s">
        <v>9488</v>
      </c>
      <c r="M3213" t="s">
        <v>9489</v>
      </c>
      <c r="N3213">
        <v>16.5425</v>
      </c>
      <c r="O3213">
        <v>0</v>
      </c>
      <c r="P3213">
        <v>11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52.961387403896836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52.961387403896836</v>
      </c>
    </row>
    <row r="3214" spans="1:31" x14ac:dyDescent="0.25">
      <c r="A3214">
        <v>1713906</v>
      </c>
      <c r="B3214">
        <v>1</v>
      </c>
      <c r="C3214" t="s">
        <v>81</v>
      </c>
      <c r="D3214" t="s">
        <v>123</v>
      </c>
      <c r="E3214" t="s">
        <v>131</v>
      </c>
      <c r="F3214" t="s">
        <v>9490</v>
      </c>
      <c r="G3214" t="s">
        <v>133</v>
      </c>
      <c r="H3214" t="s">
        <v>134</v>
      </c>
      <c r="I3214" t="s">
        <v>135</v>
      </c>
      <c r="J3214" t="s">
        <v>136</v>
      </c>
      <c r="K3214" t="s">
        <v>137</v>
      </c>
      <c r="L3214" t="s">
        <v>9491</v>
      </c>
      <c r="M3214" t="s">
        <v>9492</v>
      </c>
      <c r="N3214">
        <v>3.5449999999999999</v>
      </c>
      <c r="O3214">
        <v>0</v>
      </c>
      <c r="P3214">
        <v>5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4.4829532782034347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4.4829532782034347</v>
      </c>
    </row>
    <row r="3215" spans="1:31" x14ac:dyDescent="0.25">
      <c r="A3215">
        <v>1713907</v>
      </c>
      <c r="B3215">
        <v>1</v>
      </c>
      <c r="C3215" t="s">
        <v>80</v>
      </c>
      <c r="D3215" t="s">
        <v>92</v>
      </c>
      <c r="E3215" t="s">
        <v>131</v>
      </c>
      <c r="F3215" t="s">
        <v>9493</v>
      </c>
      <c r="G3215" t="s">
        <v>133</v>
      </c>
      <c r="H3215" t="s">
        <v>134</v>
      </c>
      <c r="I3215" t="s">
        <v>135</v>
      </c>
      <c r="J3215" t="s">
        <v>136</v>
      </c>
      <c r="K3215" t="s">
        <v>137</v>
      </c>
      <c r="L3215" t="s">
        <v>9494</v>
      </c>
      <c r="M3215" t="s">
        <v>9495</v>
      </c>
      <c r="N3215">
        <v>3.02</v>
      </c>
      <c r="O3215">
        <v>0</v>
      </c>
      <c r="P3215">
        <v>1</v>
      </c>
      <c r="Q3215">
        <v>0</v>
      </c>
      <c r="R3215">
        <v>0</v>
      </c>
      <c r="S3215">
        <v>0</v>
      </c>
      <c r="T3215">
        <v>1</v>
      </c>
      <c r="U3215">
        <v>0</v>
      </c>
      <c r="V3215">
        <v>0</v>
      </c>
      <c r="W3215">
        <v>0</v>
      </c>
      <c r="X3215">
        <v>9.4722312977546658E-2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9.4722312977546658E-2</v>
      </c>
    </row>
    <row r="3216" spans="1:31" x14ac:dyDescent="0.25">
      <c r="A3216">
        <v>1713908</v>
      </c>
      <c r="B3216">
        <v>1</v>
      </c>
      <c r="C3216" t="s">
        <v>80</v>
      </c>
      <c r="D3216" t="s">
        <v>105</v>
      </c>
      <c r="E3216" t="s">
        <v>160</v>
      </c>
      <c r="F3216" t="s">
        <v>9496</v>
      </c>
      <c r="G3216" t="s">
        <v>152</v>
      </c>
      <c r="H3216" t="s">
        <v>134</v>
      </c>
      <c r="I3216" t="s">
        <v>135</v>
      </c>
      <c r="J3216" t="s">
        <v>136</v>
      </c>
      <c r="K3216" t="s">
        <v>153</v>
      </c>
      <c r="L3216" t="s">
        <v>9497</v>
      </c>
      <c r="M3216" t="s">
        <v>9498</v>
      </c>
      <c r="N3216">
        <v>0.33138888799999999</v>
      </c>
      <c r="O3216">
        <v>0</v>
      </c>
      <c r="P3216">
        <v>111</v>
      </c>
      <c r="Q3216">
        <v>0</v>
      </c>
      <c r="R3216">
        <v>0</v>
      </c>
      <c r="S3216">
        <v>0</v>
      </c>
      <c r="T3216">
        <v>10</v>
      </c>
      <c r="U3216">
        <v>0</v>
      </c>
      <c r="V3216">
        <v>0</v>
      </c>
      <c r="W3216">
        <v>0</v>
      </c>
      <c r="X3216">
        <v>7.4839811193797896</v>
      </c>
      <c r="Y3216">
        <v>0</v>
      </c>
      <c r="Z3216">
        <v>0</v>
      </c>
      <c r="AA3216">
        <v>0</v>
      </c>
      <c r="AB3216">
        <v>6.8952333395876062</v>
      </c>
      <c r="AC3216">
        <v>0</v>
      </c>
      <c r="AD3216">
        <v>0</v>
      </c>
      <c r="AE3216">
        <v>14.379214458967397</v>
      </c>
    </row>
    <row r="3217" spans="1:31" x14ac:dyDescent="0.25">
      <c r="A3217">
        <v>1713909</v>
      </c>
      <c r="B3217">
        <v>1</v>
      </c>
      <c r="C3217" t="s">
        <v>80</v>
      </c>
      <c r="D3217" t="s">
        <v>82</v>
      </c>
      <c r="E3217" t="s">
        <v>131</v>
      </c>
      <c r="F3217" t="s">
        <v>9499</v>
      </c>
      <c r="G3217" t="s">
        <v>238</v>
      </c>
      <c r="H3217" t="s">
        <v>134</v>
      </c>
      <c r="I3217" t="s">
        <v>135</v>
      </c>
      <c r="J3217" t="s">
        <v>136</v>
      </c>
      <c r="K3217" t="s">
        <v>137</v>
      </c>
      <c r="L3217" t="s">
        <v>9500</v>
      </c>
      <c r="M3217" t="s">
        <v>9501</v>
      </c>
      <c r="N3217">
        <v>2.798611111</v>
      </c>
      <c r="O3217">
        <v>0</v>
      </c>
      <c r="P3217">
        <v>7</v>
      </c>
      <c r="Q3217">
        <v>0</v>
      </c>
      <c r="R3217">
        <v>0</v>
      </c>
      <c r="S3217">
        <v>0</v>
      </c>
      <c r="T3217">
        <v>1</v>
      </c>
      <c r="U3217">
        <v>0</v>
      </c>
      <c r="V3217">
        <v>0</v>
      </c>
      <c r="W3217">
        <v>0</v>
      </c>
      <c r="X3217">
        <v>4.6319136832832006</v>
      </c>
      <c r="Y3217">
        <v>0</v>
      </c>
      <c r="Z3217">
        <v>0</v>
      </c>
      <c r="AA3217">
        <v>0</v>
      </c>
      <c r="AB3217">
        <v>1.429368795319147</v>
      </c>
      <c r="AC3217">
        <v>0</v>
      </c>
      <c r="AD3217">
        <v>0</v>
      </c>
      <c r="AE3217">
        <v>6.0612824786023474</v>
      </c>
    </row>
    <row r="3218" spans="1:31" x14ac:dyDescent="0.25">
      <c r="A3218">
        <v>1713912</v>
      </c>
      <c r="B3218">
        <v>1</v>
      </c>
      <c r="C3218" t="s">
        <v>80</v>
      </c>
      <c r="D3218" t="s">
        <v>102</v>
      </c>
      <c r="E3218" t="s">
        <v>140</v>
      </c>
      <c r="F3218" t="s">
        <v>738</v>
      </c>
      <c r="G3218" t="s">
        <v>233</v>
      </c>
      <c r="H3218" t="s">
        <v>234</v>
      </c>
      <c r="I3218" t="s">
        <v>135</v>
      </c>
      <c r="J3218" t="s">
        <v>136</v>
      </c>
      <c r="K3218" t="s">
        <v>153</v>
      </c>
      <c r="L3218" t="s">
        <v>9502</v>
      </c>
      <c r="M3218" t="s">
        <v>9503</v>
      </c>
      <c r="N3218">
        <v>9.5641666660000002</v>
      </c>
      <c r="O3218">
        <v>1</v>
      </c>
      <c r="P3218">
        <v>1027</v>
      </c>
      <c r="Q3218">
        <v>2</v>
      </c>
      <c r="R3218">
        <v>14</v>
      </c>
      <c r="S3218">
        <v>4</v>
      </c>
      <c r="T3218">
        <v>70</v>
      </c>
      <c r="U3218">
        <v>0</v>
      </c>
      <c r="V3218">
        <v>0</v>
      </c>
      <c r="W3218">
        <v>3.1161139892188334</v>
      </c>
      <c r="X3218">
        <v>1169.3275255055721</v>
      </c>
      <c r="Y3218">
        <v>8.7015875418479105</v>
      </c>
      <c r="Z3218">
        <v>15.860879112452993</v>
      </c>
      <c r="AA3218">
        <v>151.62847568579696</v>
      </c>
      <c r="AB3218">
        <v>240.31403847492618</v>
      </c>
      <c r="AC3218">
        <v>0</v>
      </c>
      <c r="AD3218">
        <v>0</v>
      </c>
      <c r="AE3218">
        <v>1588.9486203098149</v>
      </c>
    </row>
    <row r="3219" spans="1:31" x14ac:dyDescent="0.25">
      <c r="A3219">
        <v>1713913</v>
      </c>
      <c r="B3219">
        <v>1</v>
      </c>
      <c r="C3219" t="s">
        <v>81</v>
      </c>
      <c r="D3219" t="s">
        <v>112</v>
      </c>
      <c r="E3219" t="s">
        <v>160</v>
      </c>
      <c r="F3219" t="s">
        <v>9504</v>
      </c>
      <c r="G3219" t="s">
        <v>904</v>
      </c>
      <c r="H3219" t="s">
        <v>134</v>
      </c>
      <c r="I3219" t="s">
        <v>135</v>
      </c>
      <c r="J3219" t="s">
        <v>136</v>
      </c>
      <c r="K3219" t="s">
        <v>137</v>
      </c>
      <c r="L3219" t="s">
        <v>9505</v>
      </c>
      <c r="M3219" t="s">
        <v>9506</v>
      </c>
      <c r="N3219">
        <v>2.3458333329999999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2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16.960072946012321</v>
      </c>
      <c r="AC3219">
        <v>0</v>
      </c>
      <c r="AD3219">
        <v>0</v>
      </c>
      <c r="AE3219">
        <v>16.960072946012321</v>
      </c>
    </row>
    <row r="3220" spans="1:31" x14ac:dyDescent="0.25">
      <c r="A3220">
        <v>1713914</v>
      </c>
      <c r="B3220">
        <v>1</v>
      </c>
      <c r="C3220" t="s">
        <v>81</v>
      </c>
      <c r="D3220" t="s">
        <v>118</v>
      </c>
      <c r="E3220" t="s">
        <v>171</v>
      </c>
      <c r="F3220" t="s">
        <v>9507</v>
      </c>
      <c r="G3220" t="s">
        <v>147</v>
      </c>
      <c r="H3220" t="s">
        <v>143</v>
      </c>
      <c r="I3220" t="s">
        <v>135</v>
      </c>
      <c r="J3220" t="s">
        <v>136</v>
      </c>
      <c r="K3220" t="s">
        <v>137</v>
      </c>
      <c r="L3220" t="s">
        <v>9508</v>
      </c>
      <c r="M3220" t="s">
        <v>9509</v>
      </c>
      <c r="N3220">
        <v>1.0761111109999999</v>
      </c>
      <c r="O3220">
        <v>0</v>
      </c>
      <c r="P3220">
        <v>3963</v>
      </c>
      <c r="Q3220">
        <v>0</v>
      </c>
      <c r="R3220">
        <v>0</v>
      </c>
      <c r="S3220">
        <v>2</v>
      </c>
      <c r="T3220">
        <v>813</v>
      </c>
      <c r="U3220">
        <v>0</v>
      </c>
      <c r="V3220">
        <v>0</v>
      </c>
      <c r="W3220">
        <v>0</v>
      </c>
      <c r="X3220">
        <v>947.91825057209712</v>
      </c>
      <c r="Y3220">
        <v>0</v>
      </c>
      <c r="Z3220">
        <v>0</v>
      </c>
      <c r="AA3220">
        <v>318.98787946454001</v>
      </c>
      <c r="AB3220">
        <v>625.00991808225172</v>
      </c>
      <c r="AC3220">
        <v>0</v>
      </c>
      <c r="AD3220">
        <v>0</v>
      </c>
      <c r="AE3220">
        <v>1891.9160481188887</v>
      </c>
    </row>
    <row r="3221" spans="1:31" x14ac:dyDescent="0.25">
      <c r="A3221">
        <v>1713921</v>
      </c>
      <c r="B3221">
        <v>1</v>
      </c>
      <c r="C3221" t="s">
        <v>80</v>
      </c>
      <c r="D3221" t="s">
        <v>88</v>
      </c>
      <c r="E3221" t="s">
        <v>140</v>
      </c>
      <c r="F3221" t="s">
        <v>9510</v>
      </c>
      <c r="G3221" t="s">
        <v>147</v>
      </c>
      <c r="H3221" t="s">
        <v>143</v>
      </c>
      <c r="I3221" t="s">
        <v>135</v>
      </c>
      <c r="J3221" t="s">
        <v>136</v>
      </c>
      <c r="K3221" t="s">
        <v>137</v>
      </c>
      <c r="L3221" t="s">
        <v>9511</v>
      </c>
      <c r="M3221" t="s">
        <v>9512</v>
      </c>
      <c r="N3221">
        <v>1.3374999999999999</v>
      </c>
      <c r="O3221">
        <v>0</v>
      </c>
      <c r="P3221">
        <v>0</v>
      </c>
      <c r="Q3221">
        <v>0</v>
      </c>
      <c r="R3221">
        <v>0</v>
      </c>
      <c r="S3221">
        <v>3</v>
      </c>
      <c r="T3221">
        <v>0</v>
      </c>
      <c r="U3221">
        <v>1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25.551892883890659</v>
      </c>
      <c r="AB3221">
        <v>0</v>
      </c>
      <c r="AC3221">
        <v>37.205107073343093</v>
      </c>
      <c r="AD3221">
        <v>0</v>
      </c>
      <c r="AE3221">
        <v>62.756999957233752</v>
      </c>
    </row>
    <row r="3222" spans="1:31" x14ac:dyDescent="0.25">
      <c r="A3222">
        <v>1713922</v>
      </c>
      <c r="B3222">
        <v>1</v>
      </c>
      <c r="C3222" t="s">
        <v>80</v>
      </c>
      <c r="D3222" t="s">
        <v>110</v>
      </c>
      <c r="E3222" t="s">
        <v>131</v>
      </c>
      <c r="F3222" t="s">
        <v>9513</v>
      </c>
      <c r="G3222" t="s">
        <v>133</v>
      </c>
      <c r="H3222" t="s">
        <v>134</v>
      </c>
      <c r="I3222" t="s">
        <v>135</v>
      </c>
      <c r="J3222" t="s">
        <v>136</v>
      </c>
      <c r="K3222" t="s">
        <v>137</v>
      </c>
      <c r="L3222" t="s">
        <v>9514</v>
      </c>
      <c r="M3222" t="s">
        <v>9515</v>
      </c>
      <c r="N3222">
        <v>1.273055555</v>
      </c>
      <c r="O3222">
        <v>0</v>
      </c>
      <c r="P3222">
        <v>3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1.5492515549722845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1.5492515549722845</v>
      </c>
    </row>
    <row r="3223" spans="1:31" x14ac:dyDescent="0.25">
      <c r="A3223">
        <v>1713923</v>
      </c>
      <c r="B3223">
        <v>1</v>
      </c>
      <c r="C3223" t="s">
        <v>80</v>
      </c>
      <c r="D3223" t="s">
        <v>83</v>
      </c>
      <c r="E3223" t="s">
        <v>131</v>
      </c>
      <c r="F3223" t="s">
        <v>9516</v>
      </c>
      <c r="G3223" t="s">
        <v>157</v>
      </c>
      <c r="H3223" t="s">
        <v>134</v>
      </c>
      <c r="I3223" t="s">
        <v>135</v>
      </c>
      <c r="J3223" t="s">
        <v>136</v>
      </c>
      <c r="K3223" t="s">
        <v>137</v>
      </c>
      <c r="L3223" t="s">
        <v>9517</v>
      </c>
      <c r="M3223" t="s">
        <v>9518</v>
      </c>
      <c r="N3223">
        <v>6.1891666660000002</v>
      </c>
      <c r="O3223">
        <v>0</v>
      </c>
      <c r="P3223">
        <v>1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0.43717219542608748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0.43717219542608748</v>
      </c>
    </row>
    <row r="3224" spans="1:31" x14ac:dyDescent="0.25">
      <c r="A3224">
        <v>1713924</v>
      </c>
      <c r="B3224">
        <v>1</v>
      </c>
      <c r="C3224" t="s">
        <v>80</v>
      </c>
      <c r="D3224" t="s">
        <v>105</v>
      </c>
      <c r="E3224" t="s">
        <v>131</v>
      </c>
      <c r="F3224" t="s">
        <v>9519</v>
      </c>
      <c r="G3224" t="s">
        <v>133</v>
      </c>
      <c r="H3224" t="s">
        <v>134</v>
      </c>
      <c r="I3224" t="s">
        <v>135</v>
      </c>
      <c r="J3224" t="s">
        <v>136</v>
      </c>
      <c r="K3224" t="s">
        <v>137</v>
      </c>
      <c r="L3224" t="s">
        <v>9520</v>
      </c>
      <c r="M3224" t="s">
        <v>9521</v>
      </c>
      <c r="N3224">
        <v>6.1088888880000001</v>
      </c>
      <c r="O3224">
        <v>0</v>
      </c>
      <c r="P3224">
        <v>2</v>
      </c>
      <c r="Q3224">
        <v>0</v>
      </c>
      <c r="R3224">
        <v>0</v>
      </c>
      <c r="S3224">
        <v>0</v>
      </c>
      <c r="T3224">
        <v>1</v>
      </c>
      <c r="U3224">
        <v>0</v>
      </c>
      <c r="V3224">
        <v>0</v>
      </c>
      <c r="W3224">
        <v>0</v>
      </c>
      <c r="X3224">
        <v>1.5549437952475498</v>
      </c>
      <c r="Y3224">
        <v>0</v>
      </c>
      <c r="Z3224">
        <v>0</v>
      </c>
      <c r="AA3224">
        <v>0</v>
      </c>
      <c r="AB3224">
        <v>0.19148229294871083</v>
      </c>
      <c r="AC3224">
        <v>0</v>
      </c>
      <c r="AD3224">
        <v>0</v>
      </c>
      <c r="AE3224">
        <v>1.7464260881962606</v>
      </c>
    </row>
    <row r="3225" spans="1:31" x14ac:dyDescent="0.25">
      <c r="A3225">
        <v>1713928</v>
      </c>
      <c r="B3225">
        <v>1</v>
      </c>
      <c r="C3225" t="s">
        <v>80</v>
      </c>
      <c r="D3225" t="s">
        <v>106</v>
      </c>
      <c r="E3225" t="s">
        <v>150</v>
      </c>
      <c r="F3225" t="s">
        <v>9522</v>
      </c>
      <c r="G3225" t="s">
        <v>1680</v>
      </c>
      <c r="H3225" t="s">
        <v>134</v>
      </c>
      <c r="I3225" t="s">
        <v>135</v>
      </c>
      <c r="J3225" t="s">
        <v>136</v>
      </c>
      <c r="K3225" t="s">
        <v>137</v>
      </c>
      <c r="L3225" t="s">
        <v>9523</v>
      </c>
      <c r="M3225" t="s">
        <v>9524</v>
      </c>
      <c r="N3225">
        <v>2.2425000000000002</v>
      </c>
      <c r="O3225">
        <v>0</v>
      </c>
      <c r="P3225">
        <v>0</v>
      </c>
      <c r="Q3225">
        <v>0</v>
      </c>
      <c r="R3225">
        <v>16</v>
      </c>
      <c r="S3225">
        <v>0</v>
      </c>
      <c r="T3225">
        <v>3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29.003606434252735</v>
      </c>
      <c r="AA3225">
        <v>0</v>
      </c>
      <c r="AB3225">
        <v>4.5166269149889997</v>
      </c>
      <c r="AC3225">
        <v>0</v>
      </c>
      <c r="AD3225">
        <v>0</v>
      </c>
      <c r="AE3225">
        <v>33.520233349241735</v>
      </c>
    </row>
    <row r="3226" spans="1:31" x14ac:dyDescent="0.25">
      <c r="A3226">
        <v>1713933</v>
      </c>
      <c r="B3226">
        <v>1</v>
      </c>
      <c r="C3226" t="s">
        <v>80</v>
      </c>
      <c r="D3226" t="s">
        <v>105</v>
      </c>
      <c r="E3226" t="s">
        <v>171</v>
      </c>
      <c r="F3226" t="s">
        <v>9525</v>
      </c>
      <c r="G3226" t="s">
        <v>152</v>
      </c>
      <c r="H3226" t="s">
        <v>143</v>
      </c>
      <c r="I3226" t="s">
        <v>135</v>
      </c>
      <c r="J3226" t="s">
        <v>136</v>
      </c>
      <c r="K3226" t="s">
        <v>153</v>
      </c>
      <c r="L3226" t="s">
        <v>9526</v>
      </c>
      <c r="M3226" t="s">
        <v>9527</v>
      </c>
      <c r="N3226">
        <v>5.1183333329999998</v>
      </c>
      <c r="O3226">
        <v>0</v>
      </c>
      <c r="P3226">
        <v>111</v>
      </c>
      <c r="Q3226">
        <v>0</v>
      </c>
      <c r="R3226">
        <v>0</v>
      </c>
      <c r="S3226">
        <v>0</v>
      </c>
      <c r="T3226">
        <v>29</v>
      </c>
      <c r="U3226">
        <v>0</v>
      </c>
      <c r="V3226">
        <v>0</v>
      </c>
      <c r="W3226">
        <v>0</v>
      </c>
      <c r="X3226">
        <v>124.70401633434055</v>
      </c>
      <c r="Y3226">
        <v>0</v>
      </c>
      <c r="Z3226">
        <v>0</v>
      </c>
      <c r="AA3226">
        <v>0</v>
      </c>
      <c r="AB3226">
        <v>194.62980884539971</v>
      </c>
      <c r="AC3226">
        <v>0</v>
      </c>
      <c r="AD3226">
        <v>0</v>
      </c>
      <c r="AE3226">
        <v>319.33382517974024</v>
      </c>
    </row>
    <row r="3227" spans="1:31" x14ac:dyDescent="0.25">
      <c r="A3227">
        <v>1713934</v>
      </c>
      <c r="B3227">
        <v>1</v>
      </c>
      <c r="C3227" t="s">
        <v>81</v>
      </c>
      <c r="D3227" t="s">
        <v>118</v>
      </c>
      <c r="E3227" t="s">
        <v>171</v>
      </c>
      <c r="F3227" t="s">
        <v>2806</v>
      </c>
      <c r="G3227" t="s">
        <v>295</v>
      </c>
      <c r="H3227" t="s">
        <v>143</v>
      </c>
      <c r="I3227" t="s">
        <v>135</v>
      </c>
      <c r="J3227" t="s">
        <v>136</v>
      </c>
      <c r="K3227" t="s">
        <v>137</v>
      </c>
      <c r="L3227" t="s">
        <v>9528</v>
      </c>
      <c r="M3227" t="s">
        <v>9529</v>
      </c>
      <c r="N3227">
        <v>1.5133333330000001</v>
      </c>
      <c r="O3227">
        <v>1</v>
      </c>
      <c r="P3227">
        <v>0</v>
      </c>
      <c r="Q3227">
        <v>28</v>
      </c>
      <c r="R3227">
        <v>0</v>
      </c>
      <c r="S3227">
        <v>8</v>
      </c>
      <c r="T3227">
        <v>0</v>
      </c>
      <c r="U3227">
        <v>0</v>
      </c>
      <c r="V3227">
        <v>0</v>
      </c>
      <c r="W3227">
        <v>0.24821011453240893</v>
      </c>
      <c r="X3227">
        <v>0</v>
      </c>
      <c r="Y3227">
        <v>18.0864137191403</v>
      </c>
      <c r="Z3227">
        <v>0</v>
      </c>
      <c r="AA3227">
        <v>58.563857331739399</v>
      </c>
      <c r="AB3227">
        <v>0</v>
      </c>
      <c r="AC3227">
        <v>0</v>
      </c>
      <c r="AD3227">
        <v>0</v>
      </c>
      <c r="AE3227">
        <v>76.898481165412107</v>
      </c>
    </row>
    <row r="3228" spans="1:31" x14ac:dyDescent="0.25">
      <c r="A3228">
        <v>1713936</v>
      </c>
      <c r="B3228">
        <v>1</v>
      </c>
      <c r="C3228" t="s">
        <v>80</v>
      </c>
      <c r="D3228" t="s">
        <v>96</v>
      </c>
      <c r="E3228" t="s">
        <v>131</v>
      </c>
      <c r="F3228" t="s">
        <v>9530</v>
      </c>
      <c r="G3228" t="s">
        <v>242</v>
      </c>
      <c r="H3228" t="s">
        <v>134</v>
      </c>
      <c r="I3228" t="s">
        <v>135</v>
      </c>
      <c r="J3228" t="s">
        <v>136</v>
      </c>
      <c r="K3228" t="s">
        <v>137</v>
      </c>
      <c r="L3228" t="s">
        <v>9531</v>
      </c>
      <c r="M3228" t="s">
        <v>9532</v>
      </c>
      <c r="N3228">
        <v>7.585555555</v>
      </c>
      <c r="O3228">
        <v>0</v>
      </c>
      <c r="P3228">
        <v>1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0.43782556263871003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0.43782556263871003</v>
      </c>
    </row>
    <row r="3229" spans="1:31" x14ac:dyDescent="0.25">
      <c r="A3229">
        <v>1713940</v>
      </c>
      <c r="B3229">
        <v>1</v>
      </c>
      <c r="C3229" t="s">
        <v>80</v>
      </c>
      <c r="D3229" t="s">
        <v>103</v>
      </c>
      <c r="E3229" t="s">
        <v>171</v>
      </c>
      <c r="F3229" t="s">
        <v>9533</v>
      </c>
      <c r="G3229" t="s">
        <v>295</v>
      </c>
      <c r="H3229" t="s">
        <v>143</v>
      </c>
      <c r="I3229" t="s">
        <v>135</v>
      </c>
      <c r="J3229" t="s">
        <v>136</v>
      </c>
      <c r="K3229" t="s">
        <v>137</v>
      </c>
      <c r="L3229" t="s">
        <v>9534</v>
      </c>
      <c r="M3229" t="s">
        <v>9535</v>
      </c>
      <c r="N3229">
        <v>1.0663888880000001</v>
      </c>
      <c r="O3229">
        <v>0</v>
      </c>
      <c r="P3229">
        <v>165</v>
      </c>
      <c r="Q3229">
        <v>0</v>
      </c>
      <c r="R3229">
        <v>0</v>
      </c>
      <c r="S3229">
        <v>0</v>
      </c>
      <c r="T3229">
        <v>7</v>
      </c>
      <c r="U3229">
        <v>0</v>
      </c>
      <c r="V3229">
        <v>0</v>
      </c>
      <c r="W3229">
        <v>0</v>
      </c>
      <c r="X3229">
        <v>42.912094180562633</v>
      </c>
      <c r="Y3229">
        <v>0</v>
      </c>
      <c r="Z3229">
        <v>0</v>
      </c>
      <c r="AA3229">
        <v>0</v>
      </c>
      <c r="AB3229">
        <v>4.9970833146600642</v>
      </c>
      <c r="AC3229">
        <v>0</v>
      </c>
      <c r="AD3229">
        <v>0</v>
      </c>
      <c r="AE3229">
        <v>47.9091774952227</v>
      </c>
    </row>
    <row r="3230" spans="1:31" x14ac:dyDescent="0.25">
      <c r="A3230">
        <v>1713947</v>
      </c>
      <c r="B3230">
        <v>1</v>
      </c>
      <c r="C3230" t="s">
        <v>81</v>
      </c>
      <c r="D3230" t="s">
        <v>118</v>
      </c>
      <c r="E3230" t="s">
        <v>131</v>
      </c>
      <c r="F3230" t="s">
        <v>9536</v>
      </c>
      <c r="G3230" t="s">
        <v>242</v>
      </c>
      <c r="H3230" t="s">
        <v>134</v>
      </c>
      <c r="I3230" t="s">
        <v>135</v>
      </c>
      <c r="J3230" t="s">
        <v>136</v>
      </c>
      <c r="K3230" t="s">
        <v>137</v>
      </c>
      <c r="L3230" t="s">
        <v>9537</v>
      </c>
      <c r="M3230" t="s">
        <v>9538</v>
      </c>
      <c r="N3230">
        <v>2.4622222219999998</v>
      </c>
      <c r="O3230">
        <v>0</v>
      </c>
      <c r="P3230">
        <v>1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0.42453925808741338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0.42453925808741338</v>
      </c>
    </row>
    <row r="3231" spans="1:31" x14ac:dyDescent="0.25">
      <c r="A3231">
        <v>1713948</v>
      </c>
      <c r="B3231">
        <v>1</v>
      </c>
      <c r="C3231" t="s">
        <v>80</v>
      </c>
      <c r="D3231" t="s">
        <v>110</v>
      </c>
      <c r="E3231" t="s">
        <v>131</v>
      </c>
      <c r="F3231" t="s">
        <v>9539</v>
      </c>
      <c r="G3231" t="s">
        <v>242</v>
      </c>
      <c r="H3231" t="s">
        <v>134</v>
      </c>
      <c r="I3231" t="s">
        <v>135</v>
      </c>
      <c r="J3231" t="s">
        <v>136</v>
      </c>
      <c r="K3231" t="s">
        <v>137</v>
      </c>
      <c r="L3231" t="s">
        <v>9540</v>
      </c>
      <c r="M3231" t="s">
        <v>9541</v>
      </c>
      <c r="N3231">
        <v>5.1902777770000004</v>
      </c>
      <c r="O3231">
        <v>0</v>
      </c>
      <c r="P3231">
        <v>4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6.5106649125043798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6.5106649125043798</v>
      </c>
    </row>
    <row r="3232" spans="1:31" x14ac:dyDescent="0.25">
      <c r="A3232">
        <v>1713949</v>
      </c>
      <c r="B3232">
        <v>1</v>
      </c>
      <c r="C3232" t="s">
        <v>80</v>
      </c>
      <c r="D3232" t="s">
        <v>104</v>
      </c>
      <c r="E3232" t="s">
        <v>131</v>
      </c>
      <c r="F3232" t="s">
        <v>9542</v>
      </c>
      <c r="G3232" t="s">
        <v>133</v>
      </c>
      <c r="H3232" t="s">
        <v>134</v>
      </c>
      <c r="I3232" t="s">
        <v>135</v>
      </c>
      <c r="J3232" t="s">
        <v>136</v>
      </c>
      <c r="K3232" t="s">
        <v>137</v>
      </c>
      <c r="L3232" t="s">
        <v>9543</v>
      </c>
      <c r="M3232" t="s">
        <v>9544</v>
      </c>
      <c r="N3232">
        <v>2.0844444439999998</v>
      </c>
      <c r="O3232">
        <v>0</v>
      </c>
      <c r="P3232">
        <v>1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0.31466705441446891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0.31466705441446891</v>
      </c>
    </row>
    <row r="3233" spans="1:31" x14ac:dyDescent="0.25">
      <c r="A3233">
        <v>1713951</v>
      </c>
      <c r="B3233">
        <v>1</v>
      </c>
      <c r="C3233" t="s">
        <v>80</v>
      </c>
      <c r="D3233" t="s">
        <v>94</v>
      </c>
      <c r="E3233" t="s">
        <v>140</v>
      </c>
      <c r="F3233" t="s">
        <v>9545</v>
      </c>
      <c r="G3233" t="s">
        <v>173</v>
      </c>
      <c r="H3233" t="s">
        <v>143</v>
      </c>
      <c r="I3233" t="s">
        <v>135</v>
      </c>
      <c r="J3233" t="s">
        <v>136</v>
      </c>
      <c r="K3233" t="s">
        <v>153</v>
      </c>
      <c r="L3233" t="s">
        <v>9546</v>
      </c>
      <c r="M3233" t="s">
        <v>9547</v>
      </c>
      <c r="N3233">
        <v>5.2438888879999999</v>
      </c>
      <c r="O3233">
        <v>1</v>
      </c>
      <c r="P3233">
        <v>0</v>
      </c>
      <c r="Q3233">
        <v>4</v>
      </c>
      <c r="R3233">
        <v>0</v>
      </c>
      <c r="S3233">
        <v>0</v>
      </c>
      <c r="T3233">
        <v>0</v>
      </c>
      <c r="U3233">
        <v>1</v>
      </c>
      <c r="V3233">
        <v>0</v>
      </c>
      <c r="W3233">
        <v>5.5725541751577303</v>
      </c>
      <c r="X3233">
        <v>0</v>
      </c>
      <c r="Y3233">
        <v>113.78593582597756</v>
      </c>
      <c r="Z3233">
        <v>0</v>
      </c>
      <c r="AA3233">
        <v>0</v>
      </c>
      <c r="AB3233">
        <v>0</v>
      </c>
      <c r="AC3233">
        <v>2943.5123777908298</v>
      </c>
      <c r="AD3233">
        <v>0</v>
      </c>
      <c r="AE3233">
        <v>3062.8708677919649</v>
      </c>
    </row>
    <row r="3234" spans="1:31" x14ac:dyDescent="0.25">
      <c r="A3234">
        <v>1713953</v>
      </c>
      <c r="B3234">
        <v>1</v>
      </c>
      <c r="C3234" t="s">
        <v>81</v>
      </c>
      <c r="D3234" t="s">
        <v>118</v>
      </c>
      <c r="E3234" t="s">
        <v>131</v>
      </c>
      <c r="F3234" t="s">
        <v>9548</v>
      </c>
      <c r="G3234" t="s">
        <v>133</v>
      </c>
      <c r="H3234" t="s">
        <v>134</v>
      </c>
      <c r="I3234" t="s">
        <v>135</v>
      </c>
      <c r="J3234" t="s">
        <v>136</v>
      </c>
      <c r="K3234" t="s">
        <v>137</v>
      </c>
      <c r="L3234" t="s">
        <v>9549</v>
      </c>
      <c r="M3234" t="s">
        <v>9550</v>
      </c>
      <c r="N3234">
        <v>1.585555555</v>
      </c>
      <c r="O3234">
        <v>0</v>
      </c>
      <c r="P3234">
        <v>1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0.38253918337799997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0.38253918337799997</v>
      </c>
    </row>
    <row r="3235" spans="1:31" x14ac:dyDescent="0.25">
      <c r="A3235">
        <v>1713957</v>
      </c>
      <c r="B3235">
        <v>1</v>
      </c>
      <c r="C3235" t="s">
        <v>80</v>
      </c>
      <c r="D3235" t="s">
        <v>89</v>
      </c>
      <c r="E3235" t="s">
        <v>131</v>
      </c>
      <c r="F3235" t="s">
        <v>9551</v>
      </c>
      <c r="G3235" t="s">
        <v>133</v>
      </c>
      <c r="H3235" t="s">
        <v>134</v>
      </c>
      <c r="I3235" t="s">
        <v>135</v>
      </c>
      <c r="J3235" t="s">
        <v>136</v>
      </c>
      <c r="K3235" t="s">
        <v>137</v>
      </c>
      <c r="L3235" t="s">
        <v>9552</v>
      </c>
      <c r="M3235" t="s">
        <v>9553</v>
      </c>
      <c r="N3235">
        <v>0.59750000000000003</v>
      </c>
      <c r="O3235">
        <v>0</v>
      </c>
      <c r="P3235">
        <v>2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0.36587972084193754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0.36587972084193754</v>
      </c>
    </row>
    <row r="3236" spans="1:31" x14ac:dyDescent="0.25">
      <c r="A3236">
        <v>1713958</v>
      </c>
      <c r="B3236">
        <v>1</v>
      </c>
      <c r="C3236" t="s">
        <v>81</v>
      </c>
      <c r="D3236" t="s">
        <v>127</v>
      </c>
      <c r="E3236" t="s">
        <v>131</v>
      </c>
      <c r="F3236" t="s">
        <v>9554</v>
      </c>
      <c r="G3236" t="s">
        <v>133</v>
      </c>
      <c r="H3236" t="s">
        <v>134</v>
      </c>
      <c r="I3236" t="s">
        <v>135</v>
      </c>
      <c r="J3236" t="s">
        <v>136</v>
      </c>
      <c r="K3236" t="s">
        <v>137</v>
      </c>
      <c r="L3236" t="s">
        <v>9555</v>
      </c>
      <c r="M3236" t="s">
        <v>9556</v>
      </c>
      <c r="N3236">
        <v>2.3794444440000002</v>
      </c>
      <c r="O3236">
        <v>0</v>
      </c>
      <c r="P3236">
        <v>1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0.21325468815546947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0.21325468815546947</v>
      </c>
    </row>
    <row r="3237" spans="1:31" x14ac:dyDescent="0.25">
      <c r="A3237">
        <v>1713961</v>
      </c>
      <c r="B3237">
        <v>1</v>
      </c>
      <c r="C3237" t="s">
        <v>80</v>
      </c>
      <c r="D3237" t="s">
        <v>94</v>
      </c>
      <c r="E3237" t="s">
        <v>160</v>
      </c>
      <c r="F3237" t="s">
        <v>9557</v>
      </c>
      <c r="G3237" t="s">
        <v>152</v>
      </c>
      <c r="H3237" t="s">
        <v>134</v>
      </c>
      <c r="I3237" t="s">
        <v>135</v>
      </c>
      <c r="J3237" t="s">
        <v>136</v>
      </c>
      <c r="K3237" t="s">
        <v>153</v>
      </c>
      <c r="L3237" t="s">
        <v>9558</v>
      </c>
      <c r="M3237" t="s">
        <v>9559</v>
      </c>
      <c r="N3237">
        <v>2.7091666659999998</v>
      </c>
      <c r="O3237">
        <v>0</v>
      </c>
      <c r="P3237">
        <v>48</v>
      </c>
      <c r="Q3237">
        <v>0</v>
      </c>
      <c r="R3237">
        <v>0</v>
      </c>
      <c r="S3237">
        <v>0</v>
      </c>
      <c r="T3237">
        <v>1</v>
      </c>
      <c r="U3237">
        <v>0</v>
      </c>
      <c r="V3237">
        <v>0</v>
      </c>
      <c r="W3237">
        <v>0</v>
      </c>
      <c r="X3237">
        <v>33.177613865753692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33.177613865753692</v>
      </c>
    </row>
    <row r="3238" spans="1:31" x14ac:dyDescent="0.25">
      <c r="A3238">
        <v>1713963</v>
      </c>
      <c r="B3238">
        <v>1</v>
      </c>
      <c r="C3238" t="s">
        <v>80</v>
      </c>
      <c r="D3238" t="s">
        <v>96</v>
      </c>
      <c r="E3238" t="s">
        <v>150</v>
      </c>
      <c r="F3238" t="s">
        <v>670</v>
      </c>
      <c r="G3238" t="s">
        <v>186</v>
      </c>
      <c r="H3238" t="s">
        <v>134</v>
      </c>
      <c r="I3238" t="s">
        <v>135</v>
      </c>
      <c r="J3238" t="s">
        <v>136</v>
      </c>
      <c r="K3238" t="s">
        <v>137</v>
      </c>
      <c r="L3238" t="s">
        <v>9560</v>
      </c>
      <c r="M3238" t="s">
        <v>9561</v>
      </c>
      <c r="N3238">
        <v>3.0383333330000002</v>
      </c>
      <c r="O3238">
        <v>0</v>
      </c>
      <c r="P3238">
        <v>107</v>
      </c>
      <c r="Q3238">
        <v>0</v>
      </c>
      <c r="R3238">
        <v>0</v>
      </c>
      <c r="S3238">
        <v>0</v>
      </c>
      <c r="T3238">
        <v>8</v>
      </c>
      <c r="U3238">
        <v>0</v>
      </c>
      <c r="V3238">
        <v>0</v>
      </c>
      <c r="W3238">
        <v>0</v>
      </c>
      <c r="X3238">
        <v>78.981216466383501</v>
      </c>
      <c r="Y3238">
        <v>0</v>
      </c>
      <c r="Z3238">
        <v>0</v>
      </c>
      <c r="AA3238">
        <v>0</v>
      </c>
      <c r="AB3238">
        <v>43.798883459169232</v>
      </c>
      <c r="AC3238">
        <v>0</v>
      </c>
      <c r="AD3238">
        <v>0</v>
      </c>
      <c r="AE3238">
        <v>122.78009992555273</v>
      </c>
    </row>
    <row r="3239" spans="1:31" x14ac:dyDescent="0.25">
      <c r="A3239">
        <v>1713965</v>
      </c>
      <c r="B3239">
        <v>1</v>
      </c>
      <c r="C3239" t="s">
        <v>80</v>
      </c>
      <c r="D3239" t="s">
        <v>106</v>
      </c>
      <c r="E3239" t="s">
        <v>171</v>
      </c>
      <c r="F3239" t="s">
        <v>9562</v>
      </c>
      <c r="G3239" t="s">
        <v>2645</v>
      </c>
      <c r="H3239" t="s">
        <v>143</v>
      </c>
      <c r="I3239" t="s">
        <v>135</v>
      </c>
      <c r="J3239" t="s">
        <v>136</v>
      </c>
      <c r="K3239" t="s">
        <v>137</v>
      </c>
      <c r="L3239" t="s">
        <v>9563</v>
      </c>
      <c r="M3239" t="s">
        <v>9564</v>
      </c>
      <c r="N3239">
        <v>6.0338888879999999</v>
      </c>
      <c r="O3239">
        <v>0</v>
      </c>
      <c r="P3239">
        <v>0</v>
      </c>
      <c r="Q3239">
        <v>1</v>
      </c>
      <c r="R3239">
        <v>0</v>
      </c>
      <c r="S3239">
        <v>1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1.4341455140166668</v>
      </c>
      <c r="Z3239">
        <v>0</v>
      </c>
      <c r="AA3239">
        <v>26.991952091773523</v>
      </c>
      <c r="AB3239">
        <v>0</v>
      </c>
      <c r="AC3239">
        <v>0</v>
      </c>
      <c r="AD3239">
        <v>0</v>
      </c>
      <c r="AE3239">
        <v>28.42609760579019</v>
      </c>
    </row>
    <row r="3240" spans="1:31" x14ac:dyDescent="0.25">
      <c r="A3240">
        <v>1713967</v>
      </c>
      <c r="B3240">
        <v>1</v>
      </c>
      <c r="C3240" t="s">
        <v>80</v>
      </c>
      <c r="D3240" t="s">
        <v>83</v>
      </c>
      <c r="E3240" t="s">
        <v>131</v>
      </c>
      <c r="F3240" t="s">
        <v>9565</v>
      </c>
      <c r="G3240" t="s">
        <v>133</v>
      </c>
      <c r="H3240" t="s">
        <v>134</v>
      </c>
      <c r="I3240" t="s">
        <v>135</v>
      </c>
      <c r="J3240" t="s">
        <v>136</v>
      </c>
      <c r="K3240" t="s">
        <v>137</v>
      </c>
      <c r="L3240" t="s">
        <v>9566</v>
      </c>
      <c r="M3240" t="s">
        <v>9567</v>
      </c>
      <c r="N3240">
        <v>0.84666666599999996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1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12.189267785138366</v>
      </c>
      <c r="AC3240">
        <v>0</v>
      </c>
      <c r="AD3240">
        <v>0</v>
      </c>
      <c r="AE3240">
        <v>12.189267785138366</v>
      </c>
    </row>
    <row r="3241" spans="1:31" x14ac:dyDescent="0.25">
      <c r="A3241">
        <v>1713968</v>
      </c>
      <c r="B3241">
        <v>1</v>
      </c>
      <c r="C3241" t="s">
        <v>80</v>
      </c>
      <c r="D3241" t="s">
        <v>98</v>
      </c>
      <c r="E3241" t="s">
        <v>131</v>
      </c>
      <c r="F3241" t="s">
        <v>9568</v>
      </c>
      <c r="G3241" t="s">
        <v>133</v>
      </c>
      <c r="H3241" t="s">
        <v>134</v>
      </c>
      <c r="I3241" t="s">
        <v>135</v>
      </c>
      <c r="J3241" t="s">
        <v>136</v>
      </c>
      <c r="K3241" t="s">
        <v>137</v>
      </c>
      <c r="L3241" t="s">
        <v>9569</v>
      </c>
      <c r="M3241" t="s">
        <v>9570</v>
      </c>
      <c r="N3241">
        <v>3.5877777769999999</v>
      </c>
      <c r="O3241">
        <v>0</v>
      </c>
      <c r="P3241">
        <v>1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0.78343979129716668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0.78343979129716668</v>
      </c>
    </row>
    <row r="3242" spans="1:31" x14ac:dyDescent="0.25">
      <c r="A3242">
        <v>1713969</v>
      </c>
      <c r="B3242">
        <v>1</v>
      </c>
      <c r="C3242" t="s">
        <v>80</v>
      </c>
      <c r="D3242" t="s">
        <v>104</v>
      </c>
      <c r="E3242" t="s">
        <v>131</v>
      </c>
      <c r="F3242" t="s">
        <v>9571</v>
      </c>
      <c r="G3242" t="s">
        <v>157</v>
      </c>
      <c r="H3242" t="s">
        <v>134</v>
      </c>
      <c r="I3242" t="s">
        <v>135</v>
      </c>
      <c r="J3242" t="s">
        <v>136</v>
      </c>
      <c r="K3242" t="s">
        <v>137</v>
      </c>
      <c r="L3242" t="s">
        <v>9572</v>
      </c>
      <c r="M3242" t="s">
        <v>9573</v>
      </c>
      <c r="N3242">
        <v>4.7175000000000002</v>
      </c>
      <c r="O3242">
        <v>0</v>
      </c>
      <c r="P3242">
        <v>2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1.6120544622024489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1.6120544622024489</v>
      </c>
    </row>
    <row r="3243" spans="1:31" x14ac:dyDescent="0.25">
      <c r="A3243">
        <v>1713970</v>
      </c>
      <c r="B3243">
        <v>1</v>
      </c>
      <c r="C3243" t="s">
        <v>80</v>
      </c>
      <c r="D3243" t="s">
        <v>107</v>
      </c>
      <c r="E3243" t="s">
        <v>131</v>
      </c>
      <c r="F3243" t="s">
        <v>9574</v>
      </c>
      <c r="G3243" t="s">
        <v>133</v>
      </c>
      <c r="H3243" t="s">
        <v>134</v>
      </c>
      <c r="I3243" t="s">
        <v>135</v>
      </c>
      <c r="J3243" t="s">
        <v>136</v>
      </c>
      <c r="K3243" t="s">
        <v>137</v>
      </c>
      <c r="L3243" t="s">
        <v>9575</v>
      </c>
      <c r="M3243" t="s">
        <v>9576</v>
      </c>
      <c r="N3243">
        <v>4.625555555</v>
      </c>
      <c r="O3243">
        <v>0</v>
      </c>
      <c r="P3243">
        <v>1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5.7589691788648888E-2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5.7589691788648888E-2</v>
      </c>
    </row>
    <row r="3244" spans="1:31" x14ac:dyDescent="0.25">
      <c r="A3244">
        <v>1713973</v>
      </c>
      <c r="B3244">
        <v>1</v>
      </c>
      <c r="C3244" t="s">
        <v>80</v>
      </c>
      <c r="D3244" t="s">
        <v>107</v>
      </c>
      <c r="E3244" t="s">
        <v>131</v>
      </c>
      <c r="F3244" t="s">
        <v>9577</v>
      </c>
      <c r="G3244" t="s">
        <v>238</v>
      </c>
      <c r="H3244" t="s">
        <v>134</v>
      </c>
      <c r="I3244" t="s">
        <v>135</v>
      </c>
      <c r="J3244" t="s">
        <v>136</v>
      </c>
      <c r="K3244" t="s">
        <v>137</v>
      </c>
      <c r="L3244" t="s">
        <v>9578</v>
      </c>
      <c r="M3244" t="s">
        <v>9579</v>
      </c>
      <c r="N3244">
        <v>6.4666666660000001</v>
      </c>
      <c r="O3244">
        <v>0</v>
      </c>
      <c r="P3244">
        <v>1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6.0065566546608336E-2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6.0065566546608336E-2</v>
      </c>
    </row>
    <row r="3245" spans="1:31" x14ac:dyDescent="0.25">
      <c r="A3245">
        <v>1713975</v>
      </c>
      <c r="B3245">
        <v>1</v>
      </c>
      <c r="C3245" t="s">
        <v>81</v>
      </c>
      <c r="D3245" t="s">
        <v>123</v>
      </c>
      <c r="E3245" t="s">
        <v>160</v>
      </c>
      <c r="F3245" t="s">
        <v>9580</v>
      </c>
      <c r="G3245" t="s">
        <v>162</v>
      </c>
      <c r="H3245" t="s">
        <v>134</v>
      </c>
      <c r="I3245" t="s">
        <v>135</v>
      </c>
      <c r="J3245" t="s">
        <v>136</v>
      </c>
      <c r="K3245" t="s">
        <v>137</v>
      </c>
      <c r="L3245" t="s">
        <v>9581</v>
      </c>
      <c r="M3245" t="s">
        <v>9582</v>
      </c>
      <c r="N3245">
        <v>1.0177777770000001</v>
      </c>
      <c r="O3245">
        <v>0</v>
      </c>
      <c r="P3245">
        <v>15</v>
      </c>
      <c r="Q3245">
        <v>0</v>
      </c>
      <c r="R3245">
        <v>10</v>
      </c>
      <c r="S3245">
        <v>0</v>
      </c>
      <c r="T3245">
        <v>4</v>
      </c>
      <c r="U3245">
        <v>0</v>
      </c>
      <c r="V3245">
        <v>0</v>
      </c>
      <c r="W3245">
        <v>0</v>
      </c>
      <c r="X3245">
        <v>0.58544829189655001</v>
      </c>
      <c r="Y3245">
        <v>0</v>
      </c>
      <c r="Z3245">
        <v>2.7159953801224654</v>
      </c>
      <c r="AA3245">
        <v>0</v>
      </c>
      <c r="AB3245">
        <v>4.8493643399781661</v>
      </c>
      <c r="AC3245">
        <v>0</v>
      </c>
      <c r="AD3245">
        <v>0</v>
      </c>
      <c r="AE3245">
        <v>8.1508080119971815</v>
      </c>
    </row>
    <row r="3246" spans="1:31" x14ac:dyDescent="0.25">
      <c r="A3246">
        <v>1713976</v>
      </c>
      <c r="B3246">
        <v>1</v>
      </c>
      <c r="C3246" t="s">
        <v>80</v>
      </c>
      <c r="D3246" t="s">
        <v>103</v>
      </c>
      <c r="E3246" t="s">
        <v>160</v>
      </c>
      <c r="F3246" t="s">
        <v>9583</v>
      </c>
      <c r="G3246" t="s">
        <v>162</v>
      </c>
      <c r="H3246" t="s">
        <v>134</v>
      </c>
      <c r="I3246" t="s">
        <v>135</v>
      </c>
      <c r="J3246" t="s">
        <v>136</v>
      </c>
      <c r="K3246" t="s">
        <v>137</v>
      </c>
      <c r="L3246" t="s">
        <v>9584</v>
      </c>
      <c r="M3246" t="s">
        <v>9585</v>
      </c>
      <c r="N3246">
        <v>0.82</v>
      </c>
      <c r="O3246">
        <v>0</v>
      </c>
      <c r="P3246">
        <v>76</v>
      </c>
      <c r="Q3246">
        <v>0</v>
      </c>
      <c r="R3246">
        <v>0</v>
      </c>
      <c r="S3246">
        <v>0</v>
      </c>
      <c r="T3246">
        <v>2</v>
      </c>
      <c r="U3246">
        <v>0</v>
      </c>
      <c r="V3246">
        <v>0</v>
      </c>
      <c r="W3246">
        <v>0</v>
      </c>
      <c r="X3246">
        <v>14.344303980396479</v>
      </c>
      <c r="Y3246">
        <v>0</v>
      </c>
      <c r="Z3246">
        <v>0</v>
      </c>
      <c r="AA3246">
        <v>0</v>
      </c>
      <c r="AB3246">
        <v>1.4187705062</v>
      </c>
      <c r="AC3246">
        <v>0</v>
      </c>
      <c r="AD3246">
        <v>0</v>
      </c>
      <c r="AE3246">
        <v>15.763074486596478</v>
      </c>
    </row>
    <row r="3247" spans="1:31" x14ac:dyDescent="0.25">
      <c r="A3247">
        <v>1713977</v>
      </c>
      <c r="B3247">
        <v>1</v>
      </c>
      <c r="C3247" t="s">
        <v>80</v>
      </c>
      <c r="D3247" t="s">
        <v>84</v>
      </c>
      <c r="E3247" t="s">
        <v>150</v>
      </c>
      <c r="F3247" t="s">
        <v>9586</v>
      </c>
      <c r="G3247" t="s">
        <v>152</v>
      </c>
      <c r="H3247" t="s">
        <v>134</v>
      </c>
      <c r="I3247" t="s">
        <v>135</v>
      </c>
      <c r="J3247" t="s">
        <v>136</v>
      </c>
      <c r="K3247" t="s">
        <v>153</v>
      </c>
      <c r="L3247" t="s">
        <v>9587</v>
      </c>
      <c r="M3247" t="s">
        <v>9588</v>
      </c>
      <c r="N3247">
        <v>3.0588888879999998</v>
      </c>
      <c r="O3247">
        <v>0</v>
      </c>
      <c r="P3247">
        <v>693</v>
      </c>
      <c r="Q3247">
        <v>0</v>
      </c>
      <c r="R3247">
        <v>0</v>
      </c>
      <c r="S3247">
        <v>0</v>
      </c>
      <c r="T3247">
        <v>117</v>
      </c>
      <c r="U3247">
        <v>0</v>
      </c>
      <c r="V3247">
        <v>0</v>
      </c>
      <c r="W3247">
        <v>0</v>
      </c>
      <c r="X3247">
        <v>470.36627273756375</v>
      </c>
      <c r="Y3247">
        <v>0</v>
      </c>
      <c r="Z3247">
        <v>0</v>
      </c>
      <c r="AA3247">
        <v>0</v>
      </c>
      <c r="AB3247">
        <v>519.59045653476562</v>
      </c>
      <c r="AC3247">
        <v>0</v>
      </c>
      <c r="AD3247">
        <v>0</v>
      </c>
      <c r="AE3247">
        <v>989.95672927232931</v>
      </c>
    </row>
    <row r="3248" spans="1:31" x14ac:dyDescent="0.25">
      <c r="A3248">
        <v>1713981</v>
      </c>
      <c r="B3248">
        <v>1</v>
      </c>
      <c r="C3248" t="s">
        <v>81</v>
      </c>
      <c r="D3248" t="s">
        <v>118</v>
      </c>
      <c r="E3248" t="s">
        <v>160</v>
      </c>
      <c r="F3248" t="s">
        <v>9432</v>
      </c>
      <c r="G3248" t="s">
        <v>305</v>
      </c>
      <c r="H3248" t="s">
        <v>134</v>
      </c>
      <c r="I3248" t="s">
        <v>135</v>
      </c>
      <c r="J3248" t="s">
        <v>136</v>
      </c>
      <c r="K3248" t="s">
        <v>137</v>
      </c>
      <c r="L3248" t="s">
        <v>9589</v>
      </c>
      <c r="M3248" t="s">
        <v>9590</v>
      </c>
      <c r="N3248">
        <v>2.7250000000000001</v>
      </c>
      <c r="O3248">
        <v>0</v>
      </c>
      <c r="P3248">
        <v>18</v>
      </c>
      <c r="Q3248">
        <v>0</v>
      </c>
      <c r="R3248">
        <v>0</v>
      </c>
      <c r="S3248">
        <v>0</v>
      </c>
      <c r="T3248">
        <v>2</v>
      </c>
      <c r="U3248">
        <v>0</v>
      </c>
      <c r="V3248">
        <v>0</v>
      </c>
      <c r="W3248">
        <v>0</v>
      </c>
      <c r="X3248">
        <v>6.8771603677718485</v>
      </c>
      <c r="Y3248">
        <v>0</v>
      </c>
      <c r="Z3248">
        <v>0</v>
      </c>
      <c r="AA3248">
        <v>0</v>
      </c>
      <c r="AB3248">
        <v>1.7908318350776389</v>
      </c>
      <c r="AC3248">
        <v>0</v>
      </c>
      <c r="AD3248">
        <v>0</v>
      </c>
      <c r="AE3248">
        <v>8.6679922028494865</v>
      </c>
    </row>
    <row r="3249" spans="1:31" x14ac:dyDescent="0.25">
      <c r="A3249">
        <v>1713984</v>
      </c>
      <c r="B3249">
        <v>1</v>
      </c>
      <c r="C3249" t="s">
        <v>81</v>
      </c>
      <c r="D3249" t="s">
        <v>113</v>
      </c>
      <c r="E3249" t="s">
        <v>131</v>
      </c>
      <c r="F3249" t="s">
        <v>9591</v>
      </c>
      <c r="G3249" t="s">
        <v>242</v>
      </c>
      <c r="H3249" t="s">
        <v>134</v>
      </c>
      <c r="I3249" t="s">
        <v>135</v>
      </c>
      <c r="J3249" t="s">
        <v>136</v>
      </c>
      <c r="K3249" t="s">
        <v>137</v>
      </c>
      <c r="L3249" t="s">
        <v>9592</v>
      </c>
      <c r="M3249" t="s">
        <v>9593</v>
      </c>
      <c r="N3249">
        <v>1.1588888879999999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1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0.14734742206295892</v>
      </c>
      <c r="AC3249">
        <v>0</v>
      </c>
      <c r="AD3249">
        <v>0</v>
      </c>
      <c r="AE3249">
        <v>0.14734742206295892</v>
      </c>
    </row>
    <row r="3250" spans="1:31" x14ac:dyDescent="0.25">
      <c r="A3250">
        <v>1713985</v>
      </c>
      <c r="B3250">
        <v>1</v>
      </c>
      <c r="C3250" t="s">
        <v>81</v>
      </c>
      <c r="D3250" t="s">
        <v>123</v>
      </c>
      <c r="E3250" t="s">
        <v>189</v>
      </c>
      <c r="F3250" t="s">
        <v>9594</v>
      </c>
      <c r="G3250" t="s">
        <v>147</v>
      </c>
      <c r="H3250" t="s">
        <v>143</v>
      </c>
      <c r="I3250" t="s">
        <v>135</v>
      </c>
      <c r="J3250" t="s">
        <v>136</v>
      </c>
      <c r="K3250" t="s">
        <v>137</v>
      </c>
      <c r="L3250" t="s">
        <v>9595</v>
      </c>
      <c r="M3250" t="s">
        <v>9596</v>
      </c>
      <c r="N3250">
        <v>2.1291666660000002</v>
      </c>
      <c r="O3250">
        <v>1</v>
      </c>
      <c r="P3250">
        <v>9</v>
      </c>
      <c r="Q3250">
        <v>33</v>
      </c>
      <c r="R3250">
        <v>83</v>
      </c>
      <c r="S3250">
        <v>10</v>
      </c>
      <c r="T3250">
        <v>6</v>
      </c>
      <c r="U3250">
        <v>1</v>
      </c>
      <c r="V3250">
        <v>0</v>
      </c>
      <c r="W3250">
        <v>4.4113622436599997E-2</v>
      </c>
      <c r="X3250">
        <v>4.443000981201032</v>
      </c>
      <c r="Y3250">
        <v>64.965052046655998</v>
      </c>
      <c r="Z3250">
        <v>194.78588433132774</v>
      </c>
      <c r="AA3250">
        <v>36.26054010134434</v>
      </c>
      <c r="AB3250">
        <v>8.7046217118274232</v>
      </c>
      <c r="AC3250">
        <v>0</v>
      </c>
      <c r="AD3250">
        <v>0</v>
      </c>
      <c r="AE3250">
        <v>309.20321279479316</v>
      </c>
    </row>
    <row r="3251" spans="1:31" x14ac:dyDescent="0.25">
      <c r="A3251">
        <v>1713987</v>
      </c>
      <c r="B3251">
        <v>1</v>
      </c>
      <c r="C3251" t="s">
        <v>80</v>
      </c>
      <c r="D3251" t="s">
        <v>97</v>
      </c>
      <c r="E3251" t="s">
        <v>140</v>
      </c>
      <c r="F3251" t="s">
        <v>9597</v>
      </c>
      <c r="G3251" t="s">
        <v>147</v>
      </c>
      <c r="H3251" t="s">
        <v>143</v>
      </c>
      <c r="I3251" t="s">
        <v>135</v>
      </c>
      <c r="J3251" t="s">
        <v>136</v>
      </c>
      <c r="K3251" t="s">
        <v>137</v>
      </c>
      <c r="L3251" t="s">
        <v>9598</v>
      </c>
      <c r="M3251" t="s">
        <v>9599</v>
      </c>
      <c r="N3251">
        <v>6.6111111E-2</v>
      </c>
      <c r="O3251">
        <v>2</v>
      </c>
      <c r="P3251">
        <v>6533</v>
      </c>
      <c r="Q3251">
        <v>2</v>
      </c>
      <c r="R3251">
        <v>57</v>
      </c>
      <c r="S3251">
        <v>14</v>
      </c>
      <c r="T3251">
        <v>559</v>
      </c>
      <c r="U3251">
        <v>1</v>
      </c>
      <c r="V3251">
        <v>3</v>
      </c>
      <c r="W3251">
        <v>6.013854669913183</v>
      </c>
      <c r="X3251">
        <v>255.50444996372923</v>
      </c>
      <c r="Y3251">
        <v>0.1174804635816</v>
      </c>
      <c r="Z3251">
        <v>1.0630583835135288</v>
      </c>
      <c r="AA3251">
        <v>20.340545746396</v>
      </c>
      <c r="AB3251">
        <v>75.977613498934517</v>
      </c>
      <c r="AC3251">
        <v>1.1786387040440598</v>
      </c>
      <c r="AD3251">
        <v>13.250418848617258</v>
      </c>
      <c r="AE3251">
        <v>373.44606027872936</v>
      </c>
    </row>
    <row r="3252" spans="1:31" x14ac:dyDescent="0.25">
      <c r="A3252">
        <v>1713992</v>
      </c>
      <c r="B3252">
        <v>1</v>
      </c>
      <c r="C3252" t="s">
        <v>80</v>
      </c>
      <c r="D3252" t="s">
        <v>84</v>
      </c>
      <c r="E3252" t="s">
        <v>150</v>
      </c>
      <c r="F3252" t="s">
        <v>9600</v>
      </c>
      <c r="G3252" t="s">
        <v>173</v>
      </c>
      <c r="H3252" t="s">
        <v>134</v>
      </c>
      <c r="I3252" t="s">
        <v>135</v>
      </c>
      <c r="J3252" t="s">
        <v>136</v>
      </c>
      <c r="K3252" t="s">
        <v>153</v>
      </c>
      <c r="L3252" t="s">
        <v>9601</v>
      </c>
      <c r="M3252" t="s">
        <v>9602</v>
      </c>
      <c r="N3252">
        <v>0.19</v>
      </c>
      <c r="O3252">
        <v>0</v>
      </c>
      <c r="P3252">
        <v>1533</v>
      </c>
      <c r="Q3252">
        <v>0</v>
      </c>
      <c r="R3252">
        <v>0</v>
      </c>
      <c r="S3252">
        <v>0</v>
      </c>
      <c r="T3252">
        <v>141</v>
      </c>
      <c r="U3252">
        <v>0</v>
      </c>
      <c r="V3252">
        <v>0</v>
      </c>
      <c r="W3252">
        <v>0</v>
      </c>
      <c r="X3252">
        <v>64.378576998348834</v>
      </c>
      <c r="Y3252">
        <v>0</v>
      </c>
      <c r="Z3252">
        <v>0</v>
      </c>
      <c r="AA3252">
        <v>0</v>
      </c>
      <c r="AB3252">
        <v>15.572881355546171</v>
      </c>
      <c r="AC3252">
        <v>0</v>
      </c>
      <c r="AD3252">
        <v>0</v>
      </c>
      <c r="AE3252">
        <v>79.951458353895006</v>
      </c>
    </row>
    <row r="3253" spans="1:31" x14ac:dyDescent="0.25">
      <c r="A3253">
        <v>1713993</v>
      </c>
      <c r="B3253">
        <v>1</v>
      </c>
      <c r="C3253" t="s">
        <v>81</v>
      </c>
      <c r="D3253" t="s">
        <v>118</v>
      </c>
      <c r="E3253" t="s">
        <v>189</v>
      </c>
      <c r="F3253" t="s">
        <v>9603</v>
      </c>
      <c r="G3253" t="s">
        <v>173</v>
      </c>
      <c r="H3253" t="s">
        <v>143</v>
      </c>
      <c r="I3253" t="s">
        <v>135</v>
      </c>
      <c r="J3253" t="s">
        <v>136</v>
      </c>
      <c r="K3253" t="s">
        <v>153</v>
      </c>
      <c r="L3253" t="s">
        <v>9604</v>
      </c>
      <c r="M3253" t="s">
        <v>9605</v>
      </c>
      <c r="N3253">
        <v>4.313055555</v>
      </c>
      <c r="O3253">
        <v>1</v>
      </c>
      <c r="P3253">
        <v>395</v>
      </c>
      <c r="Q3253">
        <v>49</v>
      </c>
      <c r="R3253">
        <v>38</v>
      </c>
      <c r="S3253">
        <v>15</v>
      </c>
      <c r="T3253">
        <v>46</v>
      </c>
      <c r="U3253">
        <v>0</v>
      </c>
      <c r="V3253">
        <v>0</v>
      </c>
      <c r="W3253">
        <v>1.607372963308435</v>
      </c>
      <c r="X3253">
        <v>171.31267711334331</v>
      </c>
      <c r="Y3253">
        <v>598.07998603912927</v>
      </c>
      <c r="Z3253">
        <v>31.747007623674996</v>
      </c>
      <c r="AA3253">
        <v>205.92490619530955</v>
      </c>
      <c r="AB3253">
        <v>123.63905763931794</v>
      </c>
      <c r="AC3253">
        <v>0</v>
      </c>
      <c r="AD3253">
        <v>0</v>
      </c>
      <c r="AE3253">
        <v>1132.3110075740835</v>
      </c>
    </row>
    <row r="3254" spans="1:31" x14ac:dyDescent="0.25">
      <c r="A3254">
        <v>1713994</v>
      </c>
      <c r="B3254">
        <v>1</v>
      </c>
      <c r="C3254" t="s">
        <v>80</v>
      </c>
      <c r="D3254" t="s">
        <v>89</v>
      </c>
      <c r="E3254" t="s">
        <v>140</v>
      </c>
      <c r="F3254" t="s">
        <v>9606</v>
      </c>
      <c r="G3254" t="s">
        <v>147</v>
      </c>
      <c r="H3254" t="s">
        <v>143</v>
      </c>
      <c r="I3254" t="s">
        <v>135</v>
      </c>
      <c r="J3254" t="s">
        <v>136</v>
      </c>
      <c r="K3254" t="s">
        <v>137</v>
      </c>
      <c r="L3254" t="s">
        <v>9360</v>
      </c>
      <c r="M3254" t="s">
        <v>9607</v>
      </c>
      <c r="N3254">
        <v>1.2041666660000001</v>
      </c>
      <c r="O3254">
        <v>0</v>
      </c>
      <c r="P3254">
        <v>2233</v>
      </c>
      <c r="Q3254">
        <v>0</v>
      </c>
      <c r="R3254">
        <v>12</v>
      </c>
      <c r="S3254">
        <v>0</v>
      </c>
      <c r="T3254">
        <v>266</v>
      </c>
      <c r="U3254">
        <v>0</v>
      </c>
      <c r="V3254">
        <v>0</v>
      </c>
      <c r="W3254">
        <v>0</v>
      </c>
      <c r="X3254">
        <v>987.72399774135613</v>
      </c>
      <c r="Y3254">
        <v>0</v>
      </c>
      <c r="Z3254">
        <v>3.8559244535044148</v>
      </c>
      <c r="AA3254">
        <v>0</v>
      </c>
      <c r="AB3254">
        <v>406.47945905836821</v>
      </c>
      <c r="AC3254">
        <v>0</v>
      </c>
      <c r="AD3254">
        <v>0</v>
      </c>
      <c r="AE3254">
        <v>1398.0593812532288</v>
      </c>
    </row>
    <row r="3255" spans="1:31" x14ac:dyDescent="0.25">
      <c r="A3255">
        <v>1713998</v>
      </c>
      <c r="B3255">
        <v>1</v>
      </c>
      <c r="C3255" t="s">
        <v>80</v>
      </c>
      <c r="D3255" t="s">
        <v>83</v>
      </c>
      <c r="E3255" t="s">
        <v>160</v>
      </c>
      <c r="F3255" t="s">
        <v>9608</v>
      </c>
      <c r="G3255" t="s">
        <v>162</v>
      </c>
      <c r="H3255" t="s">
        <v>134</v>
      </c>
      <c r="I3255" t="s">
        <v>135</v>
      </c>
      <c r="J3255" t="s">
        <v>136</v>
      </c>
      <c r="K3255" t="s">
        <v>137</v>
      </c>
      <c r="L3255" t="s">
        <v>9609</v>
      </c>
      <c r="M3255" t="s">
        <v>9610</v>
      </c>
      <c r="N3255">
        <v>1.659166666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4</v>
      </c>
      <c r="U3255">
        <v>0</v>
      </c>
      <c r="V3255">
        <v>1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4.8563925572277871</v>
      </c>
      <c r="AC3255">
        <v>0</v>
      </c>
      <c r="AD3255">
        <v>31.887921138555406</v>
      </c>
      <c r="AE3255">
        <v>36.744313695783191</v>
      </c>
    </row>
    <row r="3256" spans="1:31" x14ac:dyDescent="0.25">
      <c r="A3256">
        <v>1714006</v>
      </c>
      <c r="B3256">
        <v>1</v>
      </c>
      <c r="C3256" t="s">
        <v>80</v>
      </c>
      <c r="D3256" t="s">
        <v>105</v>
      </c>
      <c r="E3256" t="s">
        <v>131</v>
      </c>
      <c r="F3256" t="s">
        <v>9611</v>
      </c>
      <c r="G3256" t="s">
        <v>269</v>
      </c>
      <c r="H3256" t="s">
        <v>134</v>
      </c>
      <c r="I3256" t="s">
        <v>135</v>
      </c>
      <c r="J3256" t="s">
        <v>136</v>
      </c>
      <c r="K3256" t="s">
        <v>137</v>
      </c>
      <c r="L3256" t="s">
        <v>9612</v>
      </c>
      <c r="M3256" t="s">
        <v>9613</v>
      </c>
      <c r="N3256">
        <v>3.807222222</v>
      </c>
      <c r="O3256">
        <v>0</v>
      </c>
      <c r="P3256">
        <v>1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</row>
    <row r="3257" spans="1:31" x14ac:dyDescent="0.25">
      <c r="A3257">
        <v>1714008</v>
      </c>
      <c r="B3257">
        <v>1</v>
      </c>
      <c r="C3257" t="s">
        <v>80</v>
      </c>
      <c r="D3257" t="s">
        <v>83</v>
      </c>
      <c r="E3257" t="s">
        <v>160</v>
      </c>
      <c r="F3257" t="s">
        <v>9614</v>
      </c>
      <c r="G3257" t="s">
        <v>162</v>
      </c>
      <c r="H3257" t="s">
        <v>134</v>
      </c>
      <c r="I3257" t="s">
        <v>135</v>
      </c>
      <c r="J3257" t="s">
        <v>136</v>
      </c>
      <c r="K3257" t="s">
        <v>137</v>
      </c>
      <c r="L3257" t="s">
        <v>9615</v>
      </c>
      <c r="M3257" t="s">
        <v>9616</v>
      </c>
      <c r="N3257">
        <v>1.023055555</v>
      </c>
      <c r="O3257">
        <v>0</v>
      </c>
      <c r="P3257">
        <v>171</v>
      </c>
      <c r="Q3257">
        <v>0</v>
      </c>
      <c r="R3257">
        <v>0</v>
      </c>
      <c r="S3257">
        <v>0</v>
      </c>
      <c r="T3257">
        <v>18</v>
      </c>
      <c r="U3257">
        <v>0</v>
      </c>
      <c r="V3257">
        <v>0</v>
      </c>
      <c r="W3257">
        <v>0</v>
      </c>
      <c r="X3257">
        <v>48.250617164687284</v>
      </c>
      <c r="Y3257">
        <v>0</v>
      </c>
      <c r="Z3257">
        <v>0</v>
      </c>
      <c r="AA3257">
        <v>0</v>
      </c>
      <c r="AB3257">
        <v>7.7657552258728186</v>
      </c>
      <c r="AC3257">
        <v>0</v>
      </c>
      <c r="AD3257">
        <v>0</v>
      </c>
      <c r="AE3257">
        <v>56.0163723905601</v>
      </c>
    </row>
    <row r="3258" spans="1:31" x14ac:dyDescent="0.25">
      <c r="A3258">
        <v>1714009</v>
      </c>
      <c r="B3258">
        <v>1</v>
      </c>
      <c r="C3258" t="s">
        <v>81</v>
      </c>
      <c r="D3258" t="s">
        <v>112</v>
      </c>
      <c r="E3258" t="s">
        <v>171</v>
      </c>
      <c r="F3258" t="s">
        <v>9617</v>
      </c>
      <c r="G3258" t="s">
        <v>2470</v>
      </c>
      <c r="H3258" t="s">
        <v>143</v>
      </c>
      <c r="I3258" t="s">
        <v>135</v>
      </c>
      <c r="J3258" t="s">
        <v>136</v>
      </c>
      <c r="K3258" t="s">
        <v>137</v>
      </c>
      <c r="L3258" t="s">
        <v>9618</v>
      </c>
      <c r="M3258" t="s">
        <v>9619</v>
      </c>
      <c r="N3258">
        <v>3.119444444</v>
      </c>
      <c r="O3258">
        <v>0</v>
      </c>
      <c r="P3258">
        <v>40</v>
      </c>
      <c r="Q3258">
        <v>0</v>
      </c>
      <c r="R3258">
        <v>37</v>
      </c>
      <c r="S3258">
        <v>0</v>
      </c>
      <c r="T3258">
        <v>8</v>
      </c>
      <c r="U3258">
        <v>0</v>
      </c>
      <c r="V3258">
        <v>0</v>
      </c>
      <c r="W3258">
        <v>0</v>
      </c>
      <c r="X3258">
        <v>13.505195357758689</v>
      </c>
      <c r="Y3258">
        <v>0</v>
      </c>
      <c r="Z3258">
        <v>15.178495383392217</v>
      </c>
      <c r="AA3258">
        <v>0</v>
      </c>
      <c r="AB3258">
        <v>3.105263771786074</v>
      </c>
      <c r="AC3258">
        <v>0</v>
      </c>
      <c r="AD3258">
        <v>0</v>
      </c>
      <c r="AE3258">
        <v>31.788954512936979</v>
      </c>
    </row>
    <row r="3259" spans="1:31" x14ac:dyDescent="0.25">
      <c r="A3259">
        <v>1714018</v>
      </c>
      <c r="B3259">
        <v>1</v>
      </c>
      <c r="C3259" t="s">
        <v>81</v>
      </c>
      <c r="D3259" t="s">
        <v>112</v>
      </c>
      <c r="E3259" t="s">
        <v>160</v>
      </c>
      <c r="F3259" t="s">
        <v>9620</v>
      </c>
      <c r="G3259" t="s">
        <v>157</v>
      </c>
      <c r="H3259" t="s">
        <v>134</v>
      </c>
      <c r="I3259" t="s">
        <v>135</v>
      </c>
      <c r="J3259" t="s">
        <v>136</v>
      </c>
      <c r="K3259" t="s">
        <v>137</v>
      </c>
      <c r="L3259" t="s">
        <v>9621</v>
      </c>
      <c r="M3259" t="s">
        <v>9622</v>
      </c>
      <c r="N3259">
        <v>3.2080555550000001</v>
      </c>
      <c r="O3259">
        <v>0</v>
      </c>
      <c r="P3259">
        <v>11</v>
      </c>
      <c r="Q3259">
        <v>0</v>
      </c>
      <c r="R3259">
        <v>1</v>
      </c>
      <c r="S3259">
        <v>0</v>
      </c>
      <c r="T3259">
        <v>1</v>
      </c>
      <c r="U3259">
        <v>0</v>
      </c>
      <c r="V3259">
        <v>0</v>
      </c>
      <c r="W3259">
        <v>0</v>
      </c>
      <c r="X3259">
        <v>4.2781914803206602</v>
      </c>
      <c r="Y3259">
        <v>0</v>
      </c>
      <c r="Z3259">
        <v>1.5005621110555556E-3</v>
      </c>
      <c r="AA3259">
        <v>0</v>
      </c>
      <c r="AB3259">
        <v>0.44217749360349168</v>
      </c>
      <c r="AC3259">
        <v>0</v>
      </c>
      <c r="AD3259">
        <v>0</v>
      </c>
      <c r="AE3259">
        <v>4.7218695360352072</v>
      </c>
    </row>
    <row r="3260" spans="1:31" x14ac:dyDescent="0.25">
      <c r="A3260">
        <v>1714020</v>
      </c>
      <c r="B3260">
        <v>1</v>
      </c>
      <c r="C3260" t="s">
        <v>80</v>
      </c>
      <c r="D3260" t="s">
        <v>96</v>
      </c>
      <c r="E3260" t="s">
        <v>131</v>
      </c>
      <c r="F3260" t="s">
        <v>9623</v>
      </c>
      <c r="G3260" t="s">
        <v>242</v>
      </c>
      <c r="H3260" t="s">
        <v>134</v>
      </c>
      <c r="I3260" t="s">
        <v>135</v>
      </c>
      <c r="J3260" t="s">
        <v>136</v>
      </c>
      <c r="K3260" t="s">
        <v>137</v>
      </c>
      <c r="L3260" t="s">
        <v>9624</v>
      </c>
      <c r="M3260" t="s">
        <v>9625</v>
      </c>
      <c r="N3260">
        <v>9.7519444439999994</v>
      </c>
      <c r="O3260">
        <v>0</v>
      </c>
      <c r="P3260">
        <v>1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</row>
    <row r="3261" spans="1:31" x14ac:dyDescent="0.25">
      <c r="A3261">
        <v>1714024</v>
      </c>
      <c r="B3261">
        <v>1</v>
      </c>
      <c r="C3261" t="s">
        <v>80</v>
      </c>
      <c r="D3261" t="s">
        <v>99</v>
      </c>
      <c r="E3261" t="s">
        <v>131</v>
      </c>
      <c r="F3261" t="s">
        <v>9626</v>
      </c>
      <c r="G3261" t="s">
        <v>133</v>
      </c>
      <c r="H3261" t="s">
        <v>134</v>
      </c>
      <c r="I3261" t="s">
        <v>135</v>
      </c>
      <c r="J3261" t="s">
        <v>136</v>
      </c>
      <c r="K3261" t="s">
        <v>137</v>
      </c>
      <c r="L3261" t="s">
        <v>9627</v>
      </c>
      <c r="M3261" t="s">
        <v>9628</v>
      </c>
      <c r="N3261">
        <v>1.9636111110000001</v>
      </c>
      <c r="O3261">
        <v>0</v>
      </c>
      <c r="P3261">
        <v>1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2.0766697157526401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2.0766697157526401</v>
      </c>
    </row>
    <row r="3262" spans="1:31" x14ac:dyDescent="0.25">
      <c r="A3262">
        <v>1714025</v>
      </c>
      <c r="B3262">
        <v>1</v>
      </c>
      <c r="C3262" t="s">
        <v>80</v>
      </c>
      <c r="D3262" t="s">
        <v>94</v>
      </c>
      <c r="E3262" t="s">
        <v>150</v>
      </c>
      <c r="F3262" t="s">
        <v>9629</v>
      </c>
      <c r="G3262" t="s">
        <v>152</v>
      </c>
      <c r="H3262" t="s">
        <v>134</v>
      </c>
      <c r="I3262" t="s">
        <v>135</v>
      </c>
      <c r="J3262" t="s">
        <v>136</v>
      </c>
      <c r="K3262" t="s">
        <v>153</v>
      </c>
      <c r="L3262" t="s">
        <v>9630</v>
      </c>
      <c r="M3262" t="s">
        <v>9631</v>
      </c>
      <c r="N3262">
        <v>5.4988888879999998</v>
      </c>
      <c r="O3262">
        <v>0</v>
      </c>
      <c r="P3262">
        <v>189</v>
      </c>
      <c r="Q3262">
        <v>0</v>
      </c>
      <c r="R3262">
        <v>0</v>
      </c>
      <c r="S3262">
        <v>0</v>
      </c>
      <c r="T3262">
        <v>5</v>
      </c>
      <c r="U3262">
        <v>0</v>
      </c>
      <c r="V3262">
        <v>0</v>
      </c>
      <c r="W3262">
        <v>0</v>
      </c>
      <c r="X3262">
        <v>216.98889851009932</v>
      </c>
      <c r="Y3262">
        <v>0</v>
      </c>
      <c r="Z3262">
        <v>0</v>
      </c>
      <c r="AA3262">
        <v>0</v>
      </c>
      <c r="AB3262">
        <v>19.144828685751197</v>
      </c>
      <c r="AC3262">
        <v>0</v>
      </c>
      <c r="AD3262">
        <v>0</v>
      </c>
      <c r="AE3262">
        <v>236.13372719585053</v>
      </c>
    </row>
    <row r="3263" spans="1:31" x14ac:dyDescent="0.25">
      <c r="A3263">
        <v>1714027</v>
      </c>
      <c r="B3263">
        <v>1</v>
      </c>
      <c r="C3263" t="s">
        <v>81</v>
      </c>
      <c r="D3263" t="s">
        <v>123</v>
      </c>
      <c r="E3263" t="s">
        <v>160</v>
      </c>
      <c r="F3263" t="s">
        <v>9632</v>
      </c>
      <c r="G3263" t="s">
        <v>3832</v>
      </c>
      <c r="H3263" t="s">
        <v>134</v>
      </c>
      <c r="I3263" t="s">
        <v>135</v>
      </c>
      <c r="J3263" t="s">
        <v>136</v>
      </c>
      <c r="K3263" t="s">
        <v>137</v>
      </c>
      <c r="L3263" t="s">
        <v>9633</v>
      </c>
      <c r="M3263" t="s">
        <v>9634</v>
      </c>
      <c r="N3263">
        <v>1.342777777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10</v>
      </c>
      <c r="U3263">
        <v>0</v>
      </c>
      <c r="V3263">
        <v>2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17.450378600309776</v>
      </c>
      <c r="AC3263">
        <v>0</v>
      </c>
      <c r="AD3263">
        <v>39.999412797006975</v>
      </c>
      <c r="AE3263">
        <v>57.449791397316751</v>
      </c>
    </row>
    <row r="3264" spans="1:31" x14ac:dyDescent="0.25">
      <c r="A3264">
        <v>1714028</v>
      </c>
      <c r="B3264">
        <v>1</v>
      </c>
      <c r="C3264" t="s">
        <v>81</v>
      </c>
      <c r="D3264" t="s">
        <v>118</v>
      </c>
      <c r="E3264" t="s">
        <v>160</v>
      </c>
      <c r="F3264" t="s">
        <v>9635</v>
      </c>
      <c r="G3264" t="s">
        <v>162</v>
      </c>
      <c r="H3264" t="s">
        <v>134</v>
      </c>
      <c r="I3264" t="s">
        <v>135</v>
      </c>
      <c r="J3264" t="s">
        <v>136</v>
      </c>
      <c r="K3264" t="s">
        <v>137</v>
      </c>
      <c r="L3264" t="s">
        <v>9636</v>
      </c>
      <c r="M3264" t="s">
        <v>9637</v>
      </c>
      <c r="N3264">
        <v>2.52</v>
      </c>
      <c r="O3264">
        <v>0</v>
      </c>
      <c r="P3264">
        <v>4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1.489401276838106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1.489401276838106</v>
      </c>
    </row>
    <row r="3265" spans="1:31" x14ac:dyDescent="0.25">
      <c r="A3265">
        <v>1714030</v>
      </c>
      <c r="B3265">
        <v>1</v>
      </c>
      <c r="C3265" t="s">
        <v>80</v>
      </c>
      <c r="D3265" t="s">
        <v>89</v>
      </c>
      <c r="E3265" t="s">
        <v>140</v>
      </c>
      <c r="F3265" t="s">
        <v>9638</v>
      </c>
      <c r="G3265" t="s">
        <v>147</v>
      </c>
      <c r="H3265" t="s">
        <v>143</v>
      </c>
      <c r="I3265" t="s">
        <v>135</v>
      </c>
      <c r="J3265" t="s">
        <v>136</v>
      </c>
      <c r="K3265" t="s">
        <v>137</v>
      </c>
      <c r="L3265" t="s">
        <v>9639</v>
      </c>
      <c r="M3265" t="s">
        <v>9640</v>
      </c>
      <c r="N3265">
        <v>3.36</v>
      </c>
      <c r="O3265">
        <v>0</v>
      </c>
      <c r="P3265">
        <v>0</v>
      </c>
      <c r="Q3265">
        <v>2</v>
      </c>
      <c r="R3265">
        <v>0</v>
      </c>
      <c r="S3265">
        <v>1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3.8320235632422222</v>
      </c>
      <c r="Z3265">
        <v>0</v>
      </c>
      <c r="AA3265">
        <v>4.4562441767572007</v>
      </c>
      <c r="AB3265">
        <v>0</v>
      </c>
      <c r="AC3265">
        <v>0</v>
      </c>
      <c r="AD3265">
        <v>0</v>
      </c>
      <c r="AE3265">
        <v>8.2882677399994229</v>
      </c>
    </row>
    <row r="3266" spans="1:31" x14ac:dyDescent="0.25">
      <c r="A3266">
        <v>1714031</v>
      </c>
      <c r="B3266">
        <v>1</v>
      </c>
      <c r="C3266" t="s">
        <v>81</v>
      </c>
      <c r="D3266" t="s">
        <v>122</v>
      </c>
      <c r="E3266" t="s">
        <v>160</v>
      </c>
      <c r="F3266" t="s">
        <v>5541</v>
      </c>
      <c r="G3266" t="s">
        <v>162</v>
      </c>
      <c r="H3266" t="s">
        <v>134</v>
      </c>
      <c r="I3266" t="s">
        <v>135</v>
      </c>
      <c r="J3266" t="s">
        <v>136</v>
      </c>
      <c r="K3266" t="s">
        <v>137</v>
      </c>
      <c r="L3266" t="s">
        <v>9641</v>
      </c>
      <c r="M3266" t="s">
        <v>9642</v>
      </c>
      <c r="N3266">
        <v>1.871388888</v>
      </c>
      <c r="O3266">
        <v>0</v>
      </c>
      <c r="P3266">
        <v>5</v>
      </c>
      <c r="Q3266">
        <v>0</v>
      </c>
      <c r="R3266">
        <v>0</v>
      </c>
      <c r="S3266">
        <v>0</v>
      </c>
      <c r="T3266">
        <v>4</v>
      </c>
      <c r="U3266">
        <v>0</v>
      </c>
      <c r="V3266">
        <v>0</v>
      </c>
      <c r="W3266">
        <v>0</v>
      </c>
      <c r="X3266">
        <v>2.0872655107520988</v>
      </c>
      <c r="Y3266">
        <v>0</v>
      </c>
      <c r="Z3266">
        <v>0</v>
      </c>
      <c r="AA3266">
        <v>0</v>
      </c>
      <c r="AB3266">
        <v>1.229418202472589</v>
      </c>
      <c r="AC3266">
        <v>0</v>
      </c>
      <c r="AD3266">
        <v>0</v>
      </c>
      <c r="AE3266">
        <v>3.3166837132246876</v>
      </c>
    </row>
    <row r="3267" spans="1:31" x14ac:dyDescent="0.25">
      <c r="A3267">
        <v>1714036</v>
      </c>
      <c r="B3267">
        <v>1</v>
      </c>
      <c r="C3267" t="s">
        <v>81</v>
      </c>
      <c r="D3267" t="s">
        <v>128</v>
      </c>
      <c r="E3267" t="s">
        <v>131</v>
      </c>
      <c r="F3267" t="s">
        <v>9643</v>
      </c>
      <c r="G3267" t="s">
        <v>242</v>
      </c>
      <c r="H3267" t="s">
        <v>134</v>
      </c>
      <c r="I3267" t="s">
        <v>135</v>
      </c>
      <c r="J3267" t="s">
        <v>136</v>
      </c>
      <c r="K3267" t="s">
        <v>137</v>
      </c>
      <c r="L3267" t="s">
        <v>9644</v>
      </c>
      <c r="M3267" t="s">
        <v>9645</v>
      </c>
      <c r="N3267">
        <v>29.9175</v>
      </c>
      <c r="O3267">
        <v>0</v>
      </c>
      <c r="P3267">
        <v>2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15.959191151566776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15.959191151566776</v>
      </c>
    </row>
    <row r="3268" spans="1:31" x14ac:dyDescent="0.25">
      <c r="A3268">
        <v>1714042</v>
      </c>
      <c r="B3268">
        <v>1</v>
      </c>
      <c r="C3268" t="s">
        <v>81</v>
      </c>
      <c r="D3268" t="s">
        <v>115</v>
      </c>
      <c r="E3268" t="s">
        <v>189</v>
      </c>
      <c r="F3268" t="s">
        <v>9646</v>
      </c>
      <c r="G3268" t="s">
        <v>147</v>
      </c>
      <c r="H3268" t="s">
        <v>143</v>
      </c>
      <c r="I3268" t="s">
        <v>135</v>
      </c>
      <c r="J3268" t="s">
        <v>136</v>
      </c>
      <c r="K3268" t="s">
        <v>137</v>
      </c>
      <c r="L3268" t="s">
        <v>9647</v>
      </c>
      <c r="M3268" t="s">
        <v>9648</v>
      </c>
      <c r="N3268">
        <v>0.64</v>
      </c>
      <c r="O3268">
        <v>0</v>
      </c>
      <c r="P3268">
        <v>242</v>
      </c>
      <c r="Q3268">
        <v>0</v>
      </c>
      <c r="R3268">
        <v>52</v>
      </c>
      <c r="S3268">
        <v>8</v>
      </c>
      <c r="T3268">
        <v>29</v>
      </c>
      <c r="U3268">
        <v>0</v>
      </c>
      <c r="V3268">
        <v>0</v>
      </c>
      <c r="W3268">
        <v>0</v>
      </c>
      <c r="X3268">
        <v>12.261977869283561</v>
      </c>
      <c r="Y3268">
        <v>0</v>
      </c>
      <c r="Z3268">
        <v>5.8344747832260015</v>
      </c>
      <c r="AA3268">
        <v>50.707854190648405</v>
      </c>
      <c r="AB3268">
        <v>13.367104415368761</v>
      </c>
      <c r="AC3268">
        <v>0</v>
      </c>
      <c r="AD3268">
        <v>0</v>
      </c>
      <c r="AE3268">
        <v>82.171411258526732</v>
      </c>
    </row>
    <row r="3269" spans="1:31" x14ac:dyDescent="0.25">
      <c r="A3269">
        <v>1714044</v>
      </c>
      <c r="B3269">
        <v>1</v>
      </c>
      <c r="C3269" t="s">
        <v>80</v>
      </c>
      <c r="D3269" t="s">
        <v>97</v>
      </c>
      <c r="E3269" t="s">
        <v>171</v>
      </c>
      <c r="F3269" t="s">
        <v>9649</v>
      </c>
      <c r="G3269" t="s">
        <v>147</v>
      </c>
      <c r="H3269" t="s">
        <v>143</v>
      </c>
      <c r="I3269" t="s">
        <v>135</v>
      </c>
      <c r="J3269" t="s">
        <v>136</v>
      </c>
      <c r="K3269" t="s">
        <v>137</v>
      </c>
      <c r="L3269" t="s">
        <v>9650</v>
      </c>
      <c r="M3269" t="s">
        <v>9651</v>
      </c>
      <c r="N3269">
        <v>1.2661111110000001</v>
      </c>
      <c r="O3269">
        <v>0</v>
      </c>
      <c r="P3269">
        <v>2291</v>
      </c>
      <c r="Q3269">
        <v>0</v>
      </c>
      <c r="R3269">
        <v>10</v>
      </c>
      <c r="S3269">
        <v>1</v>
      </c>
      <c r="T3269">
        <v>263</v>
      </c>
      <c r="U3269">
        <v>0</v>
      </c>
      <c r="V3269">
        <v>0</v>
      </c>
      <c r="W3269">
        <v>0</v>
      </c>
      <c r="X3269">
        <v>1002.5473086095733</v>
      </c>
      <c r="Y3269">
        <v>0</v>
      </c>
      <c r="Z3269">
        <v>0.99155812926631515</v>
      </c>
      <c r="AA3269">
        <v>34.119635906599882</v>
      </c>
      <c r="AB3269">
        <v>330.78228393762862</v>
      </c>
      <c r="AC3269">
        <v>0</v>
      </c>
      <c r="AD3269">
        <v>0</v>
      </c>
      <c r="AE3269">
        <v>1368.4407865830681</v>
      </c>
    </row>
    <row r="3270" spans="1:31" x14ac:dyDescent="0.25">
      <c r="A3270">
        <v>1714046</v>
      </c>
      <c r="B3270">
        <v>1</v>
      </c>
      <c r="C3270" t="s">
        <v>80</v>
      </c>
      <c r="D3270" t="s">
        <v>82</v>
      </c>
      <c r="E3270" t="s">
        <v>131</v>
      </c>
      <c r="F3270" t="s">
        <v>9652</v>
      </c>
      <c r="G3270" t="s">
        <v>238</v>
      </c>
      <c r="H3270" t="s">
        <v>134</v>
      </c>
      <c r="I3270" t="s">
        <v>135</v>
      </c>
      <c r="J3270" t="s">
        <v>136</v>
      </c>
      <c r="K3270" t="s">
        <v>137</v>
      </c>
      <c r="L3270" t="s">
        <v>9653</v>
      </c>
      <c r="M3270" t="s">
        <v>9654</v>
      </c>
      <c r="N3270">
        <v>1.103611111</v>
      </c>
      <c r="O3270">
        <v>0</v>
      </c>
      <c r="P3270">
        <v>5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1.330694363216264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1.330694363216264</v>
      </c>
    </row>
    <row r="3271" spans="1:31" x14ac:dyDescent="0.25">
      <c r="A3271">
        <v>1714048</v>
      </c>
      <c r="B3271">
        <v>1</v>
      </c>
      <c r="C3271" t="s">
        <v>81</v>
      </c>
      <c r="D3271" t="s">
        <v>112</v>
      </c>
      <c r="E3271" t="s">
        <v>140</v>
      </c>
      <c r="F3271" t="s">
        <v>8999</v>
      </c>
      <c r="G3271" t="s">
        <v>147</v>
      </c>
      <c r="H3271" t="s">
        <v>143</v>
      </c>
      <c r="I3271" t="s">
        <v>135</v>
      </c>
      <c r="J3271" t="s">
        <v>136</v>
      </c>
      <c r="K3271" t="s">
        <v>137</v>
      </c>
      <c r="L3271" t="s">
        <v>9655</v>
      </c>
      <c r="M3271" t="s">
        <v>9656</v>
      </c>
      <c r="N3271">
        <v>9.1944444E-2</v>
      </c>
      <c r="O3271">
        <v>2</v>
      </c>
      <c r="P3271">
        <v>375</v>
      </c>
      <c r="Q3271">
        <v>176</v>
      </c>
      <c r="R3271">
        <v>501</v>
      </c>
      <c r="S3271">
        <v>18</v>
      </c>
      <c r="T3271">
        <v>43</v>
      </c>
      <c r="U3271">
        <v>10</v>
      </c>
      <c r="V3271">
        <v>2</v>
      </c>
      <c r="W3271">
        <v>2.7165212191466665E-3</v>
      </c>
      <c r="X3271">
        <v>4.0245834045001843</v>
      </c>
      <c r="Y3271">
        <v>6.9023469462022371</v>
      </c>
      <c r="Z3271">
        <v>5.1711491975904975</v>
      </c>
      <c r="AA3271">
        <v>4.2116990773442939</v>
      </c>
      <c r="AB3271">
        <v>4.5641136643174436</v>
      </c>
      <c r="AC3271">
        <v>58.759110329005765</v>
      </c>
      <c r="AD3271">
        <v>2.5335521732767918</v>
      </c>
      <c r="AE3271">
        <v>86.169271313456349</v>
      </c>
    </row>
    <row r="3272" spans="1:31" x14ac:dyDescent="0.25">
      <c r="A3272">
        <v>1714053</v>
      </c>
      <c r="B3272">
        <v>1</v>
      </c>
      <c r="C3272" t="s">
        <v>80</v>
      </c>
      <c r="D3272" t="s">
        <v>100</v>
      </c>
      <c r="E3272" t="s">
        <v>131</v>
      </c>
      <c r="F3272" t="s">
        <v>9657</v>
      </c>
      <c r="G3272" t="s">
        <v>133</v>
      </c>
      <c r="H3272" t="s">
        <v>134</v>
      </c>
      <c r="I3272" t="s">
        <v>135</v>
      </c>
      <c r="J3272" t="s">
        <v>136</v>
      </c>
      <c r="K3272" t="s">
        <v>137</v>
      </c>
      <c r="L3272" t="s">
        <v>9658</v>
      </c>
      <c r="M3272" t="s">
        <v>9659</v>
      </c>
      <c r="N3272">
        <v>2.4508333329999998</v>
      </c>
      <c r="O3272">
        <v>0</v>
      </c>
      <c r="P3272">
        <v>3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0.19014909354588666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0.19014909354588666</v>
      </c>
    </row>
    <row r="3273" spans="1:31" x14ac:dyDescent="0.25">
      <c r="A3273">
        <v>1714056</v>
      </c>
      <c r="B3273">
        <v>1</v>
      </c>
      <c r="C3273" t="s">
        <v>81</v>
      </c>
      <c r="D3273" t="s">
        <v>118</v>
      </c>
      <c r="E3273" t="s">
        <v>140</v>
      </c>
      <c r="F3273" t="s">
        <v>9660</v>
      </c>
      <c r="G3273" t="s">
        <v>3183</v>
      </c>
      <c r="H3273" t="s">
        <v>143</v>
      </c>
      <c r="I3273" t="s">
        <v>135</v>
      </c>
      <c r="J3273" t="s">
        <v>136</v>
      </c>
      <c r="K3273" t="s">
        <v>137</v>
      </c>
      <c r="L3273" t="s">
        <v>9661</v>
      </c>
      <c r="M3273" t="s">
        <v>9395</v>
      </c>
      <c r="N3273">
        <v>0.61944444399999998</v>
      </c>
      <c r="O3273">
        <v>23</v>
      </c>
      <c r="P3273">
        <v>3311</v>
      </c>
      <c r="Q3273">
        <v>273</v>
      </c>
      <c r="R3273">
        <v>310</v>
      </c>
      <c r="S3273">
        <v>47</v>
      </c>
      <c r="T3273">
        <v>300</v>
      </c>
      <c r="U3273">
        <v>2</v>
      </c>
      <c r="V3273">
        <v>0</v>
      </c>
      <c r="W3273">
        <v>3.5861977983650006</v>
      </c>
      <c r="X3273">
        <v>296.87800430527898</v>
      </c>
      <c r="Y3273">
        <v>249.42722136958974</v>
      </c>
      <c r="Z3273">
        <v>47.865070050043656</v>
      </c>
      <c r="AA3273">
        <v>344.14061810646052</v>
      </c>
      <c r="AB3273">
        <v>103.83305291317299</v>
      </c>
      <c r="AC3273">
        <v>96.499698676072512</v>
      </c>
      <c r="AD3273">
        <v>0</v>
      </c>
      <c r="AE3273">
        <v>1142.2298632189836</v>
      </c>
    </row>
    <row r="3274" spans="1:31" x14ac:dyDescent="0.25">
      <c r="A3274">
        <v>1714060</v>
      </c>
      <c r="B3274">
        <v>1</v>
      </c>
      <c r="C3274" t="s">
        <v>81</v>
      </c>
      <c r="D3274" t="s">
        <v>127</v>
      </c>
      <c r="E3274" t="s">
        <v>189</v>
      </c>
      <c r="F3274" t="s">
        <v>9662</v>
      </c>
      <c r="G3274" t="s">
        <v>147</v>
      </c>
      <c r="H3274" t="s">
        <v>143</v>
      </c>
      <c r="I3274" t="s">
        <v>455</v>
      </c>
      <c r="J3274" t="s">
        <v>136</v>
      </c>
      <c r="K3274" t="s">
        <v>137</v>
      </c>
      <c r="L3274" t="s">
        <v>9663</v>
      </c>
      <c r="M3274" t="s">
        <v>9664</v>
      </c>
      <c r="N3274">
        <v>8.3333330000000001E-3</v>
      </c>
      <c r="O3274">
        <v>12</v>
      </c>
      <c r="P3274">
        <v>2716</v>
      </c>
      <c r="Q3274">
        <v>579</v>
      </c>
      <c r="R3274">
        <v>325</v>
      </c>
      <c r="S3274">
        <v>55</v>
      </c>
      <c r="T3274">
        <v>291</v>
      </c>
      <c r="U3274">
        <v>6</v>
      </c>
      <c r="V3274">
        <v>0</v>
      </c>
      <c r="W3274">
        <v>1.4303372811400001E-2</v>
      </c>
      <c r="X3274">
        <v>2.9328409545968741</v>
      </c>
      <c r="Y3274">
        <v>1.9036787591664768</v>
      </c>
      <c r="Z3274">
        <v>0.61454514464557486</v>
      </c>
      <c r="AA3274">
        <v>6.172272290915382</v>
      </c>
      <c r="AB3274">
        <v>1.0648255474681327</v>
      </c>
      <c r="AC3274">
        <v>2.2881860812018164</v>
      </c>
      <c r="AD3274">
        <v>0</v>
      </c>
      <c r="AE3274">
        <v>14.990652150805657</v>
      </c>
    </row>
    <row r="3275" spans="1:31" x14ac:dyDescent="0.25">
      <c r="A3275">
        <v>1714063</v>
      </c>
      <c r="B3275">
        <v>1</v>
      </c>
      <c r="C3275" t="s">
        <v>80</v>
      </c>
      <c r="D3275" t="s">
        <v>105</v>
      </c>
      <c r="E3275" t="s">
        <v>189</v>
      </c>
      <c r="F3275" t="s">
        <v>9665</v>
      </c>
      <c r="G3275" t="s">
        <v>147</v>
      </c>
      <c r="H3275" t="s">
        <v>143</v>
      </c>
      <c r="I3275" t="s">
        <v>135</v>
      </c>
      <c r="J3275" t="s">
        <v>136</v>
      </c>
      <c r="K3275" t="s">
        <v>137</v>
      </c>
      <c r="L3275" t="s">
        <v>9666</v>
      </c>
      <c r="M3275" t="s">
        <v>9667</v>
      </c>
      <c r="N3275">
        <v>1.754444444</v>
      </c>
      <c r="O3275">
        <v>0</v>
      </c>
      <c r="P3275">
        <v>251</v>
      </c>
      <c r="Q3275">
        <v>0</v>
      </c>
      <c r="R3275">
        <v>0</v>
      </c>
      <c r="S3275">
        <v>0</v>
      </c>
      <c r="T3275">
        <v>1</v>
      </c>
      <c r="U3275">
        <v>0</v>
      </c>
      <c r="V3275">
        <v>0</v>
      </c>
      <c r="W3275">
        <v>0</v>
      </c>
      <c r="X3275">
        <v>128.23300738863284</v>
      </c>
      <c r="Y3275">
        <v>0</v>
      </c>
      <c r="Z3275">
        <v>0</v>
      </c>
      <c r="AA3275">
        <v>0</v>
      </c>
      <c r="AB3275">
        <v>0.20890094098001333</v>
      </c>
      <c r="AC3275">
        <v>0</v>
      </c>
      <c r="AD3275">
        <v>0</v>
      </c>
      <c r="AE3275">
        <v>128.44190832961286</v>
      </c>
    </row>
    <row r="3276" spans="1:31" x14ac:dyDescent="0.25">
      <c r="A3276">
        <v>1714065</v>
      </c>
      <c r="B3276">
        <v>1</v>
      </c>
      <c r="C3276" t="s">
        <v>81</v>
      </c>
      <c r="D3276" t="s">
        <v>126</v>
      </c>
      <c r="E3276" t="s">
        <v>160</v>
      </c>
      <c r="F3276" t="s">
        <v>9668</v>
      </c>
      <c r="G3276" t="s">
        <v>162</v>
      </c>
      <c r="H3276" t="s">
        <v>134</v>
      </c>
      <c r="I3276" t="s">
        <v>135</v>
      </c>
      <c r="J3276" t="s">
        <v>136</v>
      </c>
      <c r="K3276" t="s">
        <v>137</v>
      </c>
      <c r="L3276" t="s">
        <v>9669</v>
      </c>
      <c r="M3276" t="s">
        <v>9670</v>
      </c>
      <c r="N3276">
        <v>1.4269444440000001</v>
      </c>
      <c r="O3276">
        <v>0</v>
      </c>
      <c r="P3276">
        <v>19</v>
      </c>
      <c r="Q3276">
        <v>0</v>
      </c>
      <c r="R3276">
        <v>7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1.368298216909035</v>
      </c>
      <c r="Y3276">
        <v>0</v>
      </c>
      <c r="Z3276">
        <v>0.91955105888926647</v>
      </c>
      <c r="AA3276">
        <v>0</v>
      </c>
      <c r="AB3276">
        <v>0</v>
      </c>
      <c r="AC3276">
        <v>0</v>
      </c>
      <c r="AD3276">
        <v>0</v>
      </c>
      <c r="AE3276">
        <v>2.2878492757983016</v>
      </c>
    </row>
    <row r="3277" spans="1:31" x14ac:dyDescent="0.25">
      <c r="A3277">
        <v>1714070</v>
      </c>
      <c r="B3277">
        <v>1</v>
      </c>
      <c r="C3277" t="s">
        <v>80</v>
      </c>
      <c r="D3277" t="s">
        <v>101</v>
      </c>
      <c r="E3277" t="s">
        <v>131</v>
      </c>
      <c r="F3277" t="s">
        <v>9671</v>
      </c>
      <c r="G3277" t="s">
        <v>269</v>
      </c>
      <c r="H3277" t="s">
        <v>134</v>
      </c>
      <c r="I3277" t="s">
        <v>135</v>
      </c>
      <c r="J3277" t="s">
        <v>136</v>
      </c>
      <c r="K3277" t="s">
        <v>137</v>
      </c>
      <c r="L3277" t="s">
        <v>9672</v>
      </c>
      <c r="M3277" t="s">
        <v>9673</v>
      </c>
      <c r="N3277">
        <v>2.1091666660000001</v>
      </c>
      <c r="O3277">
        <v>0</v>
      </c>
      <c r="P3277">
        <v>1</v>
      </c>
      <c r="Q3277">
        <v>0</v>
      </c>
      <c r="R3277">
        <v>1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0.38932197071522828</v>
      </c>
      <c r="Y3277">
        <v>0</v>
      </c>
      <c r="Z3277">
        <v>0.2223813764609375</v>
      </c>
      <c r="AA3277">
        <v>0</v>
      </c>
      <c r="AB3277">
        <v>0</v>
      </c>
      <c r="AC3277">
        <v>0</v>
      </c>
      <c r="AD3277">
        <v>0</v>
      </c>
      <c r="AE3277">
        <v>0.61170334717616581</v>
      </c>
    </row>
    <row r="3278" spans="1:31" x14ac:dyDescent="0.25">
      <c r="A3278">
        <v>1714071</v>
      </c>
      <c r="B3278">
        <v>1</v>
      </c>
      <c r="C3278" t="s">
        <v>80</v>
      </c>
      <c r="D3278" t="s">
        <v>98</v>
      </c>
      <c r="E3278" t="s">
        <v>140</v>
      </c>
      <c r="F3278" t="s">
        <v>9674</v>
      </c>
      <c r="G3278" t="s">
        <v>152</v>
      </c>
      <c r="H3278" t="s">
        <v>143</v>
      </c>
      <c r="I3278" t="s">
        <v>135</v>
      </c>
      <c r="J3278" t="s">
        <v>136</v>
      </c>
      <c r="K3278" t="s">
        <v>153</v>
      </c>
      <c r="L3278" t="s">
        <v>9675</v>
      </c>
      <c r="M3278" t="s">
        <v>9676</v>
      </c>
      <c r="N3278">
        <v>0.18333333299999999</v>
      </c>
      <c r="O3278">
        <v>0</v>
      </c>
      <c r="P3278">
        <v>1271</v>
      </c>
      <c r="Q3278">
        <v>0</v>
      </c>
      <c r="R3278">
        <v>21</v>
      </c>
      <c r="S3278">
        <v>1</v>
      </c>
      <c r="T3278">
        <v>149</v>
      </c>
      <c r="U3278">
        <v>0</v>
      </c>
      <c r="V3278">
        <v>0</v>
      </c>
      <c r="W3278">
        <v>0</v>
      </c>
      <c r="X3278">
        <v>50.634822671481814</v>
      </c>
      <c r="Y3278">
        <v>0</v>
      </c>
      <c r="Z3278">
        <v>1.9046766048764672</v>
      </c>
      <c r="AA3278">
        <v>0.22102732405233333</v>
      </c>
      <c r="AB3278">
        <v>16.403569741728393</v>
      </c>
      <c r="AC3278">
        <v>0</v>
      </c>
      <c r="AD3278">
        <v>0</v>
      </c>
      <c r="AE3278">
        <v>69.164096342139004</v>
      </c>
    </row>
    <row r="3279" spans="1:31" x14ac:dyDescent="0.25">
      <c r="A3279">
        <v>1714074</v>
      </c>
      <c r="B3279">
        <v>1</v>
      </c>
      <c r="C3279" t="s">
        <v>81</v>
      </c>
      <c r="D3279" t="s">
        <v>113</v>
      </c>
      <c r="E3279" t="s">
        <v>160</v>
      </c>
      <c r="F3279" t="s">
        <v>9677</v>
      </c>
      <c r="G3279" t="s">
        <v>1849</v>
      </c>
      <c r="H3279" t="s">
        <v>134</v>
      </c>
      <c r="I3279" t="s">
        <v>135</v>
      </c>
      <c r="J3279" t="s">
        <v>136</v>
      </c>
      <c r="K3279" t="s">
        <v>137</v>
      </c>
      <c r="L3279" t="s">
        <v>9678</v>
      </c>
      <c r="M3279" t="s">
        <v>9679</v>
      </c>
      <c r="N3279">
        <v>0.61611111100000004</v>
      </c>
      <c r="O3279">
        <v>0</v>
      </c>
      <c r="P3279">
        <v>88</v>
      </c>
      <c r="Q3279">
        <v>0</v>
      </c>
      <c r="R3279">
        <v>5</v>
      </c>
      <c r="S3279">
        <v>0</v>
      </c>
      <c r="T3279">
        <v>9</v>
      </c>
      <c r="U3279">
        <v>0</v>
      </c>
      <c r="V3279">
        <v>0</v>
      </c>
      <c r="W3279">
        <v>0</v>
      </c>
      <c r="X3279">
        <v>9.0821468491444577</v>
      </c>
      <c r="Y3279">
        <v>0</v>
      </c>
      <c r="Z3279">
        <v>0.96465999875797337</v>
      </c>
      <c r="AA3279">
        <v>0</v>
      </c>
      <c r="AB3279">
        <v>2.6136894046386678</v>
      </c>
      <c r="AC3279">
        <v>0</v>
      </c>
      <c r="AD3279">
        <v>0</v>
      </c>
      <c r="AE3279">
        <v>12.660496252541099</v>
      </c>
    </row>
    <row r="3280" spans="1:31" x14ac:dyDescent="0.25">
      <c r="A3280">
        <v>1714080</v>
      </c>
      <c r="B3280">
        <v>1</v>
      </c>
      <c r="C3280" t="s">
        <v>80</v>
      </c>
      <c r="D3280" t="s">
        <v>97</v>
      </c>
      <c r="E3280" t="s">
        <v>131</v>
      </c>
      <c r="F3280" t="s">
        <v>9680</v>
      </c>
      <c r="G3280" t="s">
        <v>242</v>
      </c>
      <c r="H3280" t="s">
        <v>134</v>
      </c>
      <c r="I3280" t="s">
        <v>135</v>
      </c>
      <c r="J3280" t="s">
        <v>136</v>
      </c>
      <c r="K3280" t="s">
        <v>137</v>
      </c>
      <c r="L3280" t="s">
        <v>9681</v>
      </c>
      <c r="M3280" t="s">
        <v>9682</v>
      </c>
      <c r="N3280">
        <v>2.1830555550000001</v>
      </c>
      <c r="O3280">
        <v>0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0.99295378527769762</v>
      </c>
      <c r="AA3280">
        <v>0</v>
      </c>
      <c r="AB3280">
        <v>0</v>
      </c>
      <c r="AC3280">
        <v>0</v>
      </c>
      <c r="AD3280">
        <v>0</v>
      </c>
      <c r="AE3280">
        <v>0.99295378527769762</v>
      </c>
    </row>
    <row r="3281" spans="1:31" x14ac:dyDescent="0.25">
      <c r="A3281">
        <v>1714081</v>
      </c>
      <c r="B3281">
        <v>1</v>
      </c>
      <c r="C3281" t="s">
        <v>81</v>
      </c>
      <c r="D3281" t="s">
        <v>128</v>
      </c>
      <c r="E3281" t="s">
        <v>441</v>
      </c>
      <c r="F3281" t="s">
        <v>9683</v>
      </c>
      <c r="G3281" t="s">
        <v>904</v>
      </c>
      <c r="H3281" t="s">
        <v>134</v>
      </c>
      <c r="I3281" t="s">
        <v>135</v>
      </c>
      <c r="J3281" t="s">
        <v>136</v>
      </c>
      <c r="K3281" t="s">
        <v>137</v>
      </c>
      <c r="L3281" t="s">
        <v>9684</v>
      </c>
      <c r="M3281" t="s">
        <v>9685</v>
      </c>
      <c r="N3281">
        <v>1.5944444440000001</v>
      </c>
      <c r="O3281">
        <v>0</v>
      </c>
      <c r="P3281">
        <v>52</v>
      </c>
      <c r="Q3281">
        <v>0</v>
      </c>
      <c r="R3281">
        <v>0</v>
      </c>
      <c r="S3281">
        <v>0</v>
      </c>
      <c r="T3281">
        <v>1</v>
      </c>
      <c r="U3281">
        <v>0</v>
      </c>
      <c r="V3281">
        <v>0</v>
      </c>
      <c r="W3281">
        <v>0</v>
      </c>
      <c r="X3281">
        <v>16.12920539369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16.12920539369</v>
      </c>
    </row>
    <row r="3282" spans="1:31" x14ac:dyDescent="0.25">
      <c r="A3282">
        <v>1714082</v>
      </c>
      <c r="B3282">
        <v>1</v>
      </c>
      <c r="C3282" t="s">
        <v>80</v>
      </c>
      <c r="D3282" t="s">
        <v>92</v>
      </c>
      <c r="E3282" t="s">
        <v>441</v>
      </c>
      <c r="F3282" t="s">
        <v>9686</v>
      </c>
      <c r="G3282" t="s">
        <v>162</v>
      </c>
      <c r="H3282" t="s">
        <v>134</v>
      </c>
      <c r="I3282" t="s">
        <v>135</v>
      </c>
      <c r="J3282" t="s">
        <v>136</v>
      </c>
      <c r="K3282" t="s">
        <v>137</v>
      </c>
      <c r="L3282" t="s">
        <v>9687</v>
      </c>
      <c r="M3282" t="s">
        <v>9688</v>
      </c>
      <c r="N3282">
        <v>1.3925000000000001</v>
      </c>
      <c r="O3282">
        <v>0</v>
      </c>
      <c r="P3282">
        <v>68</v>
      </c>
      <c r="Q3282">
        <v>0</v>
      </c>
      <c r="R3282">
        <v>0</v>
      </c>
      <c r="S3282">
        <v>0</v>
      </c>
      <c r="T3282">
        <v>3</v>
      </c>
      <c r="U3282">
        <v>0</v>
      </c>
      <c r="V3282">
        <v>0</v>
      </c>
      <c r="W3282">
        <v>0</v>
      </c>
      <c r="X3282">
        <v>28.706653674077344</v>
      </c>
      <c r="Y3282">
        <v>0</v>
      </c>
      <c r="Z3282">
        <v>0</v>
      </c>
      <c r="AA3282">
        <v>0</v>
      </c>
      <c r="AB3282">
        <v>1.7592555977435336</v>
      </c>
      <c r="AC3282">
        <v>0</v>
      </c>
      <c r="AD3282">
        <v>0</v>
      </c>
      <c r="AE3282">
        <v>30.465909271820877</v>
      </c>
    </row>
    <row r="3283" spans="1:31" x14ac:dyDescent="0.25">
      <c r="A3283">
        <v>1714083</v>
      </c>
      <c r="B3283">
        <v>1</v>
      </c>
      <c r="C3283" t="s">
        <v>81</v>
      </c>
      <c r="D3283" t="s">
        <v>122</v>
      </c>
      <c r="E3283" t="s">
        <v>441</v>
      </c>
      <c r="F3283" t="s">
        <v>9689</v>
      </c>
      <c r="G3283" t="s">
        <v>904</v>
      </c>
      <c r="H3283" t="s">
        <v>134</v>
      </c>
      <c r="I3283" t="s">
        <v>135</v>
      </c>
      <c r="J3283" t="s">
        <v>136</v>
      </c>
      <c r="K3283" t="s">
        <v>137</v>
      </c>
      <c r="L3283" t="s">
        <v>9690</v>
      </c>
      <c r="M3283" t="s">
        <v>9691</v>
      </c>
      <c r="N3283">
        <v>1.681944444</v>
      </c>
      <c r="O3283">
        <v>0</v>
      </c>
      <c r="P3283">
        <v>39</v>
      </c>
      <c r="Q3283">
        <v>0</v>
      </c>
      <c r="R3283">
        <v>0</v>
      </c>
      <c r="S3283">
        <v>0</v>
      </c>
      <c r="T3283">
        <v>4</v>
      </c>
      <c r="U3283">
        <v>0</v>
      </c>
      <c r="V3283">
        <v>0</v>
      </c>
      <c r="W3283">
        <v>0</v>
      </c>
      <c r="X3283">
        <v>14.650858805927319</v>
      </c>
      <c r="Y3283">
        <v>0</v>
      </c>
      <c r="Z3283">
        <v>0</v>
      </c>
      <c r="AA3283">
        <v>0</v>
      </c>
      <c r="AB3283">
        <v>1.4000489058509598</v>
      </c>
      <c r="AC3283">
        <v>0</v>
      </c>
      <c r="AD3283">
        <v>0</v>
      </c>
      <c r="AE3283">
        <v>16.050907711778279</v>
      </c>
    </row>
    <row r="3284" spans="1:31" x14ac:dyDescent="0.25">
      <c r="A3284">
        <v>1714087</v>
      </c>
      <c r="B3284">
        <v>1</v>
      </c>
      <c r="C3284" t="s">
        <v>81</v>
      </c>
      <c r="D3284" t="s">
        <v>120</v>
      </c>
      <c r="E3284" t="s">
        <v>150</v>
      </c>
      <c r="F3284" t="s">
        <v>9692</v>
      </c>
      <c r="G3284" t="s">
        <v>186</v>
      </c>
      <c r="H3284" t="s">
        <v>134</v>
      </c>
      <c r="I3284" t="s">
        <v>135</v>
      </c>
      <c r="J3284" t="s">
        <v>136</v>
      </c>
      <c r="K3284" t="s">
        <v>137</v>
      </c>
      <c r="L3284" t="s">
        <v>9693</v>
      </c>
      <c r="M3284" t="s">
        <v>9694</v>
      </c>
      <c r="N3284">
        <v>1.5636111109999999</v>
      </c>
      <c r="O3284">
        <v>0</v>
      </c>
      <c r="P3284">
        <v>245</v>
      </c>
      <c r="Q3284">
        <v>0</v>
      </c>
      <c r="R3284">
        <v>0</v>
      </c>
      <c r="S3284">
        <v>0</v>
      </c>
      <c r="T3284">
        <v>29</v>
      </c>
      <c r="U3284">
        <v>0</v>
      </c>
      <c r="V3284">
        <v>0</v>
      </c>
      <c r="W3284">
        <v>0</v>
      </c>
      <c r="X3284">
        <v>59.141404227856022</v>
      </c>
      <c r="Y3284">
        <v>0</v>
      </c>
      <c r="Z3284">
        <v>0</v>
      </c>
      <c r="AA3284">
        <v>0</v>
      </c>
      <c r="AB3284">
        <v>9.3715837954131995</v>
      </c>
      <c r="AC3284">
        <v>0</v>
      </c>
      <c r="AD3284">
        <v>0</v>
      </c>
      <c r="AE3284">
        <v>68.512988023269216</v>
      </c>
    </row>
    <row r="3285" spans="1:31" x14ac:dyDescent="0.25">
      <c r="A3285">
        <v>1714088</v>
      </c>
      <c r="B3285">
        <v>1</v>
      </c>
      <c r="C3285" t="s">
        <v>80</v>
      </c>
      <c r="D3285" t="s">
        <v>99</v>
      </c>
      <c r="E3285" t="s">
        <v>160</v>
      </c>
      <c r="F3285" t="s">
        <v>9695</v>
      </c>
      <c r="G3285" t="s">
        <v>305</v>
      </c>
      <c r="H3285" t="s">
        <v>134</v>
      </c>
      <c r="I3285" t="s">
        <v>135</v>
      </c>
      <c r="J3285" t="s">
        <v>136</v>
      </c>
      <c r="K3285" t="s">
        <v>137</v>
      </c>
      <c r="L3285" t="s">
        <v>9696</v>
      </c>
      <c r="M3285" t="s">
        <v>9697</v>
      </c>
      <c r="N3285">
        <v>0.575555555</v>
      </c>
      <c r="O3285">
        <v>0</v>
      </c>
      <c r="P3285">
        <v>19</v>
      </c>
      <c r="Q3285">
        <v>0</v>
      </c>
      <c r="R3285">
        <v>0</v>
      </c>
      <c r="S3285">
        <v>0</v>
      </c>
      <c r="T3285">
        <v>3</v>
      </c>
      <c r="U3285">
        <v>0</v>
      </c>
      <c r="V3285">
        <v>0</v>
      </c>
      <c r="W3285">
        <v>0</v>
      </c>
      <c r="X3285">
        <v>2.642535139009889</v>
      </c>
      <c r="Y3285">
        <v>0</v>
      </c>
      <c r="Z3285">
        <v>0</v>
      </c>
      <c r="AA3285">
        <v>0</v>
      </c>
      <c r="AB3285">
        <v>0.39085233577077333</v>
      </c>
      <c r="AC3285">
        <v>0</v>
      </c>
      <c r="AD3285">
        <v>0</v>
      </c>
      <c r="AE3285">
        <v>3.0333874747806622</v>
      </c>
    </row>
    <row r="3286" spans="1:31" x14ac:dyDescent="0.25">
      <c r="A3286">
        <v>1714091</v>
      </c>
      <c r="B3286">
        <v>1</v>
      </c>
      <c r="C3286" t="s">
        <v>81</v>
      </c>
      <c r="D3286" t="s">
        <v>120</v>
      </c>
      <c r="E3286" t="s">
        <v>160</v>
      </c>
      <c r="F3286" t="s">
        <v>5834</v>
      </c>
      <c r="G3286" t="s">
        <v>162</v>
      </c>
      <c r="H3286" t="s">
        <v>134</v>
      </c>
      <c r="I3286" t="s">
        <v>135</v>
      </c>
      <c r="J3286" t="s">
        <v>136</v>
      </c>
      <c r="K3286" t="s">
        <v>137</v>
      </c>
      <c r="L3286" t="s">
        <v>9698</v>
      </c>
      <c r="M3286" t="s">
        <v>9699</v>
      </c>
      <c r="N3286">
        <v>4.0777777769999997</v>
      </c>
      <c r="O3286">
        <v>0</v>
      </c>
      <c r="P3286">
        <v>6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4.1017618322102853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4.1017618322102853</v>
      </c>
    </row>
    <row r="3287" spans="1:31" x14ac:dyDescent="0.25">
      <c r="A3287">
        <v>1714092</v>
      </c>
      <c r="B3287">
        <v>1</v>
      </c>
      <c r="C3287" t="s">
        <v>81</v>
      </c>
      <c r="D3287" t="s">
        <v>118</v>
      </c>
      <c r="E3287" t="s">
        <v>131</v>
      </c>
      <c r="F3287" t="s">
        <v>9700</v>
      </c>
      <c r="G3287" t="s">
        <v>133</v>
      </c>
      <c r="H3287" t="s">
        <v>134</v>
      </c>
      <c r="I3287" t="s">
        <v>135</v>
      </c>
      <c r="J3287" t="s">
        <v>136</v>
      </c>
      <c r="K3287" t="s">
        <v>137</v>
      </c>
      <c r="L3287" t="s">
        <v>9701</v>
      </c>
      <c r="M3287" t="s">
        <v>9702</v>
      </c>
      <c r="N3287">
        <v>1.2849999999999999</v>
      </c>
      <c r="O3287">
        <v>0</v>
      </c>
      <c r="P3287">
        <v>1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0.166393068024005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0.166393068024005</v>
      </c>
    </row>
    <row r="3288" spans="1:31" x14ac:dyDescent="0.25">
      <c r="A3288">
        <v>1714093</v>
      </c>
      <c r="B3288">
        <v>1</v>
      </c>
      <c r="C3288" t="s">
        <v>80</v>
      </c>
      <c r="D3288" t="s">
        <v>107</v>
      </c>
      <c r="E3288" t="s">
        <v>189</v>
      </c>
      <c r="F3288" t="s">
        <v>9703</v>
      </c>
      <c r="G3288" t="s">
        <v>246</v>
      </c>
      <c r="H3288" t="s">
        <v>143</v>
      </c>
      <c r="I3288" t="s">
        <v>135</v>
      </c>
      <c r="J3288" t="s">
        <v>136</v>
      </c>
      <c r="K3288" t="s">
        <v>137</v>
      </c>
      <c r="L3288" t="s">
        <v>9704</v>
      </c>
      <c r="M3288" t="s">
        <v>9705</v>
      </c>
      <c r="N3288">
        <v>4.3661111110000004</v>
      </c>
      <c r="O3288">
        <v>2</v>
      </c>
      <c r="P3288">
        <v>1097</v>
      </c>
      <c r="Q3288">
        <v>16</v>
      </c>
      <c r="R3288">
        <v>31</v>
      </c>
      <c r="S3288">
        <v>4</v>
      </c>
      <c r="T3288">
        <v>30</v>
      </c>
      <c r="U3288">
        <v>0</v>
      </c>
      <c r="V3288">
        <v>3</v>
      </c>
      <c r="W3288">
        <v>121.72829007036933</v>
      </c>
      <c r="X3288">
        <v>485.57093179334754</v>
      </c>
      <c r="Y3288">
        <v>49.248849856866229</v>
      </c>
      <c r="Z3288">
        <v>33.829940206573951</v>
      </c>
      <c r="AA3288">
        <v>102.34762289368672</v>
      </c>
      <c r="AB3288">
        <v>127.52660466601304</v>
      </c>
      <c r="AC3288">
        <v>0</v>
      </c>
      <c r="AD3288">
        <v>7.2246350266571424</v>
      </c>
      <c r="AE3288">
        <v>927.47687451351385</v>
      </c>
    </row>
    <row r="3289" spans="1:31" x14ac:dyDescent="0.25">
      <c r="A3289">
        <v>1714105</v>
      </c>
      <c r="B3289">
        <v>1</v>
      </c>
      <c r="C3289" t="s">
        <v>80</v>
      </c>
      <c r="D3289" t="s">
        <v>97</v>
      </c>
      <c r="E3289" t="s">
        <v>131</v>
      </c>
      <c r="F3289" t="s">
        <v>9706</v>
      </c>
      <c r="G3289" t="s">
        <v>242</v>
      </c>
      <c r="H3289" t="s">
        <v>134</v>
      </c>
      <c r="I3289" t="s">
        <v>135</v>
      </c>
      <c r="J3289" t="s">
        <v>136</v>
      </c>
      <c r="K3289" t="s">
        <v>137</v>
      </c>
      <c r="L3289" t="s">
        <v>9707</v>
      </c>
      <c r="M3289" t="s">
        <v>9708</v>
      </c>
      <c r="N3289">
        <v>8.0330555550000007</v>
      </c>
      <c r="O3289">
        <v>0</v>
      </c>
      <c r="P3289">
        <v>5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7.201698481625959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7.201698481625959</v>
      </c>
    </row>
    <row r="3290" spans="1:31" x14ac:dyDescent="0.25">
      <c r="A3290">
        <v>1714110</v>
      </c>
      <c r="B3290">
        <v>1</v>
      </c>
      <c r="C3290" t="s">
        <v>80</v>
      </c>
      <c r="D3290" t="s">
        <v>107</v>
      </c>
      <c r="E3290" t="s">
        <v>140</v>
      </c>
      <c r="F3290" t="s">
        <v>9709</v>
      </c>
      <c r="G3290" t="s">
        <v>147</v>
      </c>
      <c r="H3290" t="s">
        <v>143</v>
      </c>
      <c r="I3290" t="s">
        <v>135</v>
      </c>
      <c r="J3290" t="s">
        <v>136</v>
      </c>
      <c r="K3290" t="s">
        <v>137</v>
      </c>
      <c r="L3290" t="s">
        <v>9710</v>
      </c>
      <c r="M3290" t="s">
        <v>9711</v>
      </c>
      <c r="N3290">
        <v>1.764444444</v>
      </c>
      <c r="O3290">
        <v>2</v>
      </c>
      <c r="P3290">
        <v>1098</v>
      </c>
      <c r="Q3290">
        <v>30</v>
      </c>
      <c r="R3290">
        <v>83</v>
      </c>
      <c r="S3290">
        <v>4</v>
      </c>
      <c r="T3290">
        <v>33</v>
      </c>
      <c r="U3290">
        <v>0</v>
      </c>
      <c r="V3290">
        <v>3</v>
      </c>
      <c r="W3290">
        <v>42.53234054497517</v>
      </c>
      <c r="X3290">
        <v>169.92712363778617</v>
      </c>
      <c r="Y3290">
        <v>235.46904943547892</v>
      </c>
      <c r="Z3290">
        <v>43.24666269212036</v>
      </c>
      <c r="AA3290">
        <v>42.282127200365643</v>
      </c>
      <c r="AB3290">
        <v>58.178279004280675</v>
      </c>
      <c r="AC3290">
        <v>0</v>
      </c>
      <c r="AD3290">
        <v>3.7188788013547671</v>
      </c>
      <c r="AE3290">
        <v>595.35446131636161</v>
      </c>
    </row>
    <row r="3291" spans="1:31" x14ac:dyDescent="0.25">
      <c r="A3291">
        <v>1714112</v>
      </c>
      <c r="B3291">
        <v>1</v>
      </c>
      <c r="C3291" t="s">
        <v>80</v>
      </c>
      <c r="D3291" t="s">
        <v>95</v>
      </c>
      <c r="E3291" t="s">
        <v>171</v>
      </c>
      <c r="F3291" t="s">
        <v>9712</v>
      </c>
      <c r="G3291" t="s">
        <v>295</v>
      </c>
      <c r="H3291" t="s">
        <v>143</v>
      </c>
      <c r="I3291" t="s">
        <v>135</v>
      </c>
      <c r="J3291" t="s">
        <v>136</v>
      </c>
      <c r="K3291" t="s">
        <v>137</v>
      </c>
      <c r="L3291" t="s">
        <v>9713</v>
      </c>
      <c r="M3291" t="s">
        <v>9691</v>
      </c>
      <c r="N3291">
        <v>1.358055555</v>
      </c>
      <c r="O3291">
        <v>0</v>
      </c>
      <c r="P3291">
        <v>79</v>
      </c>
      <c r="Q3291">
        <v>0</v>
      </c>
      <c r="R3291">
        <v>0</v>
      </c>
      <c r="S3291">
        <v>0</v>
      </c>
      <c r="T3291">
        <v>8</v>
      </c>
      <c r="U3291">
        <v>0</v>
      </c>
      <c r="V3291">
        <v>0</v>
      </c>
      <c r="W3291">
        <v>0</v>
      </c>
      <c r="X3291">
        <v>10.710329089065475</v>
      </c>
      <c r="Y3291">
        <v>0</v>
      </c>
      <c r="Z3291">
        <v>0</v>
      </c>
      <c r="AA3291">
        <v>0</v>
      </c>
      <c r="AB3291">
        <v>4.9127333402557909</v>
      </c>
      <c r="AC3291">
        <v>0</v>
      </c>
      <c r="AD3291">
        <v>0</v>
      </c>
      <c r="AE3291">
        <v>15.623062429321266</v>
      </c>
    </row>
    <row r="3292" spans="1:31" x14ac:dyDescent="0.25">
      <c r="A3292">
        <v>1714114</v>
      </c>
      <c r="B3292">
        <v>1</v>
      </c>
      <c r="C3292" t="s">
        <v>81</v>
      </c>
      <c r="D3292" t="s">
        <v>123</v>
      </c>
      <c r="E3292" t="s">
        <v>131</v>
      </c>
      <c r="F3292" t="s">
        <v>9714</v>
      </c>
      <c r="G3292" t="s">
        <v>133</v>
      </c>
      <c r="H3292" t="s">
        <v>134</v>
      </c>
      <c r="I3292" t="s">
        <v>135</v>
      </c>
      <c r="J3292" t="s">
        <v>136</v>
      </c>
      <c r="K3292" t="s">
        <v>137</v>
      </c>
      <c r="L3292" t="s">
        <v>9715</v>
      </c>
      <c r="M3292" t="s">
        <v>9716</v>
      </c>
      <c r="N3292">
        <v>6.2280555550000001</v>
      </c>
      <c r="O3292">
        <v>0</v>
      </c>
      <c r="P3292">
        <v>1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1.8531281800874444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1.8531281800874444</v>
      </c>
    </row>
    <row r="3293" spans="1:31" x14ac:dyDescent="0.25">
      <c r="A3293">
        <v>1714116</v>
      </c>
      <c r="B3293">
        <v>1</v>
      </c>
      <c r="C3293" t="s">
        <v>81</v>
      </c>
      <c r="D3293" t="s">
        <v>115</v>
      </c>
      <c r="E3293" t="s">
        <v>160</v>
      </c>
      <c r="F3293" t="s">
        <v>9717</v>
      </c>
      <c r="G3293" t="s">
        <v>162</v>
      </c>
      <c r="H3293" t="s">
        <v>134</v>
      </c>
      <c r="I3293" t="s">
        <v>135</v>
      </c>
      <c r="J3293" t="s">
        <v>136</v>
      </c>
      <c r="K3293" t="s">
        <v>137</v>
      </c>
      <c r="L3293" t="s">
        <v>9718</v>
      </c>
      <c r="M3293" t="s">
        <v>9719</v>
      </c>
      <c r="N3293">
        <v>2.8505555550000001</v>
      </c>
      <c r="O3293">
        <v>0</v>
      </c>
      <c r="P3293">
        <v>5</v>
      </c>
      <c r="Q3293">
        <v>0</v>
      </c>
      <c r="R3293">
        <v>2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9.6763547814785564E-2</v>
      </c>
      <c r="Y3293">
        <v>0</v>
      </c>
      <c r="Z3293">
        <v>0.66527629910270669</v>
      </c>
      <c r="AA3293">
        <v>0</v>
      </c>
      <c r="AB3293">
        <v>0</v>
      </c>
      <c r="AC3293">
        <v>0</v>
      </c>
      <c r="AD3293">
        <v>0</v>
      </c>
      <c r="AE3293">
        <v>0.76203984691749227</v>
      </c>
    </row>
    <row r="3294" spans="1:31" x14ac:dyDescent="0.25">
      <c r="A3294">
        <v>1714117</v>
      </c>
      <c r="B3294">
        <v>1</v>
      </c>
      <c r="C3294" t="s">
        <v>80</v>
      </c>
      <c r="D3294" t="s">
        <v>108</v>
      </c>
      <c r="E3294" t="s">
        <v>131</v>
      </c>
      <c r="F3294" t="s">
        <v>9720</v>
      </c>
      <c r="G3294" t="s">
        <v>133</v>
      </c>
      <c r="H3294" t="s">
        <v>134</v>
      </c>
      <c r="I3294" t="s">
        <v>135</v>
      </c>
      <c r="J3294" t="s">
        <v>136</v>
      </c>
      <c r="K3294" t="s">
        <v>137</v>
      </c>
      <c r="L3294" t="s">
        <v>9721</v>
      </c>
      <c r="M3294" t="s">
        <v>9722</v>
      </c>
      <c r="N3294">
        <v>2.6058333330000001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1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1.9491812013595837E-2</v>
      </c>
      <c r="AC3294">
        <v>0</v>
      </c>
      <c r="AD3294">
        <v>0</v>
      </c>
      <c r="AE3294">
        <v>1.9491812013595837E-2</v>
      </c>
    </row>
    <row r="3295" spans="1:31" x14ac:dyDescent="0.25">
      <c r="A3295">
        <v>1714120</v>
      </c>
      <c r="B3295">
        <v>1</v>
      </c>
      <c r="C3295" t="s">
        <v>81</v>
      </c>
      <c r="D3295" t="s">
        <v>117</v>
      </c>
      <c r="E3295" t="s">
        <v>131</v>
      </c>
      <c r="F3295" t="s">
        <v>9723</v>
      </c>
      <c r="G3295" t="s">
        <v>238</v>
      </c>
      <c r="H3295" t="s">
        <v>134</v>
      </c>
      <c r="I3295" t="s">
        <v>135</v>
      </c>
      <c r="J3295" t="s">
        <v>136</v>
      </c>
      <c r="K3295" t="s">
        <v>137</v>
      </c>
      <c r="L3295" t="s">
        <v>9724</v>
      </c>
      <c r="M3295" t="s">
        <v>9725</v>
      </c>
      <c r="N3295">
        <v>0.43944444399999999</v>
      </c>
      <c r="O3295">
        <v>0</v>
      </c>
      <c r="P3295">
        <v>3</v>
      </c>
      <c r="Q3295">
        <v>0</v>
      </c>
      <c r="R3295">
        <v>0</v>
      </c>
      <c r="S3295">
        <v>0</v>
      </c>
      <c r="T3295">
        <v>2</v>
      </c>
      <c r="U3295">
        <v>0</v>
      </c>
      <c r="V3295">
        <v>0</v>
      </c>
      <c r="W3295">
        <v>0</v>
      </c>
      <c r="X3295">
        <v>0.25202180427188198</v>
      </c>
      <c r="Y3295">
        <v>0</v>
      </c>
      <c r="Z3295">
        <v>0</v>
      </c>
      <c r="AA3295">
        <v>0</v>
      </c>
      <c r="AB3295">
        <v>3.5276848250800005E-3</v>
      </c>
      <c r="AC3295">
        <v>0</v>
      </c>
      <c r="AD3295">
        <v>0</v>
      </c>
      <c r="AE3295">
        <v>0.25554948909696196</v>
      </c>
    </row>
    <row r="3296" spans="1:31" x14ac:dyDescent="0.25">
      <c r="A3296">
        <v>1714121</v>
      </c>
      <c r="B3296">
        <v>1</v>
      </c>
      <c r="C3296" t="s">
        <v>80</v>
      </c>
      <c r="D3296" t="s">
        <v>92</v>
      </c>
      <c r="E3296" t="s">
        <v>150</v>
      </c>
      <c r="F3296" t="s">
        <v>9726</v>
      </c>
      <c r="G3296" t="s">
        <v>186</v>
      </c>
      <c r="H3296" t="s">
        <v>134</v>
      </c>
      <c r="I3296" t="s">
        <v>135</v>
      </c>
      <c r="J3296" t="s">
        <v>136</v>
      </c>
      <c r="K3296" t="s">
        <v>137</v>
      </c>
      <c r="L3296" t="s">
        <v>9727</v>
      </c>
      <c r="M3296" t="s">
        <v>9728</v>
      </c>
      <c r="N3296">
        <v>1.426111111</v>
      </c>
      <c r="O3296">
        <v>0</v>
      </c>
      <c r="P3296">
        <v>22</v>
      </c>
      <c r="Q3296">
        <v>0</v>
      </c>
      <c r="R3296">
        <v>14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16.374065647597885</v>
      </c>
      <c r="Y3296">
        <v>0</v>
      </c>
      <c r="Z3296">
        <v>5.1407885084674749</v>
      </c>
      <c r="AA3296">
        <v>0</v>
      </c>
      <c r="AB3296">
        <v>0</v>
      </c>
      <c r="AC3296">
        <v>0</v>
      </c>
      <c r="AD3296">
        <v>0</v>
      </c>
      <c r="AE3296">
        <v>21.514854156065361</v>
      </c>
    </row>
    <row r="3297" spans="1:31" x14ac:dyDescent="0.25">
      <c r="A3297">
        <v>1714123</v>
      </c>
      <c r="B3297">
        <v>1</v>
      </c>
      <c r="C3297" t="s">
        <v>80</v>
      </c>
      <c r="D3297" t="s">
        <v>107</v>
      </c>
      <c r="E3297" t="s">
        <v>131</v>
      </c>
      <c r="F3297" t="s">
        <v>9729</v>
      </c>
      <c r="G3297" t="s">
        <v>269</v>
      </c>
      <c r="H3297" t="s">
        <v>134</v>
      </c>
      <c r="I3297" t="s">
        <v>135</v>
      </c>
      <c r="J3297" t="s">
        <v>136</v>
      </c>
      <c r="K3297" t="s">
        <v>137</v>
      </c>
      <c r="L3297" t="s">
        <v>9730</v>
      </c>
      <c r="M3297" t="s">
        <v>9731</v>
      </c>
      <c r="N3297">
        <v>3.9455555549999999</v>
      </c>
      <c r="O3297">
        <v>0</v>
      </c>
      <c r="P3297">
        <v>1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0.19422897098989336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0.19422897098989336</v>
      </c>
    </row>
    <row r="3298" spans="1:31" x14ac:dyDescent="0.25">
      <c r="A3298">
        <v>1714126</v>
      </c>
      <c r="B3298">
        <v>1</v>
      </c>
      <c r="C3298" t="s">
        <v>81</v>
      </c>
      <c r="D3298" t="s">
        <v>128</v>
      </c>
      <c r="E3298" t="s">
        <v>131</v>
      </c>
      <c r="F3298" t="s">
        <v>9732</v>
      </c>
      <c r="G3298" t="s">
        <v>238</v>
      </c>
      <c r="H3298" t="s">
        <v>134</v>
      </c>
      <c r="I3298" t="s">
        <v>135</v>
      </c>
      <c r="J3298" t="s">
        <v>136</v>
      </c>
      <c r="K3298" t="s">
        <v>137</v>
      </c>
      <c r="L3298" t="s">
        <v>9733</v>
      </c>
      <c r="M3298" t="s">
        <v>9734</v>
      </c>
      <c r="N3298">
        <v>6.0236111110000001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1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209.71497649530949</v>
      </c>
      <c r="AE3298">
        <v>209.71497649530949</v>
      </c>
    </row>
    <row r="3299" spans="1:31" x14ac:dyDescent="0.25">
      <c r="A3299">
        <v>1714129</v>
      </c>
      <c r="B3299">
        <v>1</v>
      </c>
      <c r="C3299" t="s">
        <v>81</v>
      </c>
      <c r="D3299" t="s">
        <v>112</v>
      </c>
      <c r="E3299" t="s">
        <v>140</v>
      </c>
      <c r="F3299" t="s">
        <v>9735</v>
      </c>
      <c r="G3299" t="s">
        <v>147</v>
      </c>
      <c r="H3299" t="s">
        <v>143</v>
      </c>
      <c r="I3299" t="s">
        <v>135</v>
      </c>
      <c r="J3299" t="s">
        <v>136</v>
      </c>
      <c r="K3299" t="s">
        <v>137</v>
      </c>
      <c r="L3299" t="s">
        <v>9736</v>
      </c>
      <c r="M3299" t="s">
        <v>9737</v>
      </c>
      <c r="N3299">
        <v>0.15472222199999999</v>
      </c>
      <c r="O3299">
        <v>0</v>
      </c>
      <c r="P3299">
        <v>1276</v>
      </c>
      <c r="Q3299">
        <v>5</v>
      </c>
      <c r="R3299">
        <v>37</v>
      </c>
      <c r="S3299">
        <v>9</v>
      </c>
      <c r="T3299">
        <v>75</v>
      </c>
      <c r="U3299">
        <v>1</v>
      </c>
      <c r="V3299">
        <v>1</v>
      </c>
      <c r="W3299">
        <v>0</v>
      </c>
      <c r="X3299">
        <v>15.776398068495126</v>
      </c>
      <c r="Y3299">
        <v>3.6346098263811086</v>
      </c>
      <c r="Z3299">
        <v>0.57884798381475611</v>
      </c>
      <c r="AA3299">
        <v>3.350811936341572</v>
      </c>
      <c r="AB3299">
        <v>2.8800916022614844</v>
      </c>
      <c r="AC3299">
        <v>0.5101420855506178</v>
      </c>
      <c r="AD3299">
        <v>5.1057672686773345E-2</v>
      </c>
      <c r="AE3299">
        <v>26.781959175531441</v>
      </c>
    </row>
    <row r="3300" spans="1:31" x14ac:dyDescent="0.25">
      <c r="A3300">
        <v>1714131</v>
      </c>
      <c r="B3300">
        <v>1</v>
      </c>
      <c r="C3300" t="s">
        <v>81</v>
      </c>
      <c r="D3300" t="s">
        <v>118</v>
      </c>
      <c r="E3300" t="s">
        <v>140</v>
      </c>
      <c r="F3300" t="s">
        <v>9738</v>
      </c>
      <c r="G3300" t="s">
        <v>147</v>
      </c>
      <c r="H3300" t="s">
        <v>143</v>
      </c>
      <c r="I3300" t="s">
        <v>135</v>
      </c>
      <c r="J3300" t="s">
        <v>136</v>
      </c>
      <c r="K3300" t="s">
        <v>137</v>
      </c>
      <c r="L3300" t="s">
        <v>9739</v>
      </c>
      <c r="M3300" t="s">
        <v>9740</v>
      </c>
      <c r="N3300">
        <v>0.83444444399999995</v>
      </c>
      <c r="O3300">
        <v>0</v>
      </c>
      <c r="P3300">
        <v>0</v>
      </c>
      <c r="Q3300">
        <v>37</v>
      </c>
      <c r="R3300">
        <v>5</v>
      </c>
      <c r="S3300">
        <v>8</v>
      </c>
      <c r="T3300">
        <v>1</v>
      </c>
      <c r="U3300">
        <v>2</v>
      </c>
      <c r="V3300">
        <v>0</v>
      </c>
      <c r="W3300">
        <v>0</v>
      </c>
      <c r="X3300">
        <v>0</v>
      </c>
      <c r="Y3300">
        <v>50.774487414319438</v>
      </c>
      <c r="Z3300">
        <v>1.0096060949446</v>
      </c>
      <c r="AA3300">
        <v>8.1288307305304244</v>
      </c>
      <c r="AB3300">
        <v>2.4203503416733337E-2</v>
      </c>
      <c r="AC3300">
        <v>22.15916967351076</v>
      </c>
      <c r="AD3300">
        <v>0</v>
      </c>
      <c r="AE3300">
        <v>82.096297416721967</v>
      </c>
    </row>
    <row r="3301" spans="1:31" x14ac:dyDescent="0.25">
      <c r="A3301">
        <v>1714132</v>
      </c>
      <c r="B3301">
        <v>1</v>
      </c>
      <c r="C3301" t="s">
        <v>80</v>
      </c>
      <c r="D3301" t="s">
        <v>107</v>
      </c>
      <c r="E3301" t="s">
        <v>131</v>
      </c>
      <c r="F3301" t="s">
        <v>8594</v>
      </c>
      <c r="G3301" t="s">
        <v>238</v>
      </c>
      <c r="H3301" t="s">
        <v>134</v>
      </c>
      <c r="I3301" t="s">
        <v>135</v>
      </c>
      <c r="J3301" t="s">
        <v>136</v>
      </c>
      <c r="K3301" t="s">
        <v>137</v>
      </c>
      <c r="L3301" t="s">
        <v>9741</v>
      </c>
      <c r="M3301" t="s">
        <v>9742</v>
      </c>
      <c r="N3301">
        <v>4.6686111109999997</v>
      </c>
      <c r="O3301">
        <v>0</v>
      </c>
      <c r="P3301">
        <v>12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25.729736978301773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25.729736978301773</v>
      </c>
    </row>
    <row r="3302" spans="1:31" x14ac:dyDescent="0.25">
      <c r="A3302">
        <v>1714133</v>
      </c>
      <c r="B3302">
        <v>1</v>
      </c>
      <c r="C3302" t="s">
        <v>80</v>
      </c>
      <c r="D3302" t="s">
        <v>98</v>
      </c>
      <c r="E3302" t="s">
        <v>131</v>
      </c>
      <c r="F3302" t="s">
        <v>9743</v>
      </c>
      <c r="G3302" t="s">
        <v>133</v>
      </c>
      <c r="H3302" t="s">
        <v>134</v>
      </c>
      <c r="I3302" t="s">
        <v>135</v>
      </c>
      <c r="J3302" t="s">
        <v>136</v>
      </c>
      <c r="K3302" t="s">
        <v>137</v>
      </c>
      <c r="L3302" t="s">
        <v>9744</v>
      </c>
      <c r="M3302" t="s">
        <v>9745</v>
      </c>
      <c r="N3302">
        <v>1.368055555</v>
      </c>
      <c r="O3302">
        <v>0</v>
      </c>
      <c r="P3302">
        <v>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0.3130112565368055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0.3130112565368055</v>
      </c>
    </row>
    <row r="3303" spans="1:31" x14ac:dyDescent="0.25">
      <c r="A3303">
        <v>1714134</v>
      </c>
      <c r="B3303">
        <v>1</v>
      </c>
      <c r="C3303" t="s">
        <v>80</v>
      </c>
      <c r="D3303" t="s">
        <v>98</v>
      </c>
      <c r="E3303" t="s">
        <v>189</v>
      </c>
      <c r="F3303" t="s">
        <v>9746</v>
      </c>
      <c r="G3303" t="s">
        <v>246</v>
      </c>
      <c r="H3303" t="s">
        <v>143</v>
      </c>
      <c r="I3303" t="s">
        <v>135</v>
      </c>
      <c r="J3303" t="s">
        <v>136</v>
      </c>
      <c r="K3303" t="s">
        <v>137</v>
      </c>
      <c r="L3303" t="s">
        <v>9747</v>
      </c>
      <c r="M3303" t="s">
        <v>9748</v>
      </c>
      <c r="N3303">
        <v>0.85722222199999998</v>
      </c>
      <c r="O3303">
        <v>0</v>
      </c>
      <c r="P3303">
        <v>488</v>
      </c>
      <c r="Q3303">
        <v>14</v>
      </c>
      <c r="R3303">
        <v>109</v>
      </c>
      <c r="S3303">
        <v>17</v>
      </c>
      <c r="T3303">
        <v>101</v>
      </c>
      <c r="U3303">
        <v>0</v>
      </c>
      <c r="V3303">
        <v>0</v>
      </c>
      <c r="W3303">
        <v>0</v>
      </c>
      <c r="X3303">
        <v>53.746287943017897</v>
      </c>
      <c r="Y3303">
        <v>8.2125538614662279</v>
      </c>
      <c r="Z3303">
        <v>16.933388056973783</v>
      </c>
      <c r="AA3303">
        <v>34.303345915701534</v>
      </c>
      <c r="AB3303">
        <v>44.70458034725123</v>
      </c>
      <c r="AC3303">
        <v>0</v>
      </c>
      <c r="AD3303">
        <v>0</v>
      </c>
      <c r="AE3303">
        <v>157.90015612441067</v>
      </c>
    </row>
    <row r="3304" spans="1:31" x14ac:dyDescent="0.25">
      <c r="A3304">
        <v>1714136</v>
      </c>
      <c r="B3304">
        <v>1</v>
      </c>
      <c r="C3304" t="s">
        <v>81</v>
      </c>
      <c r="D3304" t="s">
        <v>115</v>
      </c>
      <c r="E3304" t="s">
        <v>189</v>
      </c>
      <c r="F3304" t="s">
        <v>9749</v>
      </c>
      <c r="G3304" t="s">
        <v>147</v>
      </c>
      <c r="H3304" t="s">
        <v>143</v>
      </c>
      <c r="I3304" t="s">
        <v>135</v>
      </c>
      <c r="J3304" t="s">
        <v>136</v>
      </c>
      <c r="K3304" t="s">
        <v>137</v>
      </c>
      <c r="L3304" t="s">
        <v>9750</v>
      </c>
      <c r="M3304" t="s">
        <v>9751</v>
      </c>
      <c r="N3304">
        <v>0.68472222199999999</v>
      </c>
      <c r="O3304">
        <v>0</v>
      </c>
      <c r="P3304">
        <v>2397</v>
      </c>
      <c r="Q3304">
        <v>7</v>
      </c>
      <c r="R3304">
        <v>176</v>
      </c>
      <c r="S3304">
        <v>15</v>
      </c>
      <c r="T3304">
        <v>173</v>
      </c>
      <c r="U3304">
        <v>0</v>
      </c>
      <c r="V3304">
        <v>1</v>
      </c>
      <c r="W3304">
        <v>0</v>
      </c>
      <c r="X3304">
        <v>142.01532628361551</v>
      </c>
      <c r="Y3304">
        <v>3.8085810281966945</v>
      </c>
      <c r="Z3304">
        <v>22.875635339855055</v>
      </c>
      <c r="AA3304">
        <v>44.043491604498008</v>
      </c>
      <c r="AB3304">
        <v>24.344674375089987</v>
      </c>
      <c r="AC3304">
        <v>0</v>
      </c>
      <c r="AD3304">
        <v>5.5289436854444456E-5</v>
      </c>
      <c r="AE3304">
        <v>237.08776392069211</v>
      </c>
    </row>
    <row r="3305" spans="1:31" x14ac:dyDescent="0.25">
      <c r="A3305">
        <v>1714137</v>
      </c>
      <c r="B3305">
        <v>1</v>
      </c>
      <c r="C3305" t="s">
        <v>81</v>
      </c>
      <c r="D3305" t="s">
        <v>127</v>
      </c>
      <c r="E3305" t="s">
        <v>131</v>
      </c>
      <c r="F3305" t="s">
        <v>9752</v>
      </c>
      <c r="G3305" t="s">
        <v>133</v>
      </c>
      <c r="H3305" t="s">
        <v>134</v>
      </c>
      <c r="I3305" t="s">
        <v>135</v>
      </c>
      <c r="J3305" t="s">
        <v>136</v>
      </c>
      <c r="K3305" t="s">
        <v>137</v>
      </c>
      <c r="L3305" t="s">
        <v>9753</v>
      </c>
      <c r="M3305" t="s">
        <v>9754</v>
      </c>
      <c r="N3305">
        <v>0.84722222199999997</v>
      </c>
      <c r="O3305">
        <v>0</v>
      </c>
      <c r="P3305">
        <v>1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2.6898982578261111E-2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2.6898982578261111E-2</v>
      </c>
    </row>
    <row r="3306" spans="1:31" x14ac:dyDescent="0.25">
      <c r="A3306">
        <v>1714139</v>
      </c>
      <c r="B3306">
        <v>1</v>
      </c>
      <c r="C3306" t="s">
        <v>81</v>
      </c>
      <c r="D3306" t="s">
        <v>122</v>
      </c>
      <c r="E3306" t="s">
        <v>160</v>
      </c>
      <c r="F3306" t="s">
        <v>5541</v>
      </c>
      <c r="G3306" t="s">
        <v>429</v>
      </c>
      <c r="H3306" t="s">
        <v>134</v>
      </c>
      <c r="I3306" t="s">
        <v>135</v>
      </c>
      <c r="J3306" t="s">
        <v>136</v>
      </c>
      <c r="K3306" t="s">
        <v>137</v>
      </c>
      <c r="L3306" t="s">
        <v>9755</v>
      </c>
      <c r="M3306" t="s">
        <v>9756</v>
      </c>
      <c r="N3306">
        <v>2.5924999999999998</v>
      </c>
      <c r="O3306">
        <v>0</v>
      </c>
      <c r="P3306">
        <v>5</v>
      </c>
      <c r="Q3306">
        <v>0</v>
      </c>
      <c r="R3306">
        <v>0</v>
      </c>
      <c r="S3306">
        <v>0</v>
      </c>
      <c r="T3306">
        <v>4</v>
      </c>
      <c r="U3306">
        <v>0</v>
      </c>
      <c r="V3306">
        <v>0</v>
      </c>
      <c r="W3306">
        <v>0</v>
      </c>
      <c r="X3306">
        <v>4.1465368169803227</v>
      </c>
      <c r="Y3306">
        <v>0</v>
      </c>
      <c r="Z3306">
        <v>0</v>
      </c>
      <c r="AA3306">
        <v>0</v>
      </c>
      <c r="AB3306">
        <v>1.635816330685955</v>
      </c>
      <c r="AC3306">
        <v>0</v>
      </c>
      <c r="AD3306">
        <v>0</v>
      </c>
      <c r="AE3306">
        <v>5.7823531476662779</v>
      </c>
    </row>
    <row r="3307" spans="1:31" x14ac:dyDescent="0.25">
      <c r="A3307">
        <v>1714141</v>
      </c>
      <c r="B3307">
        <v>1</v>
      </c>
      <c r="C3307" t="s">
        <v>80</v>
      </c>
      <c r="D3307" t="s">
        <v>100</v>
      </c>
      <c r="E3307" t="s">
        <v>131</v>
      </c>
      <c r="F3307" t="s">
        <v>9757</v>
      </c>
      <c r="G3307" t="s">
        <v>133</v>
      </c>
      <c r="H3307" t="s">
        <v>134</v>
      </c>
      <c r="I3307" t="s">
        <v>135</v>
      </c>
      <c r="J3307" t="s">
        <v>136</v>
      </c>
      <c r="K3307" t="s">
        <v>137</v>
      </c>
      <c r="L3307" t="s">
        <v>9758</v>
      </c>
      <c r="M3307" t="s">
        <v>9759</v>
      </c>
      <c r="N3307">
        <v>1.174722222</v>
      </c>
      <c r="O3307">
        <v>0</v>
      </c>
      <c r="P3307">
        <v>4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1.1449907143960911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1.1449907143960911</v>
      </c>
    </row>
    <row r="3308" spans="1:31" x14ac:dyDescent="0.25">
      <c r="A3308">
        <v>1714144</v>
      </c>
      <c r="B3308">
        <v>1</v>
      </c>
      <c r="C3308" t="s">
        <v>80</v>
      </c>
      <c r="D3308" t="s">
        <v>110</v>
      </c>
      <c r="E3308" t="s">
        <v>131</v>
      </c>
      <c r="F3308" t="s">
        <v>9760</v>
      </c>
      <c r="G3308" t="s">
        <v>133</v>
      </c>
      <c r="H3308" t="s">
        <v>134</v>
      </c>
      <c r="I3308" t="s">
        <v>135</v>
      </c>
      <c r="J3308" t="s">
        <v>136</v>
      </c>
      <c r="K3308" t="s">
        <v>137</v>
      </c>
      <c r="L3308" t="s">
        <v>9761</v>
      </c>
      <c r="M3308" t="s">
        <v>9762</v>
      </c>
      <c r="N3308">
        <v>1.8049999999999999</v>
      </c>
      <c r="O3308">
        <v>0</v>
      </c>
      <c r="P3308">
        <v>2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2.2664616881147142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2.2664616881147142</v>
      </c>
    </row>
    <row r="3309" spans="1:31" x14ac:dyDescent="0.25">
      <c r="A3309">
        <v>1714146</v>
      </c>
      <c r="B3309">
        <v>1</v>
      </c>
      <c r="C3309" t="s">
        <v>80</v>
      </c>
      <c r="D3309" t="s">
        <v>105</v>
      </c>
      <c r="E3309" t="s">
        <v>140</v>
      </c>
      <c r="F3309" t="s">
        <v>9763</v>
      </c>
      <c r="G3309" t="s">
        <v>147</v>
      </c>
      <c r="H3309" t="s">
        <v>143</v>
      </c>
      <c r="I3309" t="s">
        <v>135</v>
      </c>
      <c r="J3309" t="s">
        <v>136</v>
      </c>
      <c r="K3309" t="s">
        <v>137</v>
      </c>
      <c r="L3309" t="s">
        <v>9764</v>
      </c>
      <c r="M3309" t="s">
        <v>9765</v>
      </c>
      <c r="N3309">
        <v>0.60499999999999998</v>
      </c>
      <c r="O3309">
        <v>0</v>
      </c>
      <c r="P3309">
        <v>950</v>
      </c>
      <c r="Q3309">
        <v>0</v>
      </c>
      <c r="R3309">
        <v>0</v>
      </c>
      <c r="S3309">
        <v>0</v>
      </c>
      <c r="T3309">
        <v>106</v>
      </c>
      <c r="U3309">
        <v>0</v>
      </c>
      <c r="V3309">
        <v>0</v>
      </c>
      <c r="W3309">
        <v>0</v>
      </c>
      <c r="X3309">
        <v>183.66481623460544</v>
      </c>
      <c r="Y3309">
        <v>0</v>
      </c>
      <c r="Z3309">
        <v>0</v>
      </c>
      <c r="AA3309">
        <v>0</v>
      </c>
      <c r="AB3309">
        <v>44.058612620005405</v>
      </c>
      <c r="AC3309">
        <v>0</v>
      </c>
      <c r="AD3309">
        <v>0</v>
      </c>
      <c r="AE3309">
        <v>227.72342885461086</v>
      </c>
    </row>
    <row r="3310" spans="1:31" x14ac:dyDescent="0.25">
      <c r="A3310">
        <v>1714153</v>
      </c>
      <c r="B3310">
        <v>1</v>
      </c>
      <c r="C3310" t="s">
        <v>80</v>
      </c>
      <c r="D3310" t="s">
        <v>104</v>
      </c>
      <c r="E3310" t="s">
        <v>171</v>
      </c>
      <c r="F3310" t="s">
        <v>9766</v>
      </c>
      <c r="G3310" t="s">
        <v>147</v>
      </c>
      <c r="H3310" t="s">
        <v>143</v>
      </c>
      <c r="I3310" t="s">
        <v>135</v>
      </c>
      <c r="J3310" t="s">
        <v>136</v>
      </c>
      <c r="K3310" t="s">
        <v>137</v>
      </c>
      <c r="L3310" t="s">
        <v>9767</v>
      </c>
      <c r="M3310" t="s">
        <v>9768</v>
      </c>
      <c r="N3310">
        <v>0.93833333299999999</v>
      </c>
      <c r="O3310">
        <v>0</v>
      </c>
      <c r="P3310">
        <v>610</v>
      </c>
      <c r="Q3310">
        <v>0</v>
      </c>
      <c r="R3310">
        <v>2</v>
      </c>
      <c r="S3310">
        <v>0</v>
      </c>
      <c r="T3310">
        <v>53</v>
      </c>
      <c r="U3310">
        <v>0</v>
      </c>
      <c r="V3310">
        <v>0</v>
      </c>
      <c r="W3310">
        <v>0</v>
      </c>
      <c r="X3310">
        <v>201.98678141293973</v>
      </c>
      <c r="Y3310">
        <v>0</v>
      </c>
      <c r="Z3310">
        <v>0.51120138546610006</v>
      </c>
      <c r="AA3310">
        <v>0</v>
      </c>
      <c r="AB3310">
        <v>22.874893621012358</v>
      </c>
      <c r="AC3310">
        <v>0</v>
      </c>
      <c r="AD3310">
        <v>0</v>
      </c>
      <c r="AE3310">
        <v>225.37287641941819</v>
      </c>
    </row>
    <row r="3311" spans="1:31" x14ac:dyDescent="0.25">
      <c r="A3311">
        <v>1714157</v>
      </c>
      <c r="B3311">
        <v>1</v>
      </c>
      <c r="C3311" t="s">
        <v>80</v>
      </c>
      <c r="D3311" t="s">
        <v>105</v>
      </c>
      <c r="E3311" t="s">
        <v>171</v>
      </c>
      <c r="F3311" t="s">
        <v>9769</v>
      </c>
      <c r="G3311" t="s">
        <v>147</v>
      </c>
      <c r="H3311" t="s">
        <v>143</v>
      </c>
      <c r="I3311" t="s">
        <v>135</v>
      </c>
      <c r="J3311" t="s">
        <v>136</v>
      </c>
      <c r="K3311" t="s">
        <v>137</v>
      </c>
      <c r="L3311" t="s">
        <v>9770</v>
      </c>
      <c r="M3311" t="s">
        <v>9771</v>
      </c>
      <c r="N3311">
        <v>0.58333333300000001</v>
      </c>
      <c r="O3311">
        <v>0</v>
      </c>
      <c r="P3311">
        <v>4710</v>
      </c>
      <c r="Q3311">
        <v>0</v>
      </c>
      <c r="R3311">
        <v>0</v>
      </c>
      <c r="S3311">
        <v>1</v>
      </c>
      <c r="T3311">
        <v>374</v>
      </c>
      <c r="U3311">
        <v>0</v>
      </c>
      <c r="V3311">
        <v>1</v>
      </c>
      <c r="W3311">
        <v>0</v>
      </c>
      <c r="X3311">
        <v>916.48606235133491</v>
      </c>
      <c r="Y3311">
        <v>0</v>
      </c>
      <c r="Z3311">
        <v>0</v>
      </c>
      <c r="AA3311">
        <v>2.8063428058902837</v>
      </c>
      <c r="AB3311">
        <v>122.34376677947174</v>
      </c>
      <c r="AC3311">
        <v>0</v>
      </c>
      <c r="AD3311">
        <v>45.166991906706002</v>
      </c>
      <c r="AE3311">
        <v>1086.8031638434029</v>
      </c>
    </row>
    <row r="3312" spans="1:31" x14ac:dyDescent="0.25">
      <c r="A3312">
        <v>1714158</v>
      </c>
      <c r="B3312">
        <v>1</v>
      </c>
      <c r="C3312" t="s">
        <v>80</v>
      </c>
      <c r="D3312" t="s">
        <v>84</v>
      </c>
      <c r="E3312" t="s">
        <v>441</v>
      </c>
      <c r="F3312" t="s">
        <v>9772</v>
      </c>
      <c r="G3312" t="s">
        <v>904</v>
      </c>
      <c r="H3312" t="s">
        <v>134</v>
      </c>
      <c r="I3312" t="s">
        <v>135</v>
      </c>
      <c r="J3312" t="s">
        <v>136</v>
      </c>
      <c r="K3312" t="s">
        <v>137</v>
      </c>
      <c r="L3312" t="s">
        <v>9773</v>
      </c>
      <c r="M3312" t="s">
        <v>9774</v>
      </c>
      <c r="N3312">
        <v>2.037222222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21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23.612864072635261</v>
      </c>
      <c r="AC3312">
        <v>0</v>
      </c>
      <c r="AD3312">
        <v>0</v>
      </c>
      <c r="AE3312">
        <v>23.612864072635261</v>
      </c>
    </row>
    <row r="3313" spans="1:31" x14ac:dyDescent="0.25">
      <c r="A3313">
        <v>1714160</v>
      </c>
      <c r="B3313">
        <v>1</v>
      </c>
      <c r="C3313" t="s">
        <v>80</v>
      </c>
      <c r="D3313" t="s">
        <v>107</v>
      </c>
      <c r="E3313" t="s">
        <v>140</v>
      </c>
      <c r="F3313" t="s">
        <v>3240</v>
      </c>
      <c r="G3313" t="s">
        <v>147</v>
      </c>
      <c r="H3313" t="s">
        <v>143</v>
      </c>
      <c r="I3313" t="s">
        <v>135</v>
      </c>
      <c r="J3313" t="s">
        <v>136</v>
      </c>
      <c r="K3313" t="s">
        <v>137</v>
      </c>
      <c r="L3313" t="s">
        <v>9775</v>
      </c>
      <c r="M3313" t="s">
        <v>9776</v>
      </c>
      <c r="N3313">
        <v>2.3563888880000001</v>
      </c>
      <c r="O3313">
        <v>2</v>
      </c>
      <c r="P3313">
        <v>1098</v>
      </c>
      <c r="Q3313">
        <v>30</v>
      </c>
      <c r="R3313">
        <v>83</v>
      </c>
      <c r="S3313">
        <v>4</v>
      </c>
      <c r="T3313">
        <v>33</v>
      </c>
      <c r="U3313">
        <v>0</v>
      </c>
      <c r="V3313">
        <v>3</v>
      </c>
      <c r="W3313">
        <v>69.883578138730456</v>
      </c>
      <c r="X3313">
        <v>279.13602183134788</v>
      </c>
      <c r="Y3313">
        <v>308.94337344995523</v>
      </c>
      <c r="Z3313">
        <v>51.837614818752407</v>
      </c>
      <c r="AA3313">
        <v>55.303104674125144</v>
      </c>
      <c r="AB3313">
        <v>69.97445912638409</v>
      </c>
      <c r="AC3313">
        <v>0</v>
      </c>
      <c r="AD3313">
        <v>3.5711519663623172</v>
      </c>
      <c r="AE3313">
        <v>838.64930400565754</v>
      </c>
    </row>
    <row r="3314" spans="1:31" x14ac:dyDescent="0.25">
      <c r="A3314">
        <v>1714161</v>
      </c>
      <c r="B3314">
        <v>1</v>
      </c>
      <c r="C3314" t="s">
        <v>80</v>
      </c>
      <c r="D3314" t="s">
        <v>97</v>
      </c>
      <c r="E3314" t="s">
        <v>131</v>
      </c>
      <c r="F3314" t="s">
        <v>9777</v>
      </c>
      <c r="G3314" t="s">
        <v>269</v>
      </c>
      <c r="H3314" t="s">
        <v>134</v>
      </c>
      <c r="I3314" t="s">
        <v>135</v>
      </c>
      <c r="J3314" t="s">
        <v>5</v>
      </c>
      <c r="K3314" t="s">
        <v>137</v>
      </c>
      <c r="L3314" t="s">
        <v>9778</v>
      </c>
      <c r="M3314" t="s">
        <v>9779</v>
      </c>
      <c r="N3314">
        <v>0.574722222</v>
      </c>
      <c r="O3314">
        <v>0</v>
      </c>
      <c r="P3314">
        <v>2</v>
      </c>
      <c r="Q3314">
        <v>0</v>
      </c>
      <c r="R3314">
        <v>0</v>
      </c>
      <c r="S3314">
        <v>0</v>
      </c>
      <c r="T3314">
        <v>1</v>
      </c>
      <c r="U3314">
        <v>0</v>
      </c>
      <c r="V3314">
        <v>0</v>
      </c>
      <c r="W3314">
        <v>0</v>
      </c>
      <c r="X3314">
        <v>0.33388688613811612</v>
      </c>
      <c r="Y3314">
        <v>0</v>
      </c>
      <c r="Z3314">
        <v>0</v>
      </c>
      <c r="AA3314">
        <v>0</v>
      </c>
      <c r="AB3314">
        <v>6.2272426822000002E-2</v>
      </c>
      <c r="AC3314">
        <v>0</v>
      </c>
      <c r="AD3314">
        <v>0</v>
      </c>
      <c r="AE3314">
        <v>0.39615931296011614</v>
      </c>
    </row>
    <row r="3315" spans="1:31" x14ac:dyDescent="0.25">
      <c r="A3315">
        <v>1714162</v>
      </c>
      <c r="B3315">
        <v>1</v>
      </c>
      <c r="C3315" t="s">
        <v>81</v>
      </c>
      <c r="D3315" t="s">
        <v>124</v>
      </c>
      <c r="E3315" t="s">
        <v>131</v>
      </c>
      <c r="F3315" t="s">
        <v>9780</v>
      </c>
      <c r="G3315" t="s">
        <v>133</v>
      </c>
      <c r="H3315" t="s">
        <v>134</v>
      </c>
      <c r="I3315" t="s">
        <v>135</v>
      </c>
      <c r="J3315" t="s">
        <v>136</v>
      </c>
      <c r="K3315" t="s">
        <v>137</v>
      </c>
      <c r="L3315" t="s">
        <v>9781</v>
      </c>
      <c r="M3315" t="s">
        <v>9782</v>
      </c>
      <c r="N3315">
        <v>1.448611111</v>
      </c>
      <c r="O3315">
        <v>0</v>
      </c>
      <c r="P3315">
        <v>2</v>
      </c>
      <c r="Q3315">
        <v>0</v>
      </c>
      <c r="R3315">
        <v>0</v>
      </c>
      <c r="S3315">
        <v>0</v>
      </c>
      <c r="T3315">
        <v>1</v>
      </c>
      <c r="U3315">
        <v>0</v>
      </c>
      <c r="V3315">
        <v>0</v>
      </c>
      <c r="W3315">
        <v>0</v>
      </c>
      <c r="X3315">
        <v>0.94177622002361117</v>
      </c>
      <c r="Y3315">
        <v>0</v>
      </c>
      <c r="Z3315">
        <v>0</v>
      </c>
      <c r="AA3315">
        <v>0</v>
      </c>
      <c r="AB3315">
        <v>0.23769412616741337</v>
      </c>
      <c r="AC3315">
        <v>0</v>
      </c>
      <c r="AD3315">
        <v>0</v>
      </c>
      <c r="AE3315">
        <v>1.1794703461910245</v>
      </c>
    </row>
    <row r="3316" spans="1:31" x14ac:dyDescent="0.25">
      <c r="A3316">
        <v>1714163</v>
      </c>
      <c r="B3316">
        <v>1</v>
      </c>
      <c r="C3316" t="s">
        <v>80</v>
      </c>
      <c r="D3316" t="s">
        <v>97</v>
      </c>
      <c r="E3316" t="s">
        <v>131</v>
      </c>
      <c r="F3316" t="s">
        <v>9783</v>
      </c>
      <c r="G3316" t="s">
        <v>269</v>
      </c>
      <c r="H3316" t="s">
        <v>134</v>
      </c>
      <c r="I3316" t="s">
        <v>135</v>
      </c>
      <c r="J3316" t="s">
        <v>5</v>
      </c>
      <c r="K3316" t="s">
        <v>137</v>
      </c>
      <c r="L3316" t="s">
        <v>9784</v>
      </c>
      <c r="M3316" t="s">
        <v>9785</v>
      </c>
      <c r="N3316">
        <v>0.314722222</v>
      </c>
      <c r="O3316">
        <v>0</v>
      </c>
      <c r="P3316">
        <v>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</row>
    <row r="3317" spans="1:31" x14ac:dyDescent="0.25">
      <c r="A3317">
        <v>1714164</v>
      </c>
      <c r="B3317">
        <v>1</v>
      </c>
      <c r="C3317" t="s">
        <v>80</v>
      </c>
      <c r="D3317" t="s">
        <v>96</v>
      </c>
      <c r="E3317" t="s">
        <v>171</v>
      </c>
      <c r="F3317" t="s">
        <v>9786</v>
      </c>
      <c r="G3317" t="s">
        <v>1104</v>
      </c>
      <c r="H3317" t="s">
        <v>143</v>
      </c>
      <c r="I3317" t="s">
        <v>135</v>
      </c>
      <c r="J3317" t="s">
        <v>136</v>
      </c>
      <c r="K3317" t="s">
        <v>137</v>
      </c>
      <c r="L3317" t="s">
        <v>9787</v>
      </c>
      <c r="M3317" t="s">
        <v>9788</v>
      </c>
      <c r="N3317">
        <v>6.2033333329999998</v>
      </c>
      <c r="O3317">
        <v>0</v>
      </c>
      <c r="P3317">
        <v>81</v>
      </c>
      <c r="Q3317">
        <v>0</v>
      </c>
      <c r="R3317">
        <v>0</v>
      </c>
      <c r="S3317">
        <v>0</v>
      </c>
      <c r="T3317">
        <v>2</v>
      </c>
      <c r="U3317">
        <v>0</v>
      </c>
      <c r="V3317">
        <v>0</v>
      </c>
      <c r="W3317">
        <v>0</v>
      </c>
      <c r="X3317">
        <v>121.42241455469204</v>
      </c>
      <c r="Y3317">
        <v>0</v>
      </c>
      <c r="Z3317">
        <v>0</v>
      </c>
      <c r="AA3317">
        <v>0</v>
      </c>
      <c r="AB3317">
        <v>0.72601569585705406</v>
      </c>
      <c r="AC3317">
        <v>0</v>
      </c>
      <c r="AD3317">
        <v>0</v>
      </c>
      <c r="AE3317">
        <v>122.1484302505491</v>
      </c>
    </row>
    <row r="3318" spans="1:31" x14ac:dyDescent="0.25">
      <c r="A3318">
        <v>1714165</v>
      </c>
      <c r="B3318">
        <v>1</v>
      </c>
      <c r="C3318" t="s">
        <v>81</v>
      </c>
      <c r="D3318" t="s">
        <v>117</v>
      </c>
      <c r="E3318" t="s">
        <v>171</v>
      </c>
      <c r="F3318" t="s">
        <v>9789</v>
      </c>
      <c r="G3318" t="s">
        <v>295</v>
      </c>
      <c r="H3318" t="s">
        <v>143</v>
      </c>
      <c r="I3318" t="s">
        <v>135</v>
      </c>
      <c r="J3318" t="s">
        <v>136</v>
      </c>
      <c r="K3318" t="s">
        <v>137</v>
      </c>
      <c r="L3318" t="s">
        <v>9790</v>
      </c>
      <c r="M3318" t="s">
        <v>9791</v>
      </c>
      <c r="N3318">
        <v>1.409444444</v>
      </c>
      <c r="O3318">
        <v>0</v>
      </c>
      <c r="P3318">
        <v>19</v>
      </c>
      <c r="Q3318">
        <v>0</v>
      </c>
      <c r="R3318">
        <v>0</v>
      </c>
      <c r="S3318">
        <v>0</v>
      </c>
      <c r="T3318">
        <v>2</v>
      </c>
      <c r="U3318">
        <v>0</v>
      </c>
      <c r="V3318">
        <v>0</v>
      </c>
      <c r="W3318">
        <v>0</v>
      </c>
      <c r="X3318">
        <v>3.4878834719741501</v>
      </c>
      <c r="Y3318">
        <v>0</v>
      </c>
      <c r="Z3318">
        <v>0</v>
      </c>
      <c r="AA3318">
        <v>0</v>
      </c>
      <c r="AB3318">
        <v>8.9854966800098884E-2</v>
      </c>
      <c r="AC3318">
        <v>0</v>
      </c>
      <c r="AD3318">
        <v>0</v>
      </c>
      <c r="AE3318">
        <v>3.577738438774249</v>
      </c>
    </row>
    <row r="3319" spans="1:31" x14ac:dyDescent="0.25">
      <c r="A3319">
        <v>1714168</v>
      </c>
      <c r="B3319">
        <v>1</v>
      </c>
      <c r="C3319" t="s">
        <v>80</v>
      </c>
      <c r="D3319" t="s">
        <v>96</v>
      </c>
      <c r="E3319" t="s">
        <v>131</v>
      </c>
      <c r="F3319" t="s">
        <v>9792</v>
      </c>
      <c r="G3319" t="s">
        <v>242</v>
      </c>
      <c r="H3319" t="s">
        <v>134</v>
      </c>
      <c r="I3319" t="s">
        <v>135</v>
      </c>
      <c r="J3319" t="s">
        <v>136</v>
      </c>
      <c r="K3319" t="s">
        <v>137</v>
      </c>
      <c r="L3319" t="s">
        <v>9793</v>
      </c>
      <c r="M3319" t="s">
        <v>9794</v>
      </c>
      <c r="N3319">
        <v>1.420555555</v>
      </c>
      <c r="O3319">
        <v>0</v>
      </c>
      <c r="P3319">
        <v>1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0.46311763447255549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0.46311763447255549</v>
      </c>
    </row>
    <row r="3320" spans="1:31" x14ac:dyDescent="0.25">
      <c r="A3320">
        <v>1714169</v>
      </c>
      <c r="B3320">
        <v>1</v>
      </c>
      <c r="C3320" t="s">
        <v>80</v>
      </c>
      <c r="D3320" t="s">
        <v>94</v>
      </c>
      <c r="E3320" t="s">
        <v>140</v>
      </c>
      <c r="F3320" t="s">
        <v>9795</v>
      </c>
      <c r="G3320" t="s">
        <v>147</v>
      </c>
      <c r="H3320" t="s">
        <v>143</v>
      </c>
      <c r="I3320" t="s">
        <v>135</v>
      </c>
      <c r="J3320" t="s">
        <v>136</v>
      </c>
      <c r="K3320" t="s">
        <v>137</v>
      </c>
      <c r="L3320" t="s">
        <v>9796</v>
      </c>
      <c r="M3320" t="s">
        <v>9797</v>
      </c>
      <c r="N3320">
        <v>0.85833333300000003</v>
      </c>
      <c r="O3320">
        <v>0</v>
      </c>
      <c r="P3320">
        <v>909</v>
      </c>
      <c r="Q3320">
        <v>53</v>
      </c>
      <c r="R3320">
        <v>265</v>
      </c>
      <c r="S3320">
        <v>15</v>
      </c>
      <c r="T3320">
        <v>121</v>
      </c>
      <c r="U3320">
        <v>8</v>
      </c>
      <c r="V3320">
        <v>0</v>
      </c>
      <c r="W3320">
        <v>0</v>
      </c>
      <c r="X3320">
        <v>241.92979338948666</v>
      </c>
      <c r="Y3320">
        <v>37.592118609636046</v>
      </c>
      <c r="Z3320">
        <v>174.80585333861333</v>
      </c>
      <c r="AA3320">
        <v>225.97432627584357</v>
      </c>
      <c r="AB3320">
        <v>52.442427974738088</v>
      </c>
      <c r="AC3320">
        <v>178.09109170169097</v>
      </c>
      <c r="AD3320">
        <v>0</v>
      </c>
      <c r="AE3320">
        <v>910.83561129000873</v>
      </c>
    </row>
    <row r="3321" spans="1:31" x14ac:dyDescent="0.25">
      <c r="A3321">
        <v>1714170</v>
      </c>
      <c r="B3321">
        <v>1</v>
      </c>
      <c r="C3321" t="s">
        <v>80</v>
      </c>
      <c r="D3321" t="s">
        <v>94</v>
      </c>
      <c r="E3321" t="s">
        <v>131</v>
      </c>
      <c r="F3321" t="s">
        <v>9798</v>
      </c>
      <c r="G3321" t="s">
        <v>133</v>
      </c>
      <c r="H3321" t="s">
        <v>134</v>
      </c>
      <c r="I3321" t="s">
        <v>135</v>
      </c>
      <c r="J3321" t="s">
        <v>136</v>
      </c>
      <c r="K3321" t="s">
        <v>137</v>
      </c>
      <c r="L3321" t="s">
        <v>9799</v>
      </c>
      <c r="M3321" t="s">
        <v>9800</v>
      </c>
      <c r="N3321">
        <v>0.8175</v>
      </c>
      <c r="O3321">
        <v>0</v>
      </c>
      <c r="P3321">
        <v>3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0.43780707340894337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0.43780707340894337</v>
      </c>
    </row>
    <row r="3322" spans="1:31" x14ac:dyDescent="0.25">
      <c r="A3322">
        <v>1714172</v>
      </c>
      <c r="B3322">
        <v>1</v>
      </c>
      <c r="C3322" t="s">
        <v>80</v>
      </c>
      <c r="D3322" t="s">
        <v>90</v>
      </c>
      <c r="E3322" t="s">
        <v>441</v>
      </c>
      <c r="F3322" t="s">
        <v>9801</v>
      </c>
      <c r="G3322" t="s">
        <v>162</v>
      </c>
      <c r="H3322" t="s">
        <v>134</v>
      </c>
      <c r="I3322" t="s">
        <v>135</v>
      </c>
      <c r="J3322" t="s">
        <v>136</v>
      </c>
      <c r="K3322" t="s">
        <v>137</v>
      </c>
      <c r="L3322" t="s">
        <v>9802</v>
      </c>
      <c r="M3322" t="s">
        <v>9803</v>
      </c>
      <c r="N3322">
        <v>3.1277777769999999</v>
      </c>
      <c r="O3322">
        <v>0</v>
      </c>
      <c r="P3322">
        <v>32</v>
      </c>
      <c r="Q3322">
        <v>0</v>
      </c>
      <c r="R3322">
        <v>0</v>
      </c>
      <c r="S3322">
        <v>0</v>
      </c>
      <c r="T3322">
        <v>14</v>
      </c>
      <c r="U3322">
        <v>0</v>
      </c>
      <c r="V3322">
        <v>0</v>
      </c>
      <c r="W3322">
        <v>0</v>
      </c>
      <c r="X3322">
        <v>28.312888267319341</v>
      </c>
      <c r="Y3322">
        <v>0</v>
      </c>
      <c r="Z3322">
        <v>0</v>
      </c>
      <c r="AA3322">
        <v>0</v>
      </c>
      <c r="AB3322">
        <v>5.0190322981506785</v>
      </c>
      <c r="AC3322">
        <v>0</v>
      </c>
      <c r="AD3322">
        <v>0</v>
      </c>
      <c r="AE3322">
        <v>33.331920565470021</v>
      </c>
    </row>
    <row r="3323" spans="1:31" x14ac:dyDescent="0.25">
      <c r="A3323">
        <v>1714173</v>
      </c>
      <c r="B3323">
        <v>1</v>
      </c>
      <c r="C3323" t="s">
        <v>80</v>
      </c>
      <c r="D3323" t="s">
        <v>97</v>
      </c>
      <c r="E3323" t="s">
        <v>131</v>
      </c>
      <c r="F3323" t="s">
        <v>9804</v>
      </c>
      <c r="G3323" t="s">
        <v>269</v>
      </c>
      <c r="H3323" t="s">
        <v>134</v>
      </c>
      <c r="I3323" t="s">
        <v>135</v>
      </c>
      <c r="J3323" t="s">
        <v>5</v>
      </c>
      <c r="K3323" t="s">
        <v>137</v>
      </c>
      <c r="L3323" t="s">
        <v>9805</v>
      </c>
      <c r="M3323" t="s">
        <v>9806</v>
      </c>
      <c r="N3323">
        <v>0.68027777700000003</v>
      </c>
      <c r="O3323">
        <v>0</v>
      </c>
      <c r="P3323">
        <v>1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2.7044579396827782E-3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2.7044579396827782E-3</v>
      </c>
    </row>
    <row r="3324" spans="1:31" x14ac:dyDescent="0.25">
      <c r="A3324">
        <v>1714174</v>
      </c>
      <c r="B3324">
        <v>1</v>
      </c>
      <c r="C3324" t="s">
        <v>80</v>
      </c>
      <c r="D3324" t="s">
        <v>88</v>
      </c>
      <c r="E3324" t="s">
        <v>140</v>
      </c>
      <c r="F3324" t="s">
        <v>9807</v>
      </c>
      <c r="G3324" t="s">
        <v>806</v>
      </c>
      <c r="H3324" t="s">
        <v>143</v>
      </c>
      <c r="I3324" t="s">
        <v>135</v>
      </c>
      <c r="J3324" t="s">
        <v>136</v>
      </c>
      <c r="K3324" t="s">
        <v>137</v>
      </c>
      <c r="L3324" t="s">
        <v>9808</v>
      </c>
      <c r="M3324" t="s">
        <v>9809</v>
      </c>
      <c r="N3324">
        <v>1.3272222220000001</v>
      </c>
      <c r="O3324">
        <v>0</v>
      </c>
      <c r="P3324">
        <v>1591</v>
      </c>
      <c r="Q3324">
        <v>0</v>
      </c>
      <c r="R3324">
        <v>0</v>
      </c>
      <c r="S3324">
        <v>0</v>
      </c>
      <c r="T3324">
        <v>23</v>
      </c>
      <c r="U3324">
        <v>0</v>
      </c>
      <c r="V3324">
        <v>0</v>
      </c>
      <c r="W3324">
        <v>0</v>
      </c>
      <c r="X3324">
        <v>690.5536512899962</v>
      </c>
      <c r="Y3324">
        <v>0</v>
      </c>
      <c r="Z3324">
        <v>0</v>
      </c>
      <c r="AA3324">
        <v>0</v>
      </c>
      <c r="AB3324">
        <v>21.326952673562577</v>
      </c>
      <c r="AC3324">
        <v>0</v>
      </c>
      <c r="AD3324">
        <v>0</v>
      </c>
      <c r="AE3324">
        <v>711.88060396355877</v>
      </c>
    </row>
    <row r="3325" spans="1:31" x14ac:dyDescent="0.25">
      <c r="A3325">
        <v>1714175</v>
      </c>
      <c r="B3325">
        <v>1</v>
      </c>
      <c r="C3325" t="s">
        <v>80</v>
      </c>
      <c r="D3325" t="s">
        <v>97</v>
      </c>
      <c r="E3325" t="s">
        <v>131</v>
      </c>
      <c r="F3325" t="s">
        <v>9810</v>
      </c>
      <c r="G3325" t="s">
        <v>269</v>
      </c>
      <c r="H3325" t="s">
        <v>134</v>
      </c>
      <c r="I3325" t="s">
        <v>135</v>
      </c>
      <c r="J3325" t="s">
        <v>5</v>
      </c>
      <c r="K3325" t="s">
        <v>137</v>
      </c>
      <c r="L3325" t="s">
        <v>9811</v>
      </c>
      <c r="M3325" t="s">
        <v>9812</v>
      </c>
      <c r="N3325">
        <v>1.2705555550000001</v>
      </c>
      <c r="O3325">
        <v>0</v>
      </c>
      <c r="P3325">
        <v>3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1.6506068393622617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1.6506068393622617</v>
      </c>
    </row>
    <row r="3326" spans="1:31" x14ac:dyDescent="0.25">
      <c r="A3326">
        <v>1714176</v>
      </c>
      <c r="B3326">
        <v>1</v>
      </c>
      <c r="C3326" t="s">
        <v>81</v>
      </c>
      <c r="D3326" t="s">
        <v>127</v>
      </c>
      <c r="E3326" t="s">
        <v>131</v>
      </c>
      <c r="F3326" t="s">
        <v>9813</v>
      </c>
      <c r="G3326" t="s">
        <v>238</v>
      </c>
      <c r="H3326" t="s">
        <v>134</v>
      </c>
      <c r="I3326" t="s">
        <v>135</v>
      </c>
      <c r="J3326" t="s">
        <v>136</v>
      </c>
      <c r="K3326" t="s">
        <v>137</v>
      </c>
      <c r="L3326" t="s">
        <v>9814</v>
      </c>
      <c r="M3326" t="s">
        <v>9815</v>
      </c>
      <c r="N3326">
        <v>0.61111111100000004</v>
      </c>
      <c r="O3326">
        <v>0</v>
      </c>
      <c r="P3326">
        <v>6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1.4826877782088057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1.4826877782088057</v>
      </c>
    </row>
    <row r="3327" spans="1:31" x14ac:dyDescent="0.25">
      <c r="A3327">
        <v>1714177</v>
      </c>
      <c r="B3327">
        <v>1</v>
      </c>
      <c r="C3327" t="s">
        <v>80</v>
      </c>
      <c r="D3327" t="s">
        <v>107</v>
      </c>
      <c r="E3327" t="s">
        <v>150</v>
      </c>
      <c r="F3327" t="s">
        <v>9816</v>
      </c>
      <c r="G3327" t="s">
        <v>186</v>
      </c>
      <c r="H3327" t="s">
        <v>134</v>
      </c>
      <c r="I3327" t="s">
        <v>135</v>
      </c>
      <c r="J3327" t="s">
        <v>136</v>
      </c>
      <c r="K3327" t="s">
        <v>137</v>
      </c>
      <c r="L3327" t="s">
        <v>9817</v>
      </c>
      <c r="M3327" t="s">
        <v>9818</v>
      </c>
      <c r="N3327">
        <v>5.0011111110000002</v>
      </c>
      <c r="O3327">
        <v>0</v>
      </c>
      <c r="P3327">
        <v>0</v>
      </c>
      <c r="Q3327">
        <v>0</v>
      </c>
      <c r="R3327">
        <v>7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10.966049932838184</v>
      </c>
      <c r="AA3327">
        <v>0</v>
      </c>
      <c r="AB3327">
        <v>0</v>
      </c>
      <c r="AC3327">
        <v>0</v>
      </c>
      <c r="AD3327">
        <v>0</v>
      </c>
      <c r="AE3327">
        <v>10.966049932838184</v>
      </c>
    </row>
    <row r="3328" spans="1:31" x14ac:dyDescent="0.25">
      <c r="A3328">
        <v>1714179</v>
      </c>
      <c r="B3328">
        <v>1</v>
      </c>
      <c r="C3328" t="s">
        <v>80</v>
      </c>
      <c r="D3328" t="s">
        <v>97</v>
      </c>
      <c r="E3328" t="s">
        <v>131</v>
      </c>
      <c r="F3328" t="s">
        <v>9819</v>
      </c>
      <c r="G3328" t="s">
        <v>269</v>
      </c>
      <c r="H3328" t="s">
        <v>134</v>
      </c>
      <c r="I3328" t="s">
        <v>135</v>
      </c>
      <c r="J3328" t="s">
        <v>5</v>
      </c>
      <c r="K3328" t="s">
        <v>137</v>
      </c>
      <c r="L3328" t="s">
        <v>9820</v>
      </c>
      <c r="M3328" t="s">
        <v>9821</v>
      </c>
      <c r="N3328">
        <v>1.173888888</v>
      </c>
      <c r="O3328">
        <v>0</v>
      </c>
      <c r="P3328">
        <v>1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0.38286434344144443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0.38286434344144443</v>
      </c>
    </row>
    <row r="3329" spans="1:31" x14ac:dyDescent="0.25">
      <c r="A3329">
        <v>1714180</v>
      </c>
      <c r="B3329">
        <v>1</v>
      </c>
      <c r="C3329" t="s">
        <v>80</v>
      </c>
      <c r="D3329" t="s">
        <v>94</v>
      </c>
      <c r="E3329" t="s">
        <v>160</v>
      </c>
      <c r="F3329" t="s">
        <v>9822</v>
      </c>
      <c r="G3329" t="s">
        <v>162</v>
      </c>
      <c r="H3329" t="s">
        <v>134</v>
      </c>
      <c r="I3329" t="s">
        <v>135</v>
      </c>
      <c r="J3329" t="s">
        <v>136</v>
      </c>
      <c r="K3329" t="s">
        <v>137</v>
      </c>
      <c r="L3329" t="s">
        <v>9823</v>
      </c>
      <c r="M3329" t="s">
        <v>9824</v>
      </c>
      <c r="N3329">
        <v>2.4300000000000002</v>
      </c>
      <c r="O3329">
        <v>0</v>
      </c>
      <c r="P3329">
        <v>46</v>
      </c>
      <c r="Q3329">
        <v>0</v>
      </c>
      <c r="R3329">
        <v>0</v>
      </c>
      <c r="S3329">
        <v>0</v>
      </c>
      <c r="T3329">
        <v>10</v>
      </c>
      <c r="U3329">
        <v>0</v>
      </c>
      <c r="V3329">
        <v>0</v>
      </c>
      <c r="W3329">
        <v>0</v>
      </c>
      <c r="X3329">
        <v>40.841931185152781</v>
      </c>
      <c r="Y3329">
        <v>0</v>
      </c>
      <c r="Z3329">
        <v>0</v>
      </c>
      <c r="AA3329">
        <v>0</v>
      </c>
      <c r="AB3329">
        <v>13.141209454224061</v>
      </c>
      <c r="AC3329">
        <v>0</v>
      </c>
      <c r="AD3329">
        <v>0</v>
      </c>
      <c r="AE3329">
        <v>53.983140639376842</v>
      </c>
    </row>
    <row r="3330" spans="1:31" x14ac:dyDescent="0.25">
      <c r="A3330">
        <v>1714181</v>
      </c>
      <c r="B3330">
        <v>1</v>
      </c>
      <c r="C3330" t="s">
        <v>80</v>
      </c>
      <c r="D3330" t="s">
        <v>104</v>
      </c>
      <c r="E3330" t="s">
        <v>171</v>
      </c>
      <c r="F3330" t="s">
        <v>9825</v>
      </c>
      <c r="G3330" t="s">
        <v>147</v>
      </c>
      <c r="H3330" t="s">
        <v>143</v>
      </c>
      <c r="I3330" t="s">
        <v>135</v>
      </c>
      <c r="J3330" t="s">
        <v>136</v>
      </c>
      <c r="K3330" t="s">
        <v>137</v>
      </c>
      <c r="L3330" t="s">
        <v>9826</v>
      </c>
      <c r="M3330" t="s">
        <v>9827</v>
      </c>
      <c r="N3330">
        <v>1.555833333</v>
      </c>
      <c r="O3330">
        <v>5</v>
      </c>
      <c r="P3330">
        <v>1343</v>
      </c>
      <c r="Q3330">
        <v>0</v>
      </c>
      <c r="R3330">
        <v>7</v>
      </c>
      <c r="S3330">
        <v>1</v>
      </c>
      <c r="T3330">
        <v>149</v>
      </c>
      <c r="U3330">
        <v>0</v>
      </c>
      <c r="V3330">
        <v>2</v>
      </c>
      <c r="W3330">
        <v>2.0001364250786664</v>
      </c>
      <c r="X3330">
        <v>811.74785388229407</v>
      </c>
      <c r="Y3330">
        <v>0</v>
      </c>
      <c r="Z3330">
        <v>26.029621886333182</v>
      </c>
      <c r="AA3330">
        <v>2.7702631293331574</v>
      </c>
      <c r="AB3330">
        <v>169.49802277568665</v>
      </c>
      <c r="AC3330">
        <v>0</v>
      </c>
      <c r="AD3330">
        <v>24.362150805143997</v>
      </c>
      <c r="AE3330">
        <v>1036.4080489038697</v>
      </c>
    </row>
    <row r="3331" spans="1:31" x14ac:dyDescent="0.25">
      <c r="A3331">
        <v>1714182</v>
      </c>
      <c r="B3331">
        <v>1</v>
      </c>
      <c r="C3331" t="s">
        <v>81</v>
      </c>
      <c r="D3331" t="s">
        <v>118</v>
      </c>
      <c r="E3331" t="s">
        <v>171</v>
      </c>
      <c r="F3331" t="s">
        <v>9828</v>
      </c>
      <c r="G3331" t="s">
        <v>246</v>
      </c>
      <c r="H3331" t="s">
        <v>143</v>
      </c>
      <c r="I3331" t="s">
        <v>135</v>
      </c>
      <c r="J3331" t="s">
        <v>136</v>
      </c>
      <c r="K3331" t="s">
        <v>137</v>
      </c>
      <c r="L3331" t="s">
        <v>9829</v>
      </c>
      <c r="M3331" t="s">
        <v>9830</v>
      </c>
      <c r="N3331">
        <v>4.2702777770000004</v>
      </c>
      <c r="O3331">
        <v>0</v>
      </c>
      <c r="P3331">
        <v>10</v>
      </c>
      <c r="Q3331">
        <v>0</v>
      </c>
      <c r="R3331">
        <v>3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4.335510273156526</v>
      </c>
      <c r="Y3331">
        <v>0</v>
      </c>
      <c r="Z3331">
        <v>9.3913020514955843</v>
      </c>
      <c r="AA3331">
        <v>0</v>
      </c>
      <c r="AB3331">
        <v>0</v>
      </c>
      <c r="AC3331">
        <v>0</v>
      </c>
      <c r="AD3331">
        <v>0</v>
      </c>
      <c r="AE3331">
        <v>13.72681232465211</v>
      </c>
    </row>
    <row r="3332" spans="1:31" x14ac:dyDescent="0.25">
      <c r="A3332">
        <v>1714185</v>
      </c>
      <c r="B3332">
        <v>1</v>
      </c>
      <c r="C3332" t="s">
        <v>81</v>
      </c>
      <c r="D3332" t="s">
        <v>127</v>
      </c>
      <c r="E3332" t="s">
        <v>160</v>
      </c>
      <c r="F3332" t="s">
        <v>9831</v>
      </c>
      <c r="G3332" t="s">
        <v>162</v>
      </c>
      <c r="H3332" t="s">
        <v>134</v>
      </c>
      <c r="I3332" t="s">
        <v>135</v>
      </c>
      <c r="J3332" t="s">
        <v>136</v>
      </c>
      <c r="K3332" t="s">
        <v>137</v>
      </c>
      <c r="L3332" t="s">
        <v>9832</v>
      </c>
      <c r="M3332" t="s">
        <v>9833</v>
      </c>
      <c r="N3332">
        <v>3.0233333330000001</v>
      </c>
      <c r="O3332">
        <v>0</v>
      </c>
      <c r="P3332">
        <v>1</v>
      </c>
      <c r="Q3332">
        <v>0</v>
      </c>
      <c r="R3332">
        <v>1</v>
      </c>
      <c r="S3332">
        <v>0</v>
      </c>
      <c r="T3332">
        <v>1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1.9030693414553337E-2</v>
      </c>
      <c r="AA3332">
        <v>0</v>
      </c>
      <c r="AB3332">
        <v>3.0665810041149113</v>
      </c>
      <c r="AC3332">
        <v>0</v>
      </c>
      <c r="AD3332">
        <v>0</v>
      </c>
      <c r="AE3332">
        <v>3.0856116975294645</v>
      </c>
    </row>
    <row r="3333" spans="1:31" x14ac:dyDescent="0.25">
      <c r="A3333">
        <v>1714189</v>
      </c>
      <c r="B3333">
        <v>1</v>
      </c>
      <c r="C3333" t="s">
        <v>80</v>
      </c>
      <c r="D3333" t="s">
        <v>94</v>
      </c>
      <c r="E3333" t="s">
        <v>171</v>
      </c>
      <c r="F3333" t="s">
        <v>9834</v>
      </c>
      <c r="G3333" t="s">
        <v>147</v>
      </c>
      <c r="H3333" t="s">
        <v>143</v>
      </c>
      <c r="I3333" t="s">
        <v>135</v>
      </c>
      <c r="J3333" t="s">
        <v>136</v>
      </c>
      <c r="K3333" t="s">
        <v>137</v>
      </c>
      <c r="L3333" t="s">
        <v>9835</v>
      </c>
      <c r="M3333" t="s">
        <v>9836</v>
      </c>
      <c r="N3333">
        <v>2.5755555550000002</v>
      </c>
      <c r="O3333">
        <v>0</v>
      </c>
      <c r="P3333">
        <v>0</v>
      </c>
      <c r="Q3333">
        <v>0</v>
      </c>
      <c r="R3333">
        <v>0</v>
      </c>
      <c r="S3333">
        <v>1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2.872562359453422</v>
      </c>
      <c r="AB3333">
        <v>0</v>
      </c>
      <c r="AC3333">
        <v>0</v>
      </c>
      <c r="AD3333">
        <v>0</v>
      </c>
      <c r="AE3333">
        <v>2.872562359453422</v>
      </c>
    </row>
    <row r="3334" spans="1:31" x14ac:dyDescent="0.25">
      <c r="A3334">
        <v>1714193</v>
      </c>
      <c r="B3334">
        <v>1</v>
      </c>
      <c r="C3334" t="s">
        <v>81</v>
      </c>
      <c r="D3334" t="s">
        <v>118</v>
      </c>
      <c r="E3334" t="s">
        <v>150</v>
      </c>
      <c r="F3334" t="s">
        <v>9837</v>
      </c>
      <c r="G3334" t="s">
        <v>650</v>
      </c>
      <c r="H3334" t="s">
        <v>134</v>
      </c>
      <c r="I3334" t="s">
        <v>135</v>
      </c>
      <c r="J3334" t="s">
        <v>136</v>
      </c>
      <c r="K3334" t="s">
        <v>137</v>
      </c>
      <c r="L3334" t="s">
        <v>9838</v>
      </c>
      <c r="M3334" t="s">
        <v>9839</v>
      </c>
      <c r="N3334">
        <v>0.79</v>
      </c>
      <c r="O3334">
        <v>0</v>
      </c>
      <c r="P3334">
        <v>5</v>
      </c>
      <c r="Q3334">
        <v>0</v>
      </c>
      <c r="R3334">
        <v>7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0.29723722367138672</v>
      </c>
      <c r="Y3334">
        <v>0</v>
      </c>
      <c r="Z3334">
        <v>1.143707122794253</v>
      </c>
      <c r="AA3334">
        <v>0</v>
      </c>
      <c r="AB3334">
        <v>0</v>
      </c>
      <c r="AC3334">
        <v>0</v>
      </c>
      <c r="AD3334">
        <v>0</v>
      </c>
      <c r="AE3334">
        <v>1.4409443464656397</v>
      </c>
    </row>
    <row r="3335" spans="1:31" x14ac:dyDescent="0.25">
      <c r="A3335">
        <v>1714194</v>
      </c>
      <c r="B3335">
        <v>1</v>
      </c>
      <c r="C3335" t="s">
        <v>80</v>
      </c>
      <c r="D3335" t="s">
        <v>94</v>
      </c>
      <c r="E3335" t="s">
        <v>160</v>
      </c>
      <c r="F3335" t="s">
        <v>9840</v>
      </c>
      <c r="G3335" t="s">
        <v>162</v>
      </c>
      <c r="H3335" t="s">
        <v>134</v>
      </c>
      <c r="I3335" t="s">
        <v>135</v>
      </c>
      <c r="J3335" t="s">
        <v>136</v>
      </c>
      <c r="K3335" t="s">
        <v>137</v>
      </c>
      <c r="L3335" t="s">
        <v>9841</v>
      </c>
      <c r="M3335" t="s">
        <v>9842</v>
      </c>
      <c r="N3335">
        <v>2.463333333</v>
      </c>
      <c r="O3335">
        <v>0</v>
      </c>
      <c r="P3335">
        <v>42</v>
      </c>
      <c r="Q3335">
        <v>0</v>
      </c>
      <c r="R3335">
        <v>0</v>
      </c>
      <c r="S3335">
        <v>0</v>
      </c>
      <c r="T3335">
        <v>6</v>
      </c>
      <c r="U3335">
        <v>0</v>
      </c>
      <c r="V3335">
        <v>0</v>
      </c>
      <c r="W3335">
        <v>0</v>
      </c>
      <c r="X3335">
        <v>7.806899118524302</v>
      </c>
      <c r="Y3335">
        <v>0</v>
      </c>
      <c r="Z3335">
        <v>0</v>
      </c>
      <c r="AA3335">
        <v>0</v>
      </c>
      <c r="AB3335">
        <v>0.52031342620247245</v>
      </c>
      <c r="AC3335">
        <v>0</v>
      </c>
      <c r="AD3335">
        <v>0</v>
      </c>
      <c r="AE3335">
        <v>8.3272125447267751</v>
      </c>
    </row>
    <row r="3336" spans="1:31" x14ac:dyDescent="0.25">
      <c r="A3336">
        <v>1714195</v>
      </c>
      <c r="B3336">
        <v>1</v>
      </c>
      <c r="C3336" t="s">
        <v>80</v>
      </c>
      <c r="D3336" t="s">
        <v>97</v>
      </c>
      <c r="E3336" t="s">
        <v>131</v>
      </c>
      <c r="F3336" t="s">
        <v>9843</v>
      </c>
      <c r="G3336" t="s">
        <v>242</v>
      </c>
      <c r="H3336" t="s">
        <v>134</v>
      </c>
      <c r="I3336" t="s">
        <v>135</v>
      </c>
      <c r="J3336" t="s">
        <v>136</v>
      </c>
      <c r="K3336" t="s">
        <v>137</v>
      </c>
      <c r="L3336" t="s">
        <v>9844</v>
      </c>
      <c r="M3336" t="s">
        <v>9845</v>
      </c>
      <c r="N3336">
        <v>1.5233333330000001</v>
      </c>
      <c r="O3336">
        <v>0</v>
      </c>
      <c r="P3336">
        <v>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0.35023098921659668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0.35023098921659668</v>
      </c>
    </row>
    <row r="3337" spans="1:31" x14ac:dyDescent="0.25">
      <c r="A3337">
        <v>1714196</v>
      </c>
      <c r="B3337">
        <v>1</v>
      </c>
      <c r="C3337" t="s">
        <v>80</v>
      </c>
      <c r="D3337" t="s">
        <v>105</v>
      </c>
      <c r="E3337" t="s">
        <v>160</v>
      </c>
      <c r="F3337" t="s">
        <v>9846</v>
      </c>
      <c r="G3337" t="s">
        <v>326</v>
      </c>
      <c r="H3337" t="s">
        <v>134</v>
      </c>
      <c r="I3337" t="s">
        <v>135</v>
      </c>
      <c r="J3337" t="s">
        <v>136</v>
      </c>
      <c r="K3337" t="s">
        <v>137</v>
      </c>
      <c r="L3337" t="s">
        <v>9847</v>
      </c>
      <c r="M3337" t="s">
        <v>9848</v>
      </c>
      <c r="N3337">
        <v>2.116666666</v>
      </c>
      <c r="O3337">
        <v>0</v>
      </c>
      <c r="P3337">
        <v>43</v>
      </c>
      <c r="Q3337">
        <v>0</v>
      </c>
      <c r="R3337">
        <v>9</v>
      </c>
      <c r="S3337">
        <v>0</v>
      </c>
      <c r="T3337">
        <v>1</v>
      </c>
      <c r="U3337">
        <v>0</v>
      </c>
      <c r="V3337">
        <v>0</v>
      </c>
      <c r="W3337">
        <v>0</v>
      </c>
      <c r="X3337">
        <v>18.724092614015557</v>
      </c>
      <c r="Y3337">
        <v>0</v>
      </c>
      <c r="Z3337">
        <v>0.58589306816663889</v>
      </c>
      <c r="AA3337">
        <v>0</v>
      </c>
      <c r="AB3337">
        <v>3.6368742519359995E-2</v>
      </c>
      <c r="AC3337">
        <v>0</v>
      </c>
      <c r="AD3337">
        <v>0</v>
      </c>
      <c r="AE3337">
        <v>19.346354424701556</v>
      </c>
    </row>
    <row r="3338" spans="1:31" x14ac:dyDescent="0.25">
      <c r="A3338">
        <v>1714200</v>
      </c>
      <c r="B3338">
        <v>1</v>
      </c>
      <c r="C3338" t="s">
        <v>80</v>
      </c>
      <c r="D3338" t="s">
        <v>88</v>
      </c>
      <c r="E3338" t="s">
        <v>171</v>
      </c>
      <c r="F3338" t="s">
        <v>9849</v>
      </c>
      <c r="G3338" t="s">
        <v>806</v>
      </c>
      <c r="H3338" t="s">
        <v>143</v>
      </c>
      <c r="I3338" t="s">
        <v>135</v>
      </c>
      <c r="J3338" t="s">
        <v>136</v>
      </c>
      <c r="K3338" t="s">
        <v>137</v>
      </c>
      <c r="L3338" t="s">
        <v>9850</v>
      </c>
      <c r="M3338" t="s">
        <v>9851</v>
      </c>
      <c r="N3338">
        <v>0.74361111099999999</v>
      </c>
      <c r="O3338">
        <v>0</v>
      </c>
      <c r="P3338">
        <v>34</v>
      </c>
      <c r="Q3338">
        <v>0</v>
      </c>
      <c r="R3338">
        <v>0</v>
      </c>
      <c r="S3338">
        <v>0</v>
      </c>
      <c r="T3338">
        <v>3</v>
      </c>
      <c r="U3338">
        <v>0</v>
      </c>
      <c r="V3338">
        <v>0</v>
      </c>
      <c r="W3338">
        <v>0</v>
      </c>
      <c r="X3338">
        <v>9.53307152568512</v>
      </c>
      <c r="Y3338">
        <v>0</v>
      </c>
      <c r="Z3338">
        <v>0</v>
      </c>
      <c r="AA3338">
        <v>0</v>
      </c>
      <c r="AB3338">
        <v>0.25379448168358665</v>
      </c>
      <c r="AC3338">
        <v>0</v>
      </c>
      <c r="AD3338">
        <v>0</v>
      </c>
      <c r="AE3338">
        <v>9.7868660073687064</v>
      </c>
    </row>
    <row r="3339" spans="1:31" x14ac:dyDescent="0.25">
      <c r="A3339">
        <v>1714201</v>
      </c>
      <c r="B3339">
        <v>1</v>
      </c>
      <c r="C3339" t="s">
        <v>81</v>
      </c>
      <c r="D3339" t="s">
        <v>113</v>
      </c>
      <c r="E3339" t="s">
        <v>171</v>
      </c>
      <c r="F3339" t="s">
        <v>9852</v>
      </c>
      <c r="G3339" t="s">
        <v>295</v>
      </c>
      <c r="H3339" t="s">
        <v>143</v>
      </c>
      <c r="I3339" t="s">
        <v>135</v>
      </c>
      <c r="J3339" t="s">
        <v>136</v>
      </c>
      <c r="K3339" t="s">
        <v>137</v>
      </c>
      <c r="L3339" t="s">
        <v>9853</v>
      </c>
      <c r="M3339" t="s">
        <v>9854</v>
      </c>
      <c r="N3339">
        <v>1.9402777769999999</v>
      </c>
      <c r="O3339">
        <v>0</v>
      </c>
      <c r="P3339">
        <v>140</v>
      </c>
      <c r="Q3339">
        <v>4</v>
      </c>
      <c r="R3339">
        <v>48</v>
      </c>
      <c r="S3339">
        <v>0</v>
      </c>
      <c r="T3339">
        <v>8</v>
      </c>
      <c r="U3339">
        <v>0</v>
      </c>
      <c r="V3339">
        <v>0</v>
      </c>
      <c r="W3339">
        <v>0</v>
      </c>
      <c r="X3339">
        <v>37.936626705018398</v>
      </c>
      <c r="Y3339">
        <v>8.7865311556729271</v>
      </c>
      <c r="Z3339">
        <v>14.999595904082254</v>
      </c>
      <c r="AA3339">
        <v>0</v>
      </c>
      <c r="AB3339">
        <v>4.3454996818203009</v>
      </c>
      <c r="AC3339">
        <v>0</v>
      </c>
      <c r="AD3339">
        <v>0</v>
      </c>
      <c r="AE3339">
        <v>66.068253446593886</v>
      </c>
    </row>
    <row r="3340" spans="1:31" x14ac:dyDescent="0.25">
      <c r="A3340">
        <v>1714202</v>
      </c>
      <c r="B3340">
        <v>1</v>
      </c>
      <c r="C3340" t="s">
        <v>80</v>
      </c>
      <c r="D3340" t="s">
        <v>107</v>
      </c>
      <c r="E3340" t="s">
        <v>140</v>
      </c>
      <c r="F3340" t="s">
        <v>9855</v>
      </c>
      <c r="G3340" t="s">
        <v>147</v>
      </c>
      <c r="H3340" t="s">
        <v>143</v>
      </c>
      <c r="I3340" t="s">
        <v>135</v>
      </c>
      <c r="J3340" t="s">
        <v>136</v>
      </c>
      <c r="K3340" t="s">
        <v>137</v>
      </c>
      <c r="L3340" t="s">
        <v>9856</v>
      </c>
      <c r="M3340" t="s">
        <v>9857</v>
      </c>
      <c r="N3340">
        <v>0.248611111</v>
      </c>
      <c r="O3340">
        <v>6</v>
      </c>
      <c r="P3340">
        <v>4928</v>
      </c>
      <c r="Q3340">
        <v>17</v>
      </c>
      <c r="R3340">
        <v>39</v>
      </c>
      <c r="S3340">
        <v>19</v>
      </c>
      <c r="T3340">
        <v>512</v>
      </c>
      <c r="U3340">
        <v>1</v>
      </c>
      <c r="V3340">
        <v>2</v>
      </c>
      <c r="W3340">
        <v>9.23966639334623</v>
      </c>
      <c r="X3340">
        <v>213.89811943623491</v>
      </c>
      <c r="Y3340">
        <v>102.55468396789415</v>
      </c>
      <c r="Z3340">
        <v>1.7325075665067919</v>
      </c>
      <c r="AA3340">
        <v>127.19768062868201</v>
      </c>
      <c r="AB3340">
        <v>57.483414007119954</v>
      </c>
      <c r="AC3340">
        <v>17.664577116996885</v>
      </c>
      <c r="AD3340">
        <v>0.32649055600140003</v>
      </c>
      <c r="AE3340">
        <v>530.0971396727823</v>
      </c>
    </row>
    <row r="3341" spans="1:31" x14ac:dyDescent="0.25">
      <c r="A3341">
        <v>1714204</v>
      </c>
      <c r="B3341">
        <v>1</v>
      </c>
      <c r="C3341" t="s">
        <v>80</v>
      </c>
      <c r="D3341" t="s">
        <v>84</v>
      </c>
      <c r="E3341" t="s">
        <v>131</v>
      </c>
      <c r="F3341" t="s">
        <v>9858</v>
      </c>
      <c r="G3341" t="s">
        <v>242</v>
      </c>
      <c r="H3341" t="s">
        <v>134</v>
      </c>
      <c r="I3341" t="s">
        <v>135</v>
      </c>
      <c r="J3341" t="s">
        <v>136</v>
      </c>
      <c r="K3341" t="s">
        <v>137</v>
      </c>
      <c r="L3341" t="s">
        <v>9859</v>
      </c>
      <c r="M3341" t="s">
        <v>9860</v>
      </c>
      <c r="N3341">
        <v>0.92944444400000004</v>
      </c>
      <c r="O3341">
        <v>0</v>
      </c>
      <c r="P3341">
        <v>11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2.7989056987961103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2.7989056987961103</v>
      </c>
    </row>
    <row r="3342" spans="1:31" x14ac:dyDescent="0.25">
      <c r="A3342">
        <v>1714206</v>
      </c>
      <c r="B3342">
        <v>1</v>
      </c>
      <c r="C3342" t="s">
        <v>80</v>
      </c>
      <c r="D3342" t="s">
        <v>82</v>
      </c>
      <c r="E3342" t="s">
        <v>160</v>
      </c>
      <c r="F3342" t="s">
        <v>9861</v>
      </c>
      <c r="G3342" t="s">
        <v>162</v>
      </c>
      <c r="H3342" t="s">
        <v>134</v>
      </c>
      <c r="I3342" t="s">
        <v>135</v>
      </c>
      <c r="J3342" t="s">
        <v>136</v>
      </c>
      <c r="K3342" t="s">
        <v>137</v>
      </c>
      <c r="L3342" t="s">
        <v>9862</v>
      </c>
      <c r="M3342" t="s">
        <v>9863</v>
      </c>
      <c r="N3342">
        <v>1.703888888</v>
      </c>
      <c r="O3342">
        <v>0</v>
      </c>
      <c r="P3342">
        <v>311</v>
      </c>
      <c r="Q3342">
        <v>0</v>
      </c>
      <c r="R3342">
        <v>0</v>
      </c>
      <c r="S3342">
        <v>0</v>
      </c>
      <c r="T3342">
        <v>16</v>
      </c>
      <c r="U3342">
        <v>0</v>
      </c>
      <c r="V3342">
        <v>0</v>
      </c>
      <c r="W3342">
        <v>0</v>
      </c>
      <c r="X3342">
        <v>174.2083899275712</v>
      </c>
      <c r="Y3342">
        <v>0</v>
      </c>
      <c r="Z3342">
        <v>0</v>
      </c>
      <c r="AA3342">
        <v>0</v>
      </c>
      <c r="AB3342">
        <v>6.3350593688291985</v>
      </c>
      <c r="AC3342">
        <v>0</v>
      </c>
      <c r="AD3342">
        <v>0</v>
      </c>
      <c r="AE3342">
        <v>180.54344929640041</v>
      </c>
    </row>
    <row r="3343" spans="1:31" x14ac:dyDescent="0.25">
      <c r="A3343">
        <v>1714209</v>
      </c>
      <c r="B3343">
        <v>1</v>
      </c>
      <c r="C3343" t="s">
        <v>80</v>
      </c>
      <c r="D3343" t="s">
        <v>100</v>
      </c>
      <c r="E3343" t="s">
        <v>131</v>
      </c>
      <c r="F3343" t="s">
        <v>9864</v>
      </c>
      <c r="G3343" t="s">
        <v>133</v>
      </c>
      <c r="H3343" t="s">
        <v>134</v>
      </c>
      <c r="I3343" t="s">
        <v>135</v>
      </c>
      <c r="J3343" t="s">
        <v>136</v>
      </c>
      <c r="K3343" t="s">
        <v>137</v>
      </c>
      <c r="L3343" t="s">
        <v>9865</v>
      </c>
      <c r="M3343" t="s">
        <v>9866</v>
      </c>
      <c r="N3343">
        <v>1.7252777770000001</v>
      </c>
      <c r="O3343">
        <v>0</v>
      </c>
      <c r="P3343">
        <v>1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0.32394828803843334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0.32394828803843334</v>
      </c>
    </row>
    <row r="3344" spans="1:31" x14ac:dyDescent="0.25">
      <c r="A3344">
        <v>1714210</v>
      </c>
      <c r="B3344">
        <v>1</v>
      </c>
      <c r="C3344" t="s">
        <v>80</v>
      </c>
      <c r="D3344" t="s">
        <v>90</v>
      </c>
      <c r="E3344" t="s">
        <v>441</v>
      </c>
      <c r="F3344" t="s">
        <v>9801</v>
      </c>
      <c r="G3344" t="s">
        <v>575</v>
      </c>
      <c r="H3344" t="s">
        <v>134</v>
      </c>
      <c r="I3344" t="s">
        <v>135</v>
      </c>
      <c r="J3344" t="s">
        <v>136</v>
      </c>
      <c r="K3344" t="s">
        <v>137</v>
      </c>
      <c r="L3344" t="s">
        <v>9867</v>
      </c>
      <c r="M3344" t="s">
        <v>9868</v>
      </c>
      <c r="N3344">
        <v>1.6994444440000001</v>
      </c>
      <c r="O3344">
        <v>0</v>
      </c>
      <c r="P3344">
        <v>32</v>
      </c>
      <c r="Q3344">
        <v>0</v>
      </c>
      <c r="R3344">
        <v>0</v>
      </c>
      <c r="S3344">
        <v>0</v>
      </c>
      <c r="T3344">
        <v>14</v>
      </c>
      <c r="U3344">
        <v>0</v>
      </c>
      <c r="V3344">
        <v>0</v>
      </c>
      <c r="W3344">
        <v>0</v>
      </c>
      <c r="X3344">
        <v>12.633396148054704</v>
      </c>
      <c r="Y3344">
        <v>0</v>
      </c>
      <c r="Z3344">
        <v>0</v>
      </c>
      <c r="AA3344">
        <v>0</v>
      </c>
      <c r="AB3344">
        <v>2.3096569377824618</v>
      </c>
      <c r="AC3344">
        <v>0</v>
      </c>
      <c r="AD3344">
        <v>0</v>
      </c>
      <c r="AE3344">
        <v>14.943053085837166</v>
      </c>
    </row>
    <row r="3345" spans="1:31" x14ac:dyDescent="0.25">
      <c r="A3345">
        <v>1714211</v>
      </c>
      <c r="B3345">
        <v>1</v>
      </c>
      <c r="C3345" t="s">
        <v>81</v>
      </c>
      <c r="D3345" t="s">
        <v>118</v>
      </c>
      <c r="E3345" t="s">
        <v>160</v>
      </c>
      <c r="F3345" t="s">
        <v>9869</v>
      </c>
      <c r="G3345" t="s">
        <v>162</v>
      </c>
      <c r="H3345" t="s">
        <v>134</v>
      </c>
      <c r="I3345" t="s">
        <v>135</v>
      </c>
      <c r="J3345" t="s">
        <v>136</v>
      </c>
      <c r="K3345" t="s">
        <v>137</v>
      </c>
      <c r="L3345" t="s">
        <v>9870</v>
      </c>
      <c r="M3345" t="s">
        <v>9871</v>
      </c>
      <c r="N3345">
        <v>0.64972222199999996</v>
      </c>
      <c r="O3345">
        <v>0</v>
      </c>
      <c r="P3345">
        <v>52</v>
      </c>
      <c r="Q3345">
        <v>0</v>
      </c>
      <c r="R3345">
        <v>0</v>
      </c>
      <c r="S3345">
        <v>0</v>
      </c>
      <c r="T3345">
        <v>2</v>
      </c>
      <c r="U3345">
        <v>0</v>
      </c>
      <c r="V3345">
        <v>0</v>
      </c>
      <c r="W3345">
        <v>0</v>
      </c>
      <c r="X3345">
        <v>5.1809755507118931</v>
      </c>
      <c r="Y3345">
        <v>0</v>
      </c>
      <c r="Z3345">
        <v>0</v>
      </c>
      <c r="AA3345">
        <v>0</v>
      </c>
      <c r="AB3345">
        <v>1.8726483912751109E-2</v>
      </c>
      <c r="AC3345">
        <v>0</v>
      </c>
      <c r="AD3345">
        <v>0</v>
      </c>
      <c r="AE3345">
        <v>5.1997020346246439</v>
      </c>
    </row>
    <row r="3346" spans="1:31" x14ac:dyDescent="0.25">
      <c r="A3346">
        <v>1714214</v>
      </c>
      <c r="B3346">
        <v>1</v>
      </c>
      <c r="C3346" t="s">
        <v>81</v>
      </c>
      <c r="D3346" t="s">
        <v>128</v>
      </c>
      <c r="E3346" t="s">
        <v>160</v>
      </c>
      <c r="F3346" t="s">
        <v>9872</v>
      </c>
      <c r="G3346" t="s">
        <v>162</v>
      </c>
      <c r="H3346" t="s">
        <v>134</v>
      </c>
      <c r="I3346" t="s">
        <v>135</v>
      </c>
      <c r="J3346" t="s">
        <v>136</v>
      </c>
      <c r="K3346" t="s">
        <v>137</v>
      </c>
      <c r="L3346" t="s">
        <v>9873</v>
      </c>
      <c r="M3346" t="s">
        <v>9874</v>
      </c>
      <c r="N3346">
        <v>4.4219444440000002</v>
      </c>
      <c r="O3346">
        <v>0</v>
      </c>
      <c r="P3346">
        <v>109</v>
      </c>
      <c r="Q3346">
        <v>0</v>
      </c>
      <c r="R3346">
        <v>0</v>
      </c>
      <c r="S3346">
        <v>0</v>
      </c>
      <c r="T3346">
        <v>18</v>
      </c>
      <c r="U3346">
        <v>0</v>
      </c>
      <c r="V3346">
        <v>0</v>
      </c>
      <c r="W3346">
        <v>0</v>
      </c>
      <c r="X3346">
        <v>88.441227897008091</v>
      </c>
      <c r="Y3346">
        <v>0</v>
      </c>
      <c r="Z3346">
        <v>0</v>
      </c>
      <c r="AA3346">
        <v>0</v>
      </c>
      <c r="AB3346">
        <v>13.712191138022582</v>
      </c>
      <c r="AC3346">
        <v>0</v>
      </c>
      <c r="AD3346">
        <v>0</v>
      </c>
      <c r="AE3346">
        <v>102.15341903503068</v>
      </c>
    </row>
    <row r="3347" spans="1:31" x14ac:dyDescent="0.25">
      <c r="A3347">
        <v>1714215</v>
      </c>
      <c r="B3347">
        <v>1</v>
      </c>
      <c r="C3347" t="s">
        <v>80</v>
      </c>
      <c r="D3347" t="s">
        <v>96</v>
      </c>
      <c r="E3347" t="s">
        <v>131</v>
      </c>
      <c r="F3347" t="s">
        <v>9875</v>
      </c>
      <c r="G3347" t="s">
        <v>133</v>
      </c>
      <c r="H3347" t="s">
        <v>134</v>
      </c>
      <c r="I3347" t="s">
        <v>135</v>
      </c>
      <c r="J3347" t="s">
        <v>136</v>
      </c>
      <c r="K3347" t="s">
        <v>137</v>
      </c>
      <c r="L3347" t="s">
        <v>9876</v>
      </c>
      <c r="M3347" t="s">
        <v>9877</v>
      </c>
      <c r="N3347">
        <v>2.8233333329999999</v>
      </c>
      <c r="O3347">
        <v>0</v>
      </c>
      <c r="P3347">
        <v>1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0.86657365292503352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0.86657365292503352</v>
      </c>
    </row>
    <row r="3348" spans="1:31" x14ac:dyDescent="0.25">
      <c r="A3348">
        <v>1714216</v>
      </c>
      <c r="B3348">
        <v>1</v>
      </c>
      <c r="C3348" t="s">
        <v>81</v>
      </c>
      <c r="D3348" t="s">
        <v>128</v>
      </c>
      <c r="E3348" t="s">
        <v>131</v>
      </c>
      <c r="F3348" t="s">
        <v>9878</v>
      </c>
      <c r="G3348" t="s">
        <v>242</v>
      </c>
      <c r="H3348" t="s">
        <v>134</v>
      </c>
      <c r="I3348" t="s">
        <v>135</v>
      </c>
      <c r="J3348" t="s">
        <v>136</v>
      </c>
      <c r="K3348" t="s">
        <v>137</v>
      </c>
      <c r="L3348" t="s">
        <v>9879</v>
      </c>
      <c r="M3348" t="s">
        <v>9880</v>
      </c>
      <c r="N3348">
        <v>0.256111111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1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0.22868140402478893</v>
      </c>
      <c r="AC3348">
        <v>0</v>
      </c>
      <c r="AD3348">
        <v>0</v>
      </c>
      <c r="AE3348">
        <v>0.22868140402478893</v>
      </c>
    </row>
    <row r="3349" spans="1:31" x14ac:dyDescent="0.25">
      <c r="A3349">
        <v>1714217</v>
      </c>
      <c r="B3349">
        <v>1</v>
      </c>
      <c r="C3349" t="s">
        <v>81</v>
      </c>
      <c r="D3349" t="s">
        <v>119</v>
      </c>
      <c r="E3349" t="s">
        <v>189</v>
      </c>
      <c r="F3349" t="s">
        <v>9881</v>
      </c>
      <c r="G3349" t="s">
        <v>147</v>
      </c>
      <c r="H3349" t="s">
        <v>143</v>
      </c>
      <c r="I3349" t="s">
        <v>455</v>
      </c>
      <c r="J3349" t="s">
        <v>136</v>
      </c>
      <c r="K3349" t="s">
        <v>137</v>
      </c>
      <c r="L3349" t="s">
        <v>9882</v>
      </c>
      <c r="M3349" t="s">
        <v>9883</v>
      </c>
      <c r="N3349">
        <v>5.5555550000000002E-3</v>
      </c>
      <c r="O3349">
        <v>0</v>
      </c>
      <c r="P3349">
        <v>980</v>
      </c>
      <c r="Q3349">
        <v>68</v>
      </c>
      <c r="R3349">
        <v>60</v>
      </c>
      <c r="S3349">
        <v>4</v>
      </c>
      <c r="T3349">
        <v>75</v>
      </c>
      <c r="U3349">
        <v>0</v>
      </c>
      <c r="V3349">
        <v>2</v>
      </c>
      <c r="W3349">
        <v>0</v>
      </c>
      <c r="X3349">
        <v>0.85306039596443206</v>
      </c>
      <c r="Y3349">
        <v>0.28938873568916662</v>
      </c>
      <c r="Z3349">
        <v>0.17169270913275558</v>
      </c>
      <c r="AA3349">
        <v>7.7121318582916668E-2</v>
      </c>
      <c r="AB3349">
        <v>8.4620948319188913E-2</v>
      </c>
      <c r="AC3349">
        <v>0</v>
      </c>
      <c r="AD3349">
        <v>9.7523333576850016E-2</v>
      </c>
      <c r="AE3349">
        <v>1.5734074412653098</v>
      </c>
    </row>
    <row r="3350" spans="1:31" x14ac:dyDescent="0.25">
      <c r="A3350">
        <v>1714219</v>
      </c>
      <c r="B3350">
        <v>1</v>
      </c>
      <c r="C3350" t="s">
        <v>81</v>
      </c>
      <c r="D3350" t="s">
        <v>128</v>
      </c>
      <c r="E3350" t="s">
        <v>160</v>
      </c>
      <c r="F3350" t="s">
        <v>9884</v>
      </c>
      <c r="G3350" t="s">
        <v>1006</v>
      </c>
      <c r="H3350" t="s">
        <v>134</v>
      </c>
      <c r="I3350" t="s">
        <v>135</v>
      </c>
      <c r="J3350" t="s">
        <v>136</v>
      </c>
      <c r="K3350" t="s">
        <v>137</v>
      </c>
      <c r="L3350" t="s">
        <v>9885</v>
      </c>
      <c r="M3350" t="s">
        <v>9886</v>
      </c>
      <c r="N3350">
        <v>9.6977777770000007</v>
      </c>
      <c r="O3350">
        <v>0</v>
      </c>
      <c r="P3350">
        <v>155</v>
      </c>
      <c r="Q3350">
        <v>0</v>
      </c>
      <c r="R3350">
        <v>0</v>
      </c>
      <c r="S3350">
        <v>0</v>
      </c>
      <c r="T3350">
        <v>7</v>
      </c>
      <c r="U3350">
        <v>0</v>
      </c>
      <c r="V3350">
        <v>0</v>
      </c>
      <c r="W3350">
        <v>0</v>
      </c>
      <c r="X3350">
        <v>287.83033984700756</v>
      </c>
      <c r="Y3350">
        <v>0</v>
      </c>
      <c r="Z3350">
        <v>0</v>
      </c>
      <c r="AA3350">
        <v>0</v>
      </c>
      <c r="AB3350">
        <v>88.474906474809998</v>
      </c>
      <c r="AC3350">
        <v>0</v>
      </c>
      <c r="AD3350">
        <v>0</v>
      </c>
      <c r="AE3350">
        <v>376.30524632181755</v>
      </c>
    </row>
    <row r="3351" spans="1:31" x14ac:dyDescent="0.25">
      <c r="A3351">
        <v>1714320</v>
      </c>
      <c r="B3351">
        <v>1</v>
      </c>
      <c r="C3351" t="s">
        <v>80</v>
      </c>
      <c r="D3351" t="s">
        <v>98</v>
      </c>
      <c r="E3351" t="s">
        <v>131</v>
      </c>
      <c r="F3351" t="s">
        <v>9887</v>
      </c>
      <c r="G3351" t="s">
        <v>133</v>
      </c>
      <c r="H3351" t="s">
        <v>134</v>
      </c>
      <c r="I3351" t="s">
        <v>135</v>
      </c>
      <c r="J3351" t="s">
        <v>136</v>
      </c>
      <c r="K3351" t="s">
        <v>137</v>
      </c>
      <c r="L3351" t="s">
        <v>9888</v>
      </c>
      <c r="M3351" t="s">
        <v>9889</v>
      </c>
      <c r="N3351">
        <v>1.571388888</v>
      </c>
      <c r="O3351">
        <v>0</v>
      </c>
      <c r="P3351">
        <v>1</v>
      </c>
      <c r="Q3351">
        <v>0</v>
      </c>
      <c r="R3351">
        <v>0</v>
      </c>
      <c r="S3351">
        <v>0</v>
      </c>
      <c r="T3351">
        <v>1</v>
      </c>
      <c r="U3351">
        <v>0</v>
      </c>
      <c r="V3351">
        <v>0</v>
      </c>
      <c r="W3351">
        <v>0</v>
      </c>
      <c r="X3351">
        <v>0.19957936727825862</v>
      </c>
      <c r="Y3351">
        <v>0</v>
      </c>
      <c r="Z3351">
        <v>0</v>
      </c>
      <c r="AA3351">
        <v>0</v>
      </c>
      <c r="AB3351">
        <v>1.2743298592822225E-3</v>
      </c>
      <c r="AC3351">
        <v>0</v>
      </c>
      <c r="AD3351">
        <v>0</v>
      </c>
      <c r="AE3351">
        <v>0.20085369713754084</v>
      </c>
    </row>
    <row r="3352" spans="1:31" x14ac:dyDescent="0.25">
      <c r="A3352">
        <v>1714337</v>
      </c>
      <c r="B3352">
        <v>1</v>
      </c>
      <c r="C3352" t="s">
        <v>80</v>
      </c>
      <c r="D3352" t="s">
        <v>95</v>
      </c>
      <c r="E3352" t="s">
        <v>150</v>
      </c>
      <c r="F3352" t="s">
        <v>8904</v>
      </c>
      <c r="G3352" t="s">
        <v>650</v>
      </c>
      <c r="H3352" t="s">
        <v>134</v>
      </c>
      <c r="I3352" t="s">
        <v>135</v>
      </c>
      <c r="J3352" t="s">
        <v>136</v>
      </c>
      <c r="K3352" t="s">
        <v>137</v>
      </c>
      <c r="L3352" t="s">
        <v>9890</v>
      </c>
      <c r="M3352" t="s">
        <v>9891</v>
      </c>
      <c r="N3352">
        <v>0.57750000000000001</v>
      </c>
      <c r="O3352">
        <v>0</v>
      </c>
      <c r="P3352">
        <v>233</v>
      </c>
      <c r="Q3352">
        <v>0</v>
      </c>
      <c r="R3352">
        <v>1</v>
      </c>
      <c r="S3352">
        <v>0</v>
      </c>
      <c r="T3352">
        <v>46</v>
      </c>
      <c r="U3352">
        <v>0</v>
      </c>
      <c r="V3352">
        <v>0</v>
      </c>
      <c r="W3352">
        <v>0</v>
      </c>
      <c r="X3352">
        <v>35.001675999125013</v>
      </c>
      <c r="Y3352">
        <v>0</v>
      </c>
      <c r="Z3352">
        <v>0.20827792812734253</v>
      </c>
      <c r="AA3352">
        <v>0</v>
      </c>
      <c r="AB3352">
        <v>44.017590448355996</v>
      </c>
      <c r="AC3352">
        <v>0</v>
      </c>
      <c r="AD3352">
        <v>0</v>
      </c>
      <c r="AE3352">
        <v>79.227544375608346</v>
      </c>
    </row>
    <row r="3353" spans="1:31" x14ac:dyDescent="0.25">
      <c r="A3353">
        <v>1714360</v>
      </c>
      <c r="B3353">
        <v>1</v>
      </c>
      <c r="C3353" t="s">
        <v>80</v>
      </c>
      <c r="D3353" t="s">
        <v>99</v>
      </c>
      <c r="E3353" t="s">
        <v>131</v>
      </c>
      <c r="F3353" t="s">
        <v>9892</v>
      </c>
      <c r="G3353" t="s">
        <v>269</v>
      </c>
      <c r="H3353" t="s">
        <v>134</v>
      </c>
      <c r="I3353" t="s">
        <v>135</v>
      </c>
      <c r="J3353" t="s">
        <v>5</v>
      </c>
      <c r="K3353" t="s">
        <v>137</v>
      </c>
      <c r="L3353" t="s">
        <v>9893</v>
      </c>
      <c r="M3353" t="s">
        <v>9894</v>
      </c>
      <c r="N3353">
        <v>8.0850000000000009</v>
      </c>
      <c r="O3353">
        <v>0</v>
      </c>
      <c r="P3353">
        <v>2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2.7495106068743853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2.7495106068743853</v>
      </c>
    </row>
    <row r="3354" spans="1:31" x14ac:dyDescent="0.25">
      <c r="A3354">
        <v>1714443</v>
      </c>
      <c r="B3354">
        <v>1</v>
      </c>
      <c r="C3354" t="s">
        <v>81</v>
      </c>
      <c r="D3354" t="s">
        <v>123</v>
      </c>
      <c r="E3354" t="s">
        <v>131</v>
      </c>
      <c r="F3354" t="s">
        <v>9895</v>
      </c>
      <c r="G3354" t="s">
        <v>133</v>
      </c>
      <c r="H3354" t="s">
        <v>134</v>
      </c>
      <c r="I3354" t="s">
        <v>135</v>
      </c>
      <c r="J3354" t="s">
        <v>136</v>
      </c>
      <c r="K3354" t="s">
        <v>137</v>
      </c>
      <c r="L3354" t="s">
        <v>9896</v>
      </c>
      <c r="M3354" t="s">
        <v>9897</v>
      </c>
      <c r="N3354">
        <v>1.9594444440000001</v>
      </c>
      <c r="O3354">
        <v>0</v>
      </c>
      <c r="P3354">
        <v>2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0.22522590048496391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0.22522590048496391</v>
      </c>
    </row>
    <row r="3355" spans="1:31" x14ac:dyDescent="0.25">
      <c r="A3355">
        <v>1714546</v>
      </c>
      <c r="B3355">
        <v>1</v>
      </c>
      <c r="C3355" t="s">
        <v>81</v>
      </c>
      <c r="D3355" t="s">
        <v>116</v>
      </c>
      <c r="E3355" t="s">
        <v>171</v>
      </c>
      <c r="F3355" t="s">
        <v>6596</v>
      </c>
      <c r="G3355" t="s">
        <v>147</v>
      </c>
      <c r="H3355" t="s">
        <v>143</v>
      </c>
      <c r="I3355" t="s">
        <v>135</v>
      </c>
      <c r="J3355" t="s">
        <v>136</v>
      </c>
      <c r="K3355" t="s">
        <v>137</v>
      </c>
      <c r="L3355" t="s">
        <v>9898</v>
      </c>
      <c r="M3355" t="s">
        <v>9899</v>
      </c>
      <c r="N3355">
        <v>0.48138888800000001</v>
      </c>
      <c r="O3355">
        <v>0</v>
      </c>
      <c r="P3355">
        <v>398</v>
      </c>
      <c r="Q3355">
        <v>0</v>
      </c>
      <c r="R3355">
        <v>4</v>
      </c>
      <c r="S3355">
        <v>5</v>
      </c>
      <c r="T3355">
        <v>40</v>
      </c>
      <c r="U3355">
        <v>1</v>
      </c>
      <c r="V3355">
        <v>0</v>
      </c>
      <c r="W3355">
        <v>0</v>
      </c>
      <c r="X3355">
        <v>31.633317134578515</v>
      </c>
      <c r="Y3355">
        <v>0</v>
      </c>
      <c r="Z3355">
        <v>8.2868052111798346E-2</v>
      </c>
      <c r="AA3355">
        <v>66.97512501501717</v>
      </c>
      <c r="AB3355">
        <v>9.6402870742286666</v>
      </c>
      <c r="AC3355">
        <v>10.881416694556281</v>
      </c>
      <c r="AD3355">
        <v>0</v>
      </c>
      <c r="AE3355">
        <v>119.21301397049243</v>
      </c>
    </row>
    <row r="3356" spans="1:31" x14ac:dyDescent="0.25">
      <c r="A3356">
        <v>1714552</v>
      </c>
      <c r="B3356">
        <v>1</v>
      </c>
      <c r="C3356" t="s">
        <v>81</v>
      </c>
      <c r="D3356" t="s">
        <v>121</v>
      </c>
      <c r="E3356" t="s">
        <v>160</v>
      </c>
      <c r="F3356" t="s">
        <v>9900</v>
      </c>
      <c r="G3356" t="s">
        <v>162</v>
      </c>
      <c r="H3356" t="s">
        <v>134</v>
      </c>
      <c r="I3356" t="s">
        <v>135</v>
      </c>
      <c r="J3356" t="s">
        <v>136</v>
      </c>
      <c r="K3356" t="s">
        <v>137</v>
      </c>
      <c r="L3356" t="s">
        <v>9901</v>
      </c>
      <c r="M3356" t="s">
        <v>9902</v>
      </c>
      <c r="N3356">
        <v>0.76777777700000005</v>
      </c>
      <c r="O3356">
        <v>0</v>
      </c>
      <c r="P3356">
        <v>16</v>
      </c>
      <c r="Q3356">
        <v>0</v>
      </c>
      <c r="R3356">
        <v>4</v>
      </c>
      <c r="S3356">
        <v>0</v>
      </c>
      <c r="T3356">
        <v>1</v>
      </c>
      <c r="U3356">
        <v>0</v>
      </c>
      <c r="V3356">
        <v>0</v>
      </c>
      <c r="W3356">
        <v>0</v>
      </c>
      <c r="X3356">
        <v>1.3849989250283334</v>
      </c>
      <c r="Y3356">
        <v>0</v>
      </c>
      <c r="Z3356">
        <v>0.18582445653229332</v>
      </c>
      <c r="AA3356">
        <v>0</v>
      </c>
      <c r="AB3356">
        <v>2.7903485854933333E-3</v>
      </c>
      <c r="AC3356">
        <v>0</v>
      </c>
      <c r="AD3356">
        <v>0</v>
      </c>
      <c r="AE3356">
        <v>1.5736137301461202</v>
      </c>
    </row>
    <row r="3357" spans="1:31" x14ac:dyDescent="0.25">
      <c r="A3357">
        <v>1714589</v>
      </c>
      <c r="B3357">
        <v>1</v>
      </c>
      <c r="C3357" t="s">
        <v>80</v>
      </c>
      <c r="D3357" t="s">
        <v>99</v>
      </c>
      <c r="E3357" t="s">
        <v>131</v>
      </c>
      <c r="F3357" t="s">
        <v>9903</v>
      </c>
      <c r="G3357" t="s">
        <v>133</v>
      </c>
      <c r="H3357" t="s">
        <v>134</v>
      </c>
      <c r="I3357" t="s">
        <v>135</v>
      </c>
      <c r="J3357" t="s">
        <v>136</v>
      </c>
      <c r="K3357" t="s">
        <v>137</v>
      </c>
      <c r="L3357" t="s">
        <v>9904</v>
      </c>
      <c r="M3357" t="s">
        <v>9905</v>
      </c>
      <c r="N3357">
        <v>2.4905555549999998</v>
      </c>
      <c r="O3357">
        <v>0</v>
      </c>
      <c r="P3357">
        <v>2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0.45120089347963455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0.45120089347963455</v>
      </c>
    </row>
    <row r="3358" spans="1:31" x14ac:dyDescent="0.25">
      <c r="A3358">
        <v>1714234</v>
      </c>
      <c r="B3358">
        <v>1</v>
      </c>
      <c r="C3358" t="s">
        <v>81</v>
      </c>
      <c r="D3358" t="s">
        <v>126</v>
      </c>
      <c r="E3358" t="s">
        <v>189</v>
      </c>
      <c r="F3358" t="s">
        <v>9906</v>
      </c>
      <c r="G3358" t="s">
        <v>147</v>
      </c>
      <c r="H3358" t="s">
        <v>143</v>
      </c>
      <c r="I3358" t="s">
        <v>135</v>
      </c>
      <c r="J3358" t="s">
        <v>136</v>
      </c>
      <c r="K3358" t="s">
        <v>137</v>
      </c>
      <c r="L3358" t="s">
        <v>9907</v>
      </c>
      <c r="M3358" t="s">
        <v>9908</v>
      </c>
      <c r="N3358">
        <v>0.47361111099999997</v>
      </c>
      <c r="O3358">
        <v>3</v>
      </c>
      <c r="P3358">
        <v>1606</v>
      </c>
      <c r="Q3358">
        <v>67</v>
      </c>
      <c r="R3358">
        <v>493</v>
      </c>
      <c r="S3358">
        <v>26</v>
      </c>
      <c r="T3358">
        <v>87</v>
      </c>
      <c r="U3358">
        <v>1</v>
      </c>
      <c r="V3358">
        <v>5</v>
      </c>
      <c r="W3358">
        <v>0.44606275493953174</v>
      </c>
      <c r="X3358">
        <v>57.33720004526473</v>
      </c>
      <c r="Y3358">
        <v>97.09185853982099</v>
      </c>
      <c r="Z3358">
        <v>21.652496079697034</v>
      </c>
      <c r="AA3358">
        <v>85.672060986001185</v>
      </c>
      <c r="AB3358">
        <v>57.309842108141567</v>
      </c>
      <c r="AC3358">
        <v>0.12344975148800001</v>
      </c>
      <c r="AD3358">
        <v>2.3731675224803017</v>
      </c>
      <c r="AE3358">
        <v>322.00613778783332</v>
      </c>
    </row>
    <row r="3359" spans="1:31" x14ac:dyDescent="0.25">
      <c r="A3359">
        <v>1714240</v>
      </c>
      <c r="B3359">
        <v>1</v>
      </c>
      <c r="C3359" t="s">
        <v>81</v>
      </c>
      <c r="D3359" t="s">
        <v>122</v>
      </c>
      <c r="E3359" t="s">
        <v>140</v>
      </c>
      <c r="F3359" t="s">
        <v>9909</v>
      </c>
      <c r="G3359" t="s">
        <v>147</v>
      </c>
      <c r="H3359" t="s">
        <v>143</v>
      </c>
      <c r="I3359" t="s">
        <v>135</v>
      </c>
      <c r="J3359" t="s">
        <v>136</v>
      </c>
      <c r="K3359" t="s">
        <v>137</v>
      </c>
      <c r="L3359" t="s">
        <v>9910</v>
      </c>
      <c r="M3359" t="s">
        <v>9911</v>
      </c>
      <c r="N3359">
        <v>1.938055555</v>
      </c>
      <c r="O3359">
        <v>14</v>
      </c>
      <c r="P3359">
        <v>901</v>
      </c>
      <c r="Q3359">
        <v>1</v>
      </c>
      <c r="R3359">
        <v>20</v>
      </c>
      <c r="S3359">
        <v>6</v>
      </c>
      <c r="T3359">
        <v>69</v>
      </c>
      <c r="U3359">
        <v>1</v>
      </c>
      <c r="V3359">
        <v>0</v>
      </c>
      <c r="W3359">
        <v>2.9864794417684863</v>
      </c>
      <c r="X3359">
        <v>158.87681792114657</v>
      </c>
      <c r="Y3359">
        <v>6.3593687895312223E-2</v>
      </c>
      <c r="Z3359">
        <v>4.0023116780148769</v>
      </c>
      <c r="AA3359">
        <v>207.39149371615107</v>
      </c>
      <c r="AB3359">
        <v>45.360788056478007</v>
      </c>
      <c r="AC3359">
        <v>2.9175725674832633</v>
      </c>
      <c r="AD3359">
        <v>0</v>
      </c>
      <c r="AE3359">
        <v>421.59905706893755</v>
      </c>
    </row>
    <row r="3360" spans="1:31" x14ac:dyDescent="0.25">
      <c r="A3360">
        <v>1714383</v>
      </c>
      <c r="B3360">
        <v>1</v>
      </c>
      <c r="C3360" t="s">
        <v>80</v>
      </c>
      <c r="D3360" t="s">
        <v>96</v>
      </c>
      <c r="E3360" t="s">
        <v>140</v>
      </c>
      <c r="F3360" t="s">
        <v>9912</v>
      </c>
      <c r="G3360" t="s">
        <v>147</v>
      </c>
      <c r="H3360" t="s">
        <v>143</v>
      </c>
      <c r="I3360" t="s">
        <v>135</v>
      </c>
      <c r="J3360" t="s">
        <v>136</v>
      </c>
      <c r="K3360" t="s">
        <v>137</v>
      </c>
      <c r="L3360" t="s">
        <v>9913</v>
      </c>
      <c r="M3360" t="s">
        <v>9914</v>
      </c>
      <c r="N3360">
        <v>1.759166666</v>
      </c>
      <c r="O3360">
        <v>0</v>
      </c>
      <c r="P3360">
        <v>981</v>
      </c>
      <c r="Q3360">
        <v>0</v>
      </c>
      <c r="R3360">
        <v>1</v>
      </c>
      <c r="S3360">
        <v>0</v>
      </c>
      <c r="T3360">
        <v>101</v>
      </c>
      <c r="U3360">
        <v>0</v>
      </c>
      <c r="V3360">
        <v>0</v>
      </c>
      <c r="W3360">
        <v>0</v>
      </c>
      <c r="X3360">
        <v>487.73796731863433</v>
      </c>
      <c r="Y3360">
        <v>0</v>
      </c>
      <c r="Z3360">
        <v>1.7664234923415083</v>
      </c>
      <c r="AA3360">
        <v>0</v>
      </c>
      <c r="AB3360">
        <v>190.92273870508865</v>
      </c>
      <c r="AC3360">
        <v>0</v>
      </c>
      <c r="AD3360">
        <v>0</v>
      </c>
      <c r="AE3360">
        <v>680.4271295160645</v>
      </c>
    </row>
    <row r="3361" spans="1:31" x14ac:dyDescent="0.25">
      <c r="A3361">
        <v>1714469</v>
      </c>
      <c r="B3361">
        <v>1</v>
      </c>
      <c r="C3361" t="s">
        <v>80</v>
      </c>
      <c r="D3361" t="s">
        <v>89</v>
      </c>
      <c r="E3361" t="s">
        <v>140</v>
      </c>
      <c r="F3361" t="s">
        <v>9915</v>
      </c>
      <c r="G3361" t="s">
        <v>147</v>
      </c>
      <c r="H3361" t="s">
        <v>143</v>
      </c>
      <c r="I3361" t="s">
        <v>135</v>
      </c>
      <c r="J3361" t="s">
        <v>136</v>
      </c>
      <c r="K3361" t="s">
        <v>137</v>
      </c>
      <c r="L3361" t="s">
        <v>9916</v>
      </c>
      <c r="M3361" t="s">
        <v>9917</v>
      </c>
      <c r="N3361">
        <v>5.2222221999999999E-2</v>
      </c>
      <c r="O3361">
        <v>2</v>
      </c>
      <c r="P3361">
        <v>5237</v>
      </c>
      <c r="Q3361">
        <v>1</v>
      </c>
      <c r="R3361">
        <v>142</v>
      </c>
      <c r="S3361">
        <v>8</v>
      </c>
      <c r="T3361">
        <v>837</v>
      </c>
      <c r="U3361">
        <v>1</v>
      </c>
      <c r="V3361">
        <v>0</v>
      </c>
      <c r="W3361">
        <v>2.057185221875556E-2</v>
      </c>
      <c r="X3361">
        <v>94.84800391196741</v>
      </c>
      <c r="Y3361">
        <v>0.18793727423960668</v>
      </c>
      <c r="Z3361">
        <v>1.5463404812359878</v>
      </c>
      <c r="AA3361">
        <v>14.276869986552803</v>
      </c>
      <c r="AB3361">
        <v>68.37037977464766</v>
      </c>
      <c r="AC3361">
        <v>0.31050052820244667</v>
      </c>
      <c r="AD3361">
        <v>0</v>
      </c>
      <c r="AE3361">
        <v>179.56060380906467</v>
      </c>
    </row>
    <row r="3362" spans="1:31" x14ac:dyDescent="0.25">
      <c r="A3362">
        <v>1714277</v>
      </c>
      <c r="B3362">
        <v>1</v>
      </c>
      <c r="C3362" t="s">
        <v>81</v>
      </c>
      <c r="D3362" t="s">
        <v>115</v>
      </c>
      <c r="E3362" t="s">
        <v>160</v>
      </c>
      <c r="F3362" t="s">
        <v>2795</v>
      </c>
      <c r="G3362" t="s">
        <v>326</v>
      </c>
      <c r="H3362" t="s">
        <v>134</v>
      </c>
      <c r="I3362" t="s">
        <v>135</v>
      </c>
      <c r="J3362" t="s">
        <v>136</v>
      </c>
      <c r="K3362" t="s">
        <v>137</v>
      </c>
      <c r="L3362" t="s">
        <v>9918</v>
      </c>
      <c r="M3362" t="s">
        <v>9919</v>
      </c>
      <c r="N3362">
        <v>6.636666666</v>
      </c>
      <c r="O3362">
        <v>0</v>
      </c>
      <c r="P3362">
        <v>6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0.22416543527260999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0.22416543527260999</v>
      </c>
    </row>
    <row r="3363" spans="1:31" x14ac:dyDescent="0.25">
      <c r="A3363">
        <v>1714463</v>
      </c>
      <c r="B3363">
        <v>1</v>
      </c>
      <c r="C3363" t="s">
        <v>80</v>
      </c>
      <c r="D3363" t="s">
        <v>90</v>
      </c>
      <c r="E3363" t="s">
        <v>131</v>
      </c>
      <c r="F3363" t="s">
        <v>9920</v>
      </c>
      <c r="G3363" t="s">
        <v>133</v>
      </c>
      <c r="H3363" t="s">
        <v>134</v>
      </c>
      <c r="I3363" t="s">
        <v>135</v>
      </c>
      <c r="J3363" t="s">
        <v>136</v>
      </c>
      <c r="K3363" t="s">
        <v>137</v>
      </c>
      <c r="L3363" t="s">
        <v>9921</v>
      </c>
      <c r="M3363" t="s">
        <v>9922</v>
      </c>
      <c r="N3363">
        <v>5.1438888880000002</v>
      </c>
      <c r="O3363">
        <v>0</v>
      </c>
      <c r="P3363">
        <v>19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27.127095047537338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27.127095047537338</v>
      </c>
    </row>
    <row r="3364" spans="1:31" x14ac:dyDescent="0.25">
      <c r="A3364">
        <v>1714340</v>
      </c>
      <c r="B3364">
        <v>1</v>
      </c>
      <c r="C3364" t="s">
        <v>80</v>
      </c>
      <c r="D3364" t="s">
        <v>100</v>
      </c>
      <c r="E3364" t="s">
        <v>160</v>
      </c>
      <c r="F3364" t="s">
        <v>9923</v>
      </c>
      <c r="G3364" t="s">
        <v>650</v>
      </c>
      <c r="H3364" t="s">
        <v>134</v>
      </c>
      <c r="I3364" t="s">
        <v>135</v>
      </c>
      <c r="J3364" t="s">
        <v>136</v>
      </c>
      <c r="K3364" t="s">
        <v>137</v>
      </c>
      <c r="L3364" t="s">
        <v>9924</v>
      </c>
      <c r="M3364" t="s">
        <v>9925</v>
      </c>
      <c r="N3364">
        <v>2.500277777</v>
      </c>
      <c r="O3364">
        <v>0</v>
      </c>
      <c r="P3364">
        <v>86</v>
      </c>
      <c r="Q3364">
        <v>0</v>
      </c>
      <c r="R3364">
        <v>0</v>
      </c>
      <c r="S3364">
        <v>0</v>
      </c>
      <c r="T3364">
        <v>4</v>
      </c>
      <c r="U3364">
        <v>0</v>
      </c>
      <c r="V3364">
        <v>0</v>
      </c>
      <c r="W3364">
        <v>0</v>
      </c>
      <c r="X3364">
        <v>19.513581313933422</v>
      </c>
      <c r="Y3364">
        <v>0</v>
      </c>
      <c r="Z3364">
        <v>0</v>
      </c>
      <c r="AA3364">
        <v>0</v>
      </c>
      <c r="AB3364">
        <v>13.265927075943724</v>
      </c>
      <c r="AC3364">
        <v>0</v>
      </c>
      <c r="AD3364">
        <v>0</v>
      </c>
      <c r="AE3364">
        <v>32.779508389877144</v>
      </c>
    </row>
    <row r="3365" spans="1:31" x14ac:dyDescent="0.25">
      <c r="A3365">
        <v>1714363</v>
      </c>
      <c r="B3365">
        <v>1</v>
      </c>
      <c r="C3365" t="s">
        <v>81</v>
      </c>
      <c r="D3365" t="s">
        <v>118</v>
      </c>
      <c r="E3365" t="s">
        <v>171</v>
      </c>
      <c r="F3365" t="s">
        <v>9926</v>
      </c>
      <c r="G3365" t="s">
        <v>295</v>
      </c>
      <c r="H3365" t="s">
        <v>143</v>
      </c>
      <c r="I3365" t="s">
        <v>135</v>
      </c>
      <c r="J3365" t="s">
        <v>136</v>
      </c>
      <c r="K3365" t="s">
        <v>137</v>
      </c>
      <c r="L3365" t="s">
        <v>9927</v>
      </c>
      <c r="M3365" t="s">
        <v>9928</v>
      </c>
      <c r="N3365">
        <v>5.0475000000000003</v>
      </c>
      <c r="O3365">
        <v>0</v>
      </c>
      <c r="P3365">
        <v>25</v>
      </c>
      <c r="Q3365">
        <v>0</v>
      </c>
      <c r="R3365">
        <v>0</v>
      </c>
      <c r="S3365">
        <v>0</v>
      </c>
      <c r="T3365">
        <v>2</v>
      </c>
      <c r="U3365">
        <v>0</v>
      </c>
      <c r="V3365">
        <v>0</v>
      </c>
      <c r="W3365">
        <v>0</v>
      </c>
      <c r="X3365">
        <v>13.967787919402056</v>
      </c>
      <c r="Y3365">
        <v>0</v>
      </c>
      <c r="Z3365">
        <v>0</v>
      </c>
      <c r="AA3365">
        <v>0</v>
      </c>
      <c r="AB3365">
        <v>1.0437304489912758</v>
      </c>
      <c r="AC3365">
        <v>0</v>
      </c>
      <c r="AD3365">
        <v>0</v>
      </c>
      <c r="AE3365">
        <v>15.011518368393332</v>
      </c>
    </row>
    <row r="3366" spans="1:31" x14ac:dyDescent="0.25">
      <c r="A3366">
        <v>1714655</v>
      </c>
      <c r="B3366">
        <v>1</v>
      </c>
      <c r="C3366" t="s">
        <v>80</v>
      </c>
      <c r="D3366" t="s">
        <v>101</v>
      </c>
      <c r="E3366" t="s">
        <v>171</v>
      </c>
      <c r="F3366" t="s">
        <v>9373</v>
      </c>
      <c r="G3366" t="s">
        <v>147</v>
      </c>
      <c r="H3366" t="s">
        <v>143</v>
      </c>
      <c r="I3366" t="s">
        <v>135</v>
      </c>
      <c r="J3366" t="s">
        <v>136</v>
      </c>
      <c r="K3366" t="s">
        <v>137</v>
      </c>
      <c r="L3366" t="s">
        <v>9929</v>
      </c>
      <c r="M3366" t="s">
        <v>9930</v>
      </c>
      <c r="N3366">
        <v>0.69750000000000001</v>
      </c>
      <c r="O3366">
        <v>0</v>
      </c>
      <c r="P3366">
        <v>1306</v>
      </c>
      <c r="Q3366">
        <v>0</v>
      </c>
      <c r="R3366">
        <v>0</v>
      </c>
      <c r="S3366">
        <v>1</v>
      </c>
      <c r="T3366">
        <v>32</v>
      </c>
      <c r="U3366">
        <v>0</v>
      </c>
      <c r="V3366">
        <v>0</v>
      </c>
      <c r="W3366">
        <v>0</v>
      </c>
      <c r="X3366">
        <v>114.99376193271932</v>
      </c>
      <c r="Y3366">
        <v>0</v>
      </c>
      <c r="Z3366">
        <v>0</v>
      </c>
      <c r="AA3366">
        <v>2.14133923442134</v>
      </c>
      <c r="AB3366">
        <v>7.5869705600036772</v>
      </c>
      <c r="AC3366">
        <v>0</v>
      </c>
      <c r="AD3366">
        <v>0</v>
      </c>
      <c r="AE3366">
        <v>124.72207172714434</v>
      </c>
    </row>
    <row r="3367" spans="1:31" x14ac:dyDescent="0.25">
      <c r="A3367">
        <v>1714446</v>
      </c>
      <c r="B3367">
        <v>1</v>
      </c>
      <c r="C3367" t="s">
        <v>80</v>
      </c>
      <c r="D3367" t="s">
        <v>82</v>
      </c>
      <c r="E3367" t="s">
        <v>150</v>
      </c>
      <c r="F3367" t="s">
        <v>9931</v>
      </c>
      <c r="G3367" t="s">
        <v>269</v>
      </c>
      <c r="H3367" t="s">
        <v>134</v>
      </c>
      <c r="I3367" t="s">
        <v>135</v>
      </c>
      <c r="J3367" t="s">
        <v>136</v>
      </c>
      <c r="K3367" t="s">
        <v>137</v>
      </c>
      <c r="L3367" t="s">
        <v>9932</v>
      </c>
      <c r="M3367" t="s">
        <v>9933</v>
      </c>
      <c r="N3367">
        <v>0.59583333299999997</v>
      </c>
      <c r="O3367">
        <v>0</v>
      </c>
      <c r="P3367">
        <v>540</v>
      </c>
      <c r="Q3367">
        <v>0</v>
      </c>
      <c r="R3367">
        <v>0</v>
      </c>
      <c r="S3367">
        <v>0</v>
      </c>
      <c r="T3367">
        <v>11</v>
      </c>
      <c r="U3367">
        <v>0</v>
      </c>
      <c r="V3367">
        <v>0</v>
      </c>
      <c r="W3367">
        <v>0</v>
      </c>
      <c r="X3367">
        <v>68.380532004163186</v>
      </c>
      <c r="Y3367">
        <v>0</v>
      </c>
      <c r="Z3367">
        <v>0</v>
      </c>
      <c r="AA3367">
        <v>0</v>
      </c>
      <c r="AB3367">
        <v>2.0915076643598653</v>
      </c>
      <c r="AC3367">
        <v>0</v>
      </c>
      <c r="AD3367">
        <v>0</v>
      </c>
      <c r="AE3367">
        <v>70.472039668523053</v>
      </c>
    </row>
    <row r="3368" spans="1:31" x14ac:dyDescent="0.25">
      <c r="A3368">
        <v>1714254</v>
      </c>
      <c r="B3368">
        <v>1</v>
      </c>
      <c r="C3368" t="s">
        <v>81</v>
      </c>
      <c r="D3368" t="s">
        <v>122</v>
      </c>
      <c r="E3368" t="s">
        <v>140</v>
      </c>
      <c r="F3368" t="s">
        <v>9934</v>
      </c>
      <c r="G3368" t="s">
        <v>316</v>
      </c>
      <c r="H3368" t="s">
        <v>143</v>
      </c>
      <c r="I3368" t="s">
        <v>135</v>
      </c>
      <c r="J3368" t="s">
        <v>136</v>
      </c>
      <c r="K3368" t="s">
        <v>153</v>
      </c>
      <c r="L3368" t="s">
        <v>9935</v>
      </c>
      <c r="M3368" t="s">
        <v>9936</v>
      </c>
      <c r="N3368">
        <v>0.637222222</v>
      </c>
      <c r="O3368">
        <v>0</v>
      </c>
      <c r="P3368">
        <v>7660</v>
      </c>
      <c r="Q3368">
        <v>0</v>
      </c>
      <c r="R3368">
        <v>21</v>
      </c>
      <c r="S3368">
        <v>0</v>
      </c>
      <c r="T3368">
        <v>446</v>
      </c>
      <c r="U3368">
        <v>0</v>
      </c>
      <c r="V3368">
        <v>0</v>
      </c>
      <c r="W3368">
        <v>0</v>
      </c>
      <c r="X3368">
        <v>963.66883109412174</v>
      </c>
      <c r="Y3368">
        <v>0</v>
      </c>
      <c r="Z3368">
        <v>2.2690724412544054</v>
      </c>
      <c r="AA3368">
        <v>0</v>
      </c>
      <c r="AB3368">
        <v>244.405564547973</v>
      </c>
      <c r="AC3368">
        <v>0</v>
      </c>
      <c r="AD3368">
        <v>0</v>
      </c>
      <c r="AE3368">
        <v>1210.3434680833491</v>
      </c>
    </row>
    <row r="3369" spans="1:31" x14ac:dyDescent="0.25">
      <c r="A3369">
        <v>1714400</v>
      </c>
      <c r="B3369">
        <v>1</v>
      </c>
      <c r="C3369" t="s">
        <v>80</v>
      </c>
      <c r="D3369" t="s">
        <v>98</v>
      </c>
      <c r="E3369" t="s">
        <v>140</v>
      </c>
      <c r="F3369" t="s">
        <v>9937</v>
      </c>
      <c r="G3369" t="s">
        <v>152</v>
      </c>
      <c r="H3369" t="s">
        <v>143</v>
      </c>
      <c r="I3369" t="s">
        <v>135</v>
      </c>
      <c r="J3369" t="s">
        <v>136</v>
      </c>
      <c r="K3369" t="s">
        <v>153</v>
      </c>
      <c r="L3369" t="s">
        <v>9938</v>
      </c>
      <c r="M3369" t="s">
        <v>9939</v>
      </c>
      <c r="N3369">
        <v>0.81229722199999999</v>
      </c>
      <c r="O3369">
        <v>0</v>
      </c>
      <c r="P3369">
        <v>1411</v>
      </c>
      <c r="Q3369">
        <v>0</v>
      </c>
      <c r="R3369">
        <v>0</v>
      </c>
      <c r="S3369">
        <v>1</v>
      </c>
      <c r="T3369">
        <v>207</v>
      </c>
      <c r="U3369">
        <v>0</v>
      </c>
      <c r="V3369">
        <v>0</v>
      </c>
      <c r="W3369">
        <v>0</v>
      </c>
      <c r="X3369">
        <v>263.18938019855187</v>
      </c>
      <c r="Y3369">
        <v>0</v>
      </c>
      <c r="Z3369">
        <v>0</v>
      </c>
      <c r="AA3369">
        <v>3.9375055265771062</v>
      </c>
      <c r="AB3369">
        <v>170.91263371232449</v>
      </c>
      <c r="AC3369">
        <v>0</v>
      </c>
      <c r="AD3369">
        <v>0</v>
      </c>
      <c r="AE3369">
        <v>438.03951943745346</v>
      </c>
    </row>
    <row r="3370" spans="1:31" x14ac:dyDescent="0.25">
      <c r="A3370">
        <v>1714592</v>
      </c>
      <c r="B3370">
        <v>1</v>
      </c>
      <c r="C3370" t="s">
        <v>81</v>
      </c>
      <c r="D3370" t="s">
        <v>115</v>
      </c>
      <c r="E3370" t="s">
        <v>189</v>
      </c>
      <c r="F3370" t="s">
        <v>9940</v>
      </c>
      <c r="G3370" t="s">
        <v>147</v>
      </c>
      <c r="H3370" t="s">
        <v>143</v>
      </c>
      <c r="I3370" t="s">
        <v>455</v>
      </c>
      <c r="J3370" t="s">
        <v>136</v>
      </c>
      <c r="K3370" t="s">
        <v>137</v>
      </c>
      <c r="L3370" t="s">
        <v>9941</v>
      </c>
      <c r="M3370" t="s">
        <v>9942</v>
      </c>
      <c r="N3370">
        <v>8.3333330000000001E-3</v>
      </c>
      <c r="O3370">
        <v>0</v>
      </c>
      <c r="P3370">
        <v>770</v>
      </c>
      <c r="Q3370">
        <v>0</v>
      </c>
      <c r="R3370">
        <v>6</v>
      </c>
      <c r="S3370">
        <v>2</v>
      </c>
      <c r="T3370">
        <v>46</v>
      </c>
      <c r="U3370">
        <v>0</v>
      </c>
      <c r="V3370">
        <v>0</v>
      </c>
      <c r="W3370">
        <v>0</v>
      </c>
      <c r="X3370">
        <v>0.51452285257065034</v>
      </c>
      <c r="Y3370">
        <v>0</v>
      </c>
      <c r="Z3370">
        <v>1.5355095338399998E-2</v>
      </c>
      <c r="AA3370">
        <v>1.3832665038750001E-3</v>
      </c>
      <c r="AB3370">
        <v>0.11713635350583336</v>
      </c>
      <c r="AC3370">
        <v>0</v>
      </c>
      <c r="AD3370">
        <v>0</v>
      </c>
      <c r="AE3370">
        <v>0.64839756791875869</v>
      </c>
    </row>
    <row r="3371" spans="1:31" x14ac:dyDescent="0.25">
      <c r="A3371">
        <v>1714260</v>
      </c>
      <c r="B3371">
        <v>1</v>
      </c>
      <c r="C3371" t="s">
        <v>80</v>
      </c>
      <c r="D3371" t="s">
        <v>82</v>
      </c>
      <c r="E3371" t="s">
        <v>160</v>
      </c>
      <c r="F3371" t="s">
        <v>9943</v>
      </c>
      <c r="G3371" t="s">
        <v>152</v>
      </c>
      <c r="H3371" t="s">
        <v>134</v>
      </c>
      <c r="I3371" t="s">
        <v>135</v>
      </c>
      <c r="J3371" t="s">
        <v>136</v>
      </c>
      <c r="K3371" t="s">
        <v>153</v>
      </c>
      <c r="L3371" t="s">
        <v>9944</v>
      </c>
      <c r="M3371" t="s">
        <v>9945</v>
      </c>
      <c r="N3371">
        <v>7.6447072220000001</v>
      </c>
      <c r="O3371">
        <v>0</v>
      </c>
      <c r="P3371">
        <v>122</v>
      </c>
      <c r="Q3371">
        <v>0</v>
      </c>
      <c r="R3371">
        <v>0</v>
      </c>
      <c r="S3371">
        <v>0</v>
      </c>
      <c r="T3371">
        <v>11</v>
      </c>
      <c r="U3371">
        <v>0</v>
      </c>
      <c r="V3371">
        <v>0</v>
      </c>
      <c r="W3371">
        <v>0</v>
      </c>
      <c r="X3371">
        <v>248.70025915337823</v>
      </c>
      <c r="Y3371">
        <v>0</v>
      </c>
      <c r="Z3371">
        <v>0</v>
      </c>
      <c r="AA3371">
        <v>0</v>
      </c>
      <c r="AB3371">
        <v>54.222707753756943</v>
      </c>
      <c r="AC3371">
        <v>0</v>
      </c>
      <c r="AD3371">
        <v>0</v>
      </c>
      <c r="AE3371">
        <v>302.92296690713516</v>
      </c>
    </row>
    <row r="3372" spans="1:31" x14ac:dyDescent="0.25">
      <c r="A3372">
        <v>1714380</v>
      </c>
      <c r="B3372">
        <v>1</v>
      </c>
      <c r="C3372" t="s">
        <v>80</v>
      </c>
      <c r="D3372" t="s">
        <v>99</v>
      </c>
      <c r="E3372" t="s">
        <v>131</v>
      </c>
      <c r="F3372" t="s">
        <v>9946</v>
      </c>
      <c r="G3372" t="s">
        <v>269</v>
      </c>
      <c r="H3372" t="s">
        <v>134</v>
      </c>
      <c r="I3372" t="s">
        <v>135</v>
      </c>
      <c r="J3372" t="s">
        <v>5</v>
      </c>
      <c r="K3372" t="s">
        <v>137</v>
      </c>
      <c r="L3372" t="s">
        <v>9947</v>
      </c>
      <c r="M3372" t="s">
        <v>9948</v>
      </c>
      <c r="N3372">
        <v>7.5158333329999998</v>
      </c>
      <c r="O3372">
        <v>0</v>
      </c>
      <c r="P3372">
        <v>1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1.3757057866307987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1.3757057866307987</v>
      </c>
    </row>
    <row r="3373" spans="1:31" x14ac:dyDescent="0.25">
      <c r="A3373">
        <v>1714423</v>
      </c>
      <c r="B3373">
        <v>1</v>
      </c>
      <c r="C3373" t="s">
        <v>80</v>
      </c>
      <c r="D3373" t="s">
        <v>105</v>
      </c>
      <c r="E3373" t="s">
        <v>171</v>
      </c>
      <c r="F3373" t="s">
        <v>9949</v>
      </c>
      <c r="G3373" t="s">
        <v>147</v>
      </c>
      <c r="H3373" t="s">
        <v>143</v>
      </c>
      <c r="I3373" t="s">
        <v>135</v>
      </c>
      <c r="J3373" t="s">
        <v>136</v>
      </c>
      <c r="K3373" t="s">
        <v>137</v>
      </c>
      <c r="L3373" t="s">
        <v>9950</v>
      </c>
      <c r="M3373" t="s">
        <v>9951</v>
      </c>
      <c r="N3373">
        <v>0.47583333300000002</v>
      </c>
      <c r="O3373">
        <v>0</v>
      </c>
      <c r="P3373">
        <v>1</v>
      </c>
      <c r="Q3373">
        <v>0</v>
      </c>
      <c r="R3373">
        <v>0</v>
      </c>
      <c r="S3373">
        <v>1</v>
      </c>
      <c r="T3373">
        <v>0</v>
      </c>
      <c r="U3373">
        <v>0</v>
      </c>
      <c r="V3373">
        <v>0</v>
      </c>
      <c r="W3373">
        <v>0</v>
      </c>
      <c r="X3373">
        <v>6.2218738769333343E-3</v>
      </c>
      <c r="Y3373">
        <v>0</v>
      </c>
      <c r="Z3373">
        <v>0</v>
      </c>
      <c r="AA3373">
        <v>31.04850353148516</v>
      </c>
      <c r="AB3373">
        <v>0</v>
      </c>
      <c r="AC3373">
        <v>0</v>
      </c>
      <c r="AD3373">
        <v>0</v>
      </c>
      <c r="AE3373">
        <v>31.054725405362092</v>
      </c>
    </row>
    <row r="3374" spans="1:31" x14ac:dyDescent="0.25">
      <c r="A3374">
        <v>1714572</v>
      </c>
      <c r="B3374">
        <v>1</v>
      </c>
      <c r="C3374" t="s">
        <v>81</v>
      </c>
      <c r="D3374" t="s">
        <v>123</v>
      </c>
      <c r="E3374" t="s">
        <v>131</v>
      </c>
      <c r="F3374" t="s">
        <v>9952</v>
      </c>
      <c r="G3374" t="s">
        <v>133</v>
      </c>
      <c r="H3374" t="s">
        <v>134</v>
      </c>
      <c r="I3374" t="s">
        <v>135</v>
      </c>
      <c r="J3374" t="s">
        <v>136</v>
      </c>
      <c r="K3374" t="s">
        <v>137</v>
      </c>
      <c r="L3374" t="s">
        <v>9953</v>
      </c>
      <c r="M3374" t="s">
        <v>9954</v>
      </c>
      <c r="N3374">
        <v>4.6038888880000002</v>
      </c>
      <c r="O3374">
        <v>0</v>
      </c>
      <c r="P3374">
        <v>0</v>
      </c>
      <c r="Q3374">
        <v>0</v>
      </c>
      <c r="R3374">
        <v>2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0.44614870238988003</v>
      </c>
      <c r="AA3374">
        <v>0</v>
      </c>
      <c r="AB3374">
        <v>0</v>
      </c>
      <c r="AC3374">
        <v>0</v>
      </c>
      <c r="AD3374">
        <v>0</v>
      </c>
      <c r="AE3374">
        <v>0.44614870238988003</v>
      </c>
    </row>
    <row r="3375" spans="1:31" x14ac:dyDescent="0.25">
      <c r="A3375">
        <v>1714389</v>
      </c>
      <c r="B3375">
        <v>1</v>
      </c>
      <c r="C3375" t="s">
        <v>80</v>
      </c>
      <c r="D3375" t="s">
        <v>101</v>
      </c>
      <c r="E3375" t="s">
        <v>131</v>
      </c>
      <c r="F3375" t="s">
        <v>9955</v>
      </c>
      <c r="G3375" t="s">
        <v>133</v>
      </c>
      <c r="H3375" t="s">
        <v>134</v>
      </c>
      <c r="I3375" t="s">
        <v>135</v>
      </c>
      <c r="J3375" t="s">
        <v>136</v>
      </c>
      <c r="K3375" t="s">
        <v>137</v>
      </c>
      <c r="L3375" t="s">
        <v>9956</v>
      </c>
      <c r="M3375" t="s">
        <v>9957</v>
      </c>
      <c r="N3375">
        <v>1.8247222219999999</v>
      </c>
      <c r="O3375">
        <v>0</v>
      </c>
      <c r="P3375">
        <v>1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0.1583266447177353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0.1583266447177353</v>
      </c>
    </row>
    <row r="3376" spans="1:31" x14ac:dyDescent="0.25">
      <c r="A3376">
        <v>1714366</v>
      </c>
      <c r="B3376">
        <v>1</v>
      </c>
      <c r="C3376" t="s">
        <v>80</v>
      </c>
      <c r="D3376" t="s">
        <v>111</v>
      </c>
      <c r="E3376" t="s">
        <v>131</v>
      </c>
      <c r="F3376" t="s">
        <v>9958</v>
      </c>
      <c r="G3376" t="s">
        <v>242</v>
      </c>
      <c r="H3376" t="s">
        <v>134</v>
      </c>
      <c r="I3376" t="s">
        <v>135</v>
      </c>
      <c r="J3376" t="s">
        <v>136</v>
      </c>
      <c r="K3376" t="s">
        <v>137</v>
      </c>
      <c r="L3376" t="s">
        <v>9959</v>
      </c>
      <c r="M3376" t="s">
        <v>9960</v>
      </c>
      <c r="N3376">
        <v>1.948611111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1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13.933034776171304</v>
      </c>
      <c r="AC3376">
        <v>0</v>
      </c>
      <c r="AD3376">
        <v>0</v>
      </c>
      <c r="AE3376">
        <v>13.933034776171304</v>
      </c>
    </row>
    <row r="3377" spans="1:31" x14ac:dyDescent="0.25">
      <c r="A3377">
        <v>1714220</v>
      </c>
      <c r="B3377">
        <v>1</v>
      </c>
      <c r="C3377" t="s">
        <v>80</v>
      </c>
      <c r="D3377" t="s">
        <v>88</v>
      </c>
      <c r="E3377" t="s">
        <v>150</v>
      </c>
      <c r="F3377" t="s">
        <v>9961</v>
      </c>
      <c r="G3377" t="s">
        <v>269</v>
      </c>
      <c r="H3377" t="s">
        <v>134</v>
      </c>
      <c r="I3377" t="s">
        <v>135</v>
      </c>
      <c r="J3377" t="s">
        <v>136</v>
      </c>
      <c r="K3377" t="s">
        <v>137</v>
      </c>
      <c r="L3377" t="s">
        <v>9962</v>
      </c>
      <c r="M3377" t="s">
        <v>9963</v>
      </c>
      <c r="N3377">
        <v>0.586388888</v>
      </c>
      <c r="O3377">
        <v>0</v>
      </c>
      <c r="P3377">
        <v>292</v>
      </c>
      <c r="Q3377">
        <v>0</v>
      </c>
      <c r="R3377">
        <v>0</v>
      </c>
      <c r="S3377">
        <v>0</v>
      </c>
      <c r="T3377">
        <v>20</v>
      </c>
      <c r="U3377">
        <v>0</v>
      </c>
      <c r="V3377">
        <v>0</v>
      </c>
      <c r="W3377">
        <v>0</v>
      </c>
      <c r="X3377">
        <v>49.858786111490716</v>
      </c>
      <c r="Y3377">
        <v>0</v>
      </c>
      <c r="Z3377">
        <v>0</v>
      </c>
      <c r="AA3377">
        <v>0</v>
      </c>
      <c r="AB3377">
        <v>4.6785177435516072</v>
      </c>
      <c r="AC3377">
        <v>0</v>
      </c>
      <c r="AD3377">
        <v>0</v>
      </c>
      <c r="AE3377">
        <v>54.537303855042325</v>
      </c>
    </row>
    <row r="3378" spans="1:31" x14ac:dyDescent="0.25">
      <c r="A3378">
        <v>1714581</v>
      </c>
      <c r="B3378">
        <v>1</v>
      </c>
      <c r="C3378" t="s">
        <v>80</v>
      </c>
      <c r="D3378" t="s">
        <v>85</v>
      </c>
      <c r="E3378" t="s">
        <v>131</v>
      </c>
      <c r="F3378" t="s">
        <v>9964</v>
      </c>
      <c r="G3378" t="s">
        <v>238</v>
      </c>
      <c r="H3378" t="s">
        <v>134</v>
      </c>
      <c r="I3378" t="s">
        <v>135</v>
      </c>
      <c r="J3378" t="s">
        <v>136</v>
      </c>
      <c r="K3378" t="s">
        <v>137</v>
      </c>
      <c r="L3378" t="s">
        <v>9965</v>
      </c>
      <c r="M3378" t="s">
        <v>9966</v>
      </c>
      <c r="N3378">
        <v>1.470555555</v>
      </c>
      <c r="O3378">
        <v>0</v>
      </c>
      <c r="P3378">
        <v>7</v>
      </c>
      <c r="Q3378">
        <v>0</v>
      </c>
      <c r="R3378">
        <v>0</v>
      </c>
      <c r="S3378">
        <v>0</v>
      </c>
      <c r="T3378">
        <v>4</v>
      </c>
      <c r="U3378">
        <v>0</v>
      </c>
      <c r="V3378">
        <v>0</v>
      </c>
      <c r="W3378">
        <v>0</v>
      </c>
      <c r="X3378">
        <v>3.6828749372868503</v>
      </c>
      <c r="Y3378">
        <v>0</v>
      </c>
      <c r="Z3378">
        <v>0</v>
      </c>
      <c r="AA3378">
        <v>0</v>
      </c>
      <c r="AB3378">
        <v>4.2487120222915333</v>
      </c>
      <c r="AC3378">
        <v>0</v>
      </c>
      <c r="AD3378">
        <v>0</v>
      </c>
      <c r="AE3378">
        <v>7.9315869595783841</v>
      </c>
    </row>
    <row r="3379" spans="1:31" x14ac:dyDescent="0.25">
      <c r="A3379">
        <v>1714412</v>
      </c>
      <c r="B3379">
        <v>1</v>
      </c>
      <c r="C3379" t="s">
        <v>81</v>
      </c>
      <c r="D3379" t="s">
        <v>120</v>
      </c>
      <c r="E3379" t="s">
        <v>171</v>
      </c>
      <c r="F3379" t="s">
        <v>9967</v>
      </c>
      <c r="G3379" t="s">
        <v>1104</v>
      </c>
      <c r="H3379" t="s">
        <v>143</v>
      </c>
      <c r="I3379" t="s">
        <v>135</v>
      </c>
      <c r="J3379" t="s">
        <v>136</v>
      </c>
      <c r="K3379" t="s">
        <v>137</v>
      </c>
      <c r="L3379" t="s">
        <v>9968</v>
      </c>
      <c r="M3379" t="s">
        <v>9969</v>
      </c>
      <c r="N3379">
        <v>1.4469444440000001</v>
      </c>
      <c r="O3379">
        <v>0</v>
      </c>
      <c r="P3379">
        <v>0</v>
      </c>
      <c r="Q3379">
        <v>4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9.9699877635149559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9.9699877635149559</v>
      </c>
    </row>
    <row r="3380" spans="1:31" x14ac:dyDescent="0.25">
      <c r="A3380">
        <v>1714452</v>
      </c>
      <c r="B3380">
        <v>1</v>
      </c>
      <c r="C3380" t="s">
        <v>80</v>
      </c>
      <c r="D3380" t="s">
        <v>85</v>
      </c>
      <c r="E3380" t="s">
        <v>441</v>
      </c>
      <c r="F3380" t="s">
        <v>9970</v>
      </c>
      <c r="G3380" t="s">
        <v>173</v>
      </c>
      <c r="H3380" t="s">
        <v>134</v>
      </c>
      <c r="I3380" t="s">
        <v>135</v>
      </c>
      <c r="J3380" t="s">
        <v>136</v>
      </c>
      <c r="K3380" t="s">
        <v>153</v>
      </c>
      <c r="L3380" t="s">
        <v>9971</v>
      </c>
      <c r="M3380" t="s">
        <v>9972</v>
      </c>
      <c r="N3380">
        <v>5.0044444439999998</v>
      </c>
      <c r="O3380">
        <v>0</v>
      </c>
      <c r="P3380">
        <v>251</v>
      </c>
      <c r="Q3380">
        <v>0</v>
      </c>
      <c r="R3380">
        <v>0</v>
      </c>
      <c r="S3380">
        <v>0</v>
      </c>
      <c r="T3380">
        <v>52</v>
      </c>
      <c r="U3380">
        <v>0</v>
      </c>
      <c r="V3380">
        <v>0</v>
      </c>
      <c r="W3380">
        <v>0</v>
      </c>
      <c r="X3380">
        <v>324.08316888348975</v>
      </c>
      <c r="Y3380">
        <v>0</v>
      </c>
      <c r="Z3380">
        <v>0</v>
      </c>
      <c r="AA3380">
        <v>0</v>
      </c>
      <c r="AB3380">
        <v>235.15261492716095</v>
      </c>
      <c r="AC3380">
        <v>0</v>
      </c>
      <c r="AD3380">
        <v>0</v>
      </c>
      <c r="AE3380">
        <v>559.23578381065067</v>
      </c>
    </row>
    <row r="3381" spans="1:31" x14ac:dyDescent="0.25">
      <c r="A3381">
        <v>1714349</v>
      </c>
      <c r="B3381">
        <v>1</v>
      </c>
      <c r="C3381" t="s">
        <v>80</v>
      </c>
      <c r="D3381" t="s">
        <v>104</v>
      </c>
      <c r="E3381" t="s">
        <v>150</v>
      </c>
      <c r="F3381" t="s">
        <v>9973</v>
      </c>
      <c r="G3381" t="s">
        <v>162</v>
      </c>
      <c r="H3381" t="s">
        <v>134</v>
      </c>
      <c r="I3381" t="s">
        <v>135</v>
      </c>
      <c r="J3381" t="s">
        <v>136</v>
      </c>
      <c r="K3381" t="s">
        <v>137</v>
      </c>
      <c r="L3381" t="s">
        <v>9974</v>
      </c>
      <c r="M3381" t="s">
        <v>9975</v>
      </c>
      <c r="N3381">
        <v>1.3830555550000001</v>
      </c>
      <c r="O3381">
        <v>0</v>
      </c>
      <c r="P3381">
        <v>2</v>
      </c>
      <c r="Q3381">
        <v>0</v>
      </c>
      <c r="R3381">
        <v>19</v>
      </c>
      <c r="S3381">
        <v>0</v>
      </c>
      <c r="T3381">
        <v>2</v>
      </c>
      <c r="U3381">
        <v>0</v>
      </c>
      <c r="V3381">
        <v>0</v>
      </c>
      <c r="W3381">
        <v>0</v>
      </c>
      <c r="X3381">
        <v>2.4685858229012501E-2</v>
      </c>
      <c r="Y3381">
        <v>0</v>
      </c>
      <c r="Z3381">
        <v>2.4114485249378874</v>
      </c>
      <c r="AA3381">
        <v>0</v>
      </c>
      <c r="AB3381">
        <v>0</v>
      </c>
      <c r="AC3381">
        <v>0</v>
      </c>
      <c r="AD3381">
        <v>0</v>
      </c>
      <c r="AE3381">
        <v>2.4361343831669</v>
      </c>
    </row>
    <row r="3382" spans="1:31" x14ac:dyDescent="0.25">
      <c r="A3382">
        <v>1714306</v>
      </c>
      <c r="B3382">
        <v>1</v>
      </c>
      <c r="C3382" t="s">
        <v>80</v>
      </c>
      <c r="D3382" t="s">
        <v>85</v>
      </c>
      <c r="E3382" t="s">
        <v>160</v>
      </c>
      <c r="F3382" t="s">
        <v>9976</v>
      </c>
      <c r="G3382" t="s">
        <v>173</v>
      </c>
      <c r="H3382" t="s">
        <v>134</v>
      </c>
      <c r="I3382" t="s">
        <v>135</v>
      </c>
      <c r="J3382" t="s">
        <v>136</v>
      </c>
      <c r="K3382" t="s">
        <v>153</v>
      </c>
      <c r="L3382" t="s">
        <v>9977</v>
      </c>
      <c r="M3382" t="s">
        <v>9978</v>
      </c>
      <c r="N3382">
        <v>1.9940888880000001</v>
      </c>
      <c r="O3382">
        <v>0</v>
      </c>
      <c r="P3382">
        <v>248</v>
      </c>
      <c r="Q3382">
        <v>0</v>
      </c>
      <c r="R3382">
        <v>0</v>
      </c>
      <c r="S3382">
        <v>0</v>
      </c>
      <c r="T3382">
        <v>16</v>
      </c>
      <c r="U3382">
        <v>0</v>
      </c>
      <c r="V3382">
        <v>0</v>
      </c>
      <c r="W3382">
        <v>0</v>
      </c>
      <c r="X3382">
        <v>116.73327011554166</v>
      </c>
      <c r="Y3382">
        <v>0</v>
      </c>
      <c r="Z3382">
        <v>0</v>
      </c>
      <c r="AA3382">
        <v>0</v>
      </c>
      <c r="AB3382">
        <v>11.252959800213866</v>
      </c>
      <c r="AC3382">
        <v>0</v>
      </c>
      <c r="AD3382">
        <v>0</v>
      </c>
      <c r="AE3382">
        <v>127.98622991575553</v>
      </c>
    </row>
    <row r="3383" spans="1:31" x14ac:dyDescent="0.25">
      <c r="A3383">
        <v>1714369</v>
      </c>
      <c r="B3383">
        <v>1</v>
      </c>
      <c r="C3383" t="s">
        <v>81</v>
      </c>
      <c r="D3383" t="s">
        <v>122</v>
      </c>
      <c r="E3383" t="s">
        <v>140</v>
      </c>
      <c r="F3383" t="s">
        <v>9979</v>
      </c>
      <c r="G3383" t="s">
        <v>147</v>
      </c>
      <c r="H3383" t="s">
        <v>143</v>
      </c>
      <c r="I3383" t="s">
        <v>135</v>
      </c>
      <c r="J3383" t="s">
        <v>136</v>
      </c>
      <c r="K3383" t="s">
        <v>137</v>
      </c>
      <c r="L3383" t="s">
        <v>9980</v>
      </c>
      <c r="M3383" t="s">
        <v>9981</v>
      </c>
      <c r="N3383">
        <v>0.47416666600000001</v>
      </c>
      <c r="O3383">
        <v>14</v>
      </c>
      <c r="P3383">
        <v>901</v>
      </c>
      <c r="Q3383">
        <v>1</v>
      </c>
      <c r="R3383">
        <v>20</v>
      </c>
      <c r="S3383">
        <v>6</v>
      </c>
      <c r="T3383">
        <v>69</v>
      </c>
      <c r="U3383">
        <v>1</v>
      </c>
      <c r="V3383">
        <v>0</v>
      </c>
      <c r="W3383">
        <v>0.70211675844086585</v>
      </c>
      <c r="X3383">
        <v>37.351697376370602</v>
      </c>
      <c r="Y3383">
        <v>1.3889528114645834E-2</v>
      </c>
      <c r="Z3383">
        <v>0.97824106166816827</v>
      </c>
      <c r="AA3383">
        <v>47.462769507492098</v>
      </c>
      <c r="AB3383">
        <v>10.712454913976714</v>
      </c>
      <c r="AC3383">
        <v>0.60262561082765009</v>
      </c>
      <c r="AD3383">
        <v>0</v>
      </c>
      <c r="AE3383">
        <v>97.823794756890749</v>
      </c>
    </row>
    <row r="3384" spans="1:31" x14ac:dyDescent="0.25">
      <c r="A3384">
        <v>1714475</v>
      </c>
      <c r="B3384">
        <v>1</v>
      </c>
      <c r="C3384" t="s">
        <v>80</v>
      </c>
      <c r="D3384" t="s">
        <v>102</v>
      </c>
      <c r="E3384" t="s">
        <v>131</v>
      </c>
      <c r="F3384" t="s">
        <v>9982</v>
      </c>
      <c r="G3384" t="s">
        <v>133</v>
      </c>
      <c r="H3384" t="s">
        <v>134</v>
      </c>
      <c r="I3384" t="s">
        <v>135</v>
      </c>
      <c r="J3384" t="s">
        <v>136</v>
      </c>
      <c r="K3384" t="s">
        <v>137</v>
      </c>
      <c r="L3384" t="s">
        <v>9983</v>
      </c>
      <c r="M3384" t="s">
        <v>9984</v>
      </c>
      <c r="N3384">
        <v>3.948611111</v>
      </c>
      <c r="O3384">
        <v>0</v>
      </c>
      <c r="P3384">
        <v>1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1.8461456940682441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1.8461456940682441</v>
      </c>
    </row>
    <row r="3385" spans="1:31" x14ac:dyDescent="0.25">
      <c r="A3385">
        <v>1714555</v>
      </c>
      <c r="B3385">
        <v>1</v>
      </c>
      <c r="C3385" t="s">
        <v>81</v>
      </c>
      <c r="D3385" t="s">
        <v>128</v>
      </c>
      <c r="E3385" t="s">
        <v>150</v>
      </c>
      <c r="F3385" t="s">
        <v>9985</v>
      </c>
      <c r="G3385" t="s">
        <v>162</v>
      </c>
      <c r="H3385" t="s">
        <v>134</v>
      </c>
      <c r="I3385" t="s">
        <v>135</v>
      </c>
      <c r="J3385" t="s">
        <v>136</v>
      </c>
      <c r="K3385" t="s">
        <v>137</v>
      </c>
      <c r="L3385" t="s">
        <v>9986</v>
      </c>
      <c r="M3385" t="s">
        <v>9987</v>
      </c>
      <c r="N3385">
        <v>5.7472222220000004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1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6.7284431053267273</v>
      </c>
      <c r="AC3385">
        <v>0</v>
      </c>
      <c r="AD3385">
        <v>0</v>
      </c>
      <c r="AE3385">
        <v>6.7284431053267273</v>
      </c>
    </row>
    <row r="3386" spans="1:31" x14ac:dyDescent="0.25">
      <c r="A3386">
        <v>1714223</v>
      </c>
      <c r="B3386">
        <v>1</v>
      </c>
      <c r="C3386" t="s">
        <v>80</v>
      </c>
      <c r="D3386" t="s">
        <v>110</v>
      </c>
      <c r="E3386" t="s">
        <v>131</v>
      </c>
      <c r="F3386" t="s">
        <v>9988</v>
      </c>
      <c r="G3386" t="s">
        <v>133</v>
      </c>
      <c r="H3386" t="s">
        <v>134</v>
      </c>
      <c r="I3386" t="s">
        <v>135</v>
      </c>
      <c r="J3386" t="s">
        <v>136</v>
      </c>
      <c r="K3386" t="s">
        <v>137</v>
      </c>
      <c r="L3386" t="s">
        <v>9989</v>
      </c>
      <c r="M3386" t="s">
        <v>9990</v>
      </c>
      <c r="N3386">
        <v>0.87472222200000005</v>
      </c>
      <c r="O3386">
        <v>0</v>
      </c>
      <c r="P3386">
        <v>2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0.46775149422941842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0.46775149422941842</v>
      </c>
    </row>
    <row r="3387" spans="1:31" x14ac:dyDescent="0.25">
      <c r="A3387">
        <v>1714601</v>
      </c>
      <c r="B3387">
        <v>1</v>
      </c>
      <c r="C3387" t="s">
        <v>80</v>
      </c>
      <c r="D3387" t="s">
        <v>103</v>
      </c>
      <c r="E3387" t="s">
        <v>160</v>
      </c>
      <c r="F3387" t="s">
        <v>8392</v>
      </c>
      <c r="G3387" t="s">
        <v>162</v>
      </c>
      <c r="H3387" t="s">
        <v>134</v>
      </c>
      <c r="I3387" t="s">
        <v>135</v>
      </c>
      <c r="J3387" t="s">
        <v>136</v>
      </c>
      <c r="K3387" t="s">
        <v>137</v>
      </c>
      <c r="L3387" t="s">
        <v>9991</v>
      </c>
      <c r="M3387" t="s">
        <v>9992</v>
      </c>
      <c r="N3387">
        <v>0.54222222200000003</v>
      </c>
      <c r="O3387">
        <v>0</v>
      </c>
      <c r="P3387">
        <v>11</v>
      </c>
      <c r="Q3387">
        <v>0</v>
      </c>
      <c r="R3387">
        <v>15</v>
      </c>
      <c r="S3387">
        <v>0</v>
      </c>
      <c r="T3387">
        <v>3</v>
      </c>
      <c r="U3387">
        <v>0</v>
      </c>
      <c r="V3387">
        <v>0</v>
      </c>
      <c r="W3387">
        <v>0</v>
      </c>
      <c r="X3387">
        <v>1.794565891367647</v>
      </c>
      <c r="Y3387">
        <v>0</v>
      </c>
      <c r="Z3387">
        <v>0.56957308315765776</v>
      </c>
      <c r="AA3387">
        <v>0</v>
      </c>
      <c r="AB3387">
        <v>1.3720402334030333</v>
      </c>
      <c r="AC3387">
        <v>0</v>
      </c>
      <c r="AD3387">
        <v>0</v>
      </c>
      <c r="AE3387">
        <v>3.7361792079283376</v>
      </c>
    </row>
    <row r="3388" spans="1:31" x14ac:dyDescent="0.25">
      <c r="A3388">
        <v>1714538</v>
      </c>
      <c r="B3388">
        <v>1</v>
      </c>
      <c r="C3388" t="s">
        <v>81</v>
      </c>
      <c r="D3388" t="s">
        <v>118</v>
      </c>
      <c r="E3388" t="s">
        <v>189</v>
      </c>
      <c r="F3388" t="s">
        <v>9993</v>
      </c>
      <c r="G3388" t="s">
        <v>147</v>
      </c>
      <c r="H3388" t="s">
        <v>143</v>
      </c>
      <c r="I3388" t="s">
        <v>135</v>
      </c>
      <c r="J3388" t="s">
        <v>136</v>
      </c>
      <c r="K3388" t="s">
        <v>137</v>
      </c>
      <c r="L3388" t="s">
        <v>9994</v>
      </c>
      <c r="M3388" t="s">
        <v>9995</v>
      </c>
      <c r="N3388">
        <v>1.529722222</v>
      </c>
      <c r="O3388">
        <v>0</v>
      </c>
      <c r="P3388">
        <v>357</v>
      </c>
      <c r="Q3388">
        <v>2</v>
      </c>
      <c r="R3388">
        <v>77</v>
      </c>
      <c r="S3388">
        <v>0</v>
      </c>
      <c r="T3388">
        <v>12</v>
      </c>
      <c r="U3388">
        <v>0</v>
      </c>
      <c r="V3388">
        <v>0</v>
      </c>
      <c r="W3388">
        <v>0</v>
      </c>
      <c r="X3388">
        <v>47.259036244377526</v>
      </c>
      <c r="Y3388">
        <v>1.5813173004594414</v>
      </c>
      <c r="Z3388">
        <v>25.226317607610504</v>
      </c>
      <c r="AA3388">
        <v>0</v>
      </c>
      <c r="AB3388">
        <v>3.4561241373740681</v>
      </c>
      <c r="AC3388">
        <v>0</v>
      </c>
      <c r="AD3388">
        <v>0</v>
      </c>
      <c r="AE3388">
        <v>77.522795289821531</v>
      </c>
    </row>
    <row r="3389" spans="1:31" x14ac:dyDescent="0.25">
      <c r="A3389">
        <v>1714455</v>
      </c>
      <c r="B3389">
        <v>1</v>
      </c>
      <c r="C3389" t="s">
        <v>80</v>
      </c>
      <c r="D3389" t="s">
        <v>100</v>
      </c>
      <c r="E3389" t="s">
        <v>140</v>
      </c>
      <c r="F3389" t="s">
        <v>3599</v>
      </c>
      <c r="G3389" t="s">
        <v>316</v>
      </c>
      <c r="H3389" t="s">
        <v>143</v>
      </c>
      <c r="I3389" t="s">
        <v>135</v>
      </c>
      <c r="J3389" t="s">
        <v>136</v>
      </c>
      <c r="K3389" t="s">
        <v>137</v>
      </c>
      <c r="L3389" t="s">
        <v>9996</v>
      </c>
      <c r="M3389" t="s">
        <v>9997</v>
      </c>
      <c r="N3389">
        <v>0.22750000000000001</v>
      </c>
      <c r="O3389">
        <v>0</v>
      </c>
      <c r="P3389">
        <v>871</v>
      </c>
      <c r="Q3389">
        <v>16</v>
      </c>
      <c r="R3389">
        <v>126</v>
      </c>
      <c r="S3389">
        <v>6</v>
      </c>
      <c r="T3389">
        <v>122</v>
      </c>
      <c r="U3389">
        <v>0</v>
      </c>
      <c r="V3389">
        <v>0</v>
      </c>
      <c r="W3389">
        <v>0</v>
      </c>
      <c r="X3389">
        <v>43.80461236924954</v>
      </c>
      <c r="Y3389">
        <v>1.7930218672570752</v>
      </c>
      <c r="Z3389">
        <v>12.532148700158359</v>
      </c>
      <c r="AA3389">
        <v>5.9975030364590243</v>
      </c>
      <c r="AB3389">
        <v>20.06590137401145</v>
      </c>
      <c r="AC3389">
        <v>0</v>
      </c>
      <c r="AD3389">
        <v>0</v>
      </c>
      <c r="AE3389">
        <v>84.193187347135449</v>
      </c>
    </row>
    <row r="3390" spans="1:31" x14ac:dyDescent="0.25">
      <c r="A3390">
        <v>1714492</v>
      </c>
      <c r="B3390">
        <v>1</v>
      </c>
      <c r="C3390" t="s">
        <v>81</v>
      </c>
      <c r="D3390" t="s">
        <v>118</v>
      </c>
      <c r="E3390" t="s">
        <v>171</v>
      </c>
      <c r="F3390" t="s">
        <v>9998</v>
      </c>
      <c r="G3390" t="s">
        <v>233</v>
      </c>
      <c r="H3390" t="s">
        <v>234</v>
      </c>
      <c r="I3390" t="s">
        <v>135</v>
      </c>
      <c r="J3390" t="s">
        <v>136</v>
      </c>
      <c r="K3390" t="s">
        <v>153</v>
      </c>
      <c r="L3390" t="s">
        <v>9999</v>
      </c>
      <c r="M3390" t="s">
        <v>10000</v>
      </c>
      <c r="N3390">
        <v>3.208172222</v>
      </c>
      <c r="O3390">
        <v>0</v>
      </c>
      <c r="P3390">
        <v>0</v>
      </c>
      <c r="Q3390">
        <v>19</v>
      </c>
      <c r="R3390">
        <v>0</v>
      </c>
      <c r="S3390">
        <v>1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27.274493827096318</v>
      </c>
      <c r="Z3390">
        <v>0</v>
      </c>
      <c r="AA3390">
        <v>4.2051501357153533</v>
      </c>
      <c r="AB3390">
        <v>0</v>
      </c>
      <c r="AC3390">
        <v>0</v>
      </c>
      <c r="AD3390">
        <v>0</v>
      </c>
      <c r="AE3390">
        <v>31.479643962811672</v>
      </c>
    </row>
    <row r="3391" spans="1:31" x14ac:dyDescent="0.25">
      <c r="A3391">
        <v>1714595</v>
      </c>
      <c r="B3391">
        <v>1</v>
      </c>
      <c r="C3391" t="s">
        <v>80</v>
      </c>
      <c r="D3391" t="s">
        <v>94</v>
      </c>
      <c r="E3391" t="s">
        <v>160</v>
      </c>
      <c r="F3391" t="s">
        <v>10001</v>
      </c>
      <c r="G3391" t="s">
        <v>162</v>
      </c>
      <c r="H3391" t="s">
        <v>134</v>
      </c>
      <c r="I3391" t="s">
        <v>135</v>
      </c>
      <c r="J3391" t="s">
        <v>136</v>
      </c>
      <c r="K3391" t="s">
        <v>137</v>
      </c>
      <c r="L3391" t="s">
        <v>10002</v>
      </c>
      <c r="M3391" t="s">
        <v>10003</v>
      </c>
      <c r="N3391">
        <v>3.9705555549999998</v>
      </c>
      <c r="O3391">
        <v>0</v>
      </c>
      <c r="P3391">
        <v>8</v>
      </c>
      <c r="Q3391">
        <v>0</v>
      </c>
      <c r="R3391">
        <v>1</v>
      </c>
      <c r="S3391">
        <v>0</v>
      </c>
      <c r="T3391">
        <v>1</v>
      </c>
      <c r="U3391">
        <v>0</v>
      </c>
      <c r="V3391">
        <v>0</v>
      </c>
      <c r="W3391">
        <v>0</v>
      </c>
      <c r="X3391">
        <v>3.4975935031783201</v>
      </c>
      <c r="Y3391">
        <v>0</v>
      </c>
      <c r="Z3391">
        <v>0.14777445274825557</v>
      </c>
      <c r="AA3391">
        <v>0</v>
      </c>
      <c r="AB3391">
        <v>0</v>
      </c>
      <c r="AC3391">
        <v>0</v>
      </c>
      <c r="AD3391">
        <v>0</v>
      </c>
      <c r="AE3391">
        <v>3.6453679559265755</v>
      </c>
    </row>
    <row r="3392" spans="1:31" x14ac:dyDescent="0.25">
      <c r="A3392">
        <v>1714449</v>
      </c>
      <c r="B3392">
        <v>1</v>
      </c>
      <c r="C3392" t="s">
        <v>80</v>
      </c>
      <c r="D3392" t="s">
        <v>83</v>
      </c>
      <c r="E3392" t="s">
        <v>160</v>
      </c>
      <c r="F3392" t="s">
        <v>1967</v>
      </c>
      <c r="G3392" t="s">
        <v>152</v>
      </c>
      <c r="H3392" t="s">
        <v>134</v>
      </c>
      <c r="I3392" t="s">
        <v>135</v>
      </c>
      <c r="J3392" t="s">
        <v>136</v>
      </c>
      <c r="K3392" t="s">
        <v>153</v>
      </c>
      <c r="L3392" t="s">
        <v>10004</v>
      </c>
      <c r="M3392" t="s">
        <v>10005</v>
      </c>
      <c r="N3392">
        <v>3.4564972219999999</v>
      </c>
      <c r="O3392">
        <v>0</v>
      </c>
      <c r="P3392">
        <v>146</v>
      </c>
      <c r="Q3392">
        <v>0</v>
      </c>
      <c r="R3392">
        <v>0</v>
      </c>
      <c r="S3392">
        <v>0</v>
      </c>
      <c r="T3392">
        <v>1</v>
      </c>
      <c r="U3392">
        <v>0</v>
      </c>
      <c r="V3392">
        <v>0</v>
      </c>
      <c r="W3392">
        <v>0</v>
      </c>
      <c r="X3392">
        <v>116.71315555876085</v>
      </c>
      <c r="Y3392">
        <v>0</v>
      </c>
      <c r="Z3392">
        <v>0</v>
      </c>
      <c r="AA3392">
        <v>0</v>
      </c>
      <c r="AB3392">
        <v>9.0246086887581818</v>
      </c>
      <c r="AC3392">
        <v>0</v>
      </c>
      <c r="AD3392">
        <v>0</v>
      </c>
      <c r="AE3392">
        <v>125.73776424751902</v>
      </c>
    </row>
    <row r="3393" spans="1:31" x14ac:dyDescent="0.25">
      <c r="A3393">
        <v>1714472</v>
      </c>
      <c r="B3393">
        <v>1</v>
      </c>
      <c r="C3393" t="s">
        <v>80</v>
      </c>
      <c r="D3393" t="s">
        <v>83</v>
      </c>
      <c r="E3393" t="s">
        <v>441</v>
      </c>
      <c r="F3393" t="s">
        <v>10006</v>
      </c>
      <c r="G3393" t="s">
        <v>650</v>
      </c>
      <c r="H3393" t="s">
        <v>134</v>
      </c>
      <c r="I3393" t="s">
        <v>135</v>
      </c>
      <c r="J3393" t="s">
        <v>136</v>
      </c>
      <c r="K3393" t="s">
        <v>137</v>
      </c>
      <c r="L3393" t="s">
        <v>10007</v>
      </c>
      <c r="M3393" t="s">
        <v>10008</v>
      </c>
      <c r="N3393">
        <v>3.0833333330000001</v>
      </c>
      <c r="O3393">
        <v>0</v>
      </c>
      <c r="P3393">
        <v>67</v>
      </c>
      <c r="Q3393">
        <v>0</v>
      </c>
      <c r="R3393">
        <v>0</v>
      </c>
      <c r="S3393">
        <v>0</v>
      </c>
      <c r="T3393">
        <v>12</v>
      </c>
      <c r="U3393">
        <v>0</v>
      </c>
      <c r="V3393">
        <v>0</v>
      </c>
      <c r="W3393">
        <v>0</v>
      </c>
      <c r="X3393">
        <v>63.928161515146058</v>
      </c>
      <c r="Y3393">
        <v>0</v>
      </c>
      <c r="Z3393">
        <v>0</v>
      </c>
      <c r="AA3393">
        <v>0</v>
      </c>
      <c r="AB3393">
        <v>67.340305994703968</v>
      </c>
      <c r="AC3393">
        <v>0</v>
      </c>
      <c r="AD3393">
        <v>0</v>
      </c>
      <c r="AE3393">
        <v>131.26846750985004</v>
      </c>
    </row>
    <row r="3394" spans="1:31" x14ac:dyDescent="0.25">
      <c r="A3394">
        <v>1714309</v>
      </c>
      <c r="B3394">
        <v>1</v>
      </c>
      <c r="C3394" t="s">
        <v>80</v>
      </c>
      <c r="D3394" t="s">
        <v>96</v>
      </c>
      <c r="E3394" t="s">
        <v>160</v>
      </c>
      <c r="F3394" t="s">
        <v>10009</v>
      </c>
      <c r="G3394" t="s">
        <v>152</v>
      </c>
      <c r="H3394" t="s">
        <v>134</v>
      </c>
      <c r="I3394" t="s">
        <v>135</v>
      </c>
      <c r="J3394" t="s">
        <v>136</v>
      </c>
      <c r="K3394" t="s">
        <v>153</v>
      </c>
      <c r="L3394" t="s">
        <v>10010</v>
      </c>
      <c r="M3394" t="s">
        <v>10011</v>
      </c>
      <c r="N3394">
        <v>6.8333333329999997</v>
      </c>
      <c r="O3394">
        <v>0</v>
      </c>
      <c r="P3394">
        <v>100</v>
      </c>
      <c r="Q3394">
        <v>0</v>
      </c>
      <c r="R3394">
        <v>0</v>
      </c>
      <c r="S3394">
        <v>0</v>
      </c>
      <c r="T3394">
        <v>2</v>
      </c>
      <c r="U3394">
        <v>0</v>
      </c>
      <c r="V3394">
        <v>0</v>
      </c>
      <c r="W3394">
        <v>0</v>
      </c>
      <c r="X3394">
        <v>155.11868160952872</v>
      </c>
      <c r="Y3394">
        <v>0</v>
      </c>
      <c r="Z3394">
        <v>0</v>
      </c>
      <c r="AA3394">
        <v>0</v>
      </c>
      <c r="AB3394">
        <v>0.36595315748400004</v>
      </c>
      <c r="AC3394">
        <v>0</v>
      </c>
      <c r="AD3394">
        <v>0</v>
      </c>
      <c r="AE3394">
        <v>155.48463476701272</v>
      </c>
    </row>
    <row r="3395" spans="1:31" x14ac:dyDescent="0.25">
      <c r="A3395">
        <v>1714372</v>
      </c>
      <c r="B3395">
        <v>1</v>
      </c>
      <c r="C3395" t="s">
        <v>80</v>
      </c>
      <c r="D3395" t="s">
        <v>108</v>
      </c>
      <c r="E3395" t="s">
        <v>150</v>
      </c>
      <c r="F3395" t="s">
        <v>2506</v>
      </c>
      <c r="G3395" t="s">
        <v>173</v>
      </c>
      <c r="H3395" t="s">
        <v>134</v>
      </c>
      <c r="I3395" t="s">
        <v>135</v>
      </c>
      <c r="J3395" t="s">
        <v>136</v>
      </c>
      <c r="K3395" t="s">
        <v>153</v>
      </c>
      <c r="L3395" t="s">
        <v>10012</v>
      </c>
      <c r="M3395" t="s">
        <v>10013</v>
      </c>
      <c r="N3395">
        <v>4.231808333</v>
      </c>
      <c r="O3395">
        <v>0</v>
      </c>
      <c r="P3395">
        <v>31</v>
      </c>
      <c r="Q3395">
        <v>0</v>
      </c>
      <c r="R3395">
        <v>10</v>
      </c>
      <c r="S3395">
        <v>0</v>
      </c>
      <c r="T3395">
        <v>3</v>
      </c>
      <c r="U3395">
        <v>0</v>
      </c>
      <c r="V3395">
        <v>0</v>
      </c>
      <c r="W3395">
        <v>0</v>
      </c>
      <c r="X3395">
        <v>7.6190414349914253</v>
      </c>
      <c r="Y3395">
        <v>0</v>
      </c>
      <c r="Z3395">
        <v>2.1401077088145293</v>
      </c>
      <c r="AA3395">
        <v>0</v>
      </c>
      <c r="AB3395">
        <v>2.9824750902397175</v>
      </c>
      <c r="AC3395">
        <v>0</v>
      </c>
      <c r="AD3395">
        <v>0</v>
      </c>
      <c r="AE3395">
        <v>12.741624234045672</v>
      </c>
    </row>
    <row r="3396" spans="1:31" x14ac:dyDescent="0.25">
      <c r="A3396">
        <v>1714429</v>
      </c>
      <c r="B3396">
        <v>1</v>
      </c>
      <c r="C3396" t="s">
        <v>80</v>
      </c>
      <c r="D3396" t="s">
        <v>104</v>
      </c>
      <c r="E3396" t="s">
        <v>171</v>
      </c>
      <c r="F3396" t="s">
        <v>10014</v>
      </c>
      <c r="G3396" t="s">
        <v>3183</v>
      </c>
      <c r="H3396" t="s">
        <v>143</v>
      </c>
      <c r="I3396" t="s">
        <v>135</v>
      </c>
      <c r="J3396" t="s">
        <v>136</v>
      </c>
      <c r="K3396" t="s">
        <v>137</v>
      </c>
      <c r="L3396" t="s">
        <v>10015</v>
      </c>
      <c r="M3396" t="s">
        <v>10016</v>
      </c>
      <c r="N3396">
        <v>3.2969444440000002</v>
      </c>
      <c r="O3396">
        <v>10</v>
      </c>
      <c r="P3396">
        <v>25</v>
      </c>
      <c r="Q3396">
        <v>59</v>
      </c>
      <c r="R3396">
        <v>200</v>
      </c>
      <c r="S3396">
        <v>17</v>
      </c>
      <c r="T3396">
        <v>54</v>
      </c>
      <c r="U3396">
        <v>7</v>
      </c>
      <c r="V3396">
        <v>0</v>
      </c>
      <c r="W3396">
        <v>5.6718331286018469</v>
      </c>
      <c r="X3396">
        <v>27.256399450205208</v>
      </c>
      <c r="Y3396">
        <v>150.38492882013185</v>
      </c>
      <c r="Z3396">
        <v>102.69625082966488</v>
      </c>
      <c r="AA3396">
        <v>356.99312463502469</v>
      </c>
      <c r="AB3396">
        <v>261.93112157404096</v>
      </c>
      <c r="AC3396">
        <v>2684.8577511487993</v>
      </c>
      <c r="AD3396">
        <v>0</v>
      </c>
      <c r="AE3396">
        <v>3589.7914095864685</v>
      </c>
    </row>
    <row r="3397" spans="1:31" x14ac:dyDescent="0.25">
      <c r="A3397">
        <v>1714621</v>
      </c>
      <c r="B3397">
        <v>1</v>
      </c>
      <c r="C3397" t="s">
        <v>80</v>
      </c>
      <c r="D3397" t="s">
        <v>90</v>
      </c>
      <c r="E3397" t="s">
        <v>160</v>
      </c>
      <c r="F3397" t="s">
        <v>10017</v>
      </c>
      <c r="G3397" t="s">
        <v>162</v>
      </c>
      <c r="H3397" t="s">
        <v>134</v>
      </c>
      <c r="I3397" t="s">
        <v>135</v>
      </c>
      <c r="J3397" t="s">
        <v>136</v>
      </c>
      <c r="K3397" t="s">
        <v>137</v>
      </c>
      <c r="L3397" t="s">
        <v>10018</v>
      </c>
      <c r="M3397" t="s">
        <v>10019</v>
      </c>
      <c r="N3397">
        <v>1.069722222</v>
      </c>
      <c r="O3397">
        <v>0</v>
      </c>
      <c r="P3397">
        <v>125</v>
      </c>
      <c r="Q3397">
        <v>0</v>
      </c>
      <c r="R3397">
        <v>0</v>
      </c>
      <c r="S3397">
        <v>0</v>
      </c>
      <c r="T3397">
        <v>6</v>
      </c>
      <c r="U3397">
        <v>0</v>
      </c>
      <c r="V3397">
        <v>0</v>
      </c>
      <c r="W3397">
        <v>0</v>
      </c>
      <c r="X3397">
        <v>51.828253568418738</v>
      </c>
      <c r="Y3397">
        <v>0</v>
      </c>
      <c r="Z3397">
        <v>0</v>
      </c>
      <c r="AA3397">
        <v>0</v>
      </c>
      <c r="AB3397">
        <v>0.88397680265948464</v>
      </c>
      <c r="AC3397">
        <v>0</v>
      </c>
      <c r="AD3397">
        <v>0</v>
      </c>
      <c r="AE3397">
        <v>52.712230371078221</v>
      </c>
    </row>
    <row r="3398" spans="1:31" x14ac:dyDescent="0.25">
      <c r="A3398">
        <v>1714650</v>
      </c>
      <c r="B3398">
        <v>1</v>
      </c>
      <c r="C3398" t="s">
        <v>81</v>
      </c>
      <c r="D3398" t="s">
        <v>128</v>
      </c>
      <c r="E3398" t="s">
        <v>171</v>
      </c>
      <c r="F3398" t="s">
        <v>10020</v>
      </c>
      <c r="G3398" t="s">
        <v>295</v>
      </c>
      <c r="H3398" t="s">
        <v>143</v>
      </c>
      <c r="I3398" t="s">
        <v>135</v>
      </c>
      <c r="J3398" t="s">
        <v>136</v>
      </c>
      <c r="K3398" t="s">
        <v>137</v>
      </c>
      <c r="L3398" t="s">
        <v>10021</v>
      </c>
      <c r="M3398" t="s">
        <v>10022</v>
      </c>
      <c r="N3398">
        <v>2.227777777</v>
      </c>
      <c r="O3398">
        <v>0</v>
      </c>
      <c r="P3398">
        <v>75</v>
      </c>
      <c r="Q3398">
        <v>0</v>
      </c>
      <c r="R3398">
        <v>7</v>
      </c>
      <c r="S3398">
        <v>0</v>
      </c>
      <c r="T3398">
        <v>8</v>
      </c>
      <c r="U3398">
        <v>0</v>
      </c>
      <c r="V3398">
        <v>0</v>
      </c>
      <c r="W3398">
        <v>0</v>
      </c>
      <c r="X3398">
        <v>11.499596330013178</v>
      </c>
      <c r="Y3398">
        <v>0</v>
      </c>
      <c r="Z3398">
        <v>1.3095935670984298</v>
      </c>
      <c r="AA3398">
        <v>0</v>
      </c>
      <c r="AB3398">
        <v>5.3259958941297079</v>
      </c>
      <c r="AC3398">
        <v>0</v>
      </c>
      <c r="AD3398">
        <v>0</v>
      </c>
      <c r="AE3398">
        <v>18.135185791241316</v>
      </c>
    </row>
    <row r="3399" spans="1:31" x14ac:dyDescent="0.25">
      <c r="A3399">
        <v>1714318</v>
      </c>
      <c r="B3399">
        <v>1</v>
      </c>
      <c r="C3399" t="s">
        <v>80</v>
      </c>
      <c r="D3399" t="s">
        <v>84</v>
      </c>
      <c r="E3399" t="s">
        <v>131</v>
      </c>
      <c r="F3399" t="s">
        <v>10023</v>
      </c>
      <c r="G3399" t="s">
        <v>242</v>
      </c>
      <c r="H3399" t="s">
        <v>134</v>
      </c>
      <c r="I3399" t="s">
        <v>135</v>
      </c>
      <c r="J3399" t="s">
        <v>136</v>
      </c>
      <c r="K3399" t="s">
        <v>137</v>
      </c>
      <c r="L3399" t="s">
        <v>10024</v>
      </c>
      <c r="M3399" t="s">
        <v>10025</v>
      </c>
      <c r="N3399">
        <v>10.119722222</v>
      </c>
      <c r="O3399">
        <v>0</v>
      </c>
      <c r="P3399">
        <v>9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15.761613109328087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15.761613109328087</v>
      </c>
    </row>
    <row r="3400" spans="1:31" x14ac:dyDescent="0.25">
      <c r="A3400">
        <v>1714272</v>
      </c>
      <c r="B3400">
        <v>1</v>
      </c>
      <c r="C3400" t="s">
        <v>80</v>
      </c>
      <c r="D3400" t="s">
        <v>85</v>
      </c>
      <c r="E3400" t="s">
        <v>150</v>
      </c>
      <c r="F3400" t="s">
        <v>10026</v>
      </c>
      <c r="G3400" t="s">
        <v>2130</v>
      </c>
      <c r="H3400" t="s">
        <v>134</v>
      </c>
      <c r="I3400" t="s">
        <v>135</v>
      </c>
      <c r="J3400" t="s">
        <v>136</v>
      </c>
      <c r="K3400" t="s">
        <v>153</v>
      </c>
      <c r="L3400" t="s">
        <v>10027</v>
      </c>
      <c r="M3400" t="s">
        <v>10028</v>
      </c>
      <c r="N3400">
        <v>0.45206472199999997</v>
      </c>
      <c r="O3400">
        <v>0</v>
      </c>
      <c r="P3400">
        <v>271</v>
      </c>
      <c r="Q3400">
        <v>0</v>
      </c>
      <c r="R3400">
        <v>0</v>
      </c>
      <c r="S3400">
        <v>0</v>
      </c>
      <c r="T3400">
        <v>22</v>
      </c>
      <c r="U3400">
        <v>0</v>
      </c>
      <c r="V3400">
        <v>1</v>
      </c>
      <c r="W3400">
        <v>0</v>
      </c>
      <c r="X3400">
        <v>44.027922315134148</v>
      </c>
      <c r="Y3400">
        <v>0</v>
      </c>
      <c r="Z3400">
        <v>0</v>
      </c>
      <c r="AA3400">
        <v>0</v>
      </c>
      <c r="AB3400">
        <v>10.595223951441618</v>
      </c>
      <c r="AC3400">
        <v>0</v>
      </c>
      <c r="AD3400">
        <v>85.968131588959224</v>
      </c>
      <c r="AE3400">
        <v>140.591277855535</v>
      </c>
    </row>
    <row r="3401" spans="1:31" x14ac:dyDescent="0.25">
      <c r="A3401">
        <v>1714604</v>
      </c>
      <c r="B3401">
        <v>1</v>
      </c>
      <c r="C3401" t="s">
        <v>80</v>
      </c>
      <c r="D3401" t="s">
        <v>87</v>
      </c>
      <c r="E3401" t="s">
        <v>131</v>
      </c>
      <c r="F3401" t="s">
        <v>10029</v>
      </c>
      <c r="G3401" t="s">
        <v>133</v>
      </c>
      <c r="H3401" t="s">
        <v>134</v>
      </c>
      <c r="I3401" t="s">
        <v>135</v>
      </c>
      <c r="J3401" t="s">
        <v>136</v>
      </c>
      <c r="K3401" t="s">
        <v>137</v>
      </c>
      <c r="L3401" t="s">
        <v>10030</v>
      </c>
      <c r="M3401" t="s">
        <v>10031</v>
      </c>
      <c r="N3401">
        <v>3.3233333329999999</v>
      </c>
      <c r="O3401">
        <v>0</v>
      </c>
      <c r="P3401">
        <v>4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2.3292851525223957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2.3292851525223957</v>
      </c>
    </row>
    <row r="3402" spans="1:31" x14ac:dyDescent="0.25">
      <c r="A3402">
        <v>1714627</v>
      </c>
      <c r="B3402">
        <v>1</v>
      </c>
      <c r="C3402" t="s">
        <v>81</v>
      </c>
      <c r="D3402" t="s">
        <v>118</v>
      </c>
      <c r="E3402" t="s">
        <v>171</v>
      </c>
      <c r="F3402" t="s">
        <v>10032</v>
      </c>
      <c r="G3402" t="s">
        <v>246</v>
      </c>
      <c r="H3402" t="s">
        <v>143</v>
      </c>
      <c r="I3402" t="s">
        <v>135</v>
      </c>
      <c r="J3402" t="s">
        <v>136</v>
      </c>
      <c r="K3402" t="s">
        <v>137</v>
      </c>
      <c r="L3402" t="s">
        <v>10033</v>
      </c>
      <c r="M3402" t="s">
        <v>10034</v>
      </c>
      <c r="N3402">
        <v>2.3513888879999998</v>
      </c>
      <c r="O3402">
        <v>0</v>
      </c>
      <c r="P3402">
        <v>39</v>
      </c>
      <c r="Q3402">
        <v>0</v>
      </c>
      <c r="R3402">
        <v>8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6.2344263307443297</v>
      </c>
      <c r="Y3402">
        <v>0</v>
      </c>
      <c r="Z3402">
        <v>3.3167832901198704</v>
      </c>
      <c r="AA3402">
        <v>0</v>
      </c>
      <c r="AB3402">
        <v>0</v>
      </c>
      <c r="AC3402">
        <v>0</v>
      </c>
      <c r="AD3402">
        <v>0</v>
      </c>
      <c r="AE3402">
        <v>9.5512096208641992</v>
      </c>
    </row>
    <row r="3403" spans="1:31" x14ac:dyDescent="0.25">
      <c r="A3403">
        <v>1714458</v>
      </c>
      <c r="B3403">
        <v>1</v>
      </c>
      <c r="C3403" t="s">
        <v>80</v>
      </c>
      <c r="D3403" t="s">
        <v>85</v>
      </c>
      <c r="E3403" t="s">
        <v>160</v>
      </c>
      <c r="F3403" t="s">
        <v>10035</v>
      </c>
      <c r="G3403" t="s">
        <v>157</v>
      </c>
      <c r="H3403" t="s">
        <v>134</v>
      </c>
      <c r="I3403" t="s">
        <v>135</v>
      </c>
      <c r="J3403" t="s">
        <v>136</v>
      </c>
      <c r="K3403" t="s">
        <v>137</v>
      </c>
      <c r="L3403" t="s">
        <v>10036</v>
      </c>
      <c r="M3403" t="s">
        <v>10037</v>
      </c>
      <c r="N3403">
        <v>1.5280555549999999</v>
      </c>
      <c r="O3403">
        <v>0</v>
      </c>
      <c r="P3403">
        <v>151</v>
      </c>
      <c r="Q3403">
        <v>0</v>
      </c>
      <c r="R3403">
        <v>0</v>
      </c>
      <c r="S3403">
        <v>0</v>
      </c>
      <c r="T3403">
        <v>7</v>
      </c>
      <c r="U3403">
        <v>0</v>
      </c>
      <c r="V3403">
        <v>0</v>
      </c>
      <c r="W3403">
        <v>0</v>
      </c>
      <c r="X3403">
        <v>51.347463917762468</v>
      </c>
      <c r="Y3403">
        <v>0</v>
      </c>
      <c r="Z3403">
        <v>0</v>
      </c>
      <c r="AA3403">
        <v>0</v>
      </c>
      <c r="AB3403">
        <v>2.1303448492673964</v>
      </c>
      <c r="AC3403">
        <v>0</v>
      </c>
      <c r="AD3403">
        <v>0</v>
      </c>
      <c r="AE3403">
        <v>53.477808767029863</v>
      </c>
    </row>
    <row r="3404" spans="1:31" x14ac:dyDescent="0.25">
      <c r="A3404">
        <v>1714464</v>
      </c>
      <c r="B3404">
        <v>1</v>
      </c>
      <c r="C3404" t="s">
        <v>80</v>
      </c>
      <c r="D3404" t="s">
        <v>111</v>
      </c>
      <c r="E3404" t="s">
        <v>160</v>
      </c>
      <c r="F3404" t="s">
        <v>10038</v>
      </c>
      <c r="G3404" t="s">
        <v>269</v>
      </c>
      <c r="H3404" t="s">
        <v>134</v>
      </c>
      <c r="I3404" t="s">
        <v>135</v>
      </c>
      <c r="J3404" t="s">
        <v>136</v>
      </c>
      <c r="K3404" t="s">
        <v>137</v>
      </c>
      <c r="L3404" t="s">
        <v>10039</v>
      </c>
      <c r="M3404" t="s">
        <v>10040</v>
      </c>
      <c r="N3404">
        <v>1.0280555549999999</v>
      </c>
      <c r="O3404">
        <v>0</v>
      </c>
      <c r="P3404">
        <v>233</v>
      </c>
      <c r="Q3404">
        <v>0</v>
      </c>
      <c r="R3404">
        <v>0</v>
      </c>
      <c r="S3404">
        <v>0</v>
      </c>
      <c r="T3404">
        <v>12</v>
      </c>
      <c r="U3404">
        <v>0</v>
      </c>
      <c r="V3404">
        <v>0</v>
      </c>
      <c r="W3404">
        <v>0</v>
      </c>
      <c r="X3404">
        <v>50.449688389348182</v>
      </c>
      <c r="Y3404">
        <v>0</v>
      </c>
      <c r="Z3404">
        <v>0</v>
      </c>
      <c r="AA3404">
        <v>0</v>
      </c>
      <c r="AB3404">
        <v>26.531302729914621</v>
      </c>
      <c r="AC3404">
        <v>0</v>
      </c>
      <c r="AD3404">
        <v>0</v>
      </c>
      <c r="AE3404">
        <v>76.980991119262796</v>
      </c>
    </row>
    <row r="3405" spans="1:31" x14ac:dyDescent="0.25">
      <c r="A3405">
        <v>1714395</v>
      </c>
      <c r="B3405">
        <v>1</v>
      </c>
      <c r="C3405" t="s">
        <v>80</v>
      </c>
      <c r="D3405" t="s">
        <v>94</v>
      </c>
      <c r="E3405" t="s">
        <v>150</v>
      </c>
      <c r="F3405" t="s">
        <v>10041</v>
      </c>
      <c r="G3405" t="s">
        <v>157</v>
      </c>
      <c r="H3405" t="s">
        <v>134</v>
      </c>
      <c r="I3405" t="s">
        <v>135</v>
      </c>
      <c r="J3405" t="s">
        <v>136</v>
      </c>
      <c r="K3405" t="s">
        <v>137</v>
      </c>
      <c r="L3405" t="s">
        <v>10042</v>
      </c>
      <c r="M3405" t="s">
        <v>10043</v>
      </c>
      <c r="N3405">
        <v>4.1941666660000001</v>
      </c>
      <c r="O3405">
        <v>0</v>
      </c>
      <c r="P3405">
        <v>1</v>
      </c>
      <c r="Q3405">
        <v>0</v>
      </c>
      <c r="R3405">
        <v>10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7.3595547749916667E-4</v>
      </c>
      <c r="Y3405">
        <v>0</v>
      </c>
      <c r="Z3405">
        <v>12.675703591961421</v>
      </c>
      <c r="AA3405">
        <v>0</v>
      </c>
      <c r="AB3405">
        <v>0</v>
      </c>
      <c r="AC3405">
        <v>0</v>
      </c>
      <c r="AD3405">
        <v>0</v>
      </c>
      <c r="AE3405">
        <v>12.676439547438919</v>
      </c>
    </row>
    <row r="3406" spans="1:31" x14ac:dyDescent="0.25">
      <c r="A3406">
        <v>1714312</v>
      </c>
      <c r="B3406">
        <v>1</v>
      </c>
      <c r="C3406" t="s">
        <v>80</v>
      </c>
      <c r="D3406" t="s">
        <v>105</v>
      </c>
      <c r="E3406" t="s">
        <v>189</v>
      </c>
      <c r="F3406" t="s">
        <v>10044</v>
      </c>
      <c r="G3406" t="s">
        <v>147</v>
      </c>
      <c r="H3406" t="s">
        <v>143</v>
      </c>
      <c r="I3406" t="s">
        <v>135</v>
      </c>
      <c r="J3406" t="s">
        <v>136</v>
      </c>
      <c r="K3406" t="s">
        <v>137</v>
      </c>
      <c r="L3406" t="s">
        <v>10045</v>
      </c>
      <c r="M3406" t="s">
        <v>10046</v>
      </c>
      <c r="N3406">
        <v>2.6572222220000001</v>
      </c>
      <c r="O3406">
        <v>0</v>
      </c>
      <c r="P3406">
        <v>151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104.88417169845877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104.88417169845877</v>
      </c>
    </row>
    <row r="3407" spans="1:31" x14ac:dyDescent="0.25">
      <c r="A3407">
        <v>1714441</v>
      </c>
      <c r="B3407">
        <v>1</v>
      </c>
      <c r="C3407" t="s">
        <v>81</v>
      </c>
      <c r="D3407" t="s">
        <v>122</v>
      </c>
      <c r="E3407" t="s">
        <v>140</v>
      </c>
      <c r="F3407" t="s">
        <v>9979</v>
      </c>
      <c r="G3407" t="s">
        <v>147</v>
      </c>
      <c r="H3407" t="s">
        <v>143</v>
      </c>
      <c r="I3407" t="s">
        <v>135</v>
      </c>
      <c r="J3407" t="s">
        <v>136</v>
      </c>
      <c r="K3407" t="s">
        <v>137</v>
      </c>
      <c r="L3407" t="s">
        <v>10047</v>
      </c>
      <c r="M3407" t="s">
        <v>10048</v>
      </c>
      <c r="N3407">
        <v>0.17833333300000001</v>
      </c>
      <c r="O3407">
        <v>14</v>
      </c>
      <c r="P3407">
        <v>901</v>
      </c>
      <c r="Q3407">
        <v>1</v>
      </c>
      <c r="R3407">
        <v>20</v>
      </c>
      <c r="S3407">
        <v>6</v>
      </c>
      <c r="T3407">
        <v>69</v>
      </c>
      <c r="U3407">
        <v>1</v>
      </c>
      <c r="V3407">
        <v>0</v>
      </c>
      <c r="W3407">
        <v>0.24673259760683336</v>
      </c>
      <c r="X3407">
        <v>13.125853145492963</v>
      </c>
      <c r="Y3407">
        <v>5.5742085987550002E-3</v>
      </c>
      <c r="Z3407">
        <v>0.34319038473881996</v>
      </c>
      <c r="AA3407">
        <v>17.925224770818168</v>
      </c>
      <c r="AB3407">
        <v>3.9052910811946009</v>
      </c>
      <c r="AC3407">
        <v>0.26342260159816006</v>
      </c>
      <c r="AD3407">
        <v>0</v>
      </c>
      <c r="AE3407">
        <v>35.815288790048299</v>
      </c>
    </row>
    <row r="3408" spans="1:31" x14ac:dyDescent="0.25">
      <c r="A3408">
        <v>1714504</v>
      </c>
      <c r="B3408">
        <v>1</v>
      </c>
      <c r="C3408" t="s">
        <v>81</v>
      </c>
      <c r="D3408" t="s">
        <v>118</v>
      </c>
      <c r="E3408" t="s">
        <v>171</v>
      </c>
      <c r="F3408" t="s">
        <v>3859</v>
      </c>
      <c r="G3408" t="s">
        <v>147</v>
      </c>
      <c r="H3408" t="s">
        <v>143</v>
      </c>
      <c r="I3408" t="s">
        <v>135</v>
      </c>
      <c r="J3408" t="s">
        <v>136</v>
      </c>
      <c r="K3408" t="s">
        <v>137</v>
      </c>
      <c r="L3408" t="s">
        <v>10049</v>
      </c>
      <c r="M3408" t="s">
        <v>10050</v>
      </c>
      <c r="N3408">
        <v>1.1005555549999999</v>
      </c>
      <c r="O3408">
        <v>2</v>
      </c>
      <c r="P3408">
        <v>1936</v>
      </c>
      <c r="Q3408">
        <v>205</v>
      </c>
      <c r="R3408">
        <v>219</v>
      </c>
      <c r="S3408">
        <v>28</v>
      </c>
      <c r="T3408">
        <v>217</v>
      </c>
      <c r="U3408">
        <v>1</v>
      </c>
      <c r="V3408">
        <v>0</v>
      </c>
      <c r="W3408">
        <v>0.30583754883898034</v>
      </c>
      <c r="X3408">
        <v>225.83681822389835</v>
      </c>
      <c r="Y3408">
        <v>188.52608671236879</v>
      </c>
      <c r="Z3408">
        <v>65.820930404967584</v>
      </c>
      <c r="AA3408">
        <v>121.07186943808703</v>
      </c>
      <c r="AB3408">
        <v>124.20776844403478</v>
      </c>
      <c r="AC3408">
        <v>0.72889811938511873</v>
      </c>
      <c r="AD3408">
        <v>0</v>
      </c>
      <c r="AE3408">
        <v>726.49820889158059</v>
      </c>
    </row>
    <row r="3409" spans="1:31" x14ac:dyDescent="0.25">
      <c r="A3409">
        <v>1714255</v>
      </c>
      <c r="B3409">
        <v>1</v>
      </c>
      <c r="C3409" t="s">
        <v>80</v>
      </c>
      <c r="D3409" t="s">
        <v>83</v>
      </c>
      <c r="E3409" t="s">
        <v>131</v>
      </c>
      <c r="F3409" t="s">
        <v>10051</v>
      </c>
      <c r="G3409" t="s">
        <v>269</v>
      </c>
      <c r="H3409" t="s">
        <v>134</v>
      </c>
      <c r="I3409" t="s">
        <v>135</v>
      </c>
      <c r="J3409" t="s">
        <v>5</v>
      </c>
      <c r="K3409" t="s">
        <v>137</v>
      </c>
      <c r="L3409" t="s">
        <v>10052</v>
      </c>
      <c r="M3409" t="s">
        <v>10053</v>
      </c>
      <c r="N3409">
        <v>2.1702777769999999</v>
      </c>
      <c r="O3409">
        <v>0</v>
      </c>
      <c r="P3409">
        <v>1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1.3696263675858167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1.3696263675858167</v>
      </c>
    </row>
    <row r="3410" spans="1:31" x14ac:dyDescent="0.25">
      <c r="A3410">
        <v>1714498</v>
      </c>
      <c r="B3410">
        <v>1</v>
      </c>
      <c r="C3410" t="s">
        <v>80</v>
      </c>
      <c r="D3410" t="s">
        <v>82</v>
      </c>
      <c r="E3410" t="s">
        <v>131</v>
      </c>
      <c r="F3410" t="s">
        <v>10054</v>
      </c>
      <c r="G3410" t="s">
        <v>133</v>
      </c>
      <c r="H3410" t="s">
        <v>134</v>
      </c>
      <c r="I3410" t="s">
        <v>135</v>
      </c>
      <c r="J3410" t="s">
        <v>136</v>
      </c>
      <c r="K3410" t="s">
        <v>137</v>
      </c>
      <c r="L3410" t="s">
        <v>10055</v>
      </c>
      <c r="M3410" t="s">
        <v>10056</v>
      </c>
      <c r="N3410">
        <v>4.5483333330000004</v>
      </c>
      <c r="O3410">
        <v>0</v>
      </c>
      <c r="P3410">
        <v>1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5.0468394184814171E-2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5.0468394184814171E-2</v>
      </c>
    </row>
    <row r="3411" spans="1:31" x14ac:dyDescent="0.25">
      <c r="A3411">
        <v>1714544</v>
      </c>
      <c r="B3411">
        <v>1</v>
      </c>
      <c r="C3411" t="s">
        <v>80</v>
      </c>
      <c r="D3411" t="s">
        <v>90</v>
      </c>
      <c r="E3411" t="s">
        <v>131</v>
      </c>
      <c r="F3411" t="s">
        <v>10057</v>
      </c>
      <c r="G3411" t="s">
        <v>133</v>
      </c>
      <c r="H3411" t="s">
        <v>134</v>
      </c>
      <c r="I3411" t="s">
        <v>135</v>
      </c>
      <c r="J3411" t="s">
        <v>136</v>
      </c>
      <c r="K3411" t="s">
        <v>137</v>
      </c>
      <c r="L3411" t="s">
        <v>10058</v>
      </c>
      <c r="M3411" t="s">
        <v>10059</v>
      </c>
      <c r="N3411">
        <v>0.95944444399999995</v>
      </c>
      <c r="O3411">
        <v>0</v>
      </c>
      <c r="P3411">
        <v>3</v>
      </c>
      <c r="Q3411">
        <v>0</v>
      </c>
      <c r="R3411">
        <v>0</v>
      </c>
      <c r="S3411">
        <v>0</v>
      </c>
      <c r="T3411">
        <v>1</v>
      </c>
      <c r="U3411">
        <v>0</v>
      </c>
      <c r="V3411">
        <v>0</v>
      </c>
      <c r="W3411">
        <v>0</v>
      </c>
      <c r="X3411">
        <v>1.2529254829862388</v>
      </c>
      <c r="Y3411">
        <v>0</v>
      </c>
      <c r="Z3411">
        <v>0</v>
      </c>
      <c r="AA3411">
        <v>0</v>
      </c>
      <c r="AB3411">
        <v>2.1283549266711112E-3</v>
      </c>
      <c r="AC3411">
        <v>0</v>
      </c>
      <c r="AD3411">
        <v>0</v>
      </c>
      <c r="AE3411">
        <v>1.2550538379129099</v>
      </c>
    </row>
    <row r="3412" spans="1:31" x14ac:dyDescent="0.25">
      <c r="A3412">
        <v>1714587</v>
      </c>
      <c r="B3412">
        <v>1</v>
      </c>
      <c r="C3412" t="s">
        <v>80</v>
      </c>
      <c r="D3412" t="s">
        <v>90</v>
      </c>
      <c r="E3412" t="s">
        <v>160</v>
      </c>
      <c r="F3412" t="s">
        <v>10060</v>
      </c>
      <c r="G3412" t="s">
        <v>162</v>
      </c>
      <c r="H3412" t="s">
        <v>134</v>
      </c>
      <c r="I3412" t="s">
        <v>135</v>
      </c>
      <c r="J3412" t="s">
        <v>136</v>
      </c>
      <c r="K3412" t="s">
        <v>137</v>
      </c>
      <c r="L3412" t="s">
        <v>10061</v>
      </c>
      <c r="M3412" t="s">
        <v>10062</v>
      </c>
      <c r="N3412">
        <v>1.734444444</v>
      </c>
      <c r="O3412">
        <v>0</v>
      </c>
      <c r="P3412">
        <v>53</v>
      </c>
      <c r="Q3412">
        <v>0</v>
      </c>
      <c r="R3412">
        <v>0</v>
      </c>
      <c r="S3412">
        <v>0</v>
      </c>
      <c r="T3412">
        <v>8</v>
      </c>
      <c r="U3412">
        <v>0</v>
      </c>
      <c r="V3412">
        <v>0</v>
      </c>
      <c r="W3412">
        <v>0</v>
      </c>
      <c r="X3412">
        <v>45.147542016367865</v>
      </c>
      <c r="Y3412">
        <v>0</v>
      </c>
      <c r="Z3412">
        <v>0</v>
      </c>
      <c r="AA3412">
        <v>0</v>
      </c>
      <c r="AB3412">
        <v>7.6540656527112274</v>
      </c>
      <c r="AC3412">
        <v>0</v>
      </c>
      <c r="AD3412">
        <v>0</v>
      </c>
      <c r="AE3412">
        <v>52.80160766907909</v>
      </c>
    </row>
    <row r="3413" spans="1:31" x14ac:dyDescent="0.25">
      <c r="A3413">
        <v>1714418</v>
      </c>
      <c r="B3413">
        <v>1</v>
      </c>
      <c r="C3413" t="s">
        <v>80</v>
      </c>
      <c r="D3413" t="s">
        <v>86</v>
      </c>
      <c r="E3413" t="s">
        <v>171</v>
      </c>
      <c r="F3413" t="s">
        <v>10063</v>
      </c>
      <c r="G3413" t="s">
        <v>147</v>
      </c>
      <c r="H3413" t="s">
        <v>143</v>
      </c>
      <c r="I3413" t="s">
        <v>135</v>
      </c>
      <c r="J3413" t="s">
        <v>136</v>
      </c>
      <c r="K3413" t="s">
        <v>137</v>
      </c>
      <c r="L3413" t="s">
        <v>10064</v>
      </c>
      <c r="M3413" t="s">
        <v>10065</v>
      </c>
      <c r="N3413">
        <v>0.111944444</v>
      </c>
      <c r="O3413">
        <v>0</v>
      </c>
      <c r="P3413">
        <v>288</v>
      </c>
      <c r="Q3413">
        <v>0</v>
      </c>
      <c r="R3413">
        <v>0</v>
      </c>
      <c r="S3413">
        <v>0</v>
      </c>
      <c r="T3413">
        <v>6</v>
      </c>
      <c r="U3413">
        <v>0</v>
      </c>
      <c r="V3413">
        <v>0</v>
      </c>
      <c r="W3413">
        <v>0</v>
      </c>
      <c r="X3413">
        <v>9.8587250564256532</v>
      </c>
      <c r="Y3413">
        <v>0</v>
      </c>
      <c r="Z3413">
        <v>0</v>
      </c>
      <c r="AA3413">
        <v>0</v>
      </c>
      <c r="AB3413">
        <v>0.4230113761202261</v>
      </c>
      <c r="AC3413">
        <v>0</v>
      </c>
      <c r="AD3413">
        <v>0</v>
      </c>
      <c r="AE3413">
        <v>10.281736432545879</v>
      </c>
    </row>
    <row r="3414" spans="1:31" x14ac:dyDescent="0.25">
      <c r="A3414">
        <v>1714232</v>
      </c>
      <c r="B3414">
        <v>1</v>
      </c>
      <c r="C3414" t="s">
        <v>81</v>
      </c>
      <c r="D3414" t="s">
        <v>122</v>
      </c>
      <c r="E3414" t="s">
        <v>171</v>
      </c>
      <c r="F3414" t="s">
        <v>10066</v>
      </c>
      <c r="G3414" t="s">
        <v>147</v>
      </c>
      <c r="H3414" t="s">
        <v>143</v>
      </c>
      <c r="I3414" t="s">
        <v>135</v>
      </c>
      <c r="J3414" t="s">
        <v>136</v>
      </c>
      <c r="K3414" t="s">
        <v>137</v>
      </c>
      <c r="L3414" t="s">
        <v>10067</v>
      </c>
      <c r="M3414" t="s">
        <v>10068</v>
      </c>
      <c r="N3414">
        <v>0.23527777699999999</v>
      </c>
      <c r="O3414">
        <v>0</v>
      </c>
      <c r="P3414">
        <v>3388</v>
      </c>
      <c r="Q3414">
        <v>0</v>
      </c>
      <c r="R3414">
        <v>11</v>
      </c>
      <c r="S3414">
        <v>3</v>
      </c>
      <c r="T3414">
        <v>222</v>
      </c>
      <c r="U3414">
        <v>0</v>
      </c>
      <c r="V3414">
        <v>1</v>
      </c>
      <c r="W3414">
        <v>0</v>
      </c>
      <c r="X3414">
        <v>180.38810653839522</v>
      </c>
      <c r="Y3414">
        <v>0</v>
      </c>
      <c r="Z3414">
        <v>0.43679643475376034</v>
      </c>
      <c r="AA3414">
        <v>3.7117607081365067</v>
      </c>
      <c r="AB3414">
        <v>49.929076474047257</v>
      </c>
      <c r="AC3414">
        <v>0</v>
      </c>
      <c r="AD3414">
        <v>1.3314534725784601</v>
      </c>
      <c r="AE3414">
        <v>235.79719362791121</v>
      </c>
    </row>
    <row r="3415" spans="1:31" x14ac:dyDescent="0.25">
      <c r="A3415">
        <v>1714375</v>
      </c>
      <c r="B3415">
        <v>1</v>
      </c>
      <c r="C3415" t="s">
        <v>80</v>
      </c>
      <c r="D3415" t="s">
        <v>97</v>
      </c>
      <c r="E3415" t="s">
        <v>160</v>
      </c>
      <c r="F3415" t="s">
        <v>10069</v>
      </c>
      <c r="G3415" t="s">
        <v>269</v>
      </c>
      <c r="H3415" t="s">
        <v>134</v>
      </c>
      <c r="I3415" t="s">
        <v>135</v>
      </c>
      <c r="J3415" t="s">
        <v>136</v>
      </c>
      <c r="K3415" t="s">
        <v>137</v>
      </c>
      <c r="L3415" t="s">
        <v>10070</v>
      </c>
      <c r="M3415" t="s">
        <v>10071</v>
      </c>
      <c r="N3415">
        <v>1.26</v>
      </c>
      <c r="O3415">
        <v>0</v>
      </c>
      <c r="P3415">
        <v>66</v>
      </c>
      <c r="Q3415">
        <v>0</v>
      </c>
      <c r="R3415">
        <v>0</v>
      </c>
      <c r="S3415">
        <v>0</v>
      </c>
      <c r="T3415">
        <v>3</v>
      </c>
      <c r="U3415">
        <v>0</v>
      </c>
      <c r="V3415">
        <v>0</v>
      </c>
      <c r="W3415">
        <v>0</v>
      </c>
      <c r="X3415">
        <v>52.17739956824056</v>
      </c>
      <c r="Y3415">
        <v>0</v>
      </c>
      <c r="Z3415">
        <v>0</v>
      </c>
      <c r="AA3415">
        <v>0</v>
      </c>
      <c r="AB3415">
        <v>2.1436540773432005</v>
      </c>
      <c r="AC3415">
        <v>0</v>
      </c>
      <c r="AD3415">
        <v>0</v>
      </c>
      <c r="AE3415">
        <v>54.32105364558376</v>
      </c>
    </row>
    <row r="3416" spans="1:31" x14ac:dyDescent="0.25">
      <c r="A3416">
        <v>1714269</v>
      </c>
      <c r="B3416">
        <v>1</v>
      </c>
      <c r="C3416" t="s">
        <v>80</v>
      </c>
      <c r="D3416" t="s">
        <v>82</v>
      </c>
      <c r="E3416" t="s">
        <v>160</v>
      </c>
      <c r="F3416" t="s">
        <v>10072</v>
      </c>
      <c r="G3416" t="s">
        <v>152</v>
      </c>
      <c r="H3416" t="s">
        <v>134</v>
      </c>
      <c r="I3416" t="s">
        <v>135</v>
      </c>
      <c r="J3416" t="s">
        <v>136</v>
      </c>
      <c r="K3416" t="s">
        <v>153</v>
      </c>
      <c r="L3416" t="s">
        <v>10073</v>
      </c>
      <c r="M3416" t="s">
        <v>10074</v>
      </c>
      <c r="N3416">
        <v>7.5234277770000002</v>
      </c>
      <c r="O3416">
        <v>0</v>
      </c>
      <c r="P3416">
        <v>171</v>
      </c>
      <c r="Q3416">
        <v>0</v>
      </c>
      <c r="R3416">
        <v>0</v>
      </c>
      <c r="S3416">
        <v>0</v>
      </c>
      <c r="T3416">
        <v>23</v>
      </c>
      <c r="U3416">
        <v>0</v>
      </c>
      <c r="V3416">
        <v>1</v>
      </c>
      <c r="W3416">
        <v>0</v>
      </c>
      <c r="X3416">
        <v>288.07380900942633</v>
      </c>
      <c r="Y3416">
        <v>0</v>
      </c>
      <c r="Z3416">
        <v>0</v>
      </c>
      <c r="AA3416">
        <v>0</v>
      </c>
      <c r="AB3416">
        <v>71.425273717345505</v>
      </c>
      <c r="AC3416">
        <v>0</v>
      </c>
      <c r="AD3416">
        <v>86.531858145447131</v>
      </c>
      <c r="AE3416">
        <v>446.03094087221893</v>
      </c>
    </row>
    <row r="3417" spans="1:31" x14ac:dyDescent="0.25">
      <c r="A3417">
        <v>1714315</v>
      </c>
      <c r="B3417">
        <v>1</v>
      </c>
      <c r="C3417" t="s">
        <v>80</v>
      </c>
      <c r="D3417" t="s">
        <v>106</v>
      </c>
      <c r="E3417" t="s">
        <v>131</v>
      </c>
      <c r="F3417" t="s">
        <v>10075</v>
      </c>
      <c r="G3417" t="s">
        <v>269</v>
      </c>
      <c r="H3417" t="s">
        <v>134</v>
      </c>
      <c r="I3417" t="s">
        <v>135</v>
      </c>
      <c r="J3417" t="s">
        <v>136</v>
      </c>
      <c r="K3417" t="s">
        <v>137</v>
      </c>
      <c r="L3417" t="s">
        <v>10076</v>
      </c>
      <c r="M3417" t="s">
        <v>10077</v>
      </c>
      <c r="N3417">
        <v>1.493055555</v>
      </c>
      <c r="O3417">
        <v>0</v>
      </c>
      <c r="P3417">
        <v>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0.13411981160120612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0.13411981160120612</v>
      </c>
    </row>
    <row r="3418" spans="1:31" x14ac:dyDescent="0.25">
      <c r="A3418">
        <v>1714292</v>
      </c>
      <c r="B3418">
        <v>1</v>
      </c>
      <c r="C3418" t="s">
        <v>81</v>
      </c>
      <c r="D3418" t="s">
        <v>117</v>
      </c>
      <c r="E3418" t="s">
        <v>171</v>
      </c>
      <c r="F3418" t="s">
        <v>10078</v>
      </c>
      <c r="G3418" t="s">
        <v>295</v>
      </c>
      <c r="H3418" t="s">
        <v>143</v>
      </c>
      <c r="I3418" t="s">
        <v>135</v>
      </c>
      <c r="J3418" t="s">
        <v>136</v>
      </c>
      <c r="K3418" t="s">
        <v>137</v>
      </c>
      <c r="L3418" t="s">
        <v>10079</v>
      </c>
      <c r="M3418" t="s">
        <v>10080</v>
      </c>
      <c r="N3418">
        <v>1.9227777770000001</v>
      </c>
      <c r="O3418">
        <v>0</v>
      </c>
      <c r="P3418">
        <v>6</v>
      </c>
      <c r="Q3418">
        <v>0</v>
      </c>
      <c r="R3418">
        <v>3</v>
      </c>
      <c r="S3418">
        <v>0</v>
      </c>
      <c r="T3418">
        <v>11</v>
      </c>
      <c r="U3418">
        <v>0</v>
      </c>
      <c r="V3418">
        <v>0</v>
      </c>
      <c r="W3418">
        <v>0</v>
      </c>
      <c r="X3418">
        <v>2.1246386839731701</v>
      </c>
      <c r="Y3418">
        <v>0</v>
      </c>
      <c r="Z3418">
        <v>6.4142714635613607E-2</v>
      </c>
      <c r="AA3418">
        <v>0</v>
      </c>
      <c r="AB3418">
        <v>41.288486796352139</v>
      </c>
      <c r="AC3418">
        <v>0</v>
      </c>
      <c r="AD3418">
        <v>0</v>
      </c>
      <c r="AE3418">
        <v>43.477268194960921</v>
      </c>
    </row>
    <row r="3419" spans="1:31" x14ac:dyDescent="0.25">
      <c r="A3419">
        <v>1714630</v>
      </c>
      <c r="B3419">
        <v>1</v>
      </c>
      <c r="C3419" t="s">
        <v>81</v>
      </c>
      <c r="D3419" t="s">
        <v>127</v>
      </c>
      <c r="E3419" t="s">
        <v>160</v>
      </c>
      <c r="F3419" t="s">
        <v>10081</v>
      </c>
      <c r="G3419" t="s">
        <v>162</v>
      </c>
      <c r="H3419" t="s">
        <v>134</v>
      </c>
      <c r="I3419" t="s">
        <v>135</v>
      </c>
      <c r="J3419" t="s">
        <v>136</v>
      </c>
      <c r="K3419" t="s">
        <v>137</v>
      </c>
      <c r="L3419" t="s">
        <v>10082</v>
      </c>
      <c r="M3419" t="s">
        <v>10083</v>
      </c>
      <c r="N3419">
        <v>3.3291666659999999</v>
      </c>
      <c r="O3419">
        <v>0</v>
      </c>
      <c r="P3419">
        <v>31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38.412197094173379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38.412197094173379</v>
      </c>
    </row>
    <row r="3420" spans="1:31" x14ac:dyDescent="0.25">
      <c r="A3420">
        <v>1714461</v>
      </c>
      <c r="B3420">
        <v>1</v>
      </c>
      <c r="C3420" t="s">
        <v>80</v>
      </c>
      <c r="D3420" t="s">
        <v>100</v>
      </c>
      <c r="E3420" t="s">
        <v>131</v>
      </c>
      <c r="F3420" t="s">
        <v>10084</v>
      </c>
      <c r="G3420" t="s">
        <v>133</v>
      </c>
      <c r="H3420" t="s">
        <v>134</v>
      </c>
      <c r="I3420" t="s">
        <v>135</v>
      </c>
      <c r="J3420" t="s">
        <v>136</v>
      </c>
      <c r="K3420" t="s">
        <v>137</v>
      </c>
      <c r="L3420" t="s">
        <v>10085</v>
      </c>
      <c r="M3420" t="s">
        <v>10086</v>
      </c>
      <c r="N3420">
        <v>0.882222222</v>
      </c>
      <c r="O3420">
        <v>0</v>
      </c>
      <c r="P3420">
        <v>1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0.11406885222971529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0.11406885222971529</v>
      </c>
    </row>
    <row r="3421" spans="1:31" x14ac:dyDescent="0.25">
      <c r="A3421">
        <v>1714501</v>
      </c>
      <c r="B3421">
        <v>1</v>
      </c>
      <c r="C3421" t="s">
        <v>80</v>
      </c>
      <c r="D3421" t="s">
        <v>100</v>
      </c>
      <c r="E3421" t="s">
        <v>171</v>
      </c>
      <c r="F3421" t="s">
        <v>10087</v>
      </c>
      <c r="G3421" t="s">
        <v>147</v>
      </c>
      <c r="H3421" t="s">
        <v>143</v>
      </c>
      <c r="I3421" t="s">
        <v>135</v>
      </c>
      <c r="J3421" t="s">
        <v>136</v>
      </c>
      <c r="K3421" t="s">
        <v>137</v>
      </c>
      <c r="L3421" t="s">
        <v>10088</v>
      </c>
      <c r="M3421" t="s">
        <v>10089</v>
      </c>
      <c r="N3421">
        <v>0.27555555500000001</v>
      </c>
      <c r="O3421">
        <v>0</v>
      </c>
      <c r="P3421">
        <v>855</v>
      </c>
      <c r="Q3421">
        <v>0</v>
      </c>
      <c r="R3421">
        <v>124</v>
      </c>
      <c r="S3421">
        <v>0</v>
      </c>
      <c r="T3421">
        <v>102</v>
      </c>
      <c r="U3421">
        <v>0</v>
      </c>
      <c r="V3421">
        <v>0</v>
      </c>
      <c r="W3421">
        <v>0</v>
      </c>
      <c r="X3421">
        <v>70.219359943772318</v>
      </c>
      <c r="Y3421">
        <v>0</v>
      </c>
      <c r="Z3421">
        <v>20.702012105524592</v>
      </c>
      <c r="AA3421">
        <v>0</v>
      </c>
      <c r="AB3421">
        <v>18.463229599925643</v>
      </c>
      <c r="AC3421">
        <v>0</v>
      </c>
      <c r="AD3421">
        <v>0</v>
      </c>
      <c r="AE3421">
        <v>109.38460164922255</v>
      </c>
    </row>
    <row r="3422" spans="1:31" x14ac:dyDescent="0.25">
      <c r="A3422">
        <v>1714647</v>
      </c>
      <c r="B3422">
        <v>1</v>
      </c>
      <c r="C3422" t="s">
        <v>80</v>
      </c>
      <c r="D3422" t="s">
        <v>104</v>
      </c>
      <c r="E3422" t="s">
        <v>131</v>
      </c>
      <c r="F3422" t="s">
        <v>1009</v>
      </c>
      <c r="G3422" t="s">
        <v>238</v>
      </c>
      <c r="H3422" t="s">
        <v>134</v>
      </c>
      <c r="I3422" t="s">
        <v>135</v>
      </c>
      <c r="J3422" t="s">
        <v>136</v>
      </c>
      <c r="K3422" t="s">
        <v>137</v>
      </c>
      <c r="L3422" t="s">
        <v>10090</v>
      </c>
      <c r="M3422" t="s">
        <v>10091</v>
      </c>
      <c r="N3422">
        <v>1.8572222220000001</v>
      </c>
      <c r="O3422">
        <v>0</v>
      </c>
      <c r="P3422">
        <v>3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0.58673989602327226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0.58673989602327226</v>
      </c>
    </row>
    <row r="3423" spans="1:31" x14ac:dyDescent="0.25">
      <c r="A3423">
        <v>1714398</v>
      </c>
      <c r="B3423">
        <v>1</v>
      </c>
      <c r="C3423" t="s">
        <v>81</v>
      </c>
      <c r="D3423" t="s">
        <v>118</v>
      </c>
      <c r="E3423" t="s">
        <v>131</v>
      </c>
      <c r="F3423" t="s">
        <v>10092</v>
      </c>
      <c r="G3423" t="s">
        <v>269</v>
      </c>
      <c r="H3423" t="s">
        <v>134</v>
      </c>
      <c r="I3423" t="s">
        <v>135</v>
      </c>
      <c r="J3423" t="s">
        <v>136</v>
      </c>
      <c r="K3423" t="s">
        <v>137</v>
      </c>
      <c r="L3423" t="s">
        <v>10093</v>
      </c>
      <c r="M3423" t="s">
        <v>10094</v>
      </c>
      <c r="N3423">
        <v>1.7016666659999999</v>
      </c>
      <c r="O3423">
        <v>0</v>
      </c>
      <c r="P3423">
        <v>11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3.9306367814408771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3.9306367814408771</v>
      </c>
    </row>
    <row r="3424" spans="1:31" x14ac:dyDescent="0.25">
      <c r="A3424">
        <v>1714235</v>
      </c>
      <c r="B3424">
        <v>1</v>
      </c>
      <c r="C3424" t="s">
        <v>81</v>
      </c>
      <c r="D3424" t="s">
        <v>128</v>
      </c>
      <c r="E3424" t="s">
        <v>140</v>
      </c>
      <c r="F3424" t="s">
        <v>8432</v>
      </c>
      <c r="G3424" t="s">
        <v>147</v>
      </c>
      <c r="H3424" t="s">
        <v>143</v>
      </c>
      <c r="I3424" t="s">
        <v>135</v>
      </c>
      <c r="J3424" t="s">
        <v>136</v>
      </c>
      <c r="K3424" t="s">
        <v>137</v>
      </c>
      <c r="L3424" t="s">
        <v>10095</v>
      </c>
      <c r="M3424" t="s">
        <v>10096</v>
      </c>
      <c r="N3424">
        <v>0.145277777</v>
      </c>
      <c r="O3424">
        <v>0</v>
      </c>
      <c r="P3424">
        <v>1002</v>
      </c>
      <c r="Q3424">
        <v>3</v>
      </c>
      <c r="R3424">
        <v>12</v>
      </c>
      <c r="S3424">
        <v>13</v>
      </c>
      <c r="T3424">
        <v>127</v>
      </c>
      <c r="U3424">
        <v>0</v>
      </c>
      <c r="V3424">
        <v>0</v>
      </c>
      <c r="W3424">
        <v>0</v>
      </c>
      <c r="X3424">
        <v>16.173904292994902</v>
      </c>
      <c r="Y3424">
        <v>0.38683051502186616</v>
      </c>
      <c r="Z3424">
        <v>1.3719885786016752</v>
      </c>
      <c r="AA3424">
        <v>10.76688009864734</v>
      </c>
      <c r="AB3424">
        <v>6.7781454345932204</v>
      </c>
      <c r="AC3424">
        <v>0</v>
      </c>
      <c r="AD3424">
        <v>0</v>
      </c>
      <c r="AE3424">
        <v>35.477748919859003</v>
      </c>
    </row>
    <row r="3425" spans="1:31" x14ac:dyDescent="0.25">
      <c r="A3425">
        <v>1803735</v>
      </c>
      <c r="B3425">
        <v>1</v>
      </c>
      <c r="C3425" t="s">
        <v>80</v>
      </c>
      <c r="D3425" t="s">
        <v>100</v>
      </c>
      <c r="E3425" t="s">
        <v>140</v>
      </c>
      <c r="F3425" t="s">
        <v>10097</v>
      </c>
      <c r="G3425" t="s">
        <v>147</v>
      </c>
      <c r="H3425" t="s">
        <v>143</v>
      </c>
      <c r="I3425" t="s">
        <v>135</v>
      </c>
      <c r="J3425" t="s">
        <v>136</v>
      </c>
      <c r="K3425" t="s">
        <v>137</v>
      </c>
      <c r="L3425" t="s">
        <v>10098</v>
      </c>
      <c r="M3425" t="s">
        <v>10099</v>
      </c>
      <c r="N3425">
        <v>0.516666666</v>
      </c>
      <c r="O3425">
        <v>1</v>
      </c>
      <c r="P3425">
        <v>1269</v>
      </c>
      <c r="Q3425">
        <v>18</v>
      </c>
      <c r="R3425">
        <v>447</v>
      </c>
      <c r="S3425">
        <v>13</v>
      </c>
      <c r="T3425">
        <v>243</v>
      </c>
      <c r="U3425">
        <v>0</v>
      </c>
      <c r="V3425">
        <v>1</v>
      </c>
      <c r="W3425">
        <v>0.10815207612984999</v>
      </c>
      <c r="X3425">
        <v>150.32254608086353</v>
      </c>
      <c r="Y3425">
        <v>57.403669654912783</v>
      </c>
      <c r="Z3425">
        <v>107.94364009704945</v>
      </c>
      <c r="AA3425">
        <v>59.22266847109622</v>
      </c>
      <c r="AB3425">
        <v>109.22498235237302</v>
      </c>
      <c r="AC3425">
        <v>0</v>
      </c>
      <c r="AD3425">
        <v>79.980758392959004</v>
      </c>
      <c r="AE3425">
        <v>564.20641712538384</v>
      </c>
    </row>
    <row r="3426" spans="1:31" x14ac:dyDescent="0.25">
      <c r="A3426">
        <v>1714378</v>
      </c>
      <c r="B3426">
        <v>1</v>
      </c>
      <c r="C3426" t="s">
        <v>80</v>
      </c>
      <c r="D3426" t="s">
        <v>83</v>
      </c>
      <c r="E3426" t="s">
        <v>131</v>
      </c>
      <c r="F3426" t="s">
        <v>10100</v>
      </c>
      <c r="G3426" t="s">
        <v>238</v>
      </c>
      <c r="H3426" t="s">
        <v>134</v>
      </c>
      <c r="I3426" t="s">
        <v>135</v>
      </c>
      <c r="J3426" t="s">
        <v>136</v>
      </c>
      <c r="K3426" t="s">
        <v>137</v>
      </c>
      <c r="L3426" t="s">
        <v>10101</v>
      </c>
      <c r="M3426" t="s">
        <v>10102</v>
      </c>
      <c r="N3426">
        <v>2.3230555549999998</v>
      </c>
      <c r="O3426">
        <v>0</v>
      </c>
      <c r="P3426">
        <v>1</v>
      </c>
      <c r="Q3426">
        <v>0</v>
      </c>
      <c r="R3426">
        <v>0</v>
      </c>
      <c r="S3426">
        <v>0</v>
      </c>
      <c r="T3426">
        <v>30</v>
      </c>
      <c r="U3426">
        <v>0</v>
      </c>
      <c r="V3426">
        <v>0</v>
      </c>
      <c r="W3426">
        <v>0</v>
      </c>
      <c r="X3426">
        <v>0.28698979822498755</v>
      </c>
      <c r="Y3426">
        <v>0</v>
      </c>
      <c r="Z3426">
        <v>0</v>
      </c>
      <c r="AA3426">
        <v>0</v>
      </c>
      <c r="AB3426">
        <v>33.531051558716626</v>
      </c>
      <c r="AC3426">
        <v>0</v>
      </c>
      <c r="AD3426">
        <v>0</v>
      </c>
      <c r="AE3426">
        <v>33.818041356941613</v>
      </c>
    </row>
    <row r="3427" spans="1:31" x14ac:dyDescent="0.25">
      <c r="A3427">
        <v>1714541</v>
      </c>
      <c r="B3427">
        <v>1</v>
      </c>
      <c r="C3427" t="s">
        <v>80</v>
      </c>
      <c r="D3427" t="s">
        <v>104</v>
      </c>
      <c r="E3427" t="s">
        <v>131</v>
      </c>
      <c r="F3427" t="s">
        <v>10103</v>
      </c>
      <c r="G3427" t="s">
        <v>133</v>
      </c>
      <c r="H3427" t="s">
        <v>134</v>
      </c>
      <c r="I3427" t="s">
        <v>135</v>
      </c>
      <c r="J3427" t="s">
        <v>136</v>
      </c>
      <c r="K3427" t="s">
        <v>137</v>
      </c>
      <c r="L3427" t="s">
        <v>10104</v>
      </c>
      <c r="M3427" t="s">
        <v>10105</v>
      </c>
      <c r="N3427">
        <v>2.4275000000000002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1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0.60297225305432889</v>
      </c>
      <c r="AC3427">
        <v>0</v>
      </c>
      <c r="AD3427">
        <v>0</v>
      </c>
      <c r="AE3427">
        <v>0.60297225305432889</v>
      </c>
    </row>
    <row r="3428" spans="1:31" x14ac:dyDescent="0.25">
      <c r="A3428">
        <v>1714229</v>
      </c>
      <c r="B3428">
        <v>1</v>
      </c>
      <c r="C3428" t="s">
        <v>80</v>
      </c>
      <c r="D3428" t="s">
        <v>100</v>
      </c>
      <c r="E3428" t="s">
        <v>140</v>
      </c>
      <c r="F3428" t="s">
        <v>616</v>
      </c>
      <c r="G3428" t="s">
        <v>147</v>
      </c>
      <c r="H3428" t="s">
        <v>143</v>
      </c>
      <c r="I3428" t="s">
        <v>135</v>
      </c>
      <c r="J3428" t="s">
        <v>136</v>
      </c>
      <c r="K3428" t="s">
        <v>137</v>
      </c>
      <c r="L3428" t="s">
        <v>10106</v>
      </c>
      <c r="M3428" t="s">
        <v>10107</v>
      </c>
      <c r="N3428">
        <v>0.31222222199999999</v>
      </c>
      <c r="O3428">
        <v>3</v>
      </c>
      <c r="P3428">
        <v>1360</v>
      </c>
      <c r="Q3428">
        <v>17</v>
      </c>
      <c r="R3428">
        <v>166</v>
      </c>
      <c r="S3428">
        <v>31</v>
      </c>
      <c r="T3428">
        <v>132</v>
      </c>
      <c r="U3428">
        <v>2</v>
      </c>
      <c r="V3428">
        <v>0</v>
      </c>
      <c r="W3428">
        <v>0.13847532409339669</v>
      </c>
      <c r="X3428">
        <v>132.27320649550092</v>
      </c>
      <c r="Y3428">
        <v>5.0627319675363456</v>
      </c>
      <c r="Z3428">
        <v>24.724265162660593</v>
      </c>
      <c r="AA3428">
        <v>55.680000143340685</v>
      </c>
      <c r="AB3428">
        <v>36.447628644978977</v>
      </c>
      <c r="AC3428">
        <v>43.196926094289239</v>
      </c>
      <c r="AD3428">
        <v>0</v>
      </c>
      <c r="AE3428">
        <v>297.52323383240014</v>
      </c>
    </row>
    <row r="3429" spans="1:31" x14ac:dyDescent="0.25">
      <c r="A3429">
        <v>1714478</v>
      </c>
      <c r="B3429">
        <v>1</v>
      </c>
      <c r="C3429" t="s">
        <v>80</v>
      </c>
      <c r="D3429" t="s">
        <v>85</v>
      </c>
      <c r="E3429" t="s">
        <v>131</v>
      </c>
      <c r="F3429" t="s">
        <v>10108</v>
      </c>
      <c r="G3429" t="s">
        <v>238</v>
      </c>
      <c r="H3429" t="s">
        <v>134</v>
      </c>
      <c r="I3429" t="s">
        <v>135</v>
      </c>
      <c r="J3429" t="s">
        <v>136</v>
      </c>
      <c r="K3429" t="s">
        <v>137</v>
      </c>
      <c r="L3429" t="s">
        <v>10109</v>
      </c>
      <c r="M3429" t="s">
        <v>10110</v>
      </c>
      <c r="N3429">
        <v>3.6855555550000001</v>
      </c>
      <c r="O3429">
        <v>0</v>
      </c>
      <c r="P3429">
        <v>4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5.5446599271998753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5.5446599271998753</v>
      </c>
    </row>
    <row r="3430" spans="1:31" x14ac:dyDescent="0.25">
      <c r="A3430">
        <v>1714521</v>
      </c>
      <c r="B3430">
        <v>1</v>
      </c>
      <c r="C3430" t="s">
        <v>80</v>
      </c>
      <c r="D3430" t="s">
        <v>95</v>
      </c>
      <c r="E3430" t="s">
        <v>441</v>
      </c>
      <c r="F3430" t="s">
        <v>10111</v>
      </c>
      <c r="G3430" t="s">
        <v>157</v>
      </c>
      <c r="H3430" t="s">
        <v>134</v>
      </c>
      <c r="I3430" t="s">
        <v>135</v>
      </c>
      <c r="J3430" t="s">
        <v>136</v>
      </c>
      <c r="K3430" t="s">
        <v>137</v>
      </c>
      <c r="L3430" t="s">
        <v>10112</v>
      </c>
      <c r="M3430" t="s">
        <v>10113</v>
      </c>
      <c r="N3430">
        <v>4.7522222220000003</v>
      </c>
      <c r="O3430">
        <v>0</v>
      </c>
      <c r="P3430">
        <v>16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32.642369189095525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32.642369189095525</v>
      </c>
    </row>
    <row r="3431" spans="1:31" x14ac:dyDescent="0.25">
      <c r="A3431">
        <v>1714364</v>
      </c>
      <c r="B3431">
        <v>1</v>
      </c>
      <c r="C3431" t="s">
        <v>81</v>
      </c>
      <c r="D3431" t="s">
        <v>113</v>
      </c>
      <c r="E3431" t="s">
        <v>131</v>
      </c>
      <c r="F3431" t="s">
        <v>10114</v>
      </c>
      <c r="G3431" t="s">
        <v>133</v>
      </c>
      <c r="H3431" t="s">
        <v>134</v>
      </c>
      <c r="I3431" t="s">
        <v>135</v>
      </c>
      <c r="J3431" t="s">
        <v>136</v>
      </c>
      <c r="K3431" t="s">
        <v>137</v>
      </c>
      <c r="L3431" t="s">
        <v>10115</v>
      </c>
      <c r="M3431" t="s">
        <v>10116</v>
      </c>
      <c r="N3431">
        <v>2.4444444440000002</v>
      </c>
      <c r="O3431">
        <v>0</v>
      </c>
      <c r="P3431">
        <v>1</v>
      </c>
      <c r="Q3431">
        <v>0</v>
      </c>
      <c r="R3431">
        <v>1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0.97572240330084448</v>
      </c>
      <c r="AA3431">
        <v>0</v>
      </c>
      <c r="AB3431">
        <v>0</v>
      </c>
      <c r="AC3431">
        <v>0</v>
      </c>
      <c r="AD3431">
        <v>0</v>
      </c>
      <c r="AE3431">
        <v>0.97572240330084448</v>
      </c>
    </row>
    <row r="3432" spans="1:31" x14ac:dyDescent="0.25">
      <c r="A3432">
        <v>1714510</v>
      </c>
      <c r="B3432">
        <v>1</v>
      </c>
      <c r="C3432" t="s">
        <v>80</v>
      </c>
      <c r="D3432" t="s">
        <v>82</v>
      </c>
      <c r="E3432" t="s">
        <v>131</v>
      </c>
      <c r="F3432" t="s">
        <v>10117</v>
      </c>
      <c r="G3432" t="s">
        <v>238</v>
      </c>
      <c r="H3432" t="s">
        <v>134</v>
      </c>
      <c r="I3432" t="s">
        <v>135</v>
      </c>
      <c r="J3432" t="s">
        <v>136</v>
      </c>
      <c r="K3432" t="s">
        <v>137</v>
      </c>
      <c r="L3432" t="s">
        <v>10118</v>
      </c>
      <c r="M3432" t="s">
        <v>10119</v>
      </c>
      <c r="N3432">
        <v>1.071388888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14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65.450223209653998</v>
      </c>
      <c r="AC3432">
        <v>0</v>
      </c>
      <c r="AD3432">
        <v>0</v>
      </c>
      <c r="AE3432">
        <v>65.450223209653998</v>
      </c>
    </row>
    <row r="3433" spans="1:31" x14ac:dyDescent="0.25">
      <c r="A3433">
        <v>1714550</v>
      </c>
      <c r="B3433">
        <v>1</v>
      </c>
      <c r="C3433" t="s">
        <v>80</v>
      </c>
      <c r="D3433" t="s">
        <v>95</v>
      </c>
      <c r="E3433" t="s">
        <v>140</v>
      </c>
      <c r="F3433" t="s">
        <v>10120</v>
      </c>
      <c r="G3433" t="s">
        <v>147</v>
      </c>
      <c r="H3433" t="s">
        <v>143</v>
      </c>
      <c r="I3433" t="s">
        <v>135</v>
      </c>
      <c r="J3433" t="s">
        <v>136</v>
      </c>
      <c r="K3433" t="s">
        <v>137</v>
      </c>
      <c r="L3433" t="s">
        <v>10121</v>
      </c>
      <c r="M3433" t="s">
        <v>10122</v>
      </c>
      <c r="N3433">
        <v>0.51500000000000001</v>
      </c>
      <c r="O3433">
        <v>5</v>
      </c>
      <c r="P3433">
        <v>402</v>
      </c>
      <c r="Q3433">
        <v>8</v>
      </c>
      <c r="R3433">
        <v>2</v>
      </c>
      <c r="S3433">
        <v>35</v>
      </c>
      <c r="T3433">
        <v>16</v>
      </c>
      <c r="U3433">
        <v>4</v>
      </c>
      <c r="V3433">
        <v>0</v>
      </c>
      <c r="W3433">
        <v>1.3114575134226802</v>
      </c>
      <c r="X3433">
        <v>46.556135705092032</v>
      </c>
      <c r="Y3433">
        <v>33.965295969969695</v>
      </c>
      <c r="Z3433">
        <v>0.65270201057328014</v>
      </c>
      <c r="AA3433">
        <v>160.02513037740727</v>
      </c>
      <c r="AB3433">
        <v>6.9187806368632003</v>
      </c>
      <c r="AC3433">
        <v>109.35790440291676</v>
      </c>
      <c r="AD3433">
        <v>0</v>
      </c>
      <c r="AE3433">
        <v>358.78740661624494</v>
      </c>
    </row>
    <row r="3434" spans="1:31" x14ac:dyDescent="0.25">
      <c r="A3434">
        <v>1714301</v>
      </c>
      <c r="B3434">
        <v>1</v>
      </c>
      <c r="C3434" t="s">
        <v>80</v>
      </c>
      <c r="D3434" t="s">
        <v>107</v>
      </c>
      <c r="E3434" t="s">
        <v>160</v>
      </c>
      <c r="F3434" t="s">
        <v>10123</v>
      </c>
      <c r="G3434" t="s">
        <v>326</v>
      </c>
      <c r="H3434" t="s">
        <v>134</v>
      </c>
      <c r="I3434" t="s">
        <v>135</v>
      </c>
      <c r="J3434" t="s">
        <v>136</v>
      </c>
      <c r="K3434" t="s">
        <v>137</v>
      </c>
      <c r="L3434" t="s">
        <v>10124</v>
      </c>
      <c r="M3434" t="s">
        <v>10125</v>
      </c>
      <c r="N3434">
        <v>2.6936111110000001</v>
      </c>
      <c r="O3434">
        <v>0</v>
      </c>
      <c r="P3434">
        <v>32</v>
      </c>
      <c r="Q3434">
        <v>0</v>
      </c>
      <c r="R3434">
        <v>0</v>
      </c>
      <c r="S3434">
        <v>0</v>
      </c>
      <c r="T3434">
        <v>7</v>
      </c>
      <c r="U3434">
        <v>0</v>
      </c>
      <c r="V3434">
        <v>0</v>
      </c>
      <c r="W3434">
        <v>0</v>
      </c>
      <c r="X3434">
        <v>14.531040088140628</v>
      </c>
      <c r="Y3434">
        <v>0</v>
      </c>
      <c r="Z3434">
        <v>0</v>
      </c>
      <c r="AA3434">
        <v>0</v>
      </c>
      <c r="AB3434">
        <v>6.0753168141074312</v>
      </c>
      <c r="AC3434">
        <v>0</v>
      </c>
      <c r="AD3434">
        <v>0</v>
      </c>
      <c r="AE3434">
        <v>20.606356902248059</v>
      </c>
    </row>
    <row r="3435" spans="1:31" x14ac:dyDescent="0.25">
      <c r="A3435">
        <v>1714281</v>
      </c>
      <c r="B3435">
        <v>1</v>
      </c>
      <c r="C3435" t="s">
        <v>80</v>
      </c>
      <c r="D3435" t="s">
        <v>85</v>
      </c>
      <c r="E3435" t="s">
        <v>160</v>
      </c>
      <c r="F3435" t="s">
        <v>10126</v>
      </c>
      <c r="G3435" t="s">
        <v>173</v>
      </c>
      <c r="H3435" t="s">
        <v>134</v>
      </c>
      <c r="I3435" t="s">
        <v>135</v>
      </c>
      <c r="J3435" t="s">
        <v>136</v>
      </c>
      <c r="K3435" t="s">
        <v>153</v>
      </c>
      <c r="L3435" t="s">
        <v>10127</v>
      </c>
      <c r="M3435" t="s">
        <v>10128</v>
      </c>
      <c r="N3435">
        <v>0.49777777699999998</v>
      </c>
      <c r="O3435">
        <v>0</v>
      </c>
      <c r="P3435">
        <v>251</v>
      </c>
      <c r="Q3435">
        <v>0</v>
      </c>
      <c r="R3435">
        <v>0</v>
      </c>
      <c r="S3435">
        <v>0</v>
      </c>
      <c r="T3435">
        <v>26</v>
      </c>
      <c r="U3435">
        <v>0</v>
      </c>
      <c r="V3435">
        <v>0</v>
      </c>
      <c r="W3435">
        <v>0</v>
      </c>
      <c r="X3435">
        <v>37.523779673995364</v>
      </c>
      <c r="Y3435">
        <v>0</v>
      </c>
      <c r="Z3435">
        <v>0</v>
      </c>
      <c r="AA3435">
        <v>0</v>
      </c>
      <c r="AB3435">
        <v>21.874368816909652</v>
      </c>
      <c r="AC3435">
        <v>0</v>
      </c>
      <c r="AD3435">
        <v>0</v>
      </c>
      <c r="AE3435">
        <v>59.398148490905015</v>
      </c>
    </row>
    <row r="3436" spans="1:31" x14ac:dyDescent="0.25">
      <c r="A3436">
        <v>1714616</v>
      </c>
      <c r="B3436">
        <v>1</v>
      </c>
      <c r="C3436" t="s">
        <v>80</v>
      </c>
      <c r="D3436" t="s">
        <v>99</v>
      </c>
      <c r="E3436" t="s">
        <v>131</v>
      </c>
      <c r="F3436" t="s">
        <v>10129</v>
      </c>
      <c r="G3436" t="s">
        <v>133</v>
      </c>
      <c r="H3436" t="s">
        <v>134</v>
      </c>
      <c r="I3436" t="s">
        <v>135</v>
      </c>
      <c r="J3436" t="s">
        <v>136</v>
      </c>
      <c r="K3436" t="s">
        <v>137</v>
      </c>
      <c r="L3436" t="s">
        <v>10130</v>
      </c>
      <c r="M3436" t="s">
        <v>10131</v>
      </c>
      <c r="N3436">
        <v>4.1963888880000004</v>
      </c>
      <c r="O3436">
        <v>0</v>
      </c>
      <c r="P3436">
        <v>1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0.11252908210705001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0.11252908210705001</v>
      </c>
    </row>
    <row r="3437" spans="1:31" x14ac:dyDescent="0.25">
      <c r="A3437">
        <v>1714636</v>
      </c>
      <c r="B3437">
        <v>1</v>
      </c>
      <c r="C3437" t="s">
        <v>80</v>
      </c>
      <c r="D3437" t="s">
        <v>93</v>
      </c>
      <c r="E3437" t="s">
        <v>160</v>
      </c>
      <c r="F3437" t="s">
        <v>10132</v>
      </c>
      <c r="G3437" t="s">
        <v>1898</v>
      </c>
      <c r="H3437" t="s">
        <v>134</v>
      </c>
      <c r="I3437" t="s">
        <v>135</v>
      </c>
      <c r="J3437" t="s">
        <v>136</v>
      </c>
      <c r="K3437" t="s">
        <v>137</v>
      </c>
      <c r="L3437" t="s">
        <v>10133</v>
      </c>
      <c r="M3437" t="s">
        <v>10134</v>
      </c>
      <c r="N3437">
        <v>3.3075000000000001</v>
      </c>
      <c r="O3437">
        <v>0</v>
      </c>
      <c r="P3437">
        <v>1</v>
      </c>
      <c r="Q3437">
        <v>0</v>
      </c>
      <c r="R3437">
        <v>6</v>
      </c>
      <c r="S3437">
        <v>0</v>
      </c>
      <c r="T3437">
        <v>2</v>
      </c>
      <c r="U3437">
        <v>0</v>
      </c>
      <c r="V3437">
        <v>0</v>
      </c>
      <c r="W3437">
        <v>0</v>
      </c>
      <c r="X3437">
        <v>2.2157273994884537</v>
      </c>
      <c r="Y3437">
        <v>0</v>
      </c>
      <c r="Z3437">
        <v>23.130954048991796</v>
      </c>
      <c r="AA3437">
        <v>0</v>
      </c>
      <c r="AB3437">
        <v>8.0644417127832302</v>
      </c>
      <c r="AC3437">
        <v>0</v>
      </c>
      <c r="AD3437">
        <v>0</v>
      </c>
      <c r="AE3437">
        <v>33.411123161263482</v>
      </c>
    </row>
    <row r="3438" spans="1:31" x14ac:dyDescent="0.25">
      <c r="A3438">
        <v>1714261</v>
      </c>
      <c r="B3438">
        <v>1</v>
      </c>
      <c r="C3438" t="s">
        <v>80</v>
      </c>
      <c r="D3438" t="s">
        <v>85</v>
      </c>
      <c r="E3438" t="s">
        <v>160</v>
      </c>
      <c r="F3438" t="s">
        <v>10135</v>
      </c>
      <c r="G3438" t="s">
        <v>173</v>
      </c>
      <c r="H3438" t="s">
        <v>134</v>
      </c>
      <c r="I3438" t="s">
        <v>135</v>
      </c>
      <c r="J3438" t="s">
        <v>136</v>
      </c>
      <c r="K3438" t="s">
        <v>153</v>
      </c>
      <c r="L3438" t="s">
        <v>10136</v>
      </c>
      <c r="M3438" t="s">
        <v>10137</v>
      </c>
      <c r="N3438">
        <v>0.47222222200000002</v>
      </c>
      <c r="O3438">
        <v>0</v>
      </c>
      <c r="P3438">
        <v>218</v>
      </c>
      <c r="Q3438">
        <v>0</v>
      </c>
      <c r="R3438">
        <v>0</v>
      </c>
      <c r="S3438">
        <v>0</v>
      </c>
      <c r="T3438">
        <v>35</v>
      </c>
      <c r="U3438">
        <v>0</v>
      </c>
      <c r="V3438">
        <v>0</v>
      </c>
      <c r="W3438">
        <v>0</v>
      </c>
      <c r="X3438">
        <v>23.220948743655871</v>
      </c>
      <c r="Y3438">
        <v>0</v>
      </c>
      <c r="Z3438">
        <v>0</v>
      </c>
      <c r="AA3438">
        <v>0</v>
      </c>
      <c r="AB3438">
        <v>11.385061849934569</v>
      </c>
      <c r="AC3438">
        <v>0</v>
      </c>
      <c r="AD3438">
        <v>0</v>
      </c>
      <c r="AE3438">
        <v>34.60601059359044</v>
      </c>
    </row>
    <row r="3439" spans="1:31" x14ac:dyDescent="0.25">
      <c r="A3439">
        <v>1714610</v>
      </c>
      <c r="B3439">
        <v>1</v>
      </c>
      <c r="C3439" t="s">
        <v>80</v>
      </c>
      <c r="D3439" t="s">
        <v>82</v>
      </c>
      <c r="E3439" t="s">
        <v>131</v>
      </c>
      <c r="F3439" t="s">
        <v>10138</v>
      </c>
      <c r="G3439" t="s">
        <v>269</v>
      </c>
      <c r="H3439" t="s">
        <v>134</v>
      </c>
      <c r="I3439" t="s">
        <v>135</v>
      </c>
      <c r="J3439" t="s">
        <v>136</v>
      </c>
      <c r="K3439" t="s">
        <v>137</v>
      </c>
      <c r="L3439" t="s">
        <v>10139</v>
      </c>
      <c r="M3439" t="s">
        <v>10140</v>
      </c>
      <c r="N3439">
        <v>1.6744444439999999</v>
      </c>
      <c r="O3439">
        <v>0</v>
      </c>
      <c r="P3439">
        <v>1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1.582734280328518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1.582734280328518</v>
      </c>
    </row>
    <row r="3440" spans="1:31" x14ac:dyDescent="0.25">
      <c r="A3440">
        <v>1714573</v>
      </c>
      <c r="B3440">
        <v>1</v>
      </c>
      <c r="C3440" t="s">
        <v>80</v>
      </c>
      <c r="D3440" t="s">
        <v>95</v>
      </c>
      <c r="E3440" t="s">
        <v>131</v>
      </c>
      <c r="F3440" t="s">
        <v>10141</v>
      </c>
      <c r="G3440" t="s">
        <v>133</v>
      </c>
      <c r="H3440" t="s">
        <v>134</v>
      </c>
      <c r="I3440" t="s">
        <v>135</v>
      </c>
      <c r="J3440" t="s">
        <v>136</v>
      </c>
      <c r="K3440" t="s">
        <v>137</v>
      </c>
      <c r="L3440" t="s">
        <v>10142</v>
      </c>
      <c r="M3440" t="s">
        <v>10143</v>
      </c>
      <c r="N3440">
        <v>1.793055555</v>
      </c>
      <c r="O3440">
        <v>0</v>
      </c>
      <c r="P3440">
        <v>1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0.38265988907170134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0.38265988907170134</v>
      </c>
    </row>
    <row r="3441" spans="1:31" x14ac:dyDescent="0.25">
      <c r="A3441">
        <v>1714218</v>
      </c>
      <c r="B3441">
        <v>1</v>
      </c>
      <c r="C3441" t="s">
        <v>80</v>
      </c>
      <c r="D3441" t="s">
        <v>110</v>
      </c>
      <c r="E3441" t="s">
        <v>131</v>
      </c>
      <c r="F3441" t="s">
        <v>10144</v>
      </c>
      <c r="G3441" t="s">
        <v>242</v>
      </c>
      <c r="H3441" t="s">
        <v>134</v>
      </c>
      <c r="I3441" t="s">
        <v>135</v>
      </c>
      <c r="J3441" t="s">
        <v>136</v>
      </c>
      <c r="K3441" t="s">
        <v>137</v>
      </c>
      <c r="L3441" t="s">
        <v>10145</v>
      </c>
      <c r="M3441" t="s">
        <v>10146</v>
      </c>
      <c r="N3441">
        <v>6.1258333330000001</v>
      </c>
      <c r="O3441">
        <v>0</v>
      </c>
      <c r="P3441">
        <v>2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5.6034991821193527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5.6034991821193527</v>
      </c>
    </row>
    <row r="3442" spans="1:31" x14ac:dyDescent="0.25">
      <c r="A3442">
        <v>1714467</v>
      </c>
      <c r="B3442">
        <v>1</v>
      </c>
      <c r="C3442" t="s">
        <v>80</v>
      </c>
      <c r="D3442" t="s">
        <v>90</v>
      </c>
      <c r="E3442" t="s">
        <v>160</v>
      </c>
      <c r="F3442" t="s">
        <v>10060</v>
      </c>
      <c r="G3442" t="s">
        <v>162</v>
      </c>
      <c r="H3442" t="s">
        <v>134</v>
      </c>
      <c r="I3442" t="s">
        <v>135</v>
      </c>
      <c r="J3442" t="s">
        <v>136</v>
      </c>
      <c r="K3442" t="s">
        <v>137</v>
      </c>
      <c r="L3442" t="s">
        <v>10147</v>
      </c>
      <c r="M3442" t="s">
        <v>10148</v>
      </c>
      <c r="N3442">
        <v>1.3186111110000001</v>
      </c>
      <c r="O3442">
        <v>0</v>
      </c>
      <c r="P3442">
        <v>53</v>
      </c>
      <c r="Q3442">
        <v>0</v>
      </c>
      <c r="R3442">
        <v>0</v>
      </c>
      <c r="S3442">
        <v>0</v>
      </c>
      <c r="T3442">
        <v>8</v>
      </c>
      <c r="U3442">
        <v>0</v>
      </c>
      <c r="V3442">
        <v>0</v>
      </c>
      <c r="W3442">
        <v>0</v>
      </c>
      <c r="X3442">
        <v>24.088396269643336</v>
      </c>
      <c r="Y3442">
        <v>0</v>
      </c>
      <c r="Z3442">
        <v>0</v>
      </c>
      <c r="AA3442">
        <v>0</v>
      </c>
      <c r="AB3442">
        <v>7.0397130674837749</v>
      </c>
      <c r="AC3442">
        <v>0</v>
      </c>
      <c r="AD3442">
        <v>0</v>
      </c>
      <c r="AE3442">
        <v>31.12810933712711</v>
      </c>
    </row>
    <row r="3443" spans="1:31" x14ac:dyDescent="0.25">
      <c r="A3443">
        <v>1714381</v>
      </c>
      <c r="B3443">
        <v>1</v>
      </c>
      <c r="C3443" t="s">
        <v>80</v>
      </c>
      <c r="D3443" t="s">
        <v>82</v>
      </c>
      <c r="E3443" t="s">
        <v>131</v>
      </c>
      <c r="F3443" t="s">
        <v>10149</v>
      </c>
      <c r="G3443" t="s">
        <v>133</v>
      </c>
      <c r="H3443" t="s">
        <v>134</v>
      </c>
      <c r="I3443" t="s">
        <v>135</v>
      </c>
      <c r="J3443" t="s">
        <v>136</v>
      </c>
      <c r="K3443" t="s">
        <v>137</v>
      </c>
      <c r="L3443" t="s">
        <v>10150</v>
      </c>
      <c r="M3443" t="s">
        <v>10151</v>
      </c>
      <c r="N3443">
        <v>2.4544444439999999</v>
      </c>
      <c r="O3443">
        <v>0</v>
      </c>
      <c r="P3443">
        <v>1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0.50013934324456244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0.50013934324456244</v>
      </c>
    </row>
    <row r="3444" spans="1:31" x14ac:dyDescent="0.25">
      <c r="A3444">
        <v>1714507</v>
      </c>
      <c r="B3444">
        <v>1</v>
      </c>
      <c r="C3444" t="s">
        <v>80</v>
      </c>
      <c r="D3444" t="s">
        <v>83</v>
      </c>
      <c r="E3444" t="s">
        <v>131</v>
      </c>
      <c r="F3444" t="s">
        <v>10152</v>
      </c>
      <c r="G3444" t="s">
        <v>157</v>
      </c>
      <c r="H3444" t="s">
        <v>134</v>
      </c>
      <c r="I3444" t="s">
        <v>135</v>
      </c>
      <c r="J3444" t="s">
        <v>136</v>
      </c>
      <c r="K3444" t="s">
        <v>137</v>
      </c>
      <c r="L3444" t="s">
        <v>10153</v>
      </c>
      <c r="M3444" t="s">
        <v>10154</v>
      </c>
      <c r="N3444">
        <v>6.6577777769999997</v>
      </c>
      <c r="O3444">
        <v>0</v>
      </c>
      <c r="P3444">
        <v>1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7.676765742083334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7.676765742083334</v>
      </c>
    </row>
    <row r="3445" spans="1:31" x14ac:dyDescent="0.25">
      <c r="A3445">
        <v>1714553</v>
      </c>
      <c r="B3445">
        <v>1</v>
      </c>
      <c r="C3445" t="s">
        <v>80</v>
      </c>
      <c r="D3445" t="s">
        <v>105</v>
      </c>
      <c r="E3445" t="s">
        <v>140</v>
      </c>
      <c r="F3445" t="s">
        <v>10155</v>
      </c>
      <c r="G3445" t="s">
        <v>147</v>
      </c>
      <c r="H3445" t="s">
        <v>143</v>
      </c>
      <c r="I3445" t="s">
        <v>135</v>
      </c>
      <c r="J3445" t="s">
        <v>136</v>
      </c>
      <c r="K3445" t="s">
        <v>137</v>
      </c>
      <c r="L3445" t="s">
        <v>10156</v>
      </c>
      <c r="M3445" t="s">
        <v>10157</v>
      </c>
      <c r="N3445">
        <v>0.954166666</v>
      </c>
      <c r="O3445">
        <v>1</v>
      </c>
      <c r="P3445">
        <v>297</v>
      </c>
      <c r="Q3445">
        <v>1</v>
      </c>
      <c r="R3445">
        <v>18</v>
      </c>
      <c r="S3445">
        <v>13</v>
      </c>
      <c r="T3445">
        <v>57</v>
      </c>
      <c r="U3445">
        <v>3</v>
      </c>
      <c r="V3445">
        <v>0</v>
      </c>
      <c r="W3445">
        <v>0</v>
      </c>
      <c r="X3445">
        <v>69.617234683665473</v>
      </c>
      <c r="Y3445">
        <v>0.53758058500061845</v>
      </c>
      <c r="Z3445">
        <v>1.9522341910311334</v>
      </c>
      <c r="AA3445">
        <v>49.587859698700406</v>
      </c>
      <c r="AB3445">
        <v>43.270102077507815</v>
      </c>
      <c r="AC3445">
        <v>30.022145646616835</v>
      </c>
      <c r="AD3445">
        <v>0</v>
      </c>
      <c r="AE3445">
        <v>194.98715688252224</v>
      </c>
    </row>
    <row r="3446" spans="1:31" x14ac:dyDescent="0.25">
      <c r="A3446">
        <v>1714344</v>
      </c>
      <c r="B3446">
        <v>1</v>
      </c>
      <c r="C3446" t="s">
        <v>80</v>
      </c>
      <c r="D3446" t="s">
        <v>93</v>
      </c>
      <c r="E3446" t="s">
        <v>131</v>
      </c>
      <c r="F3446" t="s">
        <v>10158</v>
      </c>
      <c r="G3446" t="s">
        <v>133</v>
      </c>
      <c r="H3446" t="s">
        <v>134</v>
      </c>
      <c r="I3446" t="s">
        <v>135</v>
      </c>
      <c r="J3446" t="s">
        <v>136</v>
      </c>
      <c r="K3446" t="s">
        <v>137</v>
      </c>
      <c r="L3446" t="s">
        <v>10159</v>
      </c>
      <c r="M3446" t="s">
        <v>10160</v>
      </c>
      <c r="N3446">
        <v>1.7813888879999999</v>
      </c>
      <c r="O3446">
        <v>0</v>
      </c>
      <c r="P3446">
        <v>1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0.30910463283686951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0.30910463283686951</v>
      </c>
    </row>
    <row r="3447" spans="1:31" x14ac:dyDescent="0.25">
      <c r="A3447">
        <v>1714653</v>
      </c>
      <c r="B3447">
        <v>1</v>
      </c>
      <c r="C3447" t="s">
        <v>81</v>
      </c>
      <c r="D3447" t="s">
        <v>118</v>
      </c>
      <c r="E3447" t="s">
        <v>160</v>
      </c>
      <c r="F3447" t="s">
        <v>10161</v>
      </c>
      <c r="G3447" t="s">
        <v>1006</v>
      </c>
      <c r="H3447" t="s">
        <v>134</v>
      </c>
      <c r="I3447" t="s">
        <v>135</v>
      </c>
      <c r="J3447" t="s">
        <v>136</v>
      </c>
      <c r="K3447" t="s">
        <v>137</v>
      </c>
      <c r="L3447" t="s">
        <v>10162</v>
      </c>
      <c r="M3447" t="s">
        <v>10163</v>
      </c>
      <c r="N3447">
        <v>1.1641666660000001</v>
      </c>
      <c r="O3447">
        <v>0</v>
      </c>
      <c r="P3447">
        <v>98</v>
      </c>
      <c r="Q3447">
        <v>0</v>
      </c>
      <c r="R3447">
        <v>0</v>
      </c>
      <c r="S3447">
        <v>0</v>
      </c>
      <c r="T3447">
        <v>8</v>
      </c>
      <c r="U3447">
        <v>0</v>
      </c>
      <c r="V3447">
        <v>0</v>
      </c>
      <c r="W3447">
        <v>0</v>
      </c>
      <c r="X3447">
        <v>27.278223369969517</v>
      </c>
      <c r="Y3447">
        <v>0</v>
      </c>
      <c r="Z3447">
        <v>0</v>
      </c>
      <c r="AA3447">
        <v>0</v>
      </c>
      <c r="AB3447">
        <v>6.8682193670217586</v>
      </c>
      <c r="AC3447">
        <v>0</v>
      </c>
      <c r="AD3447">
        <v>0</v>
      </c>
      <c r="AE3447">
        <v>34.146442736991276</v>
      </c>
    </row>
    <row r="3448" spans="1:31" x14ac:dyDescent="0.25">
      <c r="A3448">
        <v>1714361</v>
      </c>
      <c r="B3448">
        <v>1</v>
      </c>
      <c r="C3448" t="s">
        <v>80</v>
      </c>
      <c r="D3448" t="s">
        <v>93</v>
      </c>
      <c r="E3448" t="s">
        <v>131</v>
      </c>
      <c r="F3448" t="s">
        <v>10164</v>
      </c>
      <c r="G3448" t="s">
        <v>133</v>
      </c>
      <c r="H3448" t="s">
        <v>134</v>
      </c>
      <c r="I3448" t="s">
        <v>135</v>
      </c>
      <c r="J3448" t="s">
        <v>136</v>
      </c>
      <c r="K3448" t="s">
        <v>137</v>
      </c>
      <c r="L3448" t="s">
        <v>10165</v>
      </c>
      <c r="M3448" t="s">
        <v>10166</v>
      </c>
      <c r="N3448">
        <v>3.8891666659999999</v>
      </c>
      <c r="O3448">
        <v>0</v>
      </c>
      <c r="P3448">
        <v>1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0.33216783223605328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0.33216783223605328</v>
      </c>
    </row>
    <row r="3449" spans="1:31" x14ac:dyDescent="0.25">
      <c r="A3449">
        <v>1714304</v>
      </c>
      <c r="B3449">
        <v>1</v>
      </c>
      <c r="C3449" t="s">
        <v>80</v>
      </c>
      <c r="D3449" t="s">
        <v>105</v>
      </c>
      <c r="E3449" t="s">
        <v>160</v>
      </c>
      <c r="F3449" t="s">
        <v>753</v>
      </c>
      <c r="G3449" t="s">
        <v>162</v>
      </c>
      <c r="H3449" t="s">
        <v>134</v>
      </c>
      <c r="I3449" t="s">
        <v>135</v>
      </c>
      <c r="J3449" t="s">
        <v>136</v>
      </c>
      <c r="K3449" t="s">
        <v>137</v>
      </c>
      <c r="L3449" t="s">
        <v>10167</v>
      </c>
      <c r="M3449" t="s">
        <v>10168</v>
      </c>
      <c r="N3449">
        <v>2.548333333</v>
      </c>
      <c r="O3449">
        <v>0</v>
      </c>
      <c r="P3449">
        <v>185</v>
      </c>
      <c r="Q3449">
        <v>0</v>
      </c>
      <c r="R3449">
        <v>0</v>
      </c>
      <c r="S3449">
        <v>0</v>
      </c>
      <c r="T3449">
        <v>2</v>
      </c>
      <c r="U3449">
        <v>0</v>
      </c>
      <c r="V3449">
        <v>0</v>
      </c>
      <c r="W3449">
        <v>0</v>
      </c>
      <c r="X3449">
        <v>125.31497458952195</v>
      </c>
      <c r="Y3449">
        <v>0</v>
      </c>
      <c r="Z3449">
        <v>0</v>
      </c>
      <c r="AA3449">
        <v>0</v>
      </c>
      <c r="AB3449">
        <v>7.57404716793038</v>
      </c>
      <c r="AC3449">
        <v>0</v>
      </c>
      <c r="AD3449">
        <v>0</v>
      </c>
      <c r="AE3449">
        <v>132.88902175745233</v>
      </c>
    </row>
    <row r="3450" spans="1:31" x14ac:dyDescent="0.25">
      <c r="A3450">
        <v>1714298</v>
      </c>
      <c r="B3450">
        <v>1</v>
      </c>
      <c r="C3450" t="s">
        <v>80</v>
      </c>
      <c r="D3450" t="s">
        <v>96</v>
      </c>
      <c r="E3450" t="s">
        <v>160</v>
      </c>
      <c r="F3450" t="s">
        <v>10169</v>
      </c>
      <c r="G3450" t="s">
        <v>152</v>
      </c>
      <c r="H3450" t="s">
        <v>134</v>
      </c>
      <c r="I3450" t="s">
        <v>135</v>
      </c>
      <c r="J3450" t="s">
        <v>136</v>
      </c>
      <c r="K3450" t="s">
        <v>153</v>
      </c>
      <c r="L3450" t="s">
        <v>10170</v>
      </c>
      <c r="M3450" t="s">
        <v>10171</v>
      </c>
      <c r="N3450">
        <v>5.3333333329999997</v>
      </c>
      <c r="O3450">
        <v>0</v>
      </c>
      <c r="P3450">
        <v>52</v>
      </c>
      <c r="Q3450">
        <v>0</v>
      </c>
      <c r="R3450">
        <v>0</v>
      </c>
      <c r="S3450">
        <v>0</v>
      </c>
      <c r="T3450">
        <v>1</v>
      </c>
      <c r="U3450">
        <v>0</v>
      </c>
      <c r="V3450">
        <v>0</v>
      </c>
      <c r="W3450">
        <v>0</v>
      </c>
      <c r="X3450">
        <v>163.63238327999807</v>
      </c>
      <c r="Y3450">
        <v>0</v>
      </c>
      <c r="Z3450">
        <v>0</v>
      </c>
      <c r="AA3450">
        <v>0</v>
      </c>
      <c r="AB3450">
        <v>1.440700055333333E-3</v>
      </c>
      <c r="AC3450">
        <v>0</v>
      </c>
      <c r="AD3450">
        <v>0</v>
      </c>
      <c r="AE3450">
        <v>163.63382398005339</v>
      </c>
    </row>
    <row r="3451" spans="1:31" x14ac:dyDescent="0.25">
      <c r="A3451">
        <v>1714593</v>
      </c>
      <c r="B3451">
        <v>1</v>
      </c>
      <c r="C3451" t="s">
        <v>80</v>
      </c>
      <c r="D3451" t="s">
        <v>92</v>
      </c>
      <c r="E3451" t="s">
        <v>131</v>
      </c>
      <c r="F3451" t="s">
        <v>10172</v>
      </c>
      <c r="G3451" t="s">
        <v>133</v>
      </c>
      <c r="H3451" t="s">
        <v>134</v>
      </c>
      <c r="I3451" t="s">
        <v>135</v>
      </c>
      <c r="J3451" t="s">
        <v>136</v>
      </c>
      <c r="K3451" t="s">
        <v>137</v>
      </c>
      <c r="L3451" t="s">
        <v>10173</v>
      </c>
      <c r="M3451" t="s">
        <v>10174</v>
      </c>
      <c r="N3451">
        <v>0.82499999999999996</v>
      </c>
      <c r="O3451">
        <v>0</v>
      </c>
      <c r="P3451">
        <v>1</v>
      </c>
      <c r="Q3451">
        <v>0</v>
      </c>
      <c r="R3451">
        <v>0</v>
      </c>
      <c r="S3451">
        <v>0</v>
      </c>
      <c r="T3451">
        <v>1</v>
      </c>
      <c r="U3451">
        <v>0</v>
      </c>
      <c r="V3451">
        <v>0</v>
      </c>
      <c r="W3451">
        <v>0</v>
      </c>
      <c r="X3451">
        <v>0.41347652145112507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0.41347652145112507</v>
      </c>
    </row>
    <row r="3452" spans="1:31" x14ac:dyDescent="0.25">
      <c r="A3452">
        <v>1714613</v>
      </c>
      <c r="B3452">
        <v>1</v>
      </c>
      <c r="C3452" t="s">
        <v>80</v>
      </c>
      <c r="D3452" t="s">
        <v>83</v>
      </c>
      <c r="E3452" t="s">
        <v>131</v>
      </c>
      <c r="F3452" t="s">
        <v>10175</v>
      </c>
      <c r="G3452" t="s">
        <v>238</v>
      </c>
      <c r="H3452" t="s">
        <v>134</v>
      </c>
      <c r="I3452" t="s">
        <v>135</v>
      </c>
      <c r="J3452" t="s">
        <v>136</v>
      </c>
      <c r="K3452" t="s">
        <v>137</v>
      </c>
      <c r="L3452" t="s">
        <v>10176</v>
      </c>
      <c r="M3452" t="s">
        <v>10177</v>
      </c>
      <c r="N3452">
        <v>1.336944444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1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1.3812074581964859</v>
      </c>
      <c r="AC3452">
        <v>0</v>
      </c>
      <c r="AD3452">
        <v>0</v>
      </c>
      <c r="AE3452">
        <v>1.3812074581964859</v>
      </c>
    </row>
    <row r="3453" spans="1:31" x14ac:dyDescent="0.25">
      <c r="A3453">
        <v>1714527</v>
      </c>
      <c r="B3453">
        <v>1</v>
      </c>
      <c r="C3453" t="s">
        <v>80</v>
      </c>
      <c r="D3453" t="s">
        <v>103</v>
      </c>
      <c r="E3453" t="s">
        <v>160</v>
      </c>
      <c r="F3453" t="s">
        <v>10178</v>
      </c>
      <c r="G3453" t="s">
        <v>162</v>
      </c>
      <c r="H3453" t="s">
        <v>134</v>
      </c>
      <c r="I3453" t="s">
        <v>135</v>
      </c>
      <c r="J3453" t="s">
        <v>136</v>
      </c>
      <c r="K3453" t="s">
        <v>137</v>
      </c>
      <c r="L3453" t="s">
        <v>10179</v>
      </c>
      <c r="M3453" t="s">
        <v>10180</v>
      </c>
      <c r="N3453">
        <v>1.0566666659999999</v>
      </c>
      <c r="O3453">
        <v>0</v>
      </c>
      <c r="P3453">
        <v>0</v>
      </c>
      <c r="Q3453">
        <v>0</v>
      </c>
      <c r="R3453">
        <v>4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1.9329770422611823</v>
      </c>
      <c r="AA3453">
        <v>0</v>
      </c>
      <c r="AB3453">
        <v>0</v>
      </c>
      <c r="AC3453">
        <v>0</v>
      </c>
      <c r="AD3453">
        <v>0</v>
      </c>
      <c r="AE3453">
        <v>1.9329770422611823</v>
      </c>
    </row>
    <row r="3454" spans="1:31" x14ac:dyDescent="0.25">
      <c r="A3454">
        <v>1714470</v>
      </c>
      <c r="B3454">
        <v>1</v>
      </c>
      <c r="C3454" t="s">
        <v>80</v>
      </c>
      <c r="D3454" t="s">
        <v>96</v>
      </c>
      <c r="E3454" t="s">
        <v>131</v>
      </c>
      <c r="F3454" t="s">
        <v>10181</v>
      </c>
      <c r="G3454" t="s">
        <v>157</v>
      </c>
      <c r="H3454" t="s">
        <v>134</v>
      </c>
      <c r="I3454" t="s">
        <v>135</v>
      </c>
      <c r="J3454" t="s">
        <v>136</v>
      </c>
      <c r="K3454" t="s">
        <v>137</v>
      </c>
      <c r="L3454" t="s">
        <v>10182</v>
      </c>
      <c r="M3454" t="s">
        <v>10183</v>
      </c>
      <c r="N3454">
        <v>4.2458333330000002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2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1.6981200908635357</v>
      </c>
      <c r="AC3454">
        <v>0</v>
      </c>
      <c r="AD3454">
        <v>0</v>
      </c>
      <c r="AE3454">
        <v>1.6981200908635357</v>
      </c>
    </row>
    <row r="3455" spans="1:31" x14ac:dyDescent="0.25">
      <c r="A3455">
        <v>1714278</v>
      </c>
      <c r="B3455">
        <v>1</v>
      </c>
      <c r="C3455" t="s">
        <v>80</v>
      </c>
      <c r="D3455" t="s">
        <v>100</v>
      </c>
      <c r="E3455" t="s">
        <v>150</v>
      </c>
      <c r="F3455" t="s">
        <v>9309</v>
      </c>
      <c r="G3455" t="s">
        <v>152</v>
      </c>
      <c r="H3455" t="s">
        <v>134</v>
      </c>
      <c r="I3455" t="s">
        <v>135</v>
      </c>
      <c r="J3455" t="s">
        <v>136</v>
      </c>
      <c r="K3455" t="s">
        <v>153</v>
      </c>
      <c r="L3455" t="s">
        <v>10184</v>
      </c>
      <c r="M3455" t="s">
        <v>10185</v>
      </c>
      <c r="N3455">
        <v>7.7638777770000003</v>
      </c>
      <c r="O3455">
        <v>0</v>
      </c>
      <c r="P3455">
        <v>116</v>
      </c>
      <c r="Q3455">
        <v>0</v>
      </c>
      <c r="R3455">
        <v>3</v>
      </c>
      <c r="S3455">
        <v>0</v>
      </c>
      <c r="T3455">
        <v>15</v>
      </c>
      <c r="U3455">
        <v>0</v>
      </c>
      <c r="V3455">
        <v>0</v>
      </c>
      <c r="W3455">
        <v>0</v>
      </c>
      <c r="X3455">
        <v>101.65531124973772</v>
      </c>
      <c r="Y3455">
        <v>0</v>
      </c>
      <c r="Z3455">
        <v>8.8698939577055574E-3</v>
      </c>
      <c r="AA3455">
        <v>0</v>
      </c>
      <c r="AB3455">
        <v>45.549164107306432</v>
      </c>
      <c r="AC3455">
        <v>0</v>
      </c>
      <c r="AD3455">
        <v>0</v>
      </c>
      <c r="AE3455">
        <v>147.21334525100187</v>
      </c>
    </row>
    <row r="3456" spans="1:31" x14ac:dyDescent="0.25">
      <c r="A3456">
        <v>1714247</v>
      </c>
      <c r="B3456">
        <v>1</v>
      </c>
      <c r="C3456" t="s">
        <v>80</v>
      </c>
      <c r="D3456" t="s">
        <v>96</v>
      </c>
      <c r="E3456" t="s">
        <v>171</v>
      </c>
      <c r="F3456" t="s">
        <v>10186</v>
      </c>
      <c r="G3456" t="s">
        <v>1104</v>
      </c>
      <c r="H3456" t="s">
        <v>143</v>
      </c>
      <c r="I3456" t="s">
        <v>135</v>
      </c>
      <c r="J3456" t="s">
        <v>136</v>
      </c>
      <c r="K3456" t="s">
        <v>137</v>
      </c>
      <c r="L3456" t="s">
        <v>10187</v>
      </c>
      <c r="M3456" t="s">
        <v>10188</v>
      </c>
      <c r="N3456">
        <v>6.4144444439999999</v>
      </c>
      <c r="O3456">
        <v>0</v>
      </c>
      <c r="P3456">
        <v>154</v>
      </c>
      <c r="Q3456">
        <v>0</v>
      </c>
      <c r="R3456">
        <v>0</v>
      </c>
      <c r="S3456">
        <v>0</v>
      </c>
      <c r="T3456">
        <v>6</v>
      </c>
      <c r="U3456">
        <v>0</v>
      </c>
      <c r="V3456">
        <v>0</v>
      </c>
      <c r="W3456">
        <v>0</v>
      </c>
      <c r="X3456">
        <v>271.53294185612231</v>
      </c>
      <c r="Y3456">
        <v>0</v>
      </c>
      <c r="Z3456">
        <v>0</v>
      </c>
      <c r="AA3456">
        <v>0</v>
      </c>
      <c r="AB3456">
        <v>44.696703900335642</v>
      </c>
      <c r="AC3456">
        <v>0</v>
      </c>
      <c r="AD3456">
        <v>0</v>
      </c>
      <c r="AE3456">
        <v>316.22964575645796</v>
      </c>
    </row>
    <row r="3457" spans="1:31" x14ac:dyDescent="0.25">
      <c r="A3457">
        <v>1714556</v>
      </c>
      <c r="B3457">
        <v>1</v>
      </c>
      <c r="C3457" t="s">
        <v>80</v>
      </c>
      <c r="D3457" t="s">
        <v>97</v>
      </c>
      <c r="E3457" t="s">
        <v>131</v>
      </c>
      <c r="F3457" t="s">
        <v>10189</v>
      </c>
      <c r="G3457" t="s">
        <v>133</v>
      </c>
      <c r="H3457" t="s">
        <v>134</v>
      </c>
      <c r="I3457" t="s">
        <v>135</v>
      </c>
      <c r="J3457" t="s">
        <v>136</v>
      </c>
      <c r="K3457" t="s">
        <v>137</v>
      </c>
      <c r="L3457" t="s">
        <v>10190</v>
      </c>
      <c r="M3457" t="s">
        <v>10191</v>
      </c>
      <c r="N3457">
        <v>2.9224999999999999</v>
      </c>
      <c r="O3457">
        <v>0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1.43470826259057</v>
      </c>
      <c r="AA3457">
        <v>0</v>
      </c>
      <c r="AB3457">
        <v>0</v>
      </c>
      <c r="AC3457">
        <v>0</v>
      </c>
      <c r="AD3457">
        <v>0</v>
      </c>
      <c r="AE3457">
        <v>1.43470826259057</v>
      </c>
    </row>
    <row r="3458" spans="1:31" x14ac:dyDescent="0.25">
      <c r="A3458">
        <v>1714224</v>
      </c>
      <c r="B3458">
        <v>1</v>
      </c>
      <c r="C3458" t="s">
        <v>80</v>
      </c>
      <c r="D3458" t="s">
        <v>96</v>
      </c>
      <c r="E3458" t="s">
        <v>441</v>
      </c>
      <c r="F3458" t="s">
        <v>10192</v>
      </c>
      <c r="G3458" t="s">
        <v>162</v>
      </c>
      <c r="H3458" t="s">
        <v>134</v>
      </c>
      <c r="I3458" t="s">
        <v>135</v>
      </c>
      <c r="J3458" t="s">
        <v>136</v>
      </c>
      <c r="K3458" t="s">
        <v>137</v>
      </c>
      <c r="L3458" t="s">
        <v>10193</v>
      </c>
      <c r="M3458" t="s">
        <v>10194</v>
      </c>
      <c r="N3458">
        <v>1.96</v>
      </c>
      <c r="O3458">
        <v>0</v>
      </c>
      <c r="P3458">
        <v>39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19.523428691561094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19.523428691561094</v>
      </c>
    </row>
    <row r="3459" spans="1:31" x14ac:dyDescent="0.25">
      <c r="A3459">
        <v>1714625</v>
      </c>
      <c r="B3459">
        <v>1</v>
      </c>
      <c r="C3459" t="s">
        <v>80</v>
      </c>
      <c r="D3459" t="s">
        <v>97</v>
      </c>
      <c r="E3459" t="s">
        <v>131</v>
      </c>
      <c r="F3459" t="s">
        <v>10195</v>
      </c>
      <c r="G3459" t="s">
        <v>238</v>
      </c>
      <c r="H3459" t="s">
        <v>134</v>
      </c>
      <c r="I3459" t="s">
        <v>135</v>
      </c>
      <c r="J3459" t="s">
        <v>136</v>
      </c>
      <c r="K3459" t="s">
        <v>137</v>
      </c>
      <c r="L3459" t="s">
        <v>10196</v>
      </c>
      <c r="M3459" t="s">
        <v>10197</v>
      </c>
      <c r="N3459">
        <v>0.81305555500000004</v>
      </c>
      <c r="O3459">
        <v>0</v>
      </c>
      <c r="P3459">
        <v>1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</row>
    <row r="3460" spans="1:31" x14ac:dyDescent="0.25">
      <c r="A3460">
        <v>1714270</v>
      </c>
      <c r="B3460">
        <v>1</v>
      </c>
      <c r="C3460" t="s">
        <v>80</v>
      </c>
      <c r="D3460" t="s">
        <v>97</v>
      </c>
      <c r="E3460" t="s">
        <v>131</v>
      </c>
      <c r="F3460" t="s">
        <v>10198</v>
      </c>
      <c r="G3460" t="s">
        <v>133</v>
      </c>
      <c r="H3460" t="s">
        <v>134</v>
      </c>
      <c r="I3460" t="s">
        <v>135</v>
      </c>
      <c r="J3460" t="s">
        <v>136</v>
      </c>
      <c r="K3460" t="s">
        <v>137</v>
      </c>
      <c r="L3460" t="s">
        <v>10199</v>
      </c>
      <c r="M3460" t="s">
        <v>10200</v>
      </c>
      <c r="N3460">
        <v>2.3736111110000002</v>
      </c>
      <c r="O3460">
        <v>0</v>
      </c>
      <c r="P3460">
        <v>1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0.35817908476996252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0.35817908476996252</v>
      </c>
    </row>
    <row r="3461" spans="1:31" x14ac:dyDescent="0.25">
      <c r="A3461">
        <v>1714416</v>
      </c>
      <c r="B3461">
        <v>1</v>
      </c>
      <c r="C3461" t="s">
        <v>80</v>
      </c>
      <c r="D3461" t="s">
        <v>105</v>
      </c>
      <c r="E3461" t="s">
        <v>160</v>
      </c>
      <c r="F3461" t="s">
        <v>10201</v>
      </c>
      <c r="G3461" t="s">
        <v>326</v>
      </c>
      <c r="H3461" t="s">
        <v>134</v>
      </c>
      <c r="I3461" t="s">
        <v>135</v>
      </c>
      <c r="J3461" t="s">
        <v>136</v>
      </c>
      <c r="K3461" t="s">
        <v>137</v>
      </c>
      <c r="L3461" t="s">
        <v>10202</v>
      </c>
      <c r="M3461" t="s">
        <v>10203</v>
      </c>
      <c r="N3461">
        <v>1.777222222</v>
      </c>
      <c r="O3461">
        <v>0</v>
      </c>
      <c r="P3461">
        <v>94</v>
      </c>
      <c r="Q3461">
        <v>0</v>
      </c>
      <c r="R3461">
        <v>28</v>
      </c>
      <c r="S3461">
        <v>0</v>
      </c>
      <c r="T3461">
        <v>2</v>
      </c>
      <c r="U3461">
        <v>0</v>
      </c>
      <c r="V3461">
        <v>0</v>
      </c>
      <c r="W3461">
        <v>0</v>
      </c>
      <c r="X3461">
        <v>45.697469669613959</v>
      </c>
      <c r="Y3461">
        <v>0</v>
      </c>
      <c r="Z3461">
        <v>5.2303711923612264</v>
      </c>
      <c r="AA3461">
        <v>0</v>
      </c>
      <c r="AB3461">
        <v>4.0883169196170401</v>
      </c>
      <c r="AC3461">
        <v>0</v>
      </c>
      <c r="AD3461">
        <v>0</v>
      </c>
      <c r="AE3461">
        <v>55.016157781592227</v>
      </c>
    </row>
    <row r="3462" spans="1:31" x14ac:dyDescent="0.25">
      <c r="A3462">
        <v>1714410</v>
      </c>
      <c r="B3462">
        <v>1</v>
      </c>
      <c r="C3462" t="s">
        <v>80</v>
      </c>
      <c r="D3462" t="s">
        <v>83</v>
      </c>
      <c r="E3462" t="s">
        <v>131</v>
      </c>
      <c r="F3462" t="s">
        <v>10204</v>
      </c>
      <c r="G3462" t="s">
        <v>269</v>
      </c>
      <c r="H3462" t="s">
        <v>134</v>
      </c>
      <c r="I3462" t="s">
        <v>135</v>
      </c>
      <c r="J3462" t="s">
        <v>5</v>
      </c>
      <c r="K3462" t="s">
        <v>137</v>
      </c>
      <c r="L3462" t="s">
        <v>10099</v>
      </c>
      <c r="M3462" t="s">
        <v>10205</v>
      </c>
      <c r="N3462">
        <v>0.42388888800000002</v>
      </c>
      <c r="O3462">
        <v>0</v>
      </c>
      <c r="P3462">
        <v>1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2.1762656418696662E-2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2.1762656418696662E-2</v>
      </c>
    </row>
    <row r="3463" spans="1:31" x14ac:dyDescent="0.25">
      <c r="A3463">
        <v>1714433</v>
      </c>
      <c r="B3463">
        <v>1</v>
      </c>
      <c r="C3463" t="s">
        <v>81</v>
      </c>
      <c r="D3463" t="s">
        <v>118</v>
      </c>
      <c r="E3463" t="s">
        <v>160</v>
      </c>
      <c r="F3463" t="s">
        <v>10206</v>
      </c>
      <c r="G3463" t="s">
        <v>162</v>
      </c>
      <c r="H3463" t="s">
        <v>134</v>
      </c>
      <c r="I3463" t="s">
        <v>135</v>
      </c>
      <c r="J3463" t="s">
        <v>136</v>
      </c>
      <c r="K3463" t="s">
        <v>137</v>
      </c>
      <c r="L3463" t="s">
        <v>10207</v>
      </c>
      <c r="M3463" t="s">
        <v>10208</v>
      </c>
      <c r="N3463">
        <v>0.52777777699999995</v>
      </c>
      <c r="O3463">
        <v>0</v>
      </c>
      <c r="P3463">
        <v>12</v>
      </c>
      <c r="Q3463">
        <v>0</v>
      </c>
      <c r="R3463">
        <v>1</v>
      </c>
      <c r="S3463">
        <v>0</v>
      </c>
      <c r="T3463">
        <v>1</v>
      </c>
      <c r="U3463">
        <v>0</v>
      </c>
      <c r="V3463">
        <v>0</v>
      </c>
      <c r="W3463">
        <v>0</v>
      </c>
      <c r="X3463">
        <v>0.9505131666722223</v>
      </c>
      <c r="Y3463">
        <v>0</v>
      </c>
      <c r="Z3463">
        <v>7.5578562215999998E-2</v>
      </c>
      <c r="AA3463">
        <v>0</v>
      </c>
      <c r="AB3463">
        <v>2.1144151055555555E-4</v>
      </c>
      <c r="AC3463">
        <v>0</v>
      </c>
      <c r="AD3463">
        <v>0</v>
      </c>
      <c r="AE3463">
        <v>1.0263031703987779</v>
      </c>
    </row>
    <row r="3464" spans="1:31" x14ac:dyDescent="0.25">
      <c r="A3464">
        <v>1714456</v>
      </c>
      <c r="B3464">
        <v>1</v>
      </c>
      <c r="C3464" t="s">
        <v>81</v>
      </c>
      <c r="D3464" t="s">
        <v>122</v>
      </c>
      <c r="E3464" t="s">
        <v>140</v>
      </c>
      <c r="F3464" t="s">
        <v>9934</v>
      </c>
      <c r="G3464" t="s">
        <v>316</v>
      </c>
      <c r="H3464" t="s">
        <v>143</v>
      </c>
      <c r="I3464" t="s">
        <v>135</v>
      </c>
      <c r="J3464" t="s">
        <v>136</v>
      </c>
      <c r="K3464" t="s">
        <v>153</v>
      </c>
      <c r="L3464" t="s">
        <v>10209</v>
      </c>
      <c r="M3464" t="s">
        <v>10210</v>
      </c>
      <c r="N3464">
        <v>0.57525555500000003</v>
      </c>
      <c r="O3464">
        <v>0</v>
      </c>
      <c r="P3464">
        <v>7660</v>
      </c>
      <c r="Q3464">
        <v>0</v>
      </c>
      <c r="R3464">
        <v>21</v>
      </c>
      <c r="S3464">
        <v>0</v>
      </c>
      <c r="T3464">
        <v>446</v>
      </c>
      <c r="U3464">
        <v>0</v>
      </c>
      <c r="V3464">
        <v>0</v>
      </c>
      <c r="W3464">
        <v>0</v>
      </c>
      <c r="X3464">
        <v>760.81448872329861</v>
      </c>
      <c r="Y3464">
        <v>0</v>
      </c>
      <c r="Z3464">
        <v>1.740862112952354</v>
      </c>
      <c r="AA3464">
        <v>0</v>
      </c>
      <c r="AB3464">
        <v>203.13825348358063</v>
      </c>
      <c r="AC3464">
        <v>0</v>
      </c>
      <c r="AD3464">
        <v>0</v>
      </c>
      <c r="AE3464">
        <v>965.69360431983159</v>
      </c>
    </row>
    <row r="3465" spans="1:31" x14ac:dyDescent="0.25">
      <c r="A3465">
        <v>1714642</v>
      </c>
      <c r="B3465">
        <v>1</v>
      </c>
      <c r="C3465" t="s">
        <v>80</v>
      </c>
      <c r="D3465" t="s">
        <v>85</v>
      </c>
      <c r="E3465" t="s">
        <v>131</v>
      </c>
      <c r="F3465" t="s">
        <v>10211</v>
      </c>
      <c r="G3465" t="s">
        <v>238</v>
      </c>
      <c r="H3465" t="s">
        <v>134</v>
      </c>
      <c r="I3465" t="s">
        <v>135</v>
      </c>
      <c r="J3465" t="s">
        <v>136</v>
      </c>
      <c r="K3465" t="s">
        <v>137</v>
      </c>
      <c r="L3465" t="s">
        <v>10212</v>
      </c>
      <c r="M3465" t="s">
        <v>10213</v>
      </c>
      <c r="N3465">
        <v>1.510555555</v>
      </c>
      <c r="O3465">
        <v>0</v>
      </c>
      <c r="P3465">
        <v>10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3.9736967604579898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3.9736967604579898</v>
      </c>
    </row>
    <row r="3466" spans="1:31" x14ac:dyDescent="0.25">
      <c r="A3466">
        <v>1714353</v>
      </c>
      <c r="B3466">
        <v>1</v>
      </c>
      <c r="C3466" t="s">
        <v>81</v>
      </c>
      <c r="D3466" t="s">
        <v>119</v>
      </c>
      <c r="E3466" t="s">
        <v>189</v>
      </c>
      <c r="F3466" t="s">
        <v>10214</v>
      </c>
      <c r="G3466" t="s">
        <v>147</v>
      </c>
      <c r="H3466" t="s">
        <v>143</v>
      </c>
      <c r="I3466" t="s">
        <v>455</v>
      </c>
      <c r="J3466" t="s">
        <v>136</v>
      </c>
      <c r="K3466" t="s">
        <v>137</v>
      </c>
      <c r="L3466" t="s">
        <v>10215</v>
      </c>
      <c r="M3466" t="s">
        <v>10216</v>
      </c>
      <c r="N3466">
        <v>8.3333330000000001E-3</v>
      </c>
      <c r="O3466">
        <v>1</v>
      </c>
      <c r="P3466">
        <v>1348</v>
      </c>
      <c r="Q3466">
        <v>136</v>
      </c>
      <c r="R3466">
        <v>234</v>
      </c>
      <c r="S3466">
        <v>3</v>
      </c>
      <c r="T3466">
        <v>94</v>
      </c>
      <c r="U3466">
        <v>0</v>
      </c>
      <c r="V3466">
        <v>0</v>
      </c>
      <c r="W3466">
        <v>1.3904573065000002E-4</v>
      </c>
      <c r="X3466">
        <v>1.2377538008649835</v>
      </c>
      <c r="Y3466">
        <v>0.24643580539894164</v>
      </c>
      <c r="Z3466">
        <v>0.43655924723109168</v>
      </c>
      <c r="AA3466">
        <v>0.18818166365700001</v>
      </c>
      <c r="AB3466">
        <v>0.47529501412315822</v>
      </c>
      <c r="AC3466">
        <v>0</v>
      </c>
      <c r="AD3466">
        <v>0</v>
      </c>
      <c r="AE3466">
        <v>2.5843645770058252</v>
      </c>
    </row>
    <row r="3467" spans="1:31" x14ac:dyDescent="0.25">
      <c r="A3467">
        <v>1714310</v>
      </c>
      <c r="B3467">
        <v>1</v>
      </c>
      <c r="C3467" t="s">
        <v>80</v>
      </c>
      <c r="D3467" t="s">
        <v>104</v>
      </c>
      <c r="E3467" t="s">
        <v>150</v>
      </c>
      <c r="F3467" t="s">
        <v>10217</v>
      </c>
      <c r="G3467" t="s">
        <v>173</v>
      </c>
      <c r="H3467" t="s">
        <v>134</v>
      </c>
      <c r="I3467" t="s">
        <v>135</v>
      </c>
      <c r="J3467" t="s">
        <v>136</v>
      </c>
      <c r="K3467" t="s">
        <v>153</v>
      </c>
      <c r="L3467" t="s">
        <v>10218</v>
      </c>
      <c r="M3467" t="s">
        <v>10219</v>
      </c>
      <c r="N3467">
        <v>3.666975833</v>
      </c>
      <c r="O3467">
        <v>0</v>
      </c>
      <c r="P3467">
        <v>7</v>
      </c>
      <c r="Q3467">
        <v>0</v>
      </c>
      <c r="R3467">
        <v>44</v>
      </c>
      <c r="S3467">
        <v>0</v>
      </c>
      <c r="T3467">
        <v>3</v>
      </c>
      <c r="U3467">
        <v>0</v>
      </c>
      <c r="V3467">
        <v>0</v>
      </c>
      <c r="W3467">
        <v>0</v>
      </c>
      <c r="X3467">
        <v>5.7126070781409677</v>
      </c>
      <c r="Y3467">
        <v>0</v>
      </c>
      <c r="Z3467">
        <v>38.567810289967895</v>
      </c>
      <c r="AA3467">
        <v>0</v>
      </c>
      <c r="AB3467">
        <v>2.9903625071265001</v>
      </c>
      <c r="AC3467">
        <v>0</v>
      </c>
      <c r="AD3467">
        <v>0</v>
      </c>
      <c r="AE3467">
        <v>47.270779875235363</v>
      </c>
    </row>
    <row r="3468" spans="1:31" x14ac:dyDescent="0.25">
      <c r="A3468">
        <v>1714516</v>
      </c>
      <c r="B3468">
        <v>1</v>
      </c>
      <c r="C3468" t="s">
        <v>81</v>
      </c>
      <c r="D3468" t="s">
        <v>120</v>
      </c>
      <c r="E3468" t="s">
        <v>189</v>
      </c>
      <c r="F3468" t="s">
        <v>10220</v>
      </c>
      <c r="G3468" t="s">
        <v>147</v>
      </c>
      <c r="H3468" t="s">
        <v>143</v>
      </c>
      <c r="I3468" t="s">
        <v>135</v>
      </c>
      <c r="J3468" t="s">
        <v>136</v>
      </c>
      <c r="K3468" t="s">
        <v>137</v>
      </c>
      <c r="L3468" t="s">
        <v>10221</v>
      </c>
      <c r="M3468" t="s">
        <v>10222</v>
      </c>
      <c r="N3468">
        <v>0.87805555499999999</v>
      </c>
      <c r="O3468">
        <v>0</v>
      </c>
      <c r="P3468">
        <v>72</v>
      </c>
      <c r="Q3468">
        <v>69</v>
      </c>
      <c r="R3468">
        <v>11</v>
      </c>
      <c r="S3468">
        <v>14</v>
      </c>
      <c r="T3468">
        <v>5</v>
      </c>
      <c r="U3468">
        <v>0</v>
      </c>
      <c r="V3468">
        <v>0</v>
      </c>
      <c r="W3468">
        <v>0</v>
      </c>
      <c r="X3468">
        <v>15.113421955468585</v>
      </c>
      <c r="Y3468">
        <v>110.82374151633887</v>
      </c>
      <c r="Z3468">
        <v>2.8778981144883362</v>
      </c>
      <c r="AA3468">
        <v>72.023846284199664</v>
      </c>
      <c r="AB3468">
        <v>0.82318998839768931</v>
      </c>
      <c r="AC3468">
        <v>0</v>
      </c>
      <c r="AD3468">
        <v>0</v>
      </c>
      <c r="AE3468">
        <v>201.66209785889316</v>
      </c>
    </row>
    <row r="3469" spans="1:31" x14ac:dyDescent="0.25">
      <c r="A3469">
        <v>1714479</v>
      </c>
      <c r="B3469">
        <v>1</v>
      </c>
      <c r="C3469" t="s">
        <v>81</v>
      </c>
      <c r="D3469" t="s">
        <v>128</v>
      </c>
      <c r="E3469" t="s">
        <v>160</v>
      </c>
      <c r="F3469" t="s">
        <v>10223</v>
      </c>
      <c r="G3469" t="s">
        <v>162</v>
      </c>
      <c r="H3469" t="s">
        <v>134</v>
      </c>
      <c r="I3469" t="s">
        <v>135</v>
      </c>
      <c r="J3469" t="s">
        <v>136</v>
      </c>
      <c r="K3469" t="s">
        <v>137</v>
      </c>
      <c r="L3469" t="s">
        <v>10224</v>
      </c>
      <c r="M3469" t="s">
        <v>10225</v>
      </c>
      <c r="N3469">
        <v>1.378333333</v>
      </c>
      <c r="O3469">
        <v>0</v>
      </c>
      <c r="P3469">
        <v>44</v>
      </c>
      <c r="Q3469">
        <v>0</v>
      </c>
      <c r="R3469">
        <v>0</v>
      </c>
      <c r="S3469">
        <v>0</v>
      </c>
      <c r="T3469">
        <v>9</v>
      </c>
      <c r="U3469">
        <v>0</v>
      </c>
      <c r="V3469">
        <v>0</v>
      </c>
      <c r="W3469">
        <v>0</v>
      </c>
      <c r="X3469">
        <v>13.662049735705706</v>
      </c>
      <c r="Y3469">
        <v>0</v>
      </c>
      <c r="Z3469">
        <v>0</v>
      </c>
      <c r="AA3469">
        <v>0</v>
      </c>
      <c r="AB3469">
        <v>20.355286526186106</v>
      </c>
      <c r="AC3469">
        <v>0</v>
      </c>
      <c r="AD3469">
        <v>0</v>
      </c>
      <c r="AE3469">
        <v>34.017336261891813</v>
      </c>
    </row>
    <row r="3470" spans="1:31" x14ac:dyDescent="0.25">
      <c r="A3470">
        <v>1714622</v>
      </c>
      <c r="B3470">
        <v>1</v>
      </c>
      <c r="C3470" t="s">
        <v>80</v>
      </c>
      <c r="D3470" t="s">
        <v>94</v>
      </c>
      <c r="E3470" t="s">
        <v>160</v>
      </c>
      <c r="F3470" t="s">
        <v>10226</v>
      </c>
      <c r="G3470" t="s">
        <v>162</v>
      </c>
      <c r="H3470" t="s">
        <v>134</v>
      </c>
      <c r="I3470" t="s">
        <v>135</v>
      </c>
      <c r="J3470" t="s">
        <v>136</v>
      </c>
      <c r="K3470" t="s">
        <v>137</v>
      </c>
      <c r="L3470" t="s">
        <v>10227</v>
      </c>
      <c r="M3470" t="s">
        <v>10228</v>
      </c>
      <c r="N3470">
        <v>0.75749999999999995</v>
      </c>
      <c r="O3470">
        <v>0</v>
      </c>
      <c r="P3470">
        <v>114</v>
      </c>
      <c r="Q3470">
        <v>0</v>
      </c>
      <c r="R3470">
        <v>0</v>
      </c>
      <c r="S3470">
        <v>0</v>
      </c>
      <c r="T3470">
        <v>4</v>
      </c>
      <c r="U3470">
        <v>0</v>
      </c>
      <c r="V3470">
        <v>0</v>
      </c>
      <c r="W3470">
        <v>0</v>
      </c>
      <c r="X3470">
        <v>28.270292835780626</v>
      </c>
      <c r="Y3470">
        <v>0</v>
      </c>
      <c r="Z3470">
        <v>0</v>
      </c>
      <c r="AA3470">
        <v>0</v>
      </c>
      <c r="AB3470">
        <v>2.7067515414594152</v>
      </c>
      <c r="AC3470">
        <v>0</v>
      </c>
      <c r="AD3470">
        <v>0</v>
      </c>
      <c r="AE3470">
        <v>30.977044377240041</v>
      </c>
    </row>
    <row r="3471" spans="1:31" x14ac:dyDescent="0.25">
      <c r="A3471">
        <v>1714473</v>
      </c>
      <c r="B3471">
        <v>1</v>
      </c>
      <c r="C3471" t="s">
        <v>81</v>
      </c>
      <c r="D3471" t="s">
        <v>118</v>
      </c>
      <c r="E3471" t="s">
        <v>189</v>
      </c>
      <c r="F3471" t="s">
        <v>10229</v>
      </c>
      <c r="G3471" t="s">
        <v>147</v>
      </c>
      <c r="H3471" t="s">
        <v>143</v>
      </c>
      <c r="I3471" t="s">
        <v>135</v>
      </c>
      <c r="J3471" t="s">
        <v>136</v>
      </c>
      <c r="K3471" t="s">
        <v>137</v>
      </c>
      <c r="L3471" t="s">
        <v>10230</v>
      </c>
      <c r="M3471" t="s">
        <v>10231</v>
      </c>
      <c r="N3471">
        <v>0.57083333300000005</v>
      </c>
      <c r="O3471">
        <v>0</v>
      </c>
      <c r="P3471">
        <v>149</v>
      </c>
      <c r="Q3471">
        <v>0</v>
      </c>
      <c r="R3471">
        <v>1</v>
      </c>
      <c r="S3471">
        <v>0</v>
      </c>
      <c r="T3471">
        <v>17</v>
      </c>
      <c r="U3471">
        <v>0</v>
      </c>
      <c r="V3471">
        <v>0</v>
      </c>
      <c r="W3471">
        <v>0</v>
      </c>
      <c r="X3471">
        <v>12.788789304549532</v>
      </c>
      <c r="Y3471">
        <v>0</v>
      </c>
      <c r="Z3471">
        <v>0.32099048837233335</v>
      </c>
      <c r="AA3471">
        <v>0</v>
      </c>
      <c r="AB3471">
        <v>5.7402969775954578</v>
      </c>
      <c r="AC3471">
        <v>0</v>
      </c>
      <c r="AD3471">
        <v>0</v>
      </c>
      <c r="AE3471">
        <v>18.850076770517322</v>
      </c>
    </row>
    <row r="3472" spans="1:31" x14ac:dyDescent="0.25">
      <c r="A3472">
        <v>1714390</v>
      </c>
      <c r="B3472">
        <v>1</v>
      </c>
      <c r="C3472" t="s">
        <v>81</v>
      </c>
      <c r="D3472" t="s">
        <v>113</v>
      </c>
      <c r="E3472" t="s">
        <v>160</v>
      </c>
      <c r="F3472" t="s">
        <v>10232</v>
      </c>
      <c r="G3472" t="s">
        <v>1006</v>
      </c>
      <c r="H3472" t="s">
        <v>134</v>
      </c>
      <c r="I3472" t="s">
        <v>135</v>
      </c>
      <c r="J3472" t="s">
        <v>136</v>
      </c>
      <c r="K3472" t="s">
        <v>137</v>
      </c>
      <c r="L3472" t="s">
        <v>10233</v>
      </c>
      <c r="M3472" t="s">
        <v>10234</v>
      </c>
      <c r="N3472">
        <v>1.7511111109999999</v>
      </c>
      <c r="O3472">
        <v>0</v>
      </c>
      <c r="P3472">
        <v>3</v>
      </c>
      <c r="Q3472">
        <v>0</v>
      </c>
      <c r="R3472">
        <v>0</v>
      </c>
      <c r="S3472">
        <v>0</v>
      </c>
      <c r="T3472">
        <v>3</v>
      </c>
      <c r="U3472">
        <v>0</v>
      </c>
      <c r="V3472">
        <v>0</v>
      </c>
      <c r="W3472">
        <v>0</v>
      </c>
      <c r="X3472">
        <v>1.7059603188785399</v>
      </c>
      <c r="Y3472">
        <v>0</v>
      </c>
      <c r="Z3472">
        <v>0</v>
      </c>
      <c r="AA3472">
        <v>0</v>
      </c>
      <c r="AB3472">
        <v>32.289775483756046</v>
      </c>
      <c r="AC3472">
        <v>0</v>
      </c>
      <c r="AD3472">
        <v>0</v>
      </c>
      <c r="AE3472">
        <v>33.995735802634584</v>
      </c>
    </row>
    <row r="3473" spans="1:31" x14ac:dyDescent="0.25">
      <c r="A3473">
        <v>1714582</v>
      </c>
      <c r="B3473">
        <v>1</v>
      </c>
      <c r="C3473" t="s">
        <v>80</v>
      </c>
      <c r="D3473" t="s">
        <v>104</v>
      </c>
      <c r="E3473" t="s">
        <v>131</v>
      </c>
      <c r="F3473" t="s">
        <v>10235</v>
      </c>
      <c r="G3473" t="s">
        <v>133</v>
      </c>
      <c r="H3473" t="s">
        <v>134</v>
      </c>
      <c r="I3473" t="s">
        <v>135</v>
      </c>
      <c r="J3473" t="s">
        <v>136</v>
      </c>
      <c r="K3473" t="s">
        <v>137</v>
      </c>
      <c r="L3473" t="s">
        <v>10236</v>
      </c>
      <c r="M3473" t="s">
        <v>10237</v>
      </c>
      <c r="N3473">
        <v>2.1002777770000001</v>
      </c>
      <c r="O3473">
        <v>0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5.2061959147258335E-3</v>
      </c>
      <c r="AA3473">
        <v>0</v>
      </c>
      <c r="AB3473">
        <v>0</v>
      </c>
      <c r="AC3473">
        <v>0</v>
      </c>
      <c r="AD3473">
        <v>0</v>
      </c>
      <c r="AE3473">
        <v>5.2061959147258335E-3</v>
      </c>
    </row>
    <row r="3474" spans="1:31" x14ac:dyDescent="0.25">
      <c r="A3474">
        <v>1714267</v>
      </c>
      <c r="B3474">
        <v>1</v>
      </c>
      <c r="C3474" t="s">
        <v>81</v>
      </c>
      <c r="D3474" t="s">
        <v>118</v>
      </c>
      <c r="E3474" t="s">
        <v>171</v>
      </c>
      <c r="F3474" t="s">
        <v>10238</v>
      </c>
      <c r="G3474" t="s">
        <v>173</v>
      </c>
      <c r="H3474" t="s">
        <v>143</v>
      </c>
      <c r="I3474" t="s">
        <v>135</v>
      </c>
      <c r="J3474" t="s">
        <v>136</v>
      </c>
      <c r="K3474" t="s">
        <v>153</v>
      </c>
      <c r="L3474" t="s">
        <v>10239</v>
      </c>
      <c r="M3474" t="s">
        <v>10240</v>
      </c>
      <c r="N3474">
        <v>5.3633333329999999</v>
      </c>
      <c r="O3474">
        <v>0</v>
      </c>
      <c r="P3474">
        <v>309</v>
      </c>
      <c r="Q3474">
        <v>0</v>
      </c>
      <c r="R3474">
        <v>6</v>
      </c>
      <c r="S3474">
        <v>0</v>
      </c>
      <c r="T3474">
        <v>23</v>
      </c>
      <c r="U3474">
        <v>0</v>
      </c>
      <c r="V3474">
        <v>0</v>
      </c>
      <c r="W3474">
        <v>0</v>
      </c>
      <c r="X3474">
        <v>244.14119148877</v>
      </c>
      <c r="Y3474">
        <v>0</v>
      </c>
      <c r="Z3474">
        <v>0.26837014781241081</v>
      </c>
      <c r="AA3474">
        <v>0</v>
      </c>
      <c r="AB3474">
        <v>35.784247325131567</v>
      </c>
      <c r="AC3474">
        <v>0</v>
      </c>
      <c r="AD3474">
        <v>0</v>
      </c>
      <c r="AE3474">
        <v>280.19380896171401</v>
      </c>
    </row>
    <row r="3475" spans="1:31" x14ac:dyDescent="0.25">
      <c r="A3475">
        <v>1714290</v>
      </c>
      <c r="B3475">
        <v>1</v>
      </c>
      <c r="C3475" t="s">
        <v>80</v>
      </c>
      <c r="D3475" t="s">
        <v>82</v>
      </c>
      <c r="E3475" t="s">
        <v>131</v>
      </c>
      <c r="F3475" t="s">
        <v>10241</v>
      </c>
      <c r="G3475" t="s">
        <v>238</v>
      </c>
      <c r="H3475" t="s">
        <v>134</v>
      </c>
      <c r="I3475" t="s">
        <v>135</v>
      </c>
      <c r="J3475" t="s">
        <v>136</v>
      </c>
      <c r="K3475" t="s">
        <v>137</v>
      </c>
      <c r="L3475" t="s">
        <v>10242</v>
      </c>
      <c r="M3475" t="s">
        <v>10243</v>
      </c>
      <c r="N3475">
        <v>1.842777777</v>
      </c>
      <c r="O3475">
        <v>0</v>
      </c>
      <c r="P3475">
        <v>9</v>
      </c>
      <c r="Q3475">
        <v>0</v>
      </c>
      <c r="R3475">
        <v>0</v>
      </c>
      <c r="S3475">
        <v>0</v>
      </c>
      <c r="T3475">
        <v>2</v>
      </c>
      <c r="U3475">
        <v>0</v>
      </c>
      <c r="V3475">
        <v>0</v>
      </c>
      <c r="W3475">
        <v>0</v>
      </c>
      <c r="X3475">
        <v>9.7536897839110086</v>
      </c>
      <c r="Y3475">
        <v>0</v>
      </c>
      <c r="Z3475">
        <v>0</v>
      </c>
      <c r="AA3475">
        <v>0</v>
      </c>
      <c r="AB3475">
        <v>19.265450611648543</v>
      </c>
      <c r="AC3475">
        <v>0</v>
      </c>
      <c r="AD3475">
        <v>0</v>
      </c>
      <c r="AE3475">
        <v>29.019140395559553</v>
      </c>
    </row>
    <row r="3476" spans="1:31" x14ac:dyDescent="0.25">
      <c r="A3476">
        <v>1714536</v>
      </c>
      <c r="B3476">
        <v>1</v>
      </c>
      <c r="C3476" t="s">
        <v>80</v>
      </c>
      <c r="D3476" t="s">
        <v>107</v>
      </c>
      <c r="E3476" t="s">
        <v>131</v>
      </c>
      <c r="F3476" t="s">
        <v>10244</v>
      </c>
      <c r="G3476" t="s">
        <v>238</v>
      </c>
      <c r="H3476" t="s">
        <v>134</v>
      </c>
      <c r="I3476" t="s">
        <v>135</v>
      </c>
      <c r="J3476" t="s">
        <v>136</v>
      </c>
      <c r="K3476" t="s">
        <v>137</v>
      </c>
      <c r="L3476" t="s">
        <v>10245</v>
      </c>
      <c r="M3476" t="s">
        <v>10246</v>
      </c>
      <c r="N3476">
        <v>1.109722222</v>
      </c>
      <c r="O3476">
        <v>0</v>
      </c>
      <c r="P3476">
        <v>1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0.28522585324320388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0.28522585324320388</v>
      </c>
    </row>
    <row r="3477" spans="1:31" x14ac:dyDescent="0.25">
      <c r="A3477">
        <v>1714559</v>
      </c>
      <c r="B3477">
        <v>1</v>
      </c>
      <c r="C3477" t="s">
        <v>80</v>
      </c>
      <c r="D3477" t="s">
        <v>96</v>
      </c>
      <c r="E3477" t="s">
        <v>441</v>
      </c>
      <c r="F3477" t="s">
        <v>10247</v>
      </c>
      <c r="G3477" t="s">
        <v>162</v>
      </c>
      <c r="H3477" t="s">
        <v>134</v>
      </c>
      <c r="I3477" t="s">
        <v>135</v>
      </c>
      <c r="J3477" t="s">
        <v>136</v>
      </c>
      <c r="K3477" t="s">
        <v>137</v>
      </c>
      <c r="L3477" t="s">
        <v>10248</v>
      </c>
      <c r="M3477" t="s">
        <v>10249</v>
      </c>
      <c r="N3477">
        <v>8.9327777770000001</v>
      </c>
      <c r="O3477">
        <v>0</v>
      </c>
      <c r="P3477">
        <v>15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104.79059002425923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104.79059002425923</v>
      </c>
    </row>
    <row r="3478" spans="1:31" x14ac:dyDescent="0.25">
      <c r="A3478">
        <v>1714453</v>
      </c>
      <c r="B3478">
        <v>1</v>
      </c>
      <c r="C3478" t="s">
        <v>80</v>
      </c>
      <c r="D3478" t="s">
        <v>104</v>
      </c>
      <c r="E3478" t="s">
        <v>140</v>
      </c>
      <c r="F3478" t="s">
        <v>6649</v>
      </c>
      <c r="G3478" t="s">
        <v>147</v>
      </c>
      <c r="H3478" t="s">
        <v>143</v>
      </c>
      <c r="I3478" t="s">
        <v>135</v>
      </c>
      <c r="J3478" t="s">
        <v>136</v>
      </c>
      <c r="K3478" t="s">
        <v>137</v>
      </c>
      <c r="L3478" t="s">
        <v>10250</v>
      </c>
      <c r="M3478" t="s">
        <v>10251</v>
      </c>
      <c r="N3478">
        <v>4.3397222219999998</v>
      </c>
      <c r="O3478">
        <v>9</v>
      </c>
      <c r="P3478">
        <v>0</v>
      </c>
      <c r="Q3478">
        <v>69</v>
      </c>
      <c r="R3478">
        <v>1</v>
      </c>
      <c r="S3478">
        <v>24</v>
      </c>
      <c r="T3478">
        <v>1</v>
      </c>
      <c r="U3478">
        <v>0</v>
      </c>
      <c r="V3478">
        <v>0</v>
      </c>
      <c r="W3478">
        <v>23.292651416558595</v>
      </c>
      <c r="X3478">
        <v>0</v>
      </c>
      <c r="Y3478">
        <v>159.88490767842353</v>
      </c>
      <c r="Z3478">
        <v>14.721850147062217</v>
      </c>
      <c r="AA3478">
        <v>849.29900819003024</v>
      </c>
      <c r="AB3478">
        <v>14.329481341878399</v>
      </c>
      <c r="AC3478">
        <v>0</v>
      </c>
      <c r="AD3478">
        <v>0</v>
      </c>
      <c r="AE3478">
        <v>1061.527898773953</v>
      </c>
    </row>
    <row r="3479" spans="1:31" x14ac:dyDescent="0.25">
      <c r="A3479">
        <v>1714250</v>
      </c>
      <c r="B3479">
        <v>1</v>
      </c>
      <c r="C3479" t="s">
        <v>80</v>
      </c>
      <c r="D3479" t="s">
        <v>88</v>
      </c>
      <c r="E3479" t="s">
        <v>131</v>
      </c>
      <c r="F3479" t="s">
        <v>10252</v>
      </c>
      <c r="G3479" t="s">
        <v>242</v>
      </c>
      <c r="H3479" t="s">
        <v>134</v>
      </c>
      <c r="I3479" t="s">
        <v>135</v>
      </c>
      <c r="J3479" t="s">
        <v>136</v>
      </c>
      <c r="K3479" t="s">
        <v>137</v>
      </c>
      <c r="L3479" t="s">
        <v>10253</v>
      </c>
      <c r="M3479" t="s">
        <v>10254</v>
      </c>
      <c r="N3479">
        <v>3.113611111</v>
      </c>
      <c r="O3479">
        <v>0</v>
      </c>
      <c r="P3479">
        <v>6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3.3176331767491924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3.3176331767491924</v>
      </c>
    </row>
    <row r="3480" spans="1:31" x14ac:dyDescent="0.25">
      <c r="A3480">
        <v>1714350</v>
      </c>
      <c r="B3480">
        <v>1</v>
      </c>
      <c r="C3480" t="s">
        <v>81</v>
      </c>
      <c r="D3480" t="s">
        <v>115</v>
      </c>
      <c r="E3480" t="s">
        <v>189</v>
      </c>
      <c r="F3480" t="s">
        <v>2159</v>
      </c>
      <c r="G3480" t="s">
        <v>147</v>
      </c>
      <c r="H3480" t="s">
        <v>143</v>
      </c>
      <c r="I3480" t="s">
        <v>135</v>
      </c>
      <c r="J3480" t="s">
        <v>136</v>
      </c>
      <c r="K3480" t="s">
        <v>137</v>
      </c>
      <c r="L3480" t="s">
        <v>10255</v>
      </c>
      <c r="M3480" t="s">
        <v>10256</v>
      </c>
      <c r="N3480">
        <v>0.63166666599999999</v>
      </c>
      <c r="O3480">
        <v>0</v>
      </c>
      <c r="P3480">
        <v>808</v>
      </c>
      <c r="Q3480">
        <v>1</v>
      </c>
      <c r="R3480">
        <v>39</v>
      </c>
      <c r="S3480">
        <v>2</v>
      </c>
      <c r="T3480">
        <v>35</v>
      </c>
      <c r="U3480">
        <v>1</v>
      </c>
      <c r="V3480">
        <v>0</v>
      </c>
      <c r="W3480">
        <v>0</v>
      </c>
      <c r="X3480">
        <v>33.060183214777496</v>
      </c>
      <c r="Y3480">
        <v>2.1967731969417503</v>
      </c>
      <c r="Z3480">
        <v>8.0545467923437926</v>
      </c>
      <c r="AA3480">
        <v>2.5756983308272252</v>
      </c>
      <c r="AB3480">
        <v>7.6939773707123003</v>
      </c>
      <c r="AC3480">
        <v>3.6822710017895997</v>
      </c>
      <c r="AD3480">
        <v>0</v>
      </c>
      <c r="AE3480">
        <v>57.263449907392157</v>
      </c>
    </row>
    <row r="3481" spans="1:31" x14ac:dyDescent="0.25">
      <c r="A3481">
        <v>1714496</v>
      </c>
      <c r="B3481">
        <v>1</v>
      </c>
      <c r="C3481" t="s">
        <v>80</v>
      </c>
      <c r="D3481" t="s">
        <v>96</v>
      </c>
      <c r="E3481" t="s">
        <v>160</v>
      </c>
      <c r="F3481" t="s">
        <v>10257</v>
      </c>
      <c r="G3481" t="s">
        <v>162</v>
      </c>
      <c r="H3481" t="s">
        <v>134</v>
      </c>
      <c r="I3481" t="s">
        <v>135</v>
      </c>
      <c r="J3481" t="s">
        <v>136</v>
      </c>
      <c r="K3481" t="s">
        <v>137</v>
      </c>
      <c r="L3481" t="s">
        <v>10258</v>
      </c>
      <c r="M3481" t="s">
        <v>10259</v>
      </c>
      <c r="N3481">
        <v>2.1519444440000002</v>
      </c>
      <c r="O3481">
        <v>0</v>
      </c>
      <c r="P3481">
        <v>359</v>
      </c>
      <c r="Q3481">
        <v>0</v>
      </c>
      <c r="R3481">
        <v>6</v>
      </c>
      <c r="S3481">
        <v>0</v>
      </c>
      <c r="T3481">
        <v>56</v>
      </c>
      <c r="U3481">
        <v>0</v>
      </c>
      <c r="V3481">
        <v>0</v>
      </c>
      <c r="W3481">
        <v>0</v>
      </c>
      <c r="X3481">
        <v>336.10286636073516</v>
      </c>
      <c r="Y3481">
        <v>0</v>
      </c>
      <c r="Z3481">
        <v>14.484712411715053</v>
      </c>
      <c r="AA3481">
        <v>0</v>
      </c>
      <c r="AB3481">
        <v>113.95910930215651</v>
      </c>
      <c r="AC3481">
        <v>0</v>
      </c>
      <c r="AD3481">
        <v>0</v>
      </c>
      <c r="AE3481">
        <v>464.54668807460672</v>
      </c>
    </row>
    <row r="3482" spans="1:31" x14ac:dyDescent="0.25">
      <c r="A3482">
        <v>1714307</v>
      </c>
      <c r="B3482">
        <v>1</v>
      </c>
      <c r="C3482" t="s">
        <v>80</v>
      </c>
      <c r="D3482" t="s">
        <v>91</v>
      </c>
      <c r="E3482" t="s">
        <v>140</v>
      </c>
      <c r="F3482" t="s">
        <v>10260</v>
      </c>
      <c r="G3482" t="s">
        <v>147</v>
      </c>
      <c r="H3482" t="s">
        <v>143</v>
      </c>
      <c r="I3482" t="s">
        <v>135</v>
      </c>
      <c r="J3482" t="s">
        <v>136</v>
      </c>
      <c r="K3482" t="s">
        <v>137</v>
      </c>
      <c r="L3482" t="s">
        <v>10261</v>
      </c>
      <c r="M3482" t="s">
        <v>10262</v>
      </c>
      <c r="N3482">
        <v>7.6111110999999995E-2</v>
      </c>
      <c r="O3482">
        <v>23</v>
      </c>
      <c r="P3482">
        <v>233</v>
      </c>
      <c r="Q3482">
        <v>42</v>
      </c>
      <c r="R3482">
        <v>65</v>
      </c>
      <c r="S3482">
        <v>28</v>
      </c>
      <c r="T3482">
        <v>197</v>
      </c>
      <c r="U3482">
        <v>1</v>
      </c>
      <c r="V3482">
        <v>0</v>
      </c>
      <c r="W3482">
        <v>2.0560748523982371</v>
      </c>
      <c r="X3482">
        <v>5.5649676711945411</v>
      </c>
      <c r="Y3482">
        <v>2.2618562399665993</v>
      </c>
      <c r="Z3482">
        <v>0.98021578300246504</v>
      </c>
      <c r="AA3482">
        <v>9.9762277877635359</v>
      </c>
      <c r="AB3482">
        <v>29.85068329765064</v>
      </c>
      <c r="AC3482">
        <v>0.18326555134161171</v>
      </c>
      <c r="AD3482">
        <v>0</v>
      </c>
      <c r="AE3482">
        <v>50.873291183317633</v>
      </c>
    </row>
    <row r="3483" spans="1:31" x14ac:dyDescent="0.25">
      <c r="A3483">
        <v>1714264</v>
      </c>
      <c r="B3483">
        <v>1</v>
      </c>
      <c r="C3483" t="s">
        <v>81</v>
      </c>
      <c r="D3483" t="s">
        <v>119</v>
      </c>
      <c r="E3483" t="s">
        <v>171</v>
      </c>
      <c r="F3483" t="s">
        <v>10263</v>
      </c>
      <c r="G3483" t="s">
        <v>152</v>
      </c>
      <c r="H3483" t="s">
        <v>143</v>
      </c>
      <c r="I3483" t="s">
        <v>135</v>
      </c>
      <c r="J3483" t="s">
        <v>136</v>
      </c>
      <c r="K3483" t="s">
        <v>153</v>
      </c>
      <c r="L3483" t="s">
        <v>10136</v>
      </c>
      <c r="M3483" t="s">
        <v>10264</v>
      </c>
      <c r="N3483">
        <v>7.9836111110000001</v>
      </c>
      <c r="O3483">
        <v>0</v>
      </c>
      <c r="P3483">
        <v>628</v>
      </c>
      <c r="Q3483">
        <v>0</v>
      </c>
      <c r="R3483">
        <v>17</v>
      </c>
      <c r="S3483">
        <v>0</v>
      </c>
      <c r="T3483">
        <v>49</v>
      </c>
      <c r="U3483">
        <v>0</v>
      </c>
      <c r="V3483">
        <v>0</v>
      </c>
      <c r="W3483">
        <v>0</v>
      </c>
      <c r="X3483">
        <v>867.80040047044236</v>
      </c>
      <c r="Y3483">
        <v>0</v>
      </c>
      <c r="Z3483">
        <v>66.146067159525202</v>
      </c>
      <c r="AA3483">
        <v>0</v>
      </c>
      <c r="AB3483">
        <v>124.98219163926889</v>
      </c>
      <c r="AC3483">
        <v>0</v>
      </c>
      <c r="AD3483">
        <v>0</v>
      </c>
      <c r="AE3483">
        <v>1058.9286592692365</v>
      </c>
    </row>
    <row r="3484" spans="1:31" x14ac:dyDescent="0.25">
      <c r="A3484">
        <v>1714370</v>
      </c>
      <c r="B3484">
        <v>1</v>
      </c>
      <c r="C3484" t="s">
        <v>80</v>
      </c>
      <c r="D3484" t="s">
        <v>97</v>
      </c>
      <c r="E3484" t="s">
        <v>160</v>
      </c>
      <c r="F3484" t="s">
        <v>10265</v>
      </c>
      <c r="G3484" t="s">
        <v>157</v>
      </c>
      <c r="H3484" t="s">
        <v>134</v>
      </c>
      <c r="I3484" t="s">
        <v>135</v>
      </c>
      <c r="J3484" t="s">
        <v>136</v>
      </c>
      <c r="K3484" t="s">
        <v>137</v>
      </c>
      <c r="L3484" t="s">
        <v>10266</v>
      </c>
      <c r="M3484" t="s">
        <v>10267</v>
      </c>
      <c r="N3484">
        <v>2.8588888880000001</v>
      </c>
      <c r="O3484">
        <v>0</v>
      </c>
      <c r="P3484">
        <v>84</v>
      </c>
      <c r="Q3484">
        <v>0</v>
      </c>
      <c r="R3484">
        <v>4</v>
      </c>
      <c r="S3484">
        <v>0</v>
      </c>
      <c r="T3484">
        <v>5</v>
      </c>
      <c r="U3484">
        <v>0</v>
      </c>
      <c r="V3484">
        <v>0</v>
      </c>
      <c r="W3484">
        <v>0</v>
      </c>
      <c r="X3484">
        <v>89.019047989890808</v>
      </c>
      <c r="Y3484">
        <v>0</v>
      </c>
      <c r="Z3484">
        <v>0.80209346994835995</v>
      </c>
      <c r="AA3484">
        <v>0</v>
      </c>
      <c r="AB3484">
        <v>10.84017402086188</v>
      </c>
      <c r="AC3484">
        <v>0</v>
      </c>
      <c r="AD3484">
        <v>0</v>
      </c>
      <c r="AE3484">
        <v>100.66131548070105</v>
      </c>
    </row>
    <row r="3485" spans="1:31" x14ac:dyDescent="0.25">
      <c r="A3485">
        <v>1714576</v>
      </c>
      <c r="B3485">
        <v>1</v>
      </c>
      <c r="C3485" t="s">
        <v>80</v>
      </c>
      <c r="D3485" t="s">
        <v>101</v>
      </c>
      <c r="E3485" t="s">
        <v>131</v>
      </c>
      <c r="F3485" t="s">
        <v>10268</v>
      </c>
      <c r="G3485" t="s">
        <v>133</v>
      </c>
      <c r="H3485" t="s">
        <v>134</v>
      </c>
      <c r="I3485" t="s">
        <v>135</v>
      </c>
      <c r="J3485" t="s">
        <v>136</v>
      </c>
      <c r="K3485" t="s">
        <v>137</v>
      </c>
      <c r="L3485" t="s">
        <v>10269</v>
      </c>
      <c r="M3485" t="s">
        <v>10270</v>
      </c>
      <c r="N3485">
        <v>1.5986111110000001</v>
      </c>
      <c r="O3485">
        <v>0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1.8824251794608334E-2</v>
      </c>
      <c r="AA3485">
        <v>0</v>
      </c>
      <c r="AB3485">
        <v>0</v>
      </c>
      <c r="AC3485">
        <v>0</v>
      </c>
      <c r="AD3485">
        <v>0</v>
      </c>
      <c r="AE3485">
        <v>1.8824251794608334E-2</v>
      </c>
    </row>
    <row r="3486" spans="1:31" x14ac:dyDescent="0.25">
      <c r="A3486">
        <v>1714476</v>
      </c>
      <c r="B3486">
        <v>1</v>
      </c>
      <c r="C3486" t="s">
        <v>81</v>
      </c>
      <c r="D3486" t="s">
        <v>123</v>
      </c>
      <c r="E3486" t="s">
        <v>140</v>
      </c>
      <c r="F3486" t="s">
        <v>6014</v>
      </c>
      <c r="G3486" t="s">
        <v>147</v>
      </c>
      <c r="H3486" t="s">
        <v>143</v>
      </c>
      <c r="I3486" t="s">
        <v>135</v>
      </c>
      <c r="J3486" t="s">
        <v>136</v>
      </c>
      <c r="K3486" t="s">
        <v>137</v>
      </c>
      <c r="L3486" t="s">
        <v>10271</v>
      </c>
      <c r="M3486" t="s">
        <v>10272</v>
      </c>
      <c r="N3486">
        <v>0.55944444400000004</v>
      </c>
      <c r="O3486">
        <v>7</v>
      </c>
      <c r="P3486">
        <v>1361</v>
      </c>
      <c r="Q3486">
        <v>118</v>
      </c>
      <c r="R3486">
        <v>76</v>
      </c>
      <c r="S3486">
        <v>36</v>
      </c>
      <c r="T3486">
        <v>146</v>
      </c>
      <c r="U3486">
        <v>7</v>
      </c>
      <c r="V3486">
        <v>0</v>
      </c>
      <c r="W3486">
        <v>0.5864040536499554</v>
      </c>
      <c r="X3486">
        <v>123.87238297441256</v>
      </c>
      <c r="Y3486">
        <v>16.641653668484565</v>
      </c>
      <c r="Z3486">
        <v>7.9038395671477888</v>
      </c>
      <c r="AA3486">
        <v>87.941678398394345</v>
      </c>
      <c r="AB3486">
        <v>54.090069384179735</v>
      </c>
      <c r="AC3486">
        <v>316.54824114985109</v>
      </c>
      <c r="AD3486">
        <v>0</v>
      </c>
      <c r="AE3486">
        <v>607.58426919611998</v>
      </c>
    </row>
    <row r="3487" spans="1:31" x14ac:dyDescent="0.25">
      <c r="A3487">
        <v>1714619</v>
      </c>
      <c r="B3487">
        <v>1</v>
      </c>
      <c r="C3487" t="s">
        <v>81</v>
      </c>
      <c r="D3487" t="s">
        <v>128</v>
      </c>
      <c r="E3487" t="s">
        <v>131</v>
      </c>
      <c r="F3487" t="s">
        <v>10273</v>
      </c>
      <c r="G3487" t="s">
        <v>238</v>
      </c>
      <c r="H3487" t="s">
        <v>134</v>
      </c>
      <c r="I3487" t="s">
        <v>135</v>
      </c>
      <c r="J3487" t="s">
        <v>136</v>
      </c>
      <c r="K3487" t="s">
        <v>137</v>
      </c>
      <c r="L3487" t="s">
        <v>10274</v>
      </c>
      <c r="M3487" t="s">
        <v>10275</v>
      </c>
      <c r="N3487">
        <v>0.64916666599999995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1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0.78628938062879172</v>
      </c>
      <c r="AC3487">
        <v>0</v>
      </c>
      <c r="AD3487">
        <v>0</v>
      </c>
      <c r="AE3487">
        <v>0.78628938062879172</v>
      </c>
    </row>
    <row r="3488" spans="1:31" x14ac:dyDescent="0.25">
      <c r="A3488">
        <v>1714227</v>
      </c>
      <c r="B3488">
        <v>1</v>
      </c>
      <c r="C3488" t="s">
        <v>80</v>
      </c>
      <c r="D3488" t="s">
        <v>85</v>
      </c>
      <c r="E3488" t="s">
        <v>160</v>
      </c>
      <c r="F3488" t="s">
        <v>789</v>
      </c>
      <c r="G3488" t="s">
        <v>162</v>
      </c>
      <c r="H3488" t="s">
        <v>134</v>
      </c>
      <c r="I3488" t="s">
        <v>135</v>
      </c>
      <c r="J3488" t="s">
        <v>136</v>
      </c>
      <c r="K3488" t="s">
        <v>137</v>
      </c>
      <c r="L3488" t="s">
        <v>10276</v>
      </c>
      <c r="M3488" t="s">
        <v>10277</v>
      </c>
      <c r="N3488">
        <v>2.0186111109999998</v>
      </c>
      <c r="O3488">
        <v>0</v>
      </c>
      <c r="P3488">
        <v>30</v>
      </c>
      <c r="Q3488">
        <v>0</v>
      </c>
      <c r="R3488">
        <v>0</v>
      </c>
      <c r="S3488">
        <v>0</v>
      </c>
      <c r="T3488">
        <v>9</v>
      </c>
      <c r="U3488">
        <v>0</v>
      </c>
      <c r="V3488">
        <v>0</v>
      </c>
      <c r="W3488">
        <v>0</v>
      </c>
      <c r="X3488">
        <v>11.593961769990607</v>
      </c>
      <c r="Y3488">
        <v>0</v>
      </c>
      <c r="Z3488">
        <v>0</v>
      </c>
      <c r="AA3488">
        <v>0</v>
      </c>
      <c r="AB3488">
        <v>17.965674026456941</v>
      </c>
      <c r="AC3488">
        <v>0</v>
      </c>
      <c r="AD3488">
        <v>0</v>
      </c>
      <c r="AE3488">
        <v>29.559635796447548</v>
      </c>
    </row>
    <row r="3489" spans="1:31" x14ac:dyDescent="0.25">
      <c r="A3489">
        <v>1714508</v>
      </c>
      <c r="B3489">
        <v>1</v>
      </c>
      <c r="C3489" t="s">
        <v>81</v>
      </c>
      <c r="D3489" t="s">
        <v>123</v>
      </c>
      <c r="E3489" t="s">
        <v>160</v>
      </c>
      <c r="F3489" t="s">
        <v>10278</v>
      </c>
      <c r="G3489" t="s">
        <v>162</v>
      </c>
      <c r="H3489" t="s">
        <v>134</v>
      </c>
      <c r="I3489" t="s">
        <v>135</v>
      </c>
      <c r="J3489" t="s">
        <v>136</v>
      </c>
      <c r="K3489" t="s">
        <v>137</v>
      </c>
      <c r="L3489" t="s">
        <v>10279</v>
      </c>
      <c r="M3489" t="s">
        <v>10280</v>
      </c>
      <c r="N3489">
        <v>2.011666666</v>
      </c>
      <c r="O3489">
        <v>0</v>
      </c>
      <c r="P3489">
        <v>0</v>
      </c>
      <c r="Q3489">
        <v>0</v>
      </c>
      <c r="R3489">
        <v>3</v>
      </c>
      <c r="S3489">
        <v>0</v>
      </c>
      <c r="T3489">
        <v>1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3.7503151716525869</v>
      </c>
      <c r="AA3489">
        <v>0</v>
      </c>
      <c r="AB3489">
        <v>2.3219234835333336E-3</v>
      </c>
      <c r="AC3489">
        <v>0</v>
      </c>
      <c r="AD3489">
        <v>0</v>
      </c>
      <c r="AE3489">
        <v>3.7526370951361203</v>
      </c>
    </row>
    <row r="3490" spans="1:31" x14ac:dyDescent="0.25">
      <c r="A3490">
        <v>1714293</v>
      </c>
      <c r="B3490">
        <v>1</v>
      </c>
      <c r="C3490" t="s">
        <v>80</v>
      </c>
      <c r="D3490" t="s">
        <v>90</v>
      </c>
      <c r="E3490" t="s">
        <v>131</v>
      </c>
      <c r="F3490" t="s">
        <v>10281</v>
      </c>
      <c r="G3490" t="s">
        <v>238</v>
      </c>
      <c r="H3490" t="s">
        <v>134</v>
      </c>
      <c r="I3490" t="s">
        <v>135</v>
      </c>
      <c r="J3490" t="s">
        <v>136</v>
      </c>
      <c r="K3490" t="s">
        <v>137</v>
      </c>
      <c r="L3490" t="s">
        <v>10282</v>
      </c>
      <c r="M3490" t="s">
        <v>10283</v>
      </c>
      <c r="N3490">
        <v>3.1883333330000001</v>
      </c>
      <c r="O3490">
        <v>0</v>
      </c>
      <c r="P3490">
        <v>7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5.2824441549161341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5.2824441549161341</v>
      </c>
    </row>
    <row r="3491" spans="1:31" x14ac:dyDescent="0.25">
      <c r="A3491">
        <v>1714316</v>
      </c>
      <c r="B3491">
        <v>1</v>
      </c>
      <c r="C3491" t="s">
        <v>81</v>
      </c>
      <c r="D3491" t="s">
        <v>128</v>
      </c>
      <c r="E3491" t="s">
        <v>131</v>
      </c>
      <c r="F3491" t="s">
        <v>10284</v>
      </c>
      <c r="G3491" t="s">
        <v>238</v>
      </c>
      <c r="H3491" t="s">
        <v>134</v>
      </c>
      <c r="I3491" t="s">
        <v>135</v>
      </c>
      <c r="J3491" t="s">
        <v>136</v>
      </c>
      <c r="K3491" t="s">
        <v>137</v>
      </c>
      <c r="L3491" t="s">
        <v>10285</v>
      </c>
      <c r="M3491" t="s">
        <v>10286</v>
      </c>
      <c r="N3491">
        <v>1.6716666659999999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1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2.9233452862721725</v>
      </c>
      <c r="AC3491">
        <v>0</v>
      </c>
      <c r="AD3491">
        <v>0</v>
      </c>
      <c r="AE3491">
        <v>2.9233452862721725</v>
      </c>
    </row>
    <row r="3492" spans="1:31" x14ac:dyDescent="0.25">
      <c r="A3492">
        <v>1714631</v>
      </c>
      <c r="B3492">
        <v>1</v>
      </c>
      <c r="C3492" t="s">
        <v>81</v>
      </c>
      <c r="D3492" t="s">
        <v>122</v>
      </c>
      <c r="E3492" t="s">
        <v>160</v>
      </c>
      <c r="F3492" t="s">
        <v>10287</v>
      </c>
      <c r="G3492" t="s">
        <v>162</v>
      </c>
      <c r="H3492" t="s">
        <v>134</v>
      </c>
      <c r="I3492" t="s">
        <v>135</v>
      </c>
      <c r="J3492" t="s">
        <v>136</v>
      </c>
      <c r="K3492" t="s">
        <v>137</v>
      </c>
      <c r="L3492" t="s">
        <v>10288</v>
      </c>
      <c r="M3492" t="s">
        <v>10289</v>
      </c>
      <c r="N3492">
        <v>1.445277777</v>
      </c>
      <c r="O3492">
        <v>0</v>
      </c>
      <c r="P3492">
        <v>234</v>
      </c>
      <c r="Q3492">
        <v>0</v>
      </c>
      <c r="R3492">
        <v>1</v>
      </c>
      <c r="S3492">
        <v>0</v>
      </c>
      <c r="T3492">
        <v>23</v>
      </c>
      <c r="U3492">
        <v>0</v>
      </c>
      <c r="V3492">
        <v>0</v>
      </c>
      <c r="W3492">
        <v>0</v>
      </c>
      <c r="X3492">
        <v>84.967587078847245</v>
      </c>
      <c r="Y3492">
        <v>0</v>
      </c>
      <c r="Z3492">
        <v>3.2101294406620004E-2</v>
      </c>
      <c r="AA3492">
        <v>0</v>
      </c>
      <c r="AB3492">
        <v>14.599524969246827</v>
      </c>
      <c r="AC3492">
        <v>0</v>
      </c>
      <c r="AD3492">
        <v>0</v>
      </c>
      <c r="AE3492">
        <v>99.59921334250069</v>
      </c>
    </row>
    <row r="3493" spans="1:31" x14ac:dyDescent="0.25">
      <c r="A3493">
        <v>1714462</v>
      </c>
      <c r="B3493">
        <v>1</v>
      </c>
      <c r="C3493" t="s">
        <v>80</v>
      </c>
      <c r="D3493" t="s">
        <v>100</v>
      </c>
      <c r="E3493" t="s">
        <v>150</v>
      </c>
      <c r="F3493" t="s">
        <v>10290</v>
      </c>
      <c r="G3493" t="s">
        <v>186</v>
      </c>
      <c r="H3493" t="s">
        <v>134</v>
      </c>
      <c r="I3493" t="s">
        <v>135</v>
      </c>
      <c r="J3493" t="s">
        <v>136</v>
      </c>
      <c r="K3493" t="s">
        <v>137</v>
      </c>
      <c r="L3493" t="s">
        <v>10291</v>
      </c>
      <c r="M3493" t="s">
        <v>10292</v>
      </c>
      <c r="N3493">
        <v>1.473333333</v>
      </c>
      <c r="O3493">
        <v>0</v>
      </c>
      <c r="P3493">
        <v>234</v>
      </c>
      <c r="Q3493">
        <v>0</v>
      </c>
      <c r="R3493">
        <v>4</v>
      </c>
      <c r="S3493">
        <v>0</v>
      </c>
      <c r="T3493">
        <v>12</v>
      </c>
      <c r="U3493">
        <v>0</v>
      </c>
      <c r="V3493">
        <v>0</v>
      </c>
      <c r="W3493">
        <v>0</v>
      </c>
      <c r="X3493">
        <v>61.251299501113451</v>
      </c>
      <c r="Y3493">
        <v>0</v>
      </c>
      <c r="Z3493">
        <v>0.59870081400764252</v>
      </c>
      <c r="AA3493">
        <v>0</v>
      </c>
      <c r="AB3493">
        <v>13.259706473206077</v>
      </c>
      <c r="AC3493">
        <v>0</v>
      </c>
      <c r="AD3493">
        <v>0</v>
      </c>
      <c r="AE3493">
        <v>75.109706788327173</v>
      </c>
    </row>
    <row r="3494" spans="1:31" x14ac:dyDescent="0.25">
      <c r="A3494">
        <v>1714362</v>
      </c>
      <c r="B3494">
        <v>1</v>
      </c>
      <c r="C3494" t="s">
        <v>80</v>
      </c>
      <c r="D3494" t="s">
        <v>83</v>
      </c>
      <c r="E3494" t="s">
        <v>160</v>
      </c>
      <c r="F3494" t="s">
        <v>10293</v>
      </c>
      <c r="G3494" t="s">
        <v>162</v>
      </c>
      <c r="H3494" t="s">
        <v>134</v>
      </c>
      <c r="I3494" t="s">
        <v>135</v>
      </c>
      <c r="J3494" t="s">
        <v>136</v>
      </c>
      <c r="K3494" t="s">
        <v>137</v>
      </c>
      <c r="L3494" t="s">
        <v>10294</v>
      </c>
      <c r="M3494" t="s">
        <v>10295</v>
      </c>
      <c r="N3494">
        <v>1.7155555549999999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9</v>
      </c>
      <c r="U3494">
        <v>0</v>
      </c>
      <c r="V3494">
        <v>1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15.468092625410669</v>
      </c>
      <c r="AC3494">
        <v>0</v>
      </c>
      <c r="AD3494">
        <v>54.291652463764628</v>
      </c>
      <c r="AE3494">
        <v>69.759745089175297</v>
      </c>
    </row>
    <row r="3495" spans="1:31" x14ac:dyDescent="0.25">
      <c r="A3495">
        <v>1714253</v>
      </c>
      <c r="B3495">
        <v>1</v>
      </c>
      <c r="C3495" t="s">
        <v>80</v>
      </c>
      <c r="D3495" t="s">
        <v>90</v>
      </c>
      <c r="E3495" t="s">
        <v>150</v>
      </c>
      <c r="F3495" t="s">
        <v>10296</v>
      </c>
      <c r="G3495" t="s">
        <v>259</v>
      </c>
      <c r="H3495" t="s">
        <v>134</v>
      </c>
      <c r="I3495" t="s">
        <v>135</v>
      </c>
      <c r="J3495" t="s">
        <v>136</v>
      </c>
      <c r="K3495" t="s">
        <v>137</v>
      </c>
      <c r="L3495" t="s">
        <v>10052</v>
      </c>
      <c r="M3495" t="s">
        <v>10297</v>
      </c>
      <c r="N3495">
        <v>1.74</v>
      </c>
      <c r="O3495">
        <v>0</v>
      </c>
      <c r="P3495">
        <v>480</v>
      </c>
      <c r="Q3495">
        <v>0</v>
      </c>
      <c r="R3495">
        <v>0</v>
      </c>
      <c r="S3495">
        <v>0</v>
      </c>
      <c r="T3495">
        <v>59</v>
      </c>
      <c r="U3495">
        <v>0</v>
      </c>
      <c r="V3495">
        <v>0</v>
      </c>
      <c r="W3495">
        <v>0</v>
      </c>
      <c r="X3495">
        <v>220.58604664245954</v>
      </c>
      <c r="Y3495">
        <v>0</v>
      </c>
      <c r="Z3495">
        <v>0</v>
      </c>
      <c r="AA3495">
        <v>0</v>
      </c>
      <c r="AB3495">
        <v>167.03652855204788</v>
      </c>
      <c r="AC3495">
        <v>0</v>
      </c>
      <c r="AD3495">
        <v>0</v>
      </c>
      <c r="AE3495">
        <v>387.62257519450742</v>
      </c>
    </row>
    <row r="3496" spans="1:31" x14ac:dyDescent="0.25">
      <c r="A3496">
        <v>1714502</v>
      </c>
      <c r="B3496">
        <v>1</v>
      </c>
      <c r="C3496" t="s">
        <v>81</v>
      </c>
      <c r="D3496" t="s">
        <v>120</v>
      </c>
      <c r="E3496" t="s">
        <v>131</v>
      </c>
      <c r="F3496" t="s">
        <v>10298</v>
      </c>
      <c r="G3496" t="s">
        <v>133</v>
      </c>
      <c r="H3496" t="s">
        <v>134</v>
      </c>
      <c r="I3496" t="s">
        <v>135</v>
      </c>
      <c r="J3496" t="s">
        <v>136</v>
      </c>
      <c r="K3496" t="s">
        <v>137</v>
      </c>
      <c r="L3496" t="s">
        <v>10299</v>
      </c>
      <c r="M3496" t="s">
        <v>10300</v>
      </c>
      <c r="N3496">
        <v>2.6305555549999999</v>
      </c>
      <c r="O3496">
        <v>0</v>
      </c>
      <c r="P3496">
        <v>1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0.67762316661166666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0.67762316661166666</v>
      </c>
    </row>
    <row r="3497" spans="1:31" x14ac:dyDescent="0.25">
      <c r="A3497">
        <v>1714445</v>
      </c>
      <c r="B3497">
        <v>1</v>
      </c>
      <c r="C3497" t="s">
        <v>80</v>
      </c>
      <c r="D3497" t="s">
        <v>106</v>
      </c>
      <c r="E3497" t="s">
        <v>160</v>
      </c>
      <c r="F3497" t="s">
        <v>10301</v>
      </c>
      <c r="G3497" t="s">
        <v>326</v>
      </c>
      <c r="H3497" t="s">
        <v>134</v>
      </c>
      <c r="I3497" t="s">
        <v>135</v>
      </c>
      <c r="J3497" t="s">
        <v>136</v>
      </c>
      <c r="K3497" t="s">
        <v>137</v>
      </c>
      <c r="L3497" t="s">
        <v>10302</v>
      </c>
      <c r="M3497" t="s">
        <v>10303</v>
      </c>
      <c r="N3497">
        <v>1.156666666</v>
      </c>
      <c r="O3497">
        <v>0</v>
      </c>
      <c r="P3497">
        <v>7</v>
      </c>
      <c r="Q3497">
        <v>0</v>
      </c>
      <c r="R3497">
        <v>1</v>
      </c>
      <c r="S3497">
        <v>0</v>
      </c>
      <c r="T3497">
        <v>3</v>
      </c>
      <c r="U3497">
        <v>0</v>
      </c>
      <c r="V3497">
        <v>0</v>
      </c>
      <c r="W3497">
        <v>0</v>
      </c>
      <c r="X3497">
        <v>1.0051983461124001</v>
      </c>
      <c r="Y3497">
        <v>0</v>
      </c>
      <c r="Z3497">
        <v>0</v>
      </c>
      <c r="AA3497">
        <v>0</v>
      </c>
      <c r="AB3497">
        <v>0.78079881820403474</v>
      </c>
      <c r="AC3497">
        <v>0</v>
      </c>
      <c r="AD3497">
        <v>0</v>
      </c>
      <c r="AE3497">
        <v>1.7859971643164347</v>
      </c>
    </row>
    <row r="3498" spans="1:31" x14ac:dyDescent="0.25">
      <c r="A3498">
        <v>1714648</v>
      </c>
      <c r="B3498">
        <v>1</v>
      </c>
      <c r="C3498" t="s">
        <v>80</v>
      </c>
      <c r="D3498" t="s">
        <v>94</v>
      </c>
      <c r="E3498" t="s">
        <v>160</v>
      </c>
      <c r="F3498" t="s">
        <v>10304</v>
      </c>
      <c r="G3498" t="s">
        <v>1006</v>
      </c>
      <c r="H3498" t="s">
        <v>134</v>
      </c>
      <c r="I3498" t="s">
        <v>135</v>
      </c>
      <c r="J3498" t="s">
        <v>136</v>
      </c>
      <c r="K3498" t="s">
        <v>137</v>
      </c>
      <c r="L3498" t="s">
        <v>10305</v>
      </c>
      <c r="M3498" t="s">
        <v>10306</v>
      </c>
      <c r="N3498">
        <v>1.6291666659999999</v>
      </c>
      <c r="O3498">
        <v>0</v>
      </c>
      <c r="P3498">
        <v>9</v>
      </c>
      <c r="Q3498">
        <v>0</v>
      </c>
      <c r="R3498">
        <v>20</v>
      </c>
      <c r="S3498">
        <v>0</v>
      </c>
      <c r="T3498">
        <v>1</v>
      </c>
      <c r="U3498">
        <v>0</v>
      </c>
      <c r="V3498">
        <v>0</v>
      </c>
      <c r="W3498">
        <v>0</v>
      </c>
      <c r="X3498">
        <v>0.93516431413860002</v>
      </c>
      <c r="Y3498">
        <v>0</v>
      </c>
      <c r="Z3498">
        <v>8.4146927478328131</v>
      </c>
      <c r="AA3498">
        <v>0</v>
      </c>
      <c r="AB3498">
        <v>1.4627952964218331</v>
      </c>
      <c r="AC3498">
        <v>0</v>
      </c>
      <c r="AD3498">
        <v>0</v>
      </c>
      <c r="AE3498">
        <v>10.812652358393246</v>
      </c>
    </row>
    <row r="3499" spans="1:31" x14ac:dyDescent="0.25">
      <c r="A3499">
        <v>1714548</v>
      </c>
      <c r="B3499">
        <v>1</v>
      </c>
      <c r="C3499" t="s">
        <v>80</v>
      </c>
      <c r="D3499" t="s">
        <v>82</v>
      </c>
      <c r="E3499" t="s">
        <v>131</v>
      </c>
      <c r="F3499" t="s">
        <v>10307</v>
      </c>
      <c r="G3499" t="s">
        <v>133</v>
      </c>
      <c r="H3499" t="s">
        <v>134</v>
      </c>
      <c r="I3499" t="s">
        <v>135</v>
      </c>
      <c r="J3499" t="s">
        <v>136</v>
      </c>
      <c r="K3499" t="s">
        <v>137</v>
      </c>
      <c r="L3499" t="s">
        <v>10308</v>
      </c>
      <c r="M3499" t="s">
        <v>10309</v>
      </c>
      <c r="N3499">
        <v>1.4072222219999999</v>
      </c>
      <c r="O3499">
        <v>0</v>
      </c>
      <c r="P3499">
        <v>2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0.4874961685718911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0.4874961685718911</v>
      </c>
    </row>
    <row r="3500" spans="1:31" x14ac:dyDescent="0.25">
      <c r="A3500">
        <v>1714299</v>
      </c>
      <c r="B3500">
        <v>1</v>
      </c>
      <c r="C3500" t="s">
        <v>80</v>
      </c>
      <c r="D3500" t="s">
        <v>100</v>
      </c>
      <c r="E3500" t="s">
        <v>171</v>
      </c>
      <c r="F3500" t="s">
        <v>10310</v>
      </c>
      <c r="G3500" t="s">
        <v>295</v>
      </c>
      <c r="H3500" t="s">
        <v>143</v>
      </c>
      <c r="I3500" t="s">
        <v>135</v>
      </c>
      <c r="J3500" t="s">
        <v>136</v>
      </c>
      <c r="K3500" t="s">
        <v>137</v>
      </c>
      <c r="L3500" t="s">
        <v>10311</v>
      </c>
      <c r="M3500" t="s">
        <v>10312</v>
      </c>
      <c r="N3500">
        <v>2.329722222</v>
      </c>
      <c r="O3500">
        <v>0</v>
      </c>
      <c r="P3500">
        <v>223</v>
      </c>
      <c r="Q3500">
        <v>0</v>
      </c>
      <c r="R3500">
        <v>14</v>
      </c>
      <c r="S3500">
        <v>0</v>
      </c>
      <c r="T3500">
        <v>33</v>
      </c>
      <c r="U3500">
        <v>0</v>
      </c>
      <c r="V3500">
        <v>0</v>
      </c>
      <c r="W3500">
        <v>0</v>
      </c>
      <c r="X3500">
        <v>109.95636060543103</v>
      </c>
      <c r="Y3500">
        <v>0</v>
      </c>
      <c r="Z3500">
        <v>3.133232950169849</v>
      </c>
      <c r="AA3500">
        <v>0</v>
      </c>
      <c r="AB3500">
        <v>38.311377004697981</v>
      </c>
      <c r="AC3500">
        <v>0</v>
      </c>
      <c r="AD3500">
        <v>0</v>
      </c>
      <c r="AE3500">
        <v>151.40097056029887</v>
      </c>
    </row>
    <row r="3501" spans="1:31" x14ac:dyDescent="0.25">
      <c r="A3501">
        <v>1714402</v>
      </c>
      <c r="B3501">
        <v>1</v>
      </c>
      <c r="C3501" t="s">
        <v>80</v>
      </c>
      <c r="D3501" t="s">
        <v>85</v>
      </c>
      <c r="E3501" t="s">
        <v>160</v>
      </c>
      <c r="F3501" t="s">
        <v>10313</v>
      </c>
      <c r="G3501" t="s">
        <v>173</v>
      </c>
      <c r="H3501" t="s">
        <v>134</v>
      </c>
      <c r="I3501" t="s">
        <v>135</v>
      </c>
      <c r="J3501" t="s">
        <v>136</v>
      </c>
      <c r="K3501" t="s">
        <v>153</v>
      </c>
      <c r="L3501" t="s">
        <v>10314</v>
      </c>
      <c r="M3501" t="s">
        <v>10315</v>
      </c>
      <c r="N3501">
        <v>1.2155555549999999</v>
      </c>
      <c r="O3501">
        <v>0</v>
      </c>
      <c r="P3501">
        <v>327</v>
      </c>
      <c r="Q3501">
        <v>0</v>
      </c>
      <c r="R3501">
        <v>0</v>
      </c>
      <c r="S3501">
        <v>0</v>
      </c>
      <c r="T3501">
        <v>28</v>
      </c>
      <c r="U3501">
        <v>0</v>
      </c>
      <c r="V3501">
        <v>0</v>
      </c>
      <c r="W3501">
        <v>0</v>
      </c>
      <c r="X3501">
        <v>94.243138951612877</v>
      </c>
      <c r="Y3501">
        <v>0</v>
      </c>
      <c r="Z3501">
        <v>0</v>
      </c>
      <c r="AA3501">
        <v>0</v>
      </c>
      <c r="AB3501">
        <v>16.262162237664469</v>
      </c>
      <c r="AC3501">
        <v>0</v>
      </c>
      <c r="AD3501">
        <v>0</v>
      </c>
      <c r="AE3501">
        <v>110.50530118927735</v>
      </c>
    </row>
    <row r="3502" spans="1:31" x14ac:dyDescent="0.25">
      <c r="A3502">
        <v>1714230</v>
      </c>
      <c r="B3502">
        <v>1</v>
      </c>
      <c r="C3502" t="s">
        <v>81</v>
      </c>
      <c r="D3502" t="s">
        <v>122</v>
      </c>
      <c r="E3502" t="s">
        <v>140</v>
      </c>
      <c r="F3502" t="s">
        <v>9979</v>
      </c>
      <c r="G3502" t="s">
        <v>147</v>
      </c>
      <c r="H3502" t="s">
        <v>143</v>
      </c>
      <c r="I3502" t="s">
        <v>135</v>
      </c>
      <c r="J3502" t="s">
        <v>136</v>
      </c>
      <c r="K3502" t="s">
        <v>137</v>
      </c>
      <c r="L3502" t="s">
        <v>10316</v>
      </c>
      <c r="M3502" t="s">
        <v>10317</v>
      </c>
      <c r="N3502">
        <v>1.7508333330000001</v>
      </c>
      <c r="O3502">
        <v>12</v>
      </c>
      <c r="P3502">
        <v>819</v>
      </c>
      <c r="Q3502">
        <v>1</v>
      </c>
      <c r="R3502">
        <v>19</v>
      </c>
      <c r="S3502">
        <v>2</v>
      </c>
      <c r="T3502">
        <v>52</v>
      </c>
      <c r="U3502">
        <v>1</v>
      </c>
      <c r="V3502">
        <v>0</v>
      </c>
      <c r="W3502">
        <v>2.6890947010721757</v>
      </c>
      <c r="X3502">
        <v>139.35382105323288</v>
      </c>
      <c r="Y3502">
        <v>5.8595939195363891E-2</v>
      </c>
      <c r="Z3502">
        <v>3.6268151987236279</v>
      </c>
      <c r="AA3502">
        <v>168.92678395048034</v>
      </c>
      <c r="AB3502">
        <v>33.400393598690975</v>
      </c>
      <c r="AC3502">
        <v>2.5944460929225137</v>
      </c>
      <c r="AD3502">
        <v>0</v>
      </c>
      <c r="AE3502">
        <v>350.6499505343179</v>
      </c>
    </row>
    <row r="3503" spans="1:31" x14ac:dyDescent="0.25">
      <c r="A3503">
        <v>1714465</v>
      </c>
      <c r="B3503">
        <v>1</v>
      </c>
      <c r="C3503" t="s">
        <v>80</v>
      </c>
      <c r="D3503" t="s">
        <v>83</v>
      </c>
      <c r="E3503" t="s">
        <v>160</v>
      </c>
      <c r="F3503" t="s">
        <v>10318</v>
      </c>
      <c r="G3503" t="s">
        <v>650</v>
      </c>
      <c r="H3503" t="s">
        <v>134</v>
      </c>
      <c r="I3503" t="s">
        <v>135</v>
      </c>
      <c r="J3503" t="s">
        <v>136</v>
      </c>
      <c r="K3503" t="s">
        <v>137</v>
      </c>
      <c r="L3503" t="s">
        <v>10319</v>
      </c>
      <c r="M3503" t="s">
        <v>10320</v>
      </c>
      <c r="N3503">
        <v>1.933611111</v>
      </c>
      <c r="O3503">
        <v>0</v>
      </c>
      <c r="P3503">
        <v>357</v>
      </c>
      <c r="Q3503">
        <v>0</v>
      </c>
      <c r="R3503">
        <v>0</v>
      </c>
      <c r="S3503">
        <v>0</v>
      </c>
      <c r="T3503">
        <v>29</v>
      </c>
      <c r="U3503">
        <v>0</v>
      </c>
      <c r="V3503">
        <v>0</v>
      </c>
      <c r="W3503">
        <v>0</v>
      </c>
      <c r="X3503">
        <v>136.60364949444417</v>
      </c>
      <c r="Y3503">
        <v>0</v>
      </c>
      <c r="Z3503">
        <v>0</v>
      </c>
      <c r="AA3503">
        <v>0</v>
      </c>
      <c r="AB3503">
        <v>24.192015745758042</v>
      </c>
      <c r="AC3503">
        <v>0</v>
      </c>
      <c r="AD3503">
        <v>0</v>
      </c>
      <c r="AE3503">
        <v>160.7956652402022</v>
      </c>
    </row>
    <row r="3504" spans="1:31" x14ac:dyDescent="0.25">
      <c r="A3504">
        <v>1714528</v>
      </c>
      <c r="B3504">
        <v>1</v>
      </c>
      <c r="C3504" t="s">
        <v>80</v>
      </c>
      <c r="D3504" t="s">
        <v>105</v>
      </c>
      <c r="E3504" t="s">
        <v>160</v>
      </c>
      <c r="F3504" t="s">
        <v>10321</v>
      </c>
      <c r="G3504" t="s">
        <v>152</v>
      </c>
      <c r="H3504" t="s">
        <v>134</v>
      </c>
      <c r="I3504" t="s">
        <v>135</v>
      </c>
      <c r="J3504" t="s">
        <v>136</v>
      </c>
      <c r="K3504" t="s">
        <v>153</v>
      </c>
      <c r="L3504" t="s">
        <v>10322</v>
      </c>
      <c r="M3504" t="s">
        <v>10323</v>
      </c>
      <c r="N3504">
        <v>1.3209480549999999</v>
      </c>
      <c r="O3504">
        <v>0</v>
      </c>
      <c r="P3504">
        <v>57</v>
      </c>
      <c r="Q3504">
        <v>0</v>
      </c>
      <c r="R3504">
        <v>1</v>
      </c>
      <c r="S3504">
        <v>0</v>
      </c>
      <c r="T3504">
        <v>9</v>
      </c>
      <c r="U3504">
        <v>0</v>
      </c>
      <c r="V3504">
        <v>0</v>
      </c>
      <c r="W3504">
        <v>0</v>
      </c>
      <c r="X3504">
        <v>17.562661993283513</v>
      </c>
      <c r="Y3504">
        <v>0</v>
      </c>
      <c r="Z3504">
        <v>0.22427965124388</v>
      </c>
      <c r="AA3504">
        <v>0</v>
      </c>
      <c r="AB3504">
        <v>6.6722294387279835</v>
      </c>
      <c r="AC3504">
        <v>0</v>
      </c>
      <c r="AD3504">
        <v>0</v>
      </c>
      <c r="AE3504">
        <v>24.459171083255377</v>
      </c>
    </row>
    <row r="3505" spans="1:31" x14ac:dyDescent="0.25">
      <c r="A3505">
        <v>1714422</v>
      </c>
      <c r="B3505">
        <v>1</v>
      </c>
      <c r="C3505" t="s">
        <v>80</v>
      </c>
      <c r="D3505" t="s">
        <v>101</v>
      </c>
      <c r="E3505" t="s">
        <v>131</v>
      </c>
      <c r="F3505" t="s">
        <v>10324</v>
      </c>
      <c r="G3505" t="s">
        <v>242</v>
      </c>
      <c r="H3505" t="s">
        <v>134</v>
      </c>
      <c r="I3505" t="s">
        <v>135</v>
      </c>
      <c r="J3505" t="s">
        <v>136</v>
      </c>
      <c r="K3505" t="s">
        <v>137</v>
      </c>
      <c r="L3505" t="s">
        <v>10325</v>
      </c>
      <c r="M3505" t="s">
        <v>10326</v>
      </c>
      <c r="N3505">
        <v>2.0422222219999999</v>
      </c>
      <c r="O3505">
        <v>0</v>
      </c>
      <c r="P3505">
        <v>1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0.47189359425977773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0.47189359425977773</v>
      </c>
    </row>
    <row r="3506" spans="1:31" x14ac:dyDescent="0.25">
      <c r="A3506">
        <v>1714273</v>
      </c>
      <c r="B3506">
        <v>1</v>
      </c>
      <c r="C3506" t="s">
        <v>81</v>
      </c>
      <c r="D3506" t="s">
        <v>115</v>
      </c>
      <c r="E3506" t="s">
        <v>150</v>
      </c>
      <c r="F3506" t="s">
        <v>10327</v>
      </c>
      <c r="G3506" t="s">
        <v>173</v>
      </c>
      <c r="H3506" t="s">
        <v>134</v>
      </c>
      <c r="I3506" t="s">
        <v>135</v>
      </c>
      <c r="J3506" t="s">
        <v>136</v>
      </c>
      <c r="K3506" t="s">
        <v>153</v>
      </c>
      <c r="L3506" t="s">
        <v>10328</v>
      </c>
      <c r="M3506" t="s">
        <v>10329</v>
      </c>
      <c r="N3506">
        <v>7.690098055</v>
      </c>
      <c r="O3506">
        <v>0</v>
      </c>
      <c r="P3506">
        <v>30</v>
      </c>
      <c r="Q3506">
        <v>0</v>
      </c>
      <c r="R3506">
        <v>9</v>
      </c>
      <c r="S3506">
        <v>0</v>
      </c>
      <c r="T3506">
        <v>1</v>
      </c>
      <c r="U3506">
        <v>0</v>
      </c>
      <c r="V3506">
        <v>0</v>
      </c>
      <c r="W3506">
        <v>0</v>
      </c>
      <c r="X3506">
        <v>6.4582571465109675</v>
      </c>
      <c r="Y3506">
        <v>0</v>
      </c>
      <c r="Z3506">
        <v>3.0340966613686953</v>
      </c>
      <c r="AA3506">
        <v>0</v>
      </c>
      <c r="AB3506">
        <v>0.14813774402703112</v>
      </c>
      <c r="AC3506">
        <v>0</v>
      </c>
      <c r="AD3506">
        <v>0</v>
      </c>
      <c r="AE3506">
        <v>9.6404915519066936</v>
      </c>
    </row>
    <row r="3507" spans="1:31" x14ac:dyDescent="0.25">
      <c r="A3507">
        <v>1714279</v>
      </c>
      <c r="B3507">
        <v>1</v>
      </c>
      <c r="C3507" t="s">
        <v>81</v>
      </c>
      <c r="D3507" t="s">
        <v>123</v>
      </c>
      <c r="E3507" t="s">
        <v>131</v>
      </c>
      <c r="F3507" t="s">
        <v>10330</v>
      </c>
      <c r="G3507" t="s">
        <v>133</v>
      </c>
      <c r="H3507" t="s">
        <v>134</v>
      </c>
      <c r="I3507" t="s">
        <v>135</v>
      </c>
      <c r="J3507" t="s">
        <v>136</v>
      </c>
      <c r="K3507" t="s">
        <v>137</v>
      </c>
      <c r="L3507" t="s">
        <v>10331</v>
      </c>
      <c r="M3507" t="s">
        <v>10332</v>
      </c>
      <c r="N3507">
        <v>1.0536111109999999</v>
      </c>
      <c r="O3507">
        <v>0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0.16114684186522557</v>
      </c>
      <c r="AA3507">
        <v>0</v>
      </c>
      <c r="AB3507">
        <v>0</v>
      </c>
      <c r="AC3507">
        <v>0</v>
      </c>
      <c r="AD3507">
        <v>0</v>
      </c>
      <c r="AE3507">
        <v>0.16114684186522557</v>
      </c>
    </row>
    <row r="3508" spans="1:31" x14ac:dyDescent="0.25">
      <c r="A3508">
        <v>1714628</v>
      </c>
      <c r="B3508">
        <v>1</v>
      </c>
      <c r="C3508" t="s">
        <v>80</v>
      </c>
      <c r="D3508" t="s">
        <v>97</v>
      </c>
      <c r="E3508" t="s">
        <v>131</v>
      </c>
      <c r="F3508" t="s">
        <v>10333</v>
      </c>
      <c r="G3508" t="s">
        <v>133</v>
      </c>
      <c r="H3508" t="s">
        <v>134</v>
      </c>
      <c r="I3508" t="s">
        <v>135</v>
      </c>
      <c r="J3508" t="s">
        <v>136</v>
      </c>
      <c r="K3508" t="s">
        <v>137</v>
      </c>
      <c r="L3508" t="s">
        <v>10334</v>
      </c>
      <c r="M3508" t="s">
        <v>10335</v>
      </c>
      <c r="N3508">
        <v>2.2836111109999999</v>
      </c>
      <c r="O3508">
        <v>0</v>
      </c>
      <c r="P3508">
        <v>1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0.16748372081546667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0.16748372081546667</v>
      </c>
    </row>
    <row r="3509" spans="1:31" x14ac:dyDescent="0.25">
      <c r="A3509">
        <v>1714319</v>
      </c>
      <c r="B3509">
        <v>1</v>
      </c>
      <c r="C3509" t="s">
        <v>81</v>
      </c>
      <c r="D3509" t="s">
        <v>127</v>
      </c>
      <c r="E3509" t="s">
        <v>189</v>
      </c>
      <c r="F3509" t="s">
        <v>5434</v>
      </c>
      <c r="G3509" t="s">
        <v>147</v>
      </c>
      <c r="H3509" t="s">
        <v>143</v>
      </c>
      <c r="I3509" t="s">
        <v>455</v>
      </c>
      <c r="J3509" t="s">
        <v>136</v>
      </c>
      <c r="K3509" t="s">
        <v>137</v>
      </c>
      <c r="L3509" t="s">
        <v>10336</v>
      </c>
      <c r="M3509" t="s">
        <v>10337</v>
      </c>
      <c r="N3509">
        <v>1.6666666E-2</v>
      </c>
      <c r="O3509">
        <v>2</v>
      </c>
      <c r="P3509">
        <v>1329</v>
      </c>
      <c r="Q3509">
        <v>30</v>
      </c>
      <c r="R3509">
        <v>82</v>
      </c>
      <c r="S3509">
        <v>14</v>
      </c>
      <c r="T3509">
        <v>116</v>
      </c>
      <c r="U3509">
        <v>2</v>
      </c>
      <c r="V3509">
        <v>0</v>
      </c>
      <c r="W3509">
        <v>5.6212009855499999E-3</v>
      </c>
      <c r="X3509">
        <v>2.7200834056365628</v>
      </c>
      <c r="Y3509">
        <v>0.29046029915400007</v>
      </c>
      <c r="Z3509">
        <v>0.11153856320925</v>
      </c>
      <c r="AA3509">
        <v>1.1989497038424504</v>
      </c>
      <c r="AB3509">
        <v>0.92609955795301691</v>
      </c>
      <c r="AC3509">
        <v>4.7159636266749995E-2</v>
      </c>
      <c r="AD3509">
        <v>0</v>
      </c>
      <c r="AE3509">
        <v>5.2999123670475798</v>
      </c>
    </row>
    <row r="3510" spans="1:31" x14ac:dyDescent="0.25">
      <c r="A3510">
        <v>1714505</v>
      </c>
      <c r="B3510">
        <v>1</v>
      </c>
      <c r="C3510" t="s">
        <v>80</v>
      </c>
      <c r="D3510" t="s">
        <v>85</v>
      </c>
      <c r="E3510" t="s">
        <v>150</v>
      </c>
      <c r="F3510" t="s">
        <v>10338</v>
      </c>
      <c r="G3510" t="s">
        <v>269</v>
      </c>
      <c r="H3510" t="s">
        <v>134</v>
      </c>
      <c r="I3510" t="s">
        <v>135</v>
      </c>
      <c r="J3510" t="s">
        <v>136</v>
      </c>
      <c r="K3510" t="s">
        <v>137</v>
      </c>
      <c r="L3510" t="s">
        <v>10339</v>
      </c>
      <c r="M3510" t="s">
        <v>10340</v>
      </c>
      <c r="N3510">
        <v>1.558888888</v>
      </c>
      <c r="O3510">
        <v>0</v>
      </c>
      <c r="P3510">
        <v>410</v>
      </c>
      <c r="Q3510">
        <v>0</v>
      </c>
      <c r="R3510">
        <v>0</v>
      </c>
      <c r="S3510">
        <v>0</v>
      </c>
      <c r="T3510">
        <v>9</v>
      </c>
      <c r="U3510">
        <v>0</v>
      </c>
      <c r="V3510">
        <v>0</v>
      </c>
      <c r="W3510">
        <v>0</v>
      </c>
      <c r="X3510">
        <v>208.72580699748445</v>
      </c>
      <c r="Y3510">
        <v>0</v>
      </c>
      <c r="Z3510">
        <v>0</v>
      </c>
      <c r="AA3510">
        <v>0</v>
      </c>
      <c r="AB3510">
        <v>3.7963211404966812</v>
      </c>
      <c r="AC3510">
        <v>0</v>
      </c>
      <c r="AD3510">
        <v>0</v>
      </c>
      <c r="AE3510">
        <v>212.52212813798113</v>
      </c>
    </row>
    <row r="3511" spans="1:31" x14ac:dyDescent="0.25">
      <c r="A3511">
        <v>1714482</v>
      </c>
      <c r="B3511">
        <v>1</v>
      </c>
      <c r="C3511" t="s">
        <v>80</v>
      </c>
      <c r="D3511" t="s">
        <v>89</v>
      </c>
      <c r="E3511" t="s">
        <v>131</v>
      </c>
      <c r="F3511" t="s">
        <v>10341</v>
      </c>
      <c r="G3511" t="s">
        <v>238</v>
      </c>
      <c r="H3511" t="s">
        <v>134</v>
      </c>
      <c r="I3511" t="s">
        <v>135</v>
      </c>
      <c r="J3511" t="s">
        <v>136</v>
      </c>
      <c r="K3511" t="s">
        <v>137</v>
      </c>
      <c r="L3511" t="s">
        <v>10342</v>
      </c>
      <c r="M3511" t="s">
        <v>10343</v>
      </c>
      <c r="N3511">
        <v>1.1563888879999999</v>
      </c>
      <c r="O3511">
        <v>0</v>
      </c>
      <c r="P3511">
        <v>1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0.72464258779372648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0.72464258779372648</v>
      </c>
    </row>
    <row r="3512" spans="1:31" x14ac:dyDescent="0.25">
      <c r="A3512">
        <v>1714359</v>
      </c>
      <c r="B3512">
        <v>1</v>
      </c>
      <c r="C3512" t="s">
        <v>81</v>
      </c>
      <c r="D3512" t="s">
        <v>122</v>
      </c>
      <c r="E3512" t="s">
        <v>171</v>
      </c>
      <c r="F3512" t="s">
        <v>10344</v>
      </c>
      <c r="G3512" t="s">
        <v>2470</v>
      </c>
      <c r="H3512" t="s">
        <v>143</v>
      </c>
      <c r="I3512" t="s">
        <v>135</v>
      </c>
      <c r="J3512" t="s">
        <v>136</v>
      </c>
      <c r="K3512" t="s">
        <v>137</v>
      </c>
      <c r="L3512" t="s">
        <v>10345</v>
      </c>
      <c r="M3512" t="s">
        <v>10346</v>
      </c>
      <c r="N3512">
        <v>4.6130555549999999</v>
      </c>
      <c r="O3512">
        <v>0</v>
      </c>
      <c r="P3512">
        <v>397</v>
      </c>
      <c r="Q3512">
        <v>0</v>
      </c>
      <c r="R3512">
        <v>0</v>
      </c>
      <c r="S3512">
        <v>0</v>
      </c>
      <c r="T3512">
        <v>9</v>
      </c>
      <c r="U3512">
        <v>0</v>
      </c>
      <c r="V3512">
        <v>0</v>
      </c>
      <c r="W3512">
        <v>0</v>
      </c>
      <c r="X3512">
        <v>278.98422156969644</v>
      </c>
      <c r="Y3512">
        <v>0</v>
      </c>
      <c r="Z3512">
        <v>0</v>
      </c>
      <c r="AA3512">
        <v>0</v>
      </c>
      <c r="AB3512">
        <v>21.457080957824672</v>
      </c>
      <c r="AC3512">
        <v>0</v>
      </c>
      <c r="AD3512">
        <v>0</v>
      </c>
      <c r="AE3512">
        <v>300.44130252752109</v>
      </c>
    </row>
    <row r="3513" spans="1:31" x14ac:dyDescent="0.25">
      <c r="A3513">
        <v>1714256</v>
      </c>
      <c r="B3513">
        <v>1</v>
      </c>
      <c r="C3513" t="s">
        <v>80</v>
      </c>
      <c r="D3513" t="s">
        <v>107</v>
      </c>
      <c r="E3513" t="s">
        <v>160</v>
      </c>
      <c r="F3513" t="s">
        <v>10347</v>
      </c>
      <c r="G3513" t="s">
        <v>162</v>
      </c>
      <c r="H3513" t="s">
        <v>134</v>
      </c>
      <c r="I3513" t="s">
        <v>135</v>
      </c>
      <c r="J3513" t="s">
        <v>136</v>
      </c>
      <c r="K3513" t="s">
        <v>137</v>
      </c>
      <c r="L3513" t="s">
        <v>10348</v>
      </c>
      <c r="M3513" t="s">
        <v>10349</v>
      </c>
      <c r="N3513">
        <v>0.98944444399999998</v>
      </c>
      <c r="O3513">
        <v>0</v>
      </c>
      <c r="P3513">
        <v>43</v>
      </c>
      <c r="Q3513">
        <v>0</v>
      </c>
      <c r="R3513">
        <v>0</v>
      </c>
      <c r="S3513">
        <v>0</v>
      </c>
      <c r="T3513">
        <v>5</v>
      </c>
      <c r="U3513">
        <v>0</v>
      </c>
      <c r="V3513">
        <v>0</v>
      </c>
      <c r="W3513">
        <v>0</v>
      </c>
      <c r="X3513">
        <v>4.2146731250908243</v>
      </c>
      <c r="Y3513">
        <v>0</v>
      </c>
      <c r="Z3513">
        <v>0</v>
      </c>
      <c r="AA3513">
        <v>0</v>
      </c>
      <c r="AB3513">
        <v>2.1524722410054848</v>
      </c>
      <c r="AC3513">
        <v>0</v>
      </c>
      <c r="AD3513">
        <v>0</v>
      </c>
      <c r="AE3513">
        <v>6.3671453660963095</v>
      </c>
    </row>
    <row r="3514" spans="1:31" x14ac:dyDescent="0.25">
      <c r="A3514">
        <v>1714588</v>
      </c>
      <c r="B3514">
        <v>1</v>
      </c>
      <c r="C3514" t="s">
        <v>81</v>
      </c>
      <c r="D3514" t="s">
        <v>112</v>
      </c>
      <c r="E3514" t="s">
        <v>131</v>
      </c>
      <c r="F3514" t="s">
        <v>10350</v>
      </c>
      <c r="G3514" t="s">
        <v>133</v>
      </c>
      <c r="H3514" t="s">
        <v>134</v>
      </c>
      <c r="I3514" t="s">
        <v>135</v>
      </c>
      <c r="J3514" t="s">
        <v>136</v>
      </c>
      <c r="K3514" t="s">
        <v>137</v>
      </c>
      <c r="L3514" t="s">
        <v>10351</v>
      </c>
      <c r="M3514" t="s">
        <v>10352</v>
      </c>
      <c r="N3514">
        <v>1.746111111</v>
      </c>
      <c r="O3514">
        <v>0</v>
      </c>
      <c r="P3514">
        <v>1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8.8398885054750007E-2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8.8398885054750007E-2</v>
      </c>
    </row>
    <row r="3515" spans="1:31" x14ac:dyDescent="0.25">
      <c r="A3515">
        <v>1714611</v>
      </c>
      <c r="B3515">
        <v>1</v>
      </c>
      <c r="C3515" t="s">
        <v>80</v>
      </c>
      <c r="D3515" t="s">
        <v>94</v>
      </c>
      <c r="E3515" t="s">
        <v>160</v>
      </c>
      <c r="F3515" t="s">
        <v>10353</v>
      </c>
      <c r="G3515" t="s">
        <v>162</v>
      </c>
      <c r="H3515" t="s">
        <v>134</v>
      </c>
      <c r="I3515" t="s">
        <v>135</v>
      </c>
      <c r="J3515" t="s">
        <v>136</v>
      </c>
      <c r="K3515" t="s">
        <v>137</v>
      </c>
      <c r="L3515" t="s">
        <v>10354</v>
      </c>
      <c r="M3515" t="s">
        <v>10355</v>
      </c>
      <c r="N3515">
        <v>4.1561111110000004</v>
      </c>
      <c r="O3515">
        <v>0</v>
      </c>
      <c r="P3515">
        <v>18</v>
      </c>
      <c r="Q3515">
        <v>0</v>
      </c>
      <c r="R3515">
        <v>11</v>
      </c>
      <c r="S3515">
        <v>0</v>
      </c>
      <c r="T3515">
        <v>4</v>
      </c>
      <c r="U3515">
        <v>0</v>
      </c>
      <c r="V3515">
        <v>0</v>
      </c>
      <c r="W3515">
        <v>0</v>
      </c>
      <c r="X3515">
        <v>17.084256000058595</v>
      </c>
      <c r="Y3515">
        <v>0</v>
      </c>
      <c r="Z3515">
        <v>11.668720042788395</v>
      </c>
      <c r="AA3515">
        <v>0</v>
      </c>
      <c r="AB3515">
        <v>22.846261411675513</v>
      </c>
      <c r="AC3515">
        <v>0</v>
      </c>
      <c r="AD3515">
        <v>0</v>
      </c>
      <c r="AE3515">
        <v>51.599237454522502</v>
      </c>
    </row>
    <row r="3516" spans="1:31" x14ac:dyDescent="0.25">
      <c r="A3516">
        <v>1714382</v>
      </c>
      <c r="B3516">
        <v>1</v>
      </c>
      <c r="C3516" t="s">
        <v>80</v>
      </c>
      <c r="D3516" t="s">
        <v>108</v>
      </c>
      <c r="E3516" t="s">
        <v>131</v>
      </c>
      <c r="F3516" t="s">
        <v>10356</v>
      </c>
      <c r="G3516" t="s">
        <v>133</v>
      </c>
      <c r="H3516" t="s">
        <v>134</v>
      </c>
      <c r="I3516" t="s">
        <v>135</v>
      </c>
      <c r="J3516" t="s">
        <v>136</v>
      </c>
      <c r="K3516" t="s">
        <v>137</v>
      </c>
      <c r="L3516" t="s">
        <v>9947</v>
      </c>
      <c r="M3516" t="s">
        <v>10357</v>
      </c>
      <c r="N3516">
        <v>4.1794444439999996</v>
      </c>
      <c r="O3516">
        <v>0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0.37586456032116672</v>
      </c>
      <c r="AA3516">
        <v>0</v>
      </c>
      <c r="AB3516">
        <v>0</v>
      </c>
      <c r="AC3516">
        <v>0</v>
      </c>
      <c r="AD3516">
        <v>0</v>
      </c>
      <c r="AE3516">
        <v>0.37586456032116672</v>
      </c>
    </row>
    <row r="3517" spans="1:31" x14ac:dyDescent="0.25">
      <c r="A3517">
        <v>1714376</v>
      </c>
      <c r="B3517">
        <v>1</v>
      </c>
      <c r="C3517" t="s">
        <v>81</v>
      </c>
      <c r="D3517" t="s">
        <v>112</v>
      </c>
      <c r="E3517" t="s">
        <v>131</v>
      </c>
      <c r="F3517" t="s">
        <v>10350</v>
      </c>
      <c r="G3517" t="s">
        <v>133</v>
      </c>
      <c r="H3517" t="s">
        <v>134</v>
      </c>
      <c r="I3517" t="s">
        <v>135</v>
      </c>
      <c r="J3517" t="s">
        <v>136</v>
      </c>
      <c r="K3517" t="s">
        <v>137</v>
      </c>
      <c r="L3517" t="s">
        <v>10358</v>
      </c>
      <c r="M3517" t="s">
        <v>10359</v>
      </c>
      <c r="N3517">
        <v>0.76416666600000005</v>
      </c>
      <c r="O3517">
        <v>0</v>
      </c>
      <c r="P3517">
        <v>1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2.9199822081824998E-2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2.9199822081824998E-2</v>
      </c>
    </row>
    <row r="3518" spans="1:31" x14ac:dyDescent="0.25">
      <c r="A3518">
        <v>1714276</v>
      </c>
      <c r="B3518">
        <v>1</v>
      </c>
      <c r="C3518" t="s">
        <v>80</v>
      </c>
      <c r="D3518" t="s">
        <v>105</v>
      </c>
      <c r="E3518" t="s">
        <v>150</v>
      </c>
      <c r="F3518" t="s">
        <v>10360</v>
      </c>
      <c r="G3518" t="s">
        <v>152</v>
      </c>
      <c r="H3518" t="s">
        <v>134</v>
      </c>
      <c r="I3518" t="s">
        <v>135</v>
      </c>
      <c r="J3518" t="s">
        <v>136</v>
      </c>
      <c r="K3518" t="s">
        <v>153</v>
      </c>
      <c r="L3518" t="s">
        <v>10361</v>
      </c>
      <c r="M3518" t="s">
        <v>10362</v>
      </c>
      <c r="N3518">
        <v>0.40775083299999998</v>
      </c>
      <c r="O3518">
        <v>0</v>
      </c>
      <c r="P3518">
        <v>14</v>
      </c>
      <c r="Q3518">
        <v>0</v>
      </c>
      <c r="R3518">
        <v>77</v>
      </c>
      <c r="S3518">
        <v>0</v>
      </c>
      <c r="T3518">
        <v>6</v>
      </c>
      <c r="U3518">
        <v>0</v>
      </c>
      <c r="V3518">
        <v>1</v>
      </c>
      <c r="W3518">
        <v>0</v>
      </c>
      <c r="X3518">
        <v>1.4031708056001335</v>
      </c>
      <c r="Y3518">
        <v>0</v>
      </c>
      <c r="Z3518">
        <v>2.8474279737026302</v>
      </c>
      <c r="AA3518">
        <v>0</v>
      </c>
      <c r="AB3518">
        <v>2.0305376642906525</v>
      </c>
      <c r="AC3518">
        <v>0</v>
      </c>
      <c r="AD3518">
        <v>3.545744393788155</v>
      </c>
      <c r="AE3518">
        <v>9.8268808373815713</v>
      </c>
    </row>
    <row r="3519" spans="1:31" x14ac:dyDescent="0.25">
      <c r="A3519">
        <v>1714222</v>
      </c>
      <c r="B3519">
        <v>1</v>
      </c>
      <c r="C3519" t="s">
        <v>80</v>
      </c>
      <c r="D3519" t="s">
        <v>97</v>
      </c>
      <c r="E3519" t="s">
        <v>131</v>
      </c>
      <c r="F3519" t="s">
        <v>10363</v>
      </c>
      <c r="G3519" t="s">
        <v>242</v>
      </c>
      <c r="H3519" t="s">
        <v>134</v>
      </c>
      <c r="I3519" t="s">
        <v>135</v>
      </c>
      <c r="J3519" t="s">
        <v>136</v>
      </c>
      <c r="K3519" t="s">
        <v>137</v>
      </c>
      <c r="L3519" t="s">
        <v>10364</v>
      </c>
      <c r="M3519" t="s">
        <v>10365</v>
      </c>
      <c r="N3519">
        <v>1.2749999999999999</v>
      </c>
      <c r="O3519">
        <v>0</v>
      </c>
      <c r="P3519">
        <v>1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0.26066905534971274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0.26066905534971274</v>
      </c>
    </row>
    <row r="3520" spans="1:31" x14ac:dyDescent="0.25">
      <c r="A3520">
        <v>1714654</v>
      </c>
      <c r="B3520">
        <v>1</v>
      </c>
      <c r="C3520" t="s">
        <v>80</v>
      </c>
      <c r="D3520" t="s">
        <v>93</v>
      </c>
      <c r="E3520" t="s">
        <v>131</v>
      </c>
      <c r="F3520" t="s">
        <v>10366</v>
      </c>
      <c r="G3520" t="s">
        <v>133</v>
      </c>
      <c r="H3520" t="s">
        <v>134</v>
      </c>
      <c r="I3520" t="s">
        <v>135</v>
      </c>
      <c r="J3520" t="s">
        <v>136</v>
      </c>
      <c r="K3520" t="s">
        <v>137</v>
      </c>
      <c r="L3520" t="s">
        <v>10367</v>
      </c>
      <c r="M3520" t="s">
        <v>10368</v>
      </c>
      <c r="N3520">
        <v>2.5550000000000002</v>
      </c>
      <c r="O3520">
        <v>0</v>
      </c>
      <c r="P3520">
        <v>2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0.43153704348566002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0.43153704348566002</v>
      </c>
    </row>
    <row r="3521" spans="1:31" x14ac:dyDescent="0.25">
      <c r="A3521">
        <v>1714385</v>
      </c>
      <c r="B3521">
        <v>1</v>
      </c>
      <c r="C3521" t="s">
        <v>80</v>
      </c>
      <c r="D3521" t="s">
        <v>84</v>
      </c>
      <c r="E3521" t="s">
        <v>150</v>
      </c>
      <c r="F3521" t="s">
        <v>10369</v>
      </c>
      <c r="G3521" t="s">
        <v>173</v>
      </c>
      <c r="H3521" t="s">
        <v>134</v>
      </c>
      <c r="I3521" t="s">
        <v>135</v>
      </c>
      <c r="J3521" t="s">
        <v>136</v>
      </c>
      <c r="K3521" t="s">
        <v>153</v>
      </c>
      <c r="L3521" t="s">
        <v>10370</v>
      </c>
      <c r="M3521" t="s">
        <v>10371</v>
      </c>
      <c r="N3521">
        <v>2.6349999999999998</v>
      </c>
      <c r="O3521">
        <v>0</v>
      </c>
      <c r="P3521">
        <v>609</v>
      </c>
      <c r="Q3521">
        <v>0</v>
      </c>
      <c r="R3521">
        <v>0</v>
      </c>
      <c r="S3521">
        <v>0</v>
      </c>
      <c r="T3521">
        <v>30</v>
      </c>
      <c r="U3521">
        <v>0</v>
      </c>
      <c r="V3521">
        <v>0</v>
      </c>
      <c r="W3521">
        <v>0</v>
      </c>
      <c r="X3521">
        <v>413.40477361552888</v>
      </c>
      <c r="Y3521">
        <v>0</v>
      </c>
      <c r="Z3521">
        <v>0</v>
      </c>
      <c r="AA3521">
        <v>0</v>
      </c>
      <c r="AB3521">
        <v>63.759911173898125</v>
      </c>
      <c r="AC3521">
        <v>0</v>
      </c>
      <c r="AD3521">
        <v>0</v>
      </c>
      <c r="AE3521">
        <v>477.16468478942699</v>
      </c>
    </row>
    <row r="3522" spans="1:31" x14ac:dyDescent="0.25">
      <c r="A3522">
        <v>1714491</v>
      </c>
      <c r="B3522">
        <v>1</v>
      </c>
      <c r="C3522" t="s">
        <v>80</v>
      </c>
      <c r="D3522" t="s">
        <v>100</v>
      </c>
      <c r="E3522" t="s">
        <v>131</v>
      </c>
      <c r="F3522" t="s">
        <v>10372</v>
      </c>
      <c r="G3522" t="s">
        <v>133</v>
      </c>
      <c r="H3522" t="s">
        <v>134</v>
      </c>
      <c r="I3522" t="s">
        <v>135</v>
      </c>
      <c r="J3522" t="s">
        <v>136</v>
      </c>
      <c r="K3522" t="s">
        <v>137</v>
      </c>
      <c r="L3522" t="s">
        <v>10373</v>
      </c>
      <c r="M3522" t="s">
        <v>10374</v>
      </c>
      <c r="N3522">
        <v>2.6511111110000001</v>
      </c>
      <c r="O3522">
        <v>0</v>
      </c>
      <c r="P3522">
        <v>1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1.2257557973845672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1.2257557973845672</v>
      </c>
    </row>
    <row r="3523" spans="1:31" x14ac:dyDescent="0.25">
      <c r="A3523">
        <v>1714345</v>
      </c>
      <c r="B3523">
        <v>1</v>
      </c>
      <c r="C3523" t="s">
        <v>80</v>
      </c>
      <c r="D3523" t="s">
        <v>86</v>
      </c>
      <c r="E3523" t="s">
        <v>314</v>
      </c>
      <c r="F3523" t="s">
        <v>10375</v>
      </c>
      <c r="G3523" t="s">
        <v>157</v>
      </c>
      <c r="H3523" t="s">
        <v>143</v>
      </c>
      <c r="I3523" t="s">
        <v>135</v>
      </c>
      <c r="J3523" t="s">
        <v>3</v>
      </c>
      <c r="K3523" t="s">
        <v>137</v>
      </c>
      <c r="L3523" t="s">
        <v>10376</v>
      </c>
      <c r="M3523" t="s">
        <v>10377</v>
      </c>
      <c r="N3523">
        <v>1.091388888</v>
      </c>
      <c r="O3523">
        <v>0</v>
      </c>
      <c r="P3523">
        <v>2849</v>
      </c>
      <c r="Q3523">
        <v>0</v>
      </c>
      <c r="R3523">
        <v>0</v>
      </c>
      <c r="S3523">
        <v>2</v>
      </c>
      <c r="T3523">
        <v>92</v>
      </c>
      <c r="U3523">
        <v>0</v>
      </c>
      <c r="V3523">
        <v>0</v>
      </c>
      <c r="W3523">
        <v>0</v>
      </c>
      <c r="X3523">
        <v>814.91516881135203</v>
      </c>
      <c r="Y3523">
        <v>0</v>
      </c>
      <c r="Z3523">
        <v>0</v>
      </c>
      <c r="AA3523">
        <v>499.30674399279411</v>
      </c>
      <c r="AB3523">
        <v>93.938796693159446</v>
      </c>
      <c r="AC3523">
        <v>0</v>
      </c>
      <c r="AD3523">
        <v>0</v>
      </c>
      <c r="AE3523">
        <v>1408.1607094973056</v>
      </c>
    </row>
    <row r="3524" spans="1:31" x14ac:dyDescent="0.25">
      <c r="A3524">
        <v>1714259</v>
      </c>
      <c r="B3524">
        <v>1</v>
      </c>
      <c r="C3524" t="s">
        <v>81</v>
      </c>
      <c r="D3524" t="s">
        <v>113</v>
      </c>
      <c r="E3524" t="s">
        <v>189</v>
      </c>
      <c r="F3524" t="s">
        <v>10378</v>
      </c>
      <c r="G3524" t="s">
        <v>233</v>
      </c>
      <c r="H3524" t="s">
        <v>234</v>
      </c>
      <c r="I3524" t="s">
        <v>135</v>
      </c>
      <c r="J3524" t="s">
        <v>136</v>
      </c>
      <c r="K3524" t="s">
        <v>153</v>
      </c>
      <c r="L3524" t="s">
        <v>10379</v>
      </c>
      <c r="M3524" t="s">
        <v>10380</v>
      </c>
      <c r="N3524">
        <v>8.2255555549999997</v>
      </c>
      <c r="O3524">
        <v>0</v>
      </c>
      <c r="P3524">
        <v>199</v>
      </c>
      <c r="Q3524">
        <v>4</v>
      </c>
      <c r="R3524">
        <v>94</v>
      </c>
      <c r="S3524">
        <v>1</v>
      </c>
      <c r="T3524">
        <v>10</v>
      </c>
      <c r="U3524">
        <v>1</v>
      </c>
      <c r="V3524">
        <v>0</v>
      </c>
      <c r="W3524">
        <v>0</v>
      </c>
      <c r="X3524">
        <v>268.1250802257224</v>
      </c>
      <c r="Y3524">
        <v>60.487989912788009</v>
      </c>
      <c r="Z3524">
        <v>278.71949204897504</v>
      </c>
      <c r="AA3524">
        <v>38.126496928149201</v>
      </c>
      <c r="AB3524">
        <v>51.213552352699253</v>
      </c>
      <c r="AC3524">
        <v>353.87356691201683</v>
      </c>
      <c r="AD3524">
        <v>0</v>
      </c>
      <c r="AE3524">
        <v>1050.5461783803507</v>
      </c>
    </row>
    <row r="3525" spans="1:31" x14ac:dyDescent="0.25">
      <c r="A3525">
        <v>1714640</v>
      </c>
      <c r="B3525">
        <v>1</v>
      </c>
      <c r="C3525" t="s">
        <v>80</v>
      </c>
      <c r="D3525" t="s">
        <v>100</v>
      </c>
      <c r="E3525" t="s">
        <v>140</v>
      </c>
      <c r="F3525" t="s">
        <v>3599</v>
      </c>
      <c r="G3525" t="s">
        <v>316</v>
      </c>
      <c r="H3525" t="s">
        <v>143</v>
      </c>
      <c r="I3525" t="s">
        <v>135</v>
      </c>
      <c r="J3525" t="s">
        <v>136</v>
      </c>
      <c r="K3525" t="s">
        <v>137</v>
      </c>
      <c r="L3525" t="s">
        <v>10381</v>
      </c>
      <c r="M3525" t="s">
        <v>10382</v>
      </c>
      <c r="N3525">
        <v>0.33027777699999999</v>
      </c>
      <c r="O3525">
        <v>0</v>
      </c>
      <c r="P3525">
        <v>871</v>
      </c>
      <c r="Q3525">
        <v>16</v>
      </c>
      <c r="R3525">
        <v>126</v>
      </c>
      <c r="S3525">
        <v>6</v>
      </c>
      <c r="T3525">
        <v>122</v>
      </c>
      <c r="U3525">
        <v>0</v>
      </c>
      <c r="V3525">
        <v>0</v>
      </c>
      <c r="W3525">
        <v>0</v>
      </c>
      <c r="X3525">
        <v>89.919044767044454</v>
      </c>
      <c r="Y3525">
        <v>2.373472711516214</v>
      </c>
      <c r="Z3525">
        <v>16.850522901757184</v>
      </c>
      <c r="AA3525">
        <v>6.8440309425547303</v>
      </c>
      <c r="AB3525">
        <v>21.032415733295338</v>
      </c>
      <c r="AC3525">
        <v>0</v>
      </c>
      <c r="AD3525">
        <v>0</v>
      </c>
      <c r="AE3525">
        <v>137.01948705616792</v>
      </c>
    </row>
    <row r="3526" spans="1:31" x14ac:dyDescent="0.25">
      <c r="A3526">
        <v>1714285</v>
      </c>
      <c r="B3526">
        <v>1</v>
      </c>
      <c r="C3526" t="s">
        <v>81</v>
      </c>
      <c r="D3526" t="s">
        <v>117</v>
      </c>
      <c r="E3526" t="s">
        <v>189</v>
      </c>
      <c r="F3526" t="s">
        <v>10383</v>
      </c>
      <c r="G3526" t="s">
        <v>147</v>
      </c>
      <c r="H3526" t="s">
        <v>143</v>
      </c>
      <c r="I3526" t="s">
        <v>455</v>
      </c>
      <c r="J3526" t="s">
        <v>136</v>
      </c>
      <c r="K3526" t="s">
        <v>137</v>
      </c>
      <c r="L3526" t="s">
        <v>10384</v>
      </c>
      <c r="M3526" t="s">
        <v>10385</v>
      </c>
      <c r="N3526">
        <v>1.9444444000000002E-2</v>
      </c>
      <c r="O3526">
        <v>2</v>
      </c>
      <c r="P3526">
        <v>559</v>
      </c>
      <c r="Q3526">
        <v>71</v>
      </c>
      <c r="R3526">
        <v>125</v>
      </c>
      <c r="S3526">
        <v>11</v>
      </c>
      <c r="T3526">
        <v>71</v>
      </c>
      <c r="U3526">
        <v>0</v>
      </c>
      <c r="V3526">
        <v>0</v>
      </c>
      <c r="W3526">
        <v>3.4958235981666667E-3</v>
      </c>
      <c r="X3526">
        <v>2.2512283770462131</v>
      </c>
      <c r="Y3526">
        <v>0.32756145936834441</v>
      </c>
      <c r="Z3526">
        <v>0.34619170978330555</v>
      </c>
      <c r="AA3526">
        <v>0.69641402984523604</v>
      </c>
      <c r="AB3526">
        <v>1.9027733182951696</v>
      </c>
      <c r="AC3526">
        <v>0</v>
      </c>
      <c r="AD3526">
        <v>0</v>
      </c>
      <c r="AE3526">
        <v>5.5276647179364353</v>
      </c>
    </row>
    <row r="3527" spans="1:31" x14ac:dyDescent="0.25">
      <c r="A3527">
        <v>1714634</v>
      </c>
      <c r="B3527">
        <v>1</v>
      </c>
      <c r="C3527" t="s">
        <v>80</v>
      </c>
      <c r="D3527" t="s">
        <v>94</v>
      </c>
      <c r="E3527" t="s">
        <v>160</v>
      </c>
      <c r="F3527" t="s">
        <v>8952</v>
      </c>
      <c r="G3527" t="s">
        <v>269</v>
      </c>
      <c r="H3527" t="s">
        <v>134</v>
      </c>
      <c r="I3527" t="s">
        <v>135</v>
      </c>
      <c r="J3527" t="s">
        <v>136</v>
      </c>
      <c r="K3527" t="s">
        <v>137</v>
      </c>
      <c r="L3527" t="s">
        <v>10386</v>
      </c>
      <c r="M3527" t="s">
        <v>10387</v>
      </c>
      <c r="N3527">
        <v>4.4452777770000003</v>
      </c>
      <c r="O3527">
        <v>0</v>
      </c>
      <c r="P3527">
        <v>86</v>
      </c>
      <c r="Q3527">
        <v>0</v>
      </c>
      <c r="R3527">
        <v>1</v>
      </c>
      <c r="S3527">
        <v>0</v>
      </c>
      <c r="T3527">
        <v>8</v>
      </c>
      <c r="U3527">
        <v>0</v>
      </c>
      <c r="V3527">
        <v>0</v>
      </c>
      <c r="W3527">
        <v>0</v>
      </c>
      <c r="X3527">
        <v>111.25200358871422</v>
      </c>
      <c r="Y3527">
        <v>0</v>
      </c>
      <c r="Z3527">
        <v>9.989791411479168E-3</v>
      </c>
      <c r="AA3527">
        <v>0</v>
      </c>
      <c r="AB3527">
        <v>20.776640313193742</v>
      </c>
      <c r="AC3527">
        <v>0</v>
      </c>
      <c r="AD3527">
        <v>0</v>
      </c>
      <c r="AE3527">
        <v>132.03863369331944</v>
      </c>
    </row>
    <row r="3528" spans="1:31" x14ac:dyDescent="0.25">
      <c r="A3528">
        <v>1714514</v>
      </c>
      <c r="B3528">
        <v>1</v>
      </c>
      <c r="C3528" t="s">
        <v>80</v>
      </c>
      <c r="D3528" t="s">
        <v>95</v>
      </c>
      <c r="E3528" t="s">
        <v>171</v>
      </c>
      <c r="F3528" t="s">
        <v>10388</v>
      </c>
      <c r="G3528" t="s">
        <v>295</v>
      </c>
      <c r="H3528" t="s">
        <v>143</v>
      </c>
      <c r="I3528" t="s">
        <v>135</v>
      </c>
      <c r="J3528" t="s">
        <v>136</v>
      </c>
      <c r="K3528" t="s">
        <v>137</v>
      </c>
      <c r="L3528" t="s">
        <v>10389</v>
      </c>
      <c r="M3528" t="s">
        <v>10390</v>
      </c>
      <c r="N3528">
        <v>0.83499999999999996</v>
      </c>
      <c r="O3528">
        <v>0</v>
      </c>
      <c r="P3528">
        <v>123</v>
      </c>
      <c r="Q3528">
        <v>0</v>
      </c>
      <c r="R3528">
        <v>0</v>
      </c>
      <c r="S3528">
        <v>1</v>
      </c>
      <c r="T3528">
        <v>4</v>
      </c>
      <c r="U3528">
        <v>0</v>
      </c>
      <c r="V3528">
        <v>0</v>
      </c>
      <c r="W3528">
        <v>0</v>
      </c>
      <c r="X3528">
        <v>26.775956889775738</v>
      </c>
      <c r="Y3528">
        <v>0</v>
      </c>
      <c r="Z3528">
        <v>0</v>
      </c>
      <c r="AA3528">
        <v>0</v>
      </c>
      <c r="AB3528">
        <v>3.5501919939571742</v>
      </c>
      <c r="AC3528">
        <v>0</v>
      </c>
      <c r="AD3528">
        <v>0</v>
      </c>
      <c r="AE3528">
        <v>30.326148883732913</v>
      </c>
    </row>
    <row r="3529" spans="1:31" x14ac:dyDescent="0.25">
      <c r="A3529">
        <v>1714471</v>
      </c>
      <c r="B3529">
        <v>1</v>
      </c>
      <c r="C3529" t="s">
        <v>81</v>
      </c>
      <c r="D3529" t="s">
        <v>120</v>
      </c>
      <c r="E3529" t="s">
        <v>189</v>
      </c>
      <c r="F3529" t="s">
        <v>3397</v>
      </c>
      <c r="G3529" t="s">
        <v>147</v>
      </c>
      <c r="H3529" t="s">
        <v>143</v>
      </c>
      <c r="I3529" t="s">
        <v>135</v>
      </c>
      <c r="J3529" t="s">
        <v>136</v>
      </c>
      <c r="K3529" t="s">
        <v>137</v>
      </c>
      <c r="L3529" t="s">
        <v>10391</v>
      </c>
      <c r="M3529" t="s">
        <v>10392</v>
      </c>
      <c r="N3529">
        <v>0.71361111099999996</v>
      </c>
      <c r="O3529">
        <v>0</v>
      </c>
      <c r="P3529">
        <v>1086</v>
      </c>
      <c r="Q3529">
        <v>0</v>
      </c>
      <c r="R3529">
        <v>27</v>
      </c>
      <c r="S3529">
        <v>0</v>
      </c>
      <c r="T3529">
        <v>149</v>
      </c>
      <c r="U3529">
        <v>0</v>
      </c>
      <c r="V3529">
        <v>1</v>
      </c>
      <c r="W3529">
        <v>0</v>
      </c>
      <c r="X3529">
        <v>100.08458810058771</v>
      </c>
      <c r="Y3529">
        <v>0</v>
      </c>
      <c r="Z3529">
        <v>2.3093234893275132</v>
      </c>
      <c r="AA3529">
        <v>0</v>
      </c>
      <c r="AB3529">
        <v>38.205454551374523</v>
      </c>
      <c r="AC3529">
        <v>0</v>
      </c>
      <c r="AD3529">
        <v>1.368288431985925</v>
      </c>
      <c r="AE3529">
        <v>141.96765457327567</v>
      </c>
    </row>
    <row r="3530" spans="1:31" x14ac:dyDescent="0.25">
      <c r="A3530">
        <v>1714571</v>
      </c>
      <c r="B3530">
        <v>1</v>
      </c>
      <c r="C3530" t="s">
        <v>80</v>
      </c>
      <c r="D3530" t="s">
        <v>104</v>
      </c>
      <c r="E3530" t="s">
        <v>441</v>
      </c>
      <c r="F3530" t="s">
        <v>10393</v>
      </c>
      <c r="G3530" t="s">
        <v>5816</v>
      </c>
      <c r="H3530" t="s">
        <v>134</v>
      </c>
      <c r="I3530" t="s">
        <v>135</v>
      </c>
      <c r="J3530" t="s">
        <v>136</v>
      </c>
      <c r="K3530" t="s">
        <v>137</v>
      </c>
      <c r="L3530" t="s">
        <v>10394</v>
      </c>
      <c r="M3530" t="s">
        <v>10395</v>
      </c>
      <c r="N3530">
        <v>2.9655555549999999</v>
      </c>
      <c r="O3530">
        <v>0</v>
      </c>
      <c r="P3530">
        <v>7</v>
      </c>
      <c r="Q3530">
        <v>0</v>
      </c>
      <c r="R3530">
        <v>0</v>
      </c>
      <c r="S3530">
        <v>0</v>
      </c>
      <c r="T3530">
        <v>1</v>
      </c>
      <c r="U3530">
        <v>0</v>
      </c>
      <c r="V3530">
        <v>0</v>
      </c>
      <c r="W3530">
        <v>0</v>
      </c>
      <c r="X3530">
        <v>9.7424576645434442</v>
      </c>
      <c r="Y3530">
        <v>0</v>
      </c>
      <c r="Z3530">
        <v>0</v>
      </c>
      <c r="AA3530">
        <v>0</v>
      </c>
      <c r="AB3530">
        <v>5.699153225773042</v>
      </c>
      <c r="AC3530">
        <v>0</v>
      </c>
      <c r="AD3530">
        <v>0</v>
      </c>
      <c r="AE3530">
        <v>15.441610890316486</v>
      </c>
    </row>
    <row r="3531" spans="1:31" x14ac:dyDescent="0.25">
      <c r="A3531">
        <v>1714365</v>
      </c>
      <c r="B3531">
        <v>1</v>
      </c>
      <c r="C3531" t="s">
        <v>80</v>
      </c>
      <c r="D3531" t="s">
        <v>94</v>
      </c>
      <c r="E3531" t="s">
        <v>171</v>
      </c>
      <c r="F3531" t="s">
        <v>10396</v>
      </c>
      <c r="G3531" t="s">
        <v>5650</v>
      </c>
      <c r="H3531" t="s">
        <v>143</v>
      </c>
      <c r="I3531" t="s">
        <v>135</v>
      </c>
      <c r="J3531" t="s">
        <v>136</v>
      </c>
      <c r="K3531" t="s">
        <v>137</v>
      </c>
      <c r="L3531" t="s">
        <v>10397</v>
      </c>
      <c r="M3531" t="s">
        <v>10398</v>
      </c>
      <c r="N3531">
        <v>0.25888888799999998</v>
      </c>
      <c r="O3531">
        <v>0</v>
      </c>
      <c r="P3531">
        <v>103</v>
      </c>
      <c r="Q3531">
        <v>0</v>
      </c>
      <c r="R3531">
        <v>0</v>
      </c>
      <c r="S3531">
        <v>0</v>
      </c>
      <c r="T3531">
        <v>27</v>
      </c>
      <c r="U3531">
        <v>0</v>
      </c>
      <c r="V3531">
        <v>0</v>
      </c>
      <c r="W3531">
        <v>0</v>
      </c>
      <c r="X3531">
        <v>8.5798056846659865</v>
      </c>
      <c r="Y3531">
        <v>0</v>
      </c>
      <c r="Z3531">
        <v>0</v>
      </c>
      <c r="AA3531">
        <v>0</v>
      </c>
      <c r="AB3531">
        <v>20.122658714969671</v>
      </c>
      <c r="AC3531">
        <v>0</v>
      </c>
      <c r="AD3531">
        <v>0</v>
      </c>
      <c r="AE3531">
        <v>28.702464399635659</v>
      </c>
    </row>
    <row r="3532" spans="1:31" x14ac:dyDescent="0.25">
      <c r="A3532">
        <v>1714511</v>
      </c>
      <c r="B3532">
        <v>1</v>
      </c>
      <c r="C3532" t="s">
        <v>80</v>
      </c>
      <c r="D3532" t="s">
        <v>88</v>
      </c>
      <c r="E3532" t="s">
        <v>131</v>
      </c>
      <c r="F3532" t="s">
        <v>10399</v>
      </c>
      <c r="G3532" t="s">
        <v>133</v>
      </c>
      <c r="H3532" t="s">
        <v>134</v>
      </c>
      <c r="I3532" t="s">
        <v>135</v>
      </c>
      <c r="J3532" t="s">
        <v>136</v>
      </c>
      <c r="K3532" t="s">
        <v>137</v>
      </c>
      <c r="L3532" t="s">
        <v>10400</v>
      </c>
      <c r="M3532" t="s">
        <v>10401</v>
      </c>
      <c r="N3532">
        <v>1.9550000000000001</v>
      </c>
      <c r="O3532">
        <v>0</v>
      </c>
      <c r="P3532">
        <v>3</v>
      </c>
      <c r="Q3532">
        <v>0</v>
      </c>
      <c r="R3532">
        <v>0</v>
      </c>
      <c r="S3532">
        <v>0</v>
      </c>
      <c r="T3532">
        <v>1</v>
      </c>
      <c r="U3532">
        <v>0</v>
      </c>
      <c r="V3532">
        <v>0</v>
      </c>
      <c r="W3532">
        <v>0</v>
      </c>
      <c r="X3532">
        <v>1.9969099117266254</v>
      </c>
      <c r="Y3532">
        <v>0</v>
      </c>
      <c r="Z3532">
        <v>0</v>
      </c>
      <c r="AA3532">
        <v>0</v>
      </c>
      <c r="AB3532">
        <v>2.6698857819569946</v>
      </c>
      <c r="AC3532">
        <v>0</v>
      </c>
      <c r="AD3532">
        <v>0</v>
      </c>
      <c r="AE3532">
        <v>4.6667956936836195</v>
      </c>
    </row>
    <row r="3533" spans="1:31" x14ac:dyDescent="0.25">
      <c r="A3533">
        <v>1714488</v>
      </c>
      <c r="B3533">
        <v>1</v>
      </c>
      <c r="C3533" t="s">
        <v>80</v>
      </c>
      <c r="D3533" t="s">
        <v>97</v>
      </c>
      <c r="E3533" t="s">
        <v>131</v>
      </c>
      <c r="F3533" t="s">
        <v>10402</v>
      </c>
      <c r="G3533" t="s">
        <v>157</v>
      </c>
      <c r="H3533" t="s">
        <v>134</v>
      </c>
      <c r="I3533" t="s">
        <v>135</v>
      </c>
      <c r="J3533" t="s">
        <v>136</v>
      </c>
      <c r="K3533" t="s">
        <v>137</v>
      </c>
      <c r="L3533" t="s">
        <v>10403</v>
      </c>
      <c r="M3533" t="s">
        <v>10404</v>
      </c>
      <c r="N3533">
        <v>3.6466666659999998</v>
      </c>
      <c r="O3533">
        <v>0</v>
      </c>
      <c r="P3533">
        <v>1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6.2507783072328715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6.2507783072328715</v>
      </c>
    </row>
    <row r="3534" spans="1:31" x14ac:dyDescent="0.25">
      <c r="A3534">
        <v>1714557</v>
      </c>
      <c r="B3534">
        <v>1</v>
      </c>
      <c r="C3534" t="s">
        <v>80</v>
      </c>
      <c r="D3534" t="s">
        <v>90</v>
      </c>
      <c r="E3534" t="s">
        <v>150</v>
      </c>
      <c r="F3534" t="s">
        <v>10405</v>
      </c>
      <c r="G3534" t="s">
        <v>269</v>
      </c>
      <c r="H3534" t="s">
        <v>134</v>
      </c>
      <c r="I3534" t="s">
        <v>135</v>
      </c>
      <c r="J3534" t="s">
        <v>136</v>
      </c>
      <c r="K3534" t="s">
        <v>137</v>
      </c>
      <c r="L3534" t="s">
        <v>10406</v>
      </c>
      <c r="M3534" t="s">
        <v>10407</v>
      </c>
      <c r="N3534">
        <v>0.61111111100000004</v>
      </c>
      <c r="O3534">
        <v>0</v>
      </c>
      <c r="P3534">
        <v>311</v>
      </c>
      <c r="Q3534">
        <v>0</v>
      </c>
      <c r="R3534">
        <v>0</v>
      </c>
      <c r="S3534">
        <v>0</v>
      </c>
      <c r="T3534">
        <v>83</v>
      </c>
      <c r="U3534">
        <v>0</v>
      </c>
      <c r="V3534">
        <v>3</v>
      </c>
      <c r="W3534">
        <v>0</v>
      </c>
      <c r="X3534">
        <v>63.216537704988532</v>
      </c>
      <c r="Y3534">
        <v>0</v>
      </c>
      <c r="Z3534">
        <v>0</v>
      </c>
      <c r="AA3534">
        <v>0</v>
      </c>
      <c r="AB3534">
        <v>57.152195465933346</v>
      </c>
      <c r="AC3534">
        <v>0</v>
      </c>
      <c r="AD3534">
        <v>11.154960219145725</v>
      </c>
      <c r="AE3534">
        <v>131.52369339006759</v>
      </c>
    </row>
    <row r="3535" spans="1:31" x14ac:dyDescent="0.25">
      <c r="A3535">
        <v>1714411</v>
      </c>
      <c r="B3535">
        <v>1</v>
      </c>
      <c r="C3535" t="s">
        <v>80</v>
      </c>
      <c r="D3535" t="s">
        <v>100</v>
      </c>
      <c r="E3535" t="s">
        <v>131</v>
      </c>
      <c r="F3535" t="s">
        <v>10408</v>
      </c>
      <c r="G3535" t="s">
        <v>269</v>
      </c>
      <c r="H3535" t="s">
        <v>134</v>
      </c>
      <c r="I3535" t="s">
        <v>135</v>
      </c>
      <c r="J3535" t="s">
        <v>136</v>
      </c>
      <c r="K3535" t="s">
        <v>137</v>
      </c>
      <c r="L3535" t="s">
        <v>10409</v>
      </c>
      <c r="M3535" t="s">
        <v>10410</v>
      </c>
      <c r="N3535">
        <v>3.3738888880000002</v>
      </c>
      <c r="O3535">
        <v>0</v>
      </c>
      <c r="P3535">
        <v>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1.6166389854540753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1.6166389854540753</v>
      </c>
    </row>
    <row r="3536" spans="1:31" x14ac:dyDescent="0.25">
      <c r="A3536">
        <v>1714597</v>
      </c>
      <c r="B3536">
        <v>1</v>
      </c>
      <c r="C3536" t="s">
        <v>80</v>
      </c>
      <c r="D3536" t="s">
        <v>106</v>
      </c>
      <c r="E3536" t="s">
        <v>131</v>
      </c>
      <c r="F3536" t="s">
        <v>10411</v>
      </c>
      <c r="G3536" t="s">
        <v>269</v>
      </c>
      <c r="H3536" t="s">
        <v>134</v>
      </c>
      <c r="I3536" t="s">
        <v>135</v>
      </c>
      <c r="J3536" t="s">
        <v>136</v>
      </c>
      <c r="K3536" t="s">
        <v>137</v>
      </c>
      <c r="L3536" t="s">
        <v>10412</v>
      </c>
      <c r="M3536" t="s">
        <v>10413</v>
      </c>
      <c r="N3536">
        <v>0.72388888799999995</v>
      </c>
      <c r="O3536">
        <v>0</v>
      </c>
      <c r="P3536">
        <v>9</v>
      </c>
      <c r="Q3536">
        <v>0</v>
      </c>
      <c r="R3536">
        <v>0</v>
      </c>
      <c r="S3536">
        <v>0</v>
      </c>
      <c r="T3536">
        <v>1</v>
      </c>
      <c r="U3536">
        <v>0</v>
      </c>
      <c r="V3536">
        <v>0</v>
      </c>
      <c r="W3536">
        <v>0</v>
      </c>
      <c r="X3536">
        <v>1.1361841239422301</v>
      </c>
      <c r="Y3536">
        <v>0</v>
      </c>
      <c r="Z3536">
        <v>0</v>
      </c>
      <c r="AA3536">
        <v>0</v>
      </c>
      <c r="AB3536">
        <v>0.60398557194993885</v>
      </c>
      <c r="AC3536">
        <v>0</v>
      </c>
      <c r="AD3536">
        <v>0</v>
      </c>
      <c r="AE3536">
        <v>1.7401696958921691</v>
      </c>
    </row>
    <row r="3537" spans="1:31" x14ac:dyDescent="0.25">
      <c r="A3537">
        <v>1714242</v>
      </c>
      <c r="B3537">
        <v>1</v>
      </c>
      <c r="C3537" t="s">
        <v>81</v>
      </c>
      <c r="D3537" t="s">
        <v>115</v>
      </c>
      <c r="E3537" t="s">
        <v>160</v>
      </c>
      <c r="F3537" t="s">
        <v>10414</v>
      </c>
      <c r="G3537" t="s">
        <v>162</v>
      </c>
      <c r="H3537" t="s">
        <v>134</v>
      </c>
      <c r="I3537" t="s">
        <v>135</v>
      </c>
      <c r="J3537" t="s">
        <v>136</v>
      </c>
      <c r="K3537" t="s">
        <v>137</v>
      </c>
      <c r="L3537" t="s">
        <v>10415</v>
      </c>
      <c r="M3537" t="s">
        <v>10416</v>
      </c>
      <c r="N3537">
        <v>1.2936111109999999</v>
      </c>
      <c r="O3537">
        <v>0</v>
      </c>
      <c r="P3537">
        <v>25</v>
      </c>
      <c r="Q3537">
        <v>0</v>
      </c>
      <c r="R3537">
        <v>0</v>
      </c>
      <c r="S3537">
        <v>0</v>
      </c>
      <c r="T3537">
        <v>2</v>
      </c>
      <c r="U3537">
        <v>0</v>
      </c>
      <c r="V3537">
        <v>0</v>
      </c>
      <c r="W3537">
        <v>0</v>
      </c>
      <c r="X3537">
        <v>2.5775439534446667</v>
      </c>
      <c r="Y3537">
        <v>0</v>
      </c>
      <c r="Z3537">
        <v>0</v>
      </c>
      <c r="AA3537">
        <v>0</v>
      </c>
      <c r="AB3537">
        <v>4.1754751922986666E-2</v>
      </c>
      <c r="AC3537">
        <v>0</v>
      </c>
      <c r="AD3537">
        <v>0</v>
      </c>
      <c r="AE3537">
        <v>2.6192987053676533</v>
      </c>
    </row>
    <row r="3538" spans="1:31" x14ac:dyDescent="0.25">
      <c r="A3538">
        <v>1714451</v>
      </c>
      <c r="B3538">
        <v>1</v>
      </c>
      <c r="C3538" t="s">
        <v>80</v>
      </c>
      <c r="D3538" t="s">
        <v>98</v>
      </c>
      <c r="E3538" t="s">
        <v>131</v>
      </c>
      <c r="F3538" t="s">
        <v>10417</v>
      </c>
      <c r="G3538" t="s">
        <v>269</v>
      </c>
      <c r="H3538" t="s">
        <v>134</v>
      </c>
      <c r="I3538" t="s">
        <v>135</v>
      </c>
      <c r="J3538" t="s">
        <v>136</v>
      </c>
      <c r="K3538" t="s">
        <v>137</v>
      </c>
      <c r="L3538" t="s">
        <v>10418</v>
      </c>
      <c r="M3538" t="s">
        <v>10419</v>
      </c>
      <c r="N3538">
        <v>3.781666666</v>
      </c>
      <c r="O3538">
        <v>0</v>
      </c>
      <c r="P3538">
        <v>1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9.9548627733054992E-2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9.9548627733054992E-2</v>
      </c>
    </row>
    <row r="3539" spans="1:31" x14ac:dyDescent="0.25">
      <c r="A3539">
        <v>1714494</v>
      </c>
      <c r="B3539">
        <v>1</v>
      </c>
      <c r="C3539" t="s">
        <v>80</v>
      </c>
      <c r="D3539" t="s">
        <v>104</v>
      </c>
      <c r="E3539" t="s">
        <v>131</v>
      </c>
      <c r="F3539" t="s">
        <v>10420</v>
      </c>
      <c r="G3539" t="s">
        <v>133</v>
      </c>
      <c r="H3539" t="s">
        <v>134</v>
      </c>
      <c r="I3539" t="s">
        <v>135</v>
      </c>
      <c r="J3539" t="s">
        <v>136</v>
      </c>
      <c r="K3539" t="s">
        <v>137</v>
      </c>
      <c r="L3539" t="s">
        <v>10421</v>
      </c>
      <c r="M3539" t="s">
        <v>10422</v>
      </c>
      <c r="N3539">
        <v>1.809722222</v>
      </c>
      <c r="O3539">
        <v>0</v>
      </c>
      <c r="P3539">
        <v>12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8.5478311206723756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8.5478311206723756</v>
      </c>
    </row>
    <row r="3540" spans="1:31" x14ac:dyDescent="0.25">
      <c r="A3540">
        <v>1714302</v>
      </c>
      <c r="B3540">
        <v>1</v>
      </c>
      <c r="C3540" t="s">
        <v>80</v>
      </c>
      <c r="D3540" t="s">
        <v>107</v>
      </c>
      <c r="E3540" t="s">
        <v>160</v>
      </c>
      <c r="F3540" t="s">
        <v>10123</v>
      </c>
      <c r="G3540" t="s">
        <v>162</v>
      </c>
      <c r="H3540" t="s">
        <v>134</v>
      </c>
      <c r="I3540" t="s">
        <v>135</v>
      </c>
      <c r="J3540" t="s">
        <v>136</v>
      </c>
      <c r="K3540" t="s">
        <v>137</v>
      </c>
      <c r="L3540" t="s">
        <v>10423</v>
      </c>
      <c r="M3540" t="s">
        <v>10424</v>
      </c>
      <c r="N3540">
        <v>4.3422222220000002</v>
      </c>
      <c r="O3540">
        <v>0</v>
      </c>
      <c r="P3540">
        <v>32</v>
      </c>
      <c r="Q3540">
        <v>0</v>
      </c>
      <c r="R3540">
        <v>0</v>
      </c>
      <c r="S3540">
        <v>0</v>
      </c>
      <c r="T3540">
        <v>7</v>
      </c>
      <c r="U3540">
        <v>0</v>
      </c>
      <c r="V3540">
        <v>0</v>
      </c>
      <c r="W3540">
        <v>0</v>
      </c>
      <c r="X3540">
        <v>22.860260672121278</v>
      </c>
      <c r="Y3540">
        <v>0</v>
      </c>
      <c r="Z3540">
        <v>0</v>
      </c>
      <c r="AA3540">
        <v>0</v>
      </c>
      <c r="AB3540">
        <v>9.6350334318617943</v>
      </c>
      <c r="AC3540">
        <v>0</v>
      </c>
      <c r="AD3540">
        <v>0</v>
      </c>
      <c r="AE3540">
        <v>32.49529410398307</v>
      </c>
    </row>
    <row r="3541" spans="1:31" x14ac:dyDescent="0.25">
      <c r="A3541">
        <v>1714448</v>
      </c>
      <c r="B3541">
        <v>1</v>
      </c>
      <c r="C3541" t="s">
        <v>80</v>
      </c>
      <c r="D3541" t="s">
        <v>98</v>
      </c>
      <c r="E3541" t="s">
        <v>131</v>
      </c>
      <c r="F3541" t="s">
        <v>10425</v>
      </c>
      <c r="G3541" t="s">
        <v>133</v>
      </c>
      <c r="H3541" t="s">
        <v>134</v>
      </c>
      <c r="I3541" t="s">
        <v>135</v>
      </c>
      <c r="J3541" t="s">
        <v>136</v>
      </c>
      <c r="K3541" t="s">
        <v>137</v>
      </c>
      <c r="L3541" t="s">
        <v>10426</v>
      </c>
      <c r="M3541" t="s">
        <v>10427</v>
      </c>
      <c r="N3541">
        <v>1.6025</v>
      </c>
      <c r="O3541">
        <v>0</v>
      </c>
      <c r="P3541">
        <v>1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0.18602597544692612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0.18602597544692612</v>
      </c>
    </row>
    <row r="3542" spans="1:31" x14ac:dyDescent="0.25">
      <c r="A3542">
        <v>1714431</v>
      </c>
      <c r="B3542">
        <v>1</v>
      </c>
      <c r="C3542" t="s">
        <v>80</v>
      </c>
      <c r="D3542" t="s">
        <v>110</v>
      </c>
      <c r="E3542" t="s">
        <v>131</v>
      </c>
      <c r="F3542" t="s">
        <v>10428</v>
      </c>
      <c r="G3542" t="s">
        <v>133</v>
      </c>
      <c r="H3542" t="s">
        <v>134</v>
      </c>
      <c r="I3542" t="s">
        <v>135</v>
      </c>
      <c r="J3542" t="s">
        <v>136</v>
      </c>
      <c r="K3542" t="s">
        <v>137</v>
      </c>
      <c r="L3542" t="s">
        <v>10429</v>
      </c>
      <c r="M3542" t="s">
        <v>10430</v>
      </c>
      <c r="N3542">
        <v>1.561666666</v>
      </c>
      <c r="O3542">
        <v>0</v>
      </c>
      <c r="P3542">
        <v>4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1.6558763399495335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1.6558763399495335</v>
      </c>
    </row>
    <row r="3543" spans="1:31" x14ac:dyDescent="0.25">
      <c r="A3543">
        <v>1714574</v>
      </c>
      <c r="B3543">
        <v>1</v>
      </c>
      <c r="C3543" t="s">
        <v>80</v>
      </c>
      <c r="D3543" t="s">
        <v>100</v>
      </c>
      <c r="E3543" t="s">
        <v>131</v>
      </c>
      <c r="F3543" t="s">
        <v>10431</v>
      </c>
      <c r="G3543" t="s">
        <v>133</v>
      </c>
      <c r="H3543" t="s">
        <v>134</v>
      </c>
      <c r="I3543" t="s">
        <v>135</v>
      </c>
      <c r="J3543" t="s">
        <v>136</v>
      </c>
      <c r="K3543" t="s">
        <v>137</v>
      </c>
      <c r="L3543" t="s">
        <v>10432</v>
      </c>
      <c r="M3543" t="s">
        <v>10433</v>
      </c>
      <c r="N3543">
        <v>1.422222222</v>
      </c>
      <c r="O3543">
        <v>0</v>
      </c>
      <c r="P3543">
        <v>3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3.8419142820152263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3.8419142820152263</v>
      </c>
    </row>
    <row r="3544" spans="1:31" x14ac:dyDescent="0.25">
      <c r="A3544">
        <v>1714468</v>
      </c>
      <c r="B3544">
        <v>1</v>
      </c>
      <c r="C3544" t="s">
        <v>80</v>
      </c>
      <c r="D3544" t="s">
        <v>89</v>
      </c>
      <c r="E3544" t="s">
        <v>140</v>
      </c>
      <c r="F3544" t="s">
        <v>8469</v>
      </c>
      <c r="G3544" t="s">
        <v>147</v>
      </c>
      <c r="H3544" t="s">
        <v>143</v>
      </c>
      <c r="I3544" t="s">
        <v>135</v>
      </c>
      <c r="J3544" t="s">
        <v>136</v>
      </c>
      <c r="K3544" t="s">
        <v>137</v>
      </c>
      <c r="L3544" t="s">
        <v>10434</v>
      </c>
      <c r="M3544" t="s">
        <v>10435</v>
      </c>
      <c r="N3544">
        <v>6.1111111000000003E-2</v>
      </c>
      <c r="O3544">
        <v>0</v>
      </c>
      <c r="P3544">
        <v>856</v>
      </c>
      <c r="Q3544">
        <v>0</v>
      </c>
      <c r="R3544">
        <v>2</v>
      </c>
      <c r="S3544">
        <v>3</v>
      </c>
      <c r="T3544">
        <v>48</v>
      </c>
      <c r="U3544">
        <v>1</v>
      </c>
      <c r="V3544">
        <v>0</v>
      </c>
      <c r="W3544">
        <v>0</v>
      </c>
      <c r="X3544">
        <v>20.526640647460422</v>
      </c>
      <c r="Y3544">
        <v>0</v>
      </c>
      <c r="Z3544">
        <v>5.8782026891866665E-2</v>
      </c>
      <c r="AA3544">
        <v>9.849648210005876</v>
      </c>
      <c r="AB3544">
        <v>3.8777238279477495</v>
      </c>
      <c r="AC3544">
        <v>0.36335168193903333</v>
      </c>
      <c r="AD3544">
        <v>0</v>
      </c>
      <c r="AE3544">
        <v>34.676146394244945</v>
      </c>
    </row>
    <row r="3545" spans="1:31" x14ac:dyDescent="0.25">
      <c r="A3545">
        <v>1714474</v>
      </c>
      <c r="B3545">
        <v>1</v>
      </c>
      <c r="C3545" t="s">
        <v>80</v>
      </c>
      <c r="D3545" t="s">
        <v>97</v>
      </c>
      <c r="E3545" t="s">
        <v>131</v>
      </c>
      <c r="F3545" t="s">
        <v>3786</v>
      </c>
      <c r="G3545" t="s">
        <v>133</v>
      </c>
      <c r="H3545" t="s">
        <v>134</v>
      </c>
      <c r="I3545" t="s">
        <v>135</v>
      </c>
      <c r="J3545" t="s">
        <v>136</v>
      </c>
      <c r="K3545" t="s">
        <v>137</v>
      </c>
      <c r="L3545" t="s">
        <v>10436</v>
      </c>
      <c r="M3545" t="s">
        <v>10437</v>
      </c>
      <c r="N3545">
        <v>3.6586111109999999</v>
      </c>
      <c r="O3545">
        <v>0</v>
      </c>
      <c r="P3545">
        <v>7</v>
      </c>
      <c r="Q3545">
        <v>0</v>
      </c>
      <c r="R3545">
        <v>0</v>
      </c>
      <c r="S3545">
        <v>0</v>
      </c>
      <c r="T3545">
        <v>1</v>
      </c>
      <c r="U3545">
        <v>0</v>
      </c>
      <c r="V3545">
        <v>0</v>
      </c>
      <c r="W3545">
        <v>0</v>
      </c>
      <c r="X3545">
        <v>8.9127474883396278</v>
      </c>
      <c r="Y3545">
        <v>0</v>
      </c>
      <c r="Z3545">
        <v>0</v>
      </c>
      <c r="AA3545">
        <v>0</v>
      </c>
      <c r="AB3545">
        <v>7.6226817132830007</v>
      </c>
      <c r="AC3545">
        <v>0</v>
      </c>
      <c r="AD3545">
        <v>0</v>
      </c>
      <c r="AE3545">
        <v>16.535429201622627</v>
      </c>
    </row>
    <row r="3546" spans="1:31" x14ac:dyDescent="0.25">
      <c r="A3546">
        <v>1714314</v>
      </c>
      <c r="B3546">
        <v>1</v>
      </c>
      <c r="C3546" t="s">
        <v>81</v>
      </c>
      <c r="D3546" t="s">
        <v>123</v>
      </c>
      <c r="E3546" t="s">
        <v>189</v>
      </c>
      <c r="F3546" t="s">
        <v>10438</v>
      </c>
      <c r="G3546" t="s">
        <v>147</v>
      </c>
      <c r="H3546" t="s">
        <v>143</v>
      </c>
      <c r="I3546" t="s">
        <v>135</v>
      </c>
      <c r="J3546" t="s">
        <v>136</v>
      </c>
      <c r="K3546" t="s">
        <v>137</v>
      </c>
      <c r="L3546" t="s">
        <v>10439</v>
      </c>
      <c r="M3546" t="s">
        <v>10440</v>
      </c>
      <c r="N3546">
        <v>0.81638888799999998</v>
      </c>
      <c r="O3546">
        <v>0</v>
      </c>
      <c r="P3546">
        <v>0</v>
      </c>
      <c r="Q3546">
        <v>0</v>
      </c>
      <c r="R3546">
        <v>0</v>
      </c>
      <c r="S3546">
        <v>3</v>
      </c>
      <c r="T3546">
        <v>0</v>
      </c>
      <c r="U3546">
        <v>8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14.720750049602128</v>
      </c>
      <c r="AB3546">
        <v>0</v>
      </c>
      <c r="AC3546">
        <v>792.38208781878393</v>
      </c>
      <c r="AD3546">
        <v>0</v>
      </c>
      <c r="AE3546">
        <v>807.10283786838602</v>
      </c>
    </row>
    <row r="3547" spans="1:31" x14ac:dyDescent="0.25">
      <c r="A3547">
        <v>1714583</v>
      </c>
      <c r="B3547">
        <v>1</v>
      </c>
      <c r="C3547" t="s">
        <v>80</v>
      </c>
      <c r="D3547" t="s">
        <v>106</v>
      </c>
      <c r="E3547" t="s">
        <v>131</v>
      </c>
      <c r="F3547" t="s">
        <v>10441</v>
      </c>
      <c r="G3547" t="s">
        <v>133</v>
      </c>
      <c r="H3547" t="s">
        <v>134</v>
      </c>
      <c r="I3547" t="s">
        <v>135</v>
      </c>
      <c r="J3547" t="s">
        <v>136</v>
      </c>
      <c r="K3547" t="s">
        <v>137</v>
      </c>
      <c r="L3547" t="s">
        <v>10442</v>
      </c>
      <c r="M3547" t="s">
        <v>10443</v>
      </c>
      <c r="N3547">
        <v>5.7627777770000002</v>
      </c>
      <c r="O3547">
        <v>0</v>
      </c>
      <c r="P3547">
        <v>1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0.16296295587581444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0.16296295587581444</v>
      </c>
    </row>
    <row r="3548" spans="1:31" x14ac:dyDescent="0.25">
      <c r="A3548">
        <v>1714351</v>
      </c>
      <c r="B3548">
        <v>1</v>
      </c>
      <c r="C3548" t="s">
        <v>80</v>
      </c>
      <c r="D3548" t="s">
        <v>96</v>
      </c>
      <c r="E3548" t="s">
        <v>160</v>
      </c>
      <c r="F3548" t="s">
        <v>10444</v>
      </c>
      <c r="G3548" t="s">
        <v>173</v>
      </c>
      <c r="H3548" t="s">
        <v>134</v>
      </c>
      <c r="I3548" t="s">
        <v>135</v>
      </c>
      <c r="J3548" t="s">
        <v>136</v>
      </c>
      <c r="K3548" t="s">
        <v>153</v>
      </c>
      <c r="L3548" t="s">
        <v>10445</v>
      </c>
      <c r="M3548" t="s">
        <v>10446</v>
      </c>
      <c r="N3548">
        <v>5.4194444439999998</v>
      </c>
      <c r="O3548">
        <v>0</v>
      </c>
      <c r="P3548">
        <v>21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10.897824239603953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10.897824239603953</v>
      </c>
    </row>
    <row r="3549" spans="1:31" x14ac:dyDescent="0.25">
      <c r="A3549">
        <v>1714600</v>
      </c>
      <c r="B3549">
        <v>1</v>
      </c>
      <c r="C3549" t="s">
        <v>81</v>
      </c>
      <c r="D3549" t="s">
        <v>116</v>
      </c>
      <c r="E3549" t="s">
        <v>140</v>
      </c>
      <c r="F3549" t="s">
        <v>10447</v>
      </c>
      <c r="G3549" t="s">
        <v>147</v>
      </c>
      <c r="H3549" t="s">
        <v>143</v>
      </c>
      <c r="I3549" t="s">
        <v>135</v>
      </c>
      <c r="J3549" t="s">
        <v>136</v>
      </c>
      <c r="K3549" t="s">
        <v>137</v>
      </c>
      <c r="L3549" t="s">
        <v>10448</v>
      </c>
      <c r="M3549" t="s">
        <v>10449</v>
      </c>
      <c r="N3549">
        <v>0.28472222200000002</v>
      </c>
      <c r="O3549">
        <v>0</v>
      </c>
      <c r="P3549">
        <v>3479</v>
      </c>
      <c r="Q3549">
        <v>0</v>
      </c>
      <c r="R3549">
        <v>45</v>
      </c>
      <c r="S3549">
        <v>2</v>
      </c>
      <c r="T3549">
        <v>209</v>
      </c>
      <c r="U3549">
        <v>0</v>
      </c>
      <c r="V3549">
        <v>0</v>
      </c>
      <c r="W3549">
        <v>0</v>
      </c>
      <c r="X3549">
        <v>245.96454614830253</v>
      </c>
      <c r="Y3549">
        <v>0</v>
      </c>
      <c r="Z3549">
        <v>3.3278951601528752</v>
      </c>
      <c r="AA3549">
        <v>13.623014092103888</v>
      </c>
      <c r="AB3549">
        <v>28.847268918515169</v>
      </c>
      <c r="AC3549">
        <v>0</v>
      </c>
      <c r="AD3549">
        <v>0</v>
      </c>
      <c r="AE3549">
        <v>291.76272431907449</v>
      </c>
    </row>
    <row r="3550" spans="1:31" x14ac:dyDescent="0.25">
      <c r="A3550">
        <v>1714377</v>
      </c>
      <c r="B3550">
        <v>1</v>
      </c>
      <c r="C3550" t="s">
        <v>80</v>
      </c>
      <c r="D3550" t="s">
        <v>93</v>
      </c>
      <c r="E3550" t="s">
        <v>150</v>
      </c>
      <c r="F3550" t="s">
        <v>10450</v>
      </c>
      <c r="G3550" t="s">
        <v>186</v>
      </c>
      <c r="H3550" t="s">
        <v>134</v>
      </c>
      <c r="I3550" t="s">
        <v>135</v>
      </c>
      <c r="J3550" t="s">
        <v>136</v>
      </c>
      <c r="K3550" t="s">
        <v>137</v>
      </c>
      <c r="L3550" t="s">
        <v>10451</v>
      </c>
      <c r="M3550" t="s">
        <v>10452</v>
      </c>
      <c r="N3550">
        <v>1.5961111109999999</v>
      </c>
      <c r="O3550">
        <v>0</v>
      </c>
      <c r="P3550">
        <v>172</v>
      </c>
      <c r="Q3550">
        <v>0</v>
      </c>
      <c r="R3550">
        <v>4</v>
      </c>
      <c r="S3550">
        <v>0</v>
      </c>
      <c r="T3550">
        <v>43</v>
      </c>
      <c r="U3550">
        <v>0</v>
      </c>
      <c r="V3550">
        <v>0</v>
      </c>
      <c r="W3550">
        <v>0</v>
      </c>
      <c r="X3550">
        <v>47.355401554992</v>
      </c>
      <c r="Y3550">
        <v>0</v>
      </c>
      <c r="Z3550">
        <v>1.8240996575436934</v>
      </c>
      <c r="AA3550">
        <v>0</v>
      </c>
      <c r="AB3550">
        <v>41.994788810575869</v>
      </c>
      <c r="AC3550">
        <v>0</v>
      </c>
      <c r="AD3550">
        <v>0</v>
      </c>
      <c r="AE3550">
        <v>91.174290023111553</v>
      </c>
    </row>
    <row r="3551" spans="1:31" x14ac:dyDescent="0.25">
      <c r="A3551">
        <v>1714371</v>
      </c>
      <c r="B3551">
        <v>1</v>
      </c>
      <c r="C3551" t="s">
        <v>80</v>
      </c>
      <c r="D3551" t="s">
        <v>86</v>
      </c>
      <c r="E3551" t="s">
        <v>171</v>
      </c>
      <c r="F3551" t="s">
        <v>10453</v>
      </c>
      <c r="G3551" t="s">
        <v>157</v>
      </c>
      <c r="H3551" t="s">
        <v>143</v>
      </c>
      <c r="I3551" t="s">
        <v>135</v>
      </c>
      <c r="J3551" t="s">
        <v>3</v>
      </c>
      <c r="K3551" t="s">
        <v>137</v>
      </c>
      <c r="L3551" t="s">
        <v>10454</v>
      </c>
      <c r="M3551" t="s">
        <v>10455</v>
      </c>
      <c r="N3551">
        <v>0.68583333300000004</v>
      </c>
      <c r="O3551">
        <v>0</v>
      </c>
      <c r="P3551">
        <v>1678</v>
      </c>
      <c r="Q3551">
        <v>0</v>
      </c>
      <c r="R3551">
        <v>0</v>
      </c>
      <c r="S3551">
        <v>0</v>
      </c>
      <c r="T3551">
        <v>39</v>
      </c>
      <c r="U3551">
        <v>0</v>
      </c>
      <c r="V3551">
        <v>0</v>
      </c>
      <c r="W3551">
        <v>0</v>
      </c>
      <c r="X3551">
        <v>326.71514273695431</v>
      </c>
      <c r="Y3551">
        <v>0</v>
      </c>
      <c r="Z3551">
        <v>0</v>
      </c>
      <c r="AA3551">
        <v>0</v>
      </c>
      <c r="AB3551">
        <v>20.535829277428927</v>
      </c>
      <c r="AC3551">
        <v>0</v>
      </c>
      <c r="AD3551">
        <v>0</v>
      </c>
      <c r="AE3551">
        <v>347.25097201438325</v>
      </c>
    </row>
    <row r="3552" spans="1:31" x14ac:dyDescent="0.25">
      <c r="A3552">
        <v>1714563</v>
      </c>
      <c r="B3552">
        <v>1</v>
      </c>
      <c r="C3552" t="s">
        <v>80</v>
      </c>
      <c r="D3552" t="s">
        <v>105</v>
      </c>
      <c r="E3552" t="s">
        <v>131</v>
      </c>
      <c r="F3552" t="s">
        <v>10456</v>
      </c>
      <c r="G3552" t="s">
        <v>133</v>
      </c>
      <c r="H3552" t="s">
        <v>134</v>
      </c>
      <c r="I3552" t="s">
        <v>135</v>
      </c>
      <c r="J3552" t="s">
        <v>136</v>
      </c>
      <c r="K3552" t="s">
        <v>137</v>
      </c>
      <c r="L3552" t="s">
        <v>10457</v>
      </c>
      <c r="M3552" t="s">
        <v>10458</v>
      </c>
      <c r="N3552">
        <v>1.111388888</v>
      </c>
      <c r="O3552">
        <v>0</v>
      </c>
      <c r="P3552">
        <v>1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0.52170836641383167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0.52170836641383167</v>
      </c>
    </row>
    <row r="3553" spans="1:31" x14ac:dyDescent="0.25">
      <c r="A3553">
        <v>1714248</v>
      </c>
      <c r="B3553">
        <v>1</v>
      </c>
      <c r="C3553" t="s">
        <v>80</v>
      </c>
      <c r="D3553" t="s">
        <v>97</v>
      </c>
      <c r="E3553" t="s">
        <v>131</v>
      </c>
      <c r="F3553" t="s">
        <v>10459</v>
      </c>
      <c r="G3553" t="s">
        <v>242</v>
      </c>
      <c r="H3553" t="s">
        <v>134</v>
      </c>
      <c r="I3553" t="s">
        <v>135</v>
      </c>
      <c r="J3553" t="s">
        <v>136</v>
      </c>
      <c r="K3553" t="s">
        <v>137</v>
      </c>
      <c r="L3553" t="s">
        <v>10460</v>
      </c>
      <c r="M3553" t="s">
        <v>10461</v>
      </c>
      <c r="N3553">
        <v>1.9841666659999999</v>
      </c>
      <c r="O3553">
        <v>0</v>
      </c>
      <c r="P3553">
        <v>1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8.9576520481333882E-2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8.9576520481333882E-2</v>
      </c>
    </row>
    <row r="3554" spans="1:31" x14ac:dyDescent="0.25">
      <c r="A3554">
        <v>1714294</v>
      </c>
      <c r="B3554">
        <v>1</v>
      </c>
      <c r="C3554" t="s">
        <v>80</v>
      </c>
      <c r="D3554" t="s">
        <v>110</v>
      </c>
      <c r="E3554" t="s">
        <v>131</v>
      </c>
      <c r="F3554" t="s">
        <v>10462</v>
      </c>
      <c r="G3554" t="s">
        <v>242</v>
      </c>
      <c r="H3554" t="s">
        <v>134</v>
      </c>
      <c r="I3554" t="s">
        <v>135</v>
      </c>
      <c r="J3554" t="s">
        <v>136</v>
      </c>
      <c r="K3554" t="s">
        <v>137</v>
      </c>
      <c r="L3554" t="s">
        <v>10463</v>
      </c>
      <c r="M3554" t="s">
        <v>10464</v>
      </c>
      <c r="N3554">
        <v>7.841111111</v>
      </c>
      <c r="O3554">
        <v>0</v>
      </c>
      <c r="P3554">
        <v>1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1.7589672929998499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1.7589672929998499</v>
      </c>
    </row>
    <row r="3555" spans="1:31" x14ac:dyDescent="0.25">
      <c r="A3555">
        <v>1714626</v>
      </c>
      <c r="B3555">
        <v>1</v>
      </c>
      <c r="C3555" t="s">
        <v>80</v>
      </c>
      <c r="D3555" t="s">
        <v>96</v>
      </c>
      <c r="E3555" t="s">
        <v>131</v>
      </c>
      <c r="F3555" t="s">
        <v>10465</v>
      </c>
      <c r="G3555" t="s">
        <v>242</v>
      </c>
      <c r="H3555" t="s">
        <v>134</v>
      </c>
      <c r="I3555" t="s">
        <v>135</v>
      </c>
      <c r="J3555" t="s">
        <v>136</v>
      </c>
      <c r="K3555" t="s">
        <v>137</v>
      </c>
      <c r="L3555" t="s">
        <v>10466</v>
      </c>
      <c r="M3555" t="s">
        <v>10467</v>
      </c>
      <c r="N3555">
        <v>4.2374999999999998</v>
      </c>
      <c r="O3555">
        <v>0</v>
      </c>
      <c r="P3555">
        <v>2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21.844749194124866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21.844749194124866</v>
      </c>
    </row>
    <row r="3556" spans="1:31" x14ac:dyDescent="0.25">
      <c r="A3556">
        <v>1714434</v>
      </c>
      <c r="B3556">
        <v>1</v>
      </c>
      <c r="C3556" t="s">
        <v>80</v>
      </c>
      <c r="D3556" t="s">
        <v>105</v>
      </c>
      <c r="E3556" t="s">
        <v>189</v>
      </c>
      <c r="F3556" t="s">
        <v>10468</v>
      </c>
      <c r="G3556" t="s">
        <v>152</v>
      </c>
      <c r="H3556" t="s">
        <v>143</v>
      </c>
      <c r="I3556" t="s">
        <v>135</v>
      </c>
      <c r="J3556" t="s">
        <v>136</v>
      </c>
      <c r="K3556" t="s">
        <v>153</v>
      </c>
      <c r="L3556" t="s">
        <v>10469</v>
      </c>
      <c r="M3556" t="s">
        <v>10470</v>
      </c>
      <c r="N3556">
        <v>3.363611111</v>
      </c>
      <c r="O3556">
        <v>0</v>
      </c>
      <c r="P3556">
        <v>1289</v>
      </c>
      <c r="Q3556">
        <v>0</v>
      </c>
      <c r="R3556">
        <v>214</v>
      </c>
      <c r="S3556">
        <v>1</v>
      </c>
      <c r="T3556">
        <v>189</v>
      </c>
      <c r="U3556">
        <v>0</v>
      </c>
      <c r="V3556">
        <v>2</v>
      </c>
      <c r="W3556">
        <v>0</v>
      </c>
      <c r="X3556">
        <v>995.50359397869852</v>
      </c>
      <c r="Y3556">
        <v>0</v>
      </c>
      <c r="Z3556">
        <v>91.985213919268688</v>
      </c>
      <c r="AA3556">
        <v>15.025549450269498</v>
      </c>
      <c r="AB3556">
        <v>832.18470917339744</v>
      </c>
      <c r="AC3556">
        <v>0</v>
      </c>
      <c r="AD3556">
        <v>558.10549404639994</v>
      </c>
      <c r="AE3556">
        <v>2492.804560568034</v>
      </c>
    </row>
    <row r="3557" spans="1:31" x14ac:dyDescent="0.25">
      <c r="A3557">
        <v>1714440</v>
      </c>
      <c r="B3557">
        <v>1</v>
      </c>
      <c r="C3557" t="s">
        <v>80</v>
      </c>
      <c r="D3557" t="s">
        <v>96</v>
      </c>
      <c r="E3557" t="s">
        <v>140</v>
      </c>
      <c r="F3557" t="s">
        <v>9912</v>
      </c>
      <c r="G3557" t="s">
        <v>147</v>
      </c>
      <c r="H3557" t="s">
        <v>143</v>
      </c>
      <c r="I3557" t="s">
        <v>135</v>
      </c>
      <c r="J3557" t="s">
        <v>136</v>
      </c>
      <c r="K3557" t="s">
        <v>137</v>
      </c>
      <c r="L3557" t="s">
        <v>10471</v>
      </c>
      <c r="M3557" t="s">
        <v>10472</v>
      </c>
      <c r="N3557">
        <v>7.1388887999999998E-2</v>
      </c>
      <c r="O3557">
        <v>0</v>
      </c>
      <c r="P3557">
        <v>981</v>
      </c>
      <c r="Q3557">
        <v>0</v>
      </c>
      <c r="R3557">
        <v>1</v>
      </c>
      <c r="S3557">
        <v>0</v>
      </c>
      <c r="T3557">
        <v>101</v>
      </c>
      <c r="U3557">
        <v>0</v>
      </c>
      <c r="V3557">
        <v>0</v>
      </c>
      <c r="W3557">
        <v>0</v>
      </c>
      <c r="X3557">
        <v>19.220192031449685</v>
      </c>
      <c r="Y3557">
        <v>0</v>
      </c>
      <c r="Z3557">
        <v>7.009544383605E-2</v>
      </c>
      <c r="AA3557">
        <v>0</v>
      </c>
      <c r="AB3557">
        <v>7.6632530069378104</v>
      </c>
      <c r="AC3557">
        <v>0</v>
      </c>
      <c r="AD3557">
        <v>0</v>
      </c>
      <c r="AE3557">
        <v>26.953540482223545</v>
      </c>
    </row>
    <row r="3558" spans="1:31" x14ac:dyDescent="0.25">
      <c r="A3558">
        <v>1714457</v>
      </c>
      <c r="B3558">
        <v>1</v>
      </c>
      <c r="C3558" t="s">
        <v>80</v>
      </c>
      <c r="D3558" t="s">
        <v>85</v>
      </c>
      <c r="E3558" t="s">
        <v>150</v>
      </c>
      <c r="F3558" t="s">
        <v>1060</v>
      </c>
      <c r="G3558" t="s">
        <v>186</v>
      </c>
      <c r="H3558" t="s">
        <v>134</v>
      </c>
      <c r="I3558" t="s">
        <v>135</v>
      </c>
      <c r="J3558" t="s">
        <v>136</v>
      </c>
      <c r="K3558" t="s">
        <v>137</v>
      </c>
      <c r="L3558" t="s">
        <v>10473</v>
      </c>
      <c r="M3558" t="s">
        <v>10474</v>
      </c>
      <c r="N3558">
        <v>0.9425</v>
      </c>
      <c r="O3558">
        <v>0</v>
      </c>
      <c r="P3558">
        <v>773</v>
      </c>
      <c r="Q3558">
        <v>0</v>
      </c>
      <c r="R3558">
        <v>0</v>
      </c>
      <c r="S3558">
        <v>0</v>
      </c>
      <c r="T3558">
        <v>134</v>
      </c>
      <c r="U3558">
        <v>0</v>
      </c>
      <c r="V3558">
        <v>1</v>
      </c>
      <c r="W3558">
        <v>0</v>
      </c>
      <c r="X3558">
        <v>167.41161625386658</v>
      </c>
      <c r="Y3558">
        <v>0</v>
      </c>
      <c r="Z3558">
        <v>0</v>
      </c>
      <c r="AA3558">
        <v>0</v>
      </c>
      <c r="AB3558">
        <v>187.59250513592329</v>
      </c>
      <c r="AC3558">
        <v>0</v>
      </c>
      <c r="AD3558">
        <v>7.4522308330899003</v>
      </c>
      <c r="AE3558">
        <v>362.45635222287979</v>
      </c>
    </row>
    <row r="3559" spans="1:31" x14ac:dyDescent="0.25">
      <c r="A3559">
        <v>1714540</v>
      </c>
      <c r="B3559">
        <v>1</v>
      </c>
      <c r="C3559" t="s">
        <v>80</v>
      </c>
      <c r="D3559" t="s">
        <v>94</v>
      </c>
      <c r="E3559" t="s">
        <v>131</v>
      </c>
      <c r="F3559" t="s">
        <v>10475</v>
      </c>
      <c r="G3559" t="s">
        <v>133</v>
      </c>
      <c r="H3559" t="s">
        <v>134</v>
      </c>
      <c r="I3559" t="s">
        <v>135</v>
      </c>
      <c r="J3559" t="s">
        <v>136</v>
      </c>
      <c r="K3559" t="s">
        <v>137</v>
      </c>
      <c r="L3559" t="s">
        <v>10476</v>
      </c>
      <c r="M3559" t="s">
        <v>10477</v>
      </c>
      <c r="N3559">
        <v>2.2838888879999999</v>
      </c>
      <c r="O3559">
        <v>0</v>
      </c>
      <c r="P3559">
        <v>1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0.63486362956077769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0.63486362956077769</v>
      </c>
    </row>
    <row r="3560" spans="1:31" x14ac:dyDescent="0.25">
      <c r="A3560">
        <v>1714503</v>
      </c>
      <c r="B3560">
        <v>1</v>
      </c>
      <c r="C3560" t="s">
        <v>80</v>
      </c>
      <c r="D3560" t="s">
        <v>90</v>
      </c>
      <c r="E3560" t="s">
        <v>131</v>
      </c>
      <c r="F3560" t="s">
        <v>10478</v>
      </c>
      <c r="G3560" t="s">
        <v>238</v>
      </c>
      <c r="H3560" t="s">
        <v>134</v>
      </c>
      <c r="I3560" t="s">
        <v>135</v>
      </c>
      <c r="J3560" t="s">
        <v>136</v>
      </c>
      <c r="K3560" t="s">
        <v>137</v>
      </c>
      <c r="L3560" t="s">
        <v>10479</v>
      </c>
      <c r="M3560" t="s">
        <v>10480</v>
      </c>
      <c r="N3560">
        <v>1.6244444440000001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5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0.12741227700515417</v>
      </c>
      <c r="AC3560">
        <v>0</v>
      </c>
      <c r="AD3560">
        <v>0</v>
      </c>
      <c r="AE3560">
        <v>0.12741227700515417</v>
      </c>
    </row>
    <row r="3561" spans="1:31" x14ac:dyDescent="0.25">
      <c r="A3561">
        <v>1714497</v>
      </c>
      <c r="B3561">
        <v>1</v>
      </c>
      <c r="C3561" t="s">
        <v>80</v>
      </c>
      <c r="D3561" t="s">
        <v>83</v>
      </c>
      <c r="E3561" t="s">
        <v>150</v>
      </c>
      <c r="F3561" t="s">
        <v>10481</v>
      </c>
      <c r="G3561" t="s">
        <v>162</v>
      </c>
      <c r="H3561" t="s">
        <v>134</v>
      </c>
      <c r="I3561" t="s">
        <v>135</v>
      </c>
      <c r="J3561" t="s">
        <v>136</v>
      </c>
      <c r="K3561" t="s">
        <v>137</v>
      </c>
      <c r="L3561" t="s">
        <v>10482</v>
      </c>
      <c r="M3561" t="s">
        <v>10483</v>
      </c>
      <c r="N3561">
        <v>2.4136111109999998</v>
      </c>
      <c r="O3561">
        <v>0</v>
      </c>
      <c r="P3561">
        <v>120</v>
      </c>
      <c r="Q3561">
        <v>0</v>
      </c>
      <c r="R3561">
        <v>0</v>
      </c>
      <c r="S3561">
        <v>0</v>
      </c>
      <c r="T3561">
        <v>8</v>
      </c>
      <c r="U3561">
        <v>0</v>
      </c>
      <c r="V3561">
        <v>0</v>
      </c>
      <c r="W3561">
        <v>0</v>
      </c>
      <c r="X3561">
        <v>70.135885729178199</v>
      </c>
      <c r="Y3561">
        <v>0</v>
      </c>
      <c r="Z3561">
        <v>0</v>
      </c>
      <c r="AA3561">
        <v>0</v>
      </c>
      <c r="AB3561">
        <v>18.00277995278109</v>
      </c>
      <c r="AC3561">
        <v>0</v>
      </c>
      <c r="AD3561">
        <v>0</v>
      </c>
      <c r="AE3561">
        <v>88.138665681959282</v>
      </c>
    </row>
    <row r="3562" spans="1:31" x14ac:dyDescent="0.25">
      <c r="A3562">
        <v>1714354</v>
      </c>
      <c r="B3562">
        <v>1</v>
      </c>
      <c r="C3562" t="s">
        <v>80</v>
      </c>
      <c r="D3562" t="s">
        <v>100</v>
      </c>
      <c r="E3562" t="s">
        <v>171</v>
      </c>
      <c r="F3562" t="s">
        <v>944</v>
      </c>
      <c r="G3562" t="s">
        <v>295</v>
      </c>
      <c r="H3562" t="s">
        <v>143</v>
      </c>
      <c r="I3562" t="s">
        <v>135</v>
      </c>
      <c r="J3562" t="s">
        <v>136</v>
      </c>
      <c r="K3562" t="s">
        <v>137</v>
      </c>
      <c r="L3562" t="s">
        <v>10484</v>
      </c>
      <c r="M3562" t="s">
        <v>10485</v>
      </c>
      <c r="N3562">
        <v>3.7097222219999999</v>
      </c>
      <c r="O3562">
        <v>0</v>
      </c>
      <c r="P3562">
        <v>142</v>
      </c>
      <c r="Q3562">
        <v>0</v>
      </c>
      <c r="R3562">
        <v>18</v>
      </c>
      <c r="S3562">
        <v>0</v>
      </c>
      <c r="T3562">
        <v>15</v>
      </c>
      <c r="U3562">
        <v>0</v>
      </c>
      <c r="V3562">
        <v>0</v>
      </c>
      <c r="W3562">
        <v>0</v>
      </c>
      <c r="X3562">
        <v>85.787859456674923</v>
      </c>
      <c r="Y3562">
        <v>0</v>
      </c>
      <c r="Z3562">
        <v>17.246855900910827</v>
      </c>
      <c r="AA3562">
        <v>0</v>
      </c>
      <c r="AB3562">
        <v>19.112635753168643</v>
      </c>
      <c r="AC3562">
        <v>0</v>
      </c>
      <c r="AD3562">
        <v>0</v>
      </c>
      <c r="AE3562">
        <v>122.1473511107544</v>
      </c>
    </row>
    <row r="3563" spans="1:31" x14ac:dyDescent="0.25">
      <c r="A3563">
        <v>1714331</v>
      </c>
      <c r="B3563">
        <v>1</v>
      </c>
      <c r="C3563" t="s">
        <v>80</v>
      </c>
      <c r="D3563" t="s">
        <v>83</v>
      </c>
      <c r="E3563" t="s">
        <v>131</v>
      </c>
      <c r="F3563" t="s">
        <v>10486</v>
      </c>
      <c r="G3563" t="s">
        <v>242</v>
      </c>
      <c r="H3563" t="s">
        <v>134</v>
      </c>
      <c r="I3563" t="s">
        <v>135</v>
      </c>
      <c r="J3563" t="s">
        <v>136</v>
      </c>
      <c r="K3563" t="s">
        <v>137</v>
      </c>
      <c r="L3563" t="s">
        <v>10487</v>
      </c>
      <c r="M3563" t="s">
        <v>10488</v>
      </c>
      <c r="N3563">
        <v>2.2055555550000001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1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</row>
    <row r="3564" spans="1:31" x14ac:dyDescent="0.25">
      <c r="A3564">
        <v>1714311</v>
      </c>
      <c r="B3564">
        <v>1</v>
      </c>
      <c r="C3564" t="s">
        <v>81</v>
      </c>
      <c r="D3564" t="s">
        <v>122</v>
      </c>
      <c r="E3564" t="s">
        <v>140</v>
      </c>
      <c r="F3564" t="s">
        <v>10489</v>
      </c>
      <c r="G3564" t="s">
        <v>147</v>
      </c>
      <c r="H3564" t="s">
        <v>143</v>
      </c>
      <c r="I3564" t="s">
        <v>135</v>
      </c>
      <c r="J3564" t="s">
        <v>136</v>
      </c>
      <c r="K3564" t="s">
        <v>137</v>
      </c>
      <c r="L3564" t="s">
        <v>10490</v>
      </c>
      <c r="M3564" t="s">
        <v>10491</v>
      </c>
      <c r="N3564">
        <v>0.36</v>
      </c>
      <c r="O3564">
        <v>0</v>
      </c>
      <c r="P3564">
        <v>2777</v>
      </c>
      <c r="Q3564">
        <v>0</v>
      </c>
      <c r="R3564">
        <v>11</v>
      </c>
      <c r="S3564">
        <v>2</v>
      </c>
      <c r="T3564">
        <v>230</v>
      </c>
      <c r="U3564">
        <v>2</v>
      </c>
      <c r="V3564">
        <v>1</v>
      </c>
      <c r="W3564">
        <v>0</v>
      </c>
      <c r="X3564">
        <v>193.25492859259344</v>
      </c>
      <c r="Y3564">
        <v>0</v>
      </c>
      <c r="Z3564">
        <v>0.85714155801179992</v>
      </c>
      <c r="AA3564">
        <v>64.179694075186802</v>
      </c>
      <c r="AB3564">
        <v>82.032583725410788</v>
      </c>
      <c r="AC3564">
        <v>35.399968657612199</v>
      </c>
      <c r="AD3564">
        <v>64.031933876529592</v>
      </c>
      <c r="AE3564">
        <v>439.75625048534459</v>
      </c>
    </row>
    <row r="3565" spans="1:31" x14ac:dyDescent="0.25">
      <c r="A3565">
        <v>1714231</v>
      </c>
      <c r="B3565">
        <v>1</v>
      </c>
      <c r="C3565" t="s">
        <v>80</v>
      </c>
      <c r="D3565" t="s">
        <v>82</v>
      </c>
      <c r="E3565" t="s">
        <v>441</v>
      </c>
      <c r="F3565" t="s">
        <v>10492</v>
      </c>
      <c r="G3565" t="s">
        <v>1229</v>
      </c>
      <c r="H3565" t="s">
        <v>134</v>
      </c>
      <c r="I3565" t="s">
        <v>135</v>
      </c>
      <c r="J3565" t="s">
        <v>136</v>
      </c>
      <c r="K3565" t="s">
        <v>137</v>
      </c>
      <c r="L3565" t="s">
        <v>10493</v>
      </c>
      <c r="M3565" t="s">
        <v>10494</v>
      </c>
      <c r="N3565">
        <v>1.3177777770000001</v>
      </c>
      <c r="O3565">
        <v>0</v>
      </c>
      <c r="P3565">
        <v>7</v>
      </c>
      <c r="Q3565">
        <v>0</v>
      </c>
      <c r="R3565">
        <v>0</v>
      </c>
      <c r="S3565">
        <v>0</v>
      </c>
      <c r="T3565">
        <v>20</v>
      </c>
      <c r="U3565">
        <v>0</v>
      </c>
      <c r="V3565">
        <v>0</v>
      </c>
      <c r="W3565">
        <v>0</v>
      </c>
      <c r="X3565">
        <v>3.9047388363564672</v>
      </c>
      <c r="Y3565">
        <v>0</v>
      </c>
      <c r="Z3565">
        <v>0</v>
      </c>
      <c r="AA3565">
        <v>0</v>
      </c>
      <c r="AB3565">
        <v>42.121057395295409</v>
      </c>
      <c r="AC3565">
        <v>0</v>
      </c>
      <c r="AD3565">
        <v>0</v>
      </c>
      <c r="AE3565">
        <v>46.025796231651874</v>
      </c>
    </row>
    <row r="3566" spans="1:31" x14ac:dyDescent="0.25">
      <c r="A3566">
        <v>1714523</v>
      </c>
      <c r="B3566">
        <v>1</v>
      </c>
      <c r="C3566" t="s">
        <v>80</v>
      </c>
      <c r="D3566" t="s">
        <v>84</v>
      </c>
      <c r="E3566" t="s">
        <v>131</v>
      </c>
      <c r="F3566" t="s">
        <v>10495</v>
      </c>
      <c r="G3566" t="s">
        <v>238</v>
      </c>
      <c r="H3566" t="s">
        <v>134</v>
      </c>
      <c r="I3566" t="s">
        <v>135</v>
      </c>
      <c r="J3566" t="s">
        <v>136</v>
      </c>
      <c r="K3566" t="s">
        <v>137</v>
      </c>
      <c r="L3566" t="s">
        <v>10496</v>
      </c>
      <c r="M3566" t="s">
        <v>10497</v>
      </c>
      <c r="N3566">
        <v>0.98361111099999998</v>
      </c>
      <c r="O3566">
        <v>0</v>
      </c>
      <c r="P3566">
        <v>1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0.25924188745826171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0.25924188745826171</v>
      </c>
    </row>
    <row r="3567" spans="1:31" x14ac:dyDescent="0.25">
      <c r="A3567">
        <v>1714623</v>
      </c>
      <c r="B3567">
        <v>1</v>
      </c>
      <c r="C3567" t="s">
        <v>80</v>
      </c>
      <c r="D3567" t="s">
        <v>94</v>
      </c>
      <c r="E3567" t="s">
        <v>160</v>
      </c>
      <c r="F3567" t="s">
        <v>10304</v>
      </c>
      <c r="G3567" t="s">
        <v>162</v>
      </c>
      <c r="H3567" t="s">
        <v>134</v>
      </c>
      <c r="I3567" t="s">
        <v>135</v>
      </c>
      <c r="J3567" t="s">
        <v>136</v>
      </c>
      <c r="K3567" t="s">
        <v>137</v>
      </c>
      <c r="L3567" t="s">
        <v>10498</v>
      </c>
      <c r="M3567" t="s">
        <v>10499</v>
      </c>
      <c r="N3567">
        <v>2.5216666659999998</v>
      </c>
      <c r="O3567">
        <v>0</v>
      </c>
      <c r="P3567">
        <v>9</v>
      </c>
      <c r="Q3567">
        <v>0</v>
      </c>
      <c r="R3567">
        <v>20</v>
      </c>
      <c r="S3567">
        <v>0</v>
      </c>
      <c r="T3567">
        <v>1</v>
      </c>
      <c r="U3567">
        <v>0</v>
      </c>
      <c r="V3567">
        <v>0</v>
      </c>
      <c r="W3567">
        <v>0</v>
      </c>
      <c r="X3567">
        <v>1.8568053886233604</v>
      </c>
      <c r="Y3567">
        <v>0</v>
      </c>
      <c r="Z3567">
        <v>15.08541211048257</v>
      </c>
      <c r="AA3567">
        <v>0</v>
      </c>
      <c r="AB3567">
        <v>2.7369640731376168</v>
      </c>
      <c r="AC3567">
        <v>0</v>
      </c>
      <c r="AD3567">
        <v>0</v>
      </c>
      <c r="AE3567">
        <v>19.679181572243547</v>
      </c>
    </row>
    <row r="3568" spans="1:31" x14ac:dyDescent="0.25">
      <c r="A3568">
        <v>1715030</v>
      </c>
      <c r="B3568">
        <v>1</v>
      </c>
      <c r="C3568" t="s">
        <v>80</v>
      </c>
      <c r="D3568" t="s">
        <v>96</v>
      </c>
      <c r="E3568" t="s">
        <v>189</v>
      </c>
      <c r="F3568" t="s">
        <v>10500</v>
      </c>
      <c r="G3568" t="s">
        <v>147</v>
      </c>
      <c r="H3568" t="s">
        <v>143</v>
      </c>
      <c r="I3568" t="s">
        <v>135</v>
      </c>
      <c r="J3568" t="s">
        <v>136</v>
      </c>
      <c r="K3568" t="s">
        <v>137</v>
      </c>
      <c r="L3568" t="s">
        <v>10501</v>
      </c>
      <c r="M3568" t="s">
        <v>10502</v>
      </c>
      <c r="N3568">
        <v>3.116944444</v>
      </c>
      <c r="O3568">
        <v>3</v>
      </c>
      <c r="P3568">
        <v>688</v>
      </c>
      <c r="Q3568">
        <v>4</v>
      </c>
      <c r="R3568">
        <v>0</v>
      </c>
      <c r="S3568">
        <v>12</v>
      </c>
      <c r="T3568">
        <v>11</v>
      </c>
      <c r="U3568">
        <v>2</v>
      </c>
      <c r="V3568">
        <v>0</v>
      </c>
      <c r="W3568">
        <v>184.33273518574637</v>
      </c>
      <c r="X3568">
        <v>237.22725327854698</v>
      </c>
      <c r="Y3568">
        <v>79.254389785161678</v>
      </c>
      <c r="Z3568">
        <v>0</v>
      </c>
      <c r="AA3568">
        <v>648.31595596977922</v>
      </c>
      <c r="AB3568">
        <v>47.674530236924404</v>
      </c>
      <c r="AC3568">
        <v>10.450517216472333</v>
      </c>
      <c r="AD3568">
        <v>0</v>
      </c>
      <c r="AE3568">
        <v>1207.2553816726311</v>
      </c>
    </row>
    <row r="3569" spans="1:31" x14ac:dyDescent="0.25">
      <c r="A3569">
        <v>1715362</v>
      </c>
      <c r="B3569">
        <v>1</v>
      </c>
      <c r="C3569" t="s">
        <v>80</v>
      </c>
      <c r="D3569" t="s">
        <v>96</v>
      </c>
      <c r="E3569" t="s">
        <v>140</v>
      </c>
      <c r="F3569" t="s">
        <v>10503</v>
      </c>
      <c r="G3569" t="s">
        <v>147</v>
      </c>
      <c r="H3569" t="s">
        <v>143</v>
      </c>
      <c r="I3569" t="s">
        <v>455</v>
      </c>
      <c r="J3569" t="s">
        <v>136</v>
      </c>
      <c r="K3569" t="s">
        <v>137</v>
      </c>
      <c r="L3569" t="s">
        <v>10504</v>
      </c>
      <c r="M3569" t="s">
        <v>10505</v>
      </c>
      <c r="N3569">
        <v>3.8055554999999998E-2</v>
      </c>
      <c r="O3569">
        <v>0</v>
      </c>
      <c r="P3569">
        <v>4107</v>
      </c>
      <c r="Q3569">
        <v>1</v>
      </c>
      <c r="R3569">
        <v>14</v>
      </c>
      <c r="S3569">
        <v>19</v>
      </c>
      <c r="T3569">
        <v>408</v>
      </c>
      <c r="U3569">
        <v>0</v>
      </c>
      <c r="V3569">
        <v>0</v>
      </c>
      <c r="W3569">
        <v>0</v>
      </c>
      <c r="X3569">
        <v>36.421998647674457</v>
      </c>
      <c r="Y3569">
        <v>0.25827186816600001</v>
      </c>
      <c r="Z3569">
        <v>0.20280593710695002</v>
      </c>
      <c r="AA3569">
        <v>12.48574443638163</v>
      </c>
      <c r="AB3569">
        <v>12.344691466534401</v>
      </c>
      <c r="AC3569">
        <v>0</v>
      </c>
      <c r="AD3569">
        <v>0</v>
      </c>
      <c r="AE3569">
        <v>61.713512355863436</v>
      </c>
    </row>
    <row r="3570" spans="1:31" x14ac:dyDescent="0.25">
      <c r="A3570">
        <v>1715339</v>
      </c>
      <c r="B3570">
        <v>1</v>
      </c>
      <c r="C3570" t="s">
        <v>81</v>
      </c>
      <c r="D3570" t="s">
        <v>115</v>
      </c>
      <c r="E3570" t="s">
        <v>171</v>
      </c>
      <c r="F3570" t="s">
        <v>10506</v>
      </c>
      <c r="G3570" t="s">
        <v>295</v>
      </c>
      <c r="H3570" t="s">
        <v>143</v>
      </c>
      <c r="I3570" t="s">
        <v>135</v>
      </c>
      <c r="J3570" t="s">
        <v>136</v>
      </c>
      <c r="K3570" t="s">
        <v>137</v>
      </c>
      <c r="L3570" t="s">
        <v>10507</v>
      </c>
      <c r="M3570" t="s">
        <v>10508</v>
      </c>
      <c r="N3570">
        <v>1.0802777770000001</v>
      </c>
      <c r="O3570">
        <v>0</v>
      </c>
      <c r="P3570">
        <v>37</v>
      </c>
      <c r="Q3570">
        <v>0</v>
      </c>
      <c r="R3570">
        <v>4</v>
      </c>
      <c r="S3570">
        <v>0</v>
      </c>
      <c r="T3570">
        <v>3</v>
      </c>
      <c r="U3570">
        <v>0</v>
      </c>
      <c r="V3570">
        <v>0</v>
      </c>
      <c r="W3570">
        <v>0</v>
      </c>
      <c r="X3570">
        <v>4.8302660292809012</v>
      </c>
      <c r="Y3570">
        <v>0</v>
      </c>
      <c r="Z3570">
        <v>6.061350398482694</v>
      </c>
      <c r="AA3570">
        <v>0</v>
      </c>
      <c r="AB3570">
        <v>17.499247647059359</v>
      </c>
      <c r="AC3570">
        <v>0</v>
      </c>
      <c r="AD3570">
        <v>0</v>
      </c>
      <c r="AE3570">
        <v>28.390864074822954</v>
      </c>
    </row>
    <row r="3571" spans="1:31" x14ac:dyDescent="0.25">
      <c r="A3571">
        <v>1715502</v>
      </c>
      <c r="B3571">
        <v>1</v>
      </c>
      <c r="C3571" t="s">
        <v>80</v>
      </c>
      <c r="D3571" t="s">
        <v>90</v>
      </c>
      <c r="E3571" t="s">
        <v>131</v>
      </c>
      <c r="F3571" t="s">
        <v>10509</v>
      </c>
      <c r="G3571" t="s">
        <v>133</v>
      </c>
      <c r="H3571" t="s">
        <v>134</v>
      </c>
      <c r="I3571" t="s">
        <v>135</v>
      </c>
      <c r="J3571" t="s">
        <v>136</v>
      </c>
      <c r="K3571" t="s">
        <v>137</v>
      </c>
      <c r="L3571" t="s">
        <v>10510</v>
      </c>
      <c r="M3571" t="s">
        <v>10511</v>
      </c>
      <c r="N3571">
        <v>1.5636111109999999</v>
      </c>
      <c r="O3571">
        <v>0</v>
      </c>
      <c r="P3571">
        <v>3</v>
      </c>
      <c r="Q3571">
        <v>0</v>
      </c>
      <c r="R3571">
        <v>0</v>
      </c>
      <c r="S3571">
        <v>0</v>
      </c>
      <c r="T3571">
        <v>1</v>
      </c>
      <c r="U3571">
        <v>0</v>
      </c>
      <c r="V3571">
        <v>0</v>
      </c>
      <c r="W3571">
        <v>0</v>
      </c>
      <c r="X3571">
        <v>1.4532794813113583</v>
      </c>
      <c r="Y3571">
        <v>0</v>
      </c>
      <c r="Z3571">
        <v>0</v>
      </c>
      <c r="AA3571">
        <v>0</v>
      </c>
      <c r="AB3571">
        <v>6.3035065708695361</v>
      </c>
      <c r="AC3571">
        <v>0</v>
      </c>
      <c r="AD3571">
        <v>0</v>
      </c>
      <c r="AE3571">
        <v>7.7567860521808942</v>
      </c>
    </row>
    <row r="3572" spans="1:31" x14ac:dyDescent="0.25">
      <c r="A3572">
        <v>1714984</v>
      </c>
      <c r="B3572">
        <v>1</v>
      </c>
      <c r="C3572" t="s">
        <v>80</v>
      </c>
      <c r="D3572" t="s">
        <v>103</v>
      </c>
      <c r="E3572" t="s">
        <v>171</v>
      </c>
      <c r="F3572" t="s">
        <v>10512</v>
      </c>
      <c r="G3572" t="s">
        <v>1085</v>
      </c>
      <c r="H3572" t="s">
        <v>143</v>
      </c>
      <c r="I3572" t="s">
        <v>135</v>
      </c>
      <c r="J3572" t="s">
        <v>136</v>
      </c>
      <c r="K3572" t="s">
        <v>137</v>
      </c>
      <c r="L3572" t="s">
        <v>10513</v>
      </c>
      <c r="M3572" t="s">
        <v>10514</v>
      </c>
      <c r="N3572">
        <v>2.0408333330000001</v>
      </c>
      <c r="O3572">
        <v>0</v>
      </c>
      <c r="P3572">
        <v>221</v>
      </c>
      <c r="Q3572">
        <v>0</v>
      </c>
      <c r="R3572">
        <v>6</v>
      </c>
      <c r="S3572">
        <v>0</v>
      </c>
      <c r="T3572">
        <v>6</v>
      </c>
      <c r="U3572">
        <v>0</v>
      </c>
      <c r="V3572">
        <v>0</v>
      </c>
      <c r="W3572">
        <v>0</v>
      </c>
      <c r="X3572">
        <v>136.69936127538733</v>
      </c>
      <c r="Y3572">
        <v>0</v>
      </c>
      <c r="Z3572">
        <v>1.9077566626166438</v>
      </c>
      <c r="AA3572">
        <v>0</v>
      </c>
      <c r="AB3572">
        <v>8.1205520658899069</v>
      </c>
      <c r="AC3572">
        <v>0</v>
      </c>
      <c r="AD3572">
        <v>0</v>
      </c>
      <c r="AE3572">
        <v>146.72767000389388</v>
      </c>
    </row>
    <row r="3573" spans="1:31" x14ac:dyDescent="0.25">
      <c r="A3573">
        <v>1715316</v>
      </c>
      <c r="B3573">
        <v>1</v>
      </c>
      <c r="C3573" t="s">
        <v>80</v>
      </c>
      <c r="D3573" t="s">
        <v>108</v>
      </c>
      <c r="E3573" t="s">
        <v>131</v>
      </c>
      <c r="F3573" t="s">
        <v>10515</v>
      </c>
      <c r="G3573" t="s">
        <v>133</v>
      </c>
      <c r="H3573" t="s">
        <v>134</v>
      </c>
      <c r="I3573" t="s">
        <v>135</v>
      </c>
      <c r="J3573" t="s">
        <v>136</v>
      </c>
      <c r="K3573" t="s">
        <v>137</v>
      </c>
      <c r="L3573" t="s">
        <v>10516</v>
      </c>
      <c r="M3573" t="s">
        <v>10517</v>
      </c>
      <c r="N3573">
        <v>2.16</v>
      </c>
      <c r="O3573">
        <v>0</v>
      </c>
      <c r="P3573">
        <v>2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1.415931991101222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1.415931991101222</v>
      </c>
    </row>
    <row r="3574" spans="1:31" x14ac:dyDescent="0.25">
      <c r="A3574">
        <v>1714884</v>
      </c>
      <c r="B3574">
        <v>1</v>
      </c>
      <c r="C3574" t="s">
        <v>80</v>
      </c>
      <c r="D3574" t="s">
        <v>92</v>
      </c>
      <c r="E3574" t="s">
        <v>171</v>
      </c>
      <c r="F3574" t="s">
        <v>10518</v>
      </c>
      <c r="G3574" t="s">
        <v>152</v>
      </c>
      <c r="H3574" t="s">
        <v>143</v>
      </c>
      <c r="I3574" t="s">
        <v>135</v>
      </c>
      <c r="J3574" t="s">
        <v>136</v>
      </c>
      <c r="K3574" t="s">
        <v>153</v>
      </c>
      <c r="L3574" t="s">
        <v>10519</v>
      </c>
      <c r="M3574" t="s">
        <v>10520</v>
      </c>
      <c r="N3574">
        <v>6.9414063879999999</v>
      </c>
      <c r="O3574">
        <v>0</v>
      </c>
      <c r="P3574">
        <v>220</v>
      </c>
      <c r="Q3574">
        <v>0</v>
      </c>
      <c r="R3574">
        <v>143</v>
      </c>
      <c r="S3574">
        <v>3</v>
      </c>
      <c r="T3574">
        <v>48</v>
      </c>
      <c r="U3574">
        <v>0</v>
      </c>
      <c r="V3574">
        <v>0</v>
      </c>
      <c r="W3574">
        <v>0</v>
      </c>
      <c r="X3574">
        <v>491.62094565027337</v>
      </c>
      <c r="Y3574">
        <v>0</v>
      </c>
      <c r="Z3574">
        <v>155.39098247814908</v>
      </c>
      <c r="AA3574">
        <v>340.77422141514688</v>
      </c>
      <c r="AB3574">
        <v>340.1118115898895</v>
      </c>
      <c r="AC3574">
        <v>0</v>
      </c>
      <c r="AD3574">
        <v>0</v>
      </c>
      <c r="AE3574">
        <v>1327.8979611334589</v>
      </c>
    </row>
    <row r="3575" spans="1:31" x14ac:dyDescent="0.25">
      <c r="A3575">
        <v>1715176</v>
      </c>
      <c r="B3575">
        <v>1</v>
      </c>
      <c r="C3575" t="s">
        <v>80</v>
      </c>
      <c r="D3575" t="s">
        <v>83</v>
      </c>
      <c r="E3575" t="s">
        <v>441</v>
      </c>
      <c r="F3575" t="s">
        <v>5796</v>
      </c>
      <c r="G3575" t="s">
        <v>904</v>
      </c>
      <c r="H3575" t="s">
        <v>134</v>
      </c>
      <c r="I3575" t="s">
        <v>135</v>
      </c>
      <c r="J3575" t="s">
        <v>136</v>
      </c>
      <c r="K3575" t="s">
        <v>137</v>
      </c>
      <c r="L3575" t="s">
        <v>10521</v>
      </c>
      <c r="M3575" t="s">
        <v>10522</v>
      </c>
      <c r="N3575">
        <v>0.80500000000000005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2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2.3882505951535986</v>
      </c>
      <c r="AC3575">
        <v>0</v>
      </c>
      <c r="AD3575">
        <v>0</v>
      </c>
      <c r="AE3575">
        <v>2.3882505951535986</v>
      </c>
    </row>
    <row r="3576" spans="1:31" x14ac:dyDescent="0.25">
      <c r="A3576">
        <v>1714798</v>
      </c>
      <c r="B3576">
        <v>1</v>
      </c>
      <c r="C3576" t="s">
        <v>80</v>
      </c>
      <c r="D3576" t="s">
        <v>108</v>
      </c>
      <c r="E3576" t="s">
        <v>150</v>
      </c>
      <c r="F3576" t="s">
        <v>10523</v>
      </c>
      <c r="G3576" t="s">
        <v>173</v>
      </c>
      <c r="H3576" t="s">
        <v>134</v>
      </c>
      <c r="I3576" t="s">
        <v>135</v>
      </c>
      <c r="J3576" t="s">
        <v>136</v>
      </c>
      <c r="K3576" t="s">
        <v>153</v>
      </c>
      <c r="L3576" t="s">
        <v>10524</v>
      </c>
      <c r="M3576" t="s">
        <v>10525</v>
      </c>
      <c r="N3576">
        <v>2.0759555550000002</v>
      </c>
      <c r="O3576">
        <v>0</v>
      </c>
      <c r="P3576">
        <v>104</v>
      </c>
      <c r="Q3576">
        <v>0</v>
      </c>
      <c r="R3576">
        <v>27</v>
      </c>
      <c r="S3576">
        <v>0</v>
      </c>
      <c r="T3576">
        <v>30</v>
      </c>
      <c r="U3576">
        <v>0</v>
      </c>
      <c r="V3576">
        <v>0</v>
      </c>
      <c r="W3576">
        <v>0</v>
      </c>
      <c r="X3576">
        <v>49.446871269967659</v>
      </c>
      <c r="Y3576">
        <v>0</v>
      </c>
      <c r="Z3576">
        <v>11.692580037854846</v>
      </c>
      <c r="AA3576">
        <v>0</v>
      </c>
      <c r="AB3576">
        <v>27.332414701902479</v>
      </c>
      <c r="AC3576">
        <v>0</v>
      </c>
      <c r="AD3576">
        <v>0</v>
      </c>
      <c r="AE3576">
        <v>88.471866009724977</v>
      </c>
    </row>
    <row r="3577" spans="1:31" x14ac:dyDescent="0.25">
      <c r="A3577">
        <v>1715047</v>
      </c>
      <c r="B3577">
        <v>1</v>
      </c>
      <c r="C3577" t="s">
        <v>80</v>
      </c>
      <c r="D3577" t="s">
        <v>97</v>
      </c>
      <c r="E3577" t="s">
        <v>140</v>
      </c>
      <c r="F3577" t="s">
        <v>8990</v>
      </c>
      <c r="G3577" t="s">
        <v>316</v>
      </c>
      <c r="H3577" t="s">
        <v>143</v>
      </c>
      <c r="I3577" t="s">
        <v>135</v>
      </c>
      <c r="J3577" t="s">
        <v>136</v>
      </c>
      <c r="K3577" t="s">
        <v>137</v>
      </c>
      <c r="L3577" t="s">
        <v>10526</v>
      </c>
      <c r="M3577" t="s">
        <v>10527</v>
      </c>
      <c r="N3577">
        <v>8.6944443999999996E-2</v>
      </c>
      <c r="O3577">
        <v>30</v>
      </c>
      <c r="P3577">
        <v>7715</v>
      </c>
      <c r="Q3577">
        <v>4</v>
      </c>
      <c r="R3577">
        <v>159</v>
      </c>
      <c r="S3577">
        <v>18</v>
      </c>
      <c r="T3577">
        <v>789</v>
      </c>
      <c r="U3577">
        <v>0</v>
      </c>
      <c r="V3577">
        <v>1</v>
      </c>
      <c r="W3577">
        <v>38.243375976313978</v>
      </c>
      <c r="X3577">
        <v>308.12135664472453</v>
      </c>
      <c r="Y3577">
        <v>0.17388889750769168</v>
      </c>
      <c r="Z3577">
        <v>4.6320854732191279</v>
      </c>
      <c r="AA3577">
        <v>66.150522066663342</v>
      </c>
      <c r="AB3577">
        <v>86.296644384013874</v>
      </c>
      <c r="AC3577">
        <v>0</v>
      </c>
      <c r="AD3577">
        <v>14.89199105563547</v>
      </c>
      <c r="AE3577">
        <v>518.50986449807806</v>
      </c>
    </row>
    <row r="3578" spans="1:31" x14ac:dyDescent="0.25">
      <c r="A3578">
        <v>1715239</v>
      </c>
      <c r="B3578">
        <v>1</v>
      </c>
      <c r="C3578" t="s">
        <v>80</v>
      </c>
      <c r="D3578" t="s">
        <v>84</v>
      </c>
      <c r="E3578" t="s">
        <v>131</v>
      </c>
      <c r="F3578" t="s">
        <v>10528</v>
      </c>
      <c r="G3578" t="s">
        <v>133</v>
      </c>
      <c r="H3578" t="s">
        <v>134</v>
      </c>
      <c r="I3578" t="s">
        <v>135</v>
      </c>
      <c r="J3578" t="s">
        <v>136</v>
      </c>
      <c r="K3578" t="s">
        <v>137</v>
      </c>
      <c r="L3578" t="s">
        <v>10529</v>
      </c>
      <c r="M3578" t="s">
        <v>10530</v>
      </c>
      <c r="N3578">
        <v>3.4897222220000002</v>
      </c>
      <c r="O3578">
        <v>0</v>
      </c>
      <c r="P3578">
        <v>2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1.7750963096855801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1.7750963096855801</v>
      </c>
    </row>
    <row r="3579" spans="1:31" x14ac:dyDescent="0.25">
      <c r="A3579">
        <v>1715233</v>
      </c>
      <c r="B3579">
        <v>1</v>
      </c>
      <c r="C3579" t="s">
        <v>80</v>
      </c>
      <c r="D3579" t="s">
        <v>96</v>
      </c>
      <c r="E3579" t="s">
        <v>131</v>
      </c>
      <c r="F3579" t="s">
        <v>10531</v>
      </c>
      <c r="G3579" t="s">
        <v>242</v>
      </c>
      <c r="H3579" t="s">
        <v>134</v>
      </c>
      <c r="I3579" t="s">
        <v>135</v>
      </c>
      <c r="J3579" t="s">
        <v>136</v>
      </c>
      <c r="K3579" t="s">
        <v>137</v>
      </c>
      <c r="L3579" t="s">
        <v>10532</v>
      </c>
      <c r="M3579" t="s">
        <v>10533</v>
      </c>
      <c r="N3579">
        <v>7.1419444439999999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1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11.536123889120049</v>
      </c>
      <c r="AC3579">
        <v>0</v>
      </c>
      <c r="AD3579">
        <v>0</v>
      </c>
      <c r="AE3579">
        <v>11.536123889120049</v>
      </c>
    </row>
    <row r="3580" spans="1:31" x14ac:dyDescent="0.25">
      <c r="A3580">
        <v>1714947</v>
      </c>
      <c r="B3580">
        <v>1</v>
      </c>
      <c r="C3580" t="s">
        <v>80</v>
      </c>
      <c r="D3580" t="s">
        <v>93</v>
      </c>
      <c r="E3580" t="s">
        <v>140</v>
      </c>
      <c r="F3580" t="s">
        <v>7960</v>
      </c>
      <c r="G3580" t="s">
        <v>147</v>
      </c>
      <c r="H3580" t="s">
        <v>143</v>
      </c>
      <c r="I3580" t="s">
        <v>455</v>
      </c>
      <c r="J3580" t="s">
        <v>136</v>
      </c>
      <c r="K3580" t="s">
        <v>137</v>
      </c>
      <c r="L3580" t="s">
        <v>10534</v>
      </c>
      <c r="M3580" t="s">
        <v>10535</v>
      </c>
      <c r="N3580">
        <v>4.2777777000000003E-2</v>
      </c>
      <c r="O3580">
        <v>0</v>
      </c>
      <c r="P3580">
        <v>630</v>
      </c>
      <c r="Q3580">
        <v>1</v>
      </c>
      <c r="R3580">
        <v>3</v>
      </c>
      <c r="S3580">
        <v>0</v>
      </c>
      <c r="T3580">
        <v>87</v>
      </c>
      <c r="U3580">
        <v>0</v>
      </c>
      <c r="V3580">
        <v>0</v>
      </c>
      <c r="W3580">
        <v>0</v>
      </c>
      <c r="X3580">
        <v>4.0126527659962292</v>
      </c>
      <c r="Y3580">
        <v>1.152028631985E-2</v>
      </c>
      <c r="Z3580">
        <v>2.661667173443056E-2</v>
      </c>
      <c r="AA3580">
        <v>0</v>
      </c>
      <c r="AB3580">
        <v>2.3350169168127932</v>
      </c>
      <c r="AC3580">
        <v>0</v>
      </c>
      <c r="AD3580">
        <v>0</v>
      </c>
      <c r="AE3580">
        <v>6.3858066408633025</v>
      </c>
    </row>
    <row r="3581" spans="1:31" x14ac:dyDescent="0.25">
      <c r="A3581">
        <v>1714712</v>
      </c>
      <c r="B3581">
        <v>1</v>
      </c>
      <c r="C3581" t="s">
        <v>80</v>
      </c>
      <c r="D3581" t="s">
        <v>82</v>
      </c>
      <c r="E3581" t="s">
        <v>150</v>
      </c>
      <c r="F3581" t="s">
        <v>10536</v>
      </c>
      <c r="G3581" t="s">
        <v>269</v>
      </c>
      <c r="H3581" t="s">
        <v>134</v>
      </c>
      <c r="I3581" t="s">
        <v>135</v>
      </c>
      <c r="J3581" t="s">
        <v>136</v>
      </c>
      <c r="K3581" t="s">
        <v>137</v>
      </c>
      <c r="L3581" t="s">
        <v>10537</v>
      </c>
      <c r="M3581" t="s">
        <v>10538</v>
      </c>
      <c r="N3581">
        <v>1.28</v>
      </c>
      <c r="O3581">
        <v>0</v>
      </c>
      <c r="P3581">
        <v>701</v>
      </c>
      <c r="Q3581">
        <v>0</v>
      </c>
      <c r="R3581">
        <v>0</v>
      </c>
      <c r="S3581">
        <v>0</v>
      </c>
      <c r="T3581">
        <v>24</v>
      </c>
      <c r="U3581">
        <v>0</v>
      </c>
      <c r="V3581">
        <v>0</v>
      </c>
      <c r="W3581">
        <v>0</v>
      </c>
      <c r="X3581">
        <v>360.91895373463683</v>
      </c>
      <c r="Y3581">
        <v>0</v>
      </c>
      <c r="Z3581">
        <v>0</v>
      </c>
      <c r="AA3581">
        <v>0</v>
      </c>
      <c r="AB3581">
        <v>14.490934222569217</v>
      </c>
      <c r="AC3581">
        <v>0</v>
      </c>
      <c r="AD3581">
        <v>0</v>
      </c>
      <c r="AE3581">
        <v>375.40988795720602</v>
      </c>
    </row>
    <row r="3582" spans="1:31" x14ac:dyDescent="0.25">
      <c r="A3582">
        <v>1714781</v>
      </c>
      <c r="B3582">
        <v>1</v>
      </c>
      <c r="C3582" t="s">
        <v>80</v>
      </c>
      <c r="D3582" t="s">
        <v>93</v>
      </c>
      <c r="E3582" t="s">
        <v>171</v>
      </c>
      <c r="F3582" t="s">
        <v>10539</v>
      </c>
      <c r="G3582" t="s">
        <v>152</v>
      </c>
      <c r="H3582" t="s">
        <v>143</v>
      </c>
      <c r="I3582" t="s">
        <v>135</v>
      </c>
      <c r="J3582" t="s">
        <v>136</v>
      </c>
      <c r="K3582" t="s">
        <v>153</v>
      </c>
      <c r="L3582" t="s">
        <v>10540</v>
      </c>
      <c r="M3582" t="s">
        <v>10541</v>
      </c>
      <c r="N3582">
        <v>4.2285758329999998</v>
      </c>
      <c r="O3582">
        <v>0</v>
      </c>
      <c r="P3582">
        <v>65</v>
      </c>
      <c r="Q3582">
        <v>0</v>
      </c>
      <c r="R3582">
        <v>15</v>
      </c>
      <c r="S3582">
        <v>0</v>
      </c>
      <c r="T3582">
        <v>8</v>
      </c>
      <c r="U3582">
        <v>0</v>
      </c>
      <c r="V3582">
        <v>0</v>
      </c>
      <c r="W3582">
        <v>0</v>
      </c>
      <c r="X3582">
        <v>54.475798318668332</v>
      </c>
      <c r="Y3582">
        <v>0</v>
      </c>
      <c r="Z3582">
        <v>57.936351351078216</v>
      </c>
      <c r="AA3582">
        <v>0</v>
      </c>
      <c r="AB3582">
        <v>15.452649601588723</v>
      </c>
      <c r="AC3582">
        <v>0</v>
      </c>
      <c r="AD3582">
        <v>0</v>
      </c>
      <c r="AE3582">
        <v>127.86479927133527</v>
      </c>
    </row>
    <row r="3583" spans="1:31" x14ac:dyDescent="0.25">
      <c r="A3583">
        <v>1715445</v>
      </c>
      <c r="B3583">
        <v>1</v>
      </c>
      <c r="C3583" t="s">
        <v>81</v>
      </c>
      <c r="D3583" t="s">
        <v>115</v>
      </c>
      <c r="E3583" t="s">
        <v>171</v>
      </c>
      <c r="F3583" t="s">
        <v>10542</v>
      </c>
      <c r="G3583" t="s">
        <v>295</v>
      </c>
      <c r="H3583" t="s">
        <v>143</v>
      </c>
      <c r="I3583" t="s">
        <v>135</v>
      </c>
      <c r="J3583" t="s">
        <v>136</v>
      </c>
      <c r="K3583" t="s">
        <v>137</v>
      </c>
      <c r="L3583" t="s">
        <v>10543</v>
      </c>
      <c r="M3583" t="s">
        <v>10544</v>
      </c>
      <c r="N3583">
        <v>1.0194444439999999</v>
      </c>
      <c r="O3583">
        <v>0</v>
      </c>
      <c r="P3583">
        <v>37</v>
      </c>
      <c r="Q3583">
        <v>0</v>
      </c>
      <c r="R3583">
        <v>1</v>
      </c>
      <c r="S3583">
        <v>0</v>
      </c>
      <c r="T3583">
        <v>2</v>
      </c>
      <c r="U3583">
        <v>0</v>
      </c>
      <c r="V3583">
        <v>0</v>
      </c>
      <c r="W3583">
        <v>0</v>
      </c>
      <c r="X3583">
        <v>3.2464908036879696</v>
      </c>
      <c r="Y3583">
        <v>0</v>
      </c>
      <c r="Z3583">
        <v>4.7499260721833338E-3</v>
      </c>
      <c r="AA3583">
        <v>0</v>
      </c>
      <c r="AB3583">
        <v>7.644792675161112E-3</v>
      </c>
      <c r="AC3583">
        <v>0</v>
      </c>
      <c r="AD3583">
        <v>0</v>
      </c>
      <c r="AE3583">
        <v>3.2588855224353139</v>
      </c>
    </row>
    <row r="3584" spans="1:31" x14ac:dyDescent="0.25">
      <c r="A3584">
        <v>1714904</v>
      </c>
      <c r="B3584">
        <v>1</v>
      </c>
      <c r="C3584" t="s">
        <v>80</v>
      </c>
      <c r="D3584" t="s">
        <v>85</v>
      </c>
      <c r="E3584" t="s">
        <v>171</v>
      </c>
      <c r="F3584" t="s">
        <v>10545</v>
      </c>
      <c r="G3584" t="s">
        <v>147</v>
      </c>
      <c r="H3584" t="s">
        <v>143</v>
      </c>
      <c r="I3584" t="s">
        <v>135</v>
      </c>
      <c r="J3584" t="s">
        <v>136</v>
      </c>
      <c r="K3584" t="s">
        <v>137</v>
      </c>
      <c r="L3584" t="s">
        <v>10546</v>
      </c>
      <c r="M3584" t="s">
        <v>10547</v>
      </c>
      <c r="N3584">
        <v>3.2913888880000002</v>
      </c>
      <c r="O3584">
        <v>0</v>
      </c>
      <c r="P3584">
        <v>111</v>
      </c>
      <c r="Q3584">
        <v>0</v>
      </c>
      <c r="R3584">
        <v>0</v>
      </c>
      <c r="S3584">
        <v>4</v>
      </c>
      <c r="T3584">
        <v>19</v>
      </c>
      <c r="U3584">
        <v>0</v>
      </c>
      <c r="V3584">
        <v>0</v>
      </c>
      <c r="W3584">
        <v>0</v>
      </c>
      <c r="X3584">
        <v>95.058998430522053</v>
      </c>
      <c r="Y3584">
        <v>0</v>
      </c>
      <c r="Z3584">
        <v>0</v>
      </c>
      <c r="AA3584">
        <v>213.26085587908875</v>
      </c>
      <c r="AB3584">
        <v>127.42750288151014</v>
      </c>
      <c r="AC3584">
        <v>0</v>
      </c>
      <c r="AD3584">
        <v>0</v>
      </c>
      <c r="AE3584">
        <v>435.74735719112095</v>
      </c>
    </row>
    <row r="3585" spans="1:31" x14ac:dyDescent="0.25">
      <c r="A3585">
        <v>1714732</v>
      </c>
      <c r="B3585">
        <v>1</v>
      </c>
      <c r="C3585" t="s">
        <v>80</v>
      </c>
      <c r="D3585" t="s">
        <v>104</v>
      </c>
      <c r="E3585" t="s">
        <v>150</v>
      </c>
      <c r="F3585" t="s">
        <v>10548</v>
      </c>
      <c r="G3585" t="s">
        <v>173</v>
      </c>
      <c r="H3585" t="s">
        <v>134</v>
      </c>
      <c r="I3585" t="s">
        <v>135</v>
      </c>
      <c r="J3585" t="s">
        <v>136</v>
      </c>
      <c r="K3585" t="s">
        <v>153</v>
      </c>
      <c r="L3585" t="s">
        <v>10549</v>
      </c>
      <c r="M3585" t="s">
        <v>10550</v>
      </c>
      <c r="N3585">
        <v>1.998531388</v>
      </c>
      <c r="O3585">
        <v>0</v>
      </c>
      <c r="P3585">
        <v>97</v>
      </c>
      <c r="Q3585">
        <v>0</v>
      </c>
      <c r="R3585">
        <v>0</v>
      </c>
      <c r="S3585">
        <v>0</v>
      </c>
      <c r="T3585">
        <v>8</v>
      </c>
      <c r="U3585">
        <v>0</v>
      </c>
      <c r="V3585">
        <v>0</v>
      </c>
      <c r="W3585">
        <v>0</v>
      </c>
      <c r="X3585">
        <v>70.848919074186981</v>
      </c>
      <c r="Y3585">
        <v>0</v>
      </c>
      <c r="Z3585">
        <v>0</v>
      </c>
      <c r="AA3585">
        <v>0</v>
      </c>
      <c r="AB3585">
        <v>23.309100946434043</v>
      </c>
      <c r="AC3585">
        <v>0</v>
      </c>
      <c r="AD3585">
        <v>0</v>
      </c>
      <c r="AE3585">
        <v>94.158020020621024</v>
      </c>
    </row>
    <row r="3586" spans="1:31" x14ac:dyDescent="0.25">
      <c r="A3586">
        <v>1715153</v>
      </c>
      <c r="B3586">
        <v>1</v>
      </c>
      <c r="C3586" t="s">
        <v>80</v>
      </c>
      <c r="D3586" t="s">
        <v>92</v>
      </c>
      <c r="E3586" t="s">
        <v>131</v>
      </c>
      <c r="F3586" t="s">
        <v>10551</v>
      </c>
      <c r="G3586" t="s">
        <v>238</v>
      </c>
      <c r="H3586" t="s">
        <v>134</v>
      </c>
      <c r="I3586" t="s">
        <v>135</v>
      </c>
      <c r="J3586" t="s">
        <v>136</v>
      </c>
      <c r="K3586" t="s">
        <v>137</v>
      </c>
      <c r="L3586" t="s">
        <v>10552</v>
      </c>
      <c r="M3586" t="s">
        <v>10553</v>
      </c>
      <c r="N3586">
        <v>1.677777777</v>
      </c>
      <c r="O3586">
        <v>0</v>
      </c>
      <c r="P3586">
        <v>9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4.6807387266398424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4.6807387266398424</v>
      </c>
    </row>
    <row r="3587" spans="1:31" x14ac:dyDescent="0.25">
      <c r="A3587">
        <v>1714775</v>
      </c>
      <c r="B3587">
        <v>1</v>
      </c>
      <c r="C3587" t="s">
        <v>80</v>
      </c>
      <c r="D3587" t="s">
        <v>100</v>
      </c>
      <c r="E3587" t="s">
        <v>171</v>
      </c>
      <c r="F3587" t="s">
        <v>875</v>
      </c>
      <c r="G3587" t="s">
        <v>295</v>
      </c>
      <c r="H3587" t="s">
        <v>143</v>
      </c>
      <c r="I3587" t="s">
        <v>135</v>
      </c>
      <c r="J3587" t="s">
        <v>136</v>
      </c>
      <c r="K3587" t="s">
        <v>137</v>
      </c>
      <c r="L3587" t="s">
        <v>10554</v>
      </c>
      <c r="M3587" t="s">
        <v>10555</v>
      </c>
      <c r="N3587">
        <v>5.7763888879999996</v>
      </c>
      <c r="O3587">
        <v>0</v>
      </c>
      <c r="P3587">
        <v>269</v>
      </c>
      <c r="Q3587">
        <v>0</v>
      </c>
      <c r="R3587">
        <v>19</v>
      </c>
      <c r="S3587">
        <v>0</v>
      </c>
      <c r="T3587">
        <v>29</v>
      </c>
      <c r="U3587">
        <v>0</v>
      </c>
      <c r="V3587">
        <v>0</v>
      </c>
      <c r="W3587">
        <v>0</v>
      </c>
      <c r="X3587">
        <v>359.52631126953071</v>
      </c>
      <c r="Y3587">
        <v>0</v>
      </c>
      <c r="Z3587">
        <v>20.320758331981345</v>
      </c>
      <c r="AA3587">
        <v>0</v>
      </c>
      <c r="AB3587">
        <v>70.873052127750626</v>
      </c>
      <c r="AC3587">
        <v>0</v>
      </c>
      <c r="AD3587">
        <v>0</v>
      </c>
      <c r="AE3587">
        <v>450.72012172926264</v>
      </c>
    </row>
    <row r="3588" spans="1:31" x14ac:dyDescent="0.25">
      <c r="A3588">
        <v>1715067</v>
      </c>
      <c r="B3588">
        <v>1</v>
      </c>
      <c r="C3588" t="s">
        <v>80</v>
      </c>
      <c r="D3588" t="s">
        <v>90</v>
      </c>
      <c r="E3588" t="s">
        <v>160</v>
      </c>
      <c r="F3588" t="s">
        <v>2047</v>
      </c>
      <c r="G3588" t="s">
        <v>162</v>
      </c>
      <c r="H3588" t="s">
        <v>134</v>
      </c>
      <c r="I3588" t="s">
        <v>135</v>
      </c>
      <c r="J3588" t="s">
        <v>136</v>
      </c>
      <c r="K3588" t="s">
        <v>137</v>
      </c>
      <c r="L3588" t="s">
        <v>10556</v>
      </c>
      <c r="M3588" t="s">
        <v>10557</v>
      </c>
      <c r="N3588">
        <v>3.6405555550000002</v>
      </c>
      <c r="O3588">
        <v>0</v>
      </c>
      <c r="P3588">
        <v>111</v>
      </c>
      <c r="Q3588">
        <v>0</v>
      </c>
      <c r="R3588">
        <v>0</v>
      </c>
      <c r="S3588">
        <v>0</v>
      </c>
      <c r="T3588">
        <v>1</v>
      </c>
      <c r="U3588">
        <v>0</v>
      </c>
      <c r="V3588">
        <v>0</v>
      </c>
      <c r="W3588">
        <v>0</v>
      </c>
      <c r="X3588">
        <v>100.03871569556502</v>
      </c>
      <c r="Y3588">
        <v>0</v>
      </c>
      <c r="Z3588">
        <v>0</v>
      </c>
      <c r="AA3588">
        <v>0</v>
      </c>
      <c r="AB3588">
        <v>2.9272660841922504</v>
      </c>
      <c r="AC3588">
        <v>0</v>
      </c>
      <c r="AD3588">
        <v>0</v>
      </c>
      <c r="AE3588">
        <v>102.96598177975727</v>
      </c>
    </row>
    <row r="3589" spans="1:31" x14ac:dyDescent="0.25">
      <c r="A3589">
        <v>1715110</v>
      </c>
      <c r="B3589">
        <v>1</v>
      </c>
      <c r="C3589" t="s">
        <v>81</v>
      </c>
      <c r="D3589" t="s">
        <v>127</v>
      </c>
      <c r="E3589" t="s">
        <v>131</v>
      </c>
      <c r="F3589" t="s">
        <v>10558</v>
      </c>
      <c r="G3589" t="s">
        <v>242</v>
      </c>
      <c r="H3589" t="s">
        <v>134</v>
      </c>
      <c r="I3589" t="s">
        <v>135</v>
      </c>
      <c r="J3589" t="s">
        <v>136</v>
      </c>
      <c r="K3589" t="s">
        <v>137</v>
      </c>
      <c r="L3589" t="s">
        <v>10559</v>
      </c>
      <c r="M3589" t="s">
        <v>10560</v>
      </c>
      <c r="N3589">
        <v>1.3447222219999999</v>
      </c>
      <c r="O3589">
        <v>0</v>
      </c>
      <c r="P3589">
        <v>4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0.66386207384328977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0.66386207384328977</v>
      </c>
    </row>
    <row r="3590" spans="1:31" x14ac:dyDescent="0.25">
      <c r="A3590">
        <v>1714818</v>
      </c>
      <c r="B3590">
        <v>1</v>
      </c>
      <c r="C3590" t="s">
        <v>80</v>
      </c>
      <c r="D3590" t="s">
        <v>96</v>
      </c>
      <c r="E3590" t="s">
        <v>131</v>
      </c>
      <c r="F3590" t="s">
        <v>10561</v>
      </c>
      <c r="G3590" t="s">
        <v>242</v>
      </c>
      <c r="H3590" t="s">
        <v>134</v>
      </c>
      <c r="I3590" t="s">
        <v>135</v>
      </c>
      <c r="J3590" t="s">
        <v>136</v>
      </c>
      <c r="K3590" t="s">
        <v>137</v>
      </c>
      <c r="L3590" t="s">
        <v>10562</v>
      </c>
      <c r="M3590" t="s">
        <v>10563</v>
      </c>
      <c r="N3590">
        <v>1.412222222</v>
      </c>
      <c r="O3590">
        <v>0</v>
      </c>
      <c r="P3590">
        <v>4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1.7800938438841802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1.7800938438841802</v>
      </c>
    </row>
    <row r="3591" spans="1:31" x14ac:dyDescent="0.25">
      <c r="A3591">
        <v>1715359</v>
      </c>
      <c r="B3591">
        <v>1</v>
      </c>
      <c r="C3591" t="s">
        <v>80</v>
      </c>
      <c r="D3591" t="s">
        <v>110</v>
      </c>
      <c r="E3591" t="s">
        <v>131</v>
      </c>
      <c r="F3591" t="s">
        <v>10564</v>
      </c>
      <c r="G3591" t="s">
        <v>133</v>
      </c>
      <c r="H3591" t="s">
        <v>134</v>
      </c>
      <c r="I3591" t="s">
        <v>135</v>
      </c>
      <c r="J3591" t="s">
        <v>136</v>
      </c>
      <c r="K3591" t="s">
        <v>137</v>
      </c>
      <c r="L3591" t="s">
        <v>10565</v>
      </c>
      <c r="M3591" t="s">
        <v>10566</v>
      </c>
      <c r="N3591">
        <v>3.9255555549999999</v>
      </c>
      <c r="O3591">
        <v>0</v>
      </c>
      <c r="P3591">
        <v>1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5.7952496718799811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5.7952496718799811</v>
      </c>
    </row>
    <row r="3592" spans="1:31" x14ac:dyDescent="0.25">
      <c r="A3592">
        <v>1715050</v>
      </c>
      <c r="B3592">
        <v>1</v>
      </c>
      <c r="C3592" t="s">
        <v>80</v>
      </c>
      <c r="D3592" t="s">
        <v>95</v>
      </c>
      <c r="E3592" t="s">
        <v>171</v>
      </c>
      <c r="F3592" t="s">
        <v>10567</v>
      </c>
      <c r="G3592" t="s">
        <v>295</v>
      </c>
      <c r="H3592" t="s">
        <v>143</v>
      </c>
      <c r="I3592" t="s">
        <v>135</v>
      </c>
      <c r="J3592" t="s">
        <v>136</v>
      </c>
      <c r="K3592" t="s">
        <v>137</v>
      </c>
      <c r="L3592" t="s">
        <v>10568</v>
      </c>
      <c r="M3592" t="s">
        <v>10569</v>
      </c>
      <c r="N3592">
        <v>0.76055555500000005</v>
      </c>
      <c r="O3592">
        <v>0</v>
      </c>
      <c r="P3592">
        <v>98</v>
      </c>
      <c r="Q3592">
        <v>0</v>
      </c>
      <c r="R3592">
        <v>0</v>
      </c>
      <c r="S3592">
        <v>0</v>
      </c>
      <c r="T3592">
        <v>8</v>
      </c>
      <c r="U3592">
        <v>0</v>
      </c>
      <c r="V3592">
        <v>0</v>
      </c>
      <c r="W3592">
        <v>0</v>
      </c>
      <c r="X3592">
        <v>41.142710037456723</v>
      </c>
      <c r="Y3592">
        <v>0</v>
      </c>
      <c r="Z3592">
        <v>0</v>
      </c>
      <c r="AA3592">
        <v>0</v>
      </c>
      <c r="AB3592">
        <v>4.7690760753805863</v>
      </c>
      <c r="AC3592">
        <v>0</v>
      </c>
      <c r="AD3592">
        <v>0</v>
      </c>
      <c r="AE3592">
        <v>45.911786112837312</v>
      </c>
    </row>
    <row r="3593" spans="1:31" x14ac:dyDescent="0.25">
      <c r="A3593">
        <v>1715004</v>
      </c>
      <c r="B3593">
        <v>1</v>
      </c>
      <c r="C3593" t="s">
        <v>81</v>
      </c>
      <c r="D3593" t="s">
        <v>122</v>
      </c>
      <c r="E3593" t="s">
        <v>189</v>
      </c>
      <c r="F3593" t="s">
        <v>10570</v>
      </c>
      <c r="G3593" t="s">
        <v>147</v>
      </c>
      <c r="H3593" t="s">
        <v>143</v>
      </c>
      <c r="I3593" t="s">
        <v>135</v>
      </c>
      <c r="J3593" t="s">
        <v>136</v>
      </c>
      <c r="K3593" t="s">
        <v>137</v>
      </c>
      <c r="L3593" t="s">
        <v>10571</v>
      </c>
      <c r="M3593" t="s">
        <v>10572</v>
      </c>
      <c r="N3593">
        <v>0.449444444</v>
      </c>
      <c r="O3593">
        <v>0</v>
      </c>
      <c r="P3593">
        <v>1794</v>
      </c>
      <c r="Q3593">
        <v>12</v>
      </c>
      <c r="R3593">
        <v>26</v>
      </c>
      <c r="S3593">
        <v>5</v>
      </c>
      <c r="T3593">
        <v>189</v>
      </c>
      <c r="U3593">
        <v>2</v>
      </c>
      <c r="V3593">
        <v>0</v>
      </c>
      <c r="W3593">
        <v>0</v>
      </c>
      <c r="X3593">
        <v>131.62450785447092</v>
      </c>
      <c r="Y3593">
        <v>20.822203162659008</v>
      </c>
      <c r="Z3593">
        <v>1.4761018343120997</v>
      </c>
      <c r="AA3593">
        <v>12.836251602265822</v>
      </c>
      <c r="AB3593">
        <v>75.917014202168048</v>
      </c>
      <c r="AC3593">
        <v>18.642698088814733</v>
      </c>
      <c r="AD3593">
        <v>0</v>
      </c>
      <c r="AE3593">
        <v>261.31877674469064</v>
      </c>
    </row>
    <row r="3594" spans="1:31" x14ac:dyDescent="0.25">
      <c r="A3594">
        <v>1715628</v>
      </c>
      <c r="B3594">
        <v>1</v>
      </c>
      <c r="C3594" t="s">
        <v>80</v>
      </c>
      <c r="D3594" t="s">
        <v>97</v>
      </c>
      <c r="E3594" t="s">
        <v>171</v>
      </c>
      <c r="F3594" t="s">
        <v>10573</v>
      </c>
      <c r="G3594" t="s">
        <v>295</v>
      </c>
      <c r="H3594" t="s">
        <v>143</v>
      </c>
      <c r="I3594" t="s">
        <v>135</v>
      </c>
      <c r="J3594" t="s">
        <v>136</v>
      </c>
      <c r="K3594" t="s">
        <v>137</v>
      </c>
      <c r="L3594" t="s">
        <v>10574</v>
      </c>
      <c r="M3594" t="s">
        <v>10575</v>
      </c>
      <c r="N3594">
        <v>1.1583333330000001</v>
      </c>
      <c r="O3594">
        <v>0</v>
      </c>
      <c r="P3594">
        <v>17</v>
      </c>
      <c r="Q3594">
        <v>0</v>
      </c>
      <c r="R3594">
        <v>5</v>
      </c>
      <c r="S3594">
        <v>0</v>
      </c>
      <c r="T3594">
        <v>2</v>
      </c>
      <c r="U3594">
        <v>0</v>
      </c>
      <c r="V3594">
        <v>0</v>
      </c>
      <c r="W3594">
        <v>0</v>
      </c>
      <c r="X3594">
        <v>6.2845522348386256</v>
      </c>
      <c r="Y3594">
        <v>0</v>
      </c>
      <c r="Z3594">
        <v>1.4094728898706834</v>
      </c>
      <c r="AA3594">
        <v>0</v>
      </c>
      <c r="AB3594">
        <v>3.4189938043098</v>
      </c>
      <c r="AC3594">
        <v>0</v>
      </c>
      <c r="AD3594">
        <v>0</v>
      </c>
      <c r="AE3594">
        <v>11.113018929019109</v>
      </c>
    </row>
    <row r="3595" spans="1:31" x14ac:dyDescent="0.25">
      <c r="A3595">
        <v>1714881</v>
      </c>
      <c r="B3595">
        <v>1</v>
      </c>
      <c r="C3595" t="s">
        <v>80</v>
      </c>
      <c r="D3595" t="s">
        <v>97</v>
      </c>
      <c r="E3595" t="s">
        <v>171</v>
      </c>
      <c r="F3595" t="s">
        <v>10576</v>
      </c>
      <c r="G3595" t="s">
        <v>295</v>
      </c>
      <c r="H3595" t="s">
        <v>143</v>
      </c>
      <c r="I3595" t="s">
        <v>135</v>
      </c>
      <c r="J3595" t="s">
        <v>136</v>
      </c>
      <c r="K3595" t="s">
        <v>137</v>
      </c>
      <c r="L3595" t="s">
        <v>10577</v>
      </c>
      <c r="M3595" t="s">
        <v>10578</v>
      </c>
      <c r="N3595">
        <v>3.6294444440000002</v>
      </c>
      <c r="O3595">
        <v>0</v>
      </c>
      <c r="P3595">
        <v>0</v>
      </c>
      <c r="Q3595">
        <v>0</v>
      </c>
      <c r="R3595">
        <v>0</v>
      </c>
      <c r="S3595">
        <v>1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11.52945190860788</v>
      </c>
      <c r="AB3595">
        <v>0</v>
      </c>
      <c r="AC3595">
        <v>0</v>
      </c>
      <c r="AD3595">
        <v>0</v>
      </c>
      <c r="AE3595">
        <v>11.52945190860788</v>
      </c>
    </row>
    <row r="3596" spans="1:31" x14ac:dyDescent="0.25">
      <c r="A3596">
        <v>1715296</v>
      </c>
      <c r="B3596">
        <v>1</v>
      </c>
      <c r="C3596" t="s">
        <v>80</v>
      </c>
      <c r="D3596" t="s">
        <v>101</v>
      </c>
      <c r="E3596" t="s">
        <v>441</v>
      </c>
      <c r="F3596" t="s">
        <v>10579</v>
      </c>
      <c r="G3596" t="s">
        <v>157</v>
      </c>
      <c r="H3596" t="s">
        <v>134</v>
      </c>
      <c r="I3596" t="s">
        <v>135</v>
      </c>
      <c r="J3596" t="s">
        <v>136</v>
      </c>
      <c r="K3596" t="s">
        <v>137</v>
      </c>
      <c r="L3596" t="s">
        <v>10580</v>
      </c>
      <c r="M3596" t="s">
        <v>10581</v>
      </c>
      <c r="N3596">
        <v>2.0291666660000001</v>
      </c>
      <c r="O3596">
        <v>0</v>
      </c>
      <c r="P3596">
        <v>17</v>
      </c>
      <c r="Q3596">
        <v>0</v>
      </c>
      <c r="R3596">
        <v>0</v>
      </c>
      <c r="S3596">
        <v>0</v>
      </c>
      <c r="T3596">
        <v>1</v>
      </c>
      <c r="U3596">
        <v>0</v>
      </c>
      <c r="V3596">
        <v>0</v>
      </c>
      <c r="W3596">
        <v>0</v>
      </c>
      <c r="X3596">
        <v>6.0457633375247291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6.0457633375247291</v>
      </c>
    </row>
    <row r="3597" spans="1:31" x14ac:dyDescent="0.25">
      <c r="A3597">
        <v>1714987</v>
      </c>
      <c r="B3597">
        <v>1</v>
      </c>
      <c r="C3597" t="s">
        <v>81</v>
      </c>
      <c r="D3597" t="s">
        <v>112</v>
      </c>
      <c r="E3597" t="s">
        <v>131</v>
      </c>
      <c r="F3597" t="s">
        <v>10582</v>
      </c>
      <c r="G3597" t="s">
        <v>133</v>
      </c>
      <c r="H3597" t="s">
        <v>134</v>
      </c>
      <c r="I3597" t="s">
        <v>135</v>
      </c>
      <c r="J3597" t="s">
        <v>136</v>
      </c>
      <c r="K3597" t="s">
        <v>137</v>
      </c>
      <c r="L3597" t="s">
        <v>10583</v>
      </c>
      <c r="M3597" t="s">
        <v>10584</v>
      </c>
      <c r="N3597">
        <v>2.2183333329999999</v>
      </c>
      <c r="O3597">
        <v>0</v>
      </c>
      <c r="P3597">
        <v>7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2.7160745354408666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2.7160745354408666</v>
      </c>
    </row>
    <row r="3598" spans="1:31" x14ac:dyDescent="0.25">
      <c r="A3598">
        <v>1715342</v>
      </c>
      <c r="B3598">
        <v>1</v>
      </c>
      <c r="C3598" t="s">
        <v>81</v>
      </c>
      <c r="D3598" t="s">
        <v>112</v>
      </c>
      <c r="E3598" t="s">
        <v>160</v>
      </c>
      <c r="F3598" t="s">
        <v>10585</v>
      </c>
      <c r="G3598" t="s">
        <v>162</v>
      </c>
      <c r="H3598" t="s">
        <v>134</v>
      </c>
      <c r="I3598" t="s">
        <v>135</v>
      </c>
      <c r="J3598" t="s">
        <v>136</v>
      </c>
      <c r="K3598" t="s">
        <v>137</v>
      </c>
      <c r="L3598" t="s">
        <v>10586</v>
      </c>
      <c r="M3598" t="s">
        <v>10587</v>
      </c>
      <c r="N3598">
        <v>2.8338888880000002</v>
      </c>
      <c r="O3598">
        <v>0</v>
      </c>
      <c r="P3598">
        <v>20</v>
      </c>
      <c r="Q3598">
        <v>0</v>
      </c>
      <c r="R3598">
        <v>0</v>
      </c>
      <c r="S3598">
        <v>0</v>
      </c>
      <c r="T3598">
        <v>2</v>
      </c>
      <c r="U3598">
        <v>0</v>
      </c>
      <c r="V3598">
        <v>0</v>
      </c>
      <c r="W3598">
        <v>0</v>
      </c>
      <c r="X3598">
        <v>7.8132510363447913</v>
      </c>
      <c r="Y3598">
        <v>0</v>
      </c>
      <c r="Z3598">
        <v>0</v>
      </c>
      <c r="AA3598">
        <v>0</v>
      </c>
      <c r="AB3598">
        <v>3.5110118808176534</v>
      </c>
      <c r="AC3598">
        <v>0</v>
      </c>
      <c r="AD3598">
        <v>0</v>
      </c>
      <c r="AE3598">
        <v>11.324262917162445</v>
      </c>
    </row>
    <row r="3599" spans="1:31" x14ac:dyDescent="0.25">
      <c r="A3599">
        <v>1714795</v>
      </c>
      <c r="B3599">
        <v>1</v>
      </c>
      <c r="C3599" t="s">
        <v>80</v>
      </c>
      <c r="D3599" t="s">
        <v>91</v>
      </c>
      <c r="E3599" t="s">
        <v>140</v>
      </c>
      <c r="F3599" t="s">
        <v>10588</v>
      </c>
      <c r="G3599" t="s">
        <v>152</v>
      </c>
      <c r="H3599" t="s">
        <v>143</v>
      </c>
      <c r="I3599" t="s">
        <v>135</v>
      </c>
      <c r="J3599" t="s">
        <v>136</v>
      </c>
      <c r="K3599" t="s">
        <v>153</v>
      </c>
      <c r="L3599" t="s">
        <v>10589</v>
      </c>
      <c r="M3599" t="s">
        <v>10590</v>
      </c>
      <c r="N3599">
        <v>0.61333333300000004</v>
      </c>
      <c r="O3599">
        <v>0</v>
      </c>
      <c r="P3599">
        <v>9160</v>
      </c>
      <c r="Q3599">
        <v>0</v>
      </c>
      <c r="R3599">
        <v>5</v>
      </c>
      <c r="S3599">
        <v>2</v>
      </c>
      <c r="T3599">
        <v>478</v>
      </c>
      <c r="U3599">
        <v>1</v>
      </c>
      <c r="V3599">
        <v>0</v>
      </c>
      <c r="W3599">
        <v>0</v>
      </c>
      <c r="X3599">
        <v>1720.3643644242898</v>
      </c>
      <c r="Y3599">
        <v>0</v>
      </c>
      <c r="Z3599">
        <v>10.966239062214612</v>
      </c>
      <c r="AA3599">
        <v>15.208928198901335</v>
      </c>
      <c r="AB3599">
        <v>319.12790661422861</v>
      </c>
      <c r="AC3599">
        <v>5.0480595325791997</v>
      </c>
      <c r="AD3599">
        <v>0</v>
      </c>
      <c r="AE3599">
        <v>2070.7154978322137</v>
      </c>
    </row>
    <row r="3600" spans="1:31" x14ac:dyDescent="0.25">
      <c r="A3600">
        <v>1715133</v>
      </c>
      <c r="B3600">
        <v>1</v>
      </c>
      <c r="C3600" t="s">
        <v>80</v>
      </c>
      <c r="D3600" t="s">
        <v>107</v>
      </c>
      <c r="E3600" t="s">
        <v>160</v>
      </c>
      <c r="F3600" t="s">
        <v>10591</v>
      </c>
      <c r="G3600" t="s">
        <v>326</v>
      </c>
      <c r="H3600" t="s">
        <v>134</v>
      </c>
      <c r="I3600" t="s">
        <v>135</v>
      </c>
      <c r="J3600" t="s">
        <v>136</v>
      </c>
      <c r="K3600" t="s">
        <v>137</v>
      </c>
      <c r="L3600" t="s">
        <v>10592</v>
      </c>
      <c r="M3600" t="s">
        <v>10593</v>
      </c>
      <c r="N3600">
        <v>0.65333333299999996</v>
      </c>
      <c r="O3600">
        <v>0</v>
      </c>
      <c r="P3600">
        <v>48</v>
      </c>
      <c r="Q3600">
        <v>0</v>
      </c>
      <c r="R3600">
        <v>0</v>
      </c>
      <c r="S3600">
        <v>0</v>
      </c>
      <c r="T3600">
        <v>3</v>
      </c>
      <c r="U3600">
        <v>0</v>
      </c>
      <c r="V3600">
        <v>0</v>
      </c>
      <c r="W3600">
        <v>0</v>
      </c>
      <c r="X3600">
        <v>5.3924862477989999</v>
      </c>
      <c r="Y3600">
        <v>0</v>
      </c>
      <c r="Z3600">
        <v>0</v>
      </c>
      <c r="AA3600">
        <v>0</v>
      </c>
      <c r="AB3600">
        <v>3.4434325228800003E-3</v>
      </c>
      <c r="AC3600">
        <v>0</v>
      </c>
      <c r="AD3600">
        <v>0</v>
      </c>
      <c r="AE3600">
        <v>5.3959296803218795</v>
      </c>
    </row>
    <row r="3601" spans="1:31" x14ac:dyDescent="0.25">
      <c r="A3601">
        <v>1714695</v>
      </c>
      <c r="B3601">
        <v>1</v>
      </c>
      <c r="C3601" t="s">
        <v>81</v>
      </c>
      <c r="D3601" t="s">
        <v>122</v>
      </c>
      <c r="E3601" t="s">
        <v>189</v>
      </c>
      <c r="F3601" t="s">
        <v>10594</v>
      </c>
      <c r="G3601" t="s">
        <v>147</v>
      </c>
      <c r="H3601" t="s">
        <v>143</v>
      </c>
      <c r="I3601" t="s">
        <v>135</v>
      </c>
      <c r="J3601" t="s">
        <v>136</v>
      </c>
      <c r="K3601" t="s">
        <v>137</v>
      </c>
      <c r="L3601" t="s">
        <v>10595</v>
      </c>
      <c r="M3601" t="s">
        <v>10596</v>
      </c>
      <c r="N3601">
        <v>0.73944444399999998</v>
      </c>
      <c r="O3601">
        <v>0</v>
      </c>
      <c r="P3601">
        <v>1794</v>
      </c>
      <c r="Q3601">
        <v>12</v>
      </c>
      <c r="R3601">
        <v>26</v>
      </c>
      <c r="S3601">
        <v>5</v>
      </c>
      <c r="T3601">
        <v>189</v>
      </c>
      <c r="U3601">
        <v>2</v>
      </c>
      <c r="V3601">
        <v>0</v>
      </c>
      <c r="W3601">
        <v>0</v>
      </c>
      <c r="X3601">
        <v>220.22369569993754</v>
      </c>
      <c r="Y3601">
        <v>37.756637801517371</v>
      </c>
      <c r="Z3601">
        <v>2.7758127275117497</v>
      </c>
      <c r="AA3601">
        <v>21.728049003707206</v>
      </c>
      <c r="AB3601">
        <v>124.738526751875</v>
      </c>
      <c r="AC3601">
        <v>32.753702742793905</v>
      </c>
      <c r="AD3601">
        <v>0</v>
      </c>
      <c r="AE3601">
        <v>439.97642472734276</v>
      </c>
    </row>
    <row r="3602" spans="1:31" x14ac:dyDescent="0.25">
      <c r="A3602">
        <v>1715468</v>
      </c>
      <c r="B3602">
        <v>1</v>
      </c>
      <c r="C3602" t="s">
        <v>80</v>
      </c>
      <c r="D3602" t="s">
        <v>99</v>
      </c>
      <c r="E3602" t="s">
        <v>171</v>
      </c>
      <c r="F3602" t="s">
        <v>10597</v>
      </c>
      <c r="G3602" t="s">
        <v>316</v>
      </c>
      <c r="H3602" t="s">
        <v>143</v>
      </c>
      <c r="I3602" t="s">
        <v>135</v>
      </c>
      <c r="J3602" t="s">
        <v>136</v>
      </c>
      <c r="K3602" t="s">
        <v>137</v>
      </c>
      <c r="L3602" t="s">
        <v>10598</v>
      </c>
      <c r="M3602" t="s">
        <v>10599</v>
      </c>
      <c r="N3602">
        <v>0.324722222</v>
      </c>
      <c r="O3602">
        <v>4</v>
      </c>
      <c r="P3602">
        <v>334</v>
      </c>
      <c r="Q3602">
        <v>0</v>
      </c>
      <c r="R3602">
        <v>0</v>
      </c>
      <c r="S3602">
        <v>2</v>
      </c>
      <c r="T3602">
        <v>8</v>
      </c>
      <c r="U3602">
        <v>0</v>
      </c>
      <c r="V3602">
        <v>1</v>
      </c>
      <c r="W3602">
        <v>4.728120157343997</v>
      </c>
      <c r="X3602">
        <v>16.543951847006269</v>
      </c>
      <c r="Y3602">
        <v>0</v>
      </c>
      <c r="Z3602">
        <v>0</v>
      </c>
      <c r="AA3602">
        <v>0.37156650368889721</v>
      </c>
      <c r="AB3602">
        <v>2.7253173778397404</v>
      </c>
      <c r="AC3602">
        <v>0</v>
      </c>
      <c r="AD3602">
        <v>0</v>
      </c>
      <c r="AE3602">
        <v>24.368955885878904</v>
      </c>
    </row>
    <row r="3603" spans="1:31" x14ac:dyDescent="0.25">
      <c r="A3603">
        <v>1715299</v>
      </c>
      <c r="B3603">
        <v>1</v>
      </c>
      <c r="C3603" t="s">
        <v>80</v>
      </c>
      <c r="D3603" t="s">
        <v>103</v>
      </c>
      <c r="E3603" t="s">
        <v>189</v>
      </c>
      <c r="F3603" t="s">
        <v>5890</v>
      </c>
      <c r="G3603" t="s">
        <v>147</v>
      </c>
      <c r="H3603" t="s">
        <v>143</v>
      </c>
      <c r="I3603" t="s">
        <v>135</v>
      </c>
      <c r="J3603" t="s">
        <v>136</v>
      </c>
      <c r="K3603" t="s">
        <v>137</v>
      </c>
      <c r="L3603" t="s">
        <v>10600</v>
      </c>
      <c r="M3603" t="s">
        <v>10601</v>
      </c>
      <c r="N3603">
        <v>2.204722222</v>
      </c>
      <c r="O3603">
        <v>15</v>
      </c>
      <c r="P3603">
        <v>1743</v>
      </c>
      <c r="Q3603">
        <v>9</v>
      </c>
      <c r="R3603">
        <v>239</v>
      </c>
      <c r="S3603">
        <v>14</v>
      </c>
      <c r="T3603">
        <v>204</v>
      </c>
      <c r="U3603">
        <v>0</v>
      </c>
      <c r="V3603">
        <v>0</v>
      </c>
      <c r="W3603">
        <v>9.100896425921233</v>
      </c>
      <c r="X3603">
        <v>972.32573120378709</v>
      </c>
      <c r="Y3603">
        <v>81.827688012224826</v>
      </c>
      <c r="Z3603">
        <v>130.27636053153731</v>
      </c>
      <c r="AA3603">
        <v>41.087783989994414</v>
      </c>
      <c r="AB3603">
        <v>236.6247743000342</v>
      </c>
      <c r="AC3603">
        <v>0</v>
      </c>
      <c r="AD3603">
        <v>0</v>
      </c>
      <c r="AE3603">
        <v>1471.2432344634992</v>
      </c>
    </row>
    <row r="3604" spans="1:31" x14ac:dyDescent="0.25">
      <c r="A3604">
        <v>1714801</v>
      </c>
      <c r="B3604">
        <v>1</v>
      </c>
      <c r="C3604" t="s">
        <v>81</v>
      </c>
      <c r="D3604" t="s">
        <v>128</v>
      </c>
      <c r="E3604" t="s">
        <v>189</v>
      </c>
      <c r="F3604" t="s">
        <v>6934</v>
      </c>
      <c r="G3604" t="s">
        <v>147</v>
      </c>
      <c r="H3604" t="s">
        <v>143</v>
      </c>
      <c r="I3604" t="s">
        <v>135</v>
      </c>
      <c r="J3604" t="s">
        <v>136</v>
      </c>
      <c r="K3604" t="s">
        <v>137</v>
      </c>
      <c r="L3604" t="s">
        <v>10602</v>
      </c>
      <c r="M3604" t="s">
        <v>10603</v>
      </c>
      <c r="N3604">
        <v>0.18111111099999999</v>
      </c>
      <c r="O3604">
        <v>0</v>
      </c>
      <c r="P3604">
        <v>0</v>
      </c>
      <c r="Q3604">
        <v>0</v>
      </c>
      <c r="R3604">
        <v>0</v>
      </c>
      <c r="S3604">
        <v>20</v>
      </c>
      <c r="T3604">
        <v>0</v>
      </c>
      <c r="U3604">
        <v>17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70.447055419198094</v>
      </c>
      <c r="AB3604">
        <v>0</v>
      </c>
      <c r="AC3604">
        <v>526.55093612850953</v>
      </c>
      <c r="AD3604">
        <v>0</v>
      </c>
      <c r="AE3604">
        <v>596.99799154770767</v>
      </c>
    </row>
    <row r="3605" spans="1:31" x14ac:dyDescent="0.25">
      <c r="A3605">
        <v>1714878</v>
      </c>
      <c r="B3605">
        <v>1</v>
      </c>
      <c r="C3605" t="s">
        <v>80</v>
      </c>
      <c r="D3605" t="s">
        <v>87</v>
      </c>
      <c r="E3605" t="s">
        <v>131</v>
      </c>
      <c r="F3605" t="s">
        <v>10604</v>
      </c>
      <c r="G3605" t="s">
        <v>133</v>
      </c>
      <c r="H3605" t="s">
        <v>134</v>
      </c>
      <c r="I3605" t="s">
        <v>135</v>
      </c>
      <c r="J3605" t="s">
        <v>136</v>
      </c>
      <c r="K3605" t="s">
        <v>137</v>
      </c>
      <c r="L3605" t="s">
        <v>10605</v>
      </c>
      <c r="M3605" t="s">
        <v>10606</v>
      </c>
      <c r="N3605">
        <v>4.2208333329999999</v>
      </c>
      <c r="O3605">
        <v>0</v>
      </c>
      <c r="P3605">
        <v>1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2.4861477252967501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2.4861477252967501</v>
      </c>
    </row>
    <row r="3606" spans="1:31" x14ac:dyDescent="0.25">
      <c r="A3606">
        <v>1715442</v>
      </c>
      <c r="B3606">
        <v>1</v>
      </c>
      <c r="C3606" t="s">
        <v>80</v>
      </c>
      <c r="D3606" t="s">
        <v>105</v>
      </c>
      <c r="E3606" t="s">
        <v>131</v>
      </c>
      <c r="F3606" t="s">
        <v>10607</v>
      </c>
      <c r="G3606" t="s">
        <v>133</v>
      </c>
      <c r="H3606" t="s">
        <v>134</v>
      </c>
      <c r="I3606" t="s">
        <v>135</v>
      </c>
      <c r="J3606" t="s">
        <v>136</v>
      </c>
      <c r="K3606" t="s">
        <v>137</v>
      </c>
      <c r="L3606" t="s">
        <v>10608</v>
      </c>
      <c r="M3606" t="s">
        <v>10609</v>
      </c>
      <c r="N3606">
        <v>2.1547222220000002</v>
      </c>
      <c r="O3606">
        <v>0</v>
      </c>
      <c r="P3606">
        <v>1</v>
      </c>
      <c r="Q3606">
        <v>0</v>
      </c>
      <c r="R3606">
        <v>2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0.68236511563750002</v>
      </c>
      <c r="Y3606">
        <v>0</v>
      </c>
      <c r="Z3606">
        <v>0.15733384196604444</v>
      </c>
      <c r="AA3606">
        <v>0</v>
      </c>
      <c r="AB3606">
        <v>0</v>
      </c>
      <c r="AC3606">
        <v>0</v>
      </c>
      <c r="AD3606">
        <v>0</v>
      </c>
      <c r="AE3606">
        <v>0.83969895760354452</v>
      </c>
    </row>
    <row r="3607" spans="1:31" x14ac:dyDescent="0.25">
      <c r="A3607">
        <v>1714901</v>
      </c>
      <c r="B3607">
        <v>1</v>
      </c>
      <c r="C3607" t="s">
        <v>80</v>
      </c>
      <c r="D3607" t="s">
        <v>92</v>
      </c>
      <c r="E3607" t="s">
        <v>171</v>
      </c>
      <c r="F3607" t="s">
        <v>10610</v>
      </c>
      <c r="G3607" t="s">
        <v>295</v>
      </c>
      <c r="H3607" t="s">
        <v>143</v>
      </c>
      <c r="I3607" t="s">
        <v>135</v>
      </c>
      <c r="J3607" t="s">
        <v>136</v>
      </c>
      <c r="K3607" t="s">
        <v>137</v>
      </c>
      <c r="L3607" t="s">
        <v>10611</v>
      </c>
      <c r="M3607" t="s">
        <v>10612</v>
      </c>
      <c r="N3607">
        <v>0.88027777699999998</v>
      </c>
      <c r="O3607">
        <v>0</v>
      </c>
      <c r="P3607">
        <v>652</v>
      </c>
      <c r="Q3607">
        <v>0</v>
      </c>
      <c r="R3607">
        <v>0</v>
      </c>
      <c r="S3607">
        <v>0</v>
      </c>
      <c r="T3607">
        <v>14</v>
      </c>
      <c r="U3607">
        <v>0</v>
      </c>
      <c r="V3607">
        <v>0</v>
      </c>
      <c r="W3607">
        <v>0</v>
      </c>
      <c r="X3607">
        <v>88.872527713057423</v>
      </c>
      <c r="Y3607">
        <v>0</v>
      </c>
      <c r="Z3607">
        <v>0</v>
      </c>
      <c r="AA3607">
        <v>0</v>
      </c>
      <c r="AB3607">
        <v>4.4361501066259725</v>
      </c>
      <c r="AC3607">
        <v>0</v>
      </c>
      <c r="AD3607">
        <v>0</v>
      </c>
      <c r="AE3607">
        <v>93.308677819683396</v>
      </c>
    </row>
    <row r="3608" spans="1:31" x14ac:dyDescent="0.25">
      <c r="A3608">
        <v>1715399</v>
      </c>
      <c r="B3608">
        <v>1</v>
      </c>
      <c r="C3608" t="s">
        <v>80</v>
      </c>
      <c r="D3608" t="s">
        <v>93</v>
      </c>
      <c r="E3608" t="s">
        <v>131</v>
      </c>
      <c r="F3608" t="s">
        <v>10613</v>
      </c>
      <c r="G3608" t="s">
        <v>238</v>
      </c>
      <c r="H3608" t="s">
        <v>134</v>
      </c>
      <c r="I3608" t="s">
        <v>135</v>
      </c>
      <c r="J3608" t="s">
        <v>136</v>
      </c>
      <c r="K3608" t="s">
        <v>137</v>
      </c>
      <c r="L3608" t="s">
        <v>10614</v>
      </c>
      <c r="M3608" t="s">
        <v>10615</v>
      </c>
      <c r="N3608">
        <v>2.1013888879999998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1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2.2141849440688652</v>
      </c>
      <c r="AC3608">
        <v>0</v>
      </c>
      <c r="AD3608">
        <v>0</v>
      </c>
      <c r="AE3608">
        <v>2.2141849440688652</v>
      </c>
    </row>
    <row r="3609" spans="1:31" x14ac:dyDescent="0.25">
      <c r="A3609">
        <v>1714927</v>
      </c>
      <c r="B3609">
        <v>1</v>
      </c>
      <c r="C3609" t="s">
        <v>80</v>
      </c>
      <c r="D3609" t="s">
        <v>106</v>
      </c>
      <c r="E3609" t="s">
        <v>150</v>
      </c>
      <c r="F3609" t="s">
        <v>10616</v>
      </c>
      <c r="G3609" t="s">
        <v>186</v>
      </c>
      <c r="H3609" t="s">
        <v>134</v>
      </c>
      <c r="I3609" t="s">
        <v>135</v>
      </c>
      <c r="J3609" t="s">
        <v>136</v>
      </c>
      <c r="K3609" t="s">
        <v>137</v>
      </c>
      <c r="L3609" t="s">
        <v>10617</v>
      </c>
      <c r="M3609" t="s">
        <v>10618</v>
      </c>
      <c r="N3609">
        <v>1.8133333330000001</v>
      </c>
      <c r="O3609">
        <v>0</v>
      </c>
      <c r="P3609">
        <v>0</v>
      </c>
      <c r="Q3609">
        <v>0</v>
      </c>
      <c r="R3609">
        <v>8</v>
      </c>
      <c r="S3609">
        <v>0</v>
      </c>
      <c r="T3609">
        <v>5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8.9138420070491602</v>
      </c>
      <c r="AA3609">
        <v>0</v>
      </c>
      <c r="AB3609">
        <v>7.5881005780466024</v>
      </c>
      <c r="AC3609">
        <v>0</v>
      </c>
      <c r="AD3609">
        <v>0</v>
      </c>
      <c r="AE3609">
        <v>16.501942585095762</v>
      </c>
    </row>
    <row r="3610" spans="1:31" x14ac:dyDescent="0.25">
      <c r="A3610">
        <v>1714758</v>
      </c>
      <c r="B3610">
        <v>1</v>
      </c>
      <c r="C3610" t="s">
        <v>81</v>
      </c>
      <c r="D3610" t="s">
        <v>115</v>
      </c>
      <c r="E3610" t="s">
        <v>150</v>
      </c>
      <c r="F3610" t="s">
        <v>10327</v>
      </c>
      <c r="G3610" t="s">
        <v>173</v>
      </c>
      <c r="H3610" t="s">
        <v>134</v>
      </c>
      <c r="I3610" t="s">
        <v>135</v>
      </c>
      <c r="J3610" t="s">
        <v>136</v>
      </c>
      <c r="K3610" t="s">
        <v>153</v>
      </c>
      <c r="L3610" t="s">
        <v>10619</v>
      </c>
      <c r="M3610" t="s">
        <v>10620</v>
      </c>
      <c r="N3610">
        <v>2.035685</v>
      </c>
      <c r="O3610">
        <v>0</v>
      </c>
      <c r="P3610">
        <v>30</v>
      </c>
      <c r="Q3610">
        <v>0</v>
      </c>
      <c r="R3610">
        <v>9</v>
      </c>
      <c r="S3610">
        <v>0</v>
      </c>
      <c r="T3610">
        <v>1</v>
      </c>
      <c r="U3610">
        <v>0</v>
      </c>
      <c r="V3610">
        <v>0</v>
      </c>
      <c r="W3610">
        <v>0</v>
      </c>
      <c r="X3610">
        <v>2.0162611786158218</v>
      </c>
      <c r="Y3610">
        <v>0</v>
      </c>
      <c r="Z3610">
        <v>0.84362239889477431</v>
      </c>
      <c r="AA3610">
        <v>0</v>
      </c>
      <c r="AB3610">
        <v>4.2864915481893327E-2</v>
      </c>
      <c r="AC3610">
        <v>0</v>
      </c>
      <c r="AD3610">
        <v>0</v>
      </c>
      <c r="AE3610">
        <v>2.9027484929924894</v>
      </c>
    </row>
    <row r="3611" spans="1:31" x14ac:dyDescent="0.25">
      <c r="A3611">
        <v>1715462</v>
      </c>
      <c r="B3611">
        <v>1</v>
      </c>
      <c r="C3611" t="s">
        <v>80</v>
      </c>
      <c r="D3611" t="s">
        <v>100</v>
      </c>
      <c r="E3611" t="s">
        <v>189</v>
      </c>
      <c r="F3611" t="s">
        <v>10621</v>
      </c>
      <c r="G3611" t="s">
        <v>147</v>
      </c>
      <c r="H3611" t="s">
        <v>143</v>
      </c>
      <c r="I3611" t="s">
        <v>135</v>
      </c>
      <c r="J3611" t="s">
        <v>136</v>
      </c>
      <c r="K3611" t="s">
        <v>137</v>
      </c>
      <c r="L3611" t="s">
        <v>10622</v>
      </c>
      <c r="M3611" t="s">
        <v>10623</v>
      </c>
      <c r="N3611">
        <v>1.4225000000000001</v>
      </c>
      <c r="O3611">
        <v>0</v>
      </c>
      <c r="P3611">
        <v>0</v>
      </c>
      <c r="Q3611">
        <v>16</v>
      </c>
      <c r="R3611">
        <v>73</v>
      </c>
      <c r="S3611">
        <v>1</v>
      </c>
      <c r="T3611">
        <v>5</v>
      </c>
      <c r="U3611">
        <v>0</v>
      </c>
      <c r="V3611">
        <v>0</v>
      </c>
      <c r="W3611">
        <v>0</v>
      </c>
      <c r="X3611">
        <v>0</v>
      </c>
      <c r="Y3611">
        <v>13.530377194414527</v>
      </c>
      <c r="Z3611">
        <v>72.743813259344108</v>
      </c>
      <c r="AA3611">
        <v>1.6458782593926027</v>
      </c>
      <c r="AB3611">
        <v>6.5396921723189498</v>
      </c>
      <c r="AC3611">
        <v>0</v>
      </c>
      <c r="AD3611">
        <v>0</v>
      </c>
      <c r="AE3611">
        <v>94.459760885470189</v>
      </c>
    </row>
    <row r="3612" spans="1:31" x14ac:dyDescent="0.25">
      <c r="A3612">
        <v>1714964</v>
      </c>
      <c r="B3612">
        <v>1</v>
      </c>
      <c r="C3612" t="s">
        <v>80</v>
      </c>
      <c r="D3612" t="s">
        <v>88</v>
      </c>
      <c r="E3612" t="s">
        <v>131</v>
      </c>
      <c r="F3612" t="s">
        <v>10624</v>
      </c>
      <c r="G3612" t="s">
        <v>242</v>
      </c>
      <c r="H3612" t="s">
        <v>134</v>
      </c>
      <c r="I3612" t="s">
        <v>135</v>
      </c>
      <c r="J3612" t="s">
        <v>136</v>
      </c>
      <c r="K3612" t="s">
        <v>137</v>
      </c>
      <c r="L3612" t="s">
        <v>10625</v>
      </c>
      <c r="M3612" t="s">
        <v>10626</v>
      </c>
      <c r="N3612">
        <v>2.0497222220000002</v>
      </c>
      <c r="O3612">
        <v>0</v>
      </c>
      <c r="P3612">
        <v>3</v>
      </c>
      <c r="Q3612">
        <v>0</v>
      </c>
      <c r="R3612">
        <v>0</v>
      </c>
      <c r="S3612">
        <v>0</v>
      </c>
      <c r="T3612">
        <v>1</v>
      </c>
      <c r="U3612">
        <v>0</v>
      </c>
      <c r="V3612">
        <v>0</v>
      </c>
      <c r="W3612">
        <v>0</v>
      </c>
      <c r="X3612">
        <v>0.47247410159302111</v>
      </c>
      <c r="Y3612">
        <v>0</v>
      </c>
      <c r="Z3612">
        <v>0</v>
      </c>
      <c r="AA3612">
        <v>0</v>
      </c>
      <c r="AB3612">
        <v>6.3289442317064708</v>
      </c>
      <c r="AC3612">
        <v>0</v>
      </c>
      <c r="AD3612">
        <v>0</v>
      </c>
      <c r="AE3612">
        <v>6.801418333299492</v>
      </c>
    </row>
    <row r="3613" spans="1:31" x14ac:dyDescent="0.25">
      <c r="A3613">
        <v>1714715</v>
      </c>
      <c r="B3613">
        <v>1</v>
      </c>
      <c r="C3613" t="s">
        <v>80</v>
      </c>
      <c r="D3613" t="s">
        <v>107</v>
      </c>
      <c r="E3613" t="s">
        <v>131</v>
      </c>
      <c r="F3613" t="s">
        <v>8594</v>
      </c>
      <c r="G3613" t="s">
        <v>242</v>
      </c>
      <c r="H3613" t="s">
        <v>134</v>
      </c>
      <c r="I3613" t="s">
        <v>135</v>
      </c>
      <c r="J3613" t="s">
        <v>136</v>
      </c>
      <c r="K3613" t="s">
        <v>137</v>
      </c>
      <c r="L3613" t="s">
        <v>10627</v>
      </c>
      <c r="M3613" t="s">
        <v>10628</v>
      </c>
      <c r="N3613">
        <v>1.057222222</v>
      </c>
      <c r="O3613">
        <v>0</v>
      </c>
      <c r="P3613">
        <v>12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5.2790960393398993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5.2790960393398993</v>
      </c>
    </row>
    <row r="3614" spans="1:31" x14ac:dyDescent="0.25">
      <c r="A3614">
        <v>1715107</v>
      </c>
      <c r="B3614">
        <v>1</v>
      </c>
      <c r="C3614" t="s">
        <v>81</v>
      </c>
      <c r="D3614" t="s">
        <v>127</v>
      </c>
      <c r="E3614" t="s">
        <v>189</v>
      </c>
      <c r="F3614" t="s">
        <v>10629</v>
      </c>
      <c r="G3614" t="s">
        <v>147</v>
      </c>
      <c r="H3614" t="s">
        <v>143</v>
      </c>
      <c r="I3614" t="s">
        <v>135</v>
      </c>
      <c r="J3614" t="s">
        <v>136</v>
      </c>
      <c r="K3614" t="s">
        <v>137</v>
      </c>
      <c r="L3614" t="s">
        <v>10630</v>
      </c>
      <c r="M3614" t="s">
        <v>10631</v>
      </c>
      <c r="N3614">
        <v>9.199166666</v>
      </c>
      <c r="O3614">
        <v>0</v>
      </c>
      <c r="P3614">
        <v>0</v>
      </c>
      <c r="Q3614">
        <v>0</v>
      </c>
      <c r="R3614">
        <v>10</v>
      </c>
      <c r="S3614">
        <v>0</v>
      </c>
      <c r="T3614">
        <v>1</v>
      </c>
      <c r="U3614">
        <v>1</v>
      </c>
      <c r="V3614">
        <v>0</v>
      </c>
      <c r="W3614">
        <v>0</v>
      </c>
      <c r="X3614">
        <v>0</v>
      </c>
      <c r="Y3614">
        <v>0</v>
      </c>
      <c r="Z3614">
        <v>28.174550554969716</v>
      </c>
      <c r="AA3614">
        <v>0</v>
      </c>
      <c r="AB3614">
        <v>1.6994626281000001E-3</v>
      </c>
      <c r="AC3614">
        <v>28.102058723819002</v>
      </c>
      <c r="AD3614">
        <v>0</v>
      </c>
      <c r="AE3614">
        <v>56.278308741416822</v>
      </c>
    </row>
    <row r="3615" spans="1:31" x14ac:dyDescent="0.25">
      <c r="A3615">
        <v>1715405</v>
      </c>
      <c r="B3615">
        <v>1</v>
      </c>
      <c r="C3615" t="s">
        <v>80</v>
      </c>
      <c r="D3615" t="s">
        <v>106</v>
      </c>
      <c r="E3615" t="s">
        <v>150</v>
      </c>
      <c r="F3615" t="s">
        <v>10632</v>
      </c>
      <c r="G3615" t="s">
        <v>186</v>
      </c>
      <c r="H3615" t="s">
        <v>134</v>
      </c>
      <c r="I3615" t="s">
        <v>135</v>
      </c>
      <c r="J3615" t="s">
        <v>136</v>
      </c>
      <c r="K3615" t="s">
        <v>137</v>
      </c>
      <c r="L3615" t="s">
        <v>10633</v>
      </c>
      <c r="M3615" t="s">
        <v>10634</v>
      </c>
      <c r="N3615">
        <v>2.6172222220000001</v>
      </c>
      <c r="O3615">
        <v>0</v>
      </c>
      <c r="P3615">
        <v>26</v>
      </c>
      <c r="Q3615">
        <v>0</v>
      </c>
      <c r="R3615">
        <v>1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5.7952622994184289</v>
      </c>
      <c r="Y3615">
        <v>0</v>
      </c>
      <c r="Z3615">
        <v>7.9111316004116666E-3</v>
      </c>
      <c r="AA3615">
        <v>0</v>
      </c>
      <c r="AB3615">
        <v>0</v>
      </c>
      <c r="AC3615">
        <v>0</v>
      </c>
      <c r="AD3615">
        <v>0</v>
      </c>
      <c r="AE3615">
        <v>5.8031734310188403</v>
      </c>
    </row>
    <row r="3616" spans="1:31" x14ac:dyDescent="0.25">
      <c r="A3616">
        <v>1714672</v>
      </c>
      <c r="B3616">
        <v>1</v>
      </c>
      <c r="C3616" t="s">
        <v>80</v>
      </c>
      <c r="D3616" t="s">
        <v>90</v>
      </c>
      <c r="E3616" t="s">
        <v>131</v>
      </c>
      <c r="F3616" t="s">
        <v>10635</v>
      </c>
      <c r="G3616" t="s">
        <v>238</v>
      </c>
      <c r="H3616" t="s">
        <v>134</v>
      </c>
      <c r="I3616" t="s">
        <v>135</v>
      </c>
      <c r="J3616" t="s">
        <v>136</v>
      </c>
      <c r="K3616" t="s">
        <v>137</v>
      </c>
      <c r="L3616" t="s">
        <v>10636</v>
      </c>
      <c r="M3616" t="s">
        <v>10637</v>
      </c>
      <c r="N3616">
        <v>5.153611111</v>
      </c>
      <c r="O3616">
        <v>0</v>
      </c>
      <c r="P3616">
        <v>5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3.353999287994009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3.353999287994009</v>
      </c>
    </row>
    <row r="3617" spans="1:31" x14ac:dyDescent="0.25">
      <c r="A3617">
        <v>1715113</v>
      </c>
      <c r="B3617">
        <v>1</v>
      </c>
      <c r="C3617" t="s">
        <v>81</v>
      </c>
      <c r="D3617" t="s">
        <v>123</v>
      </c>
      <c r="E3617" t="s">
        <v>140</v>
      </c>
      <c r="F3617" t="s">
        <v>1030</v>
      </c>
      <c r="G3617" t="s">
        <v>147</v>
      </c>
      <c r="H3617" t="s">
        <v>143</v>
      </c>
      <c r="I3617" t="s">
        <v>135</v>
      </c>
      <c r="J3617" t="s">
        <v>136</v>
      </c>
      <c r="K3617" t="s">
        <v>137</v>
      </c>
      <c r="L3617" t="s">
        <v>10638</v>
      </c>
      <c r="M3617" t="s">
        <v>10639</v>
      </c>
      <c r="N3617">
        <v>1.0538888879999999</v>
      </c>
      <c r="O3617">
        <v>3</v>
      </c>
      <c r="P3617">
        <v>1</v>
      </c>
      <c r="Q3617">
        <v>78</v>
      </c>
      <c r="R3617">
        <v>69</v>
      </c>
      <c r="S3617">
        <v>13</v>
      </c>
      <c r="T3617">
        <v>9</v>
      </c>
      <c r="U3617">
        <v>0</v>
      </c>
      <c r="V3617">
        <v>0</v>
      </c>
      <c r="W3617">
        <v>0.72921760462824015</v>
      </c>
      <c r="X3617">
        <v>0.10204275817346335</v>
      </c>
      <c r="Y3617">
        <v>28.025174660835031</v>
      </c>
      <c r="Z3617">
        <v>24.630970197299213</v>
      </c>
      <c r="AA3617">
        <v>43.748259323901877</v>
      </c>
      <c r="AB3617">
        <v>13.489795418544517</v>
      </c>
      <c r="AC3617">
        <v>0</v>
      </c>
      <c r="AD3617">
        <v>0</v>
      </c>
      <c r="AE3617">
        <v>110.72545996338233</v>
      </c>
    </row>
    <row r="3618" spans="1:31" x14ac:dyDescent="0.25">
      <c r="A3618">
        <v>1715053</v>
      </c>
      <c r="B3618">
        <v>1</v>
      </c>
      <c r="C3618" t="s">
        <v>80</v>
      </c>
      <c r="D3618" t="s">
        <v>96</v>
      </c>
      <c r="E3618" t="s">
        <v>160</v>
      </c>
      <c r="F3618" t="s">
        <v>10640</v>
      </c>
      <c r="G3618" t="s">
        <v>173</v>
      </c>
      <c r="H3618" t="s">
        <v>134</v>
      </c>
      <c r="I3618" t="s">
        <v>135</v>
      </c>
      <c r="J3618" t="s">
        <v>136</v>
      </c>
      <c r="K3618" t="s">
        <v>153</v>
      </c>
      <c r="L3618" t="s">
        <v>10641</v>
      </c>
      <c r="M3618" t="s">
        <v>10642</v>
      </c>
      <c r="N3618">
        <v>1.4724999999999999</v>
      </c>
      <c r="O3618">
        <v>0</v>
      </c>
      <c r="P3618">
        <v>71</v>
      </c>
      <c r="Q3618">
        <v>0</v>
      </c>
      <c r="R3618">
        <v>0</v>
      </c>
      <c r="S3618">
        <v>0</v>
      </c>
      <c r="T3618">
        <v>10</v>
      </c>
      <c r="U3618">
        <v>0</v>
      </c>
      <c r="V3618">
        <v>0</v>
      </c>
      <c r="W3618">
        <v>0</v>
      </c>
      <c r="X3618">
        <v>45.376820415085348</v>
      </c>
      <c r="Y3618">
        <v>0</v>
      </c>
      <c r="Z3618">
        <v>0</v>
      </c>
      <c r="AA3618">
        <v>0</v>
      </c>
      <c r="AB3618">
        <v>12.400983585838329</v>
      </c>
      <c r="AC3618">
        <v>0</v>
      </c>
      <c r="AD3618">
        <v>0</v>
      </c>
      <c r="AE3618">
        <v>57.77780400092368</v>
      </c>
    </row>
    <row r="3619" spans="1:31" x14ac:dyDescent="0.25">
      <c r="A3619">
        <v>1715385</v>
      </c>
      <c r="B3619">
        <v>1</v>
      </c>
      <c r="C3619" t="s">
        <v>80</v>
      </c>
      <c r="D3619" t="s">
        <v>94</v>
      </c>
      <c r="E3619" t="s">
        <v>131</v>
      </c>
      <c r="F3619" t="s">
        <v>10643</v>
      </c>
      <c r="G3619" t="s">
        <v>133</v>
      </c>
      <c r="H3619" t="s">
        <v>134</v>
      </c>
      <c r="I3619" t="s">
        <v>135</v>
      </c>
      <c r="J3619" t="s">
        <v>136</v>
      </c>
      <c r="K3619" t="s">
        <v>137</v>
      </c>
      <c r="L3619" t="s">
        <v>10644</v>
      </c>
      <c r="M3619" t="s">
        <v>10645</v>
      </c>
      <c r="N3619">
        <v>2.6180555550000002</v>
      </c>
      <c r="O3619">
        <v>0</v>
      </c>
      <c r="P3619">
        <v>1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0.23461158151487974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0.23461158151487974</v>
      </c>
    </row>
    <row r="3620" spans="1:31" x14ac:dyDescent="0.25">
      <c r="A3620">
        <v>1715222</v>
      </c>
      <c r="B3620">
        <v>1</v>
      </c>
      <c r="C3620" t="s">
        <v>80</v>
      </c>
      <c r="D3620" t="s">
        <v>100</v>
      </c>
      <c r="E3620" t="s">
        <v>131</v>
      </c>
      <c r="F3620" t="s">
        <v>10646</v>
      </c>
      <c r="G3620" t="s">
        <v>133</v>
      </c>
      <c r="H3620" t="s">
        <v>134</v>
      </c>
      <c r="I3620" t="s">
        <v>135</v>
      </c>
      <c r="J3620" t="s">
        <v>136</v>
      </c>
      <c r="K3620" t="s">
        <v>137</v>
      </c>
      <c r="L3620" t="s">
        <v>10647</v>
      </c>
      <c r="M3620" t="s">
        <v>10648</v>
      </c>
      <c r="N3620">
        <v>3.2450000000000001</v>
      </c>
      <c r="O3620">
        <v>0</v>
      </c>
      <c r="P3620">
        <v>1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1.4913021291635999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1.4913021291635999</v>
      </c>
    </row>
    <row r="3621" spans="1:31" x14ac:dyDescent="0.25">
      <c r="A3621">
        <v>1714907</v>
      </c>
      <c r="B3621">
        <v>1</v>
      </c>
      <c r="C3621" t="s">
        <v>80</v>
      </c>
      <c r="D3621" t="s">
        <v>96</v>
      </c>
      <c r="E3621" t="s">
        <v>160</v>
      </c>
      <c r="F3621" t="s">
        <v>10649</v>
      </c>
      <c r="G3621" t="s">
        <v>326</v>
      </c>
      <c r="H3621" t="s">
        <v>134</v>
      </c>
      <c r="I3621" t="s">
        <v>135</v>
      </c>
      <c r="J3621" t="s">
        <v>136</v>
      </c>
      <c r="K3621" t="s">
        <v>137</v>
      </c>
      <c r="L3621" t="s">
        <v>10650</v>
      </c>
      <c r="M3621" t="s">
        <v>10651</v>
      </c>
      <c r="N3621">
        <v>2.0638888880000001</v>
      </c>
      <c r="O3621">
        <v>0</v>
      </c>
      <c r="P3621">
        <v>155</v>
      </c>
      <c r="Q3621">
        <v>0</v>
      </c>
      <c r="R3621">
        <v>0</v>
      </c>
      <c r="S3621">
        <v>0</v>
      </c>
      <c r="T3621">
        <v>33</v>
      </c>
      <c r="U3621">
        <v>0</v>
      </c>
      <c r="V3621">
        <v>0</v>
      </c>
      <c r="W3621">
        <v>0</v>
      </c>
      <c r="X3621">
        <v>138.7754286501654</v>
      </c>
      <c r="Y3621">
        <v>0</v>
      </c>
      <c r="Z3621">
        <v>0</v>
      </c>
      <c r="AA3621">
        <v>0</v>
      </c>
      <c r="AB3621">
        <v>41.635806757759937</v>
      </c>
      <c r="AC3621">
        <v>0</v>
      </c>
      <c r="AD3621">
        <v>0</v>
      </c>
      <c r="AE3621">
        <v>180.41123540792535</v>
      </c>
    </row>
    <row r="3622" spans="1:31" x14ac:dyDescent="0.25">
      <c r="A3622">
        <v>1715122</v>
      </c>
      <c r="B3622">
        <v>1</v>
      </c>
      <c r="C3622" t="s">
        <v>81</v>
      </c>
      <c r="D3622" t="s">
        <v>128</v>
      </c>
      <c r="E3622" t="s">
        <v>171</v>
      </c>
      <c r="F3622" t="s">
        <v>10652</v>
      </c>
      <c r="G3622" t="s">
        <v>246</v>
      </c>
      <c r="H3622" t="s">
        <v>143</v>
      </c>
      <c r="I3622" t="s">
        <v>135</v>
      </c>
      <c r="J3622" t="s">
        <v>136</v>
      </c>
      <c r="K3622" t="s">
        <v>137</v>
      </c>
      <c r="L3622" t="s">
        <v>10653</v>
      </c>
      <c r="M3622" t="s">
        <v>10654</v>
      </c>
      <c r="N3622">
        <v>6.221944444</v>
      </c>
      <c r="O3622">
        <v>0</v>
      </c>
      <c r="P3622">
        <v>0</v>
      </c>
      <c r="Q3622">
        <v>4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8.0201984369869841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8.0201984369869841</v>
      </c>
    </row>
    <row r="3623" spans="1:31" x14ac:dyDescent="0.25">
      <c r="A3623">
        <v>1715099</v>
      </c>
      <c r="B3623">
        <v>1</v>
      </c>
      <c r="C3623" t="s">
        <v>80</v>
      </c>
      <c r="D3623" t="s">
        <v>93</v>
      </c>
      <c r="E3623" t="s">
        <v>140</v>
      </c>
      <c r="F3623" t="s">
        <v>10655</v>
      </c>
      <c r="G3623" t="s">
        <v>147</v>
      </c>
      <c r="H3623" t="s">
        <v>143</v>
      </c>
      <c r="I3623" t="s">
        <v>135</v>
      </c>
      <c r="J3623" t="s">
        <v>136</v>
      </c>
      <c r="K3623" t="s">
        <v>137</v>
      </c>
      <c r="L3623" t="s">
        <v>10656</v>
      </c>
      <c r="M3623" t="s">
        <v>10657</v>
      </c>
      <c r="N3623">
        <v>0.260833333</v>
      </c>
      <c r="O3623">
        <v>1</v>
      </c>
      <c r="P3623">
        <v>331</v>
      </c>
      <c r="Q3623">
        <v>43</v>
      </c>
      <c r="R3623">
        <v>178</v>
      </c>
      <c r="S3623">
        <v>7</v>
      </c>
      <c r="T3623">
        <v>105</v>
      </c>
      <c r="U3623">
        <v>0</v>
      </c>
      <c r="V3623">
        <v>0</v>
      </c>
      <c r="W3623">
        <v>0.23028507291350364</v>
      </c>
      <c r="X3623">
        <v>13.923670273170909</v>
      </c>
      <c r="Y3623">
        <v>33.515346073242242</v>
      </c>
      <c r="Z3623">
        <v>17.521707542975157</v>
      </c>
      <c r="AA3623">
        <v>27.325179908425881</v>
      </c>
      <c r="AB3623">
        <v>33.674333661194069</v>
      </c>
      <c r="AC3623">
        <v>0</v>
      </c>
      <c r="AD3623">
        <v>0</v>
      </c>
      <c r="AE3623">
        <v>126.19052253192177</v>
      </c>
    </row>
    <row r="3624" spans="1:31" x14ac:dyDescent="0.25">
      <c r="A3624">
        <v>1715391</v>
      </c>
      <c r="B3624">
        <v>1</v>
      </c>
      <c r="C3624" t="s">
        <v>80</v>
      </c>
      <c r="D3624" t="s">
        <v>94</v>
      </c>
      <c r="E3624" t="s">
        <v>160</v>
      </c>
      <c r="F3624" t="s">
        <v>9822</v>
      </c>
      <c r="G3624" t="s">
        <v>162</v>
      </c>
      <c r="H3624" t="s">
        <v>134</v>
      </c>
      <c r="I3624" t="s">
        <v>135</v>
      </c>
      <c r="J3624" t="s">
        <v>136</v>
      </c>
      <c r="K3624" t="s">
        <v>137</v>
      </c>
      <c r="L3624" t="s">
        <v>10658</v>
      </c>
      <c r="M3624" t="s">
        <v>10659</v>
      </c>
      <c r="N3624">
        <v>1.1263888879999999</v>
      </c>
      <c r="O3624">
        <v>0</v>
      </c>
      <c r="P3624">
        <v>46</v>
      </c>
      <c r="Q3624">
        <v>0</v>
      </c>
      <c r="R3624">
        <v>0</v>
      </c>
      <c r="S3624">
        <v>0</v>
      </c>
      <c r="T3624">
        <v>10</v>
      </c>
      <c r="U3624">
        <v>0</v>
      </c>
      <c r="V3624">
        <v>0</v>
      </c>
      <c r="W3624">
        <v>0</v>
      </c>
      <c r="X3624">
        <v>20.369392884676842</v>
      </c>
      <c r="Y3624">
        <v>0</v>
      </c>
      <c r="Z3624">
        <v>0</v>
      </c>
      <c r="AA3624">
        <v>0</v>
      </c>
      <c r="AB3624">
        <v>6.9837330293526483</v>
      </c>
      <c r="AC3624">
        <v>0</v>
      </c>
      <c r="AD3624">
        <v>0</v>
      </c>
      <c r="AE3624">
        <v>27.353125914029491</v>
      </c>
    </row>
    <row r="3625" spans="1:31" x14ac:dyDescent="0.25">
      <c r="A3625">
        <v>1714890</v>
      </c>
      <c r="B3625">
        <v>1</v>
      </c>
      <c r="C3625" t="s">
        <v>81</v>
      </c>
      <c r="D3625" t="s">
        <v>112</v>
      </c>
      <c r="E3625" t="s">
        <v>131</v>
      </c>
      <c r="F3625" t="s">
        <v>10660</v>
      </c>
      <c r="G3625" t="s">
        <v>238</v>
      </c>
      <c r="H3625" t="s">
        <v>134</v>
      </c>
      <c r="I3625" t="s">
        <v>135</v>
      </c>
      <c r="J3625" t="s">
        <v>136</v>
      </c>
      <c r="K3625" t="s">
        <v>137</v>
      </c>
      <c r="L3625" t="s">
        <v>10661</v>
      </c>
      <c r="M3625" t="s">
        <v>10662</v>
      </c>
      <c r="N3625">
        <v>1.233055555</v>
      </c>
      <c r="O3625">
        <v>0</v>
      </c>
      <c r="P3625">
        <v>1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0.1909764494869875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0.1909764494869875</v>
      </c>
    </row>
    <row r="3626" spans="1:31" x14ac:dyDescent="0.25">
      <c r="A3626">
        <v>1714844</v>
      </c>
      <c r="B3626">
        <v>1</v>
      </c>
      <c r="C3626" t="s">
        <v>80</v>
      </c>
      <c r="D3626" t="s">
        <v>93</v>
      </c>
      <c r="E3626" t="s">
        <v>140</v>
      </c>
      <c r="F3626" t="s">
        <v>10663</v>
      </c>
      <c r="G3626" t="s">
        <v>147</v>
      </c>
      <c r="H3626" t="s">
        <v>143</v>
      </c>
      <c r="I3626" t="s">
        <v>135</v>
      </c>
      <c r="J3626" t="s">
        <v>136</v>
      </c>
      <c r="K3626" t="s">
        <v>137</v>
      </c>
      <c r="L3626" t="s">
        <v>10664</v>
      </c>
      <c r="M3626" t="s">
        <v>10665</v>
      </c>
      <c r="N3626">
        <v>0.41055555500000002</v>
      </c>
      <c r="O3626">
        <v>0</v>
      </c>
      <c r="P3626">
        <v>331</v>
      </c>
      <c r="Q3626">
        <v>18</v>
      </c>
      <c r="R3626">
        <v>178</v>
      </c>
      <c r="S3626">
        <v>1</v>
      </c>
      <c r="T3626">
        <v>105</v>
      </c>
      <c r="U3626">
        <v>0</v>
      </c>
      <c r="V3626">
        <v>0</v>
      </c>
      <c r="W3626">
        <v>0</v>
      </c>
      <c r="X3626">
        <v>24.210921988574416</v>
      </c>
      <c r="Y3626">
        <v>23.887516409633403</v>
      </c>
      <c r="Z3626">
        <v>29.030887361211121</v>
      </c>
      <c r="AA3626">
        <v>2.3505467029276135</v>
      </c>
      <c r="AB3626">
        <v>58.073180336425935</v>
      </c>
      <c r="AC3626">
        <v>0</v>
      </c>
      <c r="AD3626">
        <v>0</v>
      </c>
      <c r="AE3626">
        <v>137.55305279877251</v>
      </c>
    </row>
    <row r="3627" spans="1:31" x14ac:dyDescent="0.25">
      <c r="A3627">
        <v>1714744</v>
      </c>
      <c r="B3627">
        <v>1</v>
      </c>
      <c r="C3627" t="s">
        <v>81</v>
      </c>
      <c r="D3627" t="s">
        <v>113</v>
      </c>
      <c r="E3627" t="s">
        <v>171</v>
      </c>
      <c r="F3627" t="s">
        <v>10666</v>
      </c>
      <c r="G3627" t="s">
        <v>147</v>
      </c>
      <c r="H3627" t="s">
        <v>143</v>
      </c>
      <c r="I3627" t="s">
        <v>455</v>
      </c>
      <c r="J3627" t="s">
        <v>136</v>
      </c>
      <c r="K3627" t="s">
        <v>137</v>
      </c>
      <c r="L3627" t="s">
        <v>10667</v>
      </c>
      <c r="M3627" t="s">
        <v>10668</v>
      </c>
      <c r="N3627">
        <v>3.6111111000000001E-2</v>
      </c>
      <c r="O3627">
        <v>0</v>
      </c>
      <c r="P3627">
        <v>276</v>
      </c>
      <c r="Q3627">
        <v>4</v>
      </c>
      <c r="R3627">
        <v>17</v>
      </c>
      <c r="S3627">
        <v>0</v>
      </c>
      <c r="T3627">
        <v>11</v>
      </c>
      <c r="U3627">
        <v>0</v>
      </c>
      <c r="V3627">
        <v>0</v>
      </c>
      <c r="W3627">
        <v>0</v>
      </c>
      <c r="X3627">
        <v>1.4947117752412451</v>
      </c>
      <c r="Y3627">
        <v>0.19493844696314444</v>
      </c>
      <c r="Z3627">
        <v>0.12687117407401666</v>
      </c>
      <c r="AA3627">
        <v>0</v>
      </c>
      <c r="AB3627">
        <v>0.17457330697188053</v>
      </c>
      <c r="AC3627">
        <v>0</v>
      </c>
      <c r="AD3627">
        <v>0</v>
      </c>
      <c r="AE3627">
        <v>1.9910947032502866</v>
      </c>
    </row>
    <row r="3628" spans="1:31" x14ac:dyDescent="0.25">
      <c r="A3628">
        <v>1714661</v>
      </c>
      <c r="B3628">
        <v>1</v>
      </c>
      <c r="C3628" t="s">
        <v>81</v>
      </c>
      <c r="D3628" t="s">
        <v>128</v>
      </c>
      <c r="E3628" t="s">
        <v>140</v>
      </c>
      <c r="F3628" t="s">
        <v>10669</v>
      </c>
      <c r="G3628" t="s">
        <v>147</v>
      </c>
      <c r="H3628" t="s">
        <v>143</v>
      </c>
      <c r="I3628" t="s">
        <v>135</v>
      </c>
      <c r="J3628" t="s">
        <v>136</v>
      </c>
      <c r="K3628" t="s">
        <v>137</v>
      </c>
      <c r="L3628" t="s">
        <v>10670</v>
      </c>
      <c r="M3628" t="s">
        <v>10671</v>
      </c>
      <c r="N3628">
        <v>9.8888887999999994E-2</v>
      </c>
      <c r="O3628">
        <v>7</v>
      </c>
      <c r="P3628">
        <v>75</v>
      </c>
      <c r="Q3628">
        <v>38</v>
      </c>
      <c r="R3628">
        <v>9</v>
      </c>
      <c r="S3628">
        <v>5</v>
      </c>
      <c r="T3628">
        <v>8</v>
      </c>
      <c r="U3628">
        <v>0</v>
      </c>
      <c r="V3628">
        <v>0</v>
      </c>
      <c r="W3628">
        <v>0.10219761568541001</v>
      </c>
      <c r="X3628">
        <v>0.48441514047320999</v>
      </c>
      <c r="Y3628">
        <v>1.4888234501372712</v>
      </c>
      <c r="Z3628">
        <v>8.5890901120080007E-2</v>
      </c>
      <c r="AA3628">
        <v>1.3841012841758</v>
      </c>
      <c r="AB3628">
        <v>0.23181838802742777</v>
      </c>
      <c r="AC3628">
        <v>0</v>
      </c>
      <c r="AD3628">
        <v>0</v>
      </c>
      <c r="AE3628">
        <v>3.7772467796191989</v>
      </c>
    </row>
    <row r="3629" spans="1:31" x14ac:dyDescent="0.25">
      <c r="A3629">
        <v>1715159</v>
      </c>
      <c r="B3629">
        <v>1</v>
      </c>
      <c r="C3629" t="s">
        <v>80</v>
      </c>
      <c r="D3629" t="s">
        <v>103</v>
      </c>
      <c r="E3629" t="s">
        <v>140</v>
      </c>
      <c r="F3629" t="s">
        <v>10672</v>
      </c>
      <c r="G3629" t="s">
        <v>147</v>
      </c>
      <c r="H3629" t="s">
        <v>143</v>
      </c>
      <c r="I3629" t="s">
        <v>135</v>
      </c>
      <c r="J3629" t="s">
        <v>136</v>
      </c>
      <c r="K3629" t="s">
        <v>137</v>
      </c>
      <c r="L3629" t="s">
        <v>10673</v>
      </c>
      <c r="M3629" t="s">
        <v>10674</v>
      </c>
      <c r="N3629">
        <v>0.46611111100000002</v>
      </c>
      <c r="O3629">
        <v>2</v>
      </c>
      <c r="P3629">
        <v>376</v>
      </c>
      <c r="Q3629">
        <v>59</v>
      </c>
      <c r="R3629">
        <v>74</v>
      </c>
      <c r="S3629">
        <v>14</v>
      </c>
      <c r="T3629">
        <v>42</v>
      </c>
      <c r="U3629">
        <v>0</v>
      </c>
      <c r="V3629">
        <v>0</v>
      </c>
      <c r="W3629">
        <v>0.11837843239062501</v>
      </c>
      <c r="X3629">
        <v>34.895228727277768</v>
      </c>
      <c r="Y3629">
        <v>20.876816798556604</v>
      </c>
      <c r="Z3629">
        <v>24.808287776916416</v>
      </c>
      <c r="AA3629">
        <v>21.402059997726152</v>
      </c>
      <c r="AB3629">
        <v>18.669441811581152</v>
      </c>
      <c r="AC3629">
        <v>0</v>
      </c>
      <c r="AD3629">
        <v>0</v>
      </c>
      <c r="AE3629">
        <v>120.77021354444872</v>
      </c>
    </row>
    <row r="3630" spans="1:31" x14ac:dyDescent="0.25">
      <c r="A3630">
        <v>1715351</v>
      </c>
      <c r="B3630">
        <v>1</v>
      </c>
      <c r="C3630" t="s">
        <v>80</v>
      </c>
      <c r="D3630" t="s">
        <v>97</v>
      </c>
      <c r="E3630" t="s">
        <v>140</v>
      </c>
      <c r="F3630" t="s">
        <v>10675</v>
      </c>
      <c r="G3630" t="s">
        <v>806</v>
      </c>
      <c r="H3630" t="s">
        <v>143</v>
      </c>
      <c r="I3630" t="s">
        <v>135</v>
      </c>
      <c r="J3630" t="s">
        <v>136</v>
      </c>
      <c r="K3630" t="s">
        <v>137</v>
      </c>
      <c r="L3630" t="s">
        <v>10676</v>
      </c>
      <c r="M3630" t="s">
        <v>10677</v>
      </c>
      <c r="N3630">
        <v>4.460555555</v>
      </c>
      <c r="O3630">
        <v>7</v>
      </c>
      <c r="P3630">
        <v>1143</v>
      </c>
      <c r="Q3630">
        <v>12</v>
      </c>
      <c r="R3630">
        <v>151</v>
      </c>
      <c r="S3630">
        <v>29</v>
      </c>
      <c r="T3630">
        <v>188</v>
      </c>
      <c r="U3630">
        <v>0</v>
      </c>
      <c r="V3630">
        <v>1</v>
      </c>
      <c r="W3630">
        <v>51.576123649993747</v>
      </c>
      <c r="X3630">
        <v>1684.7239343686224</v>
      </c>
      <c r="Y3630">
        <v>72.850786680704246</v>
      </c>
      <c r="Z3630">
        <v>142.86949512401438</v>
      </c>
      <c r="AA3630">
        <v>1597.6229167057718</v>
      </c>
      <c r="AB3630">
        <v>369.37594819008723</v>
      </c>
      <c r="AC3630">
        <v>0</v>
      </c>
      <c r="AD3630">
        <v>12.48372716043183</v>
      </c>
      <c r="AE3630">
        <v>3931.502931879626</v>
      </c>
    </row>
    <row r="3631" spans="1:31" x14ac:dyDescent="0.25">
      <c r="A3631">
        <v>1714996</v>
      </c>
      <c r="B3631">
        <v>1</v>
      </c>
      <c r="C3631" t="s">
        <v>80</v>
      </c>
      <c r="D3631" t="s">
        <v>99</v>
      </c>
      <c r="E3631" t="s">
        <v>131</v>
      </c>
      <c r="F3631" t="s">
        <v>10678</v>
      </c>
      <c r="G3631" t="s">
        <v>133</v>
      </c>
      <c r="H3631" t="s">
        <v>134</v>
      </c>
      <c r="I3631" t="s">
        <v>135</v>
      </c>
      <c r="J3631" t="s">
        <v>136</v>
      </c>
      <c r="K3631" t="s">
        <v>137</v>
      </c>
      <c r="L3631" t="s">
        <v>10679</v>
      </c>
      <c r="M3631" t="s">
        <v>10680</v>
      </c>
      <c r="N3631">
        <v>10.043888888</v>
      </c>
      <c r="O3631">
        <v>0</v>
      </c>
      <c r="P3631">
        <v>2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0.80942292334866484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0.80942292334866484</v>
      </c>
    </row>
    <row r="3632" spans="1:31" x14ac:dyDescent="0.25">
      <c r="A3632">
        <v>1714681</v>
      </c>
      <c r="B3632">
        <v>1</v>
      </c>
      <c r="C3632" t="s">
        <v>80</v>
      </c>
      <c r="D3632" t="s">
        <v>99</v>
      </c>
      <c r="E3632" t="s">
        <v>140</v>
      </c>
      <c r="F3632" t="s">
        <v>3427</v>
      </c>
      <c r="G3632" t="s">
        <v>147</v>
      </c>
      <c r="H3632" t="s">
        <v>143</v>
      </c>
      <c r="I3632" t="s">
        <v>135</v>
      </c>
      <c r="J3632" t="s">
        <v>136</v>
      </c>
      <c r="K3632" t="s">
        <v>137</v>
      </c>
      <c r="L3632" t="s">
        <v>10681</v>
      </c>
      <c r="M3632" t="s">
        <v>10682</v>
      </c>
      <c r="N3632">
        <v>0.135833333</v>
      </c>
      <c r="O3632">
        <v>5</v>
      </c>
      <c r="P3632">
        <v>879</v>
      </c>
      <c r="Q3632">
        <v>12</v>
      </c>
      <c r="R3632">
        <v>118</v>
      </c>
      <c r="S3632">
        <v>22</v>
      </c>
      <c r="T3632">
        <v>70</v>
      </c>
      <c r="U3632">
        <v>0</v>
      </c>
      <c r="V3632">
        <v>4</v>
      </c>
      <c r="W3632">
        <v>2.1851185107593336</v>
      </c>
      <c r="X3632">
        <v>17.044162281128596</v>
      </c>
      <c r="Y3632">
        <v>2.0714919311800779</v>
      </c>
      <c r="Z3632">
        <v>3.2999648597293034</v>
      </c>
      <c r="AA3632">
        <v>11.467479462858387</v>
      </c>
      <c r="AB3632">
        <v>3.9465314872168822</v>
      </c>
      <c r="AC3632">
        <v>0</v>
      </c>
      <c r="AD3632">
        <v>0.78944772729551005</v>
      </c>
      <c r="AE3632">
        <v>40.804196260168091</v>
      </c>
    </row>
    <row r="3633" spans="1:31" x14ac:dyDescent="0.25">
      <c r="A3633">
        <v>1715345</v>
      </c>
      <c r="B3633">
        <v>1</v>
      </c>
      <c r="C3633" t="s">
        <v>81</v>
      </c>
      <c r="D3633" t="s">
        <v>115</v>
      </c>
      <c r="E3633" t="s">
        <v>189</v>
      </c>
      <c r="F3633" t="s">
        <v>10683</v>
      </c>
      <c r="G3633" t="s">
        <v>147</v>
      </c>
      <c r="H3633" t="s">
        <v>143</v>
      </c>
      <c r="I3633" t="s">
        <v>455</v>
      </c>
      <c r="J3633" t="s">
        <v>136</v>
      </c>
      <c r="K3633" t="s">
        <v>137</v>
      </c>
      <c r="L3633" t="s">
        <v>10684</v>
      </c>
      <c r="M3633" t="s">
        <v>10685</v>
      </c>
      <c r="N3633">
        <v>1.1111111E-2</v>
      </c>
      <c r="O3633">
        <v>0</v>
      </c>
      <c r="P3633">
        <v>566</v>
      </c>
      <c r="Q3633">
        <v>2</v>
      </c>
      <c r="R3633">
        <v>21</v>
      </c>
      <c r="S3633">
        <v>6</v>
      </c>
      <c r="T3633">
        <v>32</v>
      </c>
      <c r="U3633">
        <v>0</v>
      </c>
      <c r="V3633">
        <v>1</v>
      </c>
      <c r="W3633">
        <v>0</v>
      </c>
      <c r="X3633">
        <v>0.69736123800249938</v>
      </c>
      <c r="Y3633">
        <v>4.9479282528000004E-2</v>
      </c>
      <c r="Z3633">
        <v>8.3762249983999976E-2</v>
      </c>
      <c r="AA3633">
        <v>0.3721175480799</v>
      </c>
      <c r="AB3633">
        <v>0.45577277643338893</v>
      </c>
      <c r="AC3633">
        <v>0</v>
      </c>
      <c r="AD3633">
        <v>3.7389048333333345E-6</v>
      </c>
      <c r="AE3633">
        <v>1.6584968339326216</v>
      </c>
    </row>
    <row r="3634" spans="1:31" x14ac:dyDescent="0.25">
      <c r="A3634">
        <v>1715494</v>
      </c>
      <c r="B3634">
        <v>1</v>
      </c>
      <c r="C3634" t="s">
        <v>80</v>
      </c>
      <c r="D3634" t="s">
        <v>93</v>
      </c>
      <c r="E3634" t="s">
        <v>140</v>
      </c>
      <c r="F3634" t="s">
        <v>10686</v>
      </c>
      <c r="G3634" t="s">
        <v>147</v>
      </c>
      <c r="H3634" t="s">
        <v>143</v>
      </c>
      <c r="I3634" t="s">
        <v>135</v>
      </c>
      <c r="J3634" t="s">
        <v>136</v>
      </c>
      <c r="K3634" t="s">
        <v>137</v>
      </c>
      <c r="L3634" t="s">
        <v>10687</v>
      </c>
      <c r="M3634" t="s">
        <v>10688</v>
      </c>
      <c r="N3634">
        <v>0.102777777</v>
      </c>
      <c r="O3634">
        <v>3</v>
      </c>
      <c r="P3634">
        <v>2</v>
      </c>
      <c r="Q3634">
        <v>39</v>
      </c>
      <c r="R3634">
        <v>1</v>
      </c>
      <c r="S3634">
        <v>9</v>
      </c>
      <c r="T3634">
        <v>3</v>
      </c>
      <c r="U3634">
        <v>1</v>
      </c>
      <c r="V3634">
        <v>0</v>
      </c>
      <c r="W3634">
        <v>0.16133060008755001</v>
      </c>
      <c r="X3634">
        <v>5.6674774701166664E-2</v>
      </c>
      <c r="Y3634">
        <v>5.9117577329290976</v>
      </c>
      <c r="Z3634">
        <v>0</v>
      </c>
      <c r="AA3634">
        <v>2.1171323483561584</v>
      </c>
      <c r="AB3634">
        <v>0.25021068754515835</v>
      </c>
      <c r="AC3634">
        <v>1.2040721451818501</v>
      </c>
      <c r="AD3634">
        <v>0</v>
      </c>
      <c r="AE3634">
        <v>9.7011782888009801</v>
      </c>
    </row>
    <row r="3635" spans="1:31" x14ac:dyDescent="0.25">
      <c r="A3635">
        <v>1715371</v>
      </c>
      <c r="B3635">
        <v>1</v>
      </c>
      <c r="C3635" t="s">
        <v>80</v>
      </c>
      <c r="D3635" t="s">
        <v>92</v>
      </c>
      <c r="E3635" t="s">
        <v>131</v>
      </c>
      <c r="F3635" t="s">
        <v>10689</v>
      </c>
      <c r="G3635" t="s">
        <v>133</v>
      </c>
      <c r="H3635" t="s">
        <v>134</v>
      </c>
      <c r="I3635" t="s">
        <v>135</v>
      </c>
      <c r="J3635" t="s">
        <v>136</v>
      </c>
      <c r="K3635" t="s">
        <v>137</v>
      </c>
      <c r="L3635" t="s">
        <v>10690</v>
      </c>
      <c r="M3635" t="s">
        <v>10691</v>
      </c>
      <c r="N3635">
        <v>3.3763888880000001</v>
      </c>
      <c r="O3635">
        <v>0</v>
      </c>
      <c r="P3635">
        <v>1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1.1090502880717501E-2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1.1090502880717501E-2</v>
      </c>
    </row>
    <row r="3636" spans="1:31" x14ac:dyDescent="0.25">
      <c r="A3636">
        <v>1715308</v>
      </c>
      <c r="B3636">
        <v>1</v>
      </c>
      <c r="C3636" t="s">
        <v>80</v>
      </c>
      <c r="D3636" t="s">
        <v>110</v>
      </c>
      <c r="E3636" t="s">
        <v>171</v>
      </c>
      <c r="F3636" t="s">
        <v>10692</v>
      </c>
      <c r="G3636" t="s">
        <v>806</v>
      </c>
      <c r="H3636" t="s">
        <v>143</v>
      </c>
      <c r="I3636" t="s">
        <v>135</v>
      </c>
      <c r="J3636" t="s">
        <v>136</v>
      </c>
      <c r="K3636" t="s">
        <v>137</v>
      </c>
      <c r="L3636" t="s">
        <v>10693</v>
      </c>
      <c r="M3636" t="s">
        <v>10694</v>
      </c>
      <c r="N3636">
        <v>2.2966666660000001</v>
      </c>
      <c r="O3636">
        <v>3</v>
      </c>
      <c r="P3636">
        <v>1168</v>
      </c>
      <c r="Q3636">
        <v>3</v>
      </c>
      <c r="R3636">
        <v>7</v>
      </c>
      <c r="S3636">
        <v>8</v>
      </c>
      <c r="T3636">
        <v>103</v>
      </c>
      <c r="U3636">
        <v>0</v>
      </c>
      <c r="V3636">
        <v>0</v>
      </c>
      <c r="W3636">
        <v>2.0669287123965603</v>
      </c>
      <c r="X3636">
        <v>1183.0197170288222</v>
      </c>
      <c r="Y3636">
        <v>5.5721536897449804</v>
      </c>
      <c r="Z3636">
        <v>7.5961395550791924</v>
      </c>
      <c r="AA3636">
        <v>218.39891164957203</v>
      </c>
      <c r="AB3636">
        <v>167.60138827321927</v>
      </c>
      <c r="AC3636">
        <v>0</v>
      </c>
      <c r="AD3636">
        <v>0</v>
      </c>
      <c r="AE3636">
        <v>1584.2552389088341</v>
      </c>
    </row>
    <row r="3637" spans="1:31" x14ac:dyDescent="0.25">
      <c r="A3637">
        <v>1715059</v>
      </c>
      <c r="B3637">
        <v>1</v>
      </c>
      <c r="C3637" t="s">
        <v>80</v>
      </c>
      <c r="D3637" t="s">
        <v>92</v>
      </c>
      <c r="E3637" t="s">
        <v>160</v>
      </c>
      <c r="F3637" t="s">
        <v>10695</v>
      </c>
      <c r="G3637" t="s">
        <v>152</v>
      </c>
      <c r="H3637" t="s">
        <v>134</v>
      </c>
      <c r="I3637" t="s">
        <v>135</v>
      </c>
      <c r="J3637" t="s">
        <v>136</v>
      </c>
      <c r="K3637" t="s">
        <v>153</v>
      </c>
      <c r="L3637" t="s">
        <v>10696</v>
      </c>
      <c r="M3637" t="s">
        <v>10697</v>
      </c>
      <c r="N3637">
        <v>4.6096777769999999</v>
      </c>
      <c r="O3637">
        <v>0</v>
      </c>
      <c r="P3637">
        <v>167</v>
      </c>
      <c r="Q3637">
        <v>0</v>
      </c>
      <c r="R3637">
        <v>1</v>
      </c>
      <c r="S3637">
        <v>0</v>
      </c>
      <c r="T3637">
        <v>11</v>
      </c>
      <c r="U3637">
        <v>0</v>
      </c>
      <c r="V3637">
        <v>0</v>
      </c>
      <c r="W3637">
        <v>0</v>
      </c>
      <c r="X3637">
        <v>259.72430731673819</v>
      </c>
      <c r="Y3637">
        <v>0</v>
      </c>
      <c r="Z3637">
        <v>0</v>
      </c>
      <c r="AA3637">
        <v>0</v>
      </c>
      <c r="AB3637">
        <v>45.050993474843516</v>
      </c>
      <c r="AC3637">
        <v>0</v>
      </c>
      <c r="AD3637">
        <v>0</v>
      </c>
      <c r="AE3637">
        <v>304.77530079158169</v>
      </c>
    </row>
    <row r="3638" spans="1:31" x14ac:dyDescent="0.25">
      <c r="A3638">
        <v>1715202</v>
      </c>
      <c r="B3638">
        <v>1</v>
      </c>
      <c r="C3638" t="s">
        <v>81</v>
      </c>
      <c r="D3638" t="s">
        <v>118</v>
      </c>
      <c r="E3638" t="s">
        <v>160</v>
      </c>
      <c r="F3638" t="s">
        <v>10698</v>
      </c>
      <c r="G3638" t="s">
        <v>152</v>
      </c>
      <c r="H3638" t="s">
        <v>134</v>
      </c>
      <c r="I3638" t="s">
        <v>135</v>
      </c>
      <c r="J3638" t="s">
        <v>136</v>
      </c>
      <c r="K3638" t="s">
        <v>153</v>
      </c>
      <c r="L3638" t="s">
        <v>10699</v>
      </c>
      <c r="M3638" t="s">
        <v>10700</v>
      </c>
      <c r="N3638">
        <v>1.205833333</v>
      </c>
      <c r="O3638">
        <v>0</v>
      </c>
      <c r="P3638">
        <v>80</v>
      </c>
      <c r="Q3638">
        <v>0</v>
      </c>
      <c r="R3638">
        <v>0</v>
      </c>
      <c r="S3638">
        <v>0</v>
      </c>
      <c r="T3638">
        <v>2</v>
      </c>
      <c r="U3638">
        <v>0</v>
      </c>
      <c r="V3638">
        <v>0</v>
      </c>
      <c r="W3638">
        <v>0</v>
      </c>
      <c r="X3638">
        <v>29.458343929811392</v>
      </c>
      <c r="Y3638">
        <v>0</v>
      </c>
      <c r="Z3638">
        <v>0</v>
      </c>
      <c r="AA3638">
        <v>0</v>
      </c>
      <c r="AB3638">
        <v>2.0788269068037915</v>
      </c>
      <c r="AC3638">
        <v>0</v>
      </c>
      <c r="AD3638">
        <v>0</v>
      </c>
      <c r="AE3638">
        <v>31.537170836615182</v>
      </c>
    </row>
    <row r="3639" spans="1:31" x14ac:dyDescent="0.25">
      <c r="A3639">
        <v>1715365</v>
      </c>
      <c r="B3639">
        <v>1</v>
      </c>
      <c r="C3639" t="s">
        <v>80</v>
      </c>
      <c r="D3639" t="s">
        <v>97</v>
      </c>
      <c r="E3639" t="s">
        <v>160</v>
      </c>
      <c r="F3639" t="s">
        <v>10701</v>
      </c>
      <c r="G3639" t="s">
        <v>162</v>
      </c>
      <c r="H3639" t="s">
        <v>134</v>
      </c>
      <c r="I3639" t="s">
        <v>135</v>
      </c>
      <c r="J3639" t="s">
        <v>136</v>
      </c>
      <c r="K3639" t="s">
        <v>137</v>
      </c>
      <c r="L3639" t="s">
        <v>10702</v>
      </c>
      <c r="M3639" t="s">
        <v>10703</v>
      </c>
      <c r="N3639">
        <v>6.6777777770000002</v>
      </c>
      <c r="O3639">
        <v>0</v>
      </c>
      <c r="P3639">
        <v>78</v>
      </c>
      <c r="Q3639">
        <v>0</v>
      </c>
      <c r="R3639">
        <v>3</v>
      </c>
      <c r="S3639">
        <v>0</v>
      </c>
      <c r="T3639">
        <v>18</v>
      </c>
      <c r="U3639">
        <v>0</v>
      </c>
      <c r="V3639">
        <v>0</v>
      </c>
      <c r="W3639">
        <v>0</v>
      </c>
      <c r="X3639">
        <v>290.54667155434151</v>
      </c>
      <c r="Y3639">
        <v>0</v>
      </c>
      <c r="Z3639">
        <v>1.1113236119692003</v>
      </c>
      <c r="AA3639">
        <v>0</v>
      </c>
      <c r="AB3639">
        <v>38.655808833007335</v>
      </c>
      <c r="AC3639">
        <v>0</v>
      </c>
      <c r="AD3639">
        <v>0</v>
      </c>
      <c r="AE3639">
        <v>330.31380399931805</v>
      </c>
    </row>
    <row r="3640" spans="1:31" x14ac:dyDescent="0.25">
      <c r="A3640">
        <v>1714724</v>
      </c>
      <c r="B3640">
        <v>1</v>
      </c>
      <c r="C3640" t="s">
        <v>80</v>
      </c>
      <c r="D3640" t="s">
        <v>85</v>
      </c>
      <c r="E3640" t="s">
        <v>160</v>
      </c>
      <c r="F3640" t="s">
        <v>10704</v>
      </c>
      <c r="G3640" t="s">
        <v>326</v>
      </c>
      <c r="H3640" t="s">
        <v>134</v>
      </c>
      <c r="I3640" t="s">
        <v>135</v>
      </c>
      <c r="J3640" t="s">
        <v>136</v>
      </c>
      <c r="K3640" t="s">
        <v>137</v>
      </c>
      <c r="L3640" t="s">
        <v>10705</v>
      </c>
      <c r="M3640" t="s">
        <v>10706</v>
      </c>
      <c r="N3640">
        <v>2.028611111</v>
      </c>
      <c r="O3640">
        <v>0</v>
      </c>
      <c r="P3640">
        <v>116</v>
      </c>
      <c r="Q3640">
        <v>0</v>
      </c>
      <c r="R3640">
        <v>0</v>
      </c>
      <c r="S3640">
        <v>0</v>
      </c>
      <c r="T3640">
        <v>7</v>
      </c>
      <c r="U3640">
        <v>0</v>
      </c>
      <c r="V3640">
        <v>0</v>
      </c>
      <c r="W3640">
        <v>0</v>
      </c>
      <c r="X3640">
        <v>60.419142982435069</v>
      </c>
      <c r="Y3640">
        <v>0</v>
      </c>
      <c r="Z3640">
        <v>0</v>
      </c>
      <c r="AA3640">
        <v>0</v>
      </c>
      <c r="AB3640">
        <v>113.92554384870088</v>
      </c>
      <c r="AC3640">
        <v>0</v>
      </c>
      <c r="AD3640">
        <v>0</v>
      </c>
      <c r="AE3640">
        <v>174.34468683113596</v>
      </c>
    </row>
    <row r="3641" spans="1:31" x14ac:dyDescent="0.25">
      <c r="A3641">
        <v>1715116</v>
      </c>
      <c r="B3641">
        <v>1</v>
      </c>
      <c r="C3641" t="s">
        <v>80</v>
      </c>
      <c r="D3641" t="s">
        <v>106</v>
      </c>
      <c r="E3641" t="s">
        <v>150</v>
      </c>
      <c r="F3641" t="s">
        <v>10707</v>
      </c>
      <c r="G3641" t="s">
        <v>186</v>
      </c>
      <c r="H3641" t="s">
        <v>134</v>
      </c>
      <c r="I3641" t="s">
        <v>135</v>
      </c>
      <c r="J3641" t="s">
        <v>136</v>
      </c>
      <c r="K3641" t="s">
        <v>137</v>
      </c>
      <c r="L3641" t="s">
        <v>10708</v>
      </c>
      <c r="M3641" t="s">
        <v>10709</v>
      </c>
      <c r="N3641">
        <v>2.1327777769999998</v>
      </c>
      <c r="O3641">
        <v>0</v>
      </c>
      <c r="P3641">
        <v>72</v>
      </c>
      <c r="Q3641">
        <v>0</v>
      </c>
      <c r="R3641">
        <v>0</v>
      </c>
      <c r="S3641">
        <v>0</v>
      </c>
      <c r="T3641">
        <v>2</v>
      </c>
      <c r="U3641">
        <v>0</v>
      </c>
      <c r="V3641">
        <v>0</v>
      </c>
      <c r="W3641">
        <v>0</v>
      </c>
      <c r="X3641">
        <v>26.256863218494122</v>
      </c>
      <c r="Y3641">
        <v>0</v>
      </c>
      <c r="Z3641">
        <v>0</v>
      </c>
      <c r="AA3641">
        <v>0</v>
      </c>
      <c r="AB3641">
        <v>2.4810321799633499</v>
      </c>
      <c r="AC3641">
        <v>0</v>
      </c>
      <c r="AD3641">
        <v>0</v>
      </c>
      <c r="AE3641">
        <v>28.737895398457471</v>
      </c>
    </row>
    <row r="3642" spans="1:31" x14ac:dyDescent="0.25">
      <c r="A3642">
        <v>1714887</v>
      </c>
      <c r="B3642">
        <v>1</v>
      </c>
      <c r="C3642" t="s">
        <v>80</v>
      </c>
      <c r="D3642" t="s">
        <v>83</v>
      </c>
      <c r="E3642" t="s">
        <v>131</v>
      </c>
      <c r="F3642" t="s">
        <v>10710</v>
      </c>
      <c r="G3642" t="s">
        <v>162</v>
      </c>
      <c r="H3642" t="s">
        <v>134</v>
      </c>
      <c r="I3642" t="s">
        <v>135</v>
      </c>
      <c r="J3642" t="s">
        <v>136</v>
      </c>
      <c r="K3642" t="s">
        <v>137</v>
      </c>
      <c r="L3642" t="s">
        <v>10711</v>
      </c>
      <c r="M3642" t="s">
        <v>10712</v>
      </c>
      <c r="N3642">
        <v>1.1958333329999999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1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0.18447697548751665</v>
      </c>
      <c r="AC3642">
        <v>0</v>
      </c>
      <c r="AD3642">
        <v>0</v>
      </c>
      <c r="AE3642">
        <v>0.18447697548751665</v>
      </c>
    </row>
    <row r="3643" spans="1:31" x14ac:dyDescent="0.25">
      <c r="A3643">
        <v>1715242</v>
      </c>
      <c r="B3643">
        <v>1</v>
      </c>
      <c r="C3643" t="s">
        <v>81</v>
      </c>
      <c r="D3643" t="s">
        <v>116</v>
      </c>
      <c r="E3643" t="s">
        <v>160</v>
      </c>
      <c r="F3643" t="s">
        <v>10713</v>
      </c>
      <c r="G3643" t="s">
        <v>162</v>
      </c>
      <c r="H3643" t="s">
        <v>134</v>
      </c>
      <c r="I3643" t="s">
        <v>135</v>
      </c>
      <c r="J3643" t="s">
        <v>136</v>
      </c>
      <c r="K3643" t="s">
        <v>137</v>
      </c>
      <c r="L3643" t="s">
        <v>10714</v>
      </c>
      <c r="M3643" t="s">
        <v>10715</v>
      </c>
      <c r="N3643">
        <v>1.037222222</v>
      </c>
      <c r="O3643">
        <v>0</v>
      </c>
      <c r="P3643">
        <v>76</v>
      </c>
      <c r="Q3643">
        <v>0</v>
      </c>
      <c r="R3643">
        <v>0</v>
      </c>
      <c r="S3643">
        <v>0</v>
      </c>
      <c r="T3643">
        <v>11</v>
      </c>
      <c r="U3643">
        <v>0</v>
      </c>
      <c r="V3643">
        <v>0</v>
      </c>
      <c r="W3643">
        <v>0</v>
      </c>
      <c r="X3643">
        <v>11.467950344474033</v>
      </c>
      <c r="Y3643">
        <v>0</v>
      </c>
      <c r="Z3643">
        <v>0</v>
      </c>
      <c r="AA3643">
        <v>0</v>
      </c>
      <c r="AB3643">
        <v>0.44309951389772828</v>
      </c>
      <c r="AC3643">
        <v>0</v>
      </c>
      <c r="AD3643">
        <v>0</v>
      </c>
      <c r="AE3643">
        <v>11.911049858371761</v>
      </c>
    </row>
    <row r="3644" spans="1:31" x14ac:dyDescent="0.25">
      <c r="A3644">
        <v>1715056</v>
      </c>
      <c r="B3644">
        <v>1</v>
      </c>
      <c r="C3644" t="s">
        <v>80</v>
      </c>
      <c r="D3644" t="s">
        <v>96</v>
      </c>
      <c r="E3644" t="s">
        <v>171</v>
      </c>
      <c r="F3644" t="s">
        <v>10716</v>
      </c>
      <c r="G3644" t="s">
        <v>147</v>
      </c>
      <c r="H3644" t="s">
        <v>143</v>
      </c>
      <c r="I3644" t="s">
        <v>135</v>
      </c>
      <c r="J3644" t="s">
        <v>136</v>
      </c>
      <c r="K3644" t="s">
        <v>137</v>
      </c>
      <c r="L3644" t="s">
        <v>10717</v>
      </c>
      <c r="M3644" t="s">
        <v>10718</v>
      </c>
      <c r="N3644">
        <v>2.9488888879999999</v>
      </c>
      <c r="O3644">
        <v>0</v>
      </c>
      <c r="P3644">
        <v>233</v>
      </c>
      <c r="Q3644">
        <v>0</v>
      </c>
      <c r="R3644">
        <v>0</v>
      </c>
      <c r="S3644">
        <v>0</v>
      </c>
      <c r="T3644">
        <v>15</v>
      </c>
      <c r="U3644">
        <v>0</v>
      </c>
      <c r="V3644">
        <v>0</v>
      </c>
      <c r="W3644">
        <v>0</v>
      </c>
      <c r="X3644">
        <v>108.17249002226674</v>
      </c>
      <c r="Y3644">
        <v>0</v>
      </c>
      <c r="Z3644">
        <v>0</v>
      </c>
      <c r="AA3644">
        <v>0</v>
      </c>
      <c r="AB3644">
        <v>19.969589325638118</v>
      </c>
      <c r="AC3644">
        <v>0</v>
      </c>
      <c r="AD3644">
        <v>0</v>
      </c>
      <c r="AE3644">
        <v>128.14207934790485</v>
      </c>
    </row>
    <row r="3645" spans="1:31" x14ac:dyDescent="0.25">
      <c r="A3645">
        <v>1715474</v>
      </c>
      <c r="B3645">
        <v>1</v>
      </c>
      <c r="C3645" t="s">
        <v>80</v>
      </c>
      <c r="D3645" t="s">
        <v>103</v>
      </c>
      <c r="E3645" t="s">
        <v>160</v>
      </c>
      <c r="F3645" t="s">
        <v>10719</v>
      </c>
      <c r="G3645" t="s">
        <v>162</v>
      </c>
      <c r="H3645" t="s">
        <v>134</v>
      </c>
      <c r="I3645" t="s">
        <v>135</v>
      </c>
      <c r="J3645" t="s">
        <v>136</v>
      </c>
      <c r="K3645" t="s">
        <v>137</v>
      </c>
      <c r="L3645" t="s">
        <v>10720</v>
      </c>
      <c r="M3645" t="s">
        <v>10721</v>
      </c>
      <c r="N3645">
        <v>0.64916666599999995</v>
      </c>
      <c r="O3645">
        <v>0</v>
      </c>
      <c r="P3645">
        <v>66</v>
      </c>
      <c r="Q3645">
        <v>0</v>
      </c>
      <c r="R3645">
        <v>0</v>
      </c>
      <c r="S3645">
        <v>0</v>
      </c>
      <c r="T3645">
        <v>19</v>
      </c>
      <c r="U3645">
        <v>0</v>
      </c>
      <c r="V3645">
        <v>0</v>
      </c>
      <c r="W3645">
        <v>0</v>
      </c>
      <c r="X3645">
        <v>11.262032161910151</v>
      </c>
      <c r="Y3645">
        <v>0</v>
      </c>
      <c r="Z3645">
        <v>0</v>
      </c>
      <c r="AA3645">
        <v>0</v>
      </c>
      <c r="AB3645">
        <v>3.4786020764896199</v>
      </c>
      <c r="AC3645">
        <v>0</v>
      </c>
      <c r="AD3645">
        <v>0</v>
      </c>
      <c r="AE3645">
        <v>14.740634238399771</v>
      </c>
    </row>
    <row r="3646" spans="1:31" x14ac:dyDescent="0.25">
      <c r="A3646">
        <v>1715225</v>
      </c>
      <c r="B3646">
        <v>1</v>
      </c>
      <c r="C3646" t="s">
        <v>80</v>
      </c>
      <c r="D3646" t="s">
        <v>83</v>
      </c>
      <c r="E3646" t="s">
        <v>160</v>
      </c>
      <c r="F3646" t="s">
        <v>10722</v>
      </c>
      <c r="G3646" t="s">
        <v>162</v>
      </c>
      <c r="H3646" t="s">
        <v>134</v>
      </c>
      <c r="I3646" t="s">
        <v>135</v>
      </c>
      <c r="J3646" t="s">
        <v>136</v>
      </c>
      <c r="K3646" t="s">
        <v>137</v>
      </c>
      <c r="L3646" t="s">
        <v>10723</v>
      </c>
      <c r="M3646" t="s">
        <v>10724</v>
      </c>
      <c r="N3646">
        <v>1.045833333</v>
      </c>
      <c r="O3646">
        <v>0</v>
      </c>
      <c r="P3646">
        <v>86</v>
      </c>
      <c r="Q3646">
        <v>0</v>
      </c>
      <c r="R3646">
        <v>0</v>
      </c>
      <c r="S3646">
        <v>0</v>
      </c>
      <c r="T3646">
        <v>49</v>
      </c>
      <c r="U3646">
        <v>0</v>
      </c>
      <c r="V3646">
        <v>0</v>
      </c>
      <c r="W3646">
        <v>0</v>
      </c>
      <c r="X3646">
        <v>22.528049027029205</v>
      </c>
      <c r="Y3646">
        <v>0</v>
      </c>
      <c r="Z3646">
        <v>0</v>
      </c>
      <c r="AA3646">
        <v>0</v>
      </c>
      <c r="AB3646">
        <v>28.036845510411318</v>
      </c>
      <c r="AC3646">
        <v>0</v>
      </c>
      <c r="AD3646">
        <v>0</v>
      </c>
      <c r="AE3646">
        <v>50.564894537440523</v>
      </c>
    </row>
    <row r="3647" spans="1:31" x14ac:dyDescent="0.25">
      <c r="A3647">
        <v>1714893</v>
      </c>
      <c r="B3647">
        <v>1</v>
      </c>
      <c r="C3647" t="s">
        <v>80</v>
      </c>
      <c r="D3647" t="s">
        <v>95</v>
      </c>
      <c r="E3647" t="s">
        <v>140</v>
      </c>
      <c r="F3647" t="s">
        <v>10725</v>
      </c>
      <c r="G3647" t="s">
        <v>147</v>
      </c>
      <c r="H3647" t="s">
        <v>143</v>
      </c>
      <c r="I3647" t="s">
        <v>135</v>
      </c>
      <c r="J3647" t="s">
        <v>136</v>
      </c>
      <c r="K3647" t="s">
        <v>137</v>
      </c>
      <c r="L3647" t="s">
        <v>10726</v>
      </c>
      <c r="M3647" t="s">
        <v>10727</v>
      </c>
      <c r="N3647">
        <v>0.86527777699999997</v>
      </c>
      <c r="O3647">
        <v>0</v>
      </c>
      <c r="P3647">
        <v>0</v>
      </c>
      <c r="Q3647">
        <v>0</v>
      </c>
      <c r="R3647">
        <v>0</v>
      </c>
      <c r="S3647">
        <v>3</v>
      </c>
      <c r="T3647">
        <v>0</v>
      </c>
      <c r="U3647">
        <v>1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37.834458299807288</v>
      </c>
      <c r="AB3647">
        <v>0</v>
      </c>
      <c r="AC3647">
        <v>0</v>
      </c>
      <c r="AD3647">
        <v>0</v>
      </c>
      <c r="AE3647">
        <v>37.834458299807288</v>
      </c>
    </row>
    <row r="3648" spans="1:31" x14ac:dyDescent="0.25">
      <c r="A3648">
        <v>1715179</v>
      </c>
      <c r="B3648">
        <v>1</v>
      </c>
      <c r="C3648" t="s">
        <v>80</v>
      </c>
      <c r="D3648" t="s">
        <v>83</v>
      </c>
      <c r="E3648" t="s">
        <v>160</v>
      </c>
      <c r="F3648" t="s">
        <v>10728</v>
      </c>
      <c r="G3648" t="s">
        <v>1546</v>
      </c>
      <c r="H3648" t="s">
        <v>134</v>
      </c>
      <c r="I3648" t="s">
        <v>135</v>
      </c>
      <c r="J3648" t="s">
        <v>136</v>
      </c>
      <c r="K3648" t="s">
        <v>137</v>
      </c>
      <c r="L3648" t="s">
        <v>10729</v>
      </c>
      <c r="M3648" t="s">
        <v>10730</v>
      </c>
      <c r="N3648">
        <v>2.4383333330000001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11</v>
      </c>
      <c r="U3648">
        <v>0</v>
      </c>
      <c r="V3648">
        <v>7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51.910514146249312</v>
      </c>
      <c r="AC3648">
        <v>0</v>
      </c>
      <c r="AD3648">
        <v>159.38221997850107</v>
      </c>
      <c r="AE3648">
        <v>211.29273412475038</v>
      </c>
    </row>
    <row r="3649" spans="1:31" x14ac:dyDescent="0.25">
      <c r="A3649">
        <v>1715096</v>
      </c>
      <c r="B3649">
        <v>1</v>
      </c>
      <c r="C3649" t="s">
        <v>80</v>
      </c>
      <c r="D3649" t="s">
        <v>83</v>
      </c>
      <c r="E3649" t="s">
        <v>160</v>
      </c>
      <c r="F3649" t="s">
        <v>10731</v>
      </c>
      <c r="G3649" t="s">
        <v>1849</v>
      </c>
      <c r="H3649" t="s">
        <v>134</v>
      </c>
      <c r="I3649" t="s">
        <v>135</v>
      </c>
      <c r="J3649" t="s">
        <v>136</v>
      </c>
      <c r="K3649" t="s">
        <v>137</v>
      </c>
      <c r="L3649" t="s">
        <v>10732</v>
      </c>
      <c r="M3649" t="s">
        <v>10733</v>
      </c>
      <c r="N3649">
        <v>1.2561111110000001</v>
      </c>
      <c r="O3649">
        <v>0</v>
      </c>
      <c r="P3649">
        <v>50</v>
      </c>
      <c r="Q3649">
        <v>0</v>
      </c>
      <c r="R3649">
        <v>0</v>
      </c>
      <c r="S3649">
        <v>0</v>
      </c>
      <c r="T3649">
        <v>15</v>
      </c>
      <c r="U3649">
        <v>0</v>
      </c>
      <c r="V3649">
        <v>0</v>
      </c>
      <c r="W3649">
        <v>0</v>
      </c>
      <c r="X3649">
        <v>31.906001367170731</v>
      </c>
      <c r="Y3649">
        <v>0</v>
      </c>
      <c r="Z3649">
        <v>0</v>
      </c>
      <c r="AA3649">
        <v>0</v>
      </c>
      <c r="AB3649">
        <v>27.848299349201323</v>
      </c>
      <c r="AC3649">
        <v>0</v>
      </c>
      <c r="AD3649">
        <v>0</v>
      </c>
      <c r="AE3649">
        <v>59.754300716372057</v>
      </c>
    </row>
    <row r="3650" spans="1:31" x14ac:dyDescent="0.25">
      <c r="A3650">
        <v>1714701</v>
      </c>
      <c r="B3650">
        <v>1</v>
      </c>
      <c r="C3650" t="s">
        <v>81</v>
      </c>
      <c r="D3650" t="s">
        <v>128</v>
      </c>
      <c r="E3650" t="s">
        <v>131</v>
      </c>
      <c r="F3650" t="s">
        <v>10734</v>
      </c>
      <c r="G3650" t="s">
        <v>242</v>
      </c>
      <c r="H3650" t="s">
        <v>134</v>
      </c>
      <c r="I3650" t="s">
        <v>135</v>
      </c>
      <c r="J3650" t="s">
        <v>136</v>
      </c>
      <c r="K3650" t="s">
        <v>137</v>
      </c>
      <c r="L3650" t="s">
        <v>10735</v>
      </c>
      <c r="M3650" t="s">
        <v>10736</v>
      </c>
      <c r="N3650">
        <v>0.89194444399999995</v>
      </c>
      <c r="O3650">
        <v>0</v>
      </c>
      <c r="P3650">
        <v>16</v>
      </c>
      <c r="Q3650">
        <v>0</v>
      </c>
      <c r="R3650">
        <v>0</v>
      </c>
      <c r="S3650">
        <v>0</v>
      </c>
      <c r="T3650">
        <v>1</v>
      </c>
      <c r="U3650">
        <v>0</v>
      </c>
      <c r="V3650">
        <v>0</v>
      </c>
      <c r="W3650">
        <v>0</v>
      </c>
      <c r="X3650">
        <v>2.9654839042582002</v>
      </c>
      <c r="Y3650">
        <v>0</v>
      </c>
      <c r="Z3650">
        <v>0</v>
      </c>
      <c r="AA3650">
        <v>0</v>
      </c>
      <c r="AB3650">
        <v>5.7717265629163625</v>
      </c>
      <c r="AC3650">
        <v>0</v>
      </c>
      <c r="AD3650">
        <v>0</v>
      </c>
      <c r="AE3650">
        <v>8.7372104671745632</v>
      </c>
    </row>
    <row r="3651" spans="1:31" x14ac:dyDescent="0.25">
      <c r="A3651">
        <v>1714787</v>
      </c>
      <c r="B3651">
        <v>1</v>
      </c>
      <c r="C3651" t="s">
        <v>80</v>
      </c>
      <c r="D3651" t="s">
        <v>105</v>
      </c>
      <c r="E3651" t="s">
        <v>171</v>
      </c>
      <c r="F3651" t="s">
        <v>10737</v>
      </c>
      <c r="G3651" t="s">
        <v>295</v>
      </c>
      <c r="H3651" t="s">
        <v>143</v>
      </c>
      <c r="I3651" t="s">
        <v>135</v>
      </c>
      <c r="J3651" t="s">
        <v>136</v>
      </c>
      <c r="K3651" t="s">
        <v>137</v>
      </c>
      <c r="L3651" t="s">
        <v>10738</v>
      </c>
      <c r="M3651" t="s">
        <v>10739</v>
      </c>
      <c r="N3651">
        <v>2.7063888880000002</v>
      </c>
      <c r="O3651">
        <v>0</v>
      </c>
      <c r="P3651">
        <v>1</v>
      </c>
      <c r="Q3651">
        <v>0</v>
      </c>
      <c r="R3651">
        <v>1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8.3147427717925007E-2</v>
      </c>
      <c r="Y3651">
        <v>0</v>
      </c>
      <c r="Z3651">
        <v>0.35280708134995059</v>
      </c>
      <c r="AA3651">
        <v>0</v>
      </c>
      <c r="AB3651">
        <v>0</v>
      </c>
      <c r="AC3651">
        <v>0</v>
      </c>
      <c r="AD3651">
        <v>0</v>
      </c>
      <c r="AE3651">
        <v>0.43595450906787558</v>
      </c>
    </row>
    <row r="3652" spans="1:31" x14ac:dyDescent="0.25">
      <c r="A3652">
        <v>1715388</v>
      </c>
      <c r="B3652">
        <v>1</v>
      </c>
      <c r="C3652" t="s">
        <v>80</v>
      </c>
      <c r="D3652" t="s">
        <v>92</v>
      </c>
      <c r="E3652" t="s">
        <v>131</v>
      </c>
      <c r="F3652" t="s">
        <v>10740</v>
      </c>
      <c r="G3652" t="s">
        <v>133</v>
      </c>
      <c r="H3652" t="s">
        <v>134</v>
      </c>
      <c r="I3652" t="s">
        <v>135</v>
      </c>
      <c r="J3652" t="s">
        <v>136</v>
      </c>
      <c r="K3652" t="s">
        <v>137</v>
      </c>
      <c r="L3652" t="s">
        <v>10741</v>
      </c>
      <c r="M3652" t="s">
        <v>10742</v>
      </c>
      <c r="N3652">
        <v>1.8674999999999999</v>
      </c>
      <c r="O3652">
        <v>0</v>
      </c>
      <c r="P3652">
        <v>1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1.9756569933361114E-3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1.9756569933361114E-3</v>
      </c>
    </row>
    <row r="3653" spans="1:31" x14ac:dyDescent="0.25">
      <c r="A3653">
        <v>1715288</v>
      </c>
      <c r="B3653">
        <v>1</v>
      </c>
      <c r="C3653" t="s">
        <v>80</v>
      </c>
      <c r="D3653" t="s">
        <v>83</v>
      </c>
      <c r="E3653" t="s">
        <v>160</v>
      </c>
      <c r="F3653" t="s">
        <v>3868</v>
      </c>
      <c r="G3653" t="s">
        <v>1006</v>
      </c>
      <c r="H3653" t="s">
        <v>134</v>
      </c>
      <c r="I3653" t="s">
        <v>135</v>
      </c>
      <c r="J3653" t="s">
        <v>136</v>
      </c>
      <c r="K3653" t="s">
        <v>137</v>
      </c>
      <c r="L3653" t="s">
        <v>10743</v>
      </c>
      <c r="M3653" t="s">
        <v>10744</v>
      </c>
      <c r="N3653">
        <v>1.7691666660000001</v>
      </c>
      <c r="O3653">
        <v>0</v>
      </c>
      <c r="P3653">
        <v>47</v>
      </c>
      <c r="Q3653">
        <v>0</v>
      </c>
      <c r="R3653">
        <v>0</v>
      </c>
      <c r="S3653">
        <v>0</v>
      </c>
      <c r="T3653">
        <v>14</v>
      </c>
      <c r="U3653">
        <v>0</v>
      </c>
      <c r="V3653">
        <v>0</v>
      </c>
      <c r="W3653">
        <v>0</v>
      </c>
      <c r="X3653">
        <v>48.097909807454741</v>
      </c>
      <c r="Y3653">
        <v>0</v>
      </c>
      <c r="Z3653">
        <v>0</v>
      </c>
      <c r="AA3653">
        <v>0</v>
      </c>
      <c r="AB3653">
        <v>10.922904019500013</v>
      </c>
      <c r="AC3653">
        <v>0</v>
      </c>
      <c r="AD3653">
        <v>0</v>
      </c>
      <c r="AE3653">
        <v>59.02081382695475</v>
      </c>
    </row>
    <row r="3654" spans="1:31" x14ac:dyDescent="0.25">
      <c r="A3654">
        <v>1715434</v>
      </c>
      <c r="B3654">
        <v>1</v>
      </c>
      <c r="C3654" t="s">
        <v>80</v>
      </c>
      <c r="D3654" t="s">
        <v>104</v>
      </c>
      <c r="E3654" t="s">
        <v>189</v>
      </c>
      <c r="F3654" t="s">
        <v>10745</v>
      </c>
      <c r="G3654" t="s">
        <v>147</v>
      </c>
      <c r="H3654" t="s">
        <v>143</v>
      </c>
      <c r="I3654" t="s">
        <v>135</v>
      </c>
      <c r="J3654" t="s">
        <v>136</v>
      </c>
      <c r="K3654" t="s">
        <v>137</v>
      </c>
      <c r="L3654" t="s">
        <v>10746</v>
      </c>
      <c r="M3654" t="s">
        <v>10747</v>
      </c>
      <c r="N3654">
        <v>0.78333333299999997</v>
      </c>
      <c r="O3654">
        <v>5</v>
      </c>
      <c r="P3654">
        <v>1770</v>
      </c>
      <c r="Q3654">
        <v>10</v>
      </c>
      <c r="R3654">
        <v>18</v>
      </c>
      <c r="S3654">
        <v>18</v>
      </c>
      <c r="T3654">
        <v>209</v>
      </c>
      <c r="U3654">
        <v>3</v>
      </c>
      <c r="V3654">
        <v>0</v>
      </c>
      <c r="W3654">
        <v>0.53523927300480001</v>
      </c>
      <c r="X3654">
        <v>407.57944615355672</v>
      </c>
      <c r="Y3654">
        <v>4.7116605416687509</v>
      </c>
      <c r="Z3654">
        <v>2.0277356117124996</v>
      </c>
      <c r="AA3654">
        <v>279.89351130958823</v>
      </c>
      <c r="AB3654">
        <v>74.352501905032995</v>
      </c>
      <c r="AC3654">
        <v>25.941941983391413</v>
      </c>
      <c r="AD3654">
        <v>0</v>
      </c>
      <c r="AE3654">
        <v>795.04203677795545</v>
      </c>
    </row>
    <row r="3655" spans="1:31" x14ac:dyDescent="0.25">
      <c r="A3655">
        <v>1715325</v>
      </c>
      <c r="B3655">
        <v>1</v>
      </c>
      <c r="C3655" t="s">
        <v>81</v>
      </c>
      <c r="D3655" t="s">
        <v>128</v>
      </c>
      <c r="E3655" t="s">
        <v>189</v>
      </c>
      <c r="F3655" t="s">
        <v>10748</v>
      </c>
      <c r="G3655" t="s">
        <v>147</v>
      </c>
      <c r="H3655" t="s">
        <v>143</v>
      </c>
      <c r="I3655" t="s">
        <v>135</v>
      </c>
      <c r="J3655" t="s">
        <v>136</v>
      </c>
      <c r="K3655" t="s">
        <v>137</v>
      </c>
      <c r="L3655" t="s">
        <v>10749</v>
      </c>
      <c r="M3655" t="s">
        <v>10750</v>
      </c>
      <c r="N3655">
        <v>0.58722222199999996</v>
      </c>
      <c r="O3655">
        <v>0</v>
      </c>
      <c r="P3655">
        <v>1229</v>
      </c>
      <c r="Q3655">
        <v>4</v>
      </c>
      <c r="R3655">
        <v>1</v>
      </c>
      <c r="S3655">
        <v>10</v>
      </c>
      <c r="T3655">
        <v>90</v>
      </c>
      <c r="U3655">
        <v>1</v>
      </c>
      <c r="V3655">
        <v>0</v>
      </c>
      <c r="W3655">
        <v>0</v>
      </c>
      <c r="X3655">
        <v>88.613717442030193</v>
      </c>
      <c r="Y3655">
        <v>1.282945325550525</v>
      </c>
      <c r="Z3655">
        <v>2.197125651E-4</v>
      </c>
      <c r="AA3655">
        <v>29.113835045214568</v>
      </c>
      <c r="AB3655">
        <v>8.6789484108461927</v>
      </c>
      <c r="AC3655">
        <v>1.2691607836810233</v>
      </c>
      <c r="AD3655">
        <v>0</v>
      </c>
      <c r="AE3655">
        <v>128.95882671988761</v>
      </c>
    </row>
    <row r="3656" spans="1:31" x14ac:dyDescent="0.25">
      <c r="A3656">
        <v>1714850</v>
      </c>
      <c r="B3656">
        <v>1</v>
      </c>
      <c r="C3656" t="s">
        <v>80</v>
      </c>
      <c r="D3656" t="s">
        <v>91</v>
      </c>
      <c r="E3656" t="s">
        <v>140</v>
      </c>
      <c r="F3656" t="s">
        <v>10588</v>
      </c>
      <c r="G3656" t="s">
        <v>152</v>
      </c>
      <c r="H3656" t="s">
        <v>143</v>
      </c>
      <c r="I3656" t="s">
        <v>135</v>
      </c>
      <c r="J3656" t="s">
        <v>136</v>
      </c>
      <c r="K3656" t="s">
        <v>153</v>
      </c>
      <c r="L3656" t="s">
        <v>10751</v>
      </c>
      <c r="M3656" t="s">
        <v>10752</v>
      </c>
      <c r="N3656">
        <v>1.8</v>
      </c>
      <c r="O3656">
        <v>0</v>
      </c>
      <c r="P3656">
        <v>9160</v>
      </c>
      <c r="Q3656">
        <v>0</v>
      </c>
      <c r="R3656">
        <v>5</v>
      </c>
      <c r="S3656">
        <v>2</v>
      </c>
      <c r="T3656">
        <v>478</v>
      </c>
      <c r="U3656">
        <v>1</v>
      </c>
      <c r="V3656">
        <v>0</v>
      </c>
      <c r="W3656">
        <v>0</v>
      </c>
      <c r="X3656">
        <v>4943.6802812967026</v>
      </c>
      <c r="Y3656">
        <v>0</v>
      </c>
      <c r="Z3656">
        <v>32.188916906564266</v>
      </c>
      <c r="AA3656">
        <v>43.375888268200001</v>
      </c>
      <c r="AB3656">
        <v>927.67181650891757</v>
      </c>
      <c r="AC3656">
        <v>13.759322517755999</v>
      </c>
      <c r="AD3656">
        <v>0</v>
      </c>
      <c r="AE3656">
        <v>5960.6762254981404</v>
      </c>
    </row>
    <row r="3657" spans="1:31" x14ac:dyDescent="0.25">
      <c r="A3657">
        <v>1714807</v>
      </c>
      <c r="B3657">
        <v>1</v>
      </c>
      <c r="C3657" t="s">
        <v>80</v>
      </c>
      <c r="D3657" t="s">
        <v>105</v>
      </c>
      <c r="E3657" t="s">
        <v>171</v>
      </c>
      <c r="F3657" t="s">
        <v>10753</v>
      </c>
      <c r="G3657" t="s">
        <v>152</v>
      </c>
      <c r="H3657" t="s">
        <v>143</v>
      </c>
      <c r="I3657" t="s">
        <v>135</v>
      </c>
      <c r="J3657" t="s">
        <v>136</v>
      </c>
      <c r="K3657" t="s">
        <v>153</v>
      </c>
      <c r="L3657" t="s">
        <v>10754</v>
      </c>
      <c r="M3657" t="s">
        <v>10755</v>
      </c>
      <c r="N3657">
        <v>5.4997155549999999</v>
      </c>
      <c r="O3657">
        <v>0</v>
      </c>
      <c r="P3657">
        <v>1763</v>
      </c>
      <c r="Q3657">
        <v>0</v>
      </c>
      <c r="R3657">
        <v>0</v>
      </c>
      <c r="S3657">
        <v>1</v>
      </c>
      <c r="T3657">
        <v>623</v>
      </c>
      <c r="U3657">
        <v>0</v>
      </c>
      <c r="V3657">
        <v>1</v>
      </c>
      <c r="W3657">
        <v>0</v>
      </c>
      <c r="X3657">
        <v>2483.8924397359297</v>
      </c>
      <c r="Y3657">
        <v>0</v>
      </c>
      <c r="Z3657">
        <v>0</v>
      </c>
      <c r="AA3657">
        <v>251.98948096361934</v>
      </c>
      <c r="AB3657">
        <v>3745.2955051361428</v>
      </c>
      <c r="AC3657">
        <v>0</v>
      </c>
      <c r="AD3657">
        <v>24.87595210383088</v>
      </c>
      <c r="AE3657">
        <v>6506.0533779395228</v>
      </c>
    </row>
    <row r="3658" spans="1:31" x14ac:dyDescent="0.25">
      <c r="A3658">
        <v>1715448</v>
      </c>
      <c r="B3658">
        <v>1</v>
      </c>
      <c r="C3658" t="s">
        <v>80</v>
      </c>
      <c r="D3658" t="s">
        <v>84</v>
      </c>
      <c r="E3658" t="s">
        <v>160</v>
      </c>
      <c r="F3658" t="s">
        <v>10756</v>
      </c>
      <c r="G3658" t="s">
        <v>326</v>
      </c>
      <c r="H3658" t="s">
        <v>134</v>
      </c>
      <c r="I3658" t="s">
        <v>135</v>
      </c>
      <c r="J3658" t="s">
        <v>136</v>
      </c>
      <c r="K3658" t="s">
        <v>137</v>
      </c>
      <c r="L3658" t="s">
        <v>10757</v>
      </c>
      <c r="M3658" t="s">
        <v>10758</v>
      </c>
      <c r="N3658">
        <v>2.628055555</v>
      </c>
      <c r="O3658">
        <v>0</v>
      </c>
      <c r="P3658">
        <v>235</v>
      </c>
      <c r="Q3658">
        <v>0</v>
      </c>
      <c r="R3658">
        <v>0</v>
      </c>
      <c r="S3658">
        <v>0</v>
      </c>
      <c r="T3658">
        <v>9</v>
      </c>
      <c r="U3658">
        <v>0</v>
      </c>
      <c r="V3658">
        <v>0</v>
      </c>
      <c r="W3658">
        <v>0</v>
      </c>
      <c r="X3658">
        <v>179.93195774530571</v>
      </c>
      <c r="Y3658">
        <v>0</v>
      </c>
      <c r="Z3658">
        <v>0</v>
      </c>
      <c r="AA3658">
        <v>0</v>
      </c>
      <c r="AB3658">
        <v>18.712597737045225</v>
      </c>
      <c r="AC3658">
        <v>0</v>
      </c>
      <c r="AD3658">
        <v>0</v>
      </c>
      <c r="AE3658">
        <v>198.64455548235094</v>
      </c>
    </row>
    <row r="3659" spans="1:31" x14ac:dyDescent="0.25">
      <c r="A3659">
        <v>1714684</v>
      </c>
      <c r="B3659">
        <v>1</v>
      </c>
      <c r="C3659" t="s">
        <v>81</v>
      </c>
      <c r="D3659" t="s">
        <v>128</v>
      </c>
      <c r="E3659" t="s">
        <v>171</v>
      </c>
      <c r="F3659" t="s">
        <v>10759</v>
      </c>
      <c r="G3659" t="s">
        <v>147</v>
      </c>
      <c r="H3659" t="s">
        <v>143</v>
      </c>
      <c r="I3659" t="s">
        <v>455</v>
      </c>
      <c r="J3659" t="s">
        <v>136</v>
      </c>
      <c r="K3659" t="s">
        <v>137</v>
      </c>
      <c r="L3659" t="s">
        <v>10760</v>
      </c>
      <c r="M3659" t="s">
        <v>10761</v>
      </c>
      <c r="N3659">
        <v>1.1111111E-2</v>
      </c>
      <c r="O3659">
        <v>0</v>
      </c>
      <c r="P3659">
        <v>160</v>
      </c>
      <c r="Q3659">
        <v>3</v>
      </c>
      <c r="R3659">
        <v>5</v>
      </c>
      <c r="S3659">
        <v>3</v>
      </c>
      <c r="T3659">
        <v>21</v>
      </c>
      <c r="U3659">
        <v>0</v>
      </c>
      <c r="V3659">
        <v>0</v>
      </c>
      <c r="W3659">
        <v>0</v>
      </c>
      <c r="X3659">
        <v>0.18554730173751119</v>
      </c>
      <c r="Y3659">
        <v>1.15789979892E-2</v>
      </c>
      <c r="Z3659">
        <v>2.5361076150666666E-3</v>
      </c>
      <c r="AA3659">
        <v>2.4018305091200003E-2</v>
      </c>
      <c r="AB3659">
        <v>0.16903873023142224</v>
      </c>
      <c r="AC3659">
        <v>0</v>
      </c>
      <c r="AD3659">
        <v>0</v>
      </c>
      <c r="AE3659">
        <v>0.39271944266440012</v>
      </c>
    </row>
    <row r="3660" spans="1:31" x14ac:dyDescent="0.25">
      <c r="A3660">
        <v>1715517</v>
      </c>
      <c r="B3660">
        <v>1</v>
      </c>
      <c r="C3660" t="s">
        <v>80</v>
      </c>
      <c r="D3660" t="s">
        <v>85</v>
      </c>
      <c r="E3660" t="s">
        <v>131</v>
      </c>
      <c r="F3660" t="s">
        <v>10762</v>
      </c>
      <c r="G3660" t="s">
        <v>133</v>
      </c>
      <c r="H3660" t="s">
        <v>134</v>
      </c>
      <c r="I3660" t="s">
        <v>135</v>
      </c>
      <c r="J3660" t="s">
        <v>136</v>
      </c>
      <c r="K3660" t="s">
        <v>137</v>
      </c>
      <c r="L3660" t="s">
        <v>10763</v>
      </c>
      <c r="M3660" t="s">
        <v>10764</v>
      </c>
      <c r="N3660">
        <v>1.268611111</v>
      </c>
      <c r="O3660">
        <v>0</v>
      </c>
      <c r="P3660">
        <v>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0.62251455200792583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0.62251455200792583</v>
      </c>
    </row>
    <row r="3661" spans="1:31" x14ac:dyDescent="0.25">
      <c r="A3661">
        <v>1714658</v>
      </c>
      <c r="B3661">
        <v>1</v>
      </c>
      <c r="C3661" t="s">
        <v>80</v>
      </c>
      <c r="D3661" t="s">
        <v>105</v>
      </c>
      <c r="E3661" t="s">
        <v>131</v>
      </c>
      <c r="F3661" t="s">
        <v>10765</v>
      </c>
      <c r="G3661" t="s">
        <v>133</v>
      </c>
      <c r="H3661" t="s">
        <v>134</v>
      </c>
      <c r="I3661" t="s">
        <v>135</v>
      </c>
      <c r="J3661" t="s">
        <v>136</v>
      </c>
      <c r="K3661" t="s">
        <v>137</v>
      </c>
      <c r="L3661" t="s">
        <v>10766</v>
      </c>
      <c r="M3661" t="s">
        <v>10767</v>
      </c>
      <c r="N3661">
        <v>1.5252777769999999</v>
      </c>
      <c r="O3661">
        <v>0</v>
      </c>
      <c r="P3661">
        <v>7</v>
      </c>
      <c r="Q3661">
        <v>0</v>
      </c>
      <c r="R3661">
        <v>0</v>
      </c>
      <c r="S3661">
        <v>0</v>
      </c>
      <c r="T3661">
        <v>2</v>
      </c>
      <c r="U3661">
        <v>0</v>
      </c>
      <c r="V3661">
        <v>0</v>
      </c>
      <c r="W3661">
        <v>0</v>
      </c>
      <c r="X3661">
        <v>4.2259184701190859</v>
      </c>
      <c r="Y3661">
        <v>0</v>
      </c>
      <c r="Z3661">
        <v>0</v>
      </c>
      <c r="AA3661">
        <v>0</v>
      </c>
      <c r="AB3661">
        <v>38.013730984652149</v>
      </c>
      <c r="AC3661">
        <v>0</v>
      </c>
      <c r="AD3661">
        <v>0</v>
      </c>
      <c r="AE3661">
        <v>42.239649454771232</v>
      </c>
    </row>
    <row r="3662" spans="1:31" x14ac:dyDescent="0.25">
      <c r="A3662">
        <v>1715368</v>
      </c>
      <c r="B3662">
        <v>1</v>
      </c>
      <c r="C3662" t="s">
        <v>80</v>
      </c>
      <c r="D3662" t="s">
        <v>83</v>
      </c>
      <c r="E3662" t="s">
        <v>189</v>
      </c>
      <c r="F3662" t="s">
        <v>10768</v>
      </c>
      <c r="G3662" t="s">
        <v>147</v>
      </c>
      <c r="H3662" t="s">
        <v>143</v>
      </c>
      <c r="I3662" t="s">
        <v>135</v>
      </c>
      <c r="J3662" t="s">
        <v>136</v>
      </c>
      <c r="K3662" t="s">
        <v>137</v>
      </c>
      <c r="L3662" t="s">
        <v>10769</v>
      </c>
      <c r="M3662" t="s">
        <v>10770</v>
      </c>
      <c r="N3662">
        <v>0.85444444399999997</v>
      </c>
      <c r="O3662">
        <v>0</v>
      </c>
      <c r="P3662">
        <v>0</v>
      </c>
      <c r="Q3662">
        <v>0</v>
      </c>
      <c r="R3662">
        <v>0</v>
      </c>
      <c r="S3662">
        <v>19</v>
      </c>
      <c r="T3662">
        <v>22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245.68083535383087</v>
      </c>
      <c r="AB3662">
        <v>168.08687605363619</v>
      </c>
      <c r="AC3662">
        <v>0</v>
      </c>
      <c r="AD3662">
        <v>0</v>
      </c>
      <c r="AE3662">
        <v>413.76771140746706</v>
      </c>
    </row>
    <row r="3663" spans="1:31" x14ac:dyDescent="0.25">
      <c r="A3663">
        <v>1714678</v>
      </c>
      <c r="B3663">
        <v>1</v>
      </c>
      <c r="C3663" t="s">
        <v>80</v>
      </c>
      <c r="D3663" t="s">
        <v>96</v>
      </c>
      <c r="E3663" t="s">
        <v>171</v>
      </c>
      <c r="F3663" t="s">
        <v>10771</v>
      </c>
      <c r="G3663" t="s">
        <v>147</v>
      </c>
      <c r="H3663" t="s">
        <v>143</v>
      </c>
      <c r="I3663" t="s">
        <v>135</v>
      </c>
      <c r="J3663" t="s">
        <v>136</v>
      </c>
      <c r="K3663" t="s">
        <v>137</v>
      </c>
      <c r="L3663" t="s">
        <v>10772</v>
      </c>
      <c r="M3663" t="s">
        <v>10773</v>
      </c>
      <c r="N3663">
        <v>1.2555555549999999</v>
      </c>
      <c r="O3663">
        <v>3</v>
      </c>
      <c r="P3663">
        <v>525</v>
      </c>
      <c r="Q3663">
        <v>0</v>
      </c>
      <c r="R3663">
        <v>24</v>
      </c>
      <c r="S3663">
        <v>1</v>
      </c>
      <c r="T3663">
        <v>173</v>
      </c>
      <c r="U3663">
        <v>0</v>
      </c>
      <c r="V3663">
        <v>0</v>
      </c>
      <c r="W3663">
        <v>20.359794398436556</v>
      </c>
      <c r="X3663">
        <v>261.53276398101815</v>
      </c>
      <c r="Y3663">
        <v>0</v>
      </c>
      <c r="Z3663">
        <v>21.719088418393611</v>
      </c>
      <c r="AA3663">
        <v>8.3672508133988703</v>
      </c>
      <c r="AB3663">
        <v>257.25545996038551</v>
      </c>
      <c r="AC3663">
        <v>0</v>
      </c>
      <c r="AD3663">
        <v>0</v>
      </c>
      <c r="AE3663">
        <v>569.2343575716327</v>
      </c>
    </row>
    <row r="3664" spans="1:31" x14ac:dyDescent="0.25">
      <c r="A3664">
        <v>1715305</v>
      </c>
      <c r="B3664">
        <v>1</v>
      </c>
      <c r="C3664" t="s">
        <v>80</v>
      </c>
      <c r="D3664" t="s">
        <v>104</v>
      </c>
      <c r="E3664" t="s">
        <v>171</v>
      </c>
      <c r="F3664" t="s">
        <v>10014</v>
      </c>
      <c r="G3664" t="s">
        <v>142</v>
      </c>
      <c r="H3664" t="s">
        <v>143</v>
      </c>
      <c r="I3664" t="s">
        <v>135</v>
      </c>
      <c r="J3664" t="s">
        <v>136</v>
      </c>
      <c r="K3664" t="s">
        <v>137</v>
      </c>
      <c r="L3664" t="s">
        <v>10774</v>
      </c>
      <c r="M3664" t="s">
        <v>10775</v>
      </c>
      <c r="N3664">
        <v>2.301111111</v>
      </c>
      <c r="O3664">
        <v>10</v>
      </c>
      <c r="P3664">
        <v>25</v>
      </c>
      <c r="Q3664">
        <v>58</v>
      </c>
      <c r="R3664">
        <v>200</v>
      </c>
      <c r="S3664">
        <v>18</v>
      </c>
      <c r="T3664">
        <v>54</v>
      </c>
      <c r="U3664">
        <v>7</v>
      </c>
      <c r="V3664">
        <v>0</v>
      </c>
      <c r="W3664">
        <v>5.5279540384999919</v>
      </c>
      <c r="X3664">
        <v>26.564978200067852</v>
      </c>
      <c r="Y3664">
        <v>101.95534378143374</v>
      </c>
      <c r="Z3664">
        <v>73.309456410160891</v>
      </c>
      <c r="AA3664">
        <v>206.23575288802448</v>
      </c>
      <c r="AB3664">
        <v>148.6855098836771</v>
      </c>
      <c r="AC3664">
        <v>1158.51459707711</v>
      </c>
      <c r="AD3664">
        <v>0</v>
      </c>
      <c r="AE3664">
        <v>1720.7935922789741</v>
      </c>
    </row>
    <row r="3665" spans="1:31" x14ac:dyDescent="0.25">
      <c r="A3665">
        <v>1715411</v>
      </c>
      <c r="B3665">
        <v>1</v>
      </c>
      <c r="C3665" t="s">
        <v>81</v>
      </c>
      <c r="D3665" t="s">
        <v>116</v>
      </c>
      <c r="E3665" t="s">
        <v>160</v>
      </c>
      <c r="F3665" t="s">
        <v>10776</v>
      </c>
      <c r="G3665" t="s">
        <v>162</v>
      </c>
      <c r="H3665" t="s">
        <v>134</v>
      </c>
      <c r="I3665" t="s">
        <v>135</v>
      </c>
      <c r="J3665" t="s">
        <v>136</v>
      </c>
      <c r="K3665" t="s">
        <v>137</v>
      </c>
      <c r="L3665" t="s">
        <v>10777</v>
      </c>
      <c r="M3665" t="s">
        <v>10778</v>
      </c>
      <c r="N3665">
        <v>2.6177777770000001</v>
      </c>
      <c r="O3665">
        <v>0</v>
      </c>
      <c r="P3665">
        <v>20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2.7729854930969107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2.7729854930969107</v>
      </c>
    </row>
    <row r="3666" spans="1:31" x14ac:dyDescent="0.25">
      <c r="A3666">
        <v>1715262</v>
      </c>
      <c r="B3666">
        <v>1</v>
      </c>
      <c r="C3666" t="s">
        <v>80</v>
      </c>
      <c r="D3666" t="s">
        <v>82</v>
      </c>
      <c r="E3666" t="s">
        <v>171</v>
      </c>
      <c r="F3666" t="s">
        <v>10779</v>
      </c>
      <c r="G3666" t="s">
        <v>295</v>
      </c>
      <c r="H3666" t="s">
        <v>143</v>
      </c>
      <c r="I3666" t="s">
        <v>135</v>
      </c>
      <c r="J3666" t="s">
        <v>136</v>
      </c>
      <c r="K3666" t="s">
        <v>137</v>
      </c>
      <c r="L3666" t="s">
        <v>10780</v>
      </c>
      <c r="M3666" t="s">
        <v>10781</v>
      </c>
      <c r="N3666">
        <v>2.3688888879999999</v>
      </c>
      <c r="O3666">
        <v>0</v>
      </c>
      <c r="P3666">
        <v>205</v>
      </c>
      <c r="Q3666">
        <v>0</v>
      </c>
      <c r="R3666">
        <v>0</v>
      </c>
      <c r="S3666">
        <v>0</v>
      </c>
      <c r="T3666">
        <v>19</v>
      </c>
      <c r="U3666">
        <v>0</v>
      </c>
      <c r="V3666">
        <v>0</v>
      </c>
      <c r="W3666">
        <v>0</v>
      </c>
      <c r="X3666">
        <v>165.63996218302242</v>
      </c>
      <c r="Y3666">
        <v>0</v>
      </c>
      <c r="Z3666">
        <v>0</v>
      </c>
      <c r="AA3666">
        <v>0</v>
      </c>
      <c r="AB3666">
        <v>22.839279446689481</v>
      </c>
      <c r="AC3666">
        <v>0</v>
      </c>
      <c r="AD3666">
        <v>0</v>
      </c>
      <c r="AE3666">
        <v>188.47924162971191</v>
      </c>
    </row>
    <row r="3667" spans="1:31" x14ac:dyDescent="0.25">
      <c r="A3667">
        <v>1715162</v>
      </c>
      <c r="B3667">
        <v>1</v>
      </c>
      <c r="C3667" t="s">
        <v>80</v>
      </c>
      <c r="D3667" t="s">
        <v>96</v>
      </c>
      <c r="E3667" t="s">
        <v>140</v>
      </c>
      <c r="F3667" t="s">
        <v>10782</v>
      </c>
      <c r="G3667" t="s">
        <v>147</v>
      </c>
      <c r="H3667" t="s">
        <v>143</v>
      </c>
      <c r="I3667" t="s">
        <v>135</v>
      </c>
      <c r="J3667" t="s">
        <v>136</v>
      </c>
      <c r="K3667" t="s">
        <v>137</v>
      </c>
      <c r="L3667" t="s">
        <v>10783</v>
      </c>
      <c r="M3667" t="s">
        <v>10784</v>
      </c>
      <c r="N3667">
        <v>7.1155555550000003</v>
      </c>
      <c r="O3667">
        <v>2</v>
      </c>
      <c r="P3667">
        <v>0</v>
      </c>
      <c r="Q3667">
        <v>5</v>
      </c>
      <c r="R3667">
        <v>0</v>
      </c>
      <c r="S3667">
        <v>4</v>
      </c>
      <c r="T3667">
        <v>0</v>
      </c>
      <c r="U3667">
        <v>0</v>
      </c>
      <c r="V3667">
        <v>0</v>
      </c>
      <c r="W3667">
        <v>64.34636679305774</v>
      </c>
      <c r="X3667">
        <v>0</v>
      </c>
      <c r="Y3667">
        <v>21.283388306114105</v>
      </c>
      <c r="Z3667">
        <v>0</v>
      </c>
      <c r="AA3667">
        <v>51.197000652459991</v>
      </c>
      <c r="AB3667">
        <v>0</v>
      </c>
      <c r="AC3667">
        <v>0</v>
      </c>
      <c r="AD3667">
        <v>0</v>
      </c>
      <c r="AE3667">
        <v>136.82675575163182</v>
      </c>
    </row>
    <row r="3668" spans="1:31" x14ac:dyDescent="0.25">
      <c r="A3668">
        <v>1715268</v>
      </c>
      <c r="B3668">
        <v>1</v>
      </c>
      <c r="C3668" t="s">
        <v>80</v>
      </c>
      <c r="D3668" t="s">
        <v>94</v>
      </c>
      <c r="E3668" t="s">
        <v>160</v>
      </c>
      <c r="F3668" t="s">
        <v>10785</v>
      </c>
      <c r="G3668" t="s">
        <v>162</v>
      </c>
      <c r="H3668" t="s">
        <v>134</v>
      </c>
      <c r="I3668" t="s">
        <v>135</v>
      </c>
      <c r="J3668" t="s">
        <v>136</v>
      </c>
      <c r="K3668" t="s">
        <v>137</v>
      </c>
      <c r="L3668" t="s">
        <v>10786</v>
      </c>
      <c r="M3668" t="s">
        <v>10787</v>
      </c>
      <c r="N3668">
        <v>1.6869444440000001</v>
      </c>
      <c r="O3668">
        <v>0</v>
      </c>
      <c r="P3668">
        <v>1</v>
      </c>
      <c r="Q3668">
        <v>0</v>
      </c>
      <c r="R3668">
        <v>14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0.75283105667494088</v>
      </c>
      <c r="Y3668">
        <v>0</v>
      </c>
      <c r="Z3668">
        <v>3.9432055821087926</v>
      </c>
      <c r="AA3668">
        <v>0</v>
      </c>
      <c r="AB3668">
        <v>0</v>
      </c>
      <c r="AC3668">
        <v>0</v>
      </c>
      <c r="AD3668">
        <v>0</v>
      </c>
      <c r="AE3668">
        <v>4.6960366387837338</v>
      </c>
    </row>
    <row r="3669" spans="1:31" x14ac:dyDescent="0.25">
      <c r="A3669">
        <v>1715291</v>
      </c>
      <c r="B3669">
        <v>1</v>
      </c>
      <c r="C3669" t="s">
        <v>80</v>
      </c>
      <c r="D3669" t="s">
        <v>105</v>
      </c>
      <c r="E3669" t="s">
        <v>160</v>
      </c>
      <c r="F3669" t="s">
        <v>10788</v>
      </c>
      <c r="G3669" t="s">
        <v>429</v>
      </c>
      <c r="H3669" t="s">
        <v>134</v>
      </c>
      <c r="I3669" t="s">
        <v>135</v>
      </c>
      <c r="J3669" t="s">
        <v>136</v>
      </c>
      <c r="K3669" t="s">
        <v>137</v>
      </c>
      <c r="L3669" t="s">
        <v>10789</v>
      </c>
      <c r="M3669" t="s">
        <v>10790</v>
      </c>
      <c r="N3669">
        <v>2.6172222220000001</v>
      </c>
      <c r="O3669">
        <v>0</v>
      </c>
      <c r="P3669">
        <v>35</v>
      </c>
      <c r="Q3669">
        <v>0</v>
      </c>
      <c r="R3669">
        <v>0</v>
      </c>
      <c r="S3669">
        <v>0</v>
      </c>
      <c r="T3669">
        <v>1</v>
      </c>
      <c r="U3669">
        <v>0</v>
      </c>
      <c r="V3669">
        <v>0</v>
      </c>
      <c r="W3669">
        <v>0</v>
      </c>
      <c r="X3669">
        <v>24.257733142514109</v>
      </c>
      <c r="Y3669">
        <v>0</v>
      </c>
      <c r="Z3669">
        <v>0</v>
      </c>
      <c r="AA3669">
        <v>0</v>
      </c>
      <c r="AB3669">
        <v>0.12866676880722361</v>
      </c>
      <c r="AC3669">
        <v>0</v>
      </c>
      <c r="AD3669">
        <v>0</v>
      </c>
      <c r="AE3669">
        <v>24.386399911321334</v>
      </c>
    </row>
    <row r="3670" spans="1:31" x14ac:dyDescent="0.25">
      <c r="A3670">
        <v>1715145</v>
      </c>
      <c r="B3670">
        <v>1</v>
      </c>
      <c r="C3670" t="s">
        <v>80</v>
      </c>
      <c r="D3670" t="s">
        <v>98</v>
      </c>
      <c r="E3670" t="s">
        <v>171</v>
      </c>
      <c r="F3670" t="s">
        <v>10791</v>
      </c>
      <c r="G3670" t="s">
        <v>295</v>
      </c>
      <c r="H3670" t="s">
        <v>143</v>
      </c>
      <c r="I3670" t="s">
        <v>135</v>
      </c>
      <c r="J3670" t="s">
        <v>136</v>
      </c>
      <c r="K3670" t="s">
        <v>137</v>
      </c>
      <c r="L3670" t="s">
        <v>10792</v>
      </c>
      <c r="M3670" t="s">
        <v>10793</v>
      </c>
      <c r="N3670">
        <v>4.6172222219999997</v>
      </c>
      <c r="O3670">
        <v>0</v>
      </c>
      <c r="P3670">
        <v>0</v>
      </c>
      <c r="Q3670">
        <v>0</v>
      </c>
      <c r="R3670">
        <v>23</v>
      </c>
      <c r="S3670">
        <v>0</v>
      </c>
      <c r="T3670">
        <v>5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280.66360982199905</v>
      </c>
      <c r="AA3670">
        <v>0</v>
      </c>
      <c r="AB3670">
        <v>21.436641429510573</v>
      </c>
      <c r="AC3670">
        <v>0</v>
      </c>
      <c r="AD3670">
        <v>0</v>
      </c>
      <c r="AE3670">
        <v>302.10025125150963</v>
      </c>
    </row>
    <row r="3671" spans="1:31" x14ac:dyDescent="0.25">
      <c r="A3671">
        <v>1714999</v>
      </c>
      <c r="B3671">
        <v>1</v>
      </c>
      <c r="C3671" t="s">
        <v>81</v>
      </c>
      <c r="D3671" t="s">
        <v>123</v>
      </c>
      <c r="E3671" t="s">
        <v>171</v>
      </c>
      <c r="F3671" t="s">
        <v>10794</v>
      </c>
      <c r="G3671" t="s">
        <v>152</v>
      </c>
      <c r="H3671" t="s">
        <v>143</v>
      </c>
      <c r="I3671" t="s">
        <v>135</v>
      </c>
      <c r="J3671" t="s">
        <v>136</v>
      </c>
      <c r="K3671" t="s">
        <v>153</v>
      </c>
      <c r="L3671" t="s">
        <v>10795</v>
      </c>
      <c r="M3671" t="s">
        <v>10796</v>
      </c>
      <c r="N3671">
        <v>0.40333333300000002</v>
      </c>
      <c r="O3671">
        <v>0</v>
      </c>
      <c r="P3671">
        <v>148</v>
      </c>
      <c r="Q3671">
        <v>0</v>
      </c>
      <c r="R3671">
        <v>8</v>
      </c>
      <c r="S3671">
        <v>0</v>
      </c>
      <c r="T3671">
        <v>15</v>
      </c>
      <c r="U3671">
        <v>0</v>
      </c>
      <c r="V3671">
        <v>0</v>
      </c>
      <c r="W3671">
        <v>0</v>
      </c>
      <c r="X3671">
        <v>5.5688994497530508</v>
      </c>
      <c r="Y3671">
        <v>0</v>
      </c>
      <c r="Z3671">
        <v>2.5816729188250002E-2</v>
      </c>
      <c r="AA3671">
        <v>0</v>
      </c>
      <c r="AB3671">
        <v>1.9125919052377864</v>
      </c>
      <c r="AC3671">
        <v>0</v>
      </c>
      <c r="AD3671">
        <v>0</v>
      </c>
      <c r="AE3671">
        <v>7.5073080841790869</v>
      </c>
    </row>
    <row r="3672" spans="1:31" x14ac:dyDescent="0.25">
      <c r="A3672">
        <v>1715331</v>
      </c>
      <c r="B3672">
        <v>1</v>
      </c>
      <c r="C3672" t="s">
        <v>81</v>
      </c>
      <c r="D3672" t="s">
        <v>128</v>
      </c>
      <c r="E3672" t="s">
        <v>131</v>
      </c>
      <c r="F3672" t="s">
        <v>10797</v>
      </c>
      <c r="G3672" t="s">
        <v>133</v>
      </c>
      <c r="H3672" t="s">
        <v>134</v>
      </c>
      <c r="I3672" t="s">
        <v>135</v>
      </c>
      <c r="J3672" t="s">
        <v>136</v>
      </c>
      <c r="K3672" t="s">
        <v>137</v>
      </c>
      <c r="L3672" t="s">
        <v>10798</v>
      </c>
      <c r="M3672" t="s">
        <v>10799</v>
      </c>
      <c r="N3672">
        <v>2.3919444439999999</v>
      </c>
      <c r="O3672">
        <v>0</v>
      </c>
      <c r="P3672">
        <v>3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0.64290212171648664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0.64290212171648664</v>
      </c>
    </row>
    <row r="3673" spans="1:31" x14ac:dyDescent="0.25">
      <c r="A3673">
        <v>1715523</v>
      </c>
      <c r="B3673">
        <v>1</v>
      </c>
      <c r="C3673" t="s">
        <v>80</v>
      </c>
      <c r="D3673" t="s">
        <v>98</v>
      </c>
      <c r="E3673" t="s">
        <v>189</v>
      </c>
      <c r="F3673" t="s">
        <v>10800</v>
      </c>
      <c r="G3673" t="s">
        <v>147</v>
      </c>
      <c r="H3673" t="s">
        <v>143</v>
      </c>
      <c r="I3673" t="s">
        <v>135</v>
      </c>
      <c r="J3673" t="s">
        <v>136</v>
      </c>
      <c r="K3673" t="s">
        <v>137</v>
      </c>
      <c r="L3673" t="s">
        <v>10801</v>
      </c>
      <c r="M3673" t="s">
        <v>10802</v>
      </c>
      <c r="N3673">
        <v>0.55305555500000003</v>
      </c>
      <c r="O3673">
        <v>0</v>
      </c>
      <c r="P3673">
        <v>1266</v>
      </c>
      <c r="Q3673">
        <v>3</v>
      </c>
      <c r="R3673">
        <v>193</v>
      </c>
      <c r="S3673">
        <v>7</v>
      </c>
      <c r="T3673">
        <v>316</v>
      </c>
      <c r="U3673">
        <v>0</v>
      </c>
      <c r="V3673">
        <v>0</v>
      </c>
      <c r="W3673">
        <v>0</v>
      </c>
      <c r="X3673">
        <v>84.68842918956156</v>
      </c>
      <c r="Y3673">
        <v>0.47184192575526107</v>
      </c>
      <c r="Z3673">
        <v>6.7195614840371789</v>
      </c>
      <c r="AA3673">
        <v>22.295712119538699</v>
      </c>
      <c r="AB3673">
        <v>55.69729447989755</v>
      </c>
      <c r="AC3673">
        <v>0</v>
      </c>
      <c r="AD3673">
        <v>0</v>
      </c>
      <c r="AE3673">
        <v>169.87283919879025</v>
      </c>
    </row>
    <row r="3674" spans="1:31" x14ac:dyDescent="0.25">
      <c r="A3674">
        <v>1714690</v>
      </c>
      <c r="B3674">
        <v>1</v>
      </c>
      <c r="C3674" t="s">
        <v>81</v>
      </c>
      <c r="D3674" t="s">
        <v>123</v>
      </c>
      <c r="E3674" t="s">
        <v>171</v>
      </c>
      <c r="F3674" t="s">
        <v>10803</v>
      </c>
      <c r="G3674" t="s">
        <v>147</v>
      </c>
      <c r="H3674" t="s">
        <v>143</v>
      </c>
      <c r="I3674" t="s">
        <v>135</v>
      </c>
      <c r="J3674" t="s">
        <v>136</v>
      </c>
      <c r="K3674" t="s">
        <v>137</v>
      </c>
      <c r="L3674" t="s">
        <v>10804</v>
      </c>
      <c r="M3674" t="s">
        <v>10805</v>
      </c>
      <c r="N3674">
        <v>1.001666666</v>
      </c>
      <c r="O3674">
        <v>7</v>
      </c>
      <c r="P3674">
        <v>7</v>
      </c>
      <c r="Q3674">
        <v>208</v>
      </c>
      <c r="R3674">
        <v>149</v>
      </c>
      <c r="S3674">
        <v>42</v>
      </c>
      <c r="T3674">
        <v>19</v>
      </c>
      <c r="U3674">
        <v>0</v>
      </c>
      <c r="V3674">
        <v>0</v>
      </c>
      <c r="W3674">
        <v>1.8024483776598332</v>
      </c>
      <c r="X3674">
        <v>5.0322130263028839</v>
      </c>
      <c r="Y3674">
        <v>70.460035371942382</v>
      </c>
      <c r="Z3674">
        <v>53.852011024496413</v>
      </c>
      <c r="AA3674">
        <v>178.71748362959585</v>
      </c>
      <c r="AB3674">
        <v>8.7651083210362568</v>
      </c>
      <c r="AC3674">
        <v>0</v>
      </c>
      <c r="AD3674">
        <v>0</v>
      </c>
      <c r="AE3674">
        <v>318.62929975103367</v>
      </c>
    </row>
    <row r="3675" spans="1:31" x14ac:dyDescent="0.25">
      <c r="A3675">
        <v>1715437</v>
      </c>
      <c r="B3675">
        <v>1</v>
      </c>
      <c r="C3675" t="s">
        <v>80</v>
      </c>
      <c r="D3675" t="s">
        <v>96</v>
      </c>
      <c r="E3675" t="s">
        <v>131</v>
      </c>
      <c r="F3675" t="s">
        <v>10806</v>
      </c>
      <c r="G3675" t="s">
        <v>242</v>
      </c>
      <c r="H3675" t="s">
        <v>134</v>
      </c>
      <c r="I3675" t="s">
        <v>135</v>
      </c>
      <c r="J3675" t="s">
        <v>136</v>
      </c>
      <c r="K3675" t="s">
        <v>137</v>
      </c>
      <c r="L3675" t="s">
        <v>10807</v>
      </c>
      <c r="M3675" t="s">
        <v>10808</v>
      </c>
      <c r="N3675">
        <v>2.2275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0.66694735538478056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0.66694735538478056</v>
      </c>
    </row>
    <row r="3676" spans="1:31" x14ac:dyDescent="0.25">
      <c r="A3676">
        <v>1714836</v>
      </c>
      <c r="B3676">
        <v>1</v>
      </c>
      <c r="C3676" t="s">
        <v>80</v>
      </c>
      <c r="D3676" t="s">
        <v>93</v>
      </c>
      <c r="E3676" t="s">
        <v>150</v>
      </c>
      <c r="F3676" t="s">
        <v>10809</v>
      </c>
      <c r="G3676" t="s">
        <v>173</v>
      </c>
      <c r="H3676" t="s">
        <v>134</v>
      </c>
      <c r="I3676" t="s">
        <v>135</v>
      </c>
      <c r="J3676" t="s">
        <v>136</v>
      </c>
      <c r="K3676" t="s">
        <v>153</v>
      </c>
      <c r="L3676" t="s">
        <v>10810</v>
      </c>
      <c r="M3676" t="s">
        <v>10811</v>
      </c>
      <c r="N3676">
        <v>0.696944444</v>
      </c>
      <c r="O3676">
        <v>0</v>
      </c>
      <c r="P3676">
        <v>13</v>
      </c>
      <c r="Q3676">
        <v>0</v>
      </c>
      <c r="R3676">
        <v>2</v>
      </c>
      <c r="S3676">
        <v>0</v>
      </c>
      <c r="T3676">
        <v>3</v>
      </c>
      <c r="U3676">
        <v>0</v>
      </c>
      <c r="V3676">
        <v>0</v>
      </c>
      <c r="W3676">
        <v>0</v>
      </c>
      <c r="X3676">
        <v>1.0822039892522444</v>
      </c>
      <c r="Y3676">
        <v>0</v>
      </c>
      <c r="Z3676">
        <v>0.13274274007271336</v>
      </c>
      <c r="AA3676">
        <v>0</v>
      </c>
      <c r="AB3676">
        <v>4.5607470168620177</v>
      </c>
      <c r="AC3676">
        <v>0</v>
      </c>
      <c r="AD3676">
        <v>0</v>
      </c>
      <c r="AE3676">
        <v>5.7756937461869757</v>
      </c>
    </row>
    <row r="3677" spans="1:31" x14ac:dyDescent="0.25">
      <c r="A3677">
        <v>1714750</v>
      </c>
      <c r="B3677">
        <v>1</v>
      </c>
      <c r="C3677" t="s">
        <v>80</v>
      </c>
      <c r="D3677" t="s">
        <v>98</v>
      </c>
      <c r="E3677" t="s">
        <v>189</v>
      </c>
      <c r="F3677" t="s">
        <v>10812</v>
      </c>
      <c r="G3677" t="s">
        <v>152</v>
      </c>
      <c r="H3677" t="s">
        <v>143</v>
      </c>
      <c r="I3677" t="s">
        <v>135</v>
      </c>
      <c r="J3677" t="s">
        <v>136</v>
      </c>
      <c r="K3677" t="s">
        <v>153</v>
      </c>
      <c r="L3677" t="s">
        <v>10813</v>
      </c>
      <c r="M3677" t="s">
        <v>10814</v>
      </c>
      <c r="N3677">
        <v>8.1816666659999999</v>
      </c>
      <c r="O3677">
        <v>0</v>
      </c>
      <c r="P3677">
        <v>127</v>
      </c>
      <c r="Q3677">
        <v>0</v>
      </c>
      <c r="R3677">
        <v>133</v>
      </c>
      <c r="S3677">
        <v>2</v>
      </c>
      <c r="T3677">
        <v>48</v>
      </c>
      <c r="U3677">
        <v>0</v>
      </c>
      <c r="V3677">
        <v>0</v>
      </c>
      <c r="W3677">
        <v>0</v>
      </c>
      <c r="X3677">
        <v>245.56370467796634</v>
      </c>
      <c r="Y3677">
        <v>0</v>
      </c>
      <c r="Z3677">
        <v>432.6165526664247</v>
      </c>
      <c r="AA3677">
        <v>284.62827911212804</v>
      </c>
      <c r="AB3677">
        <v>387.65413333121575</v>
      </c>
      <c r="AC3677">
        <v>0</v>
      </c>
      <c r="AD3677">
        <v>0</v>
      </c>
      <c r="AE3677">
        <v>1350.4626697877347</v>
      </c>
    </row>
    <row r="3678" spans="1:31" x14ac:dyDescent="0.25">
      <c r="A3678">
        <v>1715045</v>
      </c>
      <c r="B3678">
        <v>1</v>
      </c>
      <c r="C3678" t="s">
        <v>80</v>
      </c>
      <c r="D3678" t="s">
        <v>97</v>
      </c>
      <c r="E3678" t="s">
        <v>150</v>
      </c>
      <c r="F3678" t="s">
        <v>10815</v>
      </c>
      <c r="G3678" t="s">
        <v>186</v>
      </c>
      <c r="H3678" t="s">
        <v>134</v>
      </c>
      <c r="I3678" t="s">
        <v>135</v>
      </c>
      <c r="J3678" t="s">
        <v>136</v>
      </c>
      <c r="K3678" t="s">
        <v>137</v>
      </c>
      <c r="L3678" t="s">
        <v>10816</v>
      </c>
      <c r="M3678" t="s">
        <v>10817</v>
      </c>
      <c r="N3678">
        <v>3.7741666660000002</v>
      </c>
      <c r="O3678">
        <v>0</v>
      </c>
      <c r="P3678">
        <v>99</v>
      </c>
      <c r="Q3678">
        <v>0</v>
      </c>
      <c r="R3678">
        <v>9</v>
      </c>
      <c r="S3678">
        <v>0</v>
      </c>
      <c r="T3678">
        <v>19</v>
      </c>
      <c r="U3678">
        <v>0</v>
      </c>
      <c r="V3678">
        <v>0</v>
      </c>
      <c r="W3678">
        <v>0</v>
      </c>
      <c r="X3678">
        <v>110.67328131951747</v>
      </c>
      <c r="Y3678">
        <v>0</v>
      </c>
      <c r="Z3678">
        <v>7.1636330991789929</v>
      </c>
      <c r="AA3678">
        <v>0</v>
      </c>
      <c r="AB3678">
        <v>39.923624283973176</v>
      </c>
      <c r="AC3678">
        <v>0</v>
      </c>
      <c r="AD3678">
        <v>0</v>
      </c>
      <c r="AE3678">
        <v>157.76053870266963</v>
      </c>
    </row>
    <row r="3679" spans="1:31" x14ac:dyDescent="0.25">
      <c r="A3679">
        <v>1715082</v>
      </c>
      <c r="B3679">
        <v>1</v>
      </c>
      <c r="C3679" t="s">
        <v>80</v>
      </c>
      <c r="D3679" t="s">
        <v>110</v>
      </c>
      <c r="E3679" t="s">
        <v>131</v>
      </c>
      <c r="F3679" t="s">
        <v>10818</v>
      </c>
      <c r="G3679" t="s">
        <v>133</v>
      </c>
      <c r="H3679" t="s">
        <v>134</v>
      </c>
      <c r="I3679" t="s">
        <v>135</v>
      </c>
      <c r="J3679" t="s">
        <v>136</v>
      </c>
      <c r="K3679" t="s">
        <v>137</v>
      </c>
      <c r="L3679" t="s">
        <v>10819</v>
      </c>
      <c r="M3679" t="s">
        <v>10820</v>
      </c>
      <c r="N3679">
        <v>4.3097222220000004</v>
      </c>
      <c r="O3679">
        <v>0</v>
      </c>
      <c r="P3679">
        <v>1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0.74405585550471642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0.74405585550471642</v>
      </c>
    </row>
    <row r="3680" spans="1:31" x14ac:dyDescent="0.25">
      <c r="A3680">
        <v>1715477</v>
      </c>
      <c r="B3680">
        <v>1</v>
      </c>
      <c r="C3680" t="s">
        <v>80</v>
      </c>
      <c r="D3680" t="s">
        <v>110</v>
      </c>
      <c r="E3680" t="s">
        <v>171</v>
      </c>
      <c r="F3680" t="s">
        <v>3850</v>
      </c>
      <c r="G3680" t="s">
        <v>911</v>
      </c>
      <c r="H3680" t="s">
        <v>143</v>
      </c>
      <c r="I3680" t="s">
        <v>135</v>
      </c>
      <c r="J3680" t="s">
        <v>136</v>
      </c>
      <c r="K3680" t="s">
        <v>137</v>
      </c>
      <c r="L3680" t="s">
        <v>10821</v>
      </c>
      <c r="M3680" t="s">
        <v>10822</v>
      </c>
      <c r="N3680">
        <v>1.369722222</v>
      </c>
      <c r="O3680">
        <v>3</v>
      </c>
      <c r="P3680">
        <v>1168</v>
      </c>
      <c r="Q3680">
        <v>3</v>
      </c>
      <c r="R3680">
        <v>7</v>
      </c>
      <c r="S3680">
        <v>8</v>
      </c>
      <c r="T3680">
        <v>103</v>
      </c>
      <c r="U3680">
        <v>0</v>
      </c>
      <c r="V3680">
        <v>0</v>
      </c>
      <c r="W3680">
        <v>1.1673080399885101</v>
      </c>
      <c r="X3680">
        <v>652.57345870332222</v>
      </c>
      <c r="Y3680">
        <v>3.0790224422221621</v>
      </c>
      <c r="Z3680">
        <v>3.7651626831640908</v>
      </c>
      <c r="AA3680">
        <v>116.73297493114943</v>
      </c>
      <c r="AB3680">
        <v>77.790596519264938</v>
      </c>
      <c r="AC3680">
        <v>0</v>
      </c>
      <c r="AD3680">
        <v>0</v>
      </c>
      <c r="AE3680">
        <v>855.10852331911133</v>
      </c>
    </row>
    <row r="3681" spans="1:31" x14ac:dyDescent="0.25">
      <c r="A3681">
        <v>1715483</v>
      </c>
      <c r="B3681">
        <v>1</v>
      </c>
      <c r="C3681" t="s">
        <v>80</v>
      </c>
      <c r="D3681" t="s">
        <v>104</v>
      </c>
      <c r="E3681" t="s">
        <v>171</v>
      </c>
      <c r="F3681" t="s">
        <v>10823</v>
      </c>
      <c r="G3681" t="s">
        <v>295</v>
      </c>
      <c r="H3681" t="s">
        <v>143</v>
      </c>
      <c r="I3681" t="s">
        <v>135</v>
      </c>
      <c r="J3681" t="s">
        <v>136</v>
      </c>
      <c r="K3681" t="s">
        <v>137</v>
      </c>
      <c r="L3681" t="s">
        <v>10824</v>
      </c>
      <c r="M3681" t="s">
        <v>10825</v>
      </c>
      <c r="N3681">
        <v>2.5352777770000001</v>
      </c>
      <c r="O3681">
        <v>0</v>
      </c>
      <c r="P3681">
        <v>3</v>
      </c>
      <c r="Q3681">
        <v>0</v>
      </c>
      <c r="R3681">
        <v>13</v>
      </c>
      <c r="S3681">
        <v>0</v>
      </c>
      <c r="T3681">
        <v>16</v>
      </c>
      <c r="U3681">
        <v>0</v>
      </c>
      <c r="V3681">
        <v>0</v>
      </c>
      <c r="W3681">
        <v>0</v>
      </c>
      <c r="X3681">
        <v>8.9121732050712552</v>
      </c>
      <c r="Y3681">
        <v>0</v>
      </c>
      <c r="Z3681">
        <v>12.206736572720978</v>
      </c>
      <c r="AA3681">
        <v>0</v>
      </c>
      <c r="AB3681">
        <v>56.935178777326875</v>
      </c>
      <c r="AC3681">
        <v>0</v>
      </c>
      <c r="AD3681">
        <v>0</v>
      </c>
      <c r="AE3681">
        <v>78.054088555119108</v>
      </c>
    </row>
    <row r="3682" spans="1:31" x14ac:dyDescent="0.25">
      <c r="A3682">
        <v>1714896</v>
      </c>
      <c r="B3682">
        <v>1</v>
      </c>
      <c r="C3682" t="s">
        <v>80</v>
      </c>
      <c r="D3682" t="s">
        <v>94</v>
      </c>
      <c r="E3682" t="s">
        <v>131</v>
      </c>
      <c r="F3682" t="s">
        <v>10826</v>
      </c>
      <c r="G3682" t="s">
        <v>133</v>
      </c>
      <c r="H3682" t="s">
        <v>134</v>
      </c>
      <c r="I3682" t="s">
        <v>135</v>
      </c>
      <c r="J3682" t="s">
        <v>136</v>
      </c>
      <c r="K3682" t="s">
        <v>137</v>
      </c>
      <c r="L3682" t="s">
        <v>10827</v>
      </c>
      <c r="M3682" t="s">
        <v>10828</v>
      </c>
      <c r="N3682">
        <v>1.4913888879999999</v>
      </c>
      <c r="O3682">
        <v>0</v>
      </c>
      <c r="P3682">
        <v>1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0.20410969743428611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0.20410969743428611</v>
      </c>
    </row>
    <row r="3683" spans="1:31" x14ac:dyDescent="0.25">
      <c r="A3683">
        <v>1714796</v>
      </c>
      <c r="B3683">
        <v>1</v>
      </c>
      <c r="C3683" t="s">
        <v>80</v>
      </c>
      <c r="D3683" t="s">
        <v>82</v>
      </c>
      <c r="E3683" t="s">
        <v>131</v>
      </c>
      <c r="F3683" t="s">
        <v>10829</v>
      </c>
      <c r="G3683" t="s">
        <v>133</v>
      </c>
      <c r="H3683" t="s">
        <v>134</v>
      </c>
      <c r="I3683" t="s">
        <v>135</v>
      </c>
      <c r="J3683" t="s">
        <v>136</v>
      </c>
      <c r="K3683" t="s">
        <v>137</v>
      </c>
      <c r="L3683" t="s">
        <v>10830</v>
      </c>
      <c r="M3683" t="s">
        <v>10831</v>
      </c>
      <c r="N3683">
        <v>2.1091666660000001</v>
      </c>
      <c r="O3683">
        <v>0</v>
      </c>
      <c r="P3683">
        <v>1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</row>
    <row r="3684" spans="1:31" x14ac:dyDescent="0.25">
      <c r="A3684">
        <v>1715065</v>
      </c>
      <c r="B3684">
        <v>1</v>
      </c>
      <c r="C3684" t="s">
        <v>80</v>
      </c>
      <c r="D3684" t="s">
        <v>100</v>
      </c>
      <c r="E3684" t="s">
        <v>140</v>
      </c>
      <c r="F3684" t="s">
        <v>1997</v>
      </c>
      <c r="G3684" t="s">
        <v>147</v>
      </c>
      <c r="H3684" t="s">
        <v>143</v>
      </c>
      <c r="I3684" t="s">
        <v>135</v>
      </c>
      <c r="J3684" t="s">
        <v>136</v>
      </c>
      <c r="K3684" t="s">
        <v>137</v>
      </c>
      <c r="L3684" t="s">
        <v>10832</v>
      </c>
      <c r="M3684" t="s">
        <v>10833</v>
      </c>
      <c r="N3684">
        <v>0.50249999999999995</v>
      </c>
      <c r="O3684">
        <v>5</v>
      </c>
      <c r="P3684">
        <v>1456</v>
      </c>
      <c r="Q3684">
        <v>32</v>
      </c>
      <c r="R3684">
        <v>333</v>
      </c>
      <c r="S3684">
        <v>18</v>
      </c>
      <c r="T3684">
        <v>274</v>
      </c>
      <c r="U3684">
        <v>0</v>
      </c>
      <c r="V3684">
        <v>0</v>
      </c>
      <c r="W3684">
        <v>7.6814695267266204</v>
      </c>
      <c r="X3684">
        <v>138.03760987840874</v>
      </c>
      <c r="Y3684">
        <v>70.544890747890904</v>
      </c>
      <c r="Z3684">
        <v>52.118844363770087</v>
      </c>
      <c r="AA3684">
        <v>21.265455640595128</v>
      </c>
      <c r="AB3684">
        <v>136.56879891460122</v>
      </c>
      <c r="AC3684">
        <v>0</v>
      </c>
      <c r="AD3684">
        <v>0</v>
      </c>
      <c r="AE3684">
        <v>426.21706907199268</v>
      </c>
    </row>
    <row r="3685" spans="1:31" x14ac:dyDescent="0.25">
      <c r="A3685">
        <v>1714710</v>
      </c>
      <c r="B3685">
        <v>1</v>
      </c>
      <c r="C3685" t="s">
        <v>80</v>
      </c>
      <c r="D3685" t="s">
        <v>97</v>
      </c>
      <c r="E3685" t="s">
        <v>314</v>
      </c>
      <c r="F3685" t="s">
        <v>10834</v>
      </c>
      <c r="G3685" t="s">
        <v>147</v>
      </c>
      <c r="H3685" t="s">
        <v>143</v>
      </c>
      <c r="I3685" t="s">
        <v>135</v>
      </c>
      <c r="J3685" t="s">
        <v>136</v>
      </c>
      <c r="K3685" t="s">
        <v>137</v>
      </c>
      <c r="L3685" t="s">
        <v>10835</v>
      </c>
      <c r="M3685" t="s">
        <v>10836</v>
      </c>
      <c r="N3685">
        <v>0.33333333300000001</v>
      </c>
      <c r="O3685">
        <v>52</v>
      </c>
      <c r="P3685">
        <v>7860</v>
      </c>
      <c r="Q3685">
        <v>6</v>
      </c>
      <c r="R3685">
        <v>193</v>
      </c>
      <c r="S3685">
        <v>20</v>
      </c>
      <c r="T3685">
        <v>810</v>
      </c>
      <c r="U3685">
        <v>0</v>
      </c>
      <c r="V3685">
        <v>1</v>
      </c>
      <c r="W3685">
        <v>249.06325757913987</v>
      </c>
      <c r="X3685">
        <v>1374.1398427367112</v>
      </c>
      <c r="Y3685">
        <v>0.793471944456</v>
      </c>
      <c r="Z3685">
        <v>28.769499758412007</v>
      </c>
      <c r="AA3685">
        <v>264.73883056839867</v>
      </c>
      <c r="AB3685">
        <v>343.00263818888186</v>
      </c>
      <c r="AC3685">
        <v>0</v>
      </c>
      <c r="AD3685">
        <v>58.293649426273326</v>
      </c>
      <c r="AE3685">
        <v>2318.8011902022731</v>
      </c>
    </row>
    <row r="3686" spans="1:31" x14ac:dyDescent="0.25">
      <c r="A3686">
        <v>1715208</v>
      </c>
      <c r="B3686">
        <v>1</v>
      </c>
      <c r="C3686" t="s">
        <v>80</v>
      </c>
      <c r="D3686" t="s">
        <v>105</v>
      </c>
      <c r="E3686" t="s">
        <v>131</v>
      </c>
      <c r="F3686" t="s">
        <v>10837</v>
      </c>
      <c r="G3686" t="s">
        <v>133</v>
      </c>
      <c r="H3686" t="s">
        <v>134</v>
      </c>
      <c r="I3686" t="s">
        <v>135</v>
      </c>
      <c r="J3686" t="s">
        <v>136</v>
      </c>
      <c r="K3686" t="s">
        <v>137</v>
      </c>
      <c r="L3686" t="s">
        <v>10838</v>
      </c>
      <c r="M3686" t="s">
        <v>10839</v>
      </c>
      <c r="N3686">
        <v>2.7149999999999999</v>
      </c>
      <c r="O3686">
        <v>0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1.6813050475934443</v>
      </c>
      <c r="AA3686">
        <v>0</v>
      </c>
      <c r="AB3686">
        <v>0</v>
      </c>
      <c r="AC3686">
        <v>0</v>
      </c>
      <c r="AD3686">
        <v>0</v>
      </c>
      <c r="AE3686">
        <v>1.6813050475934443</v>
      </c>
    </row>
    <row r="3687" spans="1:31" x14ac:dyDescent="0.25">
      <c r="A3687">
        <v>1714687</v>
      </c>
      <c r="B3687">
        <v>1</v>
      </c>
      <c r="C3687" t="s">
        <v>81</v>
      </c>
      <c r="D3687" t="s">
        <v>127</v>
      </c>
      <c r="E3687" t="s">
        <v>189</v>
      </c>
      <c r="F3687" t="s">
        <v>10840</v>
      </c>
      <c r="G3687" t="s">
        <v>147</v>
      </c>
      <c r="H3687" t="s">
        <v>143</v>
      </c>
      <c r="I3687" t="s">
        <v>135</v>
      </c>
      <c r="J3687" t="s">
        <v>136</v>
      </c>
      <c r="K3687" t="s">
        <v>137</v>
      </c>
      <c r="L3687" t="s">
        <v>10841</v>
      </c>
      <c r="M3687" t="s">
        <v>10842</v>
      </c>
      <c r="N3687">
        <v>2.414722222</v>
      </c>
      <c r="O3687">
        <v>7</v>
      </c>
      <c r="P3687">
        <v>3</v>
      </c>
      <c r="Q3687">
        <v>263</v>
      </c>
      <c r="R3687">
        <v>42</v>
      </c>
      <c r="S3687">
        <v>13</v>
      </c>
      <c r="T3687">
        <v>1</v>
      </c>
      <c r="U3687">
        <v>0</v>
      </c>
      <c r="V3687">
        <v>0</v>
      </c>
      <c r="W3687">
        <v>5.9261107128841681</v>
      </c>
      <c r="X3687">
        <v>4.3962045972899064</v>
      </c>
      <c r="Y3687">
        <v>621.79632568462921</v>
      </c>
      <c r="Z3687">
        <v>140.91360189407504</v>
      </c>
      <c r="AA3687">
        <v>99.198761499239026</v>
      </c>
      <c r="AB3687">
        <v>0.20330974793926615</v>
      </c>
      <c r="AC3687">
        <v>0</v>
      </c>
      <c r="AD3687">
        <v>0</v>
      </c>
      <c r="AE3687">
        <v>872.43431413605651</v>
      </c>
    </row>
    <row r="3688" spans="1:31" x14ac:dyDescent="0.25">
      <c r="A3688">
        <v>1714873</v>
      </c>
      <c r="B3688">
        <v>1</v>
      </c>
      <c r="C3688" t="s">
        <v>80</v>
      </c>
      <c r="D3688" t="s">
        <v>101</v>
      </c>
      <c r="E3688" t="s">
        <v>131</v>
      </c>
      <c r="F3688" t="s">
        <v>10843</v>
      </c>
      <c r="G3688" t="s">
        <v>133</v>
      </c>
      <c r="H3688" t="s">
        <v>134</v>
      </c>
      <c r="I3688" t="s">
        <v>135</v>
      </c>
      <c r="J3688" t="s">
        <v>136</v>
      </c>
      <c r="K3688" t="s">
        <v>137</v>
      </c>
      <c r="L3688" t="s">
        <v>10844</v>
      </c>
      <c r="M3688" t="s">
        <v>10845</v>
      </c>
      <c r="N3688">
        <v>3.7483333330000002</v>
      </c>
      <c r="O3688">
        <v>0</v>
      </c>
      <c r="P3688">
        <v>1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0.30759909896915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0.30759909896915</v>
      </c>
    </row>
    <row r="3689" spans="1:31" x14ac:dyDescent="0.25">
      <c r="A3689">
        <v>1714753</v>
      </c>
      <c r="B3689">
        <v>1</v>
      </c>
      <c r="C3689" t="s">
        <v>81</v>
      </c>
      <c r="D3689" t="s">
        <v>128</v>
      </c>
      <c r="E3689" t="s">
        <v>171</v>
      </c>
      <c r="F3689" t="s">
        <v>10846</v>
      </c>
      <c r="G3689" t="s">
        <v>152</v>
      </c>
      <c r="H3689" t="s">
        <v>143</v>
      </c>
      <c r="I3689" t="s">
        <v>135</v>
      </c>
      <c r="J3689" t="s">
        <v>136</v>
      </c>
      <c r="K3689" t="s">
        <v>153</v>
      </c>
      <c r="L3689" t="s">
        <v>10847</v>
      </c>
      <c r="M3689" t="s">
        <v>10848</v>
      </c>
      <c r="N3689">
        <v>1.2682599999999999</v>
      </c>
      <c r="O3689">
        <v>0</v>
      </c>
      <c r="P3689">
        <v>1038</v>
      </c>
      <c r="Q3689">
        <v>0</v>
      </c>
      <c r="R3689">
        <v>0</v>
      </c>
      <c r="S3689">
        <v>0</v>
      </c>
      <c r="T3689">
        <v>92</v>
      </c>
      <c r="U3689">
        <v>0</v>
      </c>
      <c r="V3689">
        <v>0</v>
      </c>
      <c r="W3689">
        <v>0</v>
      </c>
      <c r="X3689">
        <v>278.92799707622697</v>
      </c>
      <c r="Y3689">
        <v>0</v>
      </c>
      <c r="Z3689">
        <v>0</v>
      </c>
      <c r="AA3689">
        <v>0</v>
      </c>
      <c r="AB3689">
        <v>120.64730467728673</v>
      </c>
      <c r="AC3689">
        <v>0</v>
      </c>
      <c r="AD3689">
        <v>0</v>
      </c>
      <c r="AE3689">
        <v>399.57530175351371</v>
      </c>
    </row>
    <row r="3690" spans="1:31" x14ac:dyDescent="0.25">
      <c r="A3690">
        <v>1714879</v>
      </c>
      <c r="B3690">
        <v>1</v>
      </c>
      <c r="C3690" t="s">
        <v>80</v>
      </c>
      <c r="D3690" t="s">
        <v>93</v>
      </c>
      <c r="E3690" t="s">
        <v>160</v>
      </c>
      <c r="F3690" t="s">
        <v>10849</v>
      </c>
      <c r="G3690" t="s">
        <v>152</v>
      </c>
      <c r="H3690" t="s">
        <v>134</v>
      </c>
      <c r="I3690" t="s">
        <v>135</v>
      </c>
      <c r="J3690" t="s">
        <v>136</v>
      </c>
      <c r="K3690" t="s">
        <v>153</v>
      </c>
      <c r="L3690" t="s">
        <v>10850</v>
      </c>
      <c r="M3690" t="s">
        <v>10851</v>
      </c>
      <c r="N3690">
        <v>0.25133333299999999</v>
      </c>
      <c r="O3690">
        <v>0</v>
      </c>
      <c r="P3690">
        <v>14</v>
      </c>
      <c r="Q3690">
        <v>0</v>
      </c>
      <c r="R3690">
        <v>1</v>
      </c>
      <c r="S3690">
        <v>0</v>
      </c>
      <c r="T3690">
        <v>3</v>
      </c>
      <c r="U3690">
        <v>0</v>
      </c>
      <c r="V3690">
        <v>0</v>
      </c>
      <c r="W3690">
        <v>0</v>
      </c>
      <c r="X3690">
        <v>0.58156966546350364</v>
      </c>
      <c r="Y3690">
        <v>0</v>
      </c>
      <c r="Z3690">
        <v>1.1662848561858612E-2</v>
      </c>
      <c r="AA3690">
        <v>0</v>
      </c>
      <c r="AB3690">
        <v>6.4957387238333327E-5</v>
      </c>
      <c r="AC3690">
        <v>0</v>
      </c>
      <c r="AD3690">
        <v>0</v>
      </c>
      <c r="AE3690">
        <v>0.59329747141260059</v>
      </c>
    </row>
    <row r="3691" spans="1:31" x14ac:dyDescent="0.25">
      <c r="A3691">
        <v>1714667</v>
      </c>
      <c r="B3691">
        <v>1</v>
      </c>
      <c r="C3691" t="s">
        <v>80</v>
      </c>
      <c r="D3691" t="s">
        <v>99</v>
      </c>
      <c r="E3691" t="s">
        <v>140</v>
      </c>
      <c r="F3691" t="s">
        <v>3427</v>
      </c>
      <c r="G3691" t="s">
        <v>147</v>
      </c>
      <c r="H3691" t="s">
        <v>143</v>
      </c>
      <c r="I3691" t="s">
        <v>135</v>
      </c>
      <c r="J3691" t="s">
        <v>136</v>
      </c>
      <c r="K3691" t="s">
        <v>137</v>
      </c>
      <c r="L3691" t="s">
        <v>10852</v>
      </c>
      <c r="M3691" t="s">
        <v>10853</v>
      </c>
      <c r="N3691">
        <v>1.230555555</v>
      </c>
      <c r="O3691">
        <v>5</v>
      </c>
      <c r="P3691">
        <v>879</v>
      </c>
      <c r="Q3691">
        <v>12</v>
      </c>
      <c r="R3691">
        <v>118</v>
      </c>
      <c r="S3691">
        <v>22</v>
      </c>
      <c r="T3691">
        <v>70</v>
      </c>
      <c r="U3691">
        <v>0</v>
      </c>
      <c r="V3691">
        <v>4</v>
      </c>
      <c r="W3691">
        <v>17.946551310077062</v>
      </c>
      <c r="X3691">
        <v>140.18121621955208</v>
      </c>
      <c r="Y3691">
        <v>16.045606408861047</v>
      </c>
      <c r="Z3691">
        <v>29.556390788748264</v>
      </c>
      <c r="AA3691">
        <v>80.868200897695871</v>
      </c>
      <c r="AB3691">
        <v>24.8018602283531</v>
      </c>
      <c r="AC3691">
        <v>0</v>
      </c>
      <c r="AD3691">
        <v>3.5520962662251412</v>
      </c>
      <c r="AE3691">
        <v>312.95192211951263</v>
      </c>
    </row>
    <row r="3692" spans="1:31" x14ac:dyDescent="0.25">
      <c r="A3692">
        <v>1714773</v>
      </c>
      <c r="B3692">
        <v>1</v>
      </c>
      <c r="C3692" t="s">
        <v>80</v>
      </c>
      <c r="D3692" t="s">
        <v>100</v>
      </c>
      <c r="E3692" t="s">
        <v>150</v>
      </c>
      <c r="F3692" t="s">
        <v>9309</v>
      </c>
      <c r="G3692" t="s">
        <v>152</v>
      </c>
      <c r="H3692" t="s">
        <v>134</v>
      </c>
      <c r="I3692" t="s">
        <v>135</v>
      </c>
      <c r="J3692" t="s">
        <v>136</v>
      </c>
      <c r="K3692" t="s">
        <v>153</v>
      </c>
      <c r="L3692" t="s">
        <v>10854</v>
      </c>
      <c r="M3692" t="s">
        <v>10855</v>
      </c>
      <c r="N3692">
        <v>8.3471250000000001</v>
      </c>
      <c r="O3692">
        <v>0</v>
      </c>
      <c r="P3692">
        <v>116</v>
      </c>
      <c r="Q3692">
        <v>0</v>
      </c>
      <c r="R3692">
        <v>3</v>
      </c>
      <c r="S3692">
        <v>0</v>
      </c>
      <c r="T3692">
        <v>15</v>
      </c>
      <c r="U3692">
        <v>0</v>
      </c>
      <c r="V3692">
        <v>0</v>
      </c>
      <c r="W3692">
        <v>0</v>
      </c>
      <c r="X3692">
        <v>122.54997029734425</v>
      </c>
      <c r="Y3692">
        <v>0</v>
      </c>
      <c r="Z3692">
        <v>9.7723544641369446E-3</v>
      </c>
      <c r="AA3692">
        <v>0</v>
      </c>
      <c r="AB3692">
        <v>49.71600864301049</v>
      </c>
      <c r="AC3692">
        <v>0</v>
      </c>
      <c r="AD3692">
        <v>0</v>
      </c>
      <c r="AE3692">
        <v>172.27575129481886</v>
      </c>
    </row>
    <row r="3693" spans="1:31" x14ac:dyDescent="0.25">
      <c r="A3693">
        <v>1715414</v>
      </c>
      <c r="B3693">
        <v>1</v>
      </c>
      <c r="C3693" t="s">
        <v>81</v>
      </c>
      <c r="D3693" t="s">
        <v>112</v>
      </c>
      <c r="E3693" t="s">
        <v>140</v>
      </c>
      <c r="F3693" t="s">
        <v>10856</v>
      </c>
      <c r="G3693" t="s">
        <v>147</v>
      </c>
      <c r="H3693" t="s">
        <v>143</v>
      </c>
      <c r="I3693" t="s">
        <v>135</v>
      </c>
      <c r="J3693" t="s">
        <v>136</v>
      </c>
      <c r="K3693" t="s">
        <v>137</v>
      </c>
      <c r="L3693" t="s">
        <v>10857</v>
      </c>
      <c r="M3693" t="s">
        <v>10858</v>
      </c>
      <c r="N3693">
        <v>0.47083333300000002</v>
      </c>
      <c r="O3693">
        <v>4</v>
      </c>
      <c r="P3693">
        <v>941</v>
      </c>
      <c r="Q3693">
        <v>85</v>
      </c>
      <c r="R3693">
        <v>307</v>
      </c>
      <c r="S3693">
        <v>12</v>
      </c>
      <c r="T3693">
        <v>123</v>
      </c>
      <c r="U3693">
        <v>1</v>
      </c>
      <c r="V3693">
        <v>0</v>
      </c>
      <c r="W3693">
        <v>0.31323106933715417</v>
      </c>
      <c r="X3693">
        <v>74.446961102843133</v>
      </c>
      <c r="Y3693">
        <v>34.394147719408856</v>
      </c>
      <c r="Z3693">
        <v>12.968112718252652</v>
      </c>
      <c r="AA3693">
        <v>28.924505161484738</v>
      </c>
      <c r="AB3693">
        <v>12.081958062300778</v>
      </c>
      <c r="AC3693">
        <v>1.1424431007056959</v>
      </c>
      <c r="AD3693">
        <v>0</v>
      </c>
      <c r="AE3693">
        <v>164.27135893433299</v>
      </c>
    </row>
    <row r="3694" spans="1:31" x14ac:dyDescent="0.25">
      <c r="A3694">
        <v>1715171</v>
      </c>
      <c r="B3694">
        <v>1</v>
      </c>
      <c r="C3694" t="s">
        <v>80</v>
      </c>
      <c r="D3694" t="s">
        <v>96</v>
      </c>
      <c r="E3694" t="s">
        <v>131</v>
      </c>
      <c r="F3694" t="s">
        <v>10859</v>
      </c>
      <c r="G3694" t="s">
        <v>238</v>
      </c>
      <c r="H3694" t="s">
        <v>134</v>
      </c>
      <c r="I3694" t="s">
        <v>135</v>
      </c>
      <c r="J3694" t="s">
        <v>136</v>
      </c>
      <c r="K3694" t="s">
        <v>137</v>
      </c>
      <c r="L3694" t="s">
        <v>10860</v>
      </c>
      <c r="M3694" t="s">
        <v>10861</v>
      </c>
      <c r="N3694">
        <v>3.841388888</v>
      </c>
      <c r="O3694">
        <v>0</v>
      </c>
      <c r="P3694">
        <v>1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0.18772999806148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0.18772999806148</v>
      </c>
    </row>
    <row r="3695" spans="1:31" x14ac:dyDescent="0.25">
      <c r="A3695">
        <v>1715317</v>
      </c>
      <c r="B3695">
        <v>1</v>
      </c>
      <c r="C3695" t="s">
        <v>80</v>
      </c>
      <c r="D3695" t="s">
        <v>111</v>
      </c>
      <c r="E3695" t="s">
        <v>441</v>
      </c>
      <c r="F3695" t="s">
        <v>10862</v>
      </c>
      <c r="G3695" t="s">
        <v>238</v>
      </c>
      <c r="H3695" t="s">
        <v>134</v>
      </c>
      <c r="I3695" t="s">
        <v>135</v>
      </c>
      <c r="J3695" t="s">
        <v>136</v>
      </c>
      <c r="K3695" t="s">
        <v>137</v>
      </c>
      <c r="L3695" t="s">
        <v>10863</v>
      </c>
      <c r="M3695" t="s">
        <v>10864</v>
      </c>
      <c r="N3695">
        <v>1.5022222220000001</v>
      </c>
      <c r="O3695">
        <v>0</v>
      </c>
      <c r="P3695">
        <v>115</v>
      </c>
      <c r="Q3695">
        <v>0</v>
      </c>
      <c r="R3695">
        <v>0</v>
      </c>
      <c r="S3695">
        <v>0</v>
      </c>
      <c r="T3695">
        <v>15</v>
      </c>
      <c r="U3695">
        <v>0</v>
      </c>
      <c r="V3695">
        <v>0</v>
      </c>
      <c r="W3695">
        <v>0</v>
      </c>
      <c r="X3695">
        <v>49.514443620687125</v>
      </c>
      <c r="Y3695">
        <v>0</v>
      </c>
      <c r="Z3695">
        <v>0</v>
      </c>
      <c r="AA3695">
        <v>0</v>
      </c>
      <c r="AB3695">
        <v>30.570011601726971</v>
      </c>
      <c r="AC3695">
        <v>0</v>
      </c>
      <c r="AD3695">
        <v>0</v>
      </c>
      <c r="AE3695">
        <v>80.084455222414093</v>
      </c>
    </row>
    <row r="3696" spans="1:31" x14ac:dyDescent="0.25">
      <c r="A3696">
        <v>1715294</v>
      </c>
      <c r="B3696">
        <v>1</v>
      </c>
      <c r="C3696" t="s">
        <v>81</v>
      </c>
      <c r="D3696" t="s">
        <v>113</v>
      </c>
      <c r="E3696" t="s">
        <v>171</v>
      </c>
      <c r="F3696" t="s">
        <v>10666</v>
      </c>
      <c r="G3696" t="s">
        <v>147</v>
      </c>
      <c r="H3696" t="s">
        <v>143</v>
      </c>
      <c r="I3696" t="s">
        <v>135</v>
      </c>
      <c r="J3696" t="s">
        <v>136</v>
      </c>
      <c r="K3696" t="s">
        <v>137</v>
      </c>
      <c r="L3696" t="s">
        <v>10865</v>
      </c>
      <c r="M3696" t="s">
        <v>10866</v>
      </c>
      <c r="N3696">
        <v>5.5E-2</v>
      </c>
      <c r="O3696">
        <v>0</v>
      </c>
      <c r="P3696">
        <v>276</v>
      </c>
      <c r="Q3696">
        <v>4</v>
      </c>
      <c r="R3696">
        <v>17</v>
      </c>
      <c r="S3696">
        <v>0</v>
      </c>
      <c r="T3696">
        <v>11</v>
      </c>
      <c r="U3696">
        <v>0</v>
      </c>
      <c r="V3696">
        <v>0</v>
      </c>
      <c r="W3696">
        <v>0</v>
      </c>
      <c r="X3696">
        <v>2.22946942072008</v>
      </c>
      <c r="Y3696">
        <v>0.26755521572054008</v>
      </c>
      <c r="Z3696">
        <v>0.19419315587232</v>
      </c>
      <c r="AA3696">
        <v>0</v>
      </c>
      <c r="AB3696">
        <v>0.20093088608565501</v>
      </c>
      <c r="AC3696">
        <v>0</v>
      </c>
      <c r="AD3696">
        <v>0</v>
      </c>
      <c r="AE3696">
        <v>2.8921486783985948</v>
      </c>
    </row>
    <row r="3697" spans="1:31" x14ac:dyDescent="0.25">
      <c r="A3697">
        <v>1715002</v>
      </c>
      <c r="B3697">
        <v>1</v>
      </c>
      <c r="C3697" t="s">
        <v>81</v>
      </c>
      <c r="D3697" t="s">
        <v>122</v>
      </c>
      <c r="E3697" t="s">
        <v>160</v>
      </c>
      <c r="F3697" t="s">
        <v>10867</v>
      </c>
      <c r="G3697" t="s">
        <v>269</v>
      </c>
      <c r="H3697" t="s">
        <v>134</v>
      </c>
      <c r="I3697" t="s">
        <v>135</v>
      </c>
      <c r="J3697" t="s">
        <v>136</v>
      </c>
      <c r="K3697" t="s">
        <v>137</v>
      </c>
      <c r="L3697" t="s">
        <v>10868</v>
      </c>
      <c r="M3697" t="s">
        <v>10869</v>
      </c>
      <c r="N3697">
        <v>0.59666666599999996</v>
      </c>
      <c r="O3697">
        <v>0</v>
      </c>
      <c r="P3697">
        <v>286</v>
      </c>
      <c r="Q3697">
        <v>0</v>
      </c>
      <c r="R3697">
        <v>0</v>
      </c>
      <c r="S3697">
        <v>0</v>
      </c>
      <c r="T3697">
        <v>9</v>
      </c>
      <c r="U3697">
        <v>0</v>
      </c>
      <c r="V3697">
        <v>0</v>
      </c>
      <c r="W3697">
        <v>0</v>
      </c>
      <c r="X3697">
        <v>33.092697221818909</v>
      </c>
      <c r="Y3697">
        <v>0</v>
      </c>
      <c r="Z3697">
        <v>0</v>
      </c>
      <c r="AA3697">
        <v>0</v>
      </c>
      <c r="AB3697">
        <v>2.4032946161786777</v>
      </c>
      <c r="AC3697">
        <v>0</v>
      </c>
      <c r="AD3697">
        <v>0</v>
      </c>
      <c r="AE3697">
        <v>35.495991837997586</v>
      </c>
    </row>
    <row r="3698" spans="1:31" x14ac:dyDescent="0.25">
      <c r="A3698">
        <v>1714833</v>
      </c>
      <c r="B3698">
        <v>1</v>
      </c>
      <c r="C3698" t="s">
        <v>80</v>
      </c>
      <c r="D3698" t="s">
        <v>105</v>
      </c>
      <c r="E3698" t="s">
        <v>131</v>
      </c>
      <c r="F3698" t="s">
        <v>6593</v>
      </c>
      <c r="G3698" t="s">
        <v>238</v>
      </c>
      <c r="H3698" t="s">
        <v>134</v>
      </c>
      <c r="I3698" t="s">
        <v>135</v>
      </c>
      <c r="J3698" t="s">
        <v>136</v>
      </c>
      <c r="K3698" t="s">
        <v>137</v>
      </c>
      <c r="L3698" t="s">
        <v>10870</v>
      </c>
      <c r="M3698" t="s">
        <v>10871</v>
      </c>
      <c r="N3698">
        <v>1.7111111109999999</v>
      </c>
      <c r="O3698">
        <v>0</v>
      </c>
      <c r="P3698">
        <v>38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13.114569538461105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13.114569538461105</v>
      </c>
    </row>
    <row r="3699" spans="1:31" x14ac:dyDescent="0.25">
      <c r="A3699">
        <v>1715440</v>
      </c>
      <c r="B3699">
        <v>1</v>
      </c>
      <c r="C3699" t="s">
        <v>81</v>
      </c>
      <c r="D3699" t="s">
        <v>122</v>
      </c>
      <c r="E3699" t="s">
        <v>160</v>
      </c>
      <c r="F3699" t="s">
        <v>10872</v>
      </c>
      <c r="G3699" t="s">
        <v>162</v>
      </c>
      <c r="H3699" t="s">
        <v>134</v>
      </c>
      <c r="I3699" t="s">
        <v>135</v>
      </c>
      <c r="J3699" t="s">
        <v>136</v>
      </c>
      <c r="K3699" t="s">
        <v>137</v>
      </c>
      <c r="L3699" t="s">
        <v>10873</v>
      </c>
      <c r="M3699" t="s">
        <v>10874</v>
      </c>
      <c r="N3699">
        <v>4.0152777769999997</v>
      </c>
      <c r="O3699">
        <v>0</v>
      </c>
      <c r="P3699">
        <v>2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0.77149787655212509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0.77149787655212509</v>
      </c>
    </row>
    <row r="3700" spans="1:31" x14ac:dyDescent="0.25">
      <c r="A3700">
        <v>1714793</v>
      </c>
      <c r="B3700">
        <v>1</v>
      </c>
      <c r="C3700" t="s">
        <v>80</v>
      </c>
      <c r="D3700" t="s">
        <v>83</v>
      </c>
      <c r="E3700" t="s">
        <v>171</v>
      </c>
      <c r="F3700" t="s">
        <v>10875</v>
      </c>
      <c r="G3700" t="s">
        <v>147</v>
      </c>
      <c r="H3700" t="s">
        <v>143</v>
      </c>
      <c r="I3700" t="s">
        <v>135</v>
      </c>
      <c r="J3700" t="s">
        <v>136</v>
      </c>
      <c r="K3700" t="s">
        <v>137</v>
      </c>
      <c r="L3700" t="s">
        <v>10876</v>
      </c>
      <c r="M3700" t="s">
        <v>10877</v>
      </c>
      <c r="N3700">
        <v>1.6386111109999999</v>
      </c>
      <c r="O3700">
        <v>0</v>
      </c>
      <c r="P3700">
        <v>0</v>
      </c>
      <c r="Q3700">
        <v>0</v>
      </c>
      <c r="R3700">
        <v>0</v>
      </c>
      <c r="S3700">
        <v>6</v>
      </c>
      <c r="T3700">
        <v>0</v>
      </c>
      <c r="U3700">
        <v>7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43.010906858069688</v>
      </c>
      <c r="AB3700">
        <v>0</v>
      </c>
      <c r="AC3700">
        <v>1052.813446756368</v>
      </c>
      <c r="AD3700">
        <v>0</v>
      </c>
      <c r="AE3700">
        <v>1095.8243536144378</v>
      </c>
    </row>
    <row r="3701" spans="1:31" x14ac:dyDescent="0.25">
      <c r="A3701">
        <v>1714899</v>
      </c>
      <c r="B3701">
        <v>1</v>
      </c>
      <c r="C3701" t="s">
        <v>80</v>
      </c>
      <c r="D3701" t="s">
        <v>96</v>
      </c>
      <c r="E3701" t="s">
        <v>160</v>
      </c>
      <c r="F3701" t="s">
        <v>380</v>
      </c>
      <c r="G3701" t="s">
        <v>152</v>
      </c>
      <c r="H3701" t="s">
        <v>134</v>
      </c>
      <c r="I3701" t="s">
        <v>135</v>
      </c>
      <c r="J3701" t="s">
        <v>136</v>
      </c>
      <c r="K3701" t="s">
        <v>153</v>
      </c>
      <c r="L3701" t="s">
        <v>10878</v>
      </c>
      <c r="M3701" t="s">
        <v>10879</v>
      </c>
      <c r="N3701">
        <v>6.903333333</v>
      </c>
      <c r="O3701">
        <v>0</v>
      </c>
      <c r="P3701">
        <v>181</v>
      </c>
      <c r="Q3701">
        <v>0</v>
      </c>
      <c r="R3701">
        <v>1</v>
      </c>
      <c r="S3701">
        <v>0</v>
      </c>
      <c r="T3701">
        <v>16</v>
      </c>
      <c r="U3701">
        <v>0</v>
      </c>
      <c r="V3701">
        <v>0</v>
      </c>
      <c r="W3701">
        <v>0</v>
      </c>
      <c r="X3701">
        <v>401.62123571177551</v>
      </c>
      <c r="Y3701">
        <v>0</v>
      </c>
      <c r="Z3701">
        <v>7.0158887764786337</v>
      </c>
      <c r="AA3701">
        <v>0</v>
      </c>
      <c r="AB3701">
        <v>107.42954931405825</v>
      </c>
      <c r="AC3701">
        <v>0</v>
      </c>
      <c r="AD3701">
        <v>0</v>
      </c>
      <c r="AE3701">
        <v>516.06667380231238</v>
      </c>
    </row>
    <row r="3702" spans="1:31" x14ac:dyDescent="0.25">
      <c r="A3702">
        <v>1715397</v>
      </c>
      <c r="B3702">
        <v>1</v>
      </c>
      <c r="C3702" t="s">
        <v>81</v>
      </c>
      <c r="D3702" t="s">
        <v>112</v>
      </c>
      <c r="E3702" t="s">
        <v>160</v>
      </c>
      <c r="F3702" t="s">
        <v>8614</v>
      </c>
      <c r="G3702" t="s">
        <v>162</v>
      </c>
      <c r="H3702" t="s">
        <v>134</v>
      </c>
      <c r="I3702" t="s">
        <v>135</v>
      </c>
      <c r="J3702" t="s">
        <v>136</v>
      </c>
      <c r="K3702" t="s">
        <v>137</v>
      </c>
      <c r="L3702" t="s">
        <v>10880</v>
      </c>
      <c r="M3702" t="s">
        <v>10881</v>
      </c>
      <c r="N3702">
        <v>3.4280555549999998</v>
      </c>
      <c r="O3702">
        <v>0</v>
      </c>
      <c r="P3702">
        <v>28</v>
      </c>
      <c r="Q3702">
        <v>0</v>
      </c>
      <c r="R3702">
        <v>0</v>
      </c>
      <c r="S3702">
        <v>0</v>
      </c>
      <c r="T3702">
        <v>1</v>
      </c>
      <c r="U3702">
        <v>0</v>
      </c>
      <c r="V3702">
        <v>0</v>
      </c>
      <c r="W3702">
        <v>0</v>
      </c>
      <c r="X3702">
        <v>8.477536706581672</v>
      </c>
      <c r="Y3702">
        <v>0</v>
      </c>
      <c r="Z3702">
        <v>0</v>
      </c>
      <c r="AA3702">
        <v>0</v>
      </c>
      <c r="AB3702">
        <v>1.4114673869024446E-2</v>
      </c>
      <c r="AC3702">
        <v>0</v>
      </c>
      <c r="AD3702">
        <v>0</v>
      </c>
      <c r="AE3702">
        <v>8.4916513804506959</v>
      </c>
    </row>
    <row r="3703" spans="1:31" x14ac:dyDescent="0.25">
      <c r="A3703">
        <v>1715374</v>
      </c>
      <c r="B3703">
        <v>1</v>
      </c>
      <c r="C3703" t="s">
        <v>81</v>
      </c>
      <c r="D3703" t="s">
        <v>123</v>
      </c>
      <c r="E3703" t="s">
        <v>189</v>
      </c>
      <c r="F3703" t="s">
        <v>10882</v>
      </c>
      <c r="G3703" t="s">
        <v>911</v>
      </c>
      <c r="H3703" t="s">
        <v>143</v>
      </c>
      <c r="I3703" t="s">
        <v>135</v>
      </c>
      <c r="J3703" t="s">
        <v>136</v>
      </c>
      <c r="K3703" t="s">
        <v>137</v>
      </c>
      <c r="L3703" t="s">
        <v>10883</v>
      </c>
      <c r="M3703" t="s">
        <v>10884</v>
      </c>
      <c r="N3703">
        <v>5.1469444439999998</v>
      </c>
      <c r="O3703">
        <v>4</v>
      </c>
      <c r="P3703">
        <v>563</v>
      </c>
      <c r="Q3703">
        <v>284</v>
      </c>
      <c r="R3703">
        <v>109</v>
      </c>
      <c r="S3703">
        <v>22</v>
      </c>
      <c r="T3703">
        <v>58</v>
      </c>
      <c r="U3703">
        <v>0</v>
      </c>
      <c r="V3703">
        <v>0</v>
      </c>
      <c r="W3703">
        <v>31.415577040115412</v>
      </c>
      <c r="X3703">
        <v>498.95820973368319</v>
      </c>
      <c r="Y3703">
        <v>718.0140201097272</v>
      </c>
      <c r="Z3703">
        <v>188.55574197703442</v>
      </c>
      <c r="AA3703">
        <v>189.25015888156236</v>
      </c>
      <c r="AB3703">
        <v>173.0774804343643</v>
      </c>
      <c r="AC3703">
        <v>0</v>
      </c>
      <c r="AD3703">
        <v>0</v>
      </c>
      <c r="AE3703">
        <v>1799.2711881764869</v>
      </c>
    </row>
    <row r="3704" spans="1:31" x14ac:dyDescent="0.25">
      <c r="A3704">
        <v>1715042</v>
      </c>
      <c r="B3704">
        <v>1</v>
      </c>
      <c r="C3704" t="s">
        <v>80</v>
      </c>
      <c r="D3704" t="s">
        <v>88</v>
      </c>
      <c r="E3704" t="s">
        <v>131</v>
      </c>
      <c r="F3704" t="s">
        <v>10885</v>
      </c>
      <c r="G3704" t="s">
        <v>133</v>
      </c>
      <c r="H3704" t="s">
        <v>134</v>
      </c>
      <c r="I3704" t="s">
        <v>135</v>
      </c>
      <c r="J3704" t="s">
        <v>136</v>
      </c>
      <c r="K3704" t="s">
        <v>137</v>
      </c>
      <c r="L3704" t="s">
        <v>10886</v>
      </c>
      <c r="M3704" t="s">
        <v>10887</v>
      </c>
      <c r="N3704">
        <v>2.1483333330000001</v>
      </c>
      <c r="O3704">
        <v>0</v>
      </c>
      <c r="P3704">
        <v>1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1.7119504419953002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1.7119504419953002</v>
      </c>
    </row>
    <row r="3705" spans="1:31" x14ac:dyDescent="0.25">
      <c r="A3705">
        <v>1715019</v>
      </c>
      <c r="B3705">
        <v>1</v>
      </c>
      <c r="C3705" t="s">
        <v>80</v>
      </c>
      <c r="D3705" t="s">
        <v>105</v>
      </c>
      <c r="E3705" t="s">
        <v>131</v>
      </c>
      <c r="F3705" t="s">
        <v>10888</v>
      </c>
      <c r="G3705" t="s">
        <v>133</v>
      </c>
      <c r="H3705" t="s">
        <v>134</v>
      </c>
      <c r="I3705" t="s">
        <v>135</v>
      </c>
      <c r="J3705" t="s">
        <v>136</v>
      </c>
      <c r="K3705" t="s">
        <v>137</v>
      </c>
      <c r="L3705" t="s">
        <v>10889</v>
      </c>
      <c r="M3705" t="s">
        <v>10890</v>
      </c>
      <c r="N3705">
        <v>1.4794444440000001</v>
      </c>
      <c r="O3705">
        <v>0</v>
      </c>
      <c r="P3705">
        <v>1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0.30900506361600222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0.30900506361600222</v>
      </c>
    </row>
    <row r="3706" spans="1:31" x14ac:dyDescent="0.25">
      <c r="A3706">
        <v>1715254</v>
      </c>
      <c r="B3706">
        <v>1</v>
      </c>
      <c r="C3706" t="s">
        <v>81</v>
      </c>
      <c r="D3706" t="s">
        <v>127</v>
      </c>
      <c r="E3706" t="s">
        <v>171</v>
      </c>
      <c r="F3706" t="s">
        <v>10891</v>
      </c>
      <c r="G3706" t="s">
        <v>2470</v>
      </c>
      <c r="H3706" t="s">
        <v>143</v>
      </c>
      <c r="I3706" t="s">
        <v>135</v>
      </c>
      <c r="J3706" t="s">
        <v>136</v>
      </c>
      <c r="K3706" t="s">
        <v>137</v>
      </c>
      <c r="L3706" t="s">
        <v>10892</v>
      </c>
      <c r="M3706" t="s">
        <v>10893</v>
      </c>
      <c r="N3706">
        <v>0.235555555</v>
      </c>
      <c r="O3706">
        <v>0</v>
      </c>
      <c r="P3706">
        <v>98</v>
      </c>
      <c r="Q3706">
        <v>0</v>
      </c>
      <c r="R3706">
        <v>2</v>
      </c>
      <c r="S3706">
        <v>0</v>
      </c>
      <c r="T3706">
        <v>6</v>
      </c>
      <c r="U3706">
        <v>0</v>
      </c>
      <c r="V3706">
        <v>0</v>
      </c>
      <c r="W3706">
        <v>0</v>
      </c>
      <c r="X3706">
        <v>3.3643094392629349</v>
      </c>
      <c r="Y3706">
        <v>0</v>
      </c>
      <c r="Z3706">
        <v>2.2778021566577777E-3</v>
      </c>
      <c r="AA3706">
        <v>0</v>
      </c>
      <c r="AB3706">
        <v>0.57223286644215554</v>
      </c>
      <c r="AC3706">
        <v>0</v>
      </c>
      <c r="AD3706">
        <v>0</v>
      </c>
      <c r="AE3706">
        <v>3.9388201078617482</v>
      </c>
    </row>
    <row r="3707" spans="1:31" x14ac:dyDescent="0.25">
      <c r="A3707">
        <v>1715417</v>
      </c>
      <c r="B3707">
        <v>1</v>
      </c>
      <c r="C3707" t="s">
        <v>81</v>
      </c>
      <c r="D3707" t="s">
        <v>118</v>
      </c>
      <c r="E3707" t="s">
        <v>189</v>
      </c>
      <c r="F3707" t="s">
        <v>1784</v>
      </c>
      <c r="G3707" t="s">
        <v>147</v>
      </c>
      <c r="H3707" t="s">
        <v>143</v>
      </c>
      <c r="I3707" t="s">
        <v>135</v>
      </c>
      <c r="J3707" t="s">
        <v>136</v>
      </c>
      <c r="K3707" t="s">
        <v>137</v>
      </c>
      <c r="L3707" t="s">
        <v>10894</v>
      </c>
      <c r="M3707" t="s">
        <v>10895</v>
      </c>
      <c r="N3707">
        <v>0.97805555499999997</v>
      </c>
      <c r="O3707">
        <v>1</v>
      </c>
      <c r="P3707">
        <v>950</v>
      </c>
      <c r="Q3707">
        <v>59</v>
      </c>
      <c r="R3707">
        <v>141</v>
      </c>
      <c r="S3707">
        <v>7</v>
      </c>
      <c r="T3707">
        <v>74</v>
      </c>
      <c r="U3707">
        <v>0</v>
      </c>
      <c r="V3707">
        <v>0</v>
      </c>
      <c r="W3707">
        <v>0</v>
      </c>
      <c r="X3707">
        <v>107.70900735064839</v>
      </c>
      <c r="Y3707">
        <v>18.552403377584263</v>
      </c>
      <c r="Z3707">
        <v>12.700159296645207</v>
      </c>
      <c r="AA3707">
        <v>45.267849171158097</v>
      </c>
      <c r="AB3707">
        <v>15.916120513250176</v>
      </c>
      <c r="AC3707">
        <v>0</v>
      </c>
      <c r="AD3707">
        <v>0</v>
      </c>
      <c r="AE3707">
        <v>200.14553970928614</v>
      </c>
    </row>
    <row r="3708" spans="1:31" x14ac:dyDescent="0.25">
      <c r="A3708">
        <v>1714856</v>
      </c>
      <c r="B3708">
        <v>1</v>
      </c>
      <c r="C3708" t="s">
        <v>80</v>
      </c>
      <c r="D3708" t="s">
        <v>90</v>
      </c>
      <c r="E3708" t="s">
        <v>150</v>
      </c>
      <c r="F3708" t="s">
        <v>10896</v>
      </c>
      <c r="G3708" t="s">
        <v>429</v>
      </c>
      <c r="H3708" t="s">
        <v>134</v>
      </c>
      <c r="I3708" t="s">
        <v>135</v>
      </c>
      <c r="J3708" t="s">
        <v>136</v>
      </c>
      <c r="K3708" t="s">
        <v>137</v>
      </c>
      <c r="L3708" t="s">
        <v>10897</v>
      </c>
      <c r="M3708" t="s">
        <v>10898</v>
      </c>
      <c r="N3708">
        <v>0.38777777699999999</v>
      </c>
      <c r="O3708">
        <v>0</v>
      </c>
      <c r="P3708">
        <v>740</v>
      </c>
      <c r="Q3708">
        <v>0</v>
      </c>
      <c r="R3708">
        <v>0</v>
      </c>
      <c r="S3708">
        <v>0</v>
      </c>
      <c r="T3708">
        <v>47</v>
      </c>
      <c r="U3708">
        <v>0</v>
      </c>
      <c r="V3708">
        <v>0</v>
      </c>
      <c r="W3708">
        <v>0</v>
      </c>
      <c r="X3708">
        <v>74.194246204686351</v>
      </c>
      <c r="Y3708">
        <v>0</v>
      </c>
      <c r="Z3708">
        <v>0</v>
      </c>
      <c r="AA3708">
        <v>0</v>
      </c>
      <c r="AB3708">
        <v>21.205544689095952</v>
      </c>
      <c r="AC3708">
        <v>0</v>
      </c>
      <c r="AD3708">
        <v>0</v>
      </c>
      <c r="AE3708">
        <v>95.399790893782296</v>
      </c>
    </row>
    <row r="3709" spans="1:31" x14ac:dyDescent="0.25">
      <c r="A3709">
        <v>1714707</v>
      </c>
      <c r="B3709">
        <v>1</v>
      </c>
      <c r="C3709" t="s">
        <v>80</v>
      </c>
      <c r="D3709" t="s">
        <v>97</v>
      </c>
      <c r="E3709" t="s">
        <v>140</v>
      </c>
      <c r="F3709" t="s">
        <v>10899</v>
      </c>
      <c r="G3709" t="s">
        <v>147</v>
      </c>
      <c r="H3709" t="s">
        <v>143</v>
      </c>
      <c r="I3709" t="s">
        <v>135</v>
      </c>
      <c r="J3709" t="s">
        <v>136</v>
      </c>
      <c r="K3709" t="s">
        <v>137</v>
      </c>
      <c r="L3709" t="s">
        <v>10900</v>
      </c>
      <c r="M3709" t="s">
        <v>10901</v>
      </c>
      <c r="N3709">
        <v>8.8333333E-2</v>
      </c>
      <c r="O3709">
        <v>0</v>
      </c>
      <c r="P3709">
        <v>661</v>
      </c>
      <c r="Q3709">
        <v>0</v>
      </c>
      <c r="R3709">
        <v>26</v>
      </c>
      <c r="S3709">
        <v>2</v>
      </c>
      <c r="T3709">
        <v>80</v>
      </c>
      <c r="U3709">
        <v>0</v>
      </c>
      <c r="V3709">
        <v>0</v>
      </c>
      <c r="W3709">
        <v>0</v>
      </c>
      <c r="X3709">
        <v>30.414415123453605</v>
      </c>
      <c r="Y3709">
        <v>0</v>
      </c>
      <c r="Z3709">
        <v>0.66504353748172018</v>
      </c>
      <c r="AA3709">
        <v>23.01068629080396</v>
      </c>
      <c r="AB3709">
        <v>19.839019559252449</v>
      </c>
      <c r="AC3709">
        <v>0</v>
      </c>
      <c r="AD3709">
        <v>0</v>
      </c>
      <c r="AE3709">
        <v>73.92916451099174</v>
      </c>
    </row>
    <row r="3710" spans="1:31" x14ac:dyDescent="0.25">
      <c r="A3710">
        <v>1714727</v>
      </c>
      <c r="B3710">
        <v>1</v>
      </c>
      <c r="C3710" t="s">
        <v>80</v>
      </c>
      <c r="D3710" t="s">
        <v>97</v>
      </c>
      <c r="E3710" t="s">
        <v>140</v>
      </c>
      <c r="F3710" t="s">
        <v>10902</v>
      </c>
      <c r="G3710" t="s">
        <v>147</v>
      </c>
      <c r="H3710" t="s">
        <v>143</v>
      </c>
      <c r="I3710" t="s">
        <v>135</v>
      </c>
      <c r="J3710" t="s">
        <v>136</v>
      </c>
      <c r="K3710" t="s">
        <v>137</v>
      </c>
      <c r="L3710" t="s">
        <v>10903</v>
      </c>
      <c r="M3710" t="s">
        <v>10904</v>
      </c>
      <c r="N3710">
        <v>2.0874999999999999</v>
      </c>
      <c r="O3710">
        <v>2</v>
      </c>
      <c r="P3710">
        <v>5405</v>
      </c>
      <c r="Q3710">
        <v>0</v>
      </c>
      <c r="R3710">
        <v>73</v>
      </c>
      <c r="S3710">
        <v>6</v>
      </c>
      <c r="T3710">
        <v>552</v>
      </c>
      <c r="U3710">
        <v>0</v>
      </c>
      <c r="V3710">
        <v>0</v>
      </c>
      <c r="W3710">
        <v>129.94763625929065</v>
      </c>
      <c r="X3710">
        <v>5318.2418541251109</v>
      </c>
      <c r="Y3710">
        <v>0</v>
      </c>
      <c r="Z3710">
        <v>49.852149108029117</v>
      </c>
      <c r="AA3710">
        <v>597.67610975471155</v>
      </c>
      <c r="AB3710">
        <v>1668.33792280329</v>
      </c>
      <c r="AC3710">
        <v>0</v>
      </c>
      <c r="AD3710">
        <v>0</v>
      </c>
      <c r="AE3710">
        <v>7764.0556720504319</v>
      </c>
    </row>
    <row r="3711" spans="1:31" x14ac:dyDescent="0.25">
      <c r="A3711">
        <v>1714776</v>
      </c>
      <c r="B3711">
        <v>1</v>
      </c>
      <c r="C3711" t="s">
        <v>80</v>
      </c>
      <c r="D3711" t="s">
        <v>88</v>
      </c>
      <c r="E3711" t="s">
        <v>131</v>
      </c>
      <c r="F3711" t="s">
        <v>10905</v>
      </c>
      <c r="G3711" t="s">
        <v>238</v>
      </c>
      <c r="H3711" t="s">
        <v>134</v>
      </c>
      <c r="I3711" t="s">
        <v>135</v>
      </c>
      <c r="J3711" t="s">
        <v>136</v>
      </c>
      <c r="K3711" t="s">
        <v>137</v>
      </c>
      <c r="L3711" t="s">
        <v>10906</v>
      </c>
      <c r="M3711" t="s">
        <v>10907</v>
      </c>
      <c r="N3711">
        <v>1.666666666</v>
      </c>
      <c r="O3711">
        <v>0</v>
      </c>
      <c r="P3711">
        <v>5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1.6374140899852117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1.6374140899852117</v>
      </c>
    </row>
    <row r="3712" spans="1:31" x14ac:dyDescent="0.25">
      <c r="A3712">
        <v>1715062</v>
      </c>
      <c r="B3712">
        <v>1</v>
      </c>
      <c r="C3712" t="s">
        <v>80</v>
      </c>
      <c r="D3712" t="s">
        <v>101</v>
      </c>
      <c r="E3712" t="s">
        <v>160</v>
      </c>
      <c r="F3712" t="s">
        <v>10908</v>
      </c>
      <c r="G3712" t="s">
        <v>269</v>
      </c>
      <c r="H3712" t="s">
        <v>134</v>
      </c>
      <c r="I3712" t="s">
        <v>135</v>
      </c>
      <c r="J3712" t="s">
        <v>136</v>
      </c>
      <c r="K3712" t="s">
        <v>137</v>
      </c>
      <c r="L3712" t="s">
        <v>10909</v>
      </c>
      <c r="M3712" t="s">
        <v>10910</v>
      </c>
      <c r="N3712">
        <v>0.880833333</v>
      </c>
      <c r="O3712">
        <v>0</v>
      </c>
      <c r="P3712">
        <v>25</v>
      </c>
      <c r="Q3712">
        <v>0</v>
      </c>
      <c r="R3712">
        <v>9</v>
      </c>
      <c r="S3712">
        <v>0</v>
      </c>
      <c r="T3712">
        <v>3</v>
      </c>
      <c r="U3712">
        <v>0</v>
      </c>
      <c r="V3712">
        <v>0</v>
      </c>
      <c r="W3712">
        <v>0</v>
      </c>
      <c r="X3712">
        <v>4.259909933216762</v>
      </c>
      <c r="Y3712">
        <v>0</v>
      </c>
      <c r="Z3712">
        <v>4.0159695223724999E-2</v>
      </c>
      <c r="AA3712">
        <v>0</v>
      </c>
      <c r="AB3712">
        <v>3.0142390275144999</v>
      </c>
      <c r="AC3712">
        <v>0</v>
      </c>
      <c r="AD3712">
        <v>0</v>
      </c>
      <c r="AE3712">
        <v>7.3143086559549868</v>
      </c>
    </row>
    <row r="3713" spans="1:31" x14ac:dyDescent="0.25">
      <c r="A3713">
        <v>1715460</v>
      </c>
      <c r="B3713">
        <v>1</v>
      </c>
      <c r="C3713" t="s">
        <v>80</v>
      </c>
      <c r="D3713" t="s">
        <v>104</v>
      </c>
      <c r="E3713" t="s">
        <v>189</v>
      </c>
      <c r="F3713" t="s">
        <v>10745</v>
      </c>
      <c r="G3713" t="s">
        <v>147</v>
      </c>
      <c r="H3713" t="s">
        <v>143</v>
      </c>
      <c r="I3713" t="s">
        <v>135</v>
      </c>
      <c r="J3713" t="s">
        <v>136</v>
      </c>
      <c r="K3713" t="s">
        <v>137</v>
      </c>
      <c r="L3713" t="s">
        <v>10911</v>
      </c>
      <c r="M3713" t="s">
        <v>10912</v>
      </c>
      <c r="N3713">
        <v>0.42555555499999997</v>
      </c>
      <c r="O3713">
        <v>5</v>
      </c>
      <c r="P3713">
        <v>1770</v>
      </c>
      <c r="Q3713">
        <v>10</v>
      </c>
      <c r="R3713">
        <v>18</v>
      </c>
      <c r="S3713">
        <v>18</v>
      </c>
      <c r="T3713">
        <v>209</v>
      </c>
      <c r="U3713">
        <v>3</v>
      </c>
      <c r="V3713">
        <v>0</v>
      </c>
      <c r="W3713">
        <v>0.28151854398103943</v>
      </c>
      <c r="X3713">
        <v>214.37360044096249</v>
      </c>
      <c r="Y3713">
        <v>2.5296938032529694</v>
      </c>
      <c r="Z3713">
        <v>1.0855955636823957</v>
      </c>
      <c r="AA3713">
        <v>147.74633054632505</v>
      </c>
      <c r="AB3713">
        <v>38.157173395023506</v>
      </c>
      <c r="AC3713">
        <v>14.061315917790129</v>
      </c>
      <c r="AD3713">
        <v>0</v>
      </c>
      <c r="AE3713">
        <v>418.23522821101756</v>
      </c>
    </row>
    <row r="3714" spans="1:31" x14ac:dyDescent="0.25">
      <c r="A3714">
        <v>1714919</v>
      </c>
      <c r="B3714">
        <v>1</v>
      </c>
      <c r="C3714" t="s">
        <v>81</v>
      </c>
      <c r="D3714" t="s">
        <v>118</v>
      </c>
      <c r="E3714" t="s">
        <v>131</v>
      </c>
      <c r="F3714" t="s">
        <v>10913</v>
      </c>
      <c r="G3714" t="s">
        <v>133</v>
      </c>
      <c r="H3714" t="s">
        <v>134</v>
      </c>
      <c r="I3714" t="s">
        <v>135</v>
      </c>
      <c r="J3714" t="s">
        <v>136</v>
      </c>
      <c r="K3714" t="s">
        <v>137</v>
      </c>
      <c r="L3714" t="s">
        <v>10914</v>
      </c>
      <c r="M3714" t="s">
        <v>10915</v>
      </c>
      <c r="N3714">
        <v>2.0213888880000002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1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3.5226818529352051</v>
      </c>
      <c r="AC3714">
        <v>0</v>
      </c>
      <c r="AD3714">
        <v>0</v>
      </c>
      <c r="AE3714">
        <v>3.5226818529352051</v>
      </c>
    </row>
    <row r="3715" spans="1:31" x14ac:dyDescent="0.25">
      <c r="A3715">
        <v>1714670</v>
      </c>
      <c r="B3715">
        <v>1</v>
      </c>
      <c r="C3715" t="s">
        <v>80</v>
      </c>
      <c r="D3715" t="s">
        <v>82</v>
      </c>
      <c r="E3715" t="s">
        <v>131</v>
      </c>
      <c r="F3715" t="s">
        <v>10916</v>
      </c>
      <c r="G3715" t="s">
        <v>133</v>
      </c>
      <c r="H3715" t="s">
        <v>134</v>
      </c>
      <c r="I3715" t="s">
        <v>135</v>
      </c>
      <c r="J3715" t="s">
        <v>136</v>
      </c>
      <c r="K3715" t="s">
        <v>137</v>
      </c>
      <c r="L3715" t="s">
        <v>10917</v>
      </c>
      <c r="M3715" t="s">
        <v>10918</v>
      </c>
      <c r="N3715">
        <v>5.3327777770000004</v>
      </c>
      <c r="O3715">
        <v>0</v>
      </c>
      <c r="P3715">
        <v>10</v>
      </c>
      <c r="Q3715">
        <v>0</v>
      </c>
      <c r="R3715">
        <v>0</v>
      </c>
      <c r="S3715">
        <v>0</v>
      </c>
      <c r="T3715">
        <v>1</v>
      </c>
      <c r="U3715">
        <v>0</v>
      </c>
      <c r="V3715">
        <v>0</v>
      </c>
      <c r="W3715">
        <v>0</v>
      </c>
      <c r="X3715">
        <v>15.958432926884814</v>
      </c>
      <c r="Y3715">
        <v>0</v>
      </c>
      <c r="Z3715">
        <v>0</v>
      </c>
      <c r="AA3715">
        <v>0</v>
      </c>
      <c r="AB3715">
        <v>2.5303888937818959</v>
      </c>
      <c r="AC3715">
        <v>0</v>
      </c>
      <c r="AD3715">
        <v>0</v>
      </c>
      <c r="AE3715">
        <v>18.488821820666711</v>
      </c>
    </row>
    <row r="3716" spans="1:31" x14ac:dyDescent="0.25">
      <c r="A3716">
        <v>1715211</v>
      </c>
      <c r="B3716">
        <v>1</v>
      </c>
      <c r="C3716" t="s">
        <v>80</v>
      </c>
      <c r="D3716" t="s">
        <v>96</v>
      </c>
      <c r="E3716" t="s">
        <v>140</v>
      </c>
      <c r="F3716" t="s">
        <v>5568</v>
      </c>
      <c r="G3716" t="s">
        <v>147</v>
      </c>
      <c r="H3716" t="s">
        <v>143</v>
      </c>
      <c r="I3716" t="s">
        <v>455</v>
      </c>
      <c r="J3716" t="s">
        <v>136</v>
      </c>
      <c r="K3716" t="s">
        <v>137</v>
      </c>
      <c r="L3716" t="s">
        <v>10919</v>
      </c>
      <c r="M3716" t="s">
        <v>10920</v>
      </c>
      <c r="N3716">
        <v>2.9166666000000001E-2</v>
      </c>
      <c r="O3716">
        <v>9</v>
      </c>
      <c r="P3716">
        <v>1032</v>
      </c>
      <c r="Q3716">
        <v>20</v>
      </c>
      <c r="R3716">
        <v>60</v>
      </c>
      <c r="S3716">
        <v>7</v>
      </c>
      <c r="T3716">
        <v>22</v>
      </c>
      <c r="U3716">
        <v>0</v>
      </c>
      <c r="V3716">
        <v>1</v>
      </c>
      <c r="W3716">
        <v>0.79718203843944169</v>
      </c>
      <c r="X3716">
        <v>3.6875092497876136</v>
      </c>
      <c r="Y3716">
        <v>0.66848366760650413</v>
      </c>
      <c r="Z3716">
        <v>1.0356598065401874</v>
      </c>
      <c r="AA3716">
        <v>0.30570826279414165</v>
      </c>
      <c r="AB3716">
        <v>0.50208839621397916</v>
      </c>
      <c r="AC3716">
        <v>0</v>
      </c>
      <c r="AD3716">
        <v>1.2349014368716668E-2</v>
      </c>
      <c r="AE3716">
        <v>7.0089804357505852</v>
      </c>
    </row>
    <row r="3717" spans="1:31" x14ac:dyDescent="0.25">
      <c r="A3717">
        <v>1715220</v>
      </c>
      <c r="B3717">
        <v>1</v>
      </c>
      <c r="C3717" t="s">
        <v>81</v>
      </c>
      <c r="D3717" t="s">
        <v>122</v>
      </c>
      <c r="E3717" t="s">
        <v>189</v>
      </c>
      <c r="F3717" t="s">
        <v>2685</v>
      </c>
      <c r="G3717" t="s">
        <v>147</v>
      </c>
      <c r="H3717" t="s">
        <v>143</v>
      </c>
      <c r="I3717" t="s">
        <v>135</v>
      </c>
      <c r="J3717" t="s">
        <v>136</v>
      </c>
      <c r="K3717" t="s">
        <v>137</v>
      </c>
      <c r="L3717" t="s">
        <v>10921</v>
      </c>
      <c r="M3717" t="s">
        <v>10922</v>
      </c>
      <c r="N3717">
        <v>0.98194444400000003</v>
      </c>
      <c r="O3717">
        <v>1</v>
      </c>
      <c r="P3717">
        <v>516</v>
      </c>
      <c r="Q3717">
        <v>4</v>
      </c>
      <c r="R3717">
        <v>0</v>
      </c>
      <c r="S3717">
        <v>3</v>
      </c>
      <c r="T3717">
        <v>22</v>
      </c>
      <c r="U3717">
        <v>1</v>
      </c>
      <c r="V3717">
        <v>0</v>
      </c>
      <c r="W3717">
        <v>5.5003993217591113E-2</v>
      </c>
      <c r="X3717">
        <v>39.888476303440214</v>
      </c>
      <c r="Y3717">
        <v>1.5097288310044608</v>
      </c>
      <c r="Z3717">
        <v>0</v>
      </c>
      <c r="AA3717">
        <v>10.589151010560624</v>
      </c>
      <c r="AB3717">
        <v>5.6972665757107119</v>
      </c>
      <c r="AC3717">
        <v>2.1869951199057112</v>
      </c>
      <c r="AD3717">
        <v>0</v>
      </c>
      <c r="AE3717">
        <v>59.926621833839313</v>
      </c>
    </row>
    <row r="3718" spans="1:31" x14ac:dyDescent="0.25">
      <c r="A3718">
        <v>1714888</v>
      </c>
      <c r="B3718">
        <v>1</v>
      </c>
      <c r="C3718" t="s">
        <v>80</v>
      </c>
      <c r="D3718" t="s">
        <v>95</v>
      </c>
      <c r="E3718" t="s">
        <v>189</v>
      </c>
      <c r="F3718" t="s">
        <v>10923</v>
      </c>
      <c r="G3718" t="s">
        <v>806</v>
      </c>
      <c r="H3718" t="s">
        <v>143</v>
      </c>
      <c r="I3718" t="s">
        <v>135</v>
      </c>
      <c r="J3718" t="s">
        <v>136</v>
      </c>
      <c r="K3718" t="s">
        <v>137</v>
      </c>
      <c r="L3718" t="s">
        <v>10924</v>
      </c>
      <c r="M3718" t="s">
        <v>10925</v>
      </c>
      <c r="N3718">
        <v>1.4694444440000001</v>
      </c>
      <c r="O3718">
        <v>0</v>
      </c>
      <c r="P3718">
        <v>1</v>
      </c>
      <c r="Q3718">
        <v>0</v>
      </c>
      <c r="R3718">
        <v>0</v>
      </c>
      <c r="S3718">
        <v>21</v>
      </c>
      <c r="T3718">
        <v>566</v>
      </c>
      <c r="U3718">
        <v>6</v>
      </c>
      <c r="V3718">
        <v>5</v>
      </c>
      <c r="W3718">
        <v>0</v>
      </c>
      <c r="X3718">
        <v>0.7143913282992056</v>
      </c>
      <c r="Y3718">
        <v>0</v>
      </c>
      <c r="Z3718">
        <v>0</v>
      </c>
      <c r="AA3718">
        <v>214.75849812004054</v>
      </c>
      <c r="AB3718">
        <v>823.18487343888023</v>
      </c>
      <c r="AC3718">
        <v>936.33848253454744</v>
      </c>
      <c r="AD3718">
        <v>291.90691494112502</v>
      </c>
      <c r="AE3718">
        <v>2266.9031603628928</v>
      </c>
    </row>
    <row r="3719" spans="1:31" x14ac:dyDescent="0.25">
      <c r="A3719">
        <v>1714673</v>
      </c>
      <c r="B3719">
        <v>1</v>
      </c>
      <c r="C3719" t="s">
        <v>80</v>
      </c>
      <c r="D3719" t="s">
        <v>99</v>
      </c>
      <c r="E3719" t="s">
        <v>140</v>
      </c>
      <c r="F3719" t="s">
        <v>3427</v>
      </c>
      <c r="G3719" t="s">
        <v>147</v>
      </c>
      <c r="H3719" t="s">
        <v>143</v>
      </c>
      <c r="I3719" t="s">
        <v>135</v>
      </c>
      <c r="J3719" t="s">
        <v>136</v>
      </c>
      <c r="K3719" t="s">
        <v>137</v>
      </c>
      <c r="L3719" t="s">
        <v>10926</v>
      </c>
      <c r="M3719" t="s">
        <v>10927</v>
      </c>
      <c r="N3719">
        <v>0.40888888800000001</v>
      </c>
      <c r="O3719">
        <v>5</v>
      </c>
      <c r="P3719">
        <v>879</v>
      </c>
      <c r="Q3719">
        <v>12</v>
      </c>
      <c r="R3719">
        <v>118</v>
      </c>
      <c r="S3719">
        <v>22</v>
      </c>
      <c r="T3719">
        <v>70</v>
      </c>
      <c r="U3719">
        <v>0</v>
      </c>
      <c r="V3719">
        <v>4</v>
      </c>
      <c r="W3719">
        <v>6.5776982573368903</v>
      </c>
      <c r="X3719">
        <v>51.306762531331884</v>
      </c>
      <c r="Y3719">
        <v>6.2356566926320536</v>
      </c>
      <c r="Z3719">
        <v>9.9336365511687799</v>
      </c>
      <c r="AA3719">
        <v>34.519692779810931</v>
      </c>
      <c r="AB3719">
        <v>11.879947544342031</v>
      </c>
      <c r="AC3719">
        <v>0</v>
      </c>
      <c r="AD3719">
        <v>2.3764152445378133</v>
      </c>
      <c r="AE3719">
        <v>122.82980960116038</v>
      </c>
    </row>
    <row r="3720" spans="1:31" x14ac:dyDescent="0.25">
      <c r="A3720">
        <v>1715074</v>
      </c>
      <c r="B3720">
        <v>1</v>
      </c>
      <c r="C3720" t="s">
        <v>80</v>
      </c>
      <c r="D3720" t="s">
        <v>97</v>
      </c>
      <c r="E3720" t="s">
        <v>131</v>
      </c>
      <c r="F3720" t="s">
        <v>10928</v>
      </c>
      <c r="G3720" t="s">
        <v>133</v>
      </c>
      <c r="H3720" t="s">
        <v>134</v>
      </c>
      <c r="I3720" t="s">
        <v>135</v>
      </c>
      <c r="J3720" t="s">
        <v>136</v>
      </c>
      <c r="K3720" t="s">
        <v>137</v>
      </c>
      <c r="L3720" t="s">
        <v>10929</v>
      </c>
      <c r="M3720" t="s">
        <v>10930</v>
      </c>
      <c r="N3720">
        <v>1.648055555</v>
      </c>
      <c r="O3720">
        <v>0</v>
      </c>
      <c r="P3720">
        <v>1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1.0437741429419987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1.0437741429419987</v>
      </c>
    </row>
    <row r="3721" spans="1:31" x14ac:dyDescent="0.25">
      <c r="A3721">
        <v>1715028</v>
      </c>
      <c r="B3721">
        <v>1</v>
      </c>
      <c r="C3721" t="s">
        <v>81</v>
      </c>
      <c r="D3721" t="s">
        <v>128</v>
      </c>
      <c r="E3721" t="s">
        <v>189</v>
      </c>
      <c r="F3721" t="s">
        <v>10931</v>
      </c>
      <c r="G3721" t="s">
        <v>147</v>
      </c>
      <c r="H3721" t="s">
        <v>143</v>
      </c>
      <c r="I3721" t="s">
        <v>135</v>
      </c>
      <c r="J3721" t="s">
        <v>136</v>
      </c>
      <c r="K3721" t="s">
        <v>137</v>
      </c>
      <c r="L3721" t="s">
        <v>10932</v>
      </c>
      <c r="M3721" t="s">
        <v>10933</v>
      </c>
      <c r="N3721">
        <v>3.4525000000000001</v>
      </c>
      <c r="O3721">
        <v>0</v>
      </c>
      <c r="P3721">
        <v>0</v>
      </c>
      <c r="Q3721">
        <v>0</v>
      </c>
      <c r="R3721">
        <v>0</v>
      </c>
      <c r="S3721">
        <v>9</v>
      </c>
      <c r="T3721">
        <v>1</v>
      </c>
      <c r="U3721">
        <v>5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299.65597001040828</v>
      </c>
      <c r="AB3721">
        <v>5.8820500295697604</v>
      </c>
      <c r="AC3721">
        <v>950.82573486136869</v>
      </c>
      <c r="AD3721">
        <v>0</v>
      </c>
      <c r="AE3721">
        <v>1256.3637549013467</v>
      </c>
    </row>
    <row r="3722" spans="1:31" x14ac:dyDescent="0.25">
      <c r="A3722">
        <v>1715051</v>
      </c>
      <c r="B3722">
        <v>1</v>
      </c>
      <c r="C3722" t="s">
        <v>80</v>
      </c>
      <c r="D3722" t="s">
        <v>91</v>
      </c>
      <c r="E3722" t="s">
        <v>171</v>
      </c>
      <c r="F3722" t="s">
        <v>10934</v>
      </c>
      <c r="G3722" t="s">
        <v>152</v>
      </c>
      <c r="H3722" t="s">
        <v>143</v>
      </c>
      <c r="I3722" t="s">
        <v>135</v>
      </c>
      <c r="J3722" t="s">
        <v>136</v>
      </c>
      <c r="K3722" t="s">
        <v>153</v>
      </c>
      <c r="L3722" t="s">
        <v>10935</v>
      </c>
      <c r="M3722" t="s">
        <v>10936</v>
      </c>
      <c r="N3722">
        <v>1.0480555549999999</v>
      </c>
      <c r="O3722">
        <v>0</v>
      </c>
      <c r="P3722">
        <v>743</v>
      </c>
      <c r="Q3722">
        <v>0</v>
      </c>
      <c r="R3722">
        <v>0</v>
      </c>
      <c r="S3722">
        <v>0</v>
      </c>
      <c r="T3722">
        <v>27</v>
      </c>
      <c r="U3722">
        <v>0</v>
      </c>
      <c r="V3722">
        <v>0</v>
      </c>
      <c r="W3722">
        <v>0</v>
      </c>
      <c r="X3722">
        <v>247.4715162444495</v>
      </c>
      <c r="Y3722">
        <v>0</v>
      </c>
      <c r="Z3722">
        <v>0</v>
      </c>
      <c r="AA3722">
        <v>0</v>
      </c>
      <c r="AB3722">
        <v>32.453467397793332</v>
      </c>
      <c r="AC3722">
        <v>0</v>
      </c>
      <c r="AD3722">
        <v>0</v>
      </c>
      <c r="AE3722">
        <v>279.92498364224286</v>
      </c>
    </row>
    <row r="3723" spans="1:31" x14ac:dyDescent="0.25">
      <c r="A3723">
        <v>1714988</v>
      </c>
      <c r="B3723">
        <v>1</v>
      </c>
      <c r="C3723" t="s">
        <v>80</v>
      </c>
      <c r="D3723" t="s">
        <v>106</v>
      </c>
      <c r="E3723" t="s">
        <v>131</v>
      </c>
      <c r="F3723" t="s">
        <v>10937</v>
      </c>
      <c r="G3723" t="s">
        <v>133</v>
      </c>
      <c r="H3723" t="s">
        <v>134</v>
      </c>
      <c r="I3723" t="s">
        <v>135</v>
      </c>
      <c r="J3723" t="s">
        <v>136</v>
      </c>
      <c r="K3723" t="s">
        <v>137</v>
      </c>
      <c r="L3723" t="s">
        <v>10938</v>
      </c>
      <c r="M3723" t="s">
        <v>10939</v>
      </c>
      <c r="N3723">
        <v>4.9541666659999999</v>
      </c>
      <c r="O3723">
        <v>0</v>
      </c>
      <c r="P3723">
        <v>1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1.2902016936554999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1.2902016936554999</v>
      </c>
    </row>
    <row r="3724" spans="1:31" x14ac:dyDescent="0.25">
      <c r="A3724">
        <v>1714882</v>
      </c>
      <c r="B3724">
        <v>1</v>
      </c>
      <c r="C3724" t="s">
        <v>81</v>
      </c>
      <c r="D3724" t="s">
        <v>113</v>
      </c>
      <c r="E3724" t="s">
        <v>140</v>
      </c>
      <c r="F3724" t="s">
        <v>10940</v>
      </c>
      <c r="G3724" t="s">
        <v>147</v>
      </c>
      <c r="H3724" t="s">
        <v>143</v>
      </c>
      <c r="I3724" t="s">
        <v>135</v>
      </c>
      <c r="J3724" t="s">
        <v>136</v>
      </c>
      <c r="K3724" t="s">
        <v>137</v>
      </c>
      <c r="L3724" t="s">
        <v>10941</v>
      </c>
      <c r="M3724" t="s">
        <v>10942</v>
      </c>
      <c r="N3724">
        <v>1.237777777</v>
      </c>
      <c r="O3724">
        <v>0</v>
      </c>
      <c r="P3724">
        <v>687</v>
      </c>
      <c r="Q3724">
        <v>51</v>
      </c>
      <c r="R3724">
        <v>257</v>
      </c>
      <c r="S3724">
        <v>8</v>
      </c>
      <c r="T3724">
        <v>39</v>
      </c>
      <c r="U3724">
        <v>1</v>
      </c>
      <c r="V3724">
        <v>0</v>
      </c>
      <c r="W3724">
        <v>0</v>
      </c>
      <c r="X3724">
        <v>146.31721748331199</v>
      </c>
      <c r="Y3724">
        <v>45.58794822057029</v>
      </c>
      <c r="Z3724">
        <v>182.2949295678346</v>
      </c>
      <c r="AA3724">
        <v>118.79842755117498</v>
      </c>
      <c r="AB3724">
        <v>29.33319647402358</v>
      </c>
      <c r="AC3724">
        <v>34.862631061748857</v>
      </c>
      <c r="AD3724">
        <v>0</v>
      </c>
      <c r="AE3724">
        <v>557.19435035866434</v>
      </c>
    </row>
    <row r="3725" spans="1:31" x14ac:dyDescent="0.25">
      <c r="A3725">
        <v>1715343</v>
      </c>
      <c r="B3725">
        <v>1</v>
      </c>
      <c r="C3725" t="s">
        <v>80</v>
      </c>
      <c r="D3725" t="s">
        <v>97</v>
      </c>
      <c r="E3725" t="s">
        <v>131</v>
      </c>
      <c r="F3725" t="s">
        <v>10943</v>
      </c>
      <c r="G3725" t="s">
        <v>133</v>
      </c>
      <c r="H3725" t="s">
        <v>134</v>
      </c>
      <c r="I3725" t="s">
        <v>135</v>
      </c>
      <c r="J3725" t="s">
        <v>136</v>
      </c>
      <c r="K3725" t="s">
        <v>137</v>
      </c>
      <c r="L3725" t="s">
        <v>10944</v>
      </c>
      <c r="M3725" t="s">
        <v>10945</v>
      </c>
      <c r="N3725">
        <v>7.0363888880000003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1.690238889305556E-4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1.690238889305556E-4</v>
      </c>
    </row>
    <row r="3726" spans="1:31" x14ac:dyDescent="0.25">
      <c r="A3726">
        <v>1715134</v>
      </c>
      <c r="B3726">
        <v>1</v>
      </c>
      <c r="C3726" t="s">
        <v>81</v>
      </c>
      <c r="D3726" t="s">
        <v>117</v>
      </c>
      <c r="E3726" t="s">
        <v>131</v>
      </c>
      <c r="F3726" t="s">
        <v>10946</v>
      </c>
      <c r="G3726" t="s">
        <v>133</v>
      </c>
      <c r="H3726" t="s">
        <v>134</v>
      </c>
      <c r="I3726" t="s">
        <v>135</v>
      </c>
      <c r="J3726" t="s">
        <v>136</v>
      </c>
      <c r="K3726" t="s">
        <v>137</v>
      </c>
      <c r="L3726" t="s">
        <v>10947</v>
      </c>
      <c r="M3726" t="s">
        <v>10948</v>
      </c>
      <c r="N3726">
        <v>1.217777777</v>
      </c>
      <c r="O3726">
        <v>0</v>
      </c>
      <c r="P3726">
        <v>1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</row>
    <row r="3727" spans="1:31" x14ac:dyDescent="0.25">
      <c r="A3727">
        <v>1715283</v>
      </c>
      <c r="B3727">
        <v>1</v>
      </c>
      <c r="C3727" t="s">
        <v>80</v>
      </c>
      <c r="D3727" t="s">
        <v>82</v>
      </c>
      <c r="E3727" t="s">
        <v>131</v>
      </c>
      <c r="F3727" t="s">
        <v>10949</v>
      </c>
      <c r="G3727" t="s">
        <v>133</v>
      </c>
      <c r="H3727" t="s">
        <v>134</v>
      </c>
      <c r="I3727" t="s">
        <v>135</v>
      </c>
      <c r="J3727" t="s">
        <v>136</v>
      </c>
      <c r="K3727" t="s">
        <v>137</v>
      </c>
      <c r="L3727" t="s">
        <v>10950</v>
      </c>
      <c r="M3727" t="s">
        <v>10951</v>
      </c>
      <c r="N3727">
        <v>1.1077777769999999</v>
      </c>
      <c r="O3727">
        <v>0</v>
      </c>
      <c r="P3727">
        <v>3</v>
      </c>
      <c r="Q3727">
        <v>0</v>
      </c>
      <c r="R3727">
        <v>0</v>
      </c>
      <c r="S3727">
        <v>0</v>
      </c>
      <c r="T3727">
        <v>1</v>
      </c>
      <c r="U3727">
        <v>0</v>
      </c>
      <c r="V3727">
        <v>0</v>
      </c>
      <c r="W3727">
        <v>0</v>
      </c>
      <c r="X3727">
        <v>1.0200099024596765</v>
      </c>
      <c r="Y3727">
        <v>0</v>
      </c>
      <c r="Z3727">
        <v>0</v>
      </c>
      <c r="AA3727">
        <v>0</v>
      </c>
      <c r="AB3727">
        <v>1.1680837605411113E-3</v>
      </c>
      <c r="AC3727">
        <v>0</v>
      </c>
      <c r="AD3727">
        <v>0</v>
      </c>
      <c r="AE3727">
        <v>1.0211779862202175</v>
      </c>
    </row>
    <row r="3728" spans="1:31" x14ac:dyDescent="0.25">
      <c r="A3728">
        <v>1715137</v>
      </c>
      <c r="B3728">
        <v>1</v>
      </c>
      <c r="C3728" t="s">
        <v>81</v>
      </c>
      <c r="D3728" t="s">
        <v>128</v>
      </c>
      <c r="E3728" t="s">
        <v>189</v>
      </c>
      <c r="F3728" t="s">
        <v>10952</v>
      </c>
      <c r="G3728" t="s">
        <v>147</v>
      </c>
      <c r="H3728" t="s">
        <v>143</v>
      </c>
      <c r="I3728" t="s">
        <v>135</v>
      </c>
      <c r="J3728" t="s">
        <v>136</v>
      </c>
      <c r="K3728" t="s">
        <v>137</v>
      </c>
      <c r="L3728" t="s">
        <v>10953</v>
      </c>
      <c r="M3728" t="s">
        <v>10954</v>
      </c>
      <c r="N3728">
        <v>0.391944444</v>
      </c>
      <c r="O3728">
        <v>9</v>
      </c>
      <c r="P3728">
        <v>1302</v>
      </c>
      <c r="Q3728">
        <v>22</v>
      </c>
      <c r="R3728">
        <v>15</v>
      </c>
      <c r="S3728">
        <v>22</v>
      </c>
      <c r="T3728">
        <v>123</v>
      </c>
      <c r="U3728">
        <v>0</v>
      </c>
      <c r="V3728">
        <v>0</v>
      </c>
      <c r="W3728">
        <v>1.4647384881276779</v>
      </c>
      <c r="X3728">
        <v>52.053701461402781</v>
      </c>
      <c r="Y3728">
        <v>40.832812824640463</v>
      </c>
      <c r="Z3728">
        <v>0.45018298377863641</v>
      </c>
      <c r="AA3728">
        <v>41.826953737101292</v>
      </c>
      <c r="AB3728">
        <v>22.507077286497395</v>
      </c>
      <c r="AC3728">
        <v>0</v>
      </c>
      <c r="AD3728">
        <v>0</v>
      </c>
      <c r="AE3728">
        <v>159.13546678154825</v>
      </c>
    </row>
    <row r="3729" spans="1:31" x14ac:dyDescent="0.25">
      <c r="A3729">
        <v>1714842</v>
      </c>
      <c r="B3729">
        <v>1</v>
      </c>
      <c r="C3729" t="s">
        <v>81</v>
      </c>
      <c r="D3729" t="s">
        <v>123</v>
      </c>
      <c r="E3729" t="s">
        <v>150</v>
      </c>
      <c r="F3729" t="s">
        <v>272</v>
      </c>
      <c r="G3729" t="s">
        <v>152</v>
      </c>
      <c r="H3729" t="s">
        <v>134</v>
      </c>
      <c r="I3729" t="s">
        <v>135</v>
      </c>
      <c r="J3729" t="s">
        <v>136</v>
      </c>
      <c r="K3729" t="s">
        <v>153</v>
      </c>
      <c r="L3729" t="s">
        <v>10955</v>
      </c>
      <c r="M3729" t="s">
        <v>10956</v>
      </c>
      <c r="N3729">
        <v>1.6189036109999999</v>
      </c>
      <c r="O3729">
        <v>0</v>
      </c>
      <c r="P3729">
        <v>58</v>
      </c>
      <c r="Q3729">
        <v>0</v>
      </c>
      <c r="R3729">
        <v>5</v>
      </c>
      <c r="S3729">
        <v>0</v>
      </c>
      <c r="T3729">
        <v>4</v>
      </c>
      <c r="U3729">
        <v>0</v>
      </c>
      <c r="V3729">
        <v>0</v>
      </c>
      <c r="W3729">
        <v>0</v>
      </c>
      <c r="X3729">
        <v>8.855210154441771</v>
      </c>
      <c r="Y3729">
        <v>0</v>
      </c>
      <c r="Z3729">
        <v>0.13887315613675971</v>
      </c>
      <c r="AA3729">
        <v>0</v>
      </c>
      <c r="AB3729">
        <v>3.9246786744492383</v>
      </c>
      <c r="AC3729">
        <v>0</v>
      </c>
      <c r="AD3729">
        <v>0</v>
      </c>
      <c r="AE3729">
        <v>12.918761985027768</v>
      </c>
    </row>
    <row r="3730" spans="1:31" x14ac:dyDescent="0.25">
      <c r="A3730">
        <v>1715383</v>
      </c>
      <c r="B3730">
        <v>1</v>
      </c>
      <c r="C3730" t="s">
        <v>80</v>
      </c>
      <c r="D3730" t="s">
        <v>93</v>
      </c>
      <c r="E3730" t="s">
        <v>160</v>
      </c>
      <c r="F3730" t="s">
        <v>10957</v>
      </c>
      <c r="G3730" t="s">
        <v>162</v>
      </c>
      <c r="H3730" t="s">
        <v>134</v>
      </c>
      <c r="I3730" t="s">
        <v>135</v>
      </c>
      <c r="J3730" t="s">
        <v>136</v>
      </c>
      <c r="K3730" t="s">
        <v>137</v>
      </c>
      <c r="L3730" t="s">
        <v>10958</v>
      </c>
      <c r="M3730" t="s">
        <v>10959</v>
      </c>
      <c r="N3730">
        <v>2.0277777769999998</v>
      </c>
      <c r="O3730">
        <v>0</v>
      </c>
      <c r="P3730">
        <v>2</v>
      </c>
      <c r="Q3730">
        <v>0</v>
      </c>
      <c r="R3730">
        <v>8</v>
      </c>
      <c r="S3730">
        <v>0</v>
      </c>
      <c r="T3730">
        <v>1</v>
      </c>
      <c r="U3730">
        <v>0</v>
      </c>
      <c r="V3730">
        <v>0</v>
      </c>
      <c r="W3730">
        <v>0</v>
      </c>
      <c r="X3730">
        <v>1.0116477992752198</v>
      </c>
      <c r="Y3730">
        <v>0</v>
      </c>
      <c r="Z3730">
        <v>3.6438338568164399</v>
      </c>
      <c r="AA3730">
        <v>0</v>
      </c>
      <c r="AB3730">
        <v>0.58607601952912658</v>
      </c>
      <c r="AC3730">
        <v>0</v>
      </c>
      <c r="AD3730">
        <v>0</v>
      </c>
      <c r="AE3730">
        <v>5.2415576756207862</v>
      </c>
    </row>
    <row r="3731" spans="1:31" x14ac:dyDescent="0.25">
      <c r="A3731">
        <v>1714971</v>
      </c>
      <c r="B3731">
        <v>1</v>
      </c>
      <c r="C3731" t="s">
        <v>80</v>
      </c>
      <c r="D3731" t="s">
        <v>100</v>
      </c>
      <c r="E3731" t="s">
        <v>140</v>
      </c>
      <c r="F3731" t="s">
        <v>10960</v>
      </c>
      <c r="G3731" t="s">
        <v>316</v>
      </c>
      <c r="H3731" t="s">
        <v>143</v>
      </c>
      <c r="I3731" t="s">
        <v>135</v>
      </c>
      <c r="J3731" t="s">
        <v>136</v>
      </c>
      <c r="K3731" t="s">
        <v>137</v>
      </c>
      <c r="L3731" t="s">
        <v>10961</v>
      </c>
      <c r="M3731" t="s">
        <v>10962</v>
      </c>
      <c r="N3731">
        <v>0.17222222200000001</v>
      </c>
      <c r="O3731">
        <v>4</v>
      </c>
      <c r="P3731">
        <v>888</v>
      </c>
      <c r="Q3731">
        <v>29</v>
      </c>
      <c r="R3731">
        <v>392</v>
      </c>
      <c r="S3731">
        <v>13</v>
      </c>
      <c r="T3731">
        <v>167</v>
      </c>
      <c r="U3731">
        <v>1</v>
      </c>
      <c r="V3731">
        <v>1</v>
      </c>
      <c r="W3731">
        <v>0.24083675664366666</v>
      </c>
      <c r="X3731">
        <v>33.211691463930769</v>
      </c>
      <c r="Y3731">
        <v>2.7392464105779997</v>
      </c>
      <c r="Z3731">
        <v>15.534032162982452</v>
      </c>
      <c r="AA3731">
        <v>18.16424019710966</v>
      </c>
      <c r="AB3731">
        <v>24.223625152440473</v>
      </c>
      <c r="AC3731">
        <v>0</v>
      </c>
      <c r="AD3731">
        <v>0.25486025824902775</v>
      </c>
      <c r="AE3731">
        <v>94.368532401934047</v>
      </c>
    </row>
    <row r="3732" spans="1:31" x14ac:dyDescent="0.25">
      <c r="A3732">
        <v>1714922</v>
      </c>
      <c r="B3732">
        <v>1</v>
      </c>
      <c r="C3732" t="s">
        <v>80</v>
      </c>
      <c r="D3732" t="s">
        <v>107</v>
      </c>
      <c r="E3732" t="s">
        <v>160</v>
      </c>
      <c r="F3732" t="s">
        <v>10963</v>
      </c>
      <c r="G3732" t="s">
        <v>269</v>
      </c>
      <c r="H3732" t="s">
        <v>134</v>
      </c>
      <c r="I3732" t="s">
        <v>135</v>
      </c>
      <c r="J3732" t="s">
        <v>136</v>
      </c>
      <c r="K3732" t="s">
        <v>137</v>
      </c>
      <c r="L3732" t="s">
        <v>10964</v>
      </c>
      <c r="M3732" t="s">
        <v>10965</v>
      </c>
      <c r="N3732">
        <v>3.6844444439999999</v>
      </c>
      <c r="O3732">
        <v>0</v>
      </c>
      <c r="P3732">
        <v>3</v>
      </c>
      <c r="Q3732">
        <v>0</v>
      </c>
      <c r="R3732">
        <v>0</v>
      </c>
      <c r="S3732">
        <v>0</v>
      </c>
      <c r="T3732">
        <v>1</v>
      </c>
      <c r="U3732">
        <v>0</v>
      </c>
      <c r="V3732">
        <v>0</v>
      </c>
      <c r="W3732">
        <v>0</v>
      </c>
      <c r="X3732">
        <v>1.1559421553745868</v>
      </c>
      <c r="Y3732">
        <v>0</v>
      </c>
      <c r="Z3732">
        <v>0</v>
      </c>
      <c r="AA3732">
        <v>0</v>
      </c>
      <c r="AB3732">
        <v>6.3445449109840002</v>
      </c>
      <c r="AC3732">
        <v>0</v>
      </c>
      <c r="AD3732">
        <v>0</v>
      </c>
      <c r="AE3732">
        <v>7.5004870663585868</v>
      </c>
    </row>
    <row r="3733" spans="1:31" x14ac:dyDescent="0.25">
      <c r="A3733">
        <v>1714736</v>
      </c>
      <c r="B3733">
        <v>1</v>
      </c>
      <c r="C3733" t="s">
        <v>80</v>
      </c>
      <c r="D3733" t="s">
        <v>96</v>
      </c>
      <c r="E3733" t="s">
        <v>140</v>
      </c>
      <c r="F3733" t="s">
        <v>10966</v>
      </c>
      <c r="G3733" t="s">
        <v>147</v>
      </c>
      <c r="H3733" t="s">
        <v>143</v>
      </c>
      <c r="I3733" t="s">
        <v>135</v>
      </c>
      <c r="J3733" t="s">
        <v>136</v>
      </c>
      <c r="K3733" t="s">
        <v>137</v>
      </c>
      <c r="L3733" t="s">
        <v>10967</v>
      </c>
      <c r="M3733" t="s">
        <v>10968</v>
      </c>
      <c r="N3733">
        <v>0.48333333299999998</v>
      </c>
      <c r="O3733">
        <v>3</v>
      </c>
      <c r="P3733">
        <v>848</v>
      </c>
      <c r="Q3733">
        <v>1</v>
      </c>
      <c r="R3733">
        <v>0</v>
      </c>
      <c r="S3733">
        <v>4</v>
      </c>
      <c r="T3733">
        <v>52</v>
      </c>
      <c r="U3733">
        <v>0</v>
      </c>
      <c r="V3733">
        <v>0</v>
      </c>
      <c r="W3733">
        <v>5.5772368657872997</v>
      </c>
      <c r="X3733">
        <v>87.887330783565844</v>
      </c>
      <c r="Y3733">
        <v>0</v>
      </c>
      <c r="Z3733">
        <v>0</v>
      </c>
      <c r="AA3733">
        <v>20.117462284412625</v>
      </c>
      <c r="AB3733">
        <v>31.441633486473314</v>
      </c>
      <c r="AC3733">
        <v>0</v>
      </c>
      <c r="AD3733">
        <v>0</v>
      </c>
      <c r="AE3733">
        <v>145.02366342023907</v>
      </c>
    </row>
    <row r="3734" spans="1:31" x14ac:dyDescent="0.25">
      <c r="A3734">
        <v>1714802</v>
      </c>
      <c r="B3734">
        <v>1</v>
      </c>
      <c r="C3734" t="s">
        <v>80</v>
      </c>
      <c r="D3734" t="s">
        <v>93</v>
      </c>
      <c r="E3734" t="s">
        <v>140</v>
      </c>
      <c r="F3734" t="s">
        <v>7960</v>
      </c>
      <c r="G3734" t="s">
        <v>147</v>
      </c>
      <c r="H3734" t="s">
        <v>143</v>
      </c>
      <c r="I3734" t="s">
        <v>135</v>
      </c>
      <c r="J3734" t="s">
        <v>136</v>
      </c>
      <c r="K3734" t="s">
        <v>137</v>
      </c>
      <c r="L3734" t="s">
        <v>10969</v>
      </c>
      <c r="M3734" t="s">
        <v>10970</v>
      </c>
      <c r="N3734">
        <v>1.2088888879999999</v>
      </c>
      <c r="O3734">
        <v>1</v>
      </c>
      <c r="P3734">
        <v>809</v>
      </c>
      <c r="Q3734">
        <v>10</v>
      </c>
      <c r="R3734">
        <v>11</v>
      </c>
      <c r="S3734">
        <v>1</v>
      </c>
      <c r="T3734">
        <v>129</v>
      </c>
      <c r="U3734">
        <v>1</v>
      </c>
      <c r="V3734">
        <v>0</v>
      </c>
      <c r="W3734">
        <v>0</v>
      </c>
      <c r="X3734">
        <v>157.72272178367263</v>
      </c>
      <c r="Y3734">
        <v>24.188039533207142</v>
      </c>
      <c r="Z3734">
        <v>2.688991157748347</v>
      </c>
      <c r="AA3734">
        <v>0.8133700731115201</v>
      </c>
      <c r="AB3734">
        <v>85.610312490276826</v>
      </c>
      <c r="AC3734">
        <v>166.25101568126541</v>
      </c>
      <c r="AD3734">
        <v>0</v>
      </c>
      <c r="AE3734">
        <v>437.27445071928184</v>
      </c>
    </row>
    <row r="3735" spans="1:31" x14ac:dyDescent="0.25">
      <c r="A3735">
        <v>1715300</v>
      </c>
      <c r="B3735">
        <v>1</v>
      </c>
      <c r="C3735" t="s">
        <v>80</v>
      </c>
      <c r="D3735" t="s">
        <v>96</v>
      </c>
      <c r="E3735" t="s">
        <v>160</v>
      </c>
      <c r="F3735" t="s">
        <v>10971</v>
      </c>
      <c r="G3735" t="s">
        <v>162</v>
      </c>
      <c r="H3735" t="s">
        <v>134</v>
      </c>
      <c r="I3735" t="s">
        <v>135</v>
      </c>
      <c r="J3735" t="s">
        <v>136</v>
      </c>
      <c r="K3735" t="s">
        <v>137</v>
      </c>
      <c r="L3735" t="s">
        <v>10972</v>
      </c>
      <c r="M3735" t="s">
        <v>10973</v>
      </c>
      <c r="N3735">
        <v>3.6930555549999999</v>
      </c>
      <c r="O3735">
        <v>0</v>
      </c>
      <c r="P3735">
        <v>69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31.419539031542715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31.419539031542715</v>
      </c>
    </row>
    <row r="3736" spans="1:31" x14ac:dyDescent="0.25">
      <c r="A3736">
        <v>1715443</v>
      </c>
      <c r="B3736">
        <v>1</v>
      </c>
      <c r="C3736" t="s">
        <v>81</v>
      </c>
      <c r="D3736" t="s">
        <v>115</v>
      </c>
      <c r="E3736" t="s">
        <v>160</v>
      </c>
      <c r="F3736" t="s">
        <v>10974</v>
      </c>
      <c r="G3736" t="s">
        <v>162</v>
      </c>
      <c r="H3736" t="s">
        <v>134</v>
      </c>
      <c r="I3736" t="s">
        <v>135</v>
      </c>
      <c r="J3736" t="s">
        <v>136</v>
      </c>
      <c r="K3736" t="s">
        <v>137</v>
      </c>
      <c r="L3736" t="s">
        <v>10975</v>
      </c>
      <c r="M3736" t="s">
        <v>10976</v>
      </c>
      <c r="N3736">
        <v>3.7213888879999999</v>
      </c>
      <c r="O3736">
        <v>0</v>
      </c>
      <c r="P3736">
        <v>32</v>
      </c>
      <c r="Q3736">
        <v>0</v>
      </c>
      <c r="R3736">
        <v>0</v>
      </c>
      <c r="S3736">
        <v>0</v>
      </c>
      <c r="T3736">
        <v>10</v>
      </c>
      <c r="U3736">
        <v>0</v>
      </c>
      <c r="V3736">
        <v>0</v>
      </c>
      <c r="W3736">
        <v>0</v>
      </c>
      <c r="X3736">
        <v>14.088013743653176</v>
      </c>
      <c r="Y3736">
        <v>0</v>
      </c>
      <c r="Z3736">
        <v>0</v>
      </c>
      <c r="AA3736">
        <v>0</v>
      </c>
      <c r="AB3736">
        <v>1.3709247185101223</v>
      </c>
      <c r="AC3736">
        <v>0</v>
      </c>
      <c r="AD3736">
        <v>0</v>
      </c>
      <c r="AE3736">
        <v>15.458938462163299</v>
      </c>
    </row>
    <row r="3737" spans="1:31" x14ac:dyDescent="0.25">
      <c r="A3737">
        <v>1715469</v>
      </c>
      <c r="B3737">
        <v>1</v>
      </c>
      <c r="C3737" t="s">
        <v>80</v>
      </c>
      <c r="D3737" t="s">
        <v>82</v>
      </c>
      <c r="E3737" t="s">
        <v>160</v>
      </c>
      <c r="F3737" t="s">
        <v>10977</v>
      </c>
      <c r="G3737" t="s">
        <v>305</v>
      </c>
      <c r="H3737" t="s">
        <v>134</v>
      </c>
      <c r="I3737" t="s">
        <v>135</v>
      </c>
      <c r="J3737" t="s">
        <v>136</v>
      </c>
      <c r="K3737" t="s">
        <v>137</v>
      </c>
      <c r="L3737" t="s">
        <v>10978</v>
      </c>
      <c r="M3737" t="s">
        <v>10979</v>
      </c>
      <c r="N3737">
        <v>2.008888888</v>
      </c>
      <c r="O3737">
        <v>0</v>
      </c>
      <c r="P3737">
        <v>69</v>
      </c>
      <c r="Q3737">
        <v>0</v>
      </c>
      <c r="R3737">
        <v>0</v>
      </c>
      <c r="S3737">
        <v>0</v>
      </c>
      <c r="T3737">
        <v>4</v>
      </c>
      <c r="U3737">
        <v>0</v>
      </c>
      <c r="V3737">
        <v>0</v>
      </c>
      <c r="W3737">
        <v>0</v>
      </c>
      <c r="X3737">
        <v>41.829495120594018</v>
      </c>
      <c r="Y3737">
        <v>0</v>
      </c>
      <c r="Z3737">
        <v>0</v>
      </c>
      <c r="AA3737">
        <v>0</v>
      </c>
      <c r="AB3737">
        <v>3.2140461689250002E-3</v>
      </c>
      <c r="AC3737">
        <v>0</v>
      </c>
      <c r="AD3737">
        <v>0</v>
      </c>
      <c r="AE3737">
        <v>41.832709166762946</v>
      </c>
    </row>
    <row r="3738" spans="1:31" x14ac:dyDescent="0.25">
      <c r="A3738">
        <v>1715071</v>
      </c>
      <c r="B3738">
        <v>1</v>
      </c>
      <c r="C3738" t="s">
        <v>80</v>
      </c>
      <c r="D3738" t="s">
        <v>95</v>
      </c>
      <c r="E3738" t="s">
        <v>314</v>
      </c>
      <c r="F3738" t="s">
        <v>10980</v>
      </c>
      <c r="G3738" t="s">
        <v>147</v>
      </c>
      <c r="H3738" t="s">
        <v>143</v>
      </c>
      <c r="I3738" t="s">
        <v>135</v>
      </c>
      <c r="J3738" t="s">
        <v>136</v>
      </c>
      <c r="K3738" t="s">
        <v>137</v>
      </c>
      <c r="L3738" t="s">
        <v>10981</v>
      </c>
      <c r="M3738" t="s">
        <v>10982</v>
      </c>
      <c r="N3738">
        <v>6.9711111000000006E-2</v>
      </c>
      <c r="O3738">
        <v>8</v>
      </c>
      <c r="P3738">
        <v>4039</v>
      </c>
      <c r="Q3738">
        <v>3</v>
      </c>
      <c r="R3738">
        <v>52</v>
      </c>
      <c r="S3738">
        <v>20</v>
      </c>
      <c r="T3738">
        <v>297</v>
      </c>
      <c r="U3738">
        <v>2</v>
      </c>
      <c r="V3738">
        <v>1</v>
      </c>
      <c r="W3738">
        <v>0.65536026870264541</v>
      </c>
      <c r="X3738">
        <v>52.289466966219585</v>
      </c>
      <c r="Y3738">
        <v>8.6115401791833329E-2</v>
      </c>
      <c r="Z3738">
        <v>0.58711238039711755</v>
      </c>
      <c r="AA3738">
        <v>7.8698983141729899</v>
      </c>
      <c r="AB3738">
        <v>22.505585854227654</v>
      </c>
      <c r="AC3738">
        <v>18.971381330014442</v>
      </c>
      <c r="AD3738">
        <v>8.0214534126612502E-2</v>
      </c>
      <c r="AE3738">
        <v>103.04513504965287</v>
      </c>
    </row>
    <row r="3739" spans="1:31" x14ac:dyDescent="0.25">
      <c r="A3739">
        <v>1714716</v>
      </c>
      <c r="B3739">
        <v>1</v>
      </c>
      <c r="C3739" t="s">
        <v>81</v>
      </c>
      <c r="D3739" t="s">
        <v>116</v>
      </c>
      <c r="E3739" t="s">
        <v>140</v>
      </c>
      <c r="F3739" t="s">
        <v>10447</v>
      </c>
      <c r="G3739" t="s">
        <v>147</v>
      </c>
      <c r="H3739" t="s">
        <v>143</v>
      </c>
      <c r="I3739" t="s">
        <v>135</v>
      </c>
      <c r="J3739" t="s">
        <v>136</v>
      </c>
      <c r="K3739" t="s">
        <v>137</v>
      </c>
      <c r="L3739" t="s">
        <v>10983</v>
      </c>
      <c r="M3739" t="s">
        <v>10984</v>
      </c>
      <c r="N3739">
        <v>0.29333333299999997</v>
      </c>
      <c r="O3739">
        <v>0</v>
      </c>
      <c r="P3739">
        <v>3479</v>
      </c>
      <c r="Q3739">
        <v>0</v>
      </c>
      <c r="R3739">
        <v>45</v>
      </c>
      <c r="S3739">
        <v>2</v>
      </c>
      <c r="T3739">
        <v>209</v>
      </c>
      <c r="U3739">
        <v>0</v>
      </c>
      <c r="V3739">
        <v>0</v>
      </c>
      <c r="W3739">
        <v>0</v>
      </c>
      <c r="X3739">
        <v>207.56109814901484</v>
      </c>
      <c r="Y3739">
        <v>0</v>
      </c>
      <c r="Z3739">
        <v>3.9143119544443197</v>
      </c>
      <c r="AA3739">
        <v>18.420438718133759</v>
      </c>
      <c r="AB3739">
        <v>40.605108600943026</v>
      </c>
      <c r="AC3739">
        <v>0</v>
      </c>
      <c r="AD3739">
        <v>0</v>
      </c>
      <c r="AE3739">
        <v>270.50095742253598</v>
      </c>
    </row>
    <row r="3740" spans="1:31" x14ac:dyDescent="0.25">
      <c r="A3740">
        <v>1714679</v>
      </c>
      <c r="B3740">
        <v>1</v>
      </c>
      <c r="C3740" t="s">
        <v>81</v>
      </c>
      <c r="D3740" t="s">
        <v>127</v>
      </c>
      <c r="E3740" t="s">
        <v>171</v>
      </c>
      <c r="F3740" t="s">
        <v>2366</v>
      </c>
      <c r="G3740" t="s">
        <v>147</v>
      </c>
      <c r="H3740" t="s">
        <v>143</v>
      </c>
      <c r="I3740" t="s">
        <v>135</v>
      </c>
      <c r="J3740" t="s">
        <v>136</v>
      </c>
      <c r="K3740" t="s">
        <v>137</v>
      </c>
      <c r="L3740" t="s">
        <v>10985</v>
      </c>
      <c r="M3740" t="s">
        <v>10986</v>
      </c>
      <c r="N3740">
        <v>3.792777777</v>
      </c>
      <c r="O3740">
        <v>0</v>
      </c>
      <c r="P3740">
        <v>415</v>
      </c>
      <c r="Q3740">
        <v>101</v>
      </c>
      <c r="R3740">
        <v>60</v>
      </c>
      <c r="S3740">
        <v>5</v>
      </c>
      <c r="T3740">
        <v>43</v>
      </c>
      <c r="U3740">
        <v>0</v>
      </c>
      <c r="V3740">
        <v>0</v>
      </c>
      <c r="W3740">
        <v>0</v>
      </c>
      <c r="X3740">
        <v>350.40038663364982</v>
      </c>
      <c r="Y3740">
        <v>276.09936772407406</v>
      </c>
      <c r="Z3740">
        <v>15.644384706537677</v>
      </c>
      <c r="AA3740">
        <v>174.50026913892319</v>
      </c>
      <c r="AB3740">
        <v>51.071328604201462</v>
      </c>
      <c r="AC3740">
        <v>0</v>
      </c>
      <c r="AD3740">
        <v>0</v>
      </c>
      <c r="AE3740">
        <v>867.71573680738618</v>
      </c>
    </row>
    <row r="3741" spans="1:31" x14ac:dyDescent="0.25">
      <c r="A3741">
        <v>1715449</v>
      </c>
      <c r="B3741">
        <v>1</v>
      </c>
      <c r="C3741" t="s">
        <v>80</v>
      </c>
      <c r="D3741" t="s">
        <v>96</v>
      </c>
      <c r="E3741" t="s">
        <v>131</v>
      </c>
      <c r="F3741" t="s">
        <v>10987</v>
      </c>
      <c r="G3741" t="s">
        <v>133</v>
      </c>
      <c r="H3741" t="s">
        <v>134</v>
      </c>
      <c r="I3741" t="s">
        <v>135</v>
      </c>
      <c r="J3741" t="s">
        <v>136</v>
      </c>
      <c r="K3741" t="s">
        <v>137</v>
      </c>
      <c r="L3741" t="s">
        <v>10988</v>
      </c>
      <c r="M3741" t="s">
        <v>10989</v>
      </c>
      <c r="N3741">
        <v>2.8602777769999999</v>
      </c>
      <c r="O3741">
        <v>0</v>
      </c>
      <c r="P3741">
        <v>5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5.0576251709698061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5.0576251709698061</v>
      </c>
    </row>
    <row r="3742" spans="1:31" x14ac:dyDescent="0.25">
      <c r="A3742">
        <v>1715406</v>
      </c>
      <c r="B3742">
        <v>1</v>
      </c>
      <c r="C3742" t="s">
        <v>80</v>
      </c>
      <c r="D3742" t="s">
        <v>87</v>
      </c>
      <c r="E3742" t="s">
        <v>150</v>
      </c>
      <c r="F3742" t="s">
        <v>10990</v>
      </c>
      <c r="G3742" t="s">
        <v>269</v>
      </c>
      <c r="H3742" t="s">
        <v>134</v>
      </c>
      <c r="I3742" t="s">
        <v>135</v>
      </c>
      <c r="J3742" t="s">
        <v>136</v>
      </c>
      <c r="K3742" t="s">
        <v>137</v>
      </c>
      <c r="L3742" t="s">
        <v>10991</v>
      </c>
      <c r="M3742" t="s">
        <v>10992</v>
      </c>
      <c r="N3742">
        <v>2.5955555549999998</v>
      </c>
      <c r="O3742">
        <v>0</v>
      </c>
      <c r="P3742">
        <v>198</v>
      </c>
      <c r="Q3742">
        <v>0</v>
      </c>
      <c r="R3742">
        <v>0</v>
      </c>
      <c r="S3742">
        <v>0</v>
      </c>
      <c r="T3742">
        <v>10</v>
      </c>
      <c r="U3742">
        <v>0</v>
      </c>
      <c r="V3742">
        <v>0</v>
      </c>
      <c r="W3742">
        <v>0</v>
      </c>
      <c r="X3742">
        <v>181.36750347482166</v>
      </c>
      <c r="Y3742">
        <v>0</v>
      </c>
      <c r="Z3742">
        <v>0</v>
      </c>
      <c r="AA3742">
        <v>0</v>
      </c>
      <c r="AB3742">
        <v>14.630589799491823</v>
      </c>
      <c r="AC3742">
        <v>0</v>
      </c>
      <c r="AD3742">
        <v>0</v>
      </c>
      <c r="AE3742">
        <v>195.99809327431348</v>
      </c>
    </row>
    <row r="3743" spans="1:31" x14ac:dyDescent="0.25">
      <c r="A3743">
        <v>1715157</v>
      </c>
      <c r="B3743">
        <v>1</v>
      </c>
      <c r="C3743" t="s">
        <v>81</v>
      </c>
      <c r="D3743" t="s">
        <v>113</v>
      </c>
      <c r="E3743" t="s">
        <v>131</v>
      </c>
      <c r="F3743" t="s">
        <v>10993</v>
      </c>
      <c r="G3743" t="s">
        <v>904</v>
      </c>
      <c r="H3743" t="s">
        <v>134</v>
      </c>
      <c r="I3743" t="s">
        <v>135</v>
      </c>
      <c r="J3743" t="s">
        <v>136</v>
      </c>
      <c r="K3743" t="s">
        <v>137</v>
      </c>
      <c r="L3743" t="s">
        <v>10994</v>
      </c>
      <c r="M3743" t="s">
        <v>10995</v>
      </c>
      <c r="N3743">
        <v>1.309722222</v>
      </c>
      <c r="O3743">
        <v>0</v>
      </c>
      <c r="P3743">
        <v>3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0.71785532561993637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0.71785532561993637</v>
      </c>
    </row>
    <row r="3744" spans="1:31" x14ac:dyDescent="0.25">
      <c r="A3744">
        <v>1715257</v>
      </c>
      <c r="B3744">
        <v>1</v>
      </c>
      <c r="C3744" t="s">
        <v>81</v>
      </c>
      <c r="D3744" t="s">
        <v>126</v>
      </c>
      <c r="E3744" t="s">
        <v>189</v>
      </c>
      <c r="F3744" t="s">
        <v>10996</v>
      </c>
      <c r="G3744" t="s">
        <v>147</v>
      </c>
      <c r="H3744" t="s">
        <v>143</v>
      </c>
      <c r="I3744" t="s">
        <v>135</v>
      </c>
      <c r="J3744" t="s">
        <v>136</v>
      </c>
      <c r="K3744" t="s">
        <v>137</v>
      </c>
      <c r="L3744" t="s">
        <v>10997</v>
      </c>
      <c r="M3744" t="s">
        <v>10998</v>
      </c>
      <c r="N3744">
        <v>2.2913888880000002</v>
      </c>
      <c r="O3744">
        <v>1</v>
      </c>
      <c r="P3744">
        <v>627</v>
      </c>
      <c r="Q3744">
        <v>20</v>
      </c>
      <c r="R3744">
        <v>187</v>
      </c>
      <c r="S3744">
        <v>9</v>
      </c>
      <c r="T3744">
        <v>39</v>
      </c>
      <c r="U3744">
        <v>0</v>
      </c>
      <c r="V3744">
        <v>3</v>
      </c>
      <c r="W3744">
        <v>0.44973642712781758</v>
      </c>
      <c r="X3744">
        <v>121.58263367581469</v>
      </c>
      <c r="Y3744">
        <v>109.25630012042187</v>
      </c>
      <c r="Z3744">
        <v>12.517934911522335</v>
      </c>
      <c r="AA3744">
        <v>74.677705527114057</v>
      </c>
      <c r="AB3744">
        <v>33.465342983869654</v>
      </c>
      <c r="AC3744">
        <v>0</v>
      </c>
      <c r="AD3744">
        <v>6.8777255035085556</v>
      </c>
      <c r="AE3744">
        <v>358.827379149379</v>
      </c>
    </row>
    <row r="3745" spans="1:31" x14ac:dyDescent="0.25">
      <c r="A3745">
        <v>1714865</v>
      </c>
      <c r="B3745">
        <v>1</v>
      </c>
      <c r="C3745" t="s">
        <v>81</v>
      </c>
      <c r="D3745" t="s">
        <v>123</v>
      </c>
      <c r="E3745" t="s">
        <v>189</v>
      </c>
      <c r="F3745" t="s">
        <v>5289</v>
      </c>
      <c r="G3745" t="s">
        <v>147</v>
      </c>
      <c r="H3745" t="s">
        <v>143</v>
      </c>
      <c r="I3745" t="s">
        <v>135</v>
      </c>
      <c r="J3745" t="s">
        <v>136</v>
      </c>
      <c r="K3745" t="s">
        <v>137</v>
      </c>
      <c r="L3745" t="s">
        <v>10999</v>
      </c>
      <c r="M3745" t="s">
        <v>11000</v>
      </c>
      <c r="N3745">
        <v>1.4627777769999999</v>
      </c>
      <c r="O3745">
        <v>0</v>
      </c>
      <c r="P3745">
        <v>0</v>
      </c>
      <c r="Q3745">
        <v>0</v>
      </c>
      <c r="R3745">
        <v>0</v>
      </c>
      <c r="S3745">
        <v>3</v>
      </c>
      <c r="T3745">
        <v>0</v>
      </c>
      <c r="U3745">
        <v>8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26.312917952585874</v>
      </c>
      <c r="AB3745">
        <v>0</v>
      </c>
      <c r="AC3745">
        <v>1326.6880924063262</v>
      </c>
      <c r="AD3745">
        <v>0</v>
      </c>
      <c r="AE3745">
        <v>1353.001010358912</v>
      </c>
    </row>
    <row r="3746" spans="1:31" x14ac:dyDescent="0.25">
      <c r="A3746">
        <v>1714965</v>
      </c>
      <c r="B3746">
        <v>1</v>
      </c>
      <c r="C3746" t="s">
        <v>80</v>
      </c>
      <c r="D3746" t="s">
        <v>96</v>
      </c>
      <c r="E3746" t="s">
        <v>441</v>
      </c>
      <c r="F3746" t="s">
        <v>11001</v>
      </c>
      <c r="G3746" t="s">
        <v>162</v>
      </c>
      <c r="H3746" t="s">
        <v>134</v>
      </c>
      <c r="I3746" t="s">
        <v>135</v>
      </c>
      <c r="J3746" t="s">
        <v>136</v>
      </c>
      <c r="K3746" t="s">
        <v>137</v>
      </c>
      <c r="L3746" t="s">
        <v>11002</v>
      </c>
      <c r="M3746" t="s">
        <v>11003</v>
      </c>
      <c r="N3746">
        <v>2.497222222</v>
      </c>
      <c r="O3746">
        <v>0</v>
      </c>
      <c r="P3746">
        <v>7</v>
      </c>
      <c r="Q3746">
        <v>0</v>
      </c>
      <c r="R3746">
        <v>0</v>
      </c>
      <c r="S3746">
        <v>0</v>
      </c>
      <c r="T3746">
        <v>2</v>
      </c>
      <c r="U3746">
        <v>0</v>
      </c>
      <c r="V3746">
        <v>0</v>
      </c>
      <c r="W3746">
        <v>0</v>
      </c>
      <c r="X3746">
        <v>23.454905085791903</v>
      </c>
      <c r="Y3746">
        <v>0</v>
      </c>
      <c r="Z3746">
        <v>0</v>
      </c>
      <c r="AA3746">
        <v>0</v>
      </c>
      <c r="AB3746">
        <v>4.8924127413190259</v>
      </c>
      <c r="AC3746">
        <v>0</v>
      </c>
      <c r="AD3746">
        <v>0</v>
      </c>
      <c r="AE3746">
        <v>28.347317827110928</v>
      </c>
    </row>
    <row r="3747" spans="1:31" x14ac:dyDescent="0.25">
      <c r="A3747">
        <v>1715054</v>
      </c>
      <c r="B3747">
        <v>1</v>
      </c>
      <c r="C3747" t="s">
        <v>80</v>
      </c>
      <c r="D3747" t="s">
        <v>105</v>
      </c>
      <c r="E3747" t="s">
        <v>189</v>
      </c>
      <c r="F3747" t="s">
        <v>2129</v>
      </c>
      <c r="G3747" t="s">
        <v>147</v>
      </c>
      <c r="H3747" t="s">
        <v>143</v>
      </c>
      <c r="I3747" t="s">
        <v>135</v>
      </c>
      <c r="J3747" t="s">
        <v>136</v>
      </c>
      <c r="K3747" t="s">
        <v>137</v>
      </c>
      <c r="L3747" t="s">
        <v>11004</v>
      </c>
      <c r="M3747" t="s">
        <v>11005</v>
      </c>
      <c r="N3747">
        <v>1.001944444</v>
      </c>
      <c r="O3747">
        <v>4</v>
      </c>
      <c r="P3747">
        <v>43</v>
      </c>
      <c r="Q3747">
        <v>1</v>
      </c>
      <c r="R3747">
        <v>8</v>
      </c>
      <c r="S3747">
        <v>11</v>
      </c>
      <c r="T3747">
        <v>38</v>
      </c>
      <c r="U3747">
        <v>1</v>
      </c>
      <c r="V3747">
        <v>0</v>
      </c>
      <c r="W3747">
        <v>7.8999189544585056</v>
      </c>
      <c r="X3747">
        <v>9.4109586976714734</v>
      </c>
      <c r="Y3747">
        <v>11.133706920600952</v>
      </c>
      <c r="Z3747">
        <v>4.4574879319828131</v>
      </c>
      <c r="AA3747">
        <v>79.199062642362847</v>
      </c>
      <c r="AB3747">
        <v>45.481978735925274</v>
      </c>
      <c r="AC3747">
        <v>284.13106627700336</v>
      </c>
      <c r="AD3747">
        <v>0</v>
      </c>
      <c r="AE3747">
        <v>441.71418016000518</v>
      </c>
    </row>
    <row r="3748" spans="1:31" x14ac:dyDescent="0.25">
      <c r="A3748">
        <v>1715386</v>
      </c>
      <c r="B3748">
        <v>1</v>
      </c>
      <c r="C3748" t="s">
        <v>81</v>
      </c>
      <c r="D3748" t="s">
        <v>116</v>
      </c>
      <c r="E3748" t="s">
        <v>131</v>
      </c>
      <c r="F3748" t="s">
        <v>11006</v>
      </c>
      <c r="G3748" t="s">
        <v>133</v>
      </c>
      <c r="H3748" t="s">
        <v>134</v>
      </c>
      <c r="I3748" t="s">
        <v>135</v>
      </c>
      <c r="J3748" t="s">
        <v>136</v>
      </c>
      <c r="K3748" t="s">
        <v>137</v>
      </c>
      <c r="L3748" t="s">
        <v>11007</v>
      </c>
      <c r="M3748" t="s">
        <v>11008</v>
      </c>
      <c r="N3748">
        <v>2.4616666660000002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1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1.1848237026382262</v>
      </c>
      <c r="AC3748">
        <v>0</v>
      </c>
      <c r="AD3748">
        <v>0</v>
      </c>
      <c r="AE3748">
        <v>1.1848237026382262</v>
      </c>
    </row>
    <row r="3749" spans="1:31" x14ac:dyDescent="0.25">
      <c r="A3749">
        <v>1714839</v>
      </c>
      <c r="B3749">
        <v>1</v>
      </c>
      <c r="C3749" t="s">
        <v>80</v>
      </c>
      <c r="D3749" t="s">
        <v>92</v>
      </c>
      <c r="E3749" t="s">
        <v>131</v>
      </c>
      <c r="F3749" t="s">
        <v>11009</v>
      </c>
      <c r="G3749" t="s">
        <v>242</v>
      </c>
      <c r="H3749" t="s">
        <v>134</v>
      </c>
      <c r="I3749" t="s">
        <v>135</v>
      </c>
      <c r="J3749" t="s">
        <v>136</v>
      </c>
      <c r="K3749" t="s">
        <v>137</v>
      </c>
      <c r="L3749" t="s">
        <v>11010</v>
      </c>
      <c r="M3749" t="s">
        <v>11011</v>
      </c>
      <c r="N3749">
        <v>2.315555555</v>
      </c>
      <c r="O3749">
        <v>0</v>
      </c>
      <c r="P3749">
        <v>1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0.23891089796625167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0.23891089796625167</v>
      </c>
    </row>
    <row r="3750" spans="1:31" x14ac:dyDescent="0.25">
      <c r="A3750">
        <v>1714699</v>
      </c>
      <c r="B3750">
        <v>1</v>
      </c>
      <c r="C3750" t="s">
        <v>80</v>
      </c>
      <c r="D3750" t="s">
        <v>88</v>
      </c>
      <c r="E3750" t="s">
        <v>171</v>
      </c>
      <c r="F3750" t="s">
        <v>11012</v>
      </c>
      <c r="G3750" t="s">
        <v>147</v>
      </c>
      <c r="H3750" t="s">
        <v>143</v>
      </c>
      <c r="I3750" t="s">
        <v>135</v>
      </c>
      <c r="J3750" t="s">
        <v>136</v>
      </c>
      <c r="K3750" t="s">
        <v>137</v>
      </c>
      <c r="L3750" t="s">
        <v>11013</v>
      </c>
      <c r="M3750" t="s">
        <v>11014</v>
      </c>
      <c r="N3750">
        <v>0.37166666599999998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2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94.60482379859603</v>
      </c>
      <c r="AD3750">
        <v>0</v>
      </c>
      <c r="AE3750">
        <v>94.60482379859603</v>
      </c>
    </row>
    <row r="3751" spans="1:31" x14ac:dyDescent="0.25">
      <c r="A3751">
        <v>1714676</v>
      </c>
      <c r="B3751">
        <v>1</v>
      </c>
      <c r="C3751" t="s">
        <v>81</v>
      </c>
      <c r="D3751" t="s">
        <v>128</v>
      </c>
      <c r="E3751" t="s">
        <v>189</v>
      </c>
      <c r="F3751" t="s">
        <v>6934</v>
      </c>
      <c r="G3751" t="s">
        <v>147</v>
      </c>
      <c r="H3751" t="s">
        <v>143</v>
      </c>
      <c r="I3751" t="s">
        <v>135</v>
      </c>
      <c r="J3751" t="s">
        <v>136</v>
      </c>
      <c r="K3751" t="s">
        <v>137</v>
      </c>
      <c r="L3751" t="s">
        <v>11015</v>
      </c>
      <c r="M3751" t="s">
        <v>11016</v>
      </c>
      <c r="N3751">
        <v>8.7777777000000001E-2</v>
      </c>
      <c r="O3751">
        <v>0</v>
      </c>
      <c r="P3751">
        <v>0</v>
      </c>
      <c r="Q3751">
        <v>0</v>
      </c>
      <c r="R3751">
        <v>0</v>
      </c>
      <c r="S3751">
        <v>20</v>
      </c>
      <c r="T3751">
        <v>0</v>
      </c>
      <c r="U3751">
        <v>17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30.353652430754238</v>
      </c>
      <c r="AB3751">
        <v>0</v>
      </c>
      <c r="AC3751">
        <v>229.81530353246814</v>
      </c>
      <c r="AD3751">
        <v>0</v>
      </c>
      <c r="AE3751">
        <v>260.1689559632224</v>
      </c>
    </row>
    <row r="3752" spans="1:31" x14ac:dyDescent="0.25">
      <c r="A3752">
        <v>1715008</v>
      </c>
      <c r="B3752">
        <v>1</v>
      </c>
      <c r="C3752" t="s">
        <v>80</v>
      </c>
      <c r="D3752" t="s">
        <v>100</v>
      </c>
      <c r="E3752" t="s">
        <v>150</v>
      </c>
      <c r="F3752" t="s">
        <v>11017</v>
      </c>
      <c r="G3752" t="s">
        <v>186</v>
      </c>
      <c r="H3752" t="s">
        <v>134</v>
      </c>
      <c r="I3752" t="s">
        <v>135</v>
      </c>
      <c r="J3752" t="s">
        <v>136</v>
      </c>
      <c r="K3752" t="s">
        <v>137</v>
      </c>
      <c r="L3752" t="s">
        <v>11018</v>
      </c>
      <c r="M3752" t="s">
        <v>11019</v>
      </c>
      <c r="N3752">
        <v>7.8063888879999999</v>
      </c>
      <c r="O3752">
        <v>0</v>
      </c>
      <c r="P3752">
        <v>99</v>
      </c>
      <c r="Q3752">
        <v>0</v>
      </c>
      <c r="R3752">
        <v>1</v>
      </c>
      <c r="S3752">
        <v>0</v>
      </c>
      <c r="T3752">
        <v>19</v>
      </c>
      <c r="U3752">
        <v>0</v>
      </c>
      <c r="V3752">
        <v>0</v>
      </c>
      <c r="W3752">
        <v>0</v>
      </c>
      <c r="X3752">
        <v>275.87912421125378</v>
      </c>
      <c r="Y3752">
        <v>0</v>
      </c>
      <c r="Z3752">
        <v>0</v>
      </c>
      <c r="AA3752">
        <v>0</v>
      </c>
      <c r="AB3752">
        <v>216.52896126977774</v>
      </c>
      <c r="AC3752">
        <v>0</v>
      </c>
      <c r="AD3752">
        <v>0</v>
      </c>
      <c r="AE3752">
        <v>492.40808548103155</v>
      </c>
    </row>
    <row r="3753" spans="1:31" x14ac:dyDescent="0.25">
      <c r="A3753">
        <v>1715200</v>
      </c>
      <c r="B3753">
        <v>1</v>
      </c>
      <c r="C3753" t="s">
        <v>80</v>
      </c>
      <c r="D3753" t="s">
        <v>82</v>
      </c>
      <c r="E3753" t="s">
        <v>131</v>
      </c>
      <c r="F3753" t="s">
        <v>11020</v>
      </c>
      <c r="G3753" t="s">
        <v>157</v>
      </c>
      <c r="H3753" t="s">
        <v>134</v>
      </c>
      <c r="I3753" t="s">
        <v>135</v>
      </c>
      <c r="J3753" t="s">
        <v>136</v>
      </c>
      <c r="K3753" t="s">
        <v>137</v>
      </c>
      <c r="L3753" t="s">
        <v>11021</v>
      </c>
      <c r="M3753" t="s">
        <v>11022</v>
      </c>
      <c r="N3753">
        <v>5.3211111109999996</v>
      </c>
      <c r="O3753">
        <v>0</v>
      </c>
      <c r="P3753">
        <v>5</v>
      </c>
      <c r="Q3753">
        <v>0</v>
      </c>
      <c r="R3753">
        <v>0</v>
      </c>
      <c r="S3753">
        <v>0</v>
      </c>
      <c r="T3753">
        <v>2</v>
      </c>
      <c r="U3753">
        <v>0</v>
      </c>
      <c r="V3753">
        <v>0</v>
      </c>
      <c r="W3753">
        <v>0</v>
      </c>
      <c r="X3753">
        <v>6.3012292101618161</v>
      </c>
      <c r="Y3753">
        <v>0</v>
      </c>
      <c r="Z3753">
        <v>0</v>
      </c>
      <c r="AA3753">
        <v>0</v>
      </c>
      <c r="AB3753">
        <v>7.523176464783413</v>
      </c>
      <c r="AC3753">
        <v>0</v>
      </c>
      <c r="AD3753">
        <v>0</v>
      </c>
      <c r="AE3753">
        <v>13.824405674945229</v>
      </c>
    </row>
    <row r="3754" spans="1:31" x14ac:dyDescent="0.25">
      <c r="A3754">
        <v>1715486</v>
      </c>
      <c r="B3754">
        <v>1</v>
      </c>
      <c r="C3754" t="s">
        <v>80</v>
      </c>
      <c r="D3754" t="s">
        <v>97</v>
      </c>
      <c r="E3754" t="s">
        <v>160</v>
      </c>
      <c r="F3754" t="s">
        <v>11023</v>
      </c>
      <c r="G3754" t="s">
        <v>162</v>
      </c>
      <c r="H3754" t="s">
        <v>134</v>
      </c>
      <c r="I3754" t="s">
        <v>135</v>
      </c>
      <c r="J3754" t="s">
        <v>136</v>
      </c>
      <c r="K3754" t="s">
        <v>137</v>
      </c>
      <c r="L3754" t="s">
        <v>11024</v>
      </c>
      <c r="M3754" t="s">
        <v>11025</v>
      </c>
      <c r="N3754">
        <v>2.3536111110000002</v>
      </c>
      <c r="O3754">
        <v>0</v>
      </c>
      <c r="P3754">
        <v>7</v>
      </c>
      <c r="Q3754">
        <v>0</v>
      </c>
      <c r="R3754">
        <v>5</v>
      </c>
      <c r="S3754">
        <v>0</v>
      </c>
      <c r="T3754">
        <v>5</v>
      </c>
      <c r="U3754">
        <v>0</v>
      </c>
      <c r="V3754">
        <v>0</v>
      </c>
      <c r="W3754">
        <v>0</v>
      </c>
      <c r="X3754">
        <v>4.7422469615319152</v>
      </c>
      <c r="Y3754">
        <v>0</v>
      </c>
      <c r="Z3754">
        <v>3.295918001565755</v>
      </c>
      <c r="AA3754">
        <v>0</v>
      </c>
      <c r="AB3754">
        <v>24.711945277760634</v>
      </c>
      <c r="AC3754">
        <v>0</v>
      </c>
      <c r="AD3754">
        <v>0</v>
      </c>
      <c r="AE3754">
        <v>32.750110240858305</v>
      </c>
    </row>
    <row r="3755" spans="1:31" x14ac:dyDescent="0.25">
      <c r="A3755">
        <v>1715380</v>
      </c>
      <c r="B3755">
        <v>1</v>
      </c>
      <c r="C3755" t="s">
        <v>80</v>
      </c>
      <c r="D3755" t="s">
        <v>110</v>
      </c>
      <c r="E3755" t="s">
        <v>150</v>
      </c>
      <c r="F3755" t="s">
        <v>11026</v>
      </c>
      <c r="G3755" t="s">
        <v>269</v>
      </c>
      <c r="H3755" t="s">
        <v>134</v>
      </c>
      <c r="I3755" t="s">
        <v>135</v>
      </c>
      <c r="J3755" t="s">
        <v>136</v>
      </c>
      <c r="K3755" t="s">
        <v>137</v>
      </c>
      <c r="L3755" t="s">
        <v>11027</v>
      </c>
      <c r="M3755" t="s">
        <v>11028</v>
      </c>
      <c r="N3755">
        <v>1.179444444</v>
      </c>
      <c r="O3755">
        <v>0</v>
      </c>
      <c r="P3755">
        <v>336</v>
      </c>
      <c r="Q3755">
        <v>0</v>
      </c>
      <c r="R3755">
        <v>0</v>
      </c>
      <c r="S3755">
        <v>0</v>
      </c>
      <c r="T3755">
        <v>27</v>
      </c>
      <c r="U3755">
        <v>0</v>
      </c>
      <c r="V3755">
        <v>0</v>
      </c>
      <c r="W3755">
        <v>0</v>
      </c>
      <c r="X3755">
        <v>182.19550398270519</v>
      </c>
      <c r="Y3755">
        <v>0</v>
      </c>
      <c r="Z3755">
        <v>0</v>
      </c>
      <c r="AA3755">
        <v>0</v>
      </c>
      <c r="AB3755">
        <v>18.711628902183151</v>
      </c>
      <c r="AC3755">
        <v>0</v>
      </c>
      <c r="AD3755">
        <v>0</v>
      </c>
      <c r="AE3755">
        <v>200.90713288488834</v>
      </c>
    </row>
    <row r="3756" spans="1:31" x14ac:dyDescent="0.25">
      <c r="A3756">
        <v>1715426</v>
      </c>
      <c r="B3756">
        <v>1</v>
      </c>
      <c r="C3756" t="s">
        <v>80</v>
      </c>
      <c r="D3756" t="s">
        <v>102</v>
      </c>
      <c r="E3756" t="s">
        <v>131</v>
      </c>
      <c r="F3756" t="s">
        <v>11029</v>
      </c>
      <c r="G3756" t="s">
        <v>238</v>
      </c>
      <c r="H3756" t="s">
        <v>134</v>
      </c>
      <c r="I3756" t="s">
        <v>135</v>
      </c>
      <c r="J3756" t="s">
        <v>136</v>
      </c>
      <c r="K3756" t="s">
        <v>137</v>
      </c>
      <c r="L3756" t="s">
        <v>11030</v>
      </c>
      <c r="M3756" t="s">
        <v>11031</v>
      </c>
      <c r="N3756">
        <v>1.339444444</v>
      </c>
      <c r="O3756">
        <v>0</v>
      </c>
      <c r="P3756">
        <v>0</v>
      </c>
      <c r="Q3756">
        <v>0</v>
      </c>
      <c r="R3756">
        <v>1</v>
      </c>
      <c r="S3756">
        <v>0</v>
      </c>
      <c r="T3756">
        <v>1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0.13270989118275167</v>
      </c>
      <c r="AA3756">
        <v>0</v>
      </c>
      <c r="AB3756">
        <v>0</v>
      </c>
      <c r="AC3756">
        <v>0</v>
      </c>
      <c r="AD3756">
        <v>0</v>
      </c>
      <c r="AE3756">
        <v>0.13270989118275167</v>
      </c>
    </row>
    <row r="3757" spans="1:31" x14ac:dyDescent="0.25">
      <c r="A3757">
        <v>1715131</v>
      </c>
      <c r="B3757">
        <v>1</v>
      </c>
      <c r="C3757" t="s">
        <v>80</v>
      </c>
      <c r="D3757" t="s">
        <v>96</v>
      </c>
      <c r="E3757" t="s">
        <v>131</v>
      </c>
      <c r="F3757" t="s">
        <v>11032</v>
      </c>
      <c r="G3757" t="s">
        <v>242</v>
      </c>
      <c r="H3757" t="s">
        <v>134</v>
      </c>
      <c r="I3757" t="s">
        <v>135</v>
      </c>
      <c r="J3757" t="s">
        <v>136</v>
      </c>
      <c r="K3757" t="s">
        <v>137</v>
      </c>
      <c r="L3757" t="s">
        <v>11033</v>
      </c>
      <c r="M3757" t="s">
        <v>11034</v>
      </c>
      <c r="N3757">
        <v>6.1447222220000004</v>
      </c>
      <c r="O3757">
        <v>0</v>
      </c>
      <c r="P3757">
        <v>1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0.74238367149970841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0.74238367149970841</v>
      </c>
    </row>
    <row r="3758" spans="1:31" x14ac:dyDescent="0.25">
      <c r="A3758">
        <v>1714985</v>
      </c>
      <c r="B3758">
        <v>1</v>
      </c>
      <c r="C3758" t="s">
        <v>80</v>
      </c>
      <c r="D3758" t="s">
        <v>107</v>
      </c>
      <c r="E3758" t="s">
        <v>150</v>
      </c>
      <c r="F3758" t="s">
        <v>11035</v>
      </c>
      <c r="G3758" t="s">
        <v>162</v>
      </c>
      <c r="H3758" t="s">
        <v>134</v>
      </c>
      <c r="I3758" t="s">
        <v>135</v>
      </c>
      <c r="J3758" t="s">
        <v>136</v>
      </c>
      <c r="K3758" t="s">
        <v>137</v>
      </c>
      <c r="L3758" t="s">
        <v>11036</v>
      </c>
      <c r="M3758" t="s">
        <v>11037</v>
      </c>
      <c r="N3758">
        <v>2.2197222220000001</v>
      </c>
      <c r="O3758">
        <v>0</v>
      </c>
      <c r="P3758">
        <v>244</v>
      </c>
      <c r="Q3758">
        <v>0</v>
      </c>
      <c r="R3758">
        <v>0</v>
      </c>
      <c r="S3758">
        <v>0</v>
      </c>
      <c r="T3758">
        <v>8</v>
      </c>
      <c r="U3758">
        <v>0</v>
      </c>
      <c r="V3758">
        <v>0</v>
      </c>
      <c r="W3758">
        <v>0</v>
      </c>
      <c r="X3758">
        <v>134.7756822135467</v>
      </c>
      <c r="Y3758">
        <v>0</v>
      </c>
      <c r="Z3758">
        <v>0</v>
      </c>
      <c r="AA3758">
        <v>0</v>
      </c>
      <c r="AB3758">
        <v>14.470858515152868</v>
      </c>
      <c r="AC3758">
        <v>0</v>
      </c>
      <c r="AD3758">
        <v>0</v>
      </c>
      <c r="AE3758">
        <v>149.24654072869956</v>
      </c>
    </row>
    <row r="3759" spans="1:31" x14ac:dyDescent="0.25">
      <c r="A3759">
        <v>1714693</v>
      </c>
      <c r="B3759">
        <v>1</v>
      </c>
      <c r="C3759" t="s">
        <v>81</v>
      </c>
      <c r="D3759" t="s">
        <v>118</v>
      </c>
      <c r="E3759" t="s">
        <v>171</v>
      </c>
      <c r="F3759" t="s">
        <v>11038</v>
      </c>
      <c r="G3759" t="s">
        <v>233</v>
      </c>
      <c r="H3759" t="s">
        <v>234</v>
      </c>
      <c r="I3759" t="s">
        <v>135</v>
      </c>
      <c r="J3759" t="s">
        <v>136</v>
      </c>
      <c r="K3759" t="s">
        <v>153</v>
      </c>
      <c r="L3759" t="s">
        <v>11039</v>
      </c>
      <c r="M3759" t="s">
        <v>11040</v>
      </c>
      <c r="N3759">
        <v>5.439025</v>
      </c>
      <c r="O3759">
        <v>0</v>
      </c>
      <c r="P3759">
        <v>0</v>
      </c>
      <c r="Q3759">
        <v>26</v>
      </c>
      <c r="R3759">
        <v>0</v>
      </c>
      <c r="S3759">
        <v>3</v>
      </c>
      <c r="T3759">
        <v>0</v>
      </c>
      <c r="U3759">
        <v>1</v>
      </c>
      <c r="V3759">
        <v>0</v>
      </c>
      <c r="W3759">
        <v>0</v>
      </c>
      <c r="X3759">
        <v>0</v>
      </c>
      <c r="Y3759">
        <v>66.374213892124757</v>
      </c>
      <c r="Z3759">
        <v>0</v>
      </c>
      <c r="AA3759">
        <v>17.721115031745402</v>
      </c>
      <c r="AB3759">
        <v>0</v>
      </c>
      <c r="AC3759">
        <v>656.41664368089573</v>
      </c>
      <c r="AD3759">
        <v>0</v>
      </c>
      <c r="AE3759">
        <v>740.5119726047659</v>
      </c>
    </row>
    <row r="3760" spans="1:31" x14ac:dyDescent="0.25">
      <c r="A3760">
        <v>1715280</v>
      </c>
      <c r="B3760">
        <v>1</v>
      </c>
      <c r="C3760" t="s">
        <v>80</v>
      </c>
      <c r="D3760" t="s">
        <v>100</v>
      </c>
      <c r="E3760" t="s">
        <v>189</v>
      </c>
      <c r="F3760" t="s">
        <v>11041</v>
      </c>
      <c r="G3760" t="s">
        <v>147</v>
      </c>
      <c r="H3760" t="s">
        <v>143</v>
      </c>
      <c r="I3760" t="s">
        <v>135</v>
      </c>
      <c r="J3760" t="s">
        <v>136</v>
      </c>
      <c r="K3760" t="s">
        <v>137</v>
      </c>
      <c r="L3760" t="s">
        <v>11042</v>
      </c>
      <c r="M3760" t="s">
        <v>11043</v>
      </c>
      <c r="N3760">
        <v>0.19055555499999999</v>
      </c>
      <c r="O3760">
        <v>5</v>
      </c>
      <c r="P3760">
        <v>158</v>
      </c>
      <c r="Q3760">
        <v>8</v>
      </c>
      <c r="R3760">
        <v>76</v>
      </c>
      <c r="S3760">
        <v>15</v>
      </c>
      <c r="T3760">
        <v>67</v>
      </c>
      <c r="U3760">
        <v>6</v>
      </c>
      <c r="V3760">
        <v>0</v>
      </c>
      <c r="W3760">
        <v>0.22703976056860004</v>
      </c>
      <c r="X3760">
        <v>7.6922796387804873</v>
      </c>
      <c r="Y3760">
        <v>4.2638910455708201</v>
      </c>
      <c r="Z3760">
        <v>2.5840593045991187</v>
      </c>
      <c r="AA3760">
        <v>13.608028575938221</v>
      </c>
      <c r="AB3760">
        <v>6.9724958208481072</v>
      </c>
      <c r="AC3760">
        <v>47.963247309838174</v>
      </c>
      <c r="AD3760">
        <v>0</v>
      </c>
      <c r="AE3760">
        <v>83.311041456143528</v>
      </c>
    </row>
    <row r="3761" spans="1:31" x14ac:dyDescent="0.25">
      <c r="A3761">
        <v>1714825</v>
      </c>
      <c r="B3761">
        <v>1</v>
      </c>
      <c r="C3761" t="s">
        <v>80</v>
      </c>
      <c r="D3761" t="s">
        <v>103</v>
      </c>
      <c r="E3761" t="s">
        <v>140</v>
      </c>
      <c r="F3761" t="s">
        <v>7086</v>
      </c>
      <c r="G3761" t="s">
        <v>147</v>
      </c>
      <c r="H3761" t="s">
        <v>143</v>
      </c>
      <c r="I3761" t="s">
        <v>455</v>
      </c>
      <c r="J3761" t="s">
        <v>136</v>
      </c>
      <c r="K3761" t="s">
        <v>137</v>
      </c>
      <c r="L3761" t="s">
        <v>11044</v>
      </c>
      <c r="M3761" t="s">
        <v>11045</v>
      </c>
      <c r="N3761">
        <v>2.3333333000000001E-2</v>
      </c>
      <c r="O3761">
        <v>0</v>
      </c>
      <c r="P3761">
        <v>4441</v>
      </c>
      <c r="Q3761">
        <v>0</v>
      </c>
      <c r="R3761">
        <v>73</v>
      </c>
      <c r="S3761">
        <v>0</v>
      </c>
      <c r="T3761">
        <v>417</v>
      </c>
      <c r="U3761">
        <v>0</v>
      </c>
      <c r="V3761">
        <v>0</v>
      </c>
      <c r="W3761">
        <v>0</v>
      </c>
      <c r="X3761">
        <v>28.283146588448187</v>
      </c>
      <c r="Y3761">
        <v>0</v>
      </c>
      <c r="Z3761">
        <v>0.44920054564413014</v>
      </c>
      <c r="AA3761">
        <v>0</v>
      </c>
      <c r="AB3761">
        <v>9.6706082506634452</v>
      </c>
      <c r="AC3761">
        <v>0</v>
      </c>
      <c r="AD3761">
        <v>0</v>
      </c>
      <c r="AE3761">
        <v>38.402955384755757</v>
      </c>
    </row>
    <row r="3762" spans="1:31" x14ac:dyDescent="0.25">
      <c r="A3762">
        <v>1715323</v>
      </c>
      <c r="B3762">
        <v>1</v>
      </c>
      <c r="C3762" t="s">
        <v>80</v>
      </c>
      <c r="D3762" t="s">
        <v>96</v>
      </c>
      <c r="E3762" t="s">
        <v>441</v>
      </c>
      <c r="F3762" t="s">
        <v>11046</v>
      </c>
      <c r="G3762" t="s">
        <v>429</v>
      </c>
      <c r="H3762" t="s">
        <v>134</v>
      </c>
      <c r="I3762" t="s">
        <v>135</v>
      </c>
      <c r="J3762" t="s">
        <v>136</v>
      </c>
      <c r="K3762" t="s">
        <v>137</v>
      </c>
      <c r="L3762" t="s">
        <v>11047</v>
      </c>
      <c r="M3762" t="s">
        <v>11048</v>
      </c>
      <c r="N3762">
        <v>10.254166666</v>
      </c>
      <c r="O3762">
        <v>0</v>
      </c>
      <c r="P3762">
        <v>11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8.5836776419283396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8.5836776419283396</v>
      </c>
    </row>
    <row r="3763" spans="1:31" x14ac:dyDescent="0.25">
      <c r="A3763">
        <v>1715466</v>
      </c>
      <c r="B3763">
        <v>1</v>
      </c>
      <c r="C3763" t="s">
        <v>80</v>
      </c>
      <c r="D3763" t="s">
        <v>103</v>
      </c>
      <c r="E3763" t="s">
        <v>160</v>
      </c>
      <c r="F3763" t="s">
        <v>11049</v>
      </c>
      <c r="G3763" t="s">
        <v>326</v>
      </c>
      <c r="H3763" t="s">
        <v>134</v>
      </c>
      <c r="I3763" t="s">
        <v>135</v>
      </c>
      <c r="J3763" t="s">
        <v>136</v>
      </c>
      <c r="K3763" t="s">
        <v>137</v>
      </c>
      <c r="L3763" t="s">
        <v>11050</v>
      </c>
      <c r="M3763" t="s">
        <v>11051</v>
      </c>
      <c r="N3763">
        <v>1.186666666</v>
      </c>
      <c r="O3763">
        <v>0</v>
      </c>
      <c r="P3763">
        <v>34</v>
      </c>
      <c r="Q3763">
        <v>0</v>
      </c>
      <c r="R3763">
        <v>0</v>
      </c>
      <c r="S3763">
        <v>0</v>
      </c>
      <c r="T3763">
        <v>1</v>
      </c>
      <c r="U3763">
        <v>0</v>
      </c>
      <c r="V3763">
        <v>0</v>
      </c>
      <c r="W3763">
        <v>0</v>
      </c>
      <c r="X3763">
        <v>14.262919656581044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14.262919656581044</v>
      </c>
    </row>
    <row r="3764" spans="1:31" x14ac:dyDescent="0.25">
      <c r="A3764">
        <v>1714756</v>
      </c>
      <c r="B3764">
        <v>1</v>
      </c>
      <c r="C3764" t="s">
        <v>81</v>
      </c>
      <c r="D3764" t="s">
        <v>114</v>
      </c>
      <c r="E3764" t="s">
        <v>140</v>
      </c>
      <c r="F3764" t="s">
        <v>7203</v>
      </c>
      <c r="G3764" t="s">
        <v>152</v>
      </c>
      <c r="H3764" t="s">
        <v>143</v>
      </c>
      <c r="I3764" t="s">
        <v>135</v>
      </c>
      <c r="J3764" t="s">
        <v>136</v>
      </c>
      <c r="K3764" t="s">
        <v>153</v>
      </c>
      <c r="L3764" t="s">
        <v>11052</v>
      </c>
      <c r="M3764" t="s">
        <v>11053</v>
      </c>
      <c r="N3764">
        <v>4.7133722220000003</v>
      </c>
      <c r="O3764">
        <v>0</v>
      </c>
      <c r="P3764">
        <v>758</v>
      </c>
      <c r="Q3764">
        <v>1</v>
      </c>
      <c r="R3764">
        <v>17</v>
      </c>
      <c r="S3764">
        <v>8</v>
      </c>
      <c r="T3764">
        <v>86</v>
      </c>
      <c r="U3764">
        <v>1</v>
      </c>
      <c r="V3764">
        <v>0</v>
      </c>
      <c r="W3764">
        <v>0</v>
      </c>
      <c r="X3764">
        <v>308.14855964536446</v>
      </c>
      <c r="Y3764">
        <v>2.0832563929822432</v>
      </c>
      <c r="Z3764">
        <v>7.3743624526635161</v>
      </c>
      <c r="AA3764">
        <v>174.49868183592454</v>
      </c>
      <c r="AB3764">
        <v>75.147185541842802</v>
      </c>
      <c r="AC3764">
        <v>30.064742917438217</v>
      </c>
      <c r="AD3764">
        <v>0</v>
      </c>
      <c r="AE3764">
        <v>597.31678878621574</v>
      </c>
    </row>
    <row r="3765" spans="1:31" x14ac:dyDescent="0.25">
      <c r="A3765">
        <v>1715297</v>
      </c>
      <c r="B3765">
        <v>1</v>
      </c>
      <c r="C3765" t="s">
        <v>80</v>
      </c>
      <c r="D3765" t="s">
        <v>98</v>
      </c>
      <c r="E3765" t="s">
        <v>160</v>
      </c>
      <c r="F3765" t="s">
        <v>4406</v>
      </c>
      <c r="G3765" t="s">
        <v>162</v>
      </c>
      <c r="H3765" t="s">
        <v>134</v>
      </c>
      <c r="I3765" t="s">
        <v>135</v>
      </c>
      <c r="J3765" t="s">
        <v>136</v>
      </c>
      <c r="K3765" t="s">
        <v>137</v>
      </c>
      <c r="L3765" t="s">
        <v>11054</v>
      </c>
      <c r="M3765" t="s">
        <v>11055</v>
      </c>
      <c r="N3765">
        <v>1.3180555549999999</v>
      </c>
      <c r="O3765">
        <v>0</v>
      </c>
      <c r="P3765">
        <v>0</v>
      </c>
      <c r="Q3765">
        <v>0</v>
      </c>
      <c r="R3765">
        <v>3</v>
      </c>
      <c r="S3765">
        <v>0</v>
      </c>
      <c r="T3765">
        <v>1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8.8798793295687872</v>
      </c>
      <c r="AA3765">
        <v>0</v>
      </c>
      <c r="AB3765">
        <v>0.11690762689932083</v>
      </c>
      <c r="AC3765">
        <v>0</v>
      </c>
      <c r="AD3765">
        <v>0</v>
      </c>
      <c r="AE3765">
        <v>8.9967869564681084</v>
      </c>
    </row>
    <row r="3766" spans="1:31" x14ac:dyDescent="0.25">
      <c r="A3766">
        <v>1715154</v>
      </c>
      <c r="B3766">
        <v>1</v>
      </c>
      <c r="C3766" t="s">
        <v>80</v>
      </c>
      <c r="D3766" t="s">
        <v>85</v>
      </c>
      <c r="E3766" t="s">
        <v>131</v>
      </c>
      <c r="F3766" t="s">
        <v>11056</v>
      </c>
      <c r="G3766" t="s">
        <v>133</v>
      </c>
      <c r="H3766" t="s">
        <v>134</v>
      </c>
      <c r="I3766" t="s">
        <v>135</v>
      </c>
      <c r="J3766" t="s">
        <v>136</v>
      </c>
      <c r="K3766" t="s">
        <v>137</v>
      </c>
      <c r="L3766" t="s">
        <v>11057</v>
      </c>
      <c r="M3766" t="s">
        <v>11058</v>
      </c>
      <c r="N3766">
        <v>4.3791666659999997</v>
      </c>
      <c r="O3766">
        <v>0</v>
      </c>
      <c r="P3766">
        <v>9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19.474647295423463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19.474647295423463</v>
      </c>
    </row>
    <row r="3767" spans="1:31" x14ac:dyDescent="0.25">
      <c r="A3767">
        <v>1715011</v>
      </c>
      <c r="B3767">
        <v>1</v>
      </c>
      <c r="C3767" t="s">
        <v>80</v>
      </c>
      <c r="D3767" t="s">
        <v>89</v>
      </c>
      <c r="E3767" t="s">
        <v>171</v>
      </c>
      <c r="F3767" t="s">
        <v>11059</v>
      </c>
      <c r="G3767" t="s">
        <v>295</v>
      </c>
      <c r="H3767" t="s">
        <v>143</v>
      </c>
      <c r="I3767" t="s">
        <v>135</v>
      </c>
      <c r="J3767" t="s">
        <v>136</v>
      </c>
      <c r="K3767" t="s">
        <v>137</v>
      </c>
      <c r="L3767" t="s">
        <v>11060</v>
      </c>
      <c r="M3767" t="s">
        <v>11061</v>
      </c>
      <c r="N3767">
        <v>1.8391666659999999</v>
      </c>
      <c r="O3767">
        <v>0</v>
      </c>
      <c r="P3767">
        <v>6</v>
      </c>
      <c r="Q3767">
        <v>0</v>
      </c>
      <c r="R3767">
        <v>5</v>
      </c>
      <c r="S3767">
        <v>0</v>
      </c>
      <c r="T3767">
        <v>2</v>
      </c>
      <c r="U3767">
        <v>0</v>
      </c>
      <c r="V3767">
        <v>0</v>
      </c>
      <c r="W3767">
        <v>0</v>
      </c>
      <c r="X3767">
        <v>13.431617438086249</v>
      </c>
      <c r="Y3767">
        <v>0</v>
      </c>
      <c r="Z3767">
        <v>2.2242763445405904</v>
      </c>
      <c r="AA3767">
        <v>0</v>
      </c>
      <c r="AB3767">
        <v>8.3406042506200012E-2</v>
      </c>
      <c r="AC3767">
        <v>0</v>
      </c>
      <c r="AD3767">
        <v>0</v>
      </c>
      <c r="AE3767">
        <v>15.73929982513304</v>
      </c>
    </row>
    <row r="3768" spans="1:31" x14ac:dyDescent="0.25">
      <c r="A3768">
        <v>1714762</v>
      </c>
      <c r="B3768">
        <v>1</v>
      </c>
      <c r="C3768" t="s">
        <v>81</v>
      </c>
      <c r="D3768" t="s">
        <v>119</v>
      </c>
      <c r="E3768" t="s">
        <v>140</v>
      </c>
      <c r="F3768" t="s">
        <v>11062</v>
      </c>
      <c r="G3768" t="s">
        <v>147</v>
      </c>
      <c r="H3768" t="s">
        <v>143</v>
      </c>
      <c r="I3768" t="s">
        <v>135</v>
      </c>
      <c r="J3768" t="s">
        <v>136</v>
      </c>
      <c r="K3768" t="s">
        <v>137</v>
      </c>
      <c r="L3768" t="s">
        <v>11063</v>
      </c>
      <c r="M3768" t="s">
        <v>11064</v>
      </c>
      <c r="N3768">
        <v>0.257222222</v>
      </c>
      <c r="O3768">
        <v>0</v>
      </c>
      <c r="P3768">
        <v>1003</v>
      </c>
      <c r="Q3768">
        <v>17</v>
      </c>
      <c r="R3768">
        <v>239</v>
      </c>
      <c r="S3768">
        <v>2</v>
      </c>
      <c r="T3768">
        <v>65</v>
      </c>
      <c r="U3768">
        <v>0</v>
      </c>
      <c r="V3768">
        <v>0</v>
      </c>
      <c r="W3768">
        <v>0</v>
      </c>
      <c r="X3768">
        <v>42.218502680644612</v>
      </c>
      <c r="Y3768">
        <v>3.0553935346052259</v>
      </c>
      <c r="Z3768">
        <v>22.466588933319688</v>
      </c>
      <c r="AA3768">
        <v>4.7117778073632905</v>
      </c>
      <c r="AB3768">
        <v>11.121283608467492</v>
      </c>
      <c r="AC3768">
        <v>0</v>
      </c>
      <c r="AD3768">
        <v>0</v>
      </c>
      <c r="AE3768">
        <v>83.573546564400303</v>
      </c>
    </row>
    <row r="3769" spans="1:31" x14ac:dyDescent="0.25">
      <c r="A3769">
        <v>1715111</v>
      </c>
      <c r="B3769">
        <v>1</v>
      </c>
      <c r="C3769" t="s">
        <v>80</v>
      </c>
      <c r="D3769" t="s">
        <v>93</v>
      </c>
      <c r="E3769" t="s">
        <v>171</v>
      </c>
      <c r="F3769" t="s">
        <v>11065</v>
      </c>
      <c r="G3769" t="s">
        <v>152</v>
      </c>
      <c r="H3769" t="s">
        <v>143</v>
      </c>
      <c r="I3769" t="s">
        <v>135</v>
      </c>
      <c r="J3769" t="s">
        <v>136</v>
      </c>
      <c r="K3769" t="s">
        <v>153</v>
      </c>
      <c r="L3769" t="s">
        <v>11066</v>
      </c>
      <c r="M3769" t="s">
        <v>11067</v>
      </c>
      <c r="N3769">
        <v>0.100075833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25</v>
      </c>
      <c r="U3769">
        <v>0</v>
      </c>
      <c r="V3769">
        <v>1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2.554383643114075</v>
      </c>
      <c r="AC3769">
        <v>0</v>
      </c>
      <c r="AD3769">
        <v>0.49564484747362442</v>
      </c>
      <c r="AE3769">
        <v>3.0500284905876995</v>
      </c>
    </row>
    <row r="3770" spans="1:31" x14ac:dyDescent="0.25">
      <c r="A3770">
        <v>1714719</v>
      </c>
      <c r="B3770">
        <v>1</v>
      </c>
      <c r="C3770" t="s">
        <v>80</v>
      </c>
      <c r="D3770" t="s">
        <v>89</v>
      </c>
      <c r="E3770" t="s">
        <v>171</v>
      </c>
      <c r="F3770" t="s">
        <v>11068</v>
      </c>
      <c r="G3770" t="s">
        <v>295</v>
      </c>
      <c r="H3770" t="s">
        <v>143</v>
      </c>
      <c r="I3770" t="s">
        <v>135</v>
      </c>
      <c r="J3770" t="s">
        <v>136</v>
      </c>
      <c r="K3770" t="s">
        <v>137</v>
      </c>
      <c r="L3770" t="s">
        <v>11069</v>
      </c>
      <c r="M3770" t="s">
        <v>11070</v>
      </c>
      <c r="N3770">
        <v>1.477222222</v>
      </c>
      <c r="O3770">
        <v>1</v>
      </c>
      <c r="P3770">
        <v>384</v>
      </c>
      <c r="Q3770">
        <v>1</v>
      </c>
      <c r="R3770">
        <v>9</v>
      </c>
      <c r="S3770">
        <v>5</v>
      </c>
      <c r="T3770">
        <v>17</v>
      </c>
      <c r="U3770">
        <v>1</v>
      </c>
      <c r="V3770">
        <v>0</v>
      </c>
      <c r="W3770">
        <v>114.02977867817371</v>
      </c>
      <c r="X3770">
        <v>440.19366662251701</v>
      </c>
      <c r="Y3770">
        <v>0.98188102439172453</v>
      </c>
      <c r="Z3770">
        <v>2.2567588893393249</v>
      </c>
      <c r="AA3770">
        <v>56.502517376370193</v>
      </c>
      <c r="AB3770">
        <v>70.071636231479758</v>
      </c>
      <c r="AC3770">
        <v>28.643353387282229</v>
      </c>
      <c r="AD3770">
        <v>0</v>
      </c>
      <c r="AE3770">
        <v>712.6795922095539</v>
      </c>
    </row>
    <row r="3771" spans="1:31" x14ac:dyDescent="0.25">
      <c r="A3771">
        <v>1715289</v>
      </c>
      <c r="B3771">
        <v>1</v>
      </c>
      <c r="C3771" t="s">
        <v>80</v>
      </c>
      <c r="D3771" t="s">
        <v>99</v>
      </c>
      <c r="E3771" t="s">
        <v>131</v>
      </c>
      <c r="F3771" t="s">
        <v>11071</v>
      </c>
      <c r="G3771" t="s">
        <v>133</v>
      </c>
      <c r="H3771" t="s">
        <v>134</v>
      </c>
      <c r="I3771" t="s">
        <v>135</v>
      </c>
      <c r="J3771" t="s">
        <v>136</v>
      </c>
      <c r="K3771" t="s">
        <v>137</v>
      </c>
      <c r="L3771" t="s">
        <v>11072</v>
      </c>
      <c r="M3771" t="s">
        <v>11073</v>
      </c>
      <c r="N3771">
        <v>4.4436111110000001</v>
      </c>
      <c r="O3771">
        <v>0</v>
      </c>
      <c r="P3771">
        <v>1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0.13619658832219916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0.13619658832219916</v>
      </c>
    </row>
    <row r="3772" spans="1:31" x14ac:dyDescent="0.25">
      <c r="A3772">
        <v>1715080</v>
      </c>
      <c r="B3772">
        <v>1</v>
      </c>
      <c r="C3772" t="s">
        <v>80</v>
      </c>
      <c r="D3772" t="s">
        <v>89</v>
      </c>
      <c r="E3772" t="s">
        <v>171</v>
      </c>
      <c r="F3772" t="s">
        <v>11074</v>
      </c>
      <c r="G3772" t="s">
        <v>147</v>
      </c>
      <c r="H3772" t="s">
        <v>143</v>
      </c>
      <c r="I3772" t="s">
        <v>135</v>
      </c>
      <c r="J3772" t="s">
        <v>136</v>
      </c>
      <c r="K3772" t="s">
        <v>137</v>
      </c>
      <c r="L3772" t="s">
        <v>11075</v>
      </c>
      <c r="M3772" t="s">
        <v>11076</v>
      </c>
      <c r="N3772">
        <v>1.003055555</v>
      </c>
      <c r="O3772">
        <v>1</v>
      </c>
      <c r="P3772">
        <v>384</v>
      </c>
      <c r="Q3772">
        <v>1</v>
      </c>
      <c r="R3772">
        <v>9</v>
      </c>
      <c r="S3772">
        <v>5</v>
      </c>
      <c r="T3772">
        <v>17</v>
      </c>
      <c r="U3772">
        <v>1</v>
      </c>
      <c r="V3772">
        <v>0</v>
      </c>
      <c r="W3772">
        <v>70.973427102851076</v>
      </c>
      <c r="X3772">
        <v>273.98152800869741</v>
      </c>
      <c r="Y3772">
        <v>0.62240616420881789</v>
      </c>
      <c r="Z3772">
        <v>1.4450874777994545</v>
      </c>
      <c r="AA3772">
        <v>36.454836390480573</v>
      </c>
      <c r="AB3772">
        <v>45.474037713258866</v>
      </c>
      <c r="AC3772">
        <v>18.810243697876871</v>
      </c>
      <c r="AD3772">
        <v>0</v>
      </c>
      <c r="AE3772">
        <v>447.76156655517309</v>
      </c>
    </row>
    <row r="3773" spans="1:31" x14ac:dyDescent="0.25">
      <c r="A3773">
        <v>1714894</v>
      </c>
      <c r="B3773">
        <v>1</v>
      </c>
      <c r="C3773" t="s">
        <v>80</v>
      </c>
      <c r="D3773" t="s">
        <v>83</v>
      </c>
      <c r="E3773" t="s">
        <v>160</v>
      </c>
      <c r="F3773" t="s">
        <v>11077</v>
      </c>
      <c r="G3773" t="s">
        <v>157</v>
      </c>
      <c r="H3773" t="s">
        <v>134</v>
      </c>
      <c r="I3773" t="s">
        <v>135</v>
      </c>
      <c r="J3773" t="s">
        <v>3</v>
      </c>
      <c r="K3773" t="s">
        <v>137</v>
      </c>
      <c r="L3773" t="s">
        <v>11078</v>
      </c>
      <c r="M3773" t="s">
        <v>11079</v>
      </c>
      <c r="N3773">
        <v>2.221944444</v>
      </c>
      <c r="O3773">
        <v>0</v>
      </c>
      <c r="P3773">
        <v>130</v>
      </c>
      <c r="Q3773">
        <v>0</v>
      </c>
      <c r="R3773">
        <v>0</v>
      </c>
      <c r="S3773">
        <v>0</v>
      </c>
      <c r="T3773">
        <v>15</v>
      </c>
      <c r="U3773">
        <v>0</v>
      </c>
      <c r="V3773">
        <v>0</v>
      </c>
      <c r="W3773">
        <v>0</v>
      </c>
      <c r="X3773">
        <v>118.76319091552507</v>
      </c>
      <c r="Y3773">
        <v>0</v>
      </c>
      <c r="Z3773">
        <v>0</v>
      </c>
      <c r="AA3773">
        <v>0</v>
      </c>
      <c r="AB3773">
        <v>37.523676918907945</v>
      </c>
      <c r="AC3773">
        <v>0</v>
      </c>
      <c r="AD3773">
        <v>0</v>
      </c>
      <c r="AE3773">
        <v>156.28686783443302</v>
      </c>
    </row>
    <row r="3774" spans="1:31" x14ac:dyDescent="0.25">
      <c r="A3774">
        <v>1715226</v>
      </c>
      <c r="B3774">
        <v>1</v>
      </c>
      <c r="C3774" t="s">
        <v>81</v>
      </c>
      <c r="D3774" t="s">
        <v>123</v>
      </c>
      <c r="E3774" t="s">
        <v>131</v>
      </c>
      <c r="F3774" t="s">
        <v>11080</v>
      </c>
      <c r="G3774" t="s">
        <v>133</v>
      </c>
      <c r="H3774" t="s">
        <v>134</v>
      </c>
      <c r="I3774" t="s">
        <v>135</v>
      </c>
      <c r="J3774" t="s">
        <v>136</v>
      </c>
      <c r="K3774" t="s">
        <v>137</v>
      </c>
      <c r="L3774" t="s">
        <v>11081</v>
      </c>
      <c r="M3774" t="s">
        <v>11082</v>
      </c>
      <c r="N3774">
        <v>2.8852777770000002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1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3.8516462223260053</v>
      </c>
      <c r="AC3774">
        <v>0</v>
      </c>
      <c r="AD3774">
        <v>0</v>
      </c>
      <c r="AE3774">
        <v>3.8516462223260053</v>
      </c>
    </row>
    <row r="3775" spans="1:31" x14ac:dyDescent="0.25">
      <c r="A3775">
        <v>1714788</v>
      </c>
      <c r="B3775">
        <v>1</v>
      </c>
      <c r="C3775" t="s">
        <v>80</v>
      </c>
      <c r="D3775" t="s">
        <v>103</v>
      </c>
      <c r="E3775" t="s">
        <v>171</v>
      </c>
      <c r="F3775" t="s">
        <v>11083</v>
      </c>
      <c r="G3775" t="s">
        <v>147</v>
      </c>
      <c r="H3775" t="s">
        <v>143</v>
      </c>
      <c r="I3775" t="s">
        <v>135</v>
      </c>
      <c r="J3775" t="s">
        <v>136</v>
      </c>
      <c r="K3775" t="s">
        <v>137</v>
      </c>
      <c r="L3775" t="s">
        <v>11084</v>
      </c>
      <c r="M3775" t="s">
        <v>10955</v>
      </c>
      <c r="N3775">
        <v>0.70527777700000005</v>
      </c>
      <c r="O3775">
        <v>0</v>
      </c>
      <c r="P3775">
        <v>4432</v>
      </c>
      <c r="Q3775">
        <v>0</v>
      </c>
      <c r="R3775">
        <v>73</v>
      </c>
      <c r="S3775">
        <v>0</v>
      </c>
      <c r="T3775">
        <v>411</v>
      </c>
      <c r="U3775">
        <v>0</v>
      </c>
      <c r="V3775">
        <v>0</v>
      </c>
      <c r="W3775">
        <v>0</v>
      </c>
      <c r="X3775">
        <v>859.89344134627152</v>
      </c>
      <c r="Y3775">
        <v>0</v>
      </c>
      <c r="Z3775">
        <v>13.448020829138464</v>
      </c>
      <c r="AA3775">
        <v>0</v>
      </c>
      <c r="AB3775">
        <v>289.41059073779411</v>
      </c>
      <c r="AC3775">
        <v>0</v>
      </c>
      <c r="AD3775">
        <v>0</v>
      </c>
      <c r="AE3775">
        <v>1162.7520529132041</v>
      </c>
    </row>
    <row r="3776" spans="1:31" x14ac:dyDescent="0.25">
      <c r="A3776">
        <v>1714848</v>
      </c>
      <c r="B3776">
        <v>1</v>
      </c>
      <c r="C3776" t="s">
        <v>80</v>
      </c>
      <c r="D3776" t="s">
        <v>89</v>
      </c>
      <c r="E3776" t="s">
        <v>171</v>
      </c>
      <c r="F3776" t="s">
        <v>11085</v>
      </c>
      <c r="G3776" t="s">
        <v>295</v>
      </c>
      <c r="H3776" t="s">
        <v>143</v>
      </c>
      <c r="I3776" t="s">
        <v>135</v>
      </c>
      <c r="J3776" t="s">
        <v>136</v>
      </c>
      <c r="K3776" t="s">
        <v>137</v>
      </c>
      <c r="L3776" t="s">
        <v>11086</v>
      </c>
      <c r="M3776" t="s">
        <v>11087</v>
      </c>
      <c r="N3776">
        <v>0.64833333299999996</v>
      </c>
      <c r="O3776">
        <v>1</v>
      </c>
      <c r="P3776">
        <v>266</v>
      </c>
      <c r="Q3776">
        <v>1</v>
      </c>
      <c r="R3776">
        <v>53</v>
      </c>
      <c r="S3776">
        <v>1</v>
      </c>
      <c r="T3776">
        <v>148</v>
      </c>
      <c r="U3776">
        <v>0</v>
      </c>
      <c r="V3776">
        <v>0</v>
      </c>
      <c r="W3776">
        <v>0.31900259293277111</v>
      </c>
      <c r="X3776">
        <v>119.79828232754591</v>
      </c>
      <c r="Y3776">
        <v>2.4880850163408366</v>
      </c>
      <c r="Z3776">
        <v>4.2692110831634098</v>
      </c>
      <c r="AA3776">
        <v>0.24165878365090002</v>
      </c>
      <c r="AB3776">
        <v>71.49599624169845</v>
      </c>
      <c r="AC3776">
        <v>0</v>
      </c>
      <c r="AD3776">
        <v>0</v>
      </c>
      <c r="AE3776">
        <v>198.61223604533228</v>
      </c>
    </row>
    <row r="3777" spans="1:31" x14ac:dyDescent="0.25">
      <c r="A3777">
        <v>1715143</v>
      </c>
      <c r="B3777">
        <v>1</v>
      </c>
      <c r="C3777" t="s">
        <v>80</v>
      </c>
      <c r="D3777" t="s">
        <v>93</v>
      </c>
      <c r="E3777" t="s">
        <v>160</v>
      </c>
      <c r="F3777" t="s">
        <v>11088</v>
      </c>
      <c r="G3777" t="s">
        <v>326</v>
      </c>
      <c r="H3777" t="s">
        <v>134</v>
      </c>
      <c r="I3777" t="s">
        <v>135</v>
      </c>
      <c r="J3777" t="s">
        <v>136</v>
      </c>
      <c r="K3777" t="s">
        <v>137</v>
      </c>
      <c r="L3777" t="s">
        <v>11089</v>
      </c>
      <c r="M3777" t="s">
        <v>11090</v>
      </c>
      <c r="N3777">
        <v>0.72611111100000003</v>
      </c>
      <c r="O3777">
        <v>0</v>
      </c>
      <c r="P3777">
        <v>41</v>
      </c>
      <c r="Q3777">
        <v>0</v>
      </c>
      <c r="R3777">
        <v>5</v>
      </c>
      <c r="S3777">
        <v>0</v>
      </c>
      <c r="T3777">
        <v>14</v>
      </c>
      <c r="U3777">
        <v>0</v>
      </c>
      <c r="V3777">
        <v>0</v>
      </c>
      <c r="W3777">
        <v>0</v>
      </c>
      <c r="X3777">
        <v>7.1294260129470981</v>
      </c>
      <c r="Y3777">
        <v>0</v>
      </c>
      <c r="Z3777">
        <v>5.745161006914187</v>
      </c>
      <c r="AA3777">
        <v>0</v>
      </c>
      <c r="AB3777">
        <v>5.1792078617916371</v>
      </c>
      <c r="AC3777">
        <v>0</v>
      </c>
      <c r="AD3777">
        <v>0</v>
      </c>
      <c r="AE3777">
        <v>18.053794881652919</v>
      </c>
    </row>
    <row r="3778" spans="1:31" x14ac:dyDescent="0.25">
      <c r="A3778">
        <v>1715389</v>
      </c>
      <c r="B3778">
        <v>1</v>
      </c>
      <c r="C3778" t="s">
        <v>81</v>
      </c>
      <c r="D3778" t="s">
        <v>122</v>
      </c>
      <c r="E3778" t="s">
        <v>160</v>
      </c>
      <c r="F3778" t="s">
        <v>11091</v>
      </c>
      <c r="G3778" t="s">
        <v>162</v>
      </c>
      <c r="H3778" t="s">
        <v>134</v>
      </c>
      <c r="I3778" t="s">
        <v>135</v>
      </c>
      <c r="J3778" t="s">
        <v>136</v>
      </c>
      <c r="K3778" t="s">
        <v>137</v>
      </c>
      <c r="L3778" t="s">
        <v>11092</v>
      </c>
      <c r="M3778" t="s">
        <v>11093</v>
      </c>
      <c r="N3778">
        <v>2.042777777</v>
      </c>
      <c r="O3778">
        <v>0</v>
      </c>
      <c r="P3778">
        <v>5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1.863947320676375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1.863947320676375</v>
      </c>
    </row>
    <row r="3779" spans="1:31" x14ac:dyDescent="0.25">
      <c r="A3779">
        <v>1715435</v>
      </c>
      <c r="B3779">
        <v>1</v>
      </c>
      <c r="C3779" t="s">
        <v>81</v>
      </c>
      <c r="D3779" t="s">
        <v>127</v>
      </c>
      <c r="E3779" t="s">
        <v>160</v>
      </c>
      <c r="F3779" t="s">
        <v>11094</v>
      </c>
      <c r="G3779" t="s">
        <v>162</v>
      </c>
      <c r="H3779" t="s">
        <v>134</v>
      </c>
      <c r="I3779" t="s">
        <v>135</v>
      </c>
      <c r="J3779" t="s">
        <v>136</v>
      </c>
      <c r="K3779" t="s">
        <v>137</v>
      </c>
      <c r="L3779" t="s">
        <v>11095</v>
      </c>
      <c r="M3779" t="s">
        <v>11096</v>
      </c>
      <c r="N3779">
        <v>2.2197222220000001</v>
      </c>
      <c r="O3779">
        <v>0</v>
      </c>
      <c r="P3779">
        <v>16</v>
      </c>
      <c r="Q3779">
        <v>0</v>
      </c>
      <c r="R3779">
        <v>0</v>
      </c>
      <c r="S3779">
        <v>0</v>
      </c>
      <c r="T3779">
        <v>1</v>
      </c>
      <c r="U3779">
        <v>0</v>
      </c>
      <c r="V3779">
        <v>0</v>
      </c>
      <c r="W3779">
        <v>0</v>
      </c>
      <c r="X3779">
        <v>7.6896634570579501</v>
      </c>
      <c r="Y3779">
        <v>0</v>
      </c>
      <c r="Z3779">
        <v>0</v>
      </c>
      <c r="AA3779">
        <v>0</v>
      </c>
      <c r="AB3779">
        <v>0.36637631520900193</v>
      </c>
      <c r="AC3779">
        <v>0</v>
      </c>
      <c r="AD3779">
        <v>0</v>
      </c>
      <c r="AE3779">
        <v>8.0560397722669528</v>
      </c>
    </row>
    <row r="3780" spans="1:31" x14ac:dyDescent="0.25">
      <c r="A3780">
        <v>1715040</v>
      </c>
      <c r="B3780">
        <v>1</v>
      </c>
      <c r="C3780" t="s">
        <v>81</v>
      </c>
      <c r="D3780" t="s">
        <v>128</v>
      </c>
      <c r="E3780" t="s">
        <v>131</v>
      </c>
      <c r="F3780" t="s">
        <v>11097</v>
      </c>
      <c r="G3780" t="s">
        <v>133</v>
      </c>
      <c r="H3780" t="s">
        <v>134</v>
      </c>
      <c r="I3780" t="s">
        <v>135</v>
      </c>
      <c r="J3780" t="s">
        <v>136</v>
      </c>
      <c r="K3780" t="s">
        <v>137</v>
      </c>
      <c r="L3780" t="s">
        <v>11098</v>
      </c>
      <c r="M3780" t="s">
        <v>11099</v>
      </c>
      <c r="N3780">
        <v>1.3691666659999999</v>
      </c>
      <c r="O3780">
        <v>0</v>
      </c>
      <c r="P3780">
        <v>1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0.35949753042485921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0.35949753042485921</v>
      </c>
    </row>
    <row r="3781" spans="1:31" x14ac:dyDescent="0.25">
      <c r="A3781">
        <v>1715492</v>
      </c>
      <c r="B3781">
        <v>1</v>
      </c>
      <c r="C3781" t="s">
        <v>81</v>
      </c>
      <c r="D3781" t="s">
        <v>128</v>
      </c>
      <c r="E3781" t="s">
        <v>160</v>
      </c>
      <c r="F3781" t="s">
        <v>11100</v>
      </c>
      <c r="G3781" t="s">
        <v>429</v>
      </c>
      <c r="H3781" t="s">
        <v>134</v>
      </c>
      <c r="I3781" t="s">
        <v>135</v>
      </c>
      <c r="J3781" t="s">
        <v>136</v>
      </c>
      <c r="K3781" t="s">
        <v>137</v>
      </c>
      <c r="L3781" t="s">
        <v>11101</v>
      </c>
      <c r="M3781" t="s">
        <v>11102</v>
      </c>
      <c r="N3781">
        <v>1.573611111</v>
      </c>
      <c r="O3781">
        <v>0</v>
      </c>
      <c r="P3781">
        <v>2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0.31198452509040003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0.31198452509040003</v>
      </c>
    </row>
    <row r="3782" spans="1:31" x14ac:dyDescent="0.25">
      <c r="A3782">
        <v>1714828</v>
      </c>
      <c r="B3782">
        <v>1</v>
      </c>
      <c r="C3782" t="s">
        <v>80</v>
      </c>
      <c r="D3782" t="s">
        <v>105</v>
      </c>
      <c r="E3782" t="s">
        <v>160</v>
      </c>
      <c r="F3782" t="s">
        <v>11103</v>
      </c>
      <c r="G3782" t="s">
        <v>162</v>
      </c>
      <c r="H3782" t="s">
        <v>134</v>
      </c>
      <c r="I3782" t="s">
        <v>135</v>
      </c>
      <c r="J3782" t="s">
        <v>136</v>
      </c>
      <c r="K3782" t="s">
        <v>137</v>
      </c>
      <c r="L3782" t="s">
        <v>11104</v>
      </c>
      <c r="M3782" t="s">
        <v>11105</v>
      </c>
      <c r="N3782">
        <v>2.2194444440000001</v>
      </c>
      <c r="O3782">
        <v>0</v>
      </c>
      <c r="P3782">
        <v>7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2.5949823162601993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2.5949823162601993</v>
      </c>
    </row>
    <row r="3783" spans="1:31" x14ac:dyDescent="0.25">
      <c r="A3783">
        <v>1714685</v>
      </c>
      <c r="B3783">
        <v>1</v>
      </c>
      <c r="C3783" t="s">
        <v>80</v>
      </c>
      <c r="D3783" t="s">
        <v>105</v>
      </c>
      <c r="E3783" t="s">
        <v>189</v>
      </c>
      <c r="F3783" t="s">
        <v>11106</v>
      </c>
      <c r="G3783" t="s">
        <v>147</v>
      </c>
      <c r="H3783" t="s">
        <v>143</v>
      </c>
      <c r="I3783" t="s">
        <v>135</v>
      </c>
      <c r="J3783" t="s">
        <v>136</v>
      </c>
      <c r="K3783" t="s">
        <v>137</v>
      </c>
      <c r="L3783" t="s">
        <v>10761</v>
      </c>
      <c r="M3783" t="s">
        <v>11107</v>
      </c>
      <c r="N3783">
        <v>0.38555555499999999</v>
      </c>
      <c r="O3783">
        <v>0</v>
      </c>
      <c r="P3783">
        <v>1289</v>
      </c>
      <c r="Q3783">
        <v>0</v>
      </c>
      <c r="R3783">
        <v>214</v>
      </c>
      <c r="S3783">
        <v>1</v>
      </c>
      <c r="T3783">
        <v>189</v>
      </c>
      <c r="U3783">
        <v>0</v>
      </c>
      <c r="V3783">
        <v>2</v>
      </c>
      <c r="W3783">
        <v>0</v>
      </c>
      <c r="X3783">
        <v>136.6872642984352</v>
      </c>
      <c r="Y3783">
        <v>0</v>
      </c>
      <c r="Z3783">
        <v>11.957767357865524</v>
      </c>
      <c r="AA3783">
        <v>1.92547904803352</v>
      </c>
      <c r="AB3783">
        <v>105.06775540300909</v>
      </c>
      <c r="AC3783">
        <v>0</v>
      </c>
      <c r="AD3783">
        <v>69.302488725226809</v>
      </c>
      <c r="AE3783">
        <v>324.94075483257012</v>
      </c>
    </row>
    <row r="3784" spans="1:31" x14ac:dyDescent="0.25">
      <c r="A3784">
        <v>1715183</v>
      </c>
      <c r="B3784">
        <v>1</v>
      </c>
      <c r="C3784" t="s">
        <v>81</v>
      </c>
      <c r="D3784" t="s">
        <v>128</v>
      </c>
      <c r="E3784" t="s">
        <v>189</v>
      </c>
      <c r="F3784" t="s">
        <v>10952</v>
      </c>
      <c r="G3784" t="s">
        <v>147</v>
      </c>
      <c r="H3784" t="s">
        <v>143</v>
      </c>
      <c r="I3784" t="s">
        <v>135</v>
      </c>
      <c r="J3784" t="s">
        <v>136</v>
      </c>
      <c r="K3784" t="s">
        <v>137</v>
      </c>
      <c r="L3784" t="s">
        <v>11108</v>
      </c>
      <c r="M3784" t="s">
        <v>11109</v>
      </c>
      <c r="N3784">
        <v>0.21972222199999999</v>
      </c>
      <c r="O3784">
        <v>9</v>
      </c>
      <c r="P3784">
        <v>1302</v>
      </c>
      <c r="Q3784">
        <v>22</v>
      </c>
      <c r="R3784">
        <v>15</v>
      </c>
      <c r="S3784">
        <v>22</v>
      </c>
      <c r="T3784">
        <v>123</v>
      </c>
      <c r="U3784">
        <v>0</v>
      </c>
      <c r="V3784">
        <v>0</v>
      </c>
      <c r="W3784">
        <v>0.84637803790645771</v>
      </c>
      <c r="X3784">
        <v>30.078483119671233</v>
      </c>
      <c r="Y3784">
        <v>22.13223027791399</v>
      </c>
      <c r="Z3784">
        <v>0.26767739554578363</v>
      </c>
      <c r="AA3784">
        <v>21.303702684784394</v>
      </c>
      <c r="AB3784">
        <v>11.621019190884779</v>
      </c>
      <c r="AC3784">
        <v>0</v>
      </c>
      <c r="AD3784">
        <v>0</v>
      </c>
      <c r="AE3784">
        <v>86.249490706706638</v>
      </c>
    </row>
    <row r="3785" spans="1:31" x14ac:dyDescent="0.25">
      <c r="A3785">
        <v>1715349</v>
      </c>
      <c r="B3785">
        <v>1</v>
      </c>
      <c r="C3785" t="s">
        <v>80</v>
      </c>
      <c r="D3785" t="s">
        <v>87</v>
      </c>
      <c r="E3785" t="s">
        <v>160</v>
      </c>
      <c r="F3785" t="s">
        <v>11110</v>
      </c>
      <c r="G3785" t="s">
        <v>326</v>
      </c>
      <c r="H3785" t="s">
        <v>134</v>
      </c>
      <c r="I3785" t="s">
        <v>135</v>
      </c>
      <c r="J3785" t="s">
        <v>136</v>
      </c>
      <c r="K3785" t="s">
        <v>137</v>
      </c>
      <c r="L3785" t="s">
        <v>11111</v>
      </c>
      <c r="M3785" t="s">
        <v>11112</v>
      </c>
      <c r="N3785">
        <v>3.5380555550000001</v>
      </c>
      <c r="O3785">
        <v>0</v>
      </c>
      <c r="P3785">
        <v>10</v>
      </c>
      <c r="Q3785">
        <v>0</v>
      </c>
      <c r="R3785">
        <v>0</v>
      </c>
      <c r="S3785">
        <v>0</v>
      </c>
      <c r="T3785">
        <v>1</v>
      </c>
      <c r="U3785">
        <v>0</v>
      </c>
      <c r="V3785">
        <v>0</v>
      </c>
      <c r="W3785">
        <v>0</v>
      </c>
      <c r="X3785">
        <v>13.602134393117778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13.602134393117778</v>
      </c>
    </row>
    <row r="3786" spans="1:31" x14ac:dyDescent="0.25">
      <c r="A3786">
        <v>1714851</v>
      </c>
      <c r="B3786">
        <v>1</v>
      </c>
      <c r="C3786" t="s">
        <v>80</v>
      </c>
      <c r="D3786" t="s">
        <v>104</v>
      </c>
      <c r="E3786" t="s">
        <v>131</v>
      </c>
      <c r="F3786" t="s">
        <v>11113</v>
      </c>
      <c r="G3786" t="s">
        <v>133</v>
      </c>
      <c r="H3786" t="s">
        <v>134</v>
      </c>
      <c r="I3786" t="s">
        <v>135</v>
      </c>
      <c r="J3786" t="s">
        <v>136</v>
      </c>
      <c r="K3786" t="s">
        <v>137</v>
      </c>
      <c r="L3786" t="s">
        <v>11114</v>
      </c>
      <c r="M3786" t="s">
        <v>11115</v>
      </c>
      <c r="N3786">
        <v>2.0494444440000001</v>
      </c>
      <c r="O3786">
        <v>0</v>
      </c>
      <c r="P3786">
        <v>1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0.41615944506968777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0.41615944506968777</v>
      </c>
    </row>
    <row r="3787" spans="1:31" x14ac:dyDescent="0.25">
      <c r="A3787">
        <v>1715020</v>
      </c>
      <c r="B3787">
        <v>1</v>
      </c>
      <c r="C3787" t="s">
        <v>80</v>
      </c>
      <c r="D3787" t="s">
        <v>96</v>
      </c>
      <c r="E3787" t="s">
        <v>140</v>
      </c>
      <c r="F3787" t="s">
        <v>10782</v>
      </c>
      <c r="G3787" t="s">
        <v>147</v>
      </c>
      <c r="H3787" t="s">
        <v>143</v>
      </c>
      <c r="I3787" t="s">
        <v>135</v>
      </c>
      <c r="J3787" t="s">
        <v>136</v>
      </c>
      <c r="K3787" t="s">
        <v>137</v>
      </c>
      <c r="L3787" t="s">
        <v>11116</v>
      </c>
      <c r="M3787" t="s">
        <v>11117</v>
      </c>
      <c r="N3787">
        <v>1.5886111110000001</v>
      </c>
      <c r="O3787">
        <v>2</v>
      </c>
      <c r="P3787">
        <v>0</v>
      </c>
      <c r="Q3787">
        <v>5</v>
      </c>
      <c r="R3787">
        <v>0</v>
      </c>
      <c r="S3787">
        <v>4</v>
      </c>
      <c r="T3787">
        <v>0</v>
      </c>
      <c r="U3787">
        <v>0</v>
      </c>
      <c r="V3787">
        <v>0</v>
      </c>
      <c r="W3787">
        <v>12.891623092342169</v>
      </c>
      <c r="X3787">
        <v>0</v>
      </c>
      <c r="Y3787">
        <v>5.0061857677529069</v>
      </c>
      <c r="Z3787">
        <v>0</v>
      </c>
      <c r="AA3787">
        <v>13.745158121342035</v>
      </c>
      <c r="AB3787">
        <v>0</v>
      </c>
      <c r="AC3787">
        <v>0</v>
      </c>
      <c r="AD3787">
        <v>0</v>
      </c>
      <c r="AE3787">
        <v>31.642966981437112</v>
      </c>
    </row>
    <row r="3788" spans="1:31" x14ac:dyDescent="0.25">
      <c r="A3788">
        <v>1715369</v>
      </c>
      <c r="B3788">
        <v>1</v>
      </c>
      <c r="C3788" t="s">
        <v>80</v>
      </c>
      <c r="D3788" t="s">
        <v>95</v>
      </c>
      <c r="E3788" t="s">
        <v>160</v>
      </c>
      <c r="F3788" t="s">
        <v>11118</v>
      </c>
      <c r="G3788" t="s">
        <v>326</v>
      </c>
      <c r="H3788" t="s">
        <v>134</v>
      </c>
      <c r="I3788" t="s">
        <v>135</v>
      </c>
      <c r="J3788" t="s">
        <v>136</v>
      </c>
      <c r="K3788" t="s">
        <v>137</v>
      </c>
      <c r="L3788" t="s">
        <v>11119</v>
      </c>
      <c r="M3788" t="s">
        <v>11120</v>
      </c>
      <c r="N3788">
        <v>1.741666666</v>
      </c>
      <c r="O3788">
        <v>0</v>
      </c>
      <c r="P3788">
        <v>27</v>
      </c>
      <c r="Q3788">
        <v>0</v>
      </c>
      <c r="R3788">
        <v>2</v>
      </c>
      <c r="S3788">
        <v>0</v>
      </c>
      <c r="T3788">
        <v>4</v>
      </c>
      <c r="U3788">
        <v>0</v>
      </c>
      <c r="V3788">
        <v>0</v>
      </c>
      <c r="W3788">
        <v>0</v>
      </c>
      <c r="X3788">
        <v>15.240769115053576</v>
      </c>
      <c r="Y3788">
        <v>0</v>
      </c>
      <c r="Z3788">
        <v>0.99562694203711666</v>
      </c>
      <c r="AA3788">
        <v>0</v>
      </c>
      <c r="AB3788">
        <v>4.6360889907122083</v>
      </c>
      <c r="AC3788">
        <v>0</v>
      </c>
      <c r="AD3788">
        <v>0</v>
      </c>
      <c r="AE3788">
        <v>20.872485047802904</v>
      </c>
    </row>
    <row r="3789" spans="1:31" x14ac:dyDescent="0.25">
      <c r="A3789">
        <v>1714951</v>
      </c>
      <c r="B3789">
        <v>1</v>
      </c>
      <c r="C3789" t="s">
        <v>80</v>
      </c>
      <c r="D3789" t="s">
        <v>82</v>
      </c>
      <c r="E3789" t="s">
        <v>131</v>
      </c>
      <c r="F3789" t="s">
        <v>11121</v>
      </c>
      <c r="G3789" t="s">
        <v>133</v>
      </c>
      <c r="H3789" t="s">
        <v>134</v>
      </c>
      <c r="I3789" t="s">
        <v>135</v>
      </c>
      <c r="J3789" t="s">
        <v>136</v>
      </c>
      <c r="K3789" t="s">
        <v>137</v>
      </c>
      <c r="L3789" t="s">
        <v>11122</v>
      </c>
      <c r="M3789" t="s">
        <v>11123</v>
      </c>
      <c r="N3789">
        <v>2.6077777769999999</v>
      </c>
      <c r="O3789">
        <v>0</v>
      </c>
      <c r="P3789">
        <v>3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1.9168220835860199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1.9168220835860199</v>
      </c>
    </row>
    <row r="3790" spans="1:31" x14ac:dyDescent="0.25">
      <c r="A3790">
        <v>1715249</v>
      </c>
      <c r="B3790">
        <v>1</v>
      </c>
      <c r="C3790" t="s">
        <v>80</v>
      </c>
      <c r="D3790" t="s">
        <v>85</v>
      </c>
      <c r="E3790" t="s">
        <v>171</v>
      </c>
      <c r="F3790" t="s">
        <v>11124</v>
      </c>
      <c r="G3790" t="s">
        <v>147</v>
      </c>
      <c r="H3790" t="s">
        <v>143</v>
      </c>
      <c r="I3790" t="s">
        <v>135</v>
      </c>
      <c r="J3790" t="s">
        <v>136</v>
      </c>
      <c r="K3790" t="s">
        <v>137</v>
      </c>
      <c r="L3790" t="s">
        <v>11125</v>
      </c>
      <c r="M3790" t="s">
        <v>11126</v>
      </c>
      <c r="N3790">
        <v>3.991944444</v>
      </c>
      <c r="O3790">
        <v>0</v>
      </c>
      <c r="P3790">
        <v>356</v>
      </c>
      <c r="Q3790">
        <v>0</v>
      </c>
      <c r="R3790">
        <v>0</v>
      </c>
      <c r="S3790">
        <v>0</v>
      </c>
      <c r="T3790">
        <v>15</v>
      </c>
      <c r="U3790">
        <v>0</v>
      </c>
      <c r="V3790">
        <v>0</v>
      </c>
      <c r="W3790">
        <v>0</v>
      </c>
      <c r="X3790">
        <v>489.03960198051658</v>
      </c>
      <c r="Y3790">
        <v>0</v>
      </c>
      <c r="Z3790">
        <v>0</v>
      </c>
      <c r="AA3790">
        <v>0</v>
      </c>
      <c r="AB3790">
        <v>154.09179161375133</v>
      </c>
      <c r="AC3790">
        <v>0</v>
      </c>
      <c r="AD3790">
        <v>0</v>
      </c>
      <c r="AE3790">
        <v>643.13139359426793</v>
      </c>
    </row>
    <row r="3791" spans="1:31" x14ac:dyDescent="0.25">
      <c r="A3791">
        <v>1715498</v>
      </c>
      <c r="B3791">
        <v>1</v>
      </c>
      <c r="C3791" t="s">
        <v>80</v>
      </c>
      <c r="D3791" t="s">
        <v>93</v>
      </c>
      <c r="E3791" t="s">
        <v>131</v>
      </c>
      <c r="F3791" t="s">
        <v>11127</v>
      </c>
      <c r="G3791" t="s">
        <v>238</v>
      </c>
      <c r="H3791" t="s">
        <v>134</v>
      </c>
      <c r="I3791" t="s">
        <v>135</v>
      </c>
      <c r="J3791" t="s">
        <v>136</v>
      </c>
      <c r="K3791" t="s">
        <v>137</v>
      </c>
      <c r="L3791" t="s">
        <v>11128</v>
      </c>
      <c r="M3791" t="s">
        <v>11129</v>
      </c>
      <c r="N3791">
        <v>1.0322222219999999</v>
      </c>
      <c r="O3791">
        <v>0</v>
      </c>
      <c r="P3791">
        <v>2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2.5415156265395287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2.5415156265395287</v>
      </c>
    </row>
    <row r="3792" spans="1:31" x14ac:dyDescent="0.25">
      <c r="A3792">
        <v>1714728</v>
      </c>
      <c r="B3792">
        <v>1</v>
      </c>
      <c r="C3792" t="s">
        <v>80</v>
      </c>
      <c r="D3792" t="s">
        <v>92</v>
      </c>
      <c r="E3792" t="s">
        <v>140</v>
      </c>
      <c r="F3792" t="s">
        <v>11130</v>
      </c>
      <c r="G3792" t="s">
        <v>147</v>
      </c>
      <c r="H3792" t="s">
        <v>143</v>
      </c>
      <c r="I3792" t="s">
        <v>135</v>
      </c>
      <c r="J3792" t="s">
        <v>136</v>
      </c>
      <c r="K3792" t="s">
        <v>137</v>
      </c>
      <c r="L3792" t="s">
        <v>11131</v>
      </c>
      <c r="M3792" t="s">
        <v>11132</v>
      </c>
      <c r="N3792">
        <v>0.28499999999999998</v>
      </c>
      <c r="O3792">
        <v>0</v>
      </c>
      <c r="P3792">
        <v>577</v>
      </c>
      <c r="Q3792">
        <v>2</v>
      </c>
      <c r="R3792">
        <v>223</v>
      </c>
      <c r="S3792">
        <v>8</v>
      </c>
      <c r="T3792">
        <v>56</v>
      </c>
      <c r="U3792">
        <v>0</v>
      </c>
      <c r="V3792">
        <v>1</v>
      </c>
      <c r="W3792">
        <v>0</v>
      </c>
      <c r="X3792">
        <v>32.358576336662679</v>
      </c>
      <c r="Y3792">
        <v>0.29044558557903333</v>
      </c>
      <c r="Z3792">
        <v>8.5859333649385174</v>
      </c>
      <c r="AA3792">
        <v>4.601999072779714</v>
      </c>
      <c r="AB3792">
        <v>25.051911017645025</v>
      </c>
      <c r="AC3792">
        <v>0</v>
      </c>
      <c r="AD3792">
        <v>0</v>
      </c>
      <c r="AE3792">
        <v>70.888865377604972</v>
      </c>
    </row>
    <row r="3793" spans="1:31" x14ac:dyDescent="0.25">
      <c r="A3793">
        <v>1714871</v>
      </c>
      <c r="B3793">
        <v>1</v>
      </c>
      <c r="C3793" t="s">
        <v>81</v>
      </c>
      <c r="D3793" t="s">
        <v>123</v>
      </c>
      <c r="E3793" t="s">
        <v>140</v>
      </c>
      <c r="F3793" t="s">
        <v>1030</v>
      </c>
      <c r="G3793" t="s">
        <v>147</v>
      </c>
      <c r="H3793" t="s">
        <v>143</v>
      </c>
      <c r="I3793" t="s">
        <v>135</v>
      </c>
      <c r="J3793" t="s">
        <v>136</v>
      </c>
      <c r="K3793" t="s">
        <v>137</v>
      </c>
      <c r="L3793" t="s">
        <v>11133</v>
      </c>
      <c r="M3793" t="s">
        <v>11134</v>
      </c>
      <c r="N3793">
        <v>0.64472222199999996</v>
      </c>
      <c r="O3793">
        <v>3</v>
      </c>
      <c r="P3793">
        <v>1</v>
      </c>
      <c r="Q3793">
        <v>78</v>
      </c>
      <c r="R3793">
        <v>69</v>
      </c>
      <c r="S3793">
        <v>13</v>
      </c>
      <c r="T3793">
        <v>9</v>
      </c>
      <c r="U3793">
        <v>0</v>
      </c>
      <c r="V3793">
        <v>0</v>
      </c>
      <c r="W3793">
        <v>0.48796685340389995</v>
      </c>
      <c r="X3793">
        <v>6.8283435976487505E-2</v>
      </c>
      <c r="Y3793">
        <v>17.289405050682699</v>
      </c>
      <c r="Z3793">
        <v>15.596834813867606</v>
      </c>
      <c r="AA3793">
        <v>28.421055574234959</v>
      </c>
      <c r="AB3793">
        <v>8.9143878778995251</v>
      </c>
      <c r="AC3793">
        <v>0</v>
      </c>
      <c r="AD3793">
        <v>0</v>
      </c>
      <c r="AE3793">
        <v>70.777933606065176</v>
      </c>
    </row>
    <row r="3794" spans="1:31" x14ac:dyDescent="0.25">
      <c r="A3794">
        <v>1715057</v>
      </c>
      <c r="B3794">
        <v>1</v>
      </c>
      <c r="C3794" t="s">
        <v>80</v>
      </c>
      <c r="D3794" t="s">
        <v>93</v>
      </c>
      <c r="E3794" t="s">
        <v>140</v>
      </c>
      <c r="F3794" t="s">
        <v>5927</v>
      </c>
      <c r="G3794" t="s">
        <v>316</v>
      </c>
      <c r="H3794" t="s">
        <v>143</v>
      </c>
      <c r="I3794" t="s">
        <v>135</v>
      </c>
      <c r="J3794" t="s">
        <v>136</v>
      </c>
      <c r="K3794" t="s">
        <v>137</v>
      </c>
      <c r="L3794" t="s">
        <v>11135</v>
      </c>
      <c r="M3794" t="s">
        <v>10909</v>
      </c>
      <c r="N3794">
        <v>7.7222221999999993E-2</v>
      </c>
      <c r="O3794">
        <v>0</v>
      </c>
      <c r="P3794">
        <v>1677</v>
      </c>
      <c r="Q3794">
        <v>39</v>
      </c>
      <c r="R3794">
        <v>161</v>
      </c>
      <c r="S3794">
        <v>15</v>
      </c>
      <c r="T3794">
        <v>248</v>
      </c>
      <c r="U3794">
        <v>1</v>
      </c>
      <c r="V3794">
        <v>1</v>
      </c>
      <c r="W3794">
        <v>0</v>
      </c>
      <c r="X3794">
        <v>27.740586209463871</v>
      </c>
      <c r="Y3794">
        <v>2.5839932786521334</v>
      </c>
      <c r="Z3794">
        <v>5.8841834022741786</v>
      </c>
      <c r="AA3794">
        <v>5.4774474064360197</v>
      </c>
      <c r="AB3794">
        <v>13.026993172914684</v>
      </c>
      <c r="AC3794">
        <v>33.090871759304122</v>
      </c>
      <c r="AD3794">
        <v>2.9635958437282168</v>
      </c>
      <c r="AE3794">
        <v>90.767671072773226</v>
      </c>
    </row>
    <row r="3795" spans="1:31" x14ac:dyDescent="0.25">
      <c r="A3795">
        <v>1714914</v>
      </c>
      <c r="B3795">
        <v>1</v>
      </c>
      <c r="C3795" t="s">
        <v>80</v>
      </c>
      <c r="D3795" t="s">
        <v>97</v>
      </c>
      <c r="E3795" t="s">
        <v>140</v>
      </c>
      <c r="F3795" t="s">
        <v>9049</v>
      </c>
      <c r="G3795" t="s">
        <v>147</v>
      </c>
      <c r="H3795" t="s">
        <v>143</v>
      </c>
      <c r="I3795" t="s">
        <v>135</v>
      </c>
      <c r="J3795" t="s">
        <v>136</v>
      </c>
      <c r="K3795" t="s">
        <v>137</v>
      </c>
      <c r="L3795" t="s">
        <v>11136</v>
      </c>
      <c r="M3795" t="s">
        <v>11137</v>
      </c>
      <c r="N3795">
        <v>0.29777777700000002</v>
      </c>
      <c r="O3795">
        <v>7</v>
      </c>
      <c r="P3795">
        <v>1122</v>
      </c>
      <c r="Q3795">
        <v>12</v>
      </c>
      <c r="R3795">
        <v>150</v>
      </c>
      <c r="S3795">
        <v>29</v>
      </c>
      <c r="T3795">
        <v>178</v>
      </c>
      <c r="U3795">
        <v>0</v>
      </c>
      <c r="V3795">
        <v>1</v>
      </c>
      <c r="W3795">
        <v>2.9624983542302399</v>
      </c>
      <c r="X3795">
        <v>94.464117647640919</v>
      </c>
      <c r="Y3795">
        <v>5.0614826782709326</v>
      </c>
      <c r="Z3795">
        <v>11.05902793993743</v>
      </c>
      <c r="AA3795">
        <v>144.62501166769778</v>
      </c>
      <c r="AB3795">
        <v>36.41582741188337</v>
      </c>
      <c r="AC3795">
        <v>0</v>
      </c>
      <c r="AD3795">
        <v>1.771104047136782</v>
      </c>
      <c r="AE3795">
        <v>296.35906974679745</v>
      </c>
    </row>
    <row r="3796" spans="1:31" x14ac:dyDescent="0.25">
      <c r="A3796">
        <v>1714665</v>
      </c>
      <c r="B3796">
        <v>1</v>
      </c>
      <c r="C3796" t="s">
        <v>80</v>
      </c>
      <c r="D3796" t="s">
        <v>99</v>
      </c>
      <c r="E3796" t="s">
        <v>140</v>
      </c>
      <c r="F3796" t="s">
        <v>6745</v>
      </c>
      <c r="G3796" t="s">
        <v>173</v>
      </c>
      <c r="H3796" t="s">
        <v>143</v>
      </c>
      <c r="I3796" t="s">
        <v>135</v>
      </c>
      <c r="J3796" t="s">
        <v>136</v>
      </c>
      <c r="K3796" t="s">
        <v>153</v>
      </c>
      <c r="L3796" t="s">
        <v>11138</v>
      </c>
      <c r="M3796" t="s">
        <v>11139</v>
      </c>
      <c r="N3796">
        <v>0.71430833299999996</v>
      </c>
      <c r="O3796">
        <v>0</v>
      </c>
      <c r="P3796">
        <v>0</v>
      </c>
      <c r="Q3796">
        <v>0</v>
      </c>
      <c r="R3796">
        <v>0</v>
      </c>
      <c r="S3796">
        <v>8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93.107533394013672</v>
      </c>
      <c r="AB3796">
        <v>0</v>
      </c>
      <c r="AC3796">
        <v>0</v>
      </c>
      <c r="AD3796">
        <v>0</v>
      </c>
      <c r="AE3796">
        <v>93.107533394013672</v>
      </c>
    </row>
    <row r="3797" spans="1:31" x14ac:dyDescent="0.25">
      <c r="A3797">
        <v>1715312</v>
      </c>
      <c r="B3797">
        <v>1</v>
      </c>
      <c r="C3797" t="s">
        <v>80</v>
      </c>
      <c r="D3797" t="s">
        <v>104</v>
      </c>
      <c r="E3797" t="s">
        <v>171</v>
      </c>
      <c r="F3797" t="s">
        <v>11140</v>
      </c>
      <c r="G3797" t="s">
        <v>295</v>
      </c>
      <c r="H3797" t="s">
        <v>143</v>
      </c>
      <c r="I3797" t="s">
        <v>135</v>
      </c>
      <c r="J3797" t="s">
        <v>136</v>
      </c>
      <c r="K3797" t="s">
        <v>137</v>
      </c>
      <c r="L3797" t="s">
        <v>11141</v>
      </c>
      <c r="M3797" t="s">
        <v>11142</v>
      </c>
      <c r="N3797">
        <v>2.8038888879999999</v>
      </c>
      <c r="O3797">
        <v>5</v>
      </c>
      <c r="P3797">
        <v>0</v>
      </c>
      <c r="Q3797">
        <v>3</v>
      </c>
      <c r="R3797">
        <v>0</v>
      </c>
      <c r="S3797">
        <v>3</v>
      </c>
      <c r="T3797">
        <v>0</v>
      </c>
      <c r="U3797">
        <v>0</v>
      </c>
      <c r="V3797">
        <v>0</v>
      </c>
      <c r="W3797">
        <v>1.9152843527764265</v>
      </c>
      <c r="X3797">
        <v>0</v>
      </c>
      <c r="Y3797">
        <v>4.0934442652991994</v>
      </c>
      <c r="Z3797">
        <v>0</v>
      </c>
      <c r="AA3797">
        <v>161.14558734367839</v>
      </c>
      <c r="AB3797">
        <v>0</v>
      </c>
      <c r="AC3797">
        <v>0</v>
      </c>
      <c r="AD3797">
        <v>0</v>
      </c>
      <c r="AE3797">
        <v>167.15431596175401</v>
      </c>
    </row>
    <row r="3798" spans="1:31" x14ac:dyDescent="0.25">
      <c r="A3798">
        <v>1715306</v>
      </c>
      <c r="B3798">
        <v>1</v>
      </c>
      <c r="C3798" t="s">
        <v>80</v>
      </c>
      <c r="D3798" t="s">
        <v>110</v>
      </c>
      <c r="E3798" t="s">
        <v>131</v>
      </c>
      <c r="F3798" t="s">
        <v>11143</v>
      </c>
      <c r="G3798" t="s">
        <v>133</v>
      </c>
      <c r="H3798" t="s">
        <v>134</v>
      </c>
      <c r="I3798" t="s">
        <v>135</v>
      </c>
      <c r="J3798" t="s">
        <v>136</v>
      </c>
      <c r="K3798" t="s">
        <v>137</v>
      </c>
      <c r="L3798" t="s">
        <v>11144</v>
      </c>
      <c r="M3798" t="s">
        <v>11145</v>
      </c>
      <c r="N3798">
        <v>1.946666666</v>
      </c>
      <c r="O3798">
        <v>0</v>
      </c>
      <c r="P3798">
        <v>1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0.88710455585492887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0.88710455585492887</v>
      </c>
    </row>
    <row r="3799" spans="1:31" x14ac:dyDescent="0.25">
      <c r="A3799">
        <v>1715263</v>
      </c>
      <c r="B3799">
        <v>1</v>
      </c>
      <c r="C3799" t="s">
        <v>80</v>
      </c>
      <c r="D3799" t="s">
        <v>97</v>
      </c>
      <c r="E3799" t="s">
        <v>131</v>
      </c>
      <c r="F3799" t="s">
        <v>11146</v>
      </c>
      <c r="G3799" t="s">
        <v>133</v>
      </c>
      <c r="H3799" t="s">
        <v>134</v>
      </c>
      <c r="I3799" t="s">
        <v>135</v>
      </c>
      <c r="J3799" t="s">
        <v>136</v>
      </c>
      <c r="K3799" t="s">
        <v>137</v>
      </c>
      <c r="L3799" t="s">
        <v>11147</v>
      </c>
      <c r="M3799" t="s">
        <v>11148</v>
      </c>
      <c r="N3799">
        <v>6.5436111109999997</v>
      </c>
      <c r="O3799">
        <v>0</v>
      </c>
      <c r="P3799">
        <v>1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2.6829499907859717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2.6829499907859717</v>
      </c>
    </row>
    <row r="3800" spans="1:31" x14ac:dyDescent="0.25">
      <c r="A3800">
        <v>1715455</v>
      </c>
      <c r="B3800">
        <v>1</v>
      </c>
      <c r="C3800" t="s">
        <v>81</v>
      </c>
      <c r="D3800" t="s">
        <v>115</v>
      </c>
      <c r="E3800" t="s">
        <v>160</v>
      </c>
      <c r="F3800" t="s">
        <v>11149</v>
      </c>
      <c r="G3800" t="s">
        <v>162</v>
      </c>
      <c r="H3800" t="s">
        <v>134</v>
      </c>
      <c r="I3800" t="s">
        <v>135</v>
      </c>
      <c r="J3800" t="s">
        <v>136</v>
      </c>
      <c r="K3800" t="s">
        <v>137</v>
      </c>
      <c r="L3800" t="s">
        <v>11150</v>
      </c>
      <c r="M3800" t="s">
        <v>11151</v>
      </c>
      <c r="N3800">
        <v>4.375555555</v>
      </c>
      <c r="O3800">
        <v>0</v>
      </c>
      <c r="P3800">
        <v>15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7.2752994541818437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7.2752994541818437</v>
      </c>
    </row>
    <row r="3801" spans="1:31" x14ac:dyDescent="0.25">
      <c r="A3801">
        <v>1715014</v>
      </c>
      <c r="B3801">
        <v>1</v>
      </c>
      <c r="C3801" t="s">
        <v>80</v>
      </c>
      <c r="D3801" t="s">
        <v>100</v>
      </c>
      <c r="E3801" t="s">
        <v>171</v>
      </c>
      <c r="F3801" t="s">
        <v>11152</v>
      </c>
      <c r="G3801" t="s">
        <v>295</v>
      </c>
      <c r="H3801" t="s">
        <v>143</v>
      </c>
      <c r="I3801" t="s">
        <v>135</v>
      </c>
      <c r="J3801" t="s">
        <v>136</v>
      </c>
      <c r="K3801" t="s">
        <v>137</v>
      </c>
      <c r="L3801" t="s">
        <v>11153</v>
      </c>
      <c r="M3801" t="s">
        <v>11154</v>
      </c>
      <c r="N3801">
        <v>1.321111111</v>
      </c>
      <c r="O3801">
        <v>0</v>
      </c>
      <c r="P3801">
        <v>47</v>
      </c>
      <c r="Q3801">
        <v>0</v>
      </c>
      <c r="R3801">
        <v>41</v>
      </c>
      <c r="S3801">
        <v>0</v>
      </c>
      <c r="T3801">
        <v>4</v>
      </c>
      <c r="U3801">
        <v>0</v>
      </c>
      <c r="V3801">
        <v>0</v>
      </c>
      <c r="W3801">
        <v>0</v>
      </c>
      <c r="X3801">
        <v>8.5484502280525323</v>
      </c>
      <c r="Y3801">
        <v>0</v>
      </c>
      <c r="Z3801">
        <v>13.400617262116775</v>
      </c>
      <c r="AA3801">
        <v>0</v>
      </c>
      <c r="AB3801">
        <v>6.9224730469818452</v>
      </c>
      <c r="AC3801">
        <v>0</v>
      </c>
      <c r="AD3801">
        <v>0</v>
      </c>
      <c r="AE3801">
        <v>28.871540537151152</v>
      </c>
    </row>
    <row r="3802" spans="1:31" x14ac:dyDescent="0.25">
      <c r="A3802">
        <v>1715269</v>
      </c>
      <c r="B3802">
        <v>1</v>
      </c>
      <c r="C3802" t="s">
        <v>80</v>
      </c>
      <c r="D3802" t="s">
        <v>82</v>
      </c>
      <c r="E3802" t="s">
        <v>160</v>
      </c>
      <c r="F3802" t="s">
        <v>11155</v>
      </c>
      <c r="G3802" t="s">
        <v>162</v>
      </c>
      <c r="H3802" t="s">
        <v>134</v>
      </c>
      <c r="I3802" t="s">
        <v>135</v>
      </c>
      <c r="J3802" t="s">
        <v>136</v>
      </c>
      <c r="K3802" t="s">
        <v>137</v>
      </c>
      <c r="L3802" t="s">
        <v>11156</v>
      </c>
      <c r="M3802" t="s">
        <v>11157</v>
      </c>
      <c r="N3802">
        <v>1.936111111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3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39.76527520081077</v>
      </c>
      <c r="AC3802">
        <v>0</v>
      </c>
      <c r="AD3802">
        <v>0</v>
      </c>
      <c r="AE3802">
        <v>39.76527520081077</v>
      </c>
    </row>
    <row r="3803" spans="1:31" x14ac:dyDescent="0.25">
      <c r="A3803">
        <v>1715123</v>
      </c>
      <c r="B3803">
        <v>1</v>
      </c>
      <c r="C3803" t="s">
        <v>80</v>
      </c>
      <c r="D3803" t="s">
        <v>107</v>
      </c>
      <c r="E3803" t="s">
        <v>131</v>
      </c>
      <c r="F3803" t="s">
        <v>8594</v>
      </c>
      <c r="G3803" t="s">
        <v>238</v>
      </c>
      <c r="H3803" t="s">
        <v>134</v>
      </c>
      <c r="I3803" t="s">
        <v>135</v>
      </c>
      <c r="J3803" t="s">
        <v>136</v>
      </c>
      <c r="K3803" t="s">
        <v>137</v>
      </c>
      <c r="L3803" t="s">
        <v>11158</v>
      </c>
      <c r="M3803" t="s">
        <v>11159</v>
      </c>
      <c r="N3803">
        <v>2.094166666</v>
      </c>
      <c r="O3803">
        <v>0</v>
      </c>
      <c r="P3803">
        <v>12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9.5140923899526815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9.5140923899526815</v>
      </c>
    </row>
    <row r="3804" spans="1:31" x14ac:dyDescent="0.25">
      <c r="A3804">
        <v>1715223</v>
      </c>
      <c r="B3804">
        <v>1</v>
      </c>
      <c r="C3804" t="s">
        <v>80</v>
      </c>
      <c r="D3804" t="s">
        <v>88</v>
      </c>
      <c r="E3804" t="s">
        <v>131</v>
      </c>
      <c r="F3804" t="s">
        <v>11160</v>
      </c>
      <c r="G3804" t="s">
        <v>238</v>
      </c>
      <c r="H3804" t="s">
        <v>134</v>
      </c>
      <c r="I3804" t="s">
        <v>135</v>
      </c>
      <c r="J3804" t="s">
        <v>136</v>
      </c>
      <c r="K3804" t="s">
        <v>137</v>
      </c>
      <c r="L3804" t="s">
        <v>11161</v>
      </c>
      <c r="M3804" t="s">
        <v>11162</v>
      </c>
      <c r="N3804">
        <v>0.59416666600000001</v>
      </c>
      <c r="O3804">
        <v>0</v>
      </c>
      <c r="P3804">
        <v>10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1.7876421250708867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1.7876421250708867</v>
      </c>
    </row>
    <row r="3805" spans="1:31" x14ac:dyDescent="0.25">
      <c r="A3805">
        <v>1714977</v>
      </c>
      <c r="B3805">
        <v>1</v>
      </c>
      <c r="C3805" t="s">
        <v>80</v>
      </c>
      <c r="D3805" t="s">
        <v>84</v>
      </c>
      <c r="E3805" t="s">
        <v>131</v>
      </c>
      <c r="F3805" t="s">
        <v>11163</v>
      </c>
      <c r="G3805" t="s">
        <v>133</v>
      </c>
      <c r="H3805" t="s">
        <v>134</v>
      </c>
      <c r="I3805" t="s">
        <v>135</v>
      </c>
      <c r="J3805" t="s">
        <v>136</v>
      </c>
      <c r="K3805" t="s">
        <v>137</v>
      </c>
      <c r="L3805" t="s">
        <v>11164</v>
      </c>
      <c r="M3805" t="s">
        <v>11165</v>
      </c>
      <c r="N3805">
        <v>0.87833333300000005</v>
      </c>
      <c r="O3805">
        <v>0</v>
      </c>
      <c r="P3805">
        <v>3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0.95373402314978473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0.95373402314978473</v>
      </c>
    </row>
    <row r="3806" spans="1:31" x14ac:dyDescent="0.25">
      <c r="A3806">
        <v>1715392</v>
      </c>
      <c r="B3806">
        <v>1</v>
      </c>
      <c r="C3806" t="s">
        <v>81</v>
      </c>
      <c r="D3806" t="s">
        <v>112</v>
      </c>
      <c r="E3806" t="s">
        <v>140</v>
      </c>
      <c r="F3806" t="s">
        <v>10856</v>
      </c>
      <c r="G3806" t="s">
        <v>147</v>
      </c>
      <c r="H3806" t="s">
        <v>143</v>
      </c>
      <c r="I3806" t="s">
        <v>135</v>
      </c>
      <c r="J3806" t="s">
        <v>136</v>
      </c>
      <c r="K3806" t="s">
        <v>137</v>
      </c>
      <c r="L3806" t="s">
        <v>11166</v>
      </c>
      <c r="M3806" t="s">
        <v>11167</v>
      </c>
      <c r="N3806">
        <v>0.25527777699999998</v>
      </c>
      <c r="O3806">
        <v>4</v>
      </c>
      <c r="P3806">
        <v>941</v>
      </c>
      <c r="Q3806">
        <v>85</v>
      </c>
      <c r="R3806">
        <v>307</v>
      </c>
      <c r="S3806">
        <v>12</v>
      </c>
      <c r="T3806">
        <v>123</v>
      </c>
      <c r="U3806">
        <v>1</v>
      </c>
      <c r="V3806">
        <v>0</v>
      </c>
      <c r="W3806">
        <v>0.17355028743370415</v>
      </c>
      <c r="X3806">
        <v>41.248435993728926</v>
      </c>
      <c r="Y3806">
        <v>18.984520058150604</v>
      </c>
      <c r="Z3806">
        <v>7.2822214894305741</v>
      </c>
      <c r="AA3806">
        <v>15.97717172989033</v>
      </c>
      <c r="AB3806">
        <v>6.8321379063061505</v>
      </c>
      <c r="AC3806">
        <v>0.62347184691076252</v>
      </c>
      <c r="AD3806">
        <v>0</v>
      </c>
      <c r="AE3806">
        <v>91.121509311851042</v>
      </c>
    </row>
    <row r="3807" spans="1:31" x14ac:dyDescent="0.25">
      <c r="A3807">
        <v>1715478</v>
      </c>
      <c r="B3807">
        <v>1</v>
      </c>
      <c r="C3807" t="s">
        <v>80</v>
      </c>
      <c r="D3807" t="s">
        <v>104</v>
      </c>
      <c r="E3807" t="s">
        <v>160</v>
      </c>
      <c r="F3807" t="s">
        <v>11168</v>
      </c>
      <c r="G3807" t="s">
        <v>162</v>
      </c>
      <c r="H3807" t="s">
        <v>134</v>
      </c>
      <c r="I3807" t="s">
        <v>135</v>
      </c>
      <c r="J3807" t="s">
        <v>136</v>
      </c>
      <c r="K3807" t="s">
        <v>137</v>
      </c>
      <c r="L3807" t="s">
        <v>11169</v>
      </c>
      <c r="M3807" t="s">
        <v>11170</v>
      </c>
      <c r="N3807">
        <v>2.7847222220000001</v>
      </c>
      <c r="O3807">
        <v>0</v>
      </c>
      <c r="P3807">
        <v>54</v>
      </c>
      <c r="Q3807">
        <v>0</v>
      </c>
      <c r="R3807">
        <v>0</v>
      </c>
      <c r="S3807">
        <v>0</v>
      </c>
      <c r="T3807">
        <v>1</v>
      </c>
      <c r="U3807">
        <v>0</v>
      </c>
      <c r="V3807">
        <v>0</v>
      </c>
      <c r="W3807">
        <v>0</v>
      </c>
      <c r="X3807">
        <v>31.881452935787451</v>
      </c>
      <c r="Y3807">
        <v>0</v>
      </c>
      <c r="Z3807">
        <v>0</v>
      </c>
      <c r="AA3807">
        <v>0</v>
      </c>
      <c r="AB3807">
        <v>2.0850412477630993</v>
      </c>
      <c r="AC3807">
        <v>0</v>
      </c>
      <c r="AD3807">
        <v>0</v>
      </c>
      <c r="AE3807">
        <v>33.966494183550552</v>
      </c>
    </row>
    <row r="3808" spans="1:31" x14ac:dyDescent="0.25">
      <c r="A3808">
        <v>1714791</v>
      </c>
      <c r="B3808">
        <v>1</v>
      </c>
      <c r="C3808" t="s">
        <v>81</v>
      </c>
      <c r="D3808" t="s">
        <v>120</v>
      </c>
      <c r="E3808" t="s">
        <v>171</v>
      </c>
      <c r="F3808" t="s">
        <v>11171</v>
      </c>
      <c r="G3808" t="s">
        <v>147</v>
      </c>
      <c r="H3808" t="s">
        <v>143</v>
      </c>
      <c r="I3808" t="s">
        <v>135</v>
      </c>
      <c r="J3808" t="s">
        <v>136</v>
      </c>
      <c r="K3808" t="s">
        <v>137</v>
      </c>
      <c r="L3808" t="s">
        <v>11172</v>
      </c>
      <c r="M3808" t="s">
        <v>11173</v>
      </c>
      <c r="N3808">
        <v>1.9424999999999999</v>
      </c>
      <c r="O3808">
        <v>0</v>
      </c>
      <c r="P3808">
        <v>0</v>
      </c>
      <c r="Q3808">
        <v>21</v>
      </c>
      <c r="R3808">
        <v>10</v>
      </c>
      <c r="S3808">
        <v>9</v>
      </c>
      <c r="T3808">
        <v>0</v>
      </c>
      <c r="U3808">
        <v>3</v>
      </c>
      <c r="V3808">
        <v>0</v>
      </c>
      <c r="W3808">
        <v>0</v>
      </c>
      <c r="X3808">
        <v>0</v>
      </c>
      <c r="Y3808">
        <v>39.966276467434852</v>
      </c>
      <c r="Z3808">
        <v>7.64683492381553</v>
      </c>
      <c r="AA3808">
        <v>17.030208231109107</v>
      </c>
      <c r="AB3808">
        <v>0</v>
      </c>
      <c r="AC3808">
        <v>436.54140366256223</v>
      </c>
      <c r="AD3808">
        <v>0</v>
      </c>
      <c r="AE3808">
        <v>501.18472328492169</v>
      </c>
    </row>
    <row r="3809" spans="1:31" x14ac:dyDescent="0.25">
      <c r="A3809">
        <v>1715037</v>
      </c>
      <c r="B3809">
        <v>1</v>
      </c>
      <c r="C3809" t="s">
        <v>80</v>
      </c>
      <c r="D3809" t="s">
        <v>111</v>
      </c>
      <c r="E3809" t="s">
        <v>131</v>
      </c>
      <c r="F3809" t="s">
        <v>11174</v>
      </c>
      <c r="G3809" t="s">
        <v>238</v>
      </c>
      <c r="H3809" t="s">
        <v>134</v>
      </c>
      <c r="I3809" t="s">
        <v>135</v>
      </c>
      <c r="J3809" t="s">
        <v>136</v>
      </c>
      <c r="K3809" t="s">
        <v>137</v>
      </c>
      <c r="L3809" t="s">
        <v>11175</v>
      </c>
      <c r="M3809" t="s">
        <v>11176</v>
      </c>
      <c r="N3809">
        <v>1.0319444440000001</v>
      </c>
      <c r="O3809">
        <v>0</v>
      </c>
      <c r="P3809">
        <v>9</v>
      </c>
      <c r="Q3809">
        <v>0</v>
      </c>
      <c r="R3809">
        <v>0</v>
      </c>
      <c r="S3809">
        <v>0</v>
      </c>
      <c r="T3809">
        <v>1</v>
      </c>
      <c r="U3809">
        <v>0</v>
      </c>
      <c r="V3809">
        <v>0</v>
      </c>
      <c r="W3809">
        <v>0</v>
      </c>
      <c r="X3809">
        <v>2.9991600288101359</v>
      </c>
      <c r="Y3809">
        <v>0</v>
      </c>
      <c r="Z3809">
        <v>0</v>
      </c>
      <c r="AA3809">
        <v>0</v>
      </c>
      <c r="AB3809">
        <v>0.29408540606045003</v>
      </c>
      <c r="AC3809">
        <v>0</v>
      </c>
      <c r="AD3809">
        <v>0</v>
      </c>
      <c r="AE3809">
        <v>3.293245434870586</v>
      </c>
    </row>
    <row r="3810" spans="1:31" x14ac:dyDescent="0.25">
      <c r="A3810">
        <v>1714891</v>
      </c>
      <c r="B3810">
        <v>1</v>
      </c>
      <c r="C3810" t="s">
        <v>80</v>
      </c>
      <c r="D3810" t="s">
        <v>82</v>
      </c>
      <c r="E3810" t="s">
        <v>131</v>
      </c>
      <c r="F3810" t="s">
        <v>11177</v>
      </c>
      <c r="G3810" t="s">
        <v>238</v>
      </c>
      <c r="H3810" t="s">
        <v>134</v>
      </c>
      <c r="I3810" t="s">
        <v>135</v>
      </c>
      <c r="J3810" t="s">
        <v>136</v>
      </c>
      <c r="K3810" t="s">
        <v>137</v>
      </c>
      <c r="L3810" t="s">
        <v>11178</v>
      </c>
      <c r="M3810" t="s">
        <v>11179</v>
      </c>
      <c r="N3810">
        <v>2.6658333330000001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1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6.2132529505607161</v>
      </c>
      <c r="AC3810">
        <v>0</v>
      </c>
      <c r="AD3810">
        <v>0</v>
      </c>
      <c r="AE3810">
        <v>6.2132529505607161</v>
      </c>
    </row>
    <row r="3811" spans="1:31" x14ac:dyDescent="0.25">
      <c r="A3811">
        <v>1714662</v>
      </c>
      <c r="B3811">
        <v>1</v>
      </c>
      <c r="C3811" t="s">
        <v>80</v>
      </c>
      <c r="D3811" t="s">
        <v>101</v>
      </c>
      <c r="E3811" t="s">
        <v>171</v>
      </c>
      <c r="F3811" t="s">
        <v>9373</v>
      </c>
      <c r="G3811" t="s">
        <v>147</v>
      </c>
      <c r="H3811" t="s">
        <v>143</v>
      </c>
      <c r="I3811" t="s">
        <v>135</v>
      </c>
      <c r="J3811" t="s">
        <v>136</v>
      </c>
      <c r="K3811" t="s">
        <v>137</v>
      </c>
      <c r="L3811" t="s">
        <v>11180</v>
      </c>
      <c r="M3811" t="s">
        <v>11181</v>
      </c>
      <c r="N3811">
        <v>1.120833333</v>
      </c>
      <c r="O3811">
        <v>0</v>
      </c>
      <c r="P3811">
        <v>1306</v>
      </c>
      <c r="Q3811">
        <v>0</v>
      </c>
      <c r="R3811">
        <v>0</v>
      </c>
      <c r="S3811">
        <v>1</v>
      </c>
      <c r="T3811">
        <v>32</v>
      </c>
      <c r="U3811">
        <v>0</v>
      </c>
      <c r="V3811">
        <v>0</v>
      </c>
      <c r="W3811">
        <v>0</v>
      </c>
      <c r="X3811">
        <v>175.30560460757059</v>
      </c>
      <c r="Y3811">
        <v>0</v>
      </c>
      <c r="Z3811">
        <v>0</v>
      </c>
      <c r="AA3811">
        <v>3.3721711140506394</v>
      </c>
      <c r="AB3811">
        <v>11.956795176802085</v>
      </c>
      <c r="AC3811">
        <v>0</v>
      </c>
      <c r="AD3811">
        <v>0</v>
      </c>
      <c r="AE3811">
        <v>190.63457089842331</v>
      </c>
    </row>
    <row r="3812" spans="1:31" x14ac:dyDescent="0.25">
      <c r="A3812">
        <v>1714997</v>
      </c>
      <c r="B3812">
        <v>1</v>
      </c>
      <c r="C3812" t="s">
        <v>80</v>
      </c>
      <c r="D3812" t="s">
        <v>100</v>
      </c>
      <c r="E3812" t="s">
        <v>140</v>
      </c>
      <c r="F3812" t="s">
        <v>11182</v>
      </c>
      <c r="G3812" t="s">
        <v>147</v>
      </c>
      <c r="H3812" t="s">
        <v>143</v>
      </c>
      <c r="I3812" t="s">
        <v>135</v>
      </c>
      <c r="J3812" t="s">
        <v>136</v>
      </c>
      <c r="K3812" t="s">
        <v>137</v>
      </c>
      <c r="L3812" t="s">
        <v>11183</v>
      </c>
      <c r="M3812" t="s">
        <v>11184</v>
      </c>
      <c r="N3812">
        <v>0.116666666</v>
      </c>
      <c r="O3812">
        <v>23</v>
      </c>
      <c r="P3812">
        <v>3705</v>
      </c>
      <c r="Q3812">
        <v>4</v>
      </c>
      <c r="R3812">
        <v>106</v>
      </c>
      <c r="S3812">
        <v>23</v>
      </c>
      <c r="T3812">
        <v>265</v>
      </c>
      <c r="U3812">
        <v>4</v>
      </c>
      <c r="V3812">
        <v>1</v>
      </c>
      <c r="W3812">
        <v>15.594223246878736</v>
      </c>
      <c r="X3812">
        <v>69.613468198790869</v>
      </c>
      <c r="Y3812">
        <v>2.0580264491661002</v>
      </c>
      <c r="Z3812">
        <v>1.7349417408587833</v>
      </c>
      <c r="AA3812">
        <v>10.331140938047763</v>
      </c>
      <c r="AB3812">
        <v>19.132574041648649</v>
      </c>
      <c r="AC3812">
        <v>44.235817614303933</v>
      </c>
      <c r="AD3812">
        <v>1.2372239810000001E-4</v>
      </c>
      <c r="AE3812">
        <v>162.70031595209295</v>
      </c>
    </row>
    <row r="3813" spans="1:31" x14ac:dyDescent="0.25">
      <c r="A3813">
        <v>1715495</v>
      </c>
      <c r="B3813">
        <v>1</v>
      </c>
      <c r="C3813" t="s">
        <v>80</v>
      </c>
      <c r="D3813" t="s">
        <v>103</v>
      </c>
      <c r="E3813" t="s">
        <v>171</v>
      </c>
      <c r="F3813" t="s">
        <v>11185</v>
      </c>
      <c r="G3813" t="s">
        <v>142</v>
      </c>
      <c r="H3813" t="s">
        <v>143</v>
      </c>
      <c r="I3813" t="s">
        <v>135</v>
      </c>
      <c r="J3813" t="s">
        <v>136</v>
      </c>
      <c r="K3813" t="s">
        <v>137</v>
      </c>
      <c r="L3813" t="s">
        <v>11186</v>
      </c>
      <c r="M3813" t="s">
        <v>11187</v>
      </c>
      <c r="N3813">
        <v>1.5888888880000001</v>
      </c>
      <c r="O3813">
        <v>0</v>
      </c>
      <c r="P3813">
        <v>265</v>
      </c>
      <c r="Q3813">
        <v>0</v>
      </c>
      <c r="R3813">
        <v>7</v>
      </c>
      <c r="S3813">
        <v>0</v>
      </c>
      <c r="T3813">
        <v>18</v>
      </c>
      <c r="U3813">
        <v>0</v>
      </c>
      <c r="V3813">
        <v>0</v>
      </c>
      <c r="W3813">
        <v>0</v>
      </c>
      <c r="X3813">
        <v>126.81911796174072</v>
      </c>
      <c r="Y3813">
        <v>0</v>
      </c>
      <c r="Z3813">
        <v>1.3803808303104232</v>
      </c>
      <c r="AA3813">
        <v>0</v>
      </c>
      <c r="AB3813">
        <v>8.6290980261302632</v>
      </c>
      <c r="AC3813">
        <v>0</v>
      </c>
      <c r="AD3813">
        <v>0</v>
      </c>
      <c r="AE3813">
        <v>136.82859681818141</v>
      </c>
    </row>
    <row r="3814" spans="1:31" x14ac:dyDescent="0.25">
      <c r="A3814">
        <v>1714974</v>
      </c>
      <c r="B3814">
        <v>1</v>
      </c>
      <c r="C3814" t="s">
        <v>80</v>
      </c>
      <c r="D3814" t="s">
        <v>110</v>
      </c>
      <c r="E3814" t="s">
        <v>131</v>
      </c>
      <c r="F3814" t="s">
        <v>11188</v>
      </c>
      <c r="G3814" t="s">
        <v>133</v>
      </c>
      <c r="H3814" t="s">
        <v>134</v>
      </c>
      <c r="I3814" t="s">
        <v>135</v>
      </c>
      <c r="J3814" t="s">
        <v>136</v>
      </c>
      <c r="K3814" t="s">
        <v>137</v>
      </c>
      <c r="L3814" t="s">
        <v>11189</v>
      </c>
      <c r="M3814" t="s">
        <v>11190</v>
      </c>
      <c r="N3814">
        <v>2.2888888879999998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1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3.9707912184971192</v>
      </c>
      <c r="AC3814">
        <v>0</v>
      </c>
      <c r="AD3814">
        <v>0</v>
      </c>
      <c r="AE3814">
        <v>3.9707912184971192</v>
      </c>
    </row>
    <row r="3815" spans="1:31" x14ac:dyDescent="0.25">
      <c r="A3815">
        <v>1714705</v>
      </c>
      <c r="B3815">
        <v>1</v>
      </c>
      <c r="C3815" t="s">
        <v>80</v>
      </c>
      <c r="D3815" t="s">
        <v>105</v>
      </c>
      <c r="E3815" t="s">
        <v>189</v>
      </c>
      <c r="F3815" t="s">
        <v>2491</v>
      </c>
      <c r="G3815" t="s">
        <v>147</v>
      </c>
      <c r="H3815" t="s">
        <v>143</v>
      </c>
      <c r="I3815" t="s">
        <v>135</v>
      </c>
      <c r="J3815" t="s">
        <v>136</v>
      </c>
      <c r="K3815" t="s">
        <v>137</v>
      </c>
      <c r="L3815" t="s">
        <v>11191</v>
      </c>
      <c r="M3815" t="s">
        <v>11192</v>
      </c>
      <c r="N3815">
        <v>0.75027777699999998</v>
      </c>
      <c r="O3815">
        <v>1</v>
      </c>
      <c r="P3815">
        <v>127</v>
      </c>
      <c r="Q3815">
        <v>3</v>
      </c>
      <c r="R3815">
        <v>3</v>
      </c>
      <c r="S3815">
        <v>7</v>
      </c>
      <c r="T3815">
        <v>41</v>
      </c>
      <c r="U3815">
        <v>0</v>
      </c>
      <c r="V3815">
        <v>0</v>
      </c>
      <c r="W3815">
        <v>0.89648160073699668</v>
      </c>
      <c r="X3815">
        <v>36.433079523651017</v>
      </c>
      <c r="Y3815">
        <v>57.252069607599473</v>
      </c>
      <c r="Z3815">
        <v>0.56510649698381255</v>
      </c>
      <c r="AA3815">
        <v>32.639866569097741</v>
      </c>
      <c r="AB3815">
        <v>38.2096610253177</v>
      </c>
      <c r="AC3815">
        <v>0</v>
      </c>
      <c r="AD3815">
        <v>0</v>
      </c>
      <c r="AE3815">
        <v>165.99626482338675</v>
      </c>
    </row>
    <row r="3816" spans="1:31" x14ac:dyDescent="0.25">
      <c r="A3816">
        <v>1714854</v>
      </c>
      <c r="B3816">
        <v>1</v>
      </c>
      <c r="C3816" t="s">
        <v>81</v>
      </c>
      <c r="D3816" t="s">
        <v>118</v>
      </c>
      <c r="E3816" t="s">
        <v>189</v>
      </c>
      <c r="F3816" t="s">
        <v>11193</v>
      </c>
      <c r="G3816" t="s">
        <v>147</v>
      </c>
      <c r="H3816" t="s">
        <v>234</v>
      </c>
      <c r="I3816" t="s">
        <v>455</v>
      </c>
      <c r="J3816" t="s">
        <v>136</v>
      </c>
      <c r="K3816" t="s">
        <v>137</v>
      </c>
      <c r="L3816" t="s">
        <v>11194</v>
      </c>
      <c r="M3816" t="s">
        <v>11195</v>
      </c>
      <c r="N3816">
        <v>3.3333333E-2</v>
      </c>
      <c r="O3816">
        <v>23</v>
      </c>
      <c r="P3816">
        <v>6762</v>
      </c>
      <c r="Q3816">
        <v>320</v>
      </c>
      <c r="R3816">
        <v>480</v>
      </c>
      <c r="S3816">
        <v>79</v>
      </c>
      <c r="T3816">
        <v>719</v>
      </c>
      <c r="U3816">
        <v>29</v>
      </c>
      <c r="V3816">
        <v>1</v>
      </c>
      <c r="W3816">
        <v>0.35787227068646671</v>
      </c>
      <c r="X3816">
        <v>41.190140905611294</v>
      </c>
      <c r="Y3816">
        <v>10.965238725961662</v>
      </c>
      <c r="Z3816">
        <v>6.5638174486164589</v>
      </c>
      <c r="AA3816">
        <v>31.329920193720792</v>
      </c>
      <c r="AB3816">
        <v>18.754333548620252</v>
      </c>
      <c r="AC3816">
        <v>116.40782693048494</v>
      </c>
      <c r="AD3816">
        <v>0.30960322653599998</v>
      </c>
      <c r="AE3816">
        <v>225.87875325023788</v>
      </c>
    </row>
    <row r="3817" spans="1:31" x14ac:dyDescent="0.25">
      <c r="A3817">
        <v>1715395</v>
      </c>
      <c r="B3817">
        <v>1</v>
      </c>
      <c r="C3817" t="s">
        <v>80</v>
      </c>
      <c r="D3817" t="s">
        <v>87</v>
      </c>
      <c r="E3817" t="s">
        <v>131</v>
      </c>
      <c r="F3817" t="s">
        <v>11196</v>
      </c>
      <c r="G3817" t="s">
        <v>133</v>
      </c>
      <c r="H3817" t="s">
        <v>134</v>
      </c>
      <c r="I3817" t="s">
        <v>135</v>
      </c>
      <c r="J3817" t="s">
        <v>136</v>
      </c>
      <c r="K3817" t="s">
        <v>137</v>
      </c>
      <c r="L3817" t="s">
        <v>11197</v>
      </c>
      <c r="M3817" t="s">
        <v>11198</v>
      </c>
      <c r="N3817">
        <v>2.9558333330000002</v>
      </c>
      <c r="O3817">
        <v>0</v>
      </c>
      <c r="P3817">
        <v>2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0.96631319954524253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0.96631319954524253</v>
      </c>
    </row>
    <row r="3818" spans="1:31" x14ac:dyDescent="0.25">
      <c r="A3818">
        <v>1715166</v>
      </c>
      <c r="B3818">
        <v>1</v>
      </c>
      <c r="C3818" t="s">
        <v>80</v>
      </c>
      <c r="D3818" t="s">
        <v>106</v>
      </c>
      <c r="E3818" t="s">
        <v>131</v>
      </c>
      <c r="F3818" t="s">
        <v>11199</v>
      </c>
      <c r="G3818" t="s">
        <v>133</v>
      </c>
      <c r="H3818" t="s">
        <v>134</v>
      </c>
      <c r="I3818" t="s">
        <v>135</v>
      </c>
      <c r="J3818" t="s">
        <v>136</v>
      </c>
      <c r="K3818" t="s">
        <v>137</v>
      </c>
      <c r="L3818" t="s">
        <v>11200</v>
      </c>
      <c r="M3818" t="s">
        <v>11201</v>
      </c>
      <c r="N3818">
        <v>2.3902777770000001</v>
      </c>
      <c r="O3818">
        <v>0</v>
      </c>
      <c r="P3818">
        <v>1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</row>
    <row r="3819" spans="1:31" x14ac:dyDescent="0.25">
      <c r="A3819">
        <v>1715415</v>
      </c>
      <c r="B3819">
        <v>1</v>
      </c>
      <c r="C3819" t="s">
        <v>80</v>
      </c>
      <c r="D3819" t="s">
        <v>97</v>
      </c>
      <c r="E3819" t="s">
        <v>131</v>
      </c>
      <c r="F3819" t="s">
        <v>5012</v>
      </c>
      <c r="G3819" t="s">
        <v>133</v>
      </c>
      <c r="H3819" t="s">
        <v>134</v>
      </c>
      <c r="I3819" t="s">
        <v>135</v>
      </c>
      <c r="J3819" t="s">
        <v>136</v>
      </c>
      <c r="K3819" t="s">
        <v>137</v>
      </c>
      <c r="L3819" t="s">
        <v>11202</v>
      </c>
      <c r="M3819" t="s">
        <v>11203</v>
      </c>
      <c r="N3819">
        <v>6.3383333329999996</v>
      </c>
      <c r="O3819">
        <v>0</v>
      </c>
      <c r="P3819">
        <v>1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0.83310679496459339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0.83310679496459339</v>
      </c>
    </row>
    <row r="3820" spans="1:31" x14ac:dyDescent="0.25">
      <c r="A3820">
        <v>1715060</v>
      </c>
      <c r="B3820">
        <v>1</v>
      </c>
      <c r="C3820" t="s">
        <v>80</v>
      </c>
      <c r="D3820" t="s">
        <v>94</v>
      </c>
      <c r="E3820" t="s">
        <v>140</v>
      </c>
      <c r="F3820" t="s">
        <v>11204</v>
      </c>
      <c r="G3820" t="s">
        <v>147</v>
      </c>
      <c r="H3820" t="s">
        <v>143</v>
      </c>
      <c r="I3820" t="s">
        <v>135</v>
      </c>
      <c r="J3820" t="s">
        <v>136</v>
      </c>
      <c r="K3820" t="s">
        <v>137</v>
      </c>
      <c r="L3820" t="s">
        <v>11205</v>
      </c>
      <c r="M3820" t="s">
        <v>11206</v>
      </c>
      <c r="N3820">
        <v>0.67249999999999999</v>
      </c>
      <c r="O3820">
        <v>0</v>
      </c>
      <c r="P3820">
        <v>476</v>
      </c>
      <c r="Q3820">
        <v>5</v>
      </c>
      <c r="R3820">
        <v>7</v>
      </c>
      <c r="S3820">
        <v>3</v>
      </c>
      <c r="T3820">
        <v>67</v>
      </c>
      <c r="U3820">
        <v>0</v>
      </c>
      <c r="V3820">
        <v>0</v>
      </c>
      <c r="W3820">
        <v>0</v>
      </c>
      <c r="X3820">
        <v>21.481412489714188</v>
      </c>
      <c r="Y3820">
        <v>1.4285678916704247</v>
      </c>
      <c r="Z3820">
        <v>1.9439078660967601</v>
      </c>
      <c r="AA3820">
        <v>2.0433343543506903</v>
      </c>
      <c r="AB3820">
        <v>8.5771625438385009</v>
      </c>
      <c r="AC3820">
        <v>0</v>
      </c>
      <c r="AD3820">
        <v>0</v>
      </c>
      <c r="AE3820">
        <v>35.474385145670567</v>
      </c>
    </row>
    <row r="3821" spans="1:31" x14ac:dyDescent="0.25">
      <c r="A3821">
        <v>1715203</v>
      </c>
      <c r="B3821">
        <v>1</v>
      </c>
      <c r="C3821" t="s">
        <v>80</v>
      </c>
      <c r="D3821" t="s">
        <v>104</v>
      </c>
      <c r="E3821" t="s">
        <v>131</v>
      </c>
      <c r="F3821" t="s">
        <v>11207</v>
      </c>
      <c r="G3821" t="s">
        <v>133</v>
      </c>
      <c r="H3821" t="s">
        <v>134</v>
      </c>
      <c r="I3821" t="s">
        <v>135</v>
      </c>
      <c r="J3821" t="s">
        <v>136</v>
      </c>
      <c r="K3821" t="s">
        <v>137</v>
      </c>
      <c r="L3821" t="s">
        <v>11208</v>
      </c>
      <c r="M3821" t="s">
        <v>11209</v>
      </c>
      <c r="N3821">
        <v>1.788888888</v>
      </c>
      <c r="O3821">
        <v>0</v>
      </c>
      <c r="P3821">
        <v>1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0.35692881319797221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0.35692881319797221</v>
      </c>
    </row>
    <row r="3822" spans="1:31" x14ac:dyDescent="0.25">
      <c r="A3822">
        <v>1714725</v>
      </c>
      <c r="B3822">
        <v>1</v>
      </c>
      <c r="C3822" t="s">
        <v>80</v>
      </c>
      <c r="D3822" t="s">
        <v>97</v>
      </c>
      <c r="E3822" t="s">
        <v>150</v>
      </c>
      <c r="F3822" t="s">
        <v>11210</v>
      </c>
      <c r="G3822" t="s">
        <v>186</v>
      </c>
      <c r="H3822" t="s">
        <v>134</v>
      </c>
      <c r="I3822" t="s">
        <v>135</v>
      </c>
      <c r="J3822" t="s">
        <v>136</v>
      </c>
      <c r="K3822" t="s">
        <v>137</v>
      </c>
      <c r="L3822" t="s">
        <v>11211</v>
      </c>
      <c r="M3822" t="s">
        <v>11212</v>
      </c>
      <c r="N3822">
        <v>3.0233333330000001</v>
      </c>
      <c r="O3822">
        <v>0</v>
      </c>
      <c r="P3822">
        <v>149</v>
      </c>
      <c r="Q3822">
        <v>0</v>
      </c>
      <c r="R3822">
        <v>13</v>
      </c>
      <c r="S3822">
        <v>0</v>
      </c>
      <c r="T3822">
        <v>13</v>
      </c>
      <c r="U3822">
        <v>0</v>
      </c>
      <c r="V3822">
        <v>0</v>
      </c>
      <c r="W3822">
        <v>0</v>
      </c>
      <c r="X3822">
        <v>80.79155995645975</v>
      </c>
      <c r="Y3822">
        <v>0</v>
      </c>
      <c r="Z3822">
        <v>14.805450130924793</v>
      </c>
      <c r="AA3822">
        <v>0</v>
      </c>
      <c r="AB3822">
        <v>14.027612957129202</v>
      </c>
      <c r="AC3822">
        <v>0</v>
      </c>
      <c r="AD3822">
        <v>0</v>
      </c>
      <c r="AE3822">
        <v>109.62462304451375</v>
      </c>
    </row>
    <row r="3823" spans="1:31" x14ac:dyDescent="0.25">
      <c r="A3823">
        <v>1715172</v>
      </c>
      <c r="B3823">
        <v>1</v>
      </c>
      <c r="C3823" t="s">
        <v>80</v>
      </c>
      <c r="D3823" t="s">
        <v>84</v>
      </c>
      <c r="E3823" t="s">
        <v>131</v>
      </c>
      <c r="F3823" t="s">
        <v>11213</v>
      </c>
      <c r="G3823" t="s">
        <v>133</v>
      </c>
      <c r="H3823" t="s">
        <v>134</v>
      </c>
      <c r="I3823" t="s">
        <v>135</v>
      </c>
      <c r="J3823" t="s">
        <v>136</v>
      </c>
      <c r="K3823" t="s">
        <v>137</v>
      </c>
      <c r="L3823" t="s">
        <v>11214</v>
      </c>
      <c r="M3823" t="s">
        <v>11215</v>
      </c>
      <c r="N3823">
        <v>3.9358333330000002</v>
      </c>
      <c r="O3823">
        <v>0</v>
      </c>
      <c r="P3823">
        <v>3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1.2582930721918979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1.2582930721918979</v>
      </c>
    </row>
    <row r="3824" spans="1:31" x14ac:dyDescent="0.25">
      <c r="A3824">
        <v>1715504</v>
      </c>
      <c r="B3824">
        <v>1</v>
      </c>
      <c r="C3824" t="s">
        <v>80</v>
      </c>
      <c r="D3824" t="s">
        <v>106</v>
      </c>
      <c r="E3824" t="s">
        <v>160</v>
      </c>
      <c r="F3824" t="s">
        <v>11216</v>
      </c>
      <c r="G3824" t="s">
        <v>162</v>
      </c>
      <c r="H3824" t="s">
        <v>134</v>
      </c>
      <c r="I3824" t="s">
        <v>135</v>
      </c>
      <c r="J3824" t="s">
        <v>136</v>
      </c>
      <c r="K3824" t="s">
        <v>137</v>
      </c>
      <c r="L3824" t="s">
        <v>11217</v>
      </c>
      <c r="M3824" t="s">
        <v>11218</v>
      </c>
      <c r="N3824">
        <v>2.1786111109999999</v>
      </c>
      <c r="O3824">
        <v>0</v>
      </c>
      <c r="P3824">
        <v>25</v>
      </c>
      <c r="Q3824">
        <v>0</v>
      </c>
      <c r="R3824">
        <v>5</v>
      </c>
      <c r="S3824">
        <v>0</v>
      </c>
      <c r="T3824">
        <v>1</v>
      </c>
      <c r="U3824">
        <v>0</v>
      </c>
      <c r="V3824">
        <v>0</v>
      </c>
      <c r="W3824">
        <v>0</v>
      </c>
      <c r="X3824">
        <v>12.984653692782068</v>
      </c>
      <c r="Y3824">
        <v>0</v>
      </c>
      <c r="Z3824">
        <v>2.1041659008327347</v>
      </c>
      <c r="AA3824">
        <v>0</v>
      </c>
      <c r="AB3824">
        <v>1.1831318004240117</v>
      </c>
      <c r="AC3824">
        <v>0</v>
      </c>
      <c r="AD3824">
        <v>0</v>
      </c>
      <c r="AE3824">
        <v>16.271951394038815</v>
      </c>
    </row>
    <row r="3825" spans="1:31" x14ac:dyDescent="0.25">
      <c r="A3825">
        <v>1714840</v>
      </c>
      <c r="B3825">
        <v>1</v>
      </c>
      <c r="C3825" t="s">
        <v>81</v>
      </c>
      <c r="D3825" t="s">
        <v>123</v>
      </c>
      <c r="E3825" t="s">
        <v>131</v>
      </c>
      <c r="F3825" t="s">
        <v>11219</v>
      </c>
      <c r="G3825" t="s">
        <v>269</v>
      </c>
      <c r="H3825" t="s">
        <v>134</v>
      </c>
      <c r="I3825" t="s">
        <v>135</v>
      </c>
      <c r="J3825" t="s">
        <v>136</v>
      </c>
      <c r="K3825" t="s">
        <v>137</v>
      </c>
      <c r="L3825" t="s">
        <v>11220</v>
      </c>
      <c r="M3825" t="s">
        <v>11221</v>
      </c>
      <c r="N3825">
        <v>1.3561111109999999</v>
      </c>
      <c r="O3825">
        <v>0</v>
      </c>
      <c r="P3825">
        <v>1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5.4292046882033325E-2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5.4292046882033325E-2</v>
      </c>
    </row>
    <row r="3826" spans="1:31" x14ac:dyDescent="0.25">
      <c r="A3826">
        <v>1715195</v>
      </c>
      <c r="B3826">
        <v>1</v>
      </c>
      <c r="C3826" t="s">
        <v>80</v>
      </c>
      <c r="D3826" t="s">
        <v>98</v>
      </c>
      <c r="E3826" t="s">
        <v>189</v>
      </c>
      <c r="F3826" t="s">
        <v>11222</v>
      </c>
      <c r="G3826" t="s">
        <v>147</v>
      </c>
      <c r="H3826" t="s">
        <v>143</v>
      </c>
      <c r="I3826" t="s">
        <v>135</v>
      </c>
      <c r="J3826" t="s">
        <v>136</v>
      </c>
      <c r="K3826" t="s">
        <v>137</v>
      </c>
      <c r="L3826" t="s">
        <v>11223</v>
      </c>
      <c r="M3826" t="s">
        <v>11224</v>
      </c>
      <c r="N3826">
        <v>0.68194444399999998</v>
      </c>
      <c r="O3826">
        <v>0</v>
      </c>
      <c r="P3826">
        <v>1266</v>
      </c>
      <c r="Q3826">
        <v>3</v>
      </c>
      <c r="R3826">
        <v>193</v>
      </c>
      <c r="S3826">
        <v>7</v>
      </c>
      <c r="T3826">
        <v>316</v>
      </c>
      <c r="U3826">
        <v>0</v>
      </c>
      <c r="V3826">
        <v>0</v>
      </c>
      <c r="W3826">
        <v>0</v>
      </c>
      <c r="X3826">
        <v>104.18827961349336</v>
      </c>
      <c r="Y3826">
        <v>0.62408130952139307</v>
      </c>
      <c r="Z3826">
        <v>11.705348449762257</v>
      </c>
      <c r="AA3826">
        <v>34.925304293917719</v>
      </c>
      <c r="AB3826">
        <v>107.91326163786069</v>
      </c>
      <c r="AC3826">
        <v>0</v>
      </c>
      <c r="AD3826">
        <v>0</v>
      </c>
      <c r="AE3826">
        <v>259.35627530455542</v>
      </c>
    </row>
    <row r="3827" spans="1:31" x14ac:dyDescent="0.25">
      <c r="A3827">
        <v>1715318</v>
      </c>
      <c r="B3827">
        <v>1</v>
      </c>
      <c r="C3827" t="s">
        <v>81</v>
      </c>
      <c r="D3827" t="s">
        <v>123</v>
      </c>
      <c r="E3827" t="s">
        <v>131</v>
      </c>
      <c r="F3827" t="s">
        <v>11225</v>
      </c>
      <c r="G3827" t="s">
        <v>133</v>
      </c>
      <c r="H3827" t="s">
        <v>134</v>
      </c>
      <c r="I3827" t="s">
        <v>135</v>
      </c>
      <c r="J3827" t="s">
        <v>136</v>
      </c>
      <c r="K3827" t="s">
        <v>137</v>
      </c>
      <c r="L3827" t="s">
        <v>11226</v>
      </c>
      <c r="M3827" t="s">
        <v>11227</v>
      </c>
      <c r="N3827">
        <v>1.2777777770000001</v>
      </c>
      <c r="O3827">
        <v>0</v>
      </c>
      <c r="P3827">
        <v>1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3.4250447507787503E-2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3.4250447507787503E-2</v>
      </c>
    </row>
    <row r="3828" spans="1:31" x14ac:dyDescent="0.25">
      <c r="A3828">
        <v>1715049</v>
      </c>
      <c r="B3828">
        <v>1</v>
      </c>
      <c r="C3828" t="s">
        <v>80</v>
      </c>
      <c r="D3828" t="s">
        <v>85</v>
      </c>
      <c r="E3828" t="s">
        <v>160</v>
      </c>
      <c r="F3828" t="s">
        <v>10035</v>
      </c>
      <c r="G3828" t="s">
        <v>157</v>
      </c>
      <c r="H3828" t="s">
        <v>134</v>
      </c>
      <c r="I3828" t="s">
        <v>135</v>
      </c>
      <c r="J3828" t="s">
        <v>136</v>
      </c>
      <c r="K3828" t="s">
        <v>137</v>
      </c>
      <c r="L3828" t="s">
        <v>11228</v>
      </c>
      <c r="M3828" t="s">
        <v>11229</v>
      </c>
      <c r="N3828">
        <v>4.5447222219999999</v>
      </c>
      <c r="O3828">
        <v>0</v>
      </c>
      <c r="P3828">
        <v>151</v>
      </c>
      <c r="Q3828">
        <v>0</v>
      </c>
      <c r="R3828">
        <v>0</v>
      </c>
      <c r="S3828">
        <v>0</v>
      </c>
      <c r="T3828">
        <v>7</v>
      </c>
      <c r="U3828">
        <v>0</v>
      </c>
      <c r="V3828">
        <v>0</v>
      </c>
      <c r="W3828">
        <v>0</v>
      </c>
      <c r="X3828">
        <v>176.52807326883732</v>
      </c>
      <c r="Y3828">
        <v>0</v>
      </c>
      <c r="Z3828">
        <v>0</v>
      </c>
      <c r="AA3828">
        <v>0</v>
      </c>
      <c r="AB3828">
        <v>6.3660313002343667</v>
      </c>
      <c r="AC3828">
        <v>0</v>
      </c>
      <c r="AD3828">
        <v>0</v>
      </c>
      <c r="AE3828">
        <v>182.89410456907169</v>
      </c>
    </row>
    <row r="3829" spans="1:31" x14ac:dyDescent="0.25">
      <c r="A3829">
        <v>1715026</v>
      </c>
      <c r="B3829">
        <v>1</v>
      </c>
      <c r="C3829" t="s">
        <v>80</v>
      </c>
      <c r="D3829" t="s">
        <v>99</v>
      </c>
      <c r="E3829" t="s">
        <v>171</v>
      </c>
      <c r="F3829" t="s">
        <v>10597</v>
      </c>
      <c r="G3829" t="s">
        <v>806</v>
      </c>
      <c r="H3829" t="s">
        <v>143</v>
      </c>
      <c r="I3829" t="s">
        <v>135</v>
      </c>
      <c r="J3829" t="s">
        <v>136</v>
      </c>
      <c r="K3829" t="s">
        <v>137</v>
      </c>
      <c r="L3829" t="s">
        <v>11230</v>
      </c>
      <c r="M3829" t="s">
        <v>11231</v>
      </c>
      <c r="N3829">
        <v>1.690833333</v>
      </c>
      <c r="O3829">
        <v>4</v>
      </c>
      <c r="P3829">
        <v>334</v>
      </c>
      <c r="Q3829">
        <v>0</v>
      </c>
      <c r="R3829">
        <v>0</v>
      </c>
      <c r="S3829">
        <v>2</v>
      </c>
      <c r="T3829">
        <v>8</v>
      </c>
      <c r="U3829">
        <v>0</v>
      </c>
      <c r="V3829">
        <v>1</v>
      </c>
      <c r="W3829">
        <v>20.892344525616558</v>
      </c>
      <c r="X3829">
        <v>73.212654089520797</v>
      </c>
      <c r="Y3829">
        <v>0</v>
      </c>
      <c r="Z3829">
        <v>0</v>
      </c>
      <c r="AA3829">
        <v>2.6986407809319863</v>
      </c>
      <c r="AB3829">
        <v>21.940729773201394</v>
      </c>
      <c r="AC3829">
        <v>0</v>
      </c>
      <c r="AD3829">
        <v>0</v>
      </c>
      <c r="AE3829">
        <v>118.74436916927074</v>
      </c>
    </row>
    <row r="3830" spans="1:31" x14ac:dyDescent="0.25">
      <c r="A3830">
        <v>1715149</v>
      </c>
      <c r="B3830">
        <v>1</v>
      </c>
      <c r="C3830" t="s">
        <v>80</v>
      </c>
      <c r="D3830" t="s">
        <v>110</v>
      </c>
      <c r="E3830" t="s">
        <v>131</v>
      </c>
      <c r="F3830" t="s">
        <v>11232</v>
      </c>
      <c r="G3830" t="s">
        <v>133</v>
      </c>
      <c r="H3830" t="s">
        <v>134</v>
      </c>
      <c r="I3830" t="s">
        <v>135</v>
      </c>
      <c r="J3830" t="s">
        <v>136</v>
      </c>
      <c r="K3830" t="s">
        <v>137</v>
      </c>
      <c r="L3830" t="s">
        <v>11233</v>
      </c>
      <c r="M3830" t="s">
        <v>11234</v>
      </c>
      <c r="N3830">
        <v>1.799722222</v>
      </c>
      <c r="O3830">
        <v>0</v>
      </c>
      <c r="P3830">
        <v>1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0.230543205938055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0.230543205938055</v>
      </c>
    </row>
    <row r="3831" spans="1:31" x14ac:dyDescent="0.25">
      <c r="A3831">
        <v>1714834</v>
      </c>
      <c r="B3831">
        <v>1</v>
      </c>
      <c r="C3831" t="s">
        <v>80</v>
      </c>
      <c r="D3831" t="s">
        <v>97</v>
      </c>
      <c r="E3831" t="s">
        <v>171</v>
      </c>
      <c r="F3831" t="s">
        <v>11235</v>
      </c>
      <c r="G3831" t="s">
        <v>147</v>
      </c>
      <c r="H3831" t="s">
        <v>143</v>
      </c>
      <c r="I3831" t="s">
        <v>135</v>
      </c>
      <c r="J3831" t="s">
        <v>136</v>
      </c>
      <c r="K3831" t="s">
        <v>137</v>
      </c>
      <c r="L3831" t="s">
        <v>10751</v>
      </c>
      <c r="M3831" t="s">
        <v>11236</v>
      </c>
      <c r="N3831">
        <v>0.32972222200000001</v>
      </c>
      <c r="O3831">
        <v>24</v>
      </c>
      <c r="P3831">
        <v>160</v>
      </c>
      <c r="Q3831">
        <v>1</v>
      </c>
      <c r="R3831">
        <v>51</v>
      </c>
      <c r="S3831">
        <v>4</v>
      </c>
      <c r="T3831">
        <v>22</v>
      </c>
      <c r="U3831">
        <v>0</v>
      </c>
      <c r="V3831">
        <v>0</v>
      </c>
      <c r="W3831">
        <v>99.932820030337069</v>
      </c>
      <c r="X3831">
        <v>149.69574408758007</v>
      </c>
      <c r="Y3831">
        <v>6.946555876559278E-2</v>
      </c>
      <c r="Z3831">
        <v>10.937762202022169</v>
      </c>
      <c r="AA3831">
        <v>29.246292544750176</v>
      </c>
      <c r="AB3831">
        <v>10.900574092514256</v>
      </c>
      <c r="AC3831">
        <v>0</v>
      </c>
      <c r="AD3831">
        <v>0</v>
      </c>
      <c r="AE3831">
        <v>300.78265851596933</v>
      </c>
    </row>
    <row r="3832" spans="1:31" x14ac:dyDescent="0.25">
      <c r="A3832">
        <v>1715521</v>
      </c>
      <c r="B3832">
        <v>1</v>
      </c>
      <c r="C3832" t="s">
        <v>80</v>
      </c>
      <c r="D3832" t="s">
        <v>97</v>
      </c>
      <c r="E3832" t="s">
        <v>150</v>
      </c>
      <c r="F3832" t="s">
        <v>11237</v>
      </c>
      <c r="G3832" t="s">
        <v>186</v>
      </c>
      <c r="H3832" t="s">
        <v>134</v>
      </c>
      <c r="I3832" t="s">
        <v>135</v>
      </c>
      <c r="J3832" t="s">
        <v>136</v>
      </c>
      <c r="K3832" t="s">
        <v>137</v>
      </c>
      <c r="L3832" t="s">
        <v>11238</v>
      </c>
      <c r="M3832" t="s">
        <v>11239</v>
      </c>
      <c r="N3832">
        <v>2.5222222219999999</v>
      </c>
      <c r="O3832">
        <v>0</v>
      </c>
      <c r="P3832">
        <v>25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15.436502737086009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15.436502737086009</v>
      </c>
    </row>
    <row r="3833" spans="1:31" x14ac:dyDescent="0.25">
      <c r="A3833">
        <v>1715189</v>
      </c>
      <c r="B3833">
        <v>1</v>
      </c>
      <c r="C3833" t="s">
        <v>80</v>
      </c>
      <c r="D3833" t="s">
        <v>107</v>
      </c>
      <c r="E3833" t="s">
        <v>131</v>
      </c>
      <c r="F3833" t="s">
        <v>11240</v>
      </c>
      <c r="G3833" t="s">
        <v>133</v>
      </c>
      <c r="H3833" t="s">
        <v>134</v>
      </c>
      <c r="I3833" t="s">
        <v>135</v>
      </c>
      <c r="J3833" t="s">
        <v>136</v>
      </c>
      <c r="K3833" t="s">
        <v>137</v>
      </c>
      <c r="L3833" t="s">
        <v>11241</v>
      </c>
      <c r="M3833" t="s">
        <v>11242</v>
      </c>
      <c r="N3833">
        <v>2.0505555549999999</v>
      </c>
      <c r="O3833">
        <v>0</v>
      </c>
      <c r="P3833">
        <v>1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9.5735749563313322E-2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9.5735749563313322E-2</v>
      </c>
    </row>
    <row r="3834" spans="1:31" x14ac:dyDescent="0.25">
      <c r="A3834">
        <v>1715086</v>
      </c>
      <c r="B3834">
        <v>1</v>
      </c>
      <c r="C3834" t="s">
        <v>81</v>
      </c>
      <c r="D3834" t="s">
        <v>118</v>
      </c>
      <c r="E3834" t="s">
        <v>171</v>
      </c>
      <c r="F3834" t="s">
        <v>11038</v>
      </c>
      <c r="G3834" t="s">
        <v>233</v>
      </c>
      <c r="H3834" t="s">
        <v>234</v>
      </c>
      <c r="I3834" t="s">
        <v>135</v>
      </c>
      <c r="J3834" t="s">
        <v>136</v>
      </c>
      <c r="K3834" t="s">
        <v>153</v>
      </c>
      <c r="L3834" t="s">
        <v>11243</v>
      </c>
      <c r="M3834" t="s">
        <v>11244</v>
      </c>
      <c r="N3834">
        <v>2.0852777769999999</v>
      </c>
      <c r="O3834">
        <v>0</v>
      </c>
      <c r="P3834">
        <v>0</v>
      </c>
      <c r="Q3834">
        <v>26</v>
      </c>
      <c r="R3834">
        <v>0</v>
      </c>
      <c r="S3834">
        <v>3</v>
      </c>
      <c r="T3834">
        <v>0</v>
      </c>
      <c r="U3834">
        <v>1</v>
      </c>
      <c r="V3834">
        <v>0</v>
      </c>
      <c r="W3834">
        <v>0</v>
      </c>
      <c r="X3834">
        <v>0</v>
      </c>
      <c r="Y3834">
        <v>23.991152351071708</v>
      </c>
      <c r="Z3834">
        <v>0</v>
      </c>
      <c r="AA3834">
        <v>6.1674135933409158</v>
      </c>
      <c r="AB3834">
        <v>0</v>
      </c>
      <c r="AC3834">
        <v>235.53635960099865</v>
      </c>
      <c r="AD3834">
        <v>0</v>
      </c>
      <c r="AE3834">
        <v>265.69492554541125</v>
      </c>
    </row>
    <row r="3835" spans="1:31" x14ac:dyDescent="0.25">
      <c r="A3835">
        <v>1714986</v>
      </c>
      <c r="B3835">
        <v>1</v>
      </c>
      <c r="C3835" t="s">
        <v>80</v>
      </c>
      <c r="D3835" t="s">
        <v>99</v>
      </c>
      <c r="E3835" t="s">
        <v>171</v>
      </c>
      <c r="F3835" t="s">
        <v>11245</v>
      </c>
      <c r="G3835" t="s">
        <v>147</v>
      </c>
      <c r="H3835" t="s">
        <v>143</v>
      </c>
      <c r="I3835" t="s">
        <v>135</v>
      </c>
      <c r="J3835" t="s">
        <v>136</v>
      </c>
      <c r="K3835" t="s">
        <v>137</v>
      </c>
      <c r="L3835" t="s">
        <v>11246</v>
      </c>
      <c r="M3835" t="s">
        <v>11247</v>
      </c>
      <c r="N3835">
        <v>0.32722222200000001</v>
      </c>
      <c r="O3835">
        <v>5</v>
      </c>
      <c r="P3835">
        <v>862</v>
      </c>
      <c r="Q3835">
        <v>0</v>
      </c>
      <c r="R3835">
        <v>7</v>
      </c>
      <c r="S3835">
        <v>10</v>
      </c>
      <c r="T3835">
        <v>71</v>
      </c>
      <c r="U3835">
        <v>0</v>
      </c>
      <c r="V3835">
        <v>1</v>
      </c>
      <c r="W3835">
        <v>6.7666663913340246</v>
      </c>
      <c r="X3835">
        <v>57.947902635063031</v>
      </c>
      <c r="Y3835">
        <v>0</v>
      </c>
      <c r="Z3835">
        <v>0.11435576707027778</v>
      </c>
      <c r="AA3835">
        <v>59.38492132591341</v>
      </c>
      <c r="AB3835">
        <v>9.6727912142462031</v>
      </c>
      <c r="AC3835">
        <v>0</v>
      </c>
      <c r="AD3835">
        <v>0</v>
      </c>
      <c r="AE3835">
        <v>133.88663733362694</v>
      </c>
    </row>
    <row r="3836" spans="1:31" x14ac:dyDescent="0.25">
      <c r="A3836">
        <v>1715381</v>
      </c>
      <c r="B3836">
        <v>1</v>
      </c>
      <c r="C3836" t="s">
        <v>81</v>
      </c>
      <c r="D3836" t="s">
        <v>112</v>
      </c>
      <c r="E3836" t="s">
        <v>160</v>
      </c>
      <c r="F3836" t="s">
        <v>11248</v>
      </c>
      <c r="G3836" t="s">
        <v>162</v>
      </c>
      <c r="H3836" t="s">
        <v>134</v>
      </c>
      <c r="I3836" t="s">
        <v>135</v>
      </c>
      <c r="J3836" t="s">
        <v>136</v>
      </c>
      <c r="K3836" t="s">
        <v>137</v>
      </c>
      <c r="L3836" t="s">
        <v>11249</v>
      </c>
      <c r="M3836" t="s">
        <v>11250</v>
      </c>
      <c r="N3836">
        <v>5.13</v>
      </c>
      <c r="O3836">
        <v>0</v>
      </c>
      <c r="P3836">
        <v>23</v>
      </c>
      <c r="Q3836">
        <v>0</v>
      </c>
      <c r="R3836">
        <v>0</v>
      </c>
      <c r="S3836">
        <v>0</v>
      </c>
      <c r="T3836">
        <v>10</v>
      </c>
      <c r="U3836">
        <v>0</v>
      </c>
      <c r="V3836">
        <v>0</v>
      </c>
      <c r="W3836">
        <v>0</v>
      </c>
      <c r="X3836">
        <v>14.81917698237031</v>
      </c>
      <c r="Y3836">
        <v>0</v>
      </c>
      <c r="Z3836">
        <v>0</v>
      </c>
      <c r="AA3836">
        <v>0</v>
      </c>
      <c r="AB3836">
        <v>5.1375333679358919</v>
      </c>
      <c r="AC3836">
        <v>0</v>
      </c>
      <c r="AD3836">
        <v>0</v>
      </c>
      <c r="AE3836">
        <v>19.956710350306203</v>
      </c>
    </row>
    <row r="3837" spans="1:31" x14ac:dyDescent="0.25">
      <c r="A3837">
        <v>1714757</v>
      </c>
      <c r="B3837">
        <v>1</v>
      </c>
      <c r="C3837" t="s">
        <v>81</v>
      </c>
      <c r="D3837" t="s">
        <v>127</v>
      </c>
      <c r="E3837" t="s">
        <v>314</v>
      </c>
      <c r="F3837" t="s">
        <v>11251</v>
      </c>
      <c r="G3837" t="s">
        <v>173</v>
      </c>
      <c r="H3837" t="s">
        <v>143</v>
      </c>
      <c r="I3837" t="s">
        <v>135</v>
      </c>
      <c r="J3837" t="s">
        <v>136</v>
      </c>
      <c r="K3837" t="s">
        <v>153</v>
      </c>
      <c r="L3837" t="s">
        <v>11252</v>
      </c>
      <c r="M3837" t="s">
        <v>11253</v>
      </c>
      <c r="N3837">
        <v>0.55222222200000004</v>
      </c>
      <c r="O3837">
        <v>9</v>
      </c>
      <c r="P3837">
        <v>1696</v>
      </c>
      <c r="Q3837">
        <v>437</v>
      </c>
      <c r="R3837">
        <v>592</v>
      </c>
      <c r="S3837">
        <v>61</v>
      </c>
      <c r="T3837">
        <v>247</v>
      </c>
      <c r="U3837">
        <v>15</v>
      </c>
      <c r="V3837">
        <v>5</v>
      </c>
      <c r="W3837">
        <v>2.5170483570559132</v>
      </c>
      <c r="X3837">
        <v>282.2018551512632</v>
      </c>
      <c r="Y3837">
        <v>88.537683323188773</v>
      </c>
      <c r="Z3837">
        <v>164.45636769720042</v>
      </c>
      <c r="AA3837">
        <v>221.72171593799405</v>
      </c>
      <c r="AB3837">
        <v>117.1573373891424</v>
      </c>
      <c r="AC3837">
        <v>811.71222089958678</v>
      </c>
      <c r="AD3837">
        <v>23.552134731094199</v>
      </c>
      <c r="AE3837">
        <v>1711.8563634865259</v>
      </c>
    </row>
    <row r="3838" spans="1:31" x14ac:dyDescent="0.25">
      <c r="A3838">
        <v>1714900</v>
      </c>
      <c r="B3838">
        <v>1</v>
      </c>
      <c r="C3838" t="s">
        <v>80</v>
      </c>
      <c r="D3838" t="s">
        <v>105</v>
      </c>
      <c r="E3838" t="s">
        <v>171</v>
      </c>
      <c r="F3838" t="s">
        <v>11254</v>
      </c>
      <c r="G3838" t="s">
        <v>295</v>
      </c>
      <c r="H3838" t="s">
        <v>143</v>
      </c>
      <c r="I3838" t="s">
        <v>135</v>
      </c>
      <c r="J3838" t="s">
        <v>136</v>
      </c>
      <c r="K3838" t="s">
        <v>137</v>
      </c>
      <c r="L3838" t="s">
        <v>11255</v>
      </c>
      <c r="M3838" t="s">
        <v>11256</v>
      </c>
      <c r="N3838">
        <v>2.8422222220000002</v>
      </c>
      <c r="O3838">
        <v>0</v>
      </c>
      <c r="P3838">
        <v>104</v>
      </c>
      <c r="Q3838">
        <v>0</v>
      </c>
      <c r="R3838">
        <v>12</v>
      </c>
      <c r="S3838">
        <v>0</v>
      </c>
      <c r="T3838">
        <v>34</v>
      </c>
      <c r="U3838">
        <v>0</v>
      </c>
      <c r="V3838">
        <v>0</v>
      </c>
      <c r="W3838">
        <v>0</v>
      </c>
      <c r="X3838">
        <v>73.040686836445857</v>
      </c>
      <c r="Y3838">
        <v>0</v>
      </c>
      <c r="Z3838">
        <v>4.1116390198187389</v>
      </c>
      <c r="AA3838">
        <v>0</v>
      </c>
      <c r="AB3838">
        <v>137.12634427044731</v>
      </c>
      <c r="AC3838">
        <v>0</v>
      </c>
      <c r="AD3838">
        <v>0</v>
      </c>
      <c r="AE3838">
        <v>214.27867012671192</v>
      </c>
    </row>
    <row r="3839" spans="1:31" x14ac:dyDescent="0.25">
      <c r="A3839">
        <v>1714734</v>
      </c>
      <c r="B3839">
        <v>1</v>
      </c>
      <c r="C3839" t="s">
        <v>81</v>
      </c>
      <c r="D3839" t="s">
        <v>119</v>
      </c>
      <c r="E3839" t="s">
        <v>140</v>
      </c>
      <c r="F3839" t="s">
        <v>1781</v>
      </c>
      <c r="G3839" t="s">
        <v>152</v>
      </c>
      <c r="H3839" t="s">
        <v>143</v>
      </c>
      <c r="I3839" t="s">
        <v>135</v>
      </c>
      <c r="J3839" t="s">
        <v>136</v>
      </c>
      <c r="K3839" t="s">
        <v>153</v>
      </c>
      <c r="L3839" t="s">
        <v>11257</v>
      </c>
      <c r="M3839" t="s">
        <v>11258</v>
      </c>
      <c r="N3839">
        <v>4.8559619439999997</v>
      </c>
      <c r="O3839">
        <v>0</v>
      </c>
      <c r="P3839">
        <v>2606</v>
      </c>
      <c r="Q3839">
        <v>156</v>
      </c>
      <c r="R3839">
        <v>321</v>
      </c>
      <c r="S3839">
        <v>9</v>
      </c>
      <c r="T3839">
        <v>205</v>
      </c>
      <c r="U3839">
        <v>0</v>
      </c>
      <c r="V3839">
        <v>2</v>
      </c>
      <c r="W3839">
        <v>0</v>
      </c>
      <c r="X3839">
        <v>2521.7172882821219</v>
      </c>
      <c r="Y3839">
        <v>1959.6443742370143</v>
      </c>
      <c r="Z3839">
        <v>1172.8397883091786</v>
      </c>
      <c r="AA3839">
        <v>255.43566702240119</v>
      </c>
      <c r="AB3839">
        <v>415.54326216521258</v>
      </c>
      <c r="AC3839">
        <v>0</v>
      </c>
      <c r="AD3839">
        <v>234.30006540083292</v>
      </c>
      <c r="AE3839">
        <v>6559.4804454167615</v>
      </c>
    </row>
    <row r="3840" spans="1:31" x14ac:dyDescent="0.25">
      <c r="A3840">
        <v>1715375</v>
      </c>
      <c r="B3840">
        <v>1</v>
      </c>
      <c r="C3840" t="s">
        <v>81</v>
      </c>
      <c r="D3840" t="s">
        <v>116</v>
      </c>
      <c r="E3840" t="s">
        <v>160</v>
      </c>
      <c r="F3840" t="s">
        <v>11259</v>
      </c>
      <c r="G3840" t="s">
        <v>162</v>
      </c>
      <c r="H3840" t="s">
        <v>134</v>
      </c>
      <c r="I3840" t="s">
        <v>135</v>
      </c>
      <c r="J3840" t="s">
        <v>136</v>
      </c>
      <c r="K3840" t="s">
        <v>137</v>
      </c>
      <c r="L3840" t="s">
        <v>11260</v>
      </c>
      <c r="M3840" t="s">
        <v>11261</v>
      </c>
      <c r="N3840">
        <v>2.2766666660000001</v>
      </c>
      <c r="O3840">
        <v>0</v>
      </c>
      <c r="P3840">
        <v>5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0.65944361902862503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0.65944361902862503</v>
      </c>
    </row>
    <row r="3841" spans="1:31" x14ac:dyDescent="0.25">
      <c r="A3841">
        <v>1715441</v>
      </c>
      <c r="B3841">
        <v>1</v>
      </c>
      <c r="C3841" t="s">
        <v>80</v>
      </c>
      <c r="D3841" t="s">
        <v>103</v>
      </c>
      <c r="E3841" t="s">
        <v>441</v>
      </c>
      <c r="F3841" t="s">
        <v>11262</v>
      </c>
      <c r="G3841" t="s">
        <v>238</v>
      </c>
      <c r="H3841" t="s">
        <v>134</v>
      </c>
      <c r="I3841" t="s">
        <v>135</v>
      </c>
      <c r="J3841" t="s">
        <v>136</v>
      </c>
      <c r="K3841" t="s">
        <v>137</v>
      </c>
      <c r="L3841" t="s">
        <v>11263</v>
      </c>
      <c r="M3841" t="s">
        <v>11264</v>
      </c>
      <c r="N3841">
        <v>0.99777777700000003</v>
      </c>
      <c r="O3841">
        <v>0</v>
      </c>
      <c r="P3841">
        <v>11</v>
      </c>
      <c r="Q3841">
        <v>0</v>
      </c>
      <c r="R3841">
        <v>0</v>
      </c>
      <c r="S3841">
        <v>0</v>
      </c>
      <c r="T3841">
        <v>1</v>
      </c>
      <c r="U3841">
        <v>0</v>
      </c>
      <c r="V3841">
        <v>0</v>
      </c>
      <c r="W3841">
        <v>0</v>
      </c>
      <c r="X3841">
        <v>2.6528657149149364</v>
      </c>
      <c r="Y3841">
        <v>0</v>
      </c>
      <c r="Z3841">
        <v>0</v>
      </c>
      <c r="AA3841">
        <v>0</v>
      </c>
      <c r="AB3841">
        <v>2.928654959982083E-2</v>
      </c>
      <c r="AC3841">
        <v>0</v>
      </c>
      <c r="AD3841">
        <v>0</v>
      </c>
      <c r="AE3841">
        <v>2.6821522645147571</v>
      </c>
    </row>
    <row r="3842" spans="1:31" x14ac:dyDescent="0.25">
      <c r="A3842">
        <v>1715275</v>
      </c>
      <c r="B3842">
        <v>1</v>
      </c>
      <c r="C3842" t="s">
        <v>80</v>
      </c>
      <c r="D3842" t="s">
        <v>93</v>
      </c>
      <c r="E3842" t="s">
        <v>160</v>
      </c>
      <c r="F3842" t="s">
        <v>11265</v>
      </c>
      <c r="G3842" t="s">
        <v>326</v>
      </c>
      <c r="H3842" t="s">
        <v>134</v>
      </c>
      <c r="I3842" t="s">
        <v>135</v>
      </c>
      <c r="J3842" t="s">
        <v>136</v>
      </c>
      <c r="K3842" t="s">
        <v>137</v>
      </c>
      <c r="L3842" t="s">
        <v>11266</v>
      </c>
      <c r="M3842" t="s">
        <v>11267</v>
      </c>
      <c r="N3842">
        <v>2.8725000000000001</v>
      </c>
      <c r="O3842">
        <v>0</v>
      </c>
      <c r="P3842">
        <v>7</v>
      </c>
      <c r="Q3842">
        <v>0</v>
      </c>
      <c r="R3842">
        <v>14</v>
      </c>
      <c r="S3842">
        <v>0</v>
      </c>
      <c r="T3842">
        <v>4</v>
      </c>
      <c r="U3842">
        <v>0</v>
      </c>
      <c r="V3842">
        <v>0</v>
      </c>
      <c r="W3842">
        <v>0</v>
      </c>
      <c r="X3842">
        <v>2.3571308866092346</v>
      </c>
      <c r="Y3842">
        <v>0</v>
      </c>
      <c r="Z3842">
        <v>10.49638644829313</v>
      </c>
      <c r="AA3842">
        <v>0</v>
      </c>
      <c r="AB3842">
        <v>5.7174269815250671</v>
      </c>
      <c r="AC3842">
        <v>0</v>
      </c>
      <c r="AD3842">
        <v>0</v>
      </c>
      <c r="AE3842">
        <v>18.570944316427429</v>
      </c>
    </row>
    <row r="3843" spans="1:31" x14ac:dyDescent="0.25">
      <c r="A3843">
        <v>1714857</v>
      </c>
      <c r="B3843">
        <v>1</v>
      </c>
      <c r="C3843" t="s">
        <v>81</v>
      </c>
      <c r="D3843" t="s">
        <v>118</v>
      </c>
      <c r="E3843" t="s">
        <v>189</v>
      </c>
      <c r="F3843" t="s">
        <v>11268</v>
      </c>
      <c r="G3843" t="s">
        <v>147</v>
      </c>
      <c r="H3843" t="s">
        <v>143</v>
      </c>
      <c r="I3843" t="s">
        <v>455</v>
      </c>
      <c r="J3843" t="s">
        <v>136</v>
      </c>
      <c r="K3843" t="s">
        <v>137</v>
      </c>
      <c r="L3843" t="s">
        <v>11269</v>
      </c>
      <c r="M3843" t="s">
        <v>11270</v>
      </c>
      <c r="N3843">
        <v>7.7777769999999996E-3</v>
      </c>
      <c r="O3843">
        <v>3</v>
      </c>
      <c r="P3843">
        <v>388</v>
      </c>
      <c r="Q3843">
        <v>117</v>
      </c>
      <c r="R3843">
        <v>103</v>
      </c>
      <c r="S3843">
        <v>19</v>
      </c>
      <c r="T3843">
        <v>42</v>
      </c>
      <c r="U3843">
        <v>2</v>
      </c>
      <c r="V3843">
        <v>0</v>
      </c>
      <c r="W3843">
        <v>4.7386675970744439E-3</v>
      </c>
      <c r="X3843">
        <v>0.48749001708879125</v>
      </c>
      <c r="Y3843">
        <v>0.80577938365406931</v>
      </c>
      <c r="Z3843">
        <v>0.3864580615134402</v>
      </c>
      <c r="AA3843">
        <v>0.75510142974136885</v>
      </c>
      <c r="AB3843">
        <v>0.1939236647735566</v>
      </c>
      <c r="AC3843">
        <v>2.1598980697439285</v>
      </c>
      <c r="AD3843">
        <v>0</v>
      </c>
      <c r="AE3843">
        <v>4.7933892941122291</v>
      </c>
    </row>
    <row r="3844" spans="1:31" x14ac:dyDescent="0.25">
      <c r="A3844">
        <v>1715355</v>
      </c>
      <c r="B3844">
        <v>1</v>
      </c>
      <c r="C3844" t="s">
        <v>81</v>
      </c>
      <c r="D3844" t="s">
        <v>115</v>
      </c>
      <c r="E3844" t="s">
        <v>189</v>
      </c>
      <c r="F3844" t="s">
        <v>11271</v>
      </c>
      <c r="G3844" t="s">
        <v>147</v>
      </c>
      <c r="H3844" t="s">
        <v>143</v>
      </c>
      <c r="I3844" t="s">
        <v>135</v>
      </c>
      <c r="J3844" t="s">
        <v>136</v>
      </c>
      <c r="K3844" t="s">
        <v>137</v>
      </c>
      <c r="L3844" t="s">
        <v>11272</v>
      </c>
      <c r="M3844" t="s">
        <v>11273</v>
      </c>
      <c r="N3844">
        <v>1.682222222</v>
      </c>
      <c r="O3844">
        <v>0</v>
      </c>
      <c r="P3844">
        <v>465</v>
      </c>
      <c r="Q3844">
        <v>0</v>
      </c>
      <c r="R3844">
        <v>10</v>
      </c>
      <c r="S3844">
        <v>4</v>
      </c>
      <c r="T3844">
        <v>39</v>
      </c>
      <c r="U3844">
        <v>0</v>
      </c>
      <c r="V3844">
        <v>0</v>
      </c>
      <c r="W3844">
        <v>0</v>
      </c>
      <c r="X3844">
        <v>86.614996976519166</v>
      </c>
      <c r="Y3844">
        <v>0</v>
      </c>
      <c r="Z3844">
        <v>4.4608922339075562E-2</v>
      </c>
      <c r="AA3844">
        <v>34.605738330858436</v>
      </c>
      <c r="AB3844">
        <v>33.739874052549936</v>
      </c>
      <c r="AC3844">
        <v>0</v>
      </c>
      <c r="AD3844">
        <v>0</v>
      </c>
      <c r="AE3844">
        <v>155.00521828226661</v>
      </c>
    </row>
    <row r="3845" spans="1:31" x14ac:dyDescent="0.25">
      <c r="A3845">
        <v>1714714</v>
      </c>
      <c r="B3845">
        <v>1</v>
      </c>
      <c r="C3845" t="s">
        <v>80</v>
      </c>
      <c r="D3845" t="s">
        <v>83</v>
      </c>
      <c r="E3845" t="s">
        <v>171</v>
      </c>
      <c r="F3845" t="s">
        <v>7620</v>
      </c>
      <c r="G3845" t="s">
        <v>147</v>
      </c>
      <c r="H3845" t="s">
        <v>143</v>
      </c>
      <c r="I3845" t="s">
        <v>135</v>
      </c>
      <c r="J3845" t="s">
        <v>136</v>
      </c>
      <c r="K3845" t="s">
        <v>137</v>
      </c>
      <c r="L3845" t="s">
        <v>11107</v>
      </c>
      <c r="M3845" t="s">
        <v>11274</v>
      </c>
      <c r="N3845">
        <v>1.0180555549999999</v>
      </c>
      <c r="O3845">
        <v>0</v>
      </c>
      <c r="P3845">
        <v>0</v>
      </c>
      <c r="Q3845">
        <v>0</v>
      </c>
      <c r="R3845">
        <v>0</v>
      </c>
      <c r="S3845">
        <v>1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32.898693960266925</v>
      </c>
      <c r="AB3845">
        <v>0</v>
      </c>
      <c r="AC3845">
        <v>0</v>
      </c>
      <c r="AD3845">
        <v>0</v>
      </c>
      <c r="AE3845">
        <v>32.898693960266925</v>
      </c>
    </row>
    <row r="3846" spans="1:31" x14ac:dyDescent="0.25">
      <c r="A3846">
        <v>1715461</v>
      </c>
      <c r="B3846">
        <v>1</v>
      </c>
      <c r="C3846" t="s">
        <v>80</v>
      </c>
      <c r="D3846" t="s">
        <v>100</v>
      </c>
      <c r="E3846" t="s">
        <v>131</v>
      </c>
      <c r="F3846" t="s">
        <v>11275</v>
      </c>
      <c r="G3846" t="s">
        <v>133</v>
      </c>
      <c r="H3846" t="s">
        <v>134</v>
      </c>
      <c r="I3846" t="s">
        <v>135</v>
      </c>
      <c r="J3846" t="s">
        <v>136</v>
      </c>
      <c r="K3846" t="s">
        <v>137</v>
      </c>
      <c r="L3846" t="s">
        <v>11276</v>
      </c>
      <c r="M3846" t="s">
        <v>11277</v>
      </c>
      <c r="N3846">
        <v>1.6725000000000001</v>
      </c>
      <c r="O3846">
        <v>0</v>
      </c>
      <c r="P3846">
        <v>2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1.5826003559083659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1.5826003559083659</v>
      </c>
    </row>
    <row r="3847" spans="1:31" x14ac:dyDescent="0.25">
      <c r="A3847">
        <v>1715069</v>
      </c>
      <c r="B3847">
        <v>1</v>
      </c>
      <c r="C3847" t="s">
        <v>80</v>
      </c>
      <c r="D3847" t="s">
        <v>97</v>
      </c>
      <c r="E3847" t="s">
        <v>140</v>
      </c>
      <c r="F3847" t="s">
        <v>7065</v>
      </c>
      <c r="G3847" t="s">
        <v>147</v>
      </c>
      <c r="H3847" t="s">
        <v>143</v>
      </c>
      <c r="I3847" t="s">
        <v>135</v>
      </c>
      <c r="J3847" t="s">
        <v>136</v>
      </c>
      <c r="K3847" t="s">
        <v>137</v>
      </c>
      <c r="L3847" t="s">
        <v>11278</v>
      </c>
      <c r="M3847" t="s">
        <v>11279</v>
      </c>
      <c r="N3847">
        <v>0.116666666</v>
      </c>
      <c r="O3847">
        <v>7</v>
      </c>
      <c r="P3847">
        <v>879</v>
      </c>
      <c r="Q3847">
        <v>13</v>
      </c>
      <c r="R3847">
        <v>709</v>
      </c>
      <c r="S3847">
        <v>21</v>
      </c>
      <c r="T3847">
        <v>265</v>
      </c>
      <c r="U3847">
        <v>3</v>
      </c>
      <c r="V3847">
        <v>1</v>
      </c>
      <c r="W3847">
        <v>9.8263363579421821</v>
      </c>
      <c r="X3847">
        <v>50.59648806825799</v>
      </c>
      <c r="Y3847">
        <v>4.9463465112324672</v>
      </c>
      <c r="Z3847">
        <v>32.434362418984719</v>
      </c>
      <c r="AA3847">
        <v>23.328997372314902</v>
      </c>
      <c r="AB3847">
        <v>33.562667108621</v>
      </c>
      <c r="AC3847">
        <v>6.8490964939180001</v>
      </c>
      <c r="AD3847">
        <v>0.47454182757450009</v>
      </c>
      <c r="AE3847">
        <v>162.01883615884577</v>
      </c>
    </row>
    <row r="3848" spans="1:31" x14ac:dyDescent="0.25">
      <c r="A3848">
        <v>1715106</v>
      </c>
      <c r="B3848">
        <v>1</v>
      </c>
      <c r="C3848" t="s">
        <v>80</v>
      </c>
      <c r="D3848" t="s">
        <v>104</v>
      </c>
      <c r="E3848" t="s">
        <v>131</v>
      </c>
      <c r="F3848" t="s">
        <v>11280</v>
      </c>
      <c r="G3848" t="s">
        <v>133</v>
      </c>
      <c r="H3848" t="s">
        <v>134</v>
      </c>
      <c r="I3848" t="s">
        <v>135</v>
      </c>
      <c r="J3848" t="s">
        <v>136</v>
      </c>
      <c r="K3848" t="s">
        <v>137</v>
      </c>
      <c r="L3848" t="s">
        <v>11281</v>
      </c>
      <c r="M3848" t="s">
        <v>11282</v>
      </c>
      <c r="N3848">
        <v>3.4811111110000001</v>
      </c>
      <c r="O3848">
        <v>0</v>
      </c>
      <c r="P3848">
        <v>1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6.9486998576444444E-4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6.9486998576444444E-4</v>
      </c>
    </row>
    <row r="3849" spans="1:31" x14ac:dyDescent="0.25">
      <c r="A3849">
        <v>1714671</v>
      </c>
      <c r="B3849">
        <v>1</v>
      </c>
      <c r="C3849" t="s">
        <v>80</v>
      </c>
      <c r="D3849" t="s">
        <v>97</v>
      </c>
      <c r="E3849" t="s">
        <v>140</v>
      </c>
      <c r="F3849" t="s">
        <v>7065</v>
      </c>
      <c r="G3849" t="s">
        <v>147</v>
      </c>
      <c r="H3849" t="s">
        <v>143</v>
      </c>
      <c r="I3849" t="s">
        <v>135</v>
      </c>
      <c r="J3849" t="s">
        <v>136</v>
      </c>
      <c r="K3849" t="s">
        <v>137</v>
      </c>
      <c r="L3849" t="s">
        <v>11283</v>
      </c>
      <c r="M3849" t="s">
        <v>11284</v>
      </c>
      <c r="N3849">
        <v>0.17388888799999999</v>
      </c>
      <c r="O3849">
        <v>7</v>
      </c>
      <c r="P3849">
        <v>879</v>
      </c>
      <c r="Q3849">
        <v>13</v>
      </c>
      <c r="R3849">
        <v>709</v>
      </c>
      <c r="S3849">
        <v>21</v>
      </c>
      <c r="T3849">
        <v>265</v>
      </c>
      <c r="U3849">
        <v>3</v>
      </c>
      <c r="V3849">
        <v>1</v>
      </c>
      <c r="W3849">
        <v>13.237706276782106</v>
      </c>
      <c r="X3849">
        <v>68.161861499341185</v>
      </c>
      <c r="Y3849">
        <v>7.1686265621058141</v>
      </c>
      <c r="Z3849">
        <v>52.998915975332871</v>
      </c>
      <c r="AA3849">
        <v>25.822367385319005</v>
      </c>
      <c r="AB3849">
        <v>32.52944329510283</v>
      </c>
      <c r="AC3849">
        <v>5.8011930915805276</v>
      </c>
      <c r="AD3849">
        <v>0.34472021841918005</v>
      </c>
      <c r="AE3849">
        <v>206.06483430398353</v>
      </c>
    </row>
    <row r="3850" spans="1:31" x14ac:dyDescent="0.25">
      <c r="A3850">
        <v>1714820</v>
      </c>
      <c r="B3850">
        <v>1</v>
      </c>
      <c r="C3850" t="s">
        <v>81</v>
      </c>
      <c r="D3850" t="s">
        <v>118</v>
      </c>
      <c r="E3850" t="s">
        <v>160</v>
      </c>
      <c r="F3850" t="s">
        <v>11285</v>
      </c>
      <c r="G3850" t="s">
        <v>152</v>
      </c>
      <c r="H3850" t="s">
        <v>134</v>
      </c>
      <c r="I3850" t="s">
        <v>135</v>
      </c>
      <c r="J3850" t="s">
        <v>136</v>
      </c>
      <c r="K3850" t="s">
        <v>153</v>
      </c>
      <c r="L3850" t="s">
        <v>11286</v>
      </c>
      <c r="M3850" t="s">
        <v>11287</v>
      </c>
      <c r="N3850">
        <v>1.3167544440000001</v>
      </c>
      <c r="O3850">
        <v>0</v>
      </c>
      <c r="P3850">
        <v>39</v>
      </c>
      <c r="Q3850">
        <v>0</v>
      </c>
      <c r="R3850">
        <v>0</v>
      </c>
      <c r="S3850">
        <v>0</v>
      </c>
      <c r="T3850">
        <v>2</v>
      </c>
      <c r="U3850">
        <v>0</v>
      </c>
      <c r="V3850">
        <v>0</v>
      </c>
      <c r="W3850">
        <v>0</v>
      </c>
      <c r="X3850">
        <v>4.1035211466190438</v>
      </c>
      <c r="Y3850">
        <v>0</v>
      </c>
      <c r="Z3850">
        <v>0</v>
      </c>
      <c r="AA3850">
        <v>0</v>
      </c>
      <c r="AB3850">
        <v>7.0601930325916659E-4</v>
      </c>
      <c r="AC3850">
        <v>0</v>
      </c>
      <c r="AD3850">
        <v>0</v>
      </c>
      <c r="AE3850">
        <v>4.1042271659223033</v>
      </c>
    </row>
    <row r="3851" spans="1:31" x14ac:dyDescent="0.25">
      <c r="A3851">
        <v>1714814</v>
      </c>
      <c r="B3851">
        <v>1</v>
      </c>
      <c r="C3851" t="s">
        <v>81</v>
      </c>
      <c r="D3851" t="s">
        <v>112</v>
      </c>
      <c r="E3851" t="s">
        <v>160</v>
      </c>
      <c r="F3851" t="s">
        <v>11288</v>
      </c>
      <c r="G3851" t="s">
        <v>162</v>
      </c>
      <c r="H3851" t="s">
        <v>134</v>
      </c>
      <c r="I3851" t="s">
        <v>135</v>
      </c>
      <c r="J3851" t="s">
        <v>136</v>
      </c>
      <c r="K3851" t="s">
        <v>137</v>
      </c>
      <c r="L3851" t="s">
        <v>11289</v>
      </c>
      <c r="M3851" t="s">
        <v>11290</v>
      </c>
      <c r="N3851">
        <v>1.6644444439999999</v>
      </c>
      <c r="O3851">
        <v>0</v>
      </c>
      <c r="P3851">
        <v>30</v>
      </c>
      <c r="Q3851">
        <v>0</v>
      </c>
      <c r="R3851">
        <v>7</v>
      </c>
      <c r="S3851">
        <v>0</v>
      </c>
      <c r="T3851">
        <v>1</v>
      </c>
      <c r="U3851">
        <v>0</v>
      </c>
      <c r="V3851">
        <v>0</v>
      </c>
      <c r="W3851">
        <v>0</v>
      </c>
      <c r="X3851">
        <v>12.011562800886372</v>
      </c>
      <c r="Y3851">
        <v>0</v>
      </c>
      <c r="Z3851">
        <v>5.3162014448323056</v>
      </c>
      <c r="AA3851">
        <v>0</v>
      </c>
      <c r="AB3851">
        <v>3.5814895863055555E-4</v>
      </c>
      <c r="AC3851">
        <v>0</v>
      </c>
      <c r="AD3851">
        <v>0</v>
      </c>
      <c r="AE3851">
        <v>17.328122394677305</v>
      </c>
    </row>
    <row r="3852" spans="1:31" x14ac:dyDescent="0.25">
      <c r="A3852">
        <v>1715212</v>
      </c>
      <c r="B3852">
        <v>1</v>
      </c>
      <c r="C3852" t="s">
        <v>81</v>
      </c>
      <c r="D3852" t="s">
        <v>122</v>
      </c>
      <c r="E3852" t="s">
        <v>189</v>
      </c>
      <c r="F3852" t="s">
        <v>6243</v>
      </c>
      <c r="G3852" t="s">
        <v>147</v>
      </c>
      <c r="H3852" t="s">
        <v>143</v>
      </c>
      <c r="I3852" t="s">
        <v>135</v>
      </c>
      <c r="J3852" t="s">
        <v>136</v>
      </c>
      <c r="K3852" t="s">
        <v>137</v>
      </c>
      <c r="L3852" t="s">
        <v>11291</v>
      </c>
      <c r="M3852" t="s">
        <v>11292</v>
      </c>
      <c r="N3852">
        <v>0.65722222200000002</v>
      </c>
      <c r="O3852">
        <v>0</v>
      </c>
      <c r="P3852">
        <v>117</v>
      </c>
      <c r="Q3852">
        <v>0</v>
      </c>
      <c r="R3852">
        <v>0</v>
      </c>
      <c r="S3852">
        <v>0</v>
      </c>
      <c r="T3852">
        <v>14</v>
      </c>
      <c r="U3852">
        <v>0</v>
      </c>
      <c r="V3852">
        <v>0</v>
      </c>
      <c r="W3852">
        <v>0</v>
      </c>
      <c r="X3852">
        <v>7.3590096854769325</v>
      </c>
      <c r="Y3852">
        <v>0</v>
      </c>
      <c r="Z3852">
        <v>0</v>
      </c>
      <c r="AA3852">
        <v>0</v>
      </c>
      <c r="AB3852">
        <v>3.755674376529599</v>
      </c>
      <c r="AC3852">
        <v>0</v>
      </c>
      <c r="AD3852">
        <v>0</v>
      </c>
      <c r="AE3852">
        <v>11.114684062006532</v>
      </c>
    </row>
    <row r="3853" spans="1:31" x14ac:dyDescent="0.25">
      <c r="A3853">
        <v>1715006</v>
      </c>
      <c r="B3853">
        <v>1</v>
      </c>
      <c r="C3853" t="s">
        <v>80</v>
      </c>
      <c r="D3853" t="s">
        <v>103</v>
      </c>
      <c r="E3853" t="s">
        <v>189</v>
      </c>
      <c r="F3853" t="s">
        <v>11293</v>
      </c>
      <c r="G3853" t="s">
        <v>147</v>
      </c>
      <c r="H3853" t="s">
        <v>143</v>
      </c>
      <c r="I3853" t="s">
        <v>135</v>
      </c>
      <c r="J3853" t="s">
        <v>136</v>
      </c>
      <c r="K3853" t="s">
        <v>137</v>
      </c>
      <c r="L3853" t="s">
        <v>11294</v>
      </c>
      <c r="M3853" t="s">
        <v>11295</v>
      </c>
      <c r="N3853">
        <v>1.579722222</v>
      </c>
      <c r="O3853">
        <v>0</v>
      </c>
      <c r="P3853">
        <v>0</v>
      </c>
      <c r="Q3853">
        <v>6</v>
      </c>
      <c r="R3853">
        <v>21</v>
      </c>
      <c r="S3853">
        <v>8</v>
      </c>
      <c r="T3853">
        <v>6</v>
      </c>
      <c r="U3853">
        <v>4</v>
      </c>
      <c r="V3853">
        <v>0</v>
      </c>
      <c r="W3853">
        <v>0</v>
      </c>
      <c r="X3853">
        <v>0</v>
      </c>
      <c r="Y3853">
        <v>12.19354520619812</v>
      </c>
      <c r="Z3853">
        <v>45.401456619144682</v>
      </c>
      <c r="AA3853">
        <v>62.514754427363791</v>
      </c>
      <c r="AB3853">
        <v>42.792272456934789</v>
      </c>
      <c r="AC3853">
        <v>150.87126969815606</v>
      </c>
      <c r="AD3853">
        <v>0</v>
      </c>
      <c r="AE3853">
        <v>313.77329840779748</v>
      </c>
    </row>
    <row r="3854" spans="1:31" x14ac:dyDescent="0.25">
      <c r="A3854">
        <v>1715338</v>
      </c>
      <c r="B3854">
        <v>1</v>
      </c>
      <c r="C3854" t="s">
        <v>80</v>
      </c>
      <c r="D3854" t="s">
        <v>83</v>
      </c>
      <c r="E3854" t="s">
        <v>131</v>
      </c>
      <c r="F3854" t="s">
        <v>11296</v>
      </c>
      <c r="G3854" t="s">
        <v>238</v>
      </c>
      <c r="H3854" t="s">
        <v>134</v>
      </c>
      <c r="I3854" t="s">
        <v>135</v>
      </c>
      <c r="J3854" t="s">
        <v>136</v>
      </c>
      <c r="K3854" t="s">
        <v>137</v>
      </c>
      <c r="L3854" t="s">
        <v>11297</v>
      </c>
      <c r="M3854" t="s">
        <v>11298</v>
      </c>
      <c r="N3854">
        <v>2.1477777769999999</v>
      </c>
      <c r="O3854">
        <v>0</v>
      </c>
      <c r="P3854">
        <v>4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1.661736408109755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1.661736408109755</v>
      </c>
    </row>
    <row r="3855" spans="1:31" x14ac:dyDescent="0.25">
      <c r="A3855">
        <v>1715361</v>
      </c>
      <c r="B3855">
        <v>1</v>
      </c>
      <c r="C3855" t="s">
        <v>80</v>
      </c>
      <c r="D3855" t="s">
        <v>106</v>
      </c>
      <c r="E3855" t="s">
        <v>140</v>
      </c>
      <c r="F3855" t="s">
        <v>11299</v>
      </c>
      <c r="G3855" t="s">
        <v>316</v>
      </c>
      <c r="H3855" t="s">
        <v>143</v>
      </c>
      <c r="I3855" t="s">
        <v>135</v>
      </c>
      <c r="J3855" t="s">
        <v>136</v>
      </c>
      <c r="K3855" t="s">
        <v>137</v>
      </c>
      <c r="L3855" t="s">
        <v>11300</v>
      </c>
      <c r="M3855" t="s">
        <v>11301</v>
      </c>
      <c r="N3855">
        <v>0.17972222199999999</v>
      </c>
      <c r="O3855">
        <v>1</v>
      </c>
      <c r="P3855">
        <v>2</v>
      </c>
      <c r="Q3855">
        <v>18</v>
      </c>
      <c r="R3855">
        <v>269</v>
      </c>
      <c r="S3855">
        <v>11</v>
      </c>
      <c r="T3855">
        <v>57</v>
      </c>
      <c r="U3855">
        <v>0</v>
      </c>
      <c r="V3855">
        <v>0</v>
      </c>
      <c r="W3855">
        <v>0.11118737220793751</v>
      </c>
      <c r="X3855">
        <v>0.5723173389795001</v>
      </c>
      <c r="Y3855">
        <v>1.8906803833051877</v>
      </c>
      <c r="Z3855">
        <v>40.353957505006782</v>
      </c>
      <c r="AA3855">
        <v>11.64364671366031</v>
      </c>
      <c r="AB3855">
        <v>18.087304806710229</v>
      </c>
      <c r="AC3855">
        <v>0</v>
      </c>
      <c r="AD3855">
        <v>0</v>
      </c>
      <c r="AE3855">
        <v>72.659094119869948</v>
      </c>
    </row>
    <row r="3856" spans="1:31" x14ac:dyDescent="0.25">
      <c r="A3856">
        <v>1715292</v>
      </c>
      <c r="B3856">
        <v>1</v>
      </c>
      <c r="C3856" t="s">
        <v>80</v>
      </c>
      <c r="D3856" t="s">
        <v>99</v>
      </c>
      <c r="E3856" t="s">
        <v>171</v>
      </c>
      <c r="F3856" t="s">
        <v>11302</v>
      </c>
      <c r="G3856" t="s">
        <v>1085</v>
      </c>
      <c r="H3856" t="s">
        <v>143</v>
      </c>
      <c r="I3856" t="s">
        <v>135</v>
      </c>
      <c r="J3856" t="s">
        <v>136</v>
      </c>
      <c r="K3856" t="s">
        <v>137</v>
      </c>
      <c r="L3856" t="s">
        <v>11303</v>
      </c>
      <c r="M3856" t="s">
        <v>11304</v>
      </c>
      <c r="N3856">
        <v>20.678888887999999</v>
      </c>
      <c r="O3856">
        <v>0</v>
      </c>
      <c r="P3856">
        <v>0</v>
      </c>
      <c r="Q3856">
        <v>0</v>
      </c>
      <c r="R3856">
        <v>0</v>
      </c>
      <c r="S3856">
        <v>6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2987.8899038049199</v>
      </c>
      <c r="AB3856">
        <v>0</v>
      </c>
      <c r="AC3856">
        <v>0</v>
      </c>
      <c r="AD3856">
        <v>0</v>
      </c>
      <c r="AE3856">
        <v>2987.8899038049199</v>
      </c>
    </row>
    <row r="3857" spans="1:31" x14ac:dyDescent="0.25">
      <c r="A3857">
        <v>1714751</v>
      </c>
      <c r="B3857">
        <v>1</v>
      </c>
      <c r="C3857" t="s">
        <v>80</v>
      </c>
      <c r="D3857" t="s">
        <v>84</v>
      </c>
      <c r="E3857" t="s">
        <v>131</v>
      </c>
      <c r="F3857" t="s">
        <v>11305</v>
      </c>
      <c r="G3857" t="s">
        <v>133</v>
      </c>
      <c r="H3857" t="s">
        <v>134</v>
      </c>
      <c r="I3857" t="s">
        <v>135</v>
      </c>
      <c r="J3857" t="s">
        <v>136</v>
      </c>
      <c r="K3857" t="s">
        <v>137</v>
      </c>
      <c r="L3857" t="s">
        <v>11306</v>
      </c>
      <c r="M3857" t="s">
        <v>11307</v>
      </c>
      <c r="N3857">
        <v>0.819722222</v>
      </c>
      <c r="O3857">
        <v>0</v>
      </c>
      <c r="P3857">
        <v>2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0.2675937026196995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0.2675937026196995</v>
      </c>
    </row>
    <row r="3858" spans="1:31" x14ac:dyDescent="0.25">
      <c r="A3858">
        <v>1715046</v>
      </c>
      <c r="B3858">
        <v>1</v>
      </c>
      <c r="C3858" t="s">
        <v>80</v>
      </c>
      <c r="D3858" t="s">
        <v>89</v>
      </c>
      <c r="E3858" t="s">
        <v>140</v>
      </c>
      <c r="F3858" t="s">
        <v>395</v>
      </c>
      <c r="G3858" t="s">
        <v>147</v>
      </c>
      <c r="H3858" t="s">
        <v>143</v>
      </c>
      <c r="I3858" t="s">
        <v>135</v>
      </c>
      <c r="J3858" t="s">
        <v>136</v>
      </c>
      <c r="K3858" t="s">
        <v>137</v>
      </c>
      <c r="L3858" t="s">
        <v>11308</v>
      </c>
      <c r="M3858" t="s">
        <v>11309</v>
      </c>
      <c r="N3858">
        <v>0.50166666599999998</v>
      </c>
      <c r="O3858">
        <v>1</v>
      </c>
      <c r="P3858">
        <v>941</v>
      </c>
      <c r="Q3858">
        <v>0</v>
      </c>
      <c r="R3858">
        <v>2</v>
      </c>
      <c r="S3858">
        <v>4</v>
      </c>
      <c r="T3858">
        <v>74</v>
      </c>
      <c r="U3858">
        <v>1</v>
      </c>
      <c r="V3858">
        <v>0</v>
      </c>
      <c r="W3858">
        <v>0</v>
      </c>
      <c r="X3858">
        <v>201.68834306734263</v>
      </c>
      <c r="Y3858">
        <v>0</v>
      </c>
      <c r="Z3858">
        <v>0.50060152244744893</v>
      </c>
      <c r="AA3858">
        <v>97.321697915973758</v>
      </c>
      <c r="AB3858">
        <v>51.105336396076325</v>
      </c>
      <c r="AC3858">
        <v>3.1062368981408062</v>
      </c>
      <c r="AD3858">
        <v>0</v>
      </c>
      <c r="AE3858">
        <v>353.72221579998097</v>
      </c>
    </row>
    <row r="3859" spans="1:31" x14ac:dyDescent="0.25">
      <c r="A3859">
        <v>1715378</v>
      </c>
      <c r="B3859">
        <v>1</v>
      </c>
      <c r="C3859" t="s">
        <v>80</v>
      </c>
      <c r="D3859" t="s">
        <v>106</v>
      </c>
      <c r="E3859" t="s">
        <v>140</v>
      </c>
      <c r="F3859" t="s">
        <v>11299</v>
      </c>
      <c r="G3859" t="s">
        <v>316</v>
      </c>
      <c r="H3859" t="s">
        <v>143</v>
      </c>
      <c r="I3859" t="s">
        <v>135</v>
      </c>
      <c r="J3859" t="s">
        <v>136</v>
      </c>
      <c r="K3859" t="s">
        <v>137</v>
      </c>
      <c r="L3859" t="s">
        <v>11310</v>
      </c>
      <c r="M3859" t="s">
        <v>11311</v>
      </c>
      <c r="N3859">
        <v>0.22500000000000001</v>
      </c>
      <c r="O3859">
        <v>1</v>
      </c>
      <c r="P3859">
        <v>2</v>
      </c>
      <c r="Q3859">
        <v>18</v>
      </c>
      <c r="R3859">
        <v>269</v>
      </c>
      <c r="S3859">
        <v>11</v>
      </c>
      <c r="T3859">
        <v>57</v>
      </c>
      <c r="U3859">
        <v>0</v>
      </c>
      <c r="V3859">
        <v>0</v>
      </c>
      <c r="W3859">
        <v>0.15092447030077502</v>
      </c>
      <c r="X3859">
        <v>0.77685702534540002</v>
      </c>
      <c r="Y3859">
        <v>2.3123545011405007</v>
      </c>
      <c r="Z3859">
        <v>47.284235106636608</v>
      </c>
      <c r="AA3859">
        <v>14.528040367839075</v>
      </c>
      <c r="AB3859">
        <v>21.670989574096819</v>
      </c>
      <c r="AC3859">
        <v>0</v>
      </c>
      <c r="AD3859">
        <v>0</v>
      </c>
      <c r="AE3859">
        <v>86.723401045359182</v>
      </c>
    </row>
    <row r="3860" spans="1:31" x14ac:dyDescent="0.25">
      <c r="A3860">
        <v>1715484</v>
      </c>
      <c r="B3860">
        <v>1</v>
      </c>
      <c r="C3860" t="s">
        <v>80</v>
      </c>
      <c r="D3860" t="s">
        <v>103</v>
      </c>
      <c r="E3860" t="s">
        <v>171</v>
      </c>
      <c r="F3860" t="s">
        <v>11185</v>
      </c>
      <c r="G3860" t="s">
        <v>147</v>
      </c>
      <c r="H3860" t="s">
        <v>143</v>
      </c>
      <c r="I3860" t="s">
        <v>135</v>
      </c>
      <c r="J3860" t="s">
        <v>136</v>
      </c>
      <c r="K3860" t="s">
        <v>137</v>
      </c>
      <c r="L3860" t="s">
        <v>11312</v>
      </c>
      <c r="M3860" t="s">
        <v>11313</v>
      </c>
      <c r="N3860">
        <v>0.385833333</v>
      </c>
      <c r="O3860">
        <v>0</v>
      </c>
      <c r="P3860">
        <v>265</v>
      </c>
      <c r="Q3860">
        <v>0</v>
      </c>
      <c r="R3860">
        <v>7</v>
      </c>
      <c r="S3860">
        <v>0</v>
      </c>
      <c r="T3860">
        <v>18</v>
      </c>
      <c r="U3860">
        <v>0</v>
      </c>
      <c r="V3860">
        <v>0</v>
      </c>
      <c r="W3860">
        <v>0</v>
      </c>
      <c r="X3860">
        <v>33.668257638733316</v>
      </c>
      <c r="Y3860">
        <v>0</v>
      </c>
      <c r="Z3860">
        <v>0.35814676911508248</v>
      </c>
      <c r="AA3860">
        <v>0</v>
      </c>
      <c r="AB3860">
        <v>2.2449498007506317</v>
      </c>
      <c r="AC3860">
        <v>0</v>
      </c>
      <c r="AD3860">
        <v>0</v>
      </c>
      <c r="AE3860">
        <v>36.271354208599028</v>
      </c>
    </row>
    <row r="3861" spans="1:31" x14ac:dyDescent="0.25">
      <c r="A3861">
        <v>1715066</v>
      </c>
      <c r="B3861">
        <v>1</v>
      </c>
      <c r="C3861" t="s">
        <v>81</v>
      </c>
      <c r="D3861" t="s">
        <v>119</v>
      </c>
      <c r="E3861" t="s">
        <v>441</v>
      </c>
      <c r="F3861" t="s">
        <v>11314</v>
      </c>
      <c r="G3861" t="s">
        <v>904</v>
      </c>
      <c r="H3861" t="s">
        <v>134</v>
      </c>
      <c r="I3861" t="s">
        <v>135</v>
      </c>
      <c r="J3861" t="s">
        <v>136</v>
      </c>
      <c r="K3861" t="s">
        <v>137</v>
      </c>
      <c r="L3861" t="s">
        <v>11315</v>
      </c>
      <c r="M3861" t="s">
        <v>11316</v>
      </c>
      <c r="N3861">
        <v>0.93888888800000003</v>
      </c>
      <c r="O3861">
        <v>0</v>
      </c>
      <c r="P3861">
        <v>1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0.20167626930167223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0.20167626930167223</v>
      </c>
    </row>
    <row r="3862" spans="1:31" x14ac:dyDescent="0.25">
      <c r="A3862">
        <v>1714711</v>
      </c>
      <c r="B3862">
        <v>1</v>
      </c>
      <c r="C3862" t="s">
        <v>81</v>
      </c>
      <c r="D3862" t="s">
        <v>128</v>
      </c>
      <c r="E3862" t="s">
        <v>150</v>
      </c>
      <c r="F3862" t="s">
        <v>9985</v>
      </c>
      <c r="G3862" t="s">
        <v>186</v>
      </c>
      <c r="H3862" t="s">
        <v>134</v>
      </c>
      <c r="I3862" t="s">
        <v>135</v>
      </c>
      <c r="J3862" t="s">
        <v>136</v>
      </c>
      <c r="K3862" t="s">
        <v>137</v>
      </c>
      <c r="L3862" t="s">
        <v>11317</v>
      </c>
      <c r="M3862" t="s">
        <v>11318</v>
      </c>
      <c r="N3862">
        <v>1.3491666659999999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1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2.3793642438375082</v>
      </c>
      <c r="AC3862">
        <v>0</v>
      </c>
      <c r="AD3862">
        <v>0</v>
      </c>
      <c r="AE3862">
        <v>2.3793642438375082</v>
      </c>
    </row>
    <row r="3863" spans="1:31" x14ac:dyDescent="0.25">
      <c r="A3863">
        <v>1714688</v>
      </c>
      <c r="B3863">
        <v>1</v>
      </c>
      <c r="C3863" t="s">
        <v>81</v>
      </c>
      <c r="D3863" t="s">
        <v>120</v>
      </c>
      <c r="E3863" t="s">
        <v>189</v>
      </c>
      <c r="F3863" t="s">
        <v>10220</v>
      </c>
      <c r="G3863" t="s">
        <v>147</v>
      </c>
      <c r="H3863" t="s">
        <v>143</v>
      </c>
      <c r="I3863" t="s">
        <v>135</v>
      </c>
      <c r="J3863" t="s">
        <v>136</v>
      </c>
      <c r="K3863" t="s">
        <v>137</v>
      </c>
      <c r="L3863" t="s">
        <v>11319</v>
      </c>
      <c r="M3863" t="s">
        <v>11320</v>
      </c>
      <c r="N3863">
        <v>3.1844444439999999</v>
      </c>
      <c r="O3863">
        <v>0</v>
      </c>
      <c r="P3863">
        <v>72</v>
      </c>
      <c r="Q3863">
        <v>69</v>
      </c>
      <c r="R3863">
        <v>11</v>
      </c>
      <c r="S3863">
        <v>14</v>
      </c>
      <c r="T3863">
        <v>5</v>
      </c>
      <c r="U3863">
        <v>0</v>
      </c>
      <c r="V3863">
        <v>0</v>
      </c>
      <c r="W3863">
        <v>0</v>
      </c>
      <c r="X3863">
        <v>66.407657647234032</v>
      </c>
      <c r="Y3863">
        <v>463.11241855498434</v>
      </c>
      <c r="Z3863">
        <v>10.732567014044285</v>
      </c>
      <c r="AA3863">
        <v>323.77001506499988</v>
      </c>
      <c r="AB3863">
        <v>3.6899868584744193</v>
      </c>
      <c r="AC3863">
        <v>0</v>
      </c>
      <c r="AD3863">
        <v>0</v>
      </c>
      <c r="AE3863">
        <v>867.71264513973711</v>
      </c>
    </row>
    <row r="3864" spans="1:31" x14ac:dyDescent="0.25">
      <c r="A3864">
        <v>1714754</v>
      </c>
      <c r="B3864">
        <v>1</v>
      </c>
      <c r="C3864" t="s">
        <v>80</v>
      </c>
      <c r="D3864" t="s">
        <v>110</v>
      </c>
      <c r="E3864" t="s">
        <v>160</v>
      </c>
      <c r="F3864" t="s">
        <v>11321</v>
      </c>
      <c r="G3864" t="s">
        <v>162</v>
      </c>
      <c r="H3864" t="s">
        <v>134</v>
      </c>
      <c r="I3864" t="s">
        <v>135</v>
      </c>
      <c r="J3864" t="s">
        <v>136</v>
      </c>
      <c r="K3864" t="s">
        <v>137</v>
      </c>
      <c r="L3864" t="s">
        <v>11322</v>
      </c>
      <c r="M3864" t="s">
        <v>10964</v>
      </c>
      <c r="N3864">
        <v>2.1077777769999999</v>
      </c>
      <c r="O3864">
        <v>0</v>
      </c>
      <c r="P3864">
        <v>198</v>
      </c>
      <c r="Q3864">
        <v>0</v>
      </c>
      <c r="R3864">
        <v>0</v>
      </c>
      <c r="S3864">
        <v>0</v>
      </c>
      <c r="T3864">
        <v>6</v>
      </c>
      <c r="U3864">
        <v>0</v>
      </c>
      <c r="V3864">
        <v>0</v>
      </c>
      <c r="W3864">
        <v>0</v>
      </c>
      <c r="X3864">
        <v>140.33811147339753</v>
      </c>
      <c r="Y3864">
        <v>0</v>
      </c>
      <c r="Z3864">
        <v>0</v>
      </c>
      <c r="AA3864">
        <v>0</v>
      </c>
      <c r="AB3864">
        <v>8.2160056930264993</v>
      </c>
      <c r="AC3864">
        <v>0</v>
      </c>
      <c r="AD3864">
        <v>0</v>
      </c>
      <c r="AE3864">
        <v>148.55411716642402</v>
      </c>
    </row>
    <row r="3865" spans="1:31" x14ac:dyDescent="0.25">
      <c r="A3865">
        <v>1715252</v>
      </c>
      <c r="B3865">
        <v>1</v>
      </c>
      <c r="C3865" t="s">
        <v>80</v>
      </c>
      <c r="D3865" t="s">
        <v>90</v>
      </c>
      <c r="E3865" t="s">
        <v>131</v>
      </c>
      <c r="F3865" t="s">
        <v>11323</v>
      </c>
      <c r="G3865" t="s">
        <v>133</v>
      </c>
      <c r="H3865" t="s">
        <v>134</v>
      </c>
      <c r="I3865" t="s">
        <v>135</v>
      </c>
      <c r="J3865" t="s">
        <v>136</v>
      </c>
      <c r="K3865" t="s">
        <v>137</v>
      </c>
      <c r="L3865" t="s">
        <v>11324</v>
      </c>
      <c r="M3865" t="s">
        <v>11325</v>
      </c>
      <c r="N3865">
        <v>1.944722222</v>
      </c>
      <c r="O3865">
        <v>0</v>
      </c>
      <c r="P3865">
        <v>6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2.5504228010649603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2.5504228010649603</v>
      </c>
    </row>
    <row r="3866" spans="1:31" x14ac:dyDescent="0.25">
      <c r="A3866">
        <v>1715215</v>
      </c>
      <c r="B3866">
        <v>1</v>
      </c>
      <c r="C3866" t="s">
        <v>80</v>
      </c>
      <c r="D3866" t="s">
        <v>93</v>
      </c>
      <c r="E3866" t="s">
        <v>140</v>
      </c>
      <c r="F3866" t="s">
        <v>11326</v>
      </c>
      <c r="G3866" t="s">
        <v>147</v>
      </c>
      <c r="H3866" t="s">
        <v>143</v>
      </c>
      <c r="I3866" t="s">
        <v>135</v>
      </c>
      <c r="J3866" t="s">
        <v>136</v>
      </c>
      <c r="K3866" t="s">
        <v>137</v>
      </c>
      <c r="L3866" t="s">
        <v>11327</v>
      </c>
      <c r="M3866" t="s">
        <v>11328</v>
      </c>
      <c r="N3866">
        <v>2.2908333330000001</v>
      </c>
      <c r="O3866">
        <v>0</v>
      </c>
      <c r="P3866">
        <v>0</v>
      </c>
      <c r="Q3866">
        <v>6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25.578976211782976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25.578976211782976</v>
      </c>
    </row>
    <row r="3867" spans="1:31" x14ac:dyDescent="0.25">
      <c r="A3867">
        <v>1715464</v>
      </c>
      <c r="B3867">
        <v>1</v>
      </c>
      <c r="C3867" t="s">
        <v>80</v>
      </c>
      <c r="D3867" t="s">
        <v>82</v>
      </c>
      <c r="E3867" t="s">
        <v>131</v>
      </c>
      <c r="F3867" t="s">
        <v>11329</v>
      </c>
      <c r="G3867" t="s">
        <v>133</v>
      </c>
      <c r="H3867" t="s">
        <v>134</v>
      </c>
      <c r="I3867" t="s">
        <v>135</v>
      </c>
      <c r="J3867" t="s">
        <v>136</v>
      </c>
      <c r="K3867" t="s">
        <v>137</v>
      </c>
      <c r="L3867" t="s">
        <v>11330</v>
      </c>
      <c r="M3867" t="s">
        <v>11331</v>
      </c>
      <c r="N3867">
        <v>5.6158333330000003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1.101744153851355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1.101744153851355</v>
      </c>
    </row>
    <row r="3868" spans="1:31" x14ac:dyDescent="0.25">
      <c r="A3868">
        <v>1714860</v>
      </c>
      <c r="B3868">
        <v>1</v>
      </c>
      <c r="C3868" t="s">
        <v>80</v>
      </c>
      <c r="D3868" t="s">
        <v>98</v>
      </c>
      <c r="E3868" t="s">
        <v>189</v>
      </c>
      <c r="F3868" t="s">
        <v>11332</v>
      </c>
      <c r="G3868" t="s">
        <v>147</v>
      </c>
      <c r="H3868" t="s">
        <v>143</v>
      </c>
      <c r="I3868" t="s">
        <v>455</v>
      </c>
      <c r="J3868" t="s">
        <v>136</v>
      </c>
      <c r="K3868" t="s">
        <v>137</v>
      </c>
      <c r="L3868" t="s">
        <v>11333</v>
      </c>
      <c r="M3868" t="s">
        <v>11334</v>
      </c>
      <c r="N3868">
        <v>1.3888888E-2</v>
      </c>
      <c r="O3868">
        <v>0</v>
      </c>
      <c r="P3868">
        <v>423</v>
      </c>
      <c r="Q3868">
        <v>3</v>
      </c>
      <c r="R3868">
        <v>7</v>
      </c>
      <c r="S3868">
        <v>9</v>
      </c>
      <c r="T3868">
        <v>42</v>
      </c>
      <c r="U3868">
        <v>0</v>
      </c>
      <c r="V3868">
        <v>0</v>
      </c>
      <c r="W3868">
        <v>0</v>
      </c>
      <c r="X3868">
        <v>0.6441271911511941</v>
      </c>
      <c r="Y3868">
        <v>6.9892317999888889E-2</v>
      </c>
      <c r="Z3868">
        <v>6.2424667256250005E-3</v>
      </c>
      <c r="AA3868">
        <v>1.2030332578001666</v>
      </c>
      <c r="AB3868">
        <v>0.3447185544622916</v>
      </c>
      <c r="AC3868">
        <v>0</v>
      </c>
      <c r="AD3868">
        <v>0</v>
      </c>
      <c r="AE3868">
        <v>2.2680137881391662</v>
      </c>
    </row>
    <row r="3869" spans="1:31" x14ac:dyDescent="0.25">
      <c r="A3869">
        <v>1714774</v>
      </c>
      <c r="B3869">
        <v>1</v>
      </c>
      <c r="C3869" t="s">
        <v>80</v>
      </c>
      <c r="D3869" t="s">
        <v>93</v>
      </c>
      <c r="E3869" t="s">
        <v>140</v>
      </c>
      <c r="F3869" t="s">
        <v>5927</v>
      </c>
      <c r="G3869" t="s">
        <v>147</v>
      </c>
      <c r="H3869" t="s">
        <v>143</v>
      </c>
      <c r="I3869" t="s">
        <v>455</v>
      </c>
      <c r="J3869" t="s">
        <v>136</v>
      </c>
      <c r="K3869" t="s">
        <v>137</v>
      </c>
      <c r="L3869" t="s">
        <v>11335</v>
      </c>
      <c r="M3869" t="s">
        <v>11336</v>
      </c>
      <c r="N3869">
        <v>8.3333330000000001E-3</v>
      </c>
      <c r="O3869">
        <v>0</v>
      </c>
      <c r="P3869">
        <v>1677</v>
      </c>
      <c r="Q3869">
        <v>39</v>
      </c>
      <c r="R3869">
        <v>161</v>
      </c>
      <c r="S3869">
        <v>15</v>
      </c>
      <c r="T3869">
        <v>248</v>
      </c>
      <c r="U3869">
        <v>1</v>
      </c>
      <c r="V3869">
        <v>1</v>
      </c>
      <c r="W3869">
        <v>0</v>
      </c>
      <c r="X3869">
        <v>3.2733948417089151</v>
      </c>
      <c r="Y3869">
        <v>0.29201141735486674</v>
      </c>
      <c r="Z3869">
        <v>0.66814717298456705</v>
      </c>
      <c r="AA3869">
        <v>0.61331970522870016</v>
      </c>
      <c r="AB3869">
        <v>1.4616887137440826</v>
      </c>
      <c r="AC3869">
        <v>3.5710899968156831</v>
      </c>
      <c r="AD3869">
        <v>0.32075748407429999</v>
      </c>
      <c r="AE3869">
        <v>10.200409331911114</v>
      </c>
    </row>
    <row r="3870" spans="1:31" x14ac:dyDescent="0.25">
      <c r="A3870">
        <v>1715507</v>
      </c>
      <c r="B3870">
        <v>1</v>
      </c>
      <c r="C3870" t="s">
        <v>80</v>
      </c>
      <c r="D3870" t="s">
        <v>106</v>
      </c>
      <c r="E3870" t="s">
        <v>150</v>
      </c>
      <c r="F3870" t="s">
        <v>11337</v>
      </c>
      <c r="G3870" t="s">
        <v>186</v>
      </c>
      <c r="H3870" t="s">
        <v>134</v>
      </c>
      <c r="I3870" t="s">
        <v>135</v>
      </c>
      <c r="J3870" t="s">
        <v>136</v>
      </c>
      <c r="K3870" t="s">
        <v>137</v>
      </c>
      <c r="L3870" t="s">
        <v>11338</v>
      </c>
      <c r="M3870" t="s">
        <v>11339</v>
      </c>
      <c r="N3870">
        <v>4.7205555549999998</v>
      </c>
      <c r="O3870">
        <v>0</v>
      </c>
      <c r="P3870">
        <v>15</v>
      </c>
      <c r="Q3870">
        <v>0</v>
      </c>
      <c r="R3870">
        <v>5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6.8923239624810266</v>
      </c>
      <c r="Y3870">
        <v>0</v>
      </c>
      <c r="Z3870">
        <v>0.26578134140981441</v>
      </c>
      <c r="AA3870">
        <v>0</v>
      </c>
      <c r="AB3870">
        <v>0</v>
      </c>
      <c r="AC3870">
        <v>0</v>
      </c>
      <c r="AD3870">
        <v>0</v>
      </c>
      <c r="AE3870">
        <v>7.1581053038908413</v>
      </c>
    </row>
    <row r="3871" spans="1:31" x14ac:dyDescent="0.25">
      <c r="A3871">
        <v>1715109</v>
      </c>
      <c r="B3871">
        <v>1</v>
      </c>
      <c r="C3871" t="s">
        <v>81</v>
      </c>
      <c r="D3871" t="s">
        <v>118</v>
      </c>
      <c r="E3871" t="s">
        <v>131</v>
      </c>
      <c r="F3871" t="s">
        <v>11340</v>
      </c>
      <c r="G3871" t="s">
        <v>133</v>
      </c>
      <c r="H3871" t="s">
        <v>134</v>
      </c>
      <c r="I3871" t="s">
        <v>135</v>
      </c>
      <c r="J3871" t="s">
        <v>136</v>
      </c>
      <c r="K3871" t="s">
        <v>137</v>
      </c>
      <c r="L3871" t="s">
        <v>11341</v>
      </c>
      <c r="M3871" t="s">
        <v>11342</v>
      </c>
      <c r="N3871">
        <v>1.343611111</v>
      </c>
      <c r="O3871">
        <v>0</v>
      </c>
      <c r="P3871">
        <v>1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0.15132317715146254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0.15132317715146254</v>
      </c>
    </row>
    <row r="3872" spans="1:31" x14ac:dyDescent="0.25">
      <c r="A3872">
        <v>1715209</v>
      </c>
      <c r="B3872">
        <v>1</v>
      </c>
      <c r="C3872" t="s">
        <v>80</v>
      </c>
      <c r="D3872" t="s">
        <v>92</v>
      </c>
      <c r="E3872" t="s">
        <v>160</v>
      </c>
      <c r="F3872" t="s">
        <v>11343</v>
      </c>
      <c r="G3872" t="s">
        <v>173</v>
      </c>
      <c r="H3872" t="s">
        <v>134</v>
      </c>
      <c r="I3872" t="s">
        <v>135</v>
      </c>
      <c r="J3872" t="s">
        <v>136</v>
      </c>
      <c r="K3872" t="s">
        <v>153</v>
      </c>
      <c r="L3872" t="s">
        <v>11344</v>
      </c>
      <c r="M3872" t="s">
        <v>11345</v>
      </c>
      <c r="N3872">
        <v>1.3205555550000001</v>
      </c>
      <c r="O3872">
        <v>0</v>
      </c>
      <c r="P3872">
        <v>70</v>
      </c>
      <c r="Q3872">
        <v>0</v>
      </c>
      <c r="R3872">
        <v>0</v>
      </c>
      <c r="S3872">
        <v>0</v>
      </c>
      <c r="T3872">
        <v>7</v>
      </c>
      <c r="U3872">
        <v>0</v>
      </c>
      <c r="V3872">
        <v>0</v>
      </c>
      <c r="W3872">
        <v>0</v>
      </c>
      <c r="X3872">
        <v>12.892207250987315</v>
      </c>
      <c r="Y3872">
        <v>0</v>
      </c>
      <c r="Z3872">
        <v>0</v>
      </c>
      <c r="AA3872">
        <v>0</v>
      </c>
      <c r="AB3872">
        <v>5.321023432622038</v>
      </c>
      <c r="AC3872">
        <v>0</v>
      </c>
      <c r="AD3872">
        <v>0</v>
      </c>
      <c r="AE3872">
        <v>18.213230683609353</v>
      </c>
    </row>
    <row r="3873" spans="1:31" x14ac:dyDescent="0.25">
      <c r="A3873">
        <v>1714817</v>
      </c>
      <c r="B3873">
        <v>1</v>
      </c>
      <c r="C3873" t="s">
        <v>80</v>
      </c>
      <c r="D3873" t="s">
        <v>93</v>
      </c>
      <c r="E3873" t="s">
        <v>131</v>
      </c>
      <c r="F3873" t="s">
        <v>11346</v>
      </c>
      <c r="G3873" t="s">
        <v>242</v>
      </c>
      <c r="H3873" t="s">
        <v>134</v>
      </c>
      <c r="I3873" t="s">
        <v>135</v>
      </c>
      <c r="J3873" t="s">
        <v>136</v>
      </c>
      <c r="K3873" t="s">
        <v>137</v>
      </c>
      <c r="L3873" t="s">
        <v>11347</v>
      </c>
      <c r="M3873" t="s">
        <v>11348</v>
      </c>
      <c r="N3873">
        <v>7.7588888880000004</v>
      </c>
      <c r="O3873">
        <v>0</v>
      </c>
      <c r="P3873">
        <v>3</v>
      </c>
      <c r="Q3873">
        <v>0</v>
      </c>
      <c r="R3873">
        <v>0</v>
      </c>
      <c r="S3873">
        <v>0</v>
      </c>
      <c r="T3873">
        <v>3</v>
      </c>
      <c r="U3873">
        <v>0</v>
      </c>
      <c r="V3873">
        <v>0</v>
      </c>
      <c r="W3873">
        <v>0</v>
      </c>
      <c r="X3873">
        <v>13.930472380882758</v>
      </c>
      <c r="Y3873">
        <v>0</v>
      </c>
      <c r="Z3873">
        <v>0</v>
      </c>
      <c r="AA3873">
        <v>0</v>
      </c>
      <c r="AB3873">
        <v>3.0125808903518609</v>
      </c>
      <c r="AC3873">
        <v>0</v>
      </c>
      <c r="AD3873">
        <v>0</v>
      </c>
      <c r="AE3873">
        <v>16.943053271234618</v>
      </c>
    </row>
    <row r="3874" spans="1:31" x14ac:dyDescent="0.25">
      <c r="A3874">
        <v>1715410</v>
      </c>
      <c r="B3874">
        <v>1</v>
      </c>
      <c r="C3874" t="s">
        <v>80</v>
      </c>
      <c r="D3874" t="s">
        <v>106</v>
      </c>
      <c r="E3874" t="s">
        <v>160</v>
      </c>
      <c r="F3874" t="s">
        <v>11349</v>
      </c>
      <c r="G3874" t="s">
        <v>162</v>
      </c>
      <c r="H3874" t="s">
        <v>134</v>
      </c>
      <c r="I3874" t="s">
        <v>135</v>
      </c>
      <c r="J3874" t="s">
        <v>136</v>
      </c>
      <c r="K3874" t="s">
        <v>137</v>
      </c>
      <c r="L3874" t="s">
        <v>11350</v>
      </c>
      <c r="M3874" t="s">
        <v>11351</v>
      </c>
      <c r="N3874">
        <v>3.4838888880000001</v>
      </c>
      <c r="O3874">
        <v>0</v>
      </c>
      <c r="P3874">
        <v>27</v>
      </c>
      <c r="Q3874">
        <v>0</v>
      </c>
      <c r="R3874">
        <v>0</v>
      </c>
      <c r="S3874">
        <v>0</v>
      </c>
      <c r="T3874">
        <v>2</v>
      </c>
      <c r="U3874">
        <v>0</v>
      </c>
      <c r="V3874">
        <v>0</v>
      </c>
      <c r="W3874">
        <v>0</v>
      </c>
      <c r="X3874">
        <v>19.118523963601401</v>
      </c>
      <c r="Y3874">
        <v>0</v>
      </c>
      <c r="Z3874">
        <v>0</v>
      </c>
      <c r="AA3874">
        <v>0</v>
      </c>
      <c r="AB3874">
        <v>0.24451164854346003</v>
      </c>
      <c r="AC3874">
        <v>0</v>
      </c>
      <c r="AD3874">
        <v>0</v>
      </c>
      <c r="AE3874">
        <v>19.363035612144863</v>
      </c>
    </row>
    <row r="3875" spans="1:31" x14ac:dyDescent="0.25">
      <c r="A3875">
        <v>1714723</v>
      </c>
      <c r="B3875">
        <v>1</v>
      </c>
      <c r="C3875" t="s">
        <v>80</v>
      </c>
      <c r="D3875" t="s">
        <v>97</v>
      </c>
      <c r="E3875" t="s">
        <v>140</v>
      </c>
      <c r="F3875" t="s">
        <v>9049</v>
      </c>
      <c r="G3875" t="s">
        <v>147</v>
      </c>
      <c r="H3875" t="s">
        <v>143</v>
      </c>
      <c r="I3875" t="s">
        <v>135</v>
      </c>
      <c r="J3875" t="s">
        <v>136</v>
      </c>
      <c r="K3875" t="s">
        <v>137</v>
      </c>
      <c r="L3875" t="s">
        <v>11352</v>
      </c>
      <c r="M3875" t="s">
        <v>11353</v>
      </c>
      <c r="N3875">
        <v>0.25027777699999998</v>
      </c>
      <c r="O3875">
        <v>7</v>
      </c>
      <c r="P3875">
        <v>1143</v>
      </c>
      <c r="Q3875">
        <v>12</v>
      </c>
      <c r="R3875">
        <v>151</v>
      </c>
      <c r="S3875">
        <v>29</v>
      </c>
      <c r="T3875">
        <v>188</v>
      </c>
      <c r="U3875">
        <v>0</v>
      </c>
      <c r="V3875">
        <v>1</v>
      </c>
      <c r="W3875">
        <v>2.4980316245341796</v>
      </c>
      <c r="X3875">
        <v>81.781694845741129</v>
      </c>
      <c r="Y3875">
        <v>4.8770875518839505</v>
      </c>
      <c r="Z3875">
        <v>9.8314793721506284</v>
      </c>
      <c r="AA3875">
        <v>127.09886577991472</v>
      </c>
      <c r="AB3875">
        <v>31.948729356421993</v>
      </c>
      <c r="AC3875">
        <v>0</v>
      </c>
      <c r="AD3875">
        <v>1.6679026471451643</v>
      </c>
      <c r="AE3875">
        <v>259.7037911777918</v>
      </c>
    </row>
    <row r="3876" spans="1:31" x14ac:dyDescent="0.25">
      <c r="A3876">
        <v>1715218</v>
      </c>
      <c r="B3876">
        <v>1</v>
      </c>
      <c r="C3876" t="s">
        <v>80</v>
      </c>
      <c r="D3876" t="s">
        <v>93</v>
      </c>
      <c r="E3876" t="s">
        <v>171</v>
      </c>
      <c r="F3876" t="s">
        <v>11354</v>
      </c>
      <c r="G3876" t="s">
        <v>295</v>
      </c>
      <c r="H3876" t="s">
        <v>143</v>
      </c>
      <c r="I3876" t="s">
        <v>135</v>
      </c>
      <c r="J3876" t="s">
        <v>136</v>
      </c>
      <c r="K3876" t="s">
        <v>137</v>
      </c>
      <c r="L3876" t="s">
        <v>11355</v>
      </c>
      <c r="M3876" t="s">
        <v>11356</v>
      </c>
      <c r="N3876">
        <v>1.0149999999999999</v>
      </c>
      <c r="O3876">
        <v>0</v>
      </c>
      <c r="P3876">
        <v>7</v>
      </c>
      <c r="Q3876">
        <v>0</v>
      </c>
      <c r="R3876">
        <v>23</v>
      </c>
      <c r="S3876">
        <v>0</v>
      </c>
      <c r="T3876">
        <v>3</v>
      </c>
      <c r="U3876">
        <v>0</v>
      </c>
      <c r="V3876">
        <v>0</v>
      </c>
      <c r="W3876">
        <v>0</v>
      </c>
      <c r="X3876">
        <v>2.0918395270728598</v>
      </c>
      <c r="Y3876">
        <v>0</v>
      </c>
      <c r="Z3876">
        <v>9.1944806978536668</v>
      </c>
      <c r="AA3876">
        <v>0</v>
      </c>
      <c r="AB3876">
        <v>2.4566445035241244</v>
      </c>
      <c r="AC3876">
        <v>0</v>
      </c>
      <c r="AD3876">
        <v>0</v>
      </c>
      <c r="AE3876">
        <v>13.742964728450652</v>
      </c>
    </row>
    <row r="3877" spans="1:31" x14ac:dyDescent="0.25">
      <c r="A3877">
        <v>1714700</v>
      </c>
      <c r="B3877">
        <v>1</v>
      </c>
      <c r="C3877" t="s">
        <v>81</v>
      </c>
      <c r="D3877" t="s">
        <v>128</v>
      </c>
      <c r="E3877" t="s">
        <v>140</v>
      </c>
      <c r="F3877" t="s">
        <v>10669</v>
      </c>
      <c r="G3877" t="s">
        <v>147</v>
      </c>
      <c r="H3877" t="s">
        <v>143</v>
      </c>
      <c r="I3877" t="s">
        <v>135</v>
      </c>
      <c r="J3877" t="s">
        <v>136</v>
      </c>
      <c r="K3877" t="s">
        <v>137</v>
      </c>
      <c r="L3877" t="s">
        <v>11357</v>
      </c>
      <c r="M3877" t="s">
        <v>11358</v>
      </c>
      <c r="N3877">
        <v>0.30499999999999999</v>
      </c>
      <c r="O3877">
        <v>7</v>
      </c>
      <c r="P3877">
        <v>75</v>
      </c>
      <c r="Q3877">
        <v>38</v>
      </c>
      <c r="R3877">
        <v>9</v>
      </c>
      <c r="S3877">
        <v>5</v>
      </c>
      <c r="T3877">
        <v>8</v>
      </c>
      <c r="U3877">
        <v>0</v>
      </c>
      <c r="V3877">
        <v>0</v>
      </c>
      <c r="W3877">
        <v>0.38616245899365004</v>
      </c>
      <c r="X3877">
        <v>1.8492358155594797</v>
      </c>
      <c r="Y3877">
        <v>5.8604732421582595</v>
      </c>
      <c r="Z3877">
        <v>0.41804362335252004</v>
      </c>
      <c r="AA3877">
        <v>6.9264071303993999</v>
      </c>
      <c r="AB3877">
        <v>1.22759813637653</v>
      </c>
      <c r="AC3877">
        <v>0</v>
      </c>
      <c r="AD3877">
        <v>0</v>
      </c>
      <c r="AE3877">
        <v>16.667920406839841</v>
      </c>
    </row>
    <row r="3878" spans="1:31" x14ac:dyDescent="0.25">
      <c r="A3878">
        <v>1715241</v>
      </c>
      <c r="B3878">
        <v>1</v>
      </c>
      <c r="C3878" t="s">
        <v>80</v>
      </c>
      <c r="D3878" t="s">
        <v>96</v>
      </c>
      <c r="E3878" t="s">
        <v>160</v>
      </c>
      <c r="F3878" t="s">
        <v>10640</v>
      </c>
      <c r="G3878" t="s">
        <v>162</v>
      </c>
      <c r="H3878" t="s">
        <v>134</v>
      </c>
      <c r="I3878" t="s">
        <v>135</v>
      </c>
      <c r="J3878" t="s">
        <v>136</v>
      </c>
      <c r="K3878" t="s">
        <v>137</v>
      </c>
      <c r="L3878" t="s">
        <v>11359</v>
      </c>
      <c r="M3878" t="s">
        <v>11360</v>
      </c>
      <c r="N3878">
        <v>10.374166666000001</v>
      </c>
      <c r="O3878">
        <v>0</v>
      </c>
      <c r="P3878">
        <v>71</v>
      </c>
      <c r="Q3878">
        <v>0</v>
      </c>
      <c r="R3878">
        <v>0</v>
      </c>
      <c r="S3878">
        <v>0</v>
      </c>
      <c r="T3878">
        <v>10</v>
      </c>
      <c r="U3878">
        <v>0</v>
      </c>
      <c r="V3878">
        <v>0</v>
      </c>
      <c r="W3878">
        <v>0</v>
      </c>
      <c r="X3878">
        <v>343.85262613915381</v>
      </c>
      <c r="Y3878">
        <v>0</v>
      </c>
      <c r="Z3878">
        <v>0</v>
      </c>
      <c r="AA3878">
        <v>0</v>
      </c>
      <c r="AB3878">
        <v>62.327906351292732</v>
      </c>
      <c r="AC3878">
        <v>0</v>
      </c>
      <c r="AD3878">
        <v>0</v>
      </c>
      <c r="AE3878">
        <v>406.18053249044652</v>
      </c>
    </row>
    <row r="3879" spans="1:31" x14ac:dyDescent="0.25">
      <c r="A3879">
        <v>1714677</v>
      </c>
      <c r="B3879">
        <v>1</v>
      </c>
      <c r="C3879" t="s">
        <v>80</v>
      </c>
      <c r="D3879" t="s">
        <v>96</v>
      </c>
      <c r="E3879" t="s">
        <v>140</v>
      </c>
      <c r="F3879" t="s">
        <v>10782</v>
      </c>
      <c r="G3879" t="s">
        <v>147</v>
      </c>
      <c r="H3879" t="s">
        <v>143</v>
      </c>
      <c r="I3879" t="s">
        <v>135</v>
      </c>
      <c r="J3879" t="s">
        <v>136</v>
      </c>
      <c r="K3879" t="s">
        <v>137</v>
      </c>
      <c r="L3879" t="s">
        <v>11361</v>
      </c>
      <c r="M3879" t="s">
        <v>11362</v>
      </c>
      <c r="N3879">
        <v>2.06</v>
      </c>
      <c r="O3879">
        <v>2</v>
      </c>
      <c r="P3879">
        <v>0</v>
      </c>
      <c r="Q3879">
        <v>5</v>
      </c>
      <c r="R3879">
        <v>0</v>
      </c>
      <c r="S3879">
        <v>4</v>
      </c>
      <c r="T3879">
        <v>0</v>
      </c>
      <c r="U3879">
        <v>0</v>
      </c>
      <c r="V3879">
        <v>0</v>
      </c>
      <c r="W3879">
        <v>16.51246207012715</v>
      </c>
      <c r="X3879">
        <v>0</v>
      </c>
      <c r="Y3879">
        <v>7.2903030121236201</v>
      </c>
      <c r="Z3879">
        <v>0</v>
      </c>
      <c r="AA3879">
        <v>17.623782263772</v>
      </c>
      <c r="AB3879">
        <v>0</v>
      </c>
      <c r="AC3879">
        <v>0</v>
      </c>
      <c r="AD3879">
        <v>0</v>
      </c>
      <c r="AE3879">
        <v>41.426547346022772</v>
      </c>
    </row>
    <row r="3880" spans="1:31" x14ac:dyDescent="0.25">
      <c r="A3880">
        <v>1714932</v>
      </c>
      <c r="B3880">
        <v>1</v>
      </c>
      <c r="C3880" t="s">
        <v>81</v>
      </c>
      <c r="D3880" t="s">
        <v>127</v>
      </c>
      <c r="E3880" t="s">
        <v>160</v>
      </c>
      <c r="F3880" t="s">
        <v>11363</v>
      </c>
      <c r="G3880" t="s">
        <v>162</v>
      </c>
      <c r="H3880" t="s">
        <v>134</v>
      </c>
      <c r="I3880" t="s">
        <v>135</v>
      </c>
      <c r="J3880" t="s">
        <v>136</v>
      </c>
      <c r="K3880" t="s">
        <v>137</v>
      </c>
      <c r="L3880" t="s">
        <v>11364</v>
      </c>
      <c r="M3880" t="s">
        <v>11365</v>
      </c>
      <c r="N3880">
        <v>4.4836111110000001</v>
      </c>
      <c r="O3880">
        <v>0</v>
      </c>
      <c r="P3880">
        <v>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1.3230331657812502E-2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1.3230331657812502E-2</v>
      </c>
    </row>
    <row r="3881" spans="1:31" x14ac:dyDescent="0.25">
      <c r="A3881">
        <v>1715427</v>
      </c>
      <c r="B3881">
        <v>1</v>
      </c>
      <c r="C3881" t="s">
        <v>80</v>
      </c>
      <c r="D3881" t="s">
        <v>110</v>
      </c>
      <c r="E3881" t="s">
        <v>171</v>
      </c>
      <c r="F3881" t="s">
        <v>3850</v>
      </c>
      <c r="G3881" t="s">
        <v>147</v>
      </c>
      <c r="H3881" t="s">
        <v>143</v>
      </c>
      <c r="I3881" t="s">
        <v>135</v>
      </c>
      <c r="J3881" t="s">
        <v>136</v>
      </c>
      <c r="K3881" t="s">
        <v>137</v>
      </c>
      <c r="L3881" t="s">
        <v>11366</v>
      </c>
      <c r="M3881" t="s">
        <v>11367</v>
      </c>
      <c r="N3881">
        <v>0.183888888</v>
      </c>
      <c r="O3881">
        <v>3</v>
      </c>
      <c r="P3881">
        <v>1168</v>
      </c>
      <c r="Q3881">
        <v>3</v>
      </c>
      <c r="R3881">
        <v>7</v>
      </c>
      <c r="S3881">
        <v>8</v>
      </c>
      <c r="T3881">
        <v>103</v>
      </c>
      <c r="U3881">
        <v>0</v>
      </c>
      <c r="V3881">
        <v>0</v>
      </c>
      <c r="W3881">
        <v>0.17601635907728996</v>
      </c>
      <c r="X3881">
        <v>100.74407240282582</v>
      </c>
      <c r="Y3881">
        <v>0.43483861063026508</v>
      </c>
      <c r="Z3881">
        <v>0.56434352337805038</v>
      </c>
      <c r="AA3881">
        <v>17.239624449253192</v>
      </c>
      <c r="AB3881">
        <v>12.611404689128522</v>
      </c>
      <c r="AC3881">
        <v>0</v>
      </c>
      <c r="AD3881">
        <v>0</v>
      </c>
      <c r="AE3881">
        <v>131.77030003429317</v>
      </c>
    </row>
    <row r="3882" spans="1:31" x14ac:dyDescent="0.25">
      <c r="A3882">
        <v>1714846</v>
      </c>
      <c r="B3882">
        <v>1</v>
      </c>
      <c r="C3882" t="s">
        <v>80</v>
      </c>
      <c r="D3882" t="s">
        <v>83</v>
      </c>
      <c r="E3882" t="s">
        <v>131</v>
      </c>
      <c r="F3882" t="s">
        <v>11368</v>
      </c>
      <c r="G3882" t="s">
        <v>238</v>
      </c>
      <c r="H3882" t="s">
        <v>134</v>
      </c>
      <c r="I3882" t="s">
        <v>135</v>
      </c>
      <c r="J3882" t="s">
        <v>136</v>
      </c>
      <c r="K3882" t="s">
        <v>137</v>
      </c>
      <c r="L3882" t="s">
        <v>11369</v>
      </c>
      <c r="M3882" t="s">
        <v>11370</v>
      </c>
      <c r="N3882">
        <v>0.74222222199999999</v>
      </c>
      <c r="O3882">
        <v>0</v>
      </c>
      <c r="P3882">
        <v>3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0.76820583585508007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0.76820583585508007</v>
      </c>
    </row>
    <row r="3883" spans="1:31" x14ac:dyDescent="0.25">
      <c r="A3883">
        <v>1714800</v>
      </c>
      <c r="B3883">
        <v>1</v>
      </c>
      <c r="C3883" t="s">
        <v>80</v>
      </c>
      <c r="D3883" t="s">
        <v>83</v>
      </c>
      <c r="E3883" t="s">
        <v>171</v>
      </c>
      <c r="F3883" t="s">
        <v>11371</v>
      </c>
      <c r="G3883" t="s">
        <v>911</v>
      </c>
      <c r="H3883" t="s">
        <v>143</v>
      </c>
      <c r="I3883" t="s">
        <v>135</v>
      </c>
      <c r="J3883" t="s">
        <v>136</v>
      </c>
      <c r="K3883" t="s">
        <v>137</v>
      </c>
      <c r="L3883" t="s">
        <v>11372</v>
      </c>
      <c r="M3883" t="s">
        <v>11373</v>
      </c>
      <c r="N3883">
        <v>1.919166666</v>
      </c>
      <c r="O3883">
        <v>0</v>
      </c>
      <c r="P3883">
        <v>0</v>
      </c>
      <c r="Q3883">
        <v>0</v>
      </c>
      <c r="R3883">
        <v>0</v>
      </c>
      <c r="S3883">
        <v>10</v>
      </c>
      <c r="T3883">
        <v>0</v>
      </c>
      <c r="U3883">
        <v>4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197.30491950101529</v>
      </c>
      <c r="AB3883">
        <v>0</v>
      </c>
      <c r="AC3883">
        <v>382.62541869495493</v>
      </c>
      <c r="AD3883">
        <v>0</v>
      </c>
      <c r="AE3883">
        <v>579.93033819597019</v>
      </c>
    </row>
    <row r="3884" spans="1:31" x14ac:dyDescent="0.25">
      <c r="A3884">
        <v>1715487</v>
      </c>
      <c r="B3884">
        <v>1</v>
      </c>
      <c r="C3884" t="s">
        <v>81</v>
      </c>
      <c r="D3884" t="s">
        <v>122</v>
      </c>
      <c r="E3884" t="s">
        <v>171</v>
      </c>
      <c r="F3884" t="s">
        <v>11374</v>
      </c>
      <c r="G3884" t="s">
        <v>246</v>
      </c>
      <c r="H3884" t="s">
        <v>143</v>
      </c>
      <c r="I3884" t="s">
        <v>135</v>
      </c>
      <c r="J3884" t="s">
        <v>136</v>
      </c>
      <c r="K3884" t="s">
        <v>137</v>
      </c>
      <c r="L3884" t="s">
        <v>11375</v>
      </c>
      <c r="M3884" t="s">
        <v>11376</v>
      </c>
      <c r="N3884">
        <v>2.4988888880000002</v>
      </c>
      <c r="O3884">
        <v>0</v>
      </c>
      <c r="P3884">
        <v>118</v>
      </c>
      <c r="Q3884">
        <v>1</v>
      </c>
      <c r="R3884">
        <v>0</v>
      </c>
      <c r="S3884">
        <v>0</v>
      </c>
      <c r="T3884">
        <v>2</v>
      </c>
      <c r="U3884">
        <v>1</v>
      </c>
      <c r="V3884">
        <v>0</v>
      </c>
      <c r="W3884">
        <v>0</v>
      </c>
      <c r="X3884">
        <v>17.290244816655452</v>
      </c>
      <c r="Y3884">
        <v>1.5075058459153112</v>
      </c>
      <c r="Z3884">
        <v>0</v>
      </c>
      <c r="AA3884">
        <v>0</v>
      </c>
      <c r="AB3884">
        <v>8.0064313048353333E-2</v>
      </c>
      <c r="AC3884">
        <v>4.310888392488355</v>
      </c>
      <c r="AD3884">
        <v>0</v>
      </c>
      <c r="AE3884">
        <v>23.188703368107472</v>
      </c>
    </row>
    <row r="3885" spans="1:31" x14ac:dyDescent="0.25">
      <c r="A3885">
        <v>1714786</v>
      </c>
      <c r="B3885">
        <v>1</v>
      </c>
      <c r="C3885" t="s">
        <v>80</v>
      </c>
      <c r="D3885" t="s">
        <v>100</v>
      </c>
      <c r="E3885" t="s">
        <v>131</v>
      </c>
      <c r="F3885" t="s">
        <v>11377</v>
      </c>
      <c r="G3885" t="s">
        <v>133</v>
      </c>
      <c r="H3885" t="s">
        <v>134</v>
      </c>
      <c r="I3885" t="s">
        <v>135</v>
      </c>
      <c r="J3885" t="s">
        <v>136</v>
      </c>
      <c r="K3885" t="s">
        <v>137</v>
      </c>
      <c r="L3885" t="s">
        <v>11378</v>
      </c>
      <c r="M3885" t="s">
        <v>11379</v>
      </c>
      <c r="N3885">
        <v>5.8219444439999997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1.5699944499834444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1.5699944499834444</v>
      </c>
    </row>
    <row r="3886" spans="1:31" x14ac:dyDescent="0.25">
      <c r="A3886">
        <v>1715281</v>
      </c>
      <c r="B3886">
        <v>1</v>
      </c>
      <c r="C3886" t="s">
        <v>80</v>
      </c>
      <c r="D3886" t="s">
        <v>99</v>
      </c>
      <c r="E3886" t="s">
        <v>171</v>
      </c>
      <c r="F3886" t="s">
        <v>11380</v>
      </c>
      <c r="G3886" t="s">
        <v>142</v>
      </c>
      <c r="H3886" t="s">
        <v>143</v>
      </c>
      <c r="I3886" t="s">
        <v>135</v>
      </c>
      <c r="J3886" t="s">
        <v>136</v>
      </c>
      <c r="K3886" t="s">
        <v>137</v>
      </c>
      <c r="L3886" t="s">
        <v>11381</v>
      </c>
      <c r="M3886" t="s">
        <v>11382</v>
      </c>
      <c r="N3886">
        <v>4.6472222219999999</v>
      </c>
      <c r="O3886">
        <v>0</v>
      </c>
      <c r="P3886">
        <v>100</v>
      </c>
      <c r="Q3886">
        <v>0</v>
      </c>
      <c r="R3886">
        <v>0</v>
      </c>
      <c r="S3886">
        <v>0</v>
      </c>
      <c r="T3886">
        <v>4</v>
      </c>
      <c r="U3886">
        <v>0</v>
      </c>
      <c r="V3886">
        <v>0</v>
      </c>
      <c r="W3886">
        <v>0</v>
      </c>
      <c r="X3886">
        <v>81.074717719198333</v>
      </c>
      <c r="Y3886">
        <v>0</v>
      </c>
      <c r="Z3886">
        <v>0</v>
      </c>
      <c r="AA3886">
        <v>0</v>
      </c>
      <c r="AB3886">
        <v>27.214258851087585</v>
      </c>
      <c r="AC3886">
        <v>0</v>
      </c>
      <c r="AD3886">
        <v>0</v>
      </c>
      <c r="AE3886">
        <v>108.28897657028591</v>
      </c>
    </row>
    <row r="3887" spans="1:31" x14ac:dyDescent="0.25">
      <c r="A3887">
        <v>1715304</v>
      </c>
      <c r="B3887">
        <v>1</v>
      </c>
      <c r="C3887" t="s">
        <v>81</v>
      </c>
      <c r="D3887" t="s">
        <v>112</v>
      </c>
      <c r="E3887" t="s">
        <v>160</v>
      </c>
      <c r="F3887" t="s">
        <v>11383</v>
      </c>
      <c r="G3887" t="s">
        <v>326</v>
      </c>
      <c r="H3887" t="s">
        <v>134</v>
      </c>
      <c r="I3887" t="s">
        <v>135</v>
      </c>
      <c r="J3887" t="s">
        <v>136</v>
      </c>
      <c r="K3887" t="s">
        <v>137</v>
      </c>
      <c r="L3887" t="s">
        <v>11384</v>
      </c>
      <c r="M3887" t="s">
        <v>11385</v>
      </c>
      <c r="N3887">
        <v>2.56</v>
      </c>
      <c r="O3887">
        <v>0</v>
      </c>
      <c r="P3887">
        <v>37</v>
      </c>
      <c r="Q3887">
        <v>0</v>
      </c>
      <c r="R3887">
        <v>0</v>
      </c>
      <c r="S3887">
        <v>0</v>
      </c>
      <c r="T3887">
        <v>5</v>
      </c>
      <c r="U3887">
        <v>0</v>
      </c>
      <c r="V3887">
        <v>0</v>
      </c>
      <c r="W3887">
        <v>0</v>
      </c>
      <c r="X3887">
        <v>13.823238345265066</v>
      </c>
      <c r="Y3887">
        <v>0</v>
      </c>
      <c r="Z3887">
        <v>0</v>
      </c>
      <c r="AA3887">
        <v>0</v>
      </c>
      <c r="AB3887">
        <v>2.0888760407610669</v>
      </c>
      <c r="AC3887">
        <v>0</v>
      </c>
      <c r="AD3887">
        <v>0</v>
      </c>
      <c r="AE3887">
        <v>15.912114386026133</v>
      </c>
    </row>
    <row r="3888" spans="1:31" x14ac:dyDescent="0.25">
      <c r="A3888">
        <v>1715347</v>
      </c>
      <c r="B3888">
        <v>1</v>
      </c>
      <c r="C3888" t="s">
        <v>80</v>
      </c>
      <c r="D3888" t="s">
        <v>96</v>
      </c>
      <c r="E3888" t="s">
        <v>131</v>
      </c>
      <c r="F3888" t="s">
        <v>11386</v>
      </c>
      <c r="G3888" t="s">
        <v>242</v>
      </c>
      <c r="H3888" t="s">
        <v>134</v>
      </c>
      <c r="I3888" t="s">
        <v>135</v>
      </c>
      <c r="J3888" t="s">
        <v>136</v>
      </c>
      <c r="K3888" t="s">
        <v>137</v>
      </c>
      <c r="L3888" t="s">
        <v>11387</v>
      </c>
      <c r="M3888" t="s">
        <v>11388</v>
      </c>
      <c r="N3888">
        <v>2.6036111110000002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1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6.5223746860361462</v>
      </c>
      <c r="AC3888">
        <v>0</v>
      </c>
      <c r="AD3888">
        <v>0</v>
      </c>
      <c r="AE3888">
        <v>6.5223746860361462</v>
      </c>
    </row>
    <row r="3889" spans="1:31" x14ac:dyDescent="0.25">
      <c r="A3889">
        <v>1715447</v>
      </c>
      <c r="B3889">
        <v>1</v>
      </c>
      <c r="C3889" t="s">
        <v>80</v>
      </c>
      <c r="D3889" t="s">
        <v>97</v>
      </c>
      <c r="E3889" t="s">
        <v>160</v>
      </c>
      <c r="F3889" t="s">
        <v>11389</v>
      </c>
      <c r="G3889" t="s">
        <v>326</v>
      </c>
      <c r="H3889" t="s">
        <v>134</v>
      </c>
      <c r="I3889" t="s">
        <v>135</v>
      </c>
      <c r="J3889" t="s">
        <v>136</v>
      </c>
      <c r="K3889" t="s">
        <v>137</v>
      </c>
      <c r="L3889" t="s">
        <v>11390</v>
      </c>
      <c r="M3889" t="s">
        <v>11391</v>
      </c>
      <c r="N3889">
        <v>3.5547222220000001</v>
      </c>
      <c r="O3889">
        <v>0</v>
      </c>
      <c r="P3889">
        <v>1</v>
      </c>
      <c r="Q3889">
        <v>0</v>
      </c>
      <c r="R3889">
        <v>5</v>
      </c>
      <c r="S3889">
        <v>0</v>
      </c>
      <c r="T3889">
        <v>2</v>
      </c>
      <c r="U3889">
        <v>0</v>
      </c>
      <c r="V3889">
        <v>0</v>
      </c>
      <c r="W3889">
        <v>0</v>
      </c>
      <c r="X3889">
        <v>0.30701100458300001</v>
      </c>
      <c r="Y3889">
        <v>0</v>
      </c>
      <c r="Z3889">
        <v>3.6077814506629116</v>
      </c>
      <c r="AA3889">
        <v>0</v>
      </c>
      <c r="AB3889">
        <v>2.5384970679347779E-2</v>
      </c>
      <c r="AC3889">
        <v>0</v>
      </c>
      <c r="AD3889">
        <v>0</v>
      </c>
      <c r="AE3889">
        <v>3.9401774259252593</v>
      </c>
    </row>
    <row r="3890" spans="1:31" x14ac:dyDescent="0.25">
      <c r="A3890">
        <v>1714949</v>
      </c>
      <c r="B3890">
        <v>1</v>
      </c>
      <c r="C3890" t="s">
        <v>81</v>
      </c>
      <c r="D3890" t="s">
        <v>127</v>
      </c>
      <c r="E3890" t="s">
        <v>131</v>
      </c>
      <c r="F3890" t="s">
        <v>11392</v>
      </c>
      <c r="G3890" t="s">
        <v>133</v>
      </c>
      <c r="H3890" t="s">
        <v>134</v>
      </c>
      <c r="I3890" t="s">
        <v>135</v>
      </c>
      <c r="J3890" t="s">
        <v>136</v>
      </c>
      <c r="K3890" t="s">
        <v>137</v>
      </c>
      <c r="L3890" t="s">
        <v>11393</v>
      </c>
      <c r="M3890" t="s">
        <v>11394</v>
      </c>
      <c r="N3890">
        <v>1.1472222219999999</v>
      </c>
      <c r="O3890">
        <v>0</v>
      </c>
      <c r="P3890">
        <v>1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7.8221937358555566E-2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7.8221937358555566E-2</v>
      </c>
    </row>
    <row r="3891" spans="1:31" x14ac:dyDescent="0.25">
      <c r="A3891">
        <v>1714826</v>
      </c>
      <c r="B3891">
        <v>1</v>
      </c>
      <c r="C3891" t="s">
        <v>81</v>
      </c>
      <c r="D3891" t="s">
        <v>117</v>
      </c>
      <c r="E3891" t="s">
        <v>189</v>
      </c>
      <c r="F3891" t="s">
        <v>11395</v>
      </c>
      <c r="G3891" t="s">
        <v>173</v>
      </c>
      <c r="H3891" t="s">
        <v>143</v>
      </c>
      <c r="I3891" t="s">
        <v>135</v>
      </c>
      <c r="J3891" t="s">
        <v>136</v>
      </c>
      <c r="K3891" t="s">
        <v>153</v>
      </c>
      <c r="L3891" t="s">
        <v>11396</v>
      </c>
      <c r="M3891" t="s">
        <v>11397</v>
      </c>
      <c r="N3891">
        <v>2.7519444439999998</v>
      </c>
      <c r="O3891">
        <v>0</v>
      </c>
      <c r="P3891">
        <v>824</v>
      </c>
      <c r="Q3891">
        <v>15</v>
      </c>
      <c r="R3891">
        <v>76</v>
      </c>
      <c r="S3891">
        <v>5</v>
      </c>
      <c r="T3891">
        <v>40</v>
      </c>
      <c r="U3891">
        <v>0</v>
      </c>
      <c r="V3891">
        <v>0</v>
      </c>
      <c r="W3891">
        <v>0</v>
      </c>
      <c r="X3891">
        <v>225.73012999975296</v>
      </c>
      <c r="Y3891">
        <v>16.062171765674009</v>
      </c>
      <c r="Z3891">
        <v>6.696327011248365</v>
      </c>
      <c r="AA3891">
        <v>53.033363186210316</v>
      </c>
      <c r="AB3891">
        <v>164.63763123021232</v>
      </c>
      <c r="AC3891">
        <v>0</v>
      </c>
      <c r="AD3891">
        <v>0</v>
      </c>
      <c r="AE3891">
        <v>466.15962319309796</v>
      </c>
    </row>
    <row r="3892" spans="1:31" x14ac:dyDescent="0.25">
      <c r="A3892">
        <v>1715324</v>
      </c>
      <c r="B3892">
        <v>1</v>
      </c>
      <c r="C3892" t="s">
        <v>81</v>
      </c>
      <c r="D3892" t="s">
        <v>128</v>
      </c>
      <c r="E3892" t="s">
        <v>160</v>
      </c>
      <c r="F3892" t="s">
        <v>11398</v>
      </c>
      <c r="G3892" t="s">
        <v>162</v>
      </c>
      <c r="H3892" t="s">
        <v>134</v>
      </c>
      <c r="I3892" t="s">
        <v>135</v>
      </c>
      <c r="J3892" t="s">
        <v>136</v>
      </c>
      <c r="K3892" t="s">
        <v>137</v>
      </c>
      <c r="L3892" t="s">
        <v>11399</v>
      </c>
      <c r="M3892" t="s">
        <v>11400</v>
      </c>
      <c r="N3892">
        <v>3.0702777769999998</v>
      </c>
      <c r="O3892">
        <v>0</v>
      </c>
      <c r="P3892">
        <v>46</v>
      </c>
      <c r="Q3892">
        <v>0</v>
      </c>
      <c r="R3892">
        <v>0</v>
      </c>
      <c r="S3892">
        <v>0</v>
      </c>
      <c r="T3892">
        <v>5</v>
      </c>
      <c r="U3892">
        <v>0</v>
      </c>
      <c r="V3892">
        <v>0</v>
      </c>
      <c r="W3892">
        <v>0</v>
      </c>
      <c r="X3892">
        <v>18.010785230725975</v>
      </c>
      <c r="Y3892">
        <v>0</v>
      </c>
      <c r="Z3892">
        <v>0</v>
      </c>
      <c r="AA3892">
        <v>0</v>
      </c>
      <c r="AB3892">
        <v>1.5749405061913089</v>
      </c>
      <c r="AC3892">
        <v>0</v>
      </c>
      <c r="AD3892">
        <v>0</v>
      </c>
      <c r="AE3892">
        <v>19.585725736917283</v>
      </c>
    </row>
    <row r="3893" spans="1:31" x14ac:dyDescent="0.25">
      <c r="A3893">
        <v>1715467</v>
      </c>
      <c r="B3893">
        <v>1</v>
      </c>
      <c r="C3893" t="s">
        <v>80</v>
      </c>
      <c r="D3893" t="s">
        <v>90</v>
      </c>
      <c r="E3893" t="s">
        <v>131</v>
      </c>
      <c r="F3893" t="s">
        <v>11401</v>
      </c>
      <c r="G3893" t="s">
        <v>133</v>
      </c>
      <c r="H3893" t="s">
        <v>134</v>
      </c>
      <c r="I3893" t="s">
        <v>135</v>
      </c>
      <c r="J3893" t="s">
        <v>136</v>
      </c>
      <c r="K3893" t="s">
        <v>137</v>
      </c>
      <c r="L3893" t="s">
        <v>11402</v>
      </c>
      <c r="M3893" t="s">
        <v>11403</v>
      </c>
      <c r="N3893">
        <v>0.96416666600000001</v>
      </c>
      <c r="O3893">
        <v>0</v>
      </c>
      <c r="P3893">
        <v>13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3.4532945906186372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3.4532945906186372</v>
      </c>
    </row>
    <row r="3894" spans="1:31" x14ac:dyDescent="0.25">
      <c r="A3894">
        <v>1714806</v>
      </c>
      <c r="B3894">
        <v>1</v>
      </c>
      <c r="C3894" t="s">
        <v>80</v>
      </c>
      <c r="D3894" t="s">
        <v>93</v>
      </c>
      <c r="E3894" t="s">
        <v>131</v>
      </c>
      <c r="F3894" t="s">
        <v>11404</v>
      </c>
      <c r="G3894" t="s">
        <v>133</v>
      </c>
      <c r="H3894" t="s">
        <v>134</v>
      </c>
      <c r="I3894" t="s">
        <v>135</v>
      </c>
      <c r="J3894" t="s">
        <v>136</v>
      </c>
      <c r="K3894" t="s">
        <v>137</v>
      </c>
      <c r="L3894" t="s">
        <v>11405</v>
      </c>
      <c r="M3894" t="s">
        <v>11406</v>
      </c>
      <c r="N3894">
        <v>4.7266666659999999</v>
      </c>
      <c r="O3894">
        <v>0</v>
      </c>
      <c r="P3894">
        <v>1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0.23943772853175613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0.23943772853175613</v>
      </c>
    </row>
    <row r="3895" spans="1:31" x14ac:dyDescent="0.25">
      <c r="A3895">
        <v>1715012</v>
      </c>
      <c r="B3895">
        <v>1</v>
      </c>
      <c r="C3895" t="s">
        <v>80</v>
      </c>
      <c r="D3895" t="s">
        <v>99</v>
      </c>
      <c r="E3895" t="s">
        <v>160</v>
      </c>
      <c r="F3895" t="s">
        <v>11407</v>
      </c>
      <c r="G3895" t="s">
        <v>326</v>
      </c>
      <c r="H3895" t="s">
        <v>134</v>
      </c>
      <c r="I3895" t="s">
        <v>135</v>
      </c>
      <c r="J3895" t="s">
        <v>136</v>
      </c>
      <c r="K3895" t="s">
        <v>137</v>
      </c>
      <c r="L3895" t="s">
        <v>11408</v>
      </c>
      <c r="M3895" t="s">
        <v>11409</v>
      </c>
      <c r="N3895">
        <v>3.0216666659999998</v>
      </c>
      <c r="O3895">
        <v>0</v>
      </c>
      <c r="P3895">
        <v>65</v>
      </c>
      <c r="Q3895">
        <v>0</v>
      </c>
      <c r="R3895">
        <v>0</v>
      </c>
      <c r="S3895">
        <v>0</v>
      </c>
      <c r="T3895">
        <v>5</v>
      </c>
      <c r="U3895">
        <v>0</v>
      </c>
      <c r="V3895">
        <v>0</v>
      </c>
      <c r="W3895">
        <v>0</v>
      </c>
      <c r="X3895">
        <v>47.590364823950559</v>
      </c>
      <c r="Y3895">
        <v>0</v>
      </c>
      <c r="Z3895">
        <v>0</v>
      </c>
      <c r="AA3895">
        <v>0</v>
      </c>
      <c r="AB3895">
        <v>10.417170446850063</v>
      </c>
      <c r="AC3895">
        <v>0</v>
      </c>
      <c r="AD3895">
        <v>0</v>
      </c>
      <c r="AE3895">
        <v>58.007535270800624</v>
      </c>
    </row>
    <row r="3896" spans="1:31" x14ac:dyDescent="0.25">
      <c r="A3896">
        <v>1714906</v>
      </c>
      <c r="B3896">
        <v>1</v>
      </c>
      <c r="C3896" t="s">
        <v>81</v>
      </c>
      <c r="D3896" t="s">
        <v>128</v>
      </c>
      <c r="E3896" t="s">
        <v>131</v>
      </c>
      <c r="F3896" t="s">
        <v>11410</v>
      </c>
      <c r="G3896" t="s">
        <v>133</v>
      </c>
      <c r="H3896" t="s">
        <v>134</v>
      </c>
      <c r="I3896" t="s">
        <v>135</v>
      </c>
      <c r="J3896" t="s">
        <v>136</v>
      </c>
      <c r="K3896" t="s">
        <v>137</v>
      </c>
      <c r="L3896" t="s">
        <v>11411</v>
      </c>
      <c r="M3896" t="s">
        <v>11412</v>
      </c>
      <c r="N3896">
        <v>2.8833333329999999</v>
      </c>
      <c r="O3896">
        <v>0</v>
      </c>
      <c r="P3896">
        <v>1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2.2555204711659202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2.2555204711659202</v>
      </c>
    </row>
    <row r="3897" spans="1:31" x14ac:dyDescent="0.25">
      <c r="A3897">
        <v>1715404</v>
      </c>
      <c r="B3897">
        <v>1</v>
      </c>
      <c r="C3897" t="s">
        <v>80</v>
      </c>
      <c r="D3897" t="s">
        <v>92</v>
      </c>
      <c r="E3897" t="s">
        <v>131</v>
      </c>
      <c r="F3897" t="s">
        <v>11413</v>
      </c>
      <c r="G3897" t="s">
        <v>238</v>
      </c>
      <c r="H3897" t="s">
        <v>134</v>
      </c>
      <c r="I3897" t="s">
        <v>135</v>
      </c>
      <c r="J3897" t="s">
        <v>136</v>
      </c>
      <c r="K3897" t="s">
        <v>137</v>
      </c>
      <c r="L3897" t="s">
        <v>11414</v>
      </c>
      <c r="M3897" t="s">
        <v>11415</v>
      </c>
      <c r="N3897">
        <v>0.58555555500000001</v>
      </c>
      <c r="O3897">
        <v>0</v>
      </c>
      <c r="P3897">
        <v>1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7.6759488742066673E-2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7.6759488742066673E-2</v>
      </c>
    </row>
    <row r="3898" spans="1:31" x14ac:dyDescent="0.25">
      <c r="A3898">
        <v>1714869</v>
      </c>
      <c r="B3898">
        <v>1</v>
      </c>
      <c r="C3898" t="s">
        <v>80</v>
      </c>
      <c r="D3898" t="s">
        <v>100</v>
      </c>
      <c r="E3898" t="s">
        <v>171</v>
      </c>
      <c r="F3898" t="s">
        <v>11416</v>
      </c>
      <c r="G3898" t="s">
        <v>295</v>
      </c>
      <c r="H3898" t="s">
        <v>143</v>
      </c>
      <c r="I3898" t="s">
        <v>135</v>
      </c>
      <c r="J3898" t="s">
        <v>136</v>
      </c>
      <c r="K3898" t="s">
        <v>137</v>
      </c>
      <c r="L3898" t="s">
        <v>11417</v>
      </c>
      <c r="M3898" t="s">
        <v>11418</v>
      </c>
      <c r="N3898">
        <v>1.4566666660000001</v>
      </c>
      <c r="O3898">
        <v>0</v>
      </c>
      <c r="P3898">
        <v>91</v>
      </c>
      <c r="Q3898">
        <v>0</v>
      </c>
      <c r="R3898">
        <v>50</v>
      </c>
      <c r="S3898">
        <v>0</v>
      </c>
      <c r="T3898">
        <v>6</v>
      </c>
      <c r="U3898">
        <v>0</v>
      </c>
      <c r="V3898">
        <v>0</v>
      </c>
      <c r="W3898">
        <v>0</v>
      </c>
      <c r="X3898">
        <v>21.195891914396633</v>
      </c>
      <c r="Y3898">
        <v>0</v>
      </c>
      <c r="Z3898">
        <v>8.0454129808536532</v>
      </c>
      <c r="AA3898">
        <v>0</v>
      </c>
      <c r="AB3898">
        <v>3.1994074691325469</v>
      </c>
      <c r="AC3898">
        <v>0</v>
      </c>
      <c r="AD3898">
        <v>0</v>
      </c>
      <c r="AE3898">
        <v>32.440712364382833</v>
      </c>
    </row>
    <row r="3899" spans="1:31" x14ac:dyDescent="0.25">
      <c r="A3899">
        <v>1715367</v>
      </c>
      <c r="B3899">
        <v>1</v>
      </c>
      <c r="C3899" t="s">
        <v>80</v>
      </c>
      <c r="D3899" t="s">
        <v>108</v>
      </c>
      <c r="E3899" t="s">
        <v>150</v>
      </c>
      <c r="F3899" t="s">
        <v>11419</v>
      </c>
      <c r="G3899" t="s">
        <v>186</v>
      </c>
      <c r="H3899" t="s">
        <v>134</v>
      </c>
      <c r="I3899" t="s">
        <v>135</v>
      </c>
      <c r="J3899" t="s">
        <v>136</v>
      </c>
      <c r="K3899" t="s">
        <v>137</v>
      </c>
      <c r="L3899" t="s">
        <v>11420</v>
      </c>
      <c r="M3899" t="s">
        <v>11421</v>
      </c>
      <c r="N3899">
        <v>1.8274999999999999</v>
      </c>
      <c r="O3899">
        <v>0</v>
      </c>
      <c r="P3899">
        <v>46</v>
      </c>
      <c r="Q3899">
        <v>0</v>
      </c>
      <c r="R3899">
        <v>27</v>
      </c>
      <c r="S3899">
        <v>0</v>
      </c>
      <c r="T3899">
        <v>17</v>
      </c>
      <c r="U3899">
        <v>0</v>
      </c>
      <c r="V3899">
        <v>0</v>
      </c>
      <c r="W3899">
        <v>0</v>
      </c>
      <c r="X3899">
        <v>11.578930430113511</v>
      </c>
      <c r="Y3899">
        <v>0</v>
      </c>
      <c r="Z3899">
        <v>3.3363356563588926</v>
      </c>
      <c r="AA3899">
        <v>0</v>
      </c>
      <c r="AB3899">
        <v>34.593412218398093</v>
      </c>
      <c r="AC3899">
        <v>0</v>
      </c>
      <c r="AD3899">
        <v>0</v>
      </c>
      <c r="AE3899">
        <v>49.5086783048705</v>
      </c>
    </row>
    <row r="3900" spans="1:31" x14ac:dyDescent="0.25">
      <c r="A3900">
        <v>1715118</v>
      </c>
      <c r="B3900">
        <v>1</v>
      </c>
      <c r="C3900" t="s">
        <v>80</v>
      </c>
      <c r="D3900" t="s">
        <v>93</v>
      </c>
      <c r="E3900" t="s">
        <v>189</v>
      </c>
      <c r="F3900" t="s">
        <v>11422</v>
      </c>
      <c r="G3900" t="s">
        <v>147</v>
      </c>
      <c r="H3900" t="s">
        <v>143</v>
      </c>
      <c r="I3900" t="s">
        <v>135</v>
      </c>
      <c r="J3900" t="s">
        <v>136</v>
      </c>
      <c r="K3900" t="s">
        <v>137</v>
      </c>
      <c r="L3900" t="s">
        <v>11423</v>
      </c>
      <c r="M3900" t="s">
        <v>11424</v>
      </c>
      <c r="N3900">
        <v>0.99111111100000004</v>
      </c>
      <c r="O3900">
        <v>0</v>
      </c>
      <c r="P3900">
        <v>438</v>
      </c>
      <c r="Q3900">
        <v>7</v>
      </c>
      <c r="R3900">
        <v>108</v>
      </c>
      <c r="S3900">
        <v>4</v>
      </c>
      <c r="T3900">
        <v>127</v>
      </c>
      <c r="U3900">
        <v>0</v>
      </c>
      <c r="V3900">
        <v>0</v>
      </c>
      <c r="W3900">
        <v>0</v>
      </c>
      <c r="X3900">
        <v>104.48571799445021</v>
      </c>
      <c r="Y3900">
        <v>12.37757996101903</v>
      </c>
      <c r="Z3900">
        <v>71.475357890201764</v>
      </c>
      <c r="AA3900">
        <v>30.5382601388804</v>
      </c>
      <c r="AB3900">
        <v>82.009311483570812</v>
      </c>
      <c r="AC3900">
        <v>0</v>
      </c>
      <c r="AD3900">
        <v>0</v>
      </c>
      <c r="AE3900">
        <v>300.88622746812223</v>
      </c>
    </row>
    <row r="3901" spans="1:31" x14ac:dyDescent="0.25">
      <c r="A3901">
        <v>1715161</v>
      </c>
      <c r="B3901">
        <v>1</v>
      </c>
      <c r="C3901" t="s">
        <v>81</v>
      </c>
      <c r="D3901" t="s">
        <v>116</v>
      </c>
      <c r="E3901" t="s">
        <v>150</v>
      </c>
      <c r="F3901" t="s">
        <v>11425</v>
      </c>
      <c r="G3901" t="s">
        <v>186</v>
      </c>
      <c r="H3901" t="s">
        <v>134</v>
      </c>
      <c r="I3901" t="s">
        <v>135</v>
      </c>
      <c r="J3901" t="s">
        <v>136</v>
      </c>
      <c r="K3901" t="s">
        <v>137</v>
      </c>
      <c r="L3901" t="s">
        <v>11426</v>
      </c>
      <c r="M3901" t="s">
        <v>11427</v>
      </c>
      <c r="N3901">
        <v>1.9225000000000001</v>
      </c>
      <c r="O3901">
        <v>0</v>
      </c>
      <c r="P3901">
        <v>14</v>
      </c>
      <c r="Q3901">
        <v>0</v>
      </c>
      <c r="R3901">
        <v>9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0.27451795924767253</v>
      </c>
      <c r="Y3901">
        <v>0</v>
      </c>
      <c r="Z3901">
        <v>4.1048528588887509E-2</v>
      </c>
      <c r="AA3901">
        <v>0</v>
      </c>
      <c r="AB3901">
        <v>0</v>
      </c>
      <c r="AC3901">
        <v>0</v>
      </c>
      <c r="AD3901">
        <v>0</v>
      </c>
      <c r="AE3901">
        <v>0.31556648783656005</v>
      </c>
    </row>
    <row r="3902" spans="1:31" x14ac:dyDescent="0.25">
      <c r="A3902">
        <v>1714697</v>
      </c>
      <c r="B3902">
        <v>1</v>
      </c>
      <c r="C3902" t="s">
        <v>81</v>
      </c>
      <c r="D3902" t="s">
        <v>122</v>
      </c>
      <c r="E3902" t="s">
        <v>171</v>
      </c>
      <c r="F3902" t="s">
        <v>10066</v>
      </c>
      <c r="G3902" t="s">
        <v>147</v>
      </c>
      <c r="H3902" t="s">
        <v>143</v>
      </c>
      <c r="I3902" t="s">
        <v>135</v>
      </c>
      <c r="J3902" t="s">
        <v>136</v>
      </c>
      <c r="K3902" t="s">
        <v>137</v>
      </c>
      <c r="L3902" t="s">
        <v>10595</v>
      </c>
      <c r="M3902" t="s">
        <v>11428</v>
      </c>
      <c r="N3902">
        <v>0.41222222200000003</v>
      </c>
      <c r="O3902">
        <v>0</v>
      </c>
      <c r="P3902">
        <v>3388</v>
      </c>
      <c r="Q3902">
        <v>0</v>
      </c>
      <c r="R3902">
        <v>11</v>
      </c>
      <c r="S3902">
        <v>3</v>
      </c>
      <c r="T3902">
        <v>222</v>
      </c>
      <c r="U3902">
        <v>0</v>
      </c>
      <c r="V3902">
        <v>1</v>
      </c>
      <c r="W3902">
        <v>0</v>
      </c>
      <c r="X3902">
        <v>342.34882820343603</v>
      </c>
      <c r="Y3902">
        <v>0</v>
      </c>
      <c r="Z3902">
        <v>0.81719394127576339</v>
      </c>
      <c r="AA3902">
        <v>7.2112376638982409</v>
      </c>
      <c r="AB3902">
        <v>100.71861051098612</v>
      </c>
      <c r="AC3902">
        <v>0</v>
      </c>
      <c r="AD3902">
        <v>2.7308261552367603</v>
      </c>
      <c r="AE3902">
        <v>453.82669647483294</v>
      </c>
    </row>
    <row r="3903" spans="1:31" x14ac:dyDescent="0.25">
      <c r="A3903">
        <v>1715244</v>
      </c>
      <c r="B3903">
        <v>1</v>
      </c>
      <c r="C3903" t="s">
        <v>80</v>
      </c>
      <c r="D3903" t="s">
        <v>89</v>
      </c>
      <c r="E3903" t="s">
        <v>131</v>
      </c>
      <c r="F3903" t="s">
        <v>11429</v>
      </c>
      <c r="G3903" t="s">
        <v>133</v>
      </c>
      <c r="H3903" t="s">
        <v>134</v>
      </c>
      <c r="I3903" t="s">
        <v>135</v>
      </c>
      <c r="J3903" t="s">
        <v>136</v>
      </c>
      <c r="K3903" t="s">
        <v>137</v>
      </c>
      <c r="L3903" t="s">
        <v>11430</v>
      </c>
      <c r="M3903" t="s">
        <v>11431</v>
      </c>
      <c r="N3903">
        <v>0.773888888</v>
      </c>
      <c r="O3903">
        <v>0</v>
      </c>
      <c r="P3903">
        <v>2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0.69634678257724225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0.69634678257724225</v>
      </c>
    </row>
    <row r="3904" spans="1:31" x14ac:dyDescent="0.25">
      <c r="A3904">
        <v>1715098</v>
      </c>
      <c r="B3904">
        <v>1</v>
      </c>
      <c r="C3904" t="s">
        <v>81</v>
      </c>
      <c r="D3904" t="s">
        <v>115</v>
      </c>
      <c r="E3904" t="s">
        <v>171</v>
      </c>
      <c r="F3904" t="s">
        <v>11432</v>
      </c>
      <c r="G3904" t="s">
        <v>147</v>
      </c>
      <c r="H3904" t="s">
        <v>143</v>
      </c>
      <c r="I3904" t="s">
        <v>135</v>
      </c>
      <c r="J3904" t="s">
        <v>136</v>
      </c>
      <c r="K3904" t="s">
        <v>137</v>
      </c>
      <c r="L3904" t="s">
        <v>11433</v>
      </c>
      <c r="M3904" t="s">
        <v>11434</v>
      </c>
      <c r="N3904">
        <v>0.84055555500000001</v>
      </c>
      <c r="O3904">
        <v>0</v>
      </c>
      <c r="P3904">
        <v>1048</v>
      </c>
      <c r="Q3904">
        <v>0</v>
      </c>
      <c r="R3904">
        <v>8</v>
      </c>
      <c r="S3904">
        <v>8</v>
      </c>
      <c r="T3904">
        <v>273</v>
      </c>
      <c r="U3904">
        <v>3</v>
      </c>
      <c r="V3904">
        <v>1</v>
      </c>
      <c r="W3904">
        <v>0</v>
      </c>
      <c r="X3904">
        <v>134.89048154591336</v>
      </c>
      <c r="Y3904">
        <v>0</v>
      </c>
      <c r="Z3904">
        <v>2.2920484432539112</v>
      </c>
      <c r="AA3904">
        <v>55.500233132446368</v>
      </c>
      <c r="AB3904">
        <v>136.70333254877704</v>
      </c>
      <c r="AC3904">
        <v>87.739331626158133</v>
      </c>
      <c r="AD3904">
        <v>138.38190962289102</v>
      </c>
      <c r="AE3904">
        <v>555.50733691943981</v>
      </c>
    </row>
    <row r="3905" spans="1:31" x14ac:dyDescent="0.25">
      <c r="A3905">
        <v>1715175</v>
      </c>
      <c r="B3905">
        <v>1</v>
      </c>
      <c r="C3905" t="s">
        <v>80</v>
      </c>
      <c r="D3905" t="s">
        <v>103</v>
      </c>
      <c r="E3905" t="s">
        <v>131</v>
      </c>
      <c r="F3905" t="s">
        <v>11435</v>
      </c>
      <c r="G3905" t="s">
        <v>133</v>
      </c>
      <c r="H3905" t="s">
        <v>134</v>
      </c>
      <c r="I3905" t="s">
        <v>135</v>
      </c>
      <c r="J3905" t="s">
        <v>136</v>
      </c>
      <c r="K3905" t="s">
        <v>137</v>
      </c>
      <c r="L3905" t="s">
        <v>11436</v>
      </c>
      <c r="M3905" t="s">
        <v>11437</v>
      </c>
      <c r="N3905">
        <v>1.5961111109999999</v>
      </c>
      <c r="O3905">
        <v>0</v>
      </c>
      <c r="P3905">
        <v>5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1.9369784088445414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1.9369784088445414</v>
      </c>
    </row>
    <row r="3906" spans="1:31" x14ac:dyDescent="0.25">
      <c r="A3906">
        <v>1715075</v>
      </c>
      <c r="B3906">
        <v>1</v>
      </c>
      <c r="C3906" t="s">
        <v>80</v>
      </c>
      <c r="D3906" t="s">
        <v>96</v>
      </c>
      <c r="E3906" t="s">
        <v>160</v>
      </c>
      <c r="F3906" t="s">
        <v>11438</v>
      </c>
      <c r="G3906" t="s">
        <v>326</v>
      </c>
      <c r="H3906" t="s">
        <v>134</v>
      </c>
      <c r="I3906" t="s">
        <v>135</v>
      </c>
      <c r="J3906" t="s">
        <v>136</v>
      </c>
      <c r="K3906" t="s">
        <v>137</v>
      </c>
      <c r="L3906" t="s">
        <v>11439</v>
      </c>
      <c r="M3906" t="s">
        <v>11440</v>
      </c>
      <c r="N3906">
        <v>8.2077777770000004</v>
      </c>
      <c r="O3906">
        <v>0</v>
      </c>
      <c r="P3906">
        <v>62</v>
      </c>
      <c r="Q3906">
        <v>0</v>
      </c>
      <c r="R3906">
        <v>0</v>
      </c>
      <c r="S3906">
        <v>0</v>
      </c>
      <c r="T3906">
        <v>13</v>
      </c>
      <c r="U3906">
        <v>0</v>
      </c>
      <c r="V3906">
        <v>0</v>
      </c>
      <c r="W3906">
        <v>0</v>
      </c>
      <c r="X3906">
        <v>148.37622533908589</v>
      </c>
      <c r="Y3906">
        <v>0</v>
      </c>
      <c r="Z3906">
        <v>0</v>
      </c>
      <c r="AA3906">
        <v>0</v>
      </c>
      <c r="AB3906">
        <v>36.427281515106067</v>
      </c>
      <c r="AC3906">
        <v>0</v>
      </c>
      <c r="AD3906">
        <v>0</v>
      </c>
      <c r="AE3906">
        <v>184.80350685419197</v>
      </c>
    </row>
    <row r="3907" spans="1:31" x14ac:dyDescent="0.25">
      <c r="A3907">
        <v>1714929</v>
      </c>
      <c r="B3907">
        <v>1</v>
      </c>
      <c r="C3907" t="s">
        <v>80</v>
      </c>
      <c r="D3907" t="s">
        <v>99</v>
      </c>
      <c r="E3907" t="s">
        <v>131</v>
      </c>
      <c r="F3907" t="s">
        <v>11441</v>
      </c>
      <c r="G3907" t="s">
        <v>133</v>
      </c>
      <c r="H3907" t="s">
        <v>134</v>
      </c>
      <c r="I3907" t="s">
        <v>135</v>
      </c>
      <c r="J3907" t="s">
        <v>136</v>
      </c>
      <c r="K3907" t="s">
        <v>137</v>
      </c>
      <c r="L3907" t="s">
        <v>11442</v>
      </c>
      <c r="M3907" t="s">
        <v>11443</v>
      </c>
      <c r="N3907">
        <v>0.96611111100000002</v>
      </c>
      <c r="O3907">
        <v>0</v>
      </c>
      <c r="P3907">
        <v>1</v>
      </c>
      <c r="Q3907">
        <v>0</v>
      </c>
      <c r="R3907">
        <v>0</v>
      </c>
      <c r="S3907">
        <v>0</v>
      </c>
      <c r="T3907">
        <v>1</v>
      </c>
      <c r="U3907">
        <v>0</v>
      </c>
      <c r="V3907">
        <v>0</v>
      </c>
      <c r="W3907">
        <v>0</v>
      </c>
      <c r="X3907">
        <v>0.26464564170711108</v>
      </c>
      <c r="Y3907">
        <v>0</v>
      </c>
      <c r="Z3907">
        <v>0</v>
      </c>
      <c r="AA3907">
        <v>0</v>
      </c>
      <c r="AB3907">
        <v>6.6329513802222228E-4</v>
      </c>
      <c r="AC3907">
        <v>0</v>
      </c>
      <c r="AD3907">
        <v>0</v>
      </c>
      <c r="AE3907">
        <v>0.26530893684513329</v>
      </c>
    </row>
    <row r="3908" spans="1:31" x14ac:dyDescent="0.25">
      <c r="A3908">
        <v>1715390</v>
      </c>
      <c r="B3908">
        <v>1</v>
      </c>
      <c r="C3908" t="s">
        <v>80</v>
      </c>
      <c r="D3908" t="s">
        <v>107</v>
      </c>
      <c r="E3908" t="s">
        <v>131</v>
      </c>
      <c r="F3908" t="s">
        <v>11444</v>
      </c>
      <c r="G3908" t="s">
        <v>242</v>
      </c>
      <c r="H3908" t="s">
        <v>134</v>
      </c>
      <c r="I3908" t="s">
        <v>135</v>
      </c>
      <c r="J3908" t="s">
        <v>136</v>
      </c>
      <c r="K3908" t="s">
        <v>137</v>
      </c>
      <c r="L3908" t="s">
        <v>11445</v>
      </c>
      <c r="M3908" t="s">
        <v>11446</v>
      </c>
      <c r="N3908">
        <v>2.6572222220000001</v>
      </c>
      <c r="O3908">
        <v>0</v>
      </c>
      <c r="P3908">
        <v>7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5.8544040551930552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5.8544040551930552</v>
      </c>
    </row>
    <row r="3909" spans="1:31" x14ac:dyDescent="0.25">
      <c r="A3909">
        <v>1715181</v>
      </c>
      <c r="B3909">
        <v>1</v>
      </c>
      <c r="C3909" t="s">
        <v>80</v>
      </c>
      <c r="D3909" t="s">
        <v>97</v>
      </c>
      <c r="E3909" t="s">
        <v>131</v>
      </c>
      <c r="F3909" t="s">
        <v>11447</v>
      </c>
      <c r="G3909" t="s">
        <v>133</v>
      </c>
      <c r="H3909" t="s">
        <v>134</v>
      </c>
      <c r="I3909" t="s">
        <v>135</v>
      </c>
      <c r="J3909" t="s">
        <v>136</v>
      </c>
      <c r="K3909" t="s">
        <v>137</v>
      </c>
      <c r="L3909" t="s">
        <v>11448</v>
      </c>
      <c r="M3909" t="s">
        <v>11449</v>
      </c>
      <c r="N3909">
        <v>1.6516666659999999</v>
      </c>
      <c r="O3909">
        <v>0</v>
      </c>
      <c r="P3909">
        <v>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6.9164303055666107E-2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6.9164303055666107E-2</v>
      </c>
    </row>
    <row r="3910" spans="1:31" x14ac:dyDescent="0.25">
      <c r="A3910">
        <v>1715384</v>
      </c>
      <c r="B3910">
        <v>1</v>
      </c>
      <c r="C3910" t="s">
        <v>81</v>
      </c>
      <c r="D3910" t="s">
        <v>112</v>
      </c>
      <c r="E3910" t="s">
        <v>150</v>
      </c>
      <c r="F3910" t="s">
        <v>11450</v>
      </c>
      <c r="G3910" t="s">
        <v>650</v>
      </c>
      <c r="H3910" t="s">
        <v>134</v>
      </c>
      <c r="I3910" t="s">
        <v>135</v>
      </c>
      <c r="J3910" t="s">
        <v>136</v>
      </c>
      <c r="K3910" t="s">
        <v>137</v>
      </c>
      <c r="L3910" t="s">
        <v>11451</v>
      </c>
      <c r="M3910" t="s">
        <v>11452</v>
      </c>
      <c r="N3910">
        <v>3.5986111109999999</v>
      </c>
      <c r="O3910">
        <v>0</v>
      </c>
      <c r="P3910">
        <v>251</v>
      </c>
      <c r="Q3910">
        <v>0</v>
      </c>
      <c r="R3910">
        <v>35</v>
      </c>
      <c r="S3910">
        <v>0</v>
      </c>
      <c r="T3910">
        <v>15</v>
      </c>
      <c r="U3910">
        <v>0</v>
      </c>
      <c r="V3910">
        <v>0</v>
      </c>
      <c r="W3910">
        <v>0</v>
      </c>
      <c r="X3910">
        <v>200.59807101813141</v>
      </c>
      <c r="Y3910">
        <v>0</v>
      </c>
      <c r="Z3910">
        <v>10.671352922144271</v>
      </c>
      <c r="AA3910">
        <v>0</v>
      </c>
      <c r="AB3910">
        <v>5.0858445778988841</v>
      </c>
      <c r="AC3910">
        <v>0</v>
      </c>
      <c r="AD3910">
        <v>0</v>
      </c>
      <c r="AE3910">
        <v>216.35526851817457</v>
      </c>
    </row>
    <row r="3911" spans="1:31" x14ac:dyDescent="0.25">
      <c r="A3911">
        <v>1714743</v>
      </c>
      <c r="B3911">
        <v>1</v>
      </c>
      <c r="C3911" t="s">
        <v>81</v>
      </c>
      <c r="D3911" t="s">
        <v>113</v>
      </c>
      <c r="E3911" t="s">
        <v>140</v>
      </c>
      <c r="F3911" t="s">
        <v>11453</v>
      </c>
      <c r="G3911" t="s">
        <v>152</v>
      </c>
      <c r="H3911" t="s">
        <v>143</v>
      </c>
      <c r="I3911" t="s">
        <v>135</v>
      </c>
      <c r="J3911" t="s">
        <v>136</v>
      </c>
      <c r="K3911" t="s">
        <v>153</v>
      </c>
      <c r="L3911" t="s">
        <v>11454</v>
      </c>
      <c r="M3911" t="s">
        <v>11455</v>
      </c>
      <c r="N3911">
        <v>8.4584777770000006</v>
      </c>
      <c r="O3911">
        <v>0</v>
      </c>
      <c r="P3911">
        <v>242</v>
      </c>
      <c r="Q3911">
        <v>59</v>
      </c>
      <c r="R3911">
        <v>172</v>
      </c>
      <c r="S3911">
        <v>2</v>
      </c>
      <c r="T3911">
        <v>13</v>
      </c>
      <c r="U3911">
        <v>0</v>
      </c>
      <c r="V3911">
        <v>0</v>
      </c>
      <c r="W3911">
        <v>0</v>
      </c>
      <c r="X3911">
        <v>444.44925583678645</v>
      </c>
      <c r="Y3911">
        <v>316.12846716807172</v>
      </c>
      <c r="Z3911">
        <v>730.14922041520038</v>
      </c>
      <c r="AA3911">
        <v>62.437992785895005</v>
      </c>
      <c r="AB3911">
        <v>185.96558997740129</v>
      </c>
      <c r="AC3911">
        <v>0</v>
      </c>
      <c r="AD3911">
        <v>0</v>
      </c>
      <c r="AE3911">
        <v>1739.1305261833547</v>
      </c>
    </row>
    <row r="3912" spans="1:31" x14ac:dyDescent="0.25">
      <c r="A3912">
        <v>1715284</v>
      </c>
      <c r="B3912">
        <v>1</v>
      </c>
      <c r="C3912" t="s">
        <v>80</v>
      </c>
      <c r="D3912" t="s">
        <v>83</v>
      </c>
      <c r="E3912" t="s">
        <v>314</v>
      </c>
      <c r="F3912" t="s">
        <v>11456</v>
      </c>
      <c r="G3912" t="s">
        <v>147</v>
      </c>
      <c r="H3912" t="s">
        <v>143</v>
      </c>
      <c r="I3912" t="s">
        <v>135</v>
      </c>
      <c r="J3912" t="s">
        <v>136</v>
      </c>
      <c r="K3912" t="s">
        <v>137</v>
      </c>
      <c r="L3912" t="s">
        <v>11455</v>
      </c>
      <c r="M3912" t="s">
        <v>11457</v>
      </c>
      <c r="N3912">
        <v>0.248611111</v>
      </c>
      <c r="O3912">
        <v>11</v>
      </c>
      <c r="P3912">
        <v>1969</v>
      </c>
      <c r="Q3912">
        <v>19</v>
      </c>
      <c r="R3912">
        <v>306</v>
      </c>
      <c r="S3912">
        <v>90</v>
      </c>
      <c r="T3912">
        <v>900</v>
      </c>
      <c r="U3912">
        <v>10</v>
      </c>
      <c r="V3912">
        <v>3</v>
      </c>
      <c r="W3912">
        <v>1.5012693435709779</v>
      </c>
      <c r="X3912">
        <v>166.24180276940535</v>
      </c>
      <c r="Y3912">
        <v>3.996395289202316</v>
      </c>
      <c r="Z3912">
        <v>27.520384773623416</v>
      </c>
      <c r="AA3912">
        <v>153.80916666186658</v>
      </c>
      <c r="AB3912">
        <v>294.25402191082901</v>
      </c>
      <c r="AC3912">
        <v>178.08349277102118</v>
      </c>
      <c r="AD3912">
        <v>3.8790482847694818</v>
      </c>
      <c r="AE3912">
        <v>829.28558180428831</v>
      </c>
    </row>
    <row r="3913" spans="1:31" x14ac:dyDescent="0.25">
      <c r="A3913">
        <v>1715301</v>
      </c>
      <c r="B3913">
        <v>1</v>
      </c>
      <c r="C3913" t="s">
        <v>80</v>
      </c>
      <c r="D3913" t="s">
        <v>85</v>
      </c>
      <c r="E3913" t="s">
        <v>131</v>
      </c>
      <c r="F3913" t="s">
        <v>11458</v>
      </c>
      <c r="G3913" t="s">
        <v>238</v>
      </c>
      <c r="H3913" t="s">
        <v>134</v>
      </c>
      <c r="I3913" t="s">
        <v>135</v>
      </c>
      <c r="J3913" t="s">
        <v>136</v>
      </c>
      <c r="K3913" t="s">
        <v>137</v>
      </c>
      <c r="L3913" t="s">
        <v>11459</v>
      </c>
      <c r="M3913" t="s">
        <v>11460</v>
      </c>
      <c r="N3913">
        <v>3.7427777770000001</v>
      </c>
      <c r="O3913">
        <v>0</v>
      </c>
      <c r="P3913">
        <v>11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15.111281263936396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15.111281263936396</v>
      </c>
    </row>
    <row r="3914" spans="1:31" x14ac:dyDescent="0.25">
      <c r="A3914">
        <v>1715636</v>
      </c>
      <c r="B3914">
        <v>1</v>
      </c>
      <c r="C3914" t="s">
        <v>80</v>
      </c>
      <c r="D3914" t="s">
        <v>97</v>
      </c>
      <c r="E3914" t="s">
        <v>171</v>
      </c>
      <c r="F3914" t="s">
        <v>8981</v>
      </c>
      <c r="G3914" t="s">
        <v>295</v>
      </c>
      <c r="H3914" t="s">
        <v>143</v>
      </c>
      <c r="I3914" t="s">
        <v>135</v>
      </c>
      <c r="J3914" t="s">
        <v>136</v>
      </c>
      <c r="K3914" t="s">
        <v>137</v>
      </c>
      <c r="L3914" t="s">
        <v>11461</v>
      </c>
      <c r="M3914" t="s">
        <v>11462</v>
      </c>
      <c r="N3914">
        <v>0.89277777700000005</v>
      </c>
      <c r="O3914">
        <v>0</v>
      </c>
      <c r="P3914">
        <v>90</v>
      </c>
      <c r="Q3914">
        <v>0</v>
      </c>
      <c r="R3914">
        <v>8</v>
      </c>
      <c r="S3914">
        <v>0</v>
      </c>
      <c r="T3914">
        <v>16</v>
      </c>
      <c r="U3914">
        <v>0</v>
      </c>
      <c r="V3914">
        <v>0</v>
      </c>
      <c r="W3914">
        <v>0</v>
      </c>
      <c r="X3914">
        <v>26.706181018392947</v>
      </c>
      <c r="Y3914">
        <v>0</v>
      </c>
      <c r="Z3914">
        <v>1.76119920393716</v>
      </c>
      <c r="AA3914">
        <v>0</v>
      </c>
      <c r="AB3914">
        <v>8.5630018438147086</v>
      </c>
      <c r="AC3914">
        <v>0</v>
      </c>
      <c r="AD3914">
        <v>0</v>
      </c>
      <c r="AE3914">
        <v>37.030382066144817</v>
      </c>
    </row>
    <row r="3915" spans="1:31" x14ac:dyDescent="0.25">
      <c r="A3915">
        <v>1714760</v>
      </c>
      <c r="B3915">
        <v>1</v>
      </c>
      <c r="C3915" t="s">
        <v>81</v>
      </c>
      <c r="D3915" t="s">
        <v>123</v>
      </c>
      <c r="E3915" t="s">
        <v>140</v>
      </c>
      <c r="F3915" t="s">
        <v>11463</v>
      </c>
      <c r="G3915" t="s">
        <v>147</v>
      </c>
      <c r="H3915" t="s">
        <v>143</v>
      </c>
      <c r="I3915" t="s">
        <v>135</v>
      </c>
      <c r="J3915" t="s">
        <v>136</v>
      </c>
      <c r="K3915" t="s">
        <v>137</v>
      </c>
      <c r="L3915" t="s">
        <v>11464</v>
      </c>
      <c r="M3915" t="s">
        <v>11465</v>
      </c>
      <c r="N3915">
        <v>0.759444444</v>
      </c>
      <c r="O3915">
        <v>3</v>
      </c>
      <c r="P3915">
        <v>27</v>
      </c>
      <c r="Q3915">
        <v>285</v>
      </c>
      <c r="R3915">
        <v>303</v>
      </c>
      <c r="S3915">
        <v>37</v>
      </c>
      <c r="T3915">
        <v>63</v>
      </c>
      <c r="U3915">
        <v>0</v>
      </c>
      <c r="V3915">
        <v>0</v>
      </c>
      <c r="W3915">
        <v>0.52523590444128887</v>
      </c>
      <c r="X3915">
        <v>3.4741525711142671</v>
      </c>
      <c r="Y3915">
        <v>61.827656330763958</v>
      </c>
      <c r="Z3915">
        <v>49.308596853628963</v>
      </c>
      <c r="AA3915">
        <v>26.101533345583071</v>
      </c>
      <c r="AB3915">
        <v>42.873981401265311</v>
      </c>
      <c r="AC3915">
        <v>0</v>
      </c>
      <c r="AD3915">
        <v>0</v>
      </c>
      <c r="AE3915">
        <v>184.11115640679685</v>
      </c>
    </row>
    <row r="3916" spans="1:31" x14ac:dyDescent="0.25">
      <c r="A3916">
        <v>1715513</v>
      </c>
      <c r="B3916">
        <v>1</v>
      </c>
      <c r="C3916" t="s">
        <v>81</v>
      </c>
      <c r="D3916" t="s">
        <v>123</v>
      </c>
      <c r="E3916" t="s">
        <v>160</v>
      </c>
      <c r="F3916" t="s">
        <v>11466</v>
      </c>
      <c r="G3916" t="s">
        <v>162</v>
      </c>
      <c r="H3916" t="s">
        <v>134</v>
      </c>
      <c r="I3916" t="s">
        <v>135</v>
      </c>
      <c r="J3916" t="s">
        <v>136</v>
      </c>
      <c r="K3916" t="s">
        <v>137</v>
      </c>
      <c r="L3916" t="s">
        <v>11467</v>
      </c>
      <c r="M3916" t="s">
        <v>11468</v>
      </c>
      <c r="N3916">
        <v>1.1830555549999999</v>
      </c>
      <c r="O3916">
        <v>0</v>
      </c>
      <c r="P3916">
        <v>0</v>
      </c>
      <c r="Q3916">
        <v>0</v>
      </c>
      <c r="R3916">
        <v>6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0.63373009432465666</v>
      </c>
      <c r="AA3916">
        <v>0</v>
      </c>
      <c r="AB3916">
        <v>0</v>
      </c>
      <c r="AC3916">
        <v>0</v>
      </c>
      <c r="AD3916">
        <v>0</v>
      </c>
      <c r="AE3916">
        <v>0.63373009432465666</v>
      </c>
    </row>
    <row r="3917" spans="1:31" x14ac:dyDescent="0.25">
      <c r="A3917">
        <v>1714660</v>
      </c>
      <c r="B3917">
        <v>1</v>
      </c>
      <c r="C3917" t="s">
        <v>80</v>
      </c>
      <c r="D3917" t="s">
        <v>106</v>
      </c>
      <c r="E3917" t="s">
        <v>160</v>
      </c>
      <c r="F3917" t="s">
        <v>11469</v>
      </c>
      <c r="G3917" t="s">
        <v>269</v>
      </c>
      <c r="H3917" t="s">
        <v>134</v>
      </c>
      <c r="I3917" t="s">
        <v>135</v>
      </c>
      <c r="J3917" t="s">
        <v>136</v>
      </c>
      <c r="K3917" t="s">
        <v>137</v>
      </c>
      <c r="L3917" t="s">
        <v>11470</v>
      </c>
      <c r="M3917" t="s">
        <v>11471</v>
      </c>
      <c r="N3917">
        <v>0.52277777700000005</v>
      </c>
      <c r="O3917">
        <v>0</v>
      </c>
      <c r="P3917">
        <v>63</v>
      </c>
      <c r="Q3917">
        <v>0</v>
      </c>
      <c r="R3917">
        <v>2</v>
      </c>
      <c r="S3917">
        <v>0</v>
      </c>
      <c r="T3917">
        <v>6</v>
      </c>
      <c r="U3917">
        <v>0</v>
      </c>
      <c r="V3917">
        <v>0</v>
      </c>
      <c r="W3917">
        <v>0</v>
      </c>
      <c r="X3917">
        <v>4.7173691243589548</v>
      </c>
      <c r="Y3917">
        <v>0</v>
      </c>
      <c r="Z3917">
        <v>4.8630319065195E-2</v>
      </c>
      <c r="AA3917">
        <v>0</v>
      </c>
      <c r="AB3917">
        <v>1.2376975023191823</v>
      </c>
      <c r="AC3917">
        <v>0</v>
      </c>
      <c r="AD3917">
        <v>0</v>
      </c>
      <c r="AE3917">
        <v>6.0036969457433322</v>
      </c>
    </row>
    <row r="3918" spans="1:31" x14ac:dyDescent="0.25">
      <c r="A3918">
        <v>1715470</v>
      </c>
      <c r="B3918">
        <v>1</v>
      </c>
      <c r="C3918" t="s">
        <v>80</v>
      </c>
      <c r="D3918" t="s">
        <v>103</v>
      </c>
      <c r="E3918" t="s">
        <v>140</v>
      </c>
      <c r="F3918" t="s">
        <v>8597</v>
      </c>
      <c r="G3918" t="s">
        <v>147</v>
      </c>
      <c r="H3918" t="s">
        <v>143</v>
      </c>
      <c r="I3918" t="s">
        <v>135</v>
      </c>
      <c r="J3918" t="s">
        <v>136</v>
      </c>
      <c r="K3918" t="s">
        <v>137</v>
      </c>
      <c r="L3918" t="s">
        <v>11472</v>
      </c>
      <c r="M3918" t="s">
        <v>11473</v>
      </c>
      <c r="N3918">
        <v>1.970555555</v>
      </c>
      <c r="O3918">
        <v>0</v>
      </c>
      <c r="P3918">
        <v>14</v>
      </c>
      <c r="Q3918">
        <v>13</v>
      </c>
      <c r="R3918">
        <v>88</v>
      </c>
      <c r="S3918">
        <v>7</v>
      </c>
      <c r="T3918">
        <v>14</v>
      </c>
      <c r="U3918">
        <v>1</v>
      </c>
      <c r="V3918">
        <v>0</v>
      </c>
      <c r="W3918">
        <v>0</v>
      </c>
      <c r="X3918">
        <v>11.763035165527869</v>
      </c>
      <c r="Y3918">
        <v>233.18245887915955</v>
      </c>
      <c r="Z3918">
        <v>55.250359760223155</v>
      </c>
      <c r="AA3918">
        <v>161.8494725354777</v>
      </c>
      <c r="AB3918">
        <v>10.06635104360004</v>
      </c>
      <c r="AC3918">
        <v>229.43106082573843</v>
      </c>
      <c r="AD3918">
        <v>0</v>
      </c>
      <c r="AE3918">
        <v>701.54273820972685</v>
      </c>
    </row>
    <row r="3919" spans="1:31" x14ac:dyDescent="0.25">
      <c r="A3919">
        <v>1715321</v>
      </c>
      <c r="B3919">
        <v>1</v>
      </c>
      <c r="C3919" t="s">
        <v>81</v>
      </c>
      <c r="D3919" t="s">
        <v>120</v>
      </c>
      <c r="E3919" t="s">
        <v>189</v>
      </c>
      <c r="F3919" t="s">
        <v>11474</v>
      </c>
      <c r="G3919" t="s">
        <v>147</v>
      </c>
      <c r="H3919" t="s">
        <v>143</v>
      </c>
      <c r="I3919" t="s">
        <v>455</v>
      </c>
      <c r="J3919" t="s">
        <v>136</v>
      </c>
      <c r="K3919" t="s">
        <v>137</v>
      </c>
      <c r="L3919" t="s">
        <v>11475</v>
      </c>
      <c r="M3919" t="s">
        <v>11476</v>
      </c>
      <c r="N3919">
        <v>5.5555550000000002E-3</v>
      </c>
      <c r="O3919">
        <v>0</v>
      </c>
      <c r="P3919">
        <v>895</v>
      </c>
      <c r="Q3919">
        <v>32</v>
      </c>
      <c r="R3919">
        <v>66</v>
      </c>
      <c r="S3919">
        <v>7</v>
      </c>
      <c r="T3919">
        <v>64</v>
      </c>
      <c r="U3919">
        <v>1</v>
      </c>
      <c r="V3919">
        <v>0</v>
      </c>
      <c r="W3919">
        <v>0</v>
      </c>
      <c r="X3919">
        <v>1.0329359545087673</v>
      </c>
      <c r="Y3919">
        <v>8.5196036943499989E-2</v>
      </c>
      <c r="Z3919">
        <v>9.1620977330250028E-2</v>
      </c>
      <c r="AA3919">
        <v>0.39003950686050004</v>
      </c>
      <c r="AB3919">
        <v>0.11722249955480557</v>
      </c>
      <c r="AC3919">
        <v>7.5983483509888894E-3</v>
      </c>
      <c r="AD3919">
        <v>0</v>
      </c>
      <c r="AE3919">
        <v>1.7246133235488121</v>
      </c>
    </row>
    <row r="3920" spans="1:31" x14ac:dyDescent="0.25">
      <c r="A3920">
        <v>1715493</v>
      </c>
      <c r="B3920">
        <v>1</v>
      </c>
      <c r="C3920" t="s">
        <v>80</v>
      </c>
      <c r="D3920" t="s">
        <v>82</v>
      </c>
      <c r="E3920" t="s">
        <v>131</v>
      </c>
      <c r="F3920" t="s">
        <v>11477</v>
      </c>
      <c r="G3920" t="s">
        <v>133</v>
      </c>
      <c r="H3920" t="s">
        <v>134</v>
      </c>
      <c r="I3920" t="s">
        <v>135</v>
      </c>
      <c r="J3920" t="s">
        <v>136</v>
      </c>
      <c r="K3920" t="s">
        <v>137</v>
      </c>
      <c r="L3920" t="s">
        <v>11478</v>
      </c>
      <c r="M3920" t="s">
        <v>11479</v>
      </c>
      <c r="N3920">
        <v>2.4552777770000001</v>
      </c>
      <c r="O3920">
        <v>0</v>
      </c>
      <c r="P3920">
        <v>1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0.38205935273349251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0.38205935273349251</v>
      </c>
    </row>
    <row r="3921" spans="1:31" x14ac:dyDescent="0.25">
      <c r="A3921">
        <v>1714680</v>
      </c>
      <c r="B3921">
        <v>1</v>
      </c>
      <c r="C3921" t="s">
        <v>80</v>
      </c>
      <c r="D3921" t="s">
        <v>97</v>
      </c>
      <c r="E3921" t="s">
        <v>160</v>
      </c>
      <c r="F3921" t="s">
        <v>11480</v>
      </c>
      <c r="G3921" t="s">
        <v>162</v>
      </c>
      <c r="H3921" t="s">
        <v>134</v>
      </c>
      <c r="I3921" t="s">
        <v>135</v>
      </c>
      <c r="J3921" t="s">
        <v>136</v>
      </c>
      <c r="K3921" t="s">
        <v>137</v>
      </c>
      <c r="L3921" t="s">
        <v>11481</v>
      </c>
      <c r="M3921" t="s">
        <v>11482</v>
      </c>
      <c r="N3921">
        <v>6.744444444</v>
      </c>
      <c r="O3921">
        <v>0</v>
      </c>
      <c r="P3921">
        <v>6</v>
      </c>
      <c r="Q3921">
        <v>0</v>
      </c>
      <c r="R3921">
        <v>9</v>
      </c>
      <c r="S3921">
        <v>0</v>
      </c>
      <c r="T3921">
        <v>5</v>
      </c>
      <c r="U3921">
        <v>0</v>
      </c>
      <c r="V3921">
        <v>0</v>
      </c>
      <c r="W3921">
        <v>0</v>
      </c>
      <c r="X3921">
        <v>26.012936941458786</v>
      </c>
      <c r="Y3921">
        <v>0</v>
      </c>
      <c r="Z3921">
        <v>33.407505845236813</v>
      </c>
      <c r="AA3921">
        <v>0</v>
      </c>
      <c r="AB3921">
        <v>29.597941032518712</v>
      </c>
      <c r="AC3921">
        <v>0</v>
      </c>
      <c r="AD3921">
        <v>0</v>
      </c>
      <c r="AE3921">
        <v>89.018383819214307</v>
      </c>
    </row>
    <row r="3922" spans="1:31" x14ac:dyDescent="0.25">
      <c r="A3922">
        <v>1715072</v>
      </c>
      <c r="B3922">
        <v>1</v>
      </c>
      <c r="C3922" t="s">
        <v>81</v>
      </c>
      <c r="D3922" t="s">
        <v>126</v>
      </c>
      <c r="E3922" t="s">
        <v>171</v>
      </c>
      <c r="F3922" t="s">
        <v>8853</v>
      </c>
      <c r="G3922" t="s">
        <v>147</v>
      </c>
      <c r="H3922" t="s">
        <v>143</v>
      </c>
      <c r="I3922" t="s">
        <v>455</v>
      </c>
      <c r="J3922" t="s">
        <v>136</v>
      </c>
      <c r="K3922" t="s">
        <v>137</v>
      </c>
      <c r="L3922" t="s">
        <v>11483</v>
      </c>
      <c r="M3922" t="s">
        <v>11484</v>
      </c>
      <c r="N3922">
        <v>1.1111111E-2</v>
      </c>
      <c r="O3922">
        <v>2</v>
      </c>
      <c r="P3922">
        <v>269</v>
      </c>
      <c r="Q3922">
        <v>35</v>
      </c>
      <c r="R3922">
        <v>112</v>
      </c>
      <c r="S3922">
        <v>10</v>
      </c>
      <c r="T3922">
        <v>25</v>
      </c>
      <c r="U3922">
        <v>0</v>
      </c>
      <c r="V3922">
        <v>1</v>
      </c>
      <c r="W3922">
        <v>8.8193961737666679E-3</v>
      </c>
      <c r="X3922">
        <v>0.31003636555408859</v>
      </c>
      <c r="Y3922">
        <v>1.2656104447619108</v>
      </c>
      <c r="Z3922">
        <v>0.15386519913869992</v>
      </c>
      <c r="AA3922">
        <v>0.71390340231685567</v>
      </c>
      <c r="AB3922">
        <v>0.95927981167120002</v>
      </c>
      <c r="AC3922">
        <v>0</v>
      </c>
      <c r="AD3922">
        <v>7.9597549400555554E-3</v>
      </c>
      <c r="AE3922">
        <v>3.419474374556577</v>
      </c>
    </row>
    <row r="3923" spans="1:31" x14ac:dyDescent="0.25">
      <c r="A3923">
        <v>1715264</v>
      </c>
      <c r="B3923">
        <v>1</v>
      </c>
      <c r="C3923" t="s">
        <v>80</v>
      </c>
      <c r="D3923" t="s">
        <v>107</v>
      </c>
      <c r="E3923" t="s">
        <v>160</v>
      </c>
      <c r="F3923" t="s">
        <v>11485</v>
      </c>
      <c r="G3923" t="s">
        <v>162</v>
      </c>
      <c r="H3923" t="s">
        <v>134</v>
      </c>
      <c r="I3923" t="s">
        <v>135</v>
      </c>
      <c r="J3923" t="s">
        <v>136</v>
      </c>
      <c r="K3923" t="s">
        <v>137</v>
      </c>
      <c r="L3923" t="s">
        <v>11486</v>
      </c>
      <c r="M3923" t="s">
        <v>11273</v>
      </c>
      <c r="N3923">
        <v>3.028333333</v>
      </c>
      <c r="O3923">
        <v>0</v>
      </c>
      <c r="P3923">
        <v>13</v>
      </c>
      <c r="Q3923">
        <v>0</v>
      </c>
      <c r="R3923">
        <v>9</v>
      </c>
      <c r="S3923">
        <v>0</v>
      </c>
      <c r="T3923">
        <v>3</v>
      </c>
      <c r="U3923">
        <v>0</v>
      </c>
      <c r="V3923">
        <v>0</v>
      </c>
      <c r="W3923">
        <v>0</v>
      </c>
      <c r="X3923">
        <v>5.5537604684703776</v>
      </c>
      <c r="Y3923">
        <v>0</v>
      </c>
      <c r="Z3923">
        <v>2.0371558001138452</v>
      </c>
      <c r="AA3923">
        <v>0</v>
      </c>
      <c r="AB3923">
        <v>4.956861395142001E-2</v>
      </c>
      <c r="AC3923">
        <v>0</v>
      </c>
      <c r="AD3923">
        <v>0</v>
      </c>
      <c r="AE3923">
        <v>7.6404848825356435</v>
      </c>
    </row>
    <row r="3924" spans="1:31" x14ac:dyDescent="0.25">
      <c r="A3924">
        <v>1714717</v>
      </c>
      <c r="B3924">
        <v>1</v>
      </c>
      <c r="C3924" t="s">
        <v>80</v>
      </c>
      <c r="D3924" t="s">
        <v>97</v>
      </c>
      <c r="E3924" t="s">
        <v>171</v>
      </c>
      <c r="F3924" t="s">
        <v>11487</v>
      </c>
      <c r="G3924" t="s">
        <v>147</v>
      </c>
      <c r="H3924" t="s">
        <v>143</v>
      </c>
      <c r="I3924" t="s">
        <v>455</v>
      </c>
      <c r="J3924" t="s">
        <v>136</v>
      </c>
      <c r="K3924" t="s">
        <v>137</v>
      </c>
      <c r="L3924" t="s">
        <v>11488</v>
      </c>
      <c r="M3924" t="s">
        <v>11489</v>
      </c>
      <c r="N3924">
        <v>2.5000000000000001E-2</v>
      </c>
      <c r="O3924">
        <v>2</v>
      </c>
      <c r="P3924">
        <v>806</v>
      </c>
      <c r="Q3924">
        <v>5</v>
      </c>
      <c r="R3924">
        <v>12</v>
      </c>
      <c r="S3924">
        <v>10</v>
      </c>
      <c r="T3924">
        <v>80</v>
      </c>
      <c r="U3924">
        <v>0</v>
      </c>
      <c r="V3924">
        <v>2</v>
      </c>
      <c r="W3924">
        <v>4.6553338150562009</v>
      </c>
      <c r="X3924">
        <v>4.8505514980052533</v>
      </c>
      <c r="Y3924">
        <v>8.0853897617550005E-2</v>
      </c>
      <c r="Z3924">
        <v>1.1060602158775001E-2</v>
      </c>
      <c r="AA3924">
        <v>0.63489528952240004</v>
      </c>
      <c r="AB3924">
        <v>1.7118509592935003</v>
      </c>
      <c r="AC3924">
        <v>0</v>
      </c>
      <c r="AD3924">
        <v>0.24731474032055006</v>
      </c>
      <c r="AE3924">
        <v>12.191860801974229</v>
      </c>
    </row>
    <row r="3925" spans="1:31" x14ac:dyDescent="0.25">
      <c r="A3925">
        <v>1714866</v>
      </c>
      <c r="B3925">
        <v>1</v>
      </c>
      <c r="C3925" t="s">
        <v>80</v>
      </c>
      <c r="D3925" t="s">
        <v>83</v>
      </c>
      <c r="E3925" t="s">
        <v>131</v>
      </c>
      <c r="F3925" t="s">
        <v>11490</v>
      </c>
      <c r="G3925" t="s">
        <v>133</v>
      </c>
      <c r="H3925" t="s">
        <v>134</v>
      </c>
      <c r="I3925" t="s">
        <v>135</v>
      </c>
      <c r="J3925" t="s">
        <v>136</v>
      </c>
      <c r="K3925" t="s">
        <v>137</v>
      </c>
      <c r="L3925" t="s">
        <v>11491</v>
      </c>
      <c r="M3925" t="s">
        <v>11492</v>
      </c>
      <c r="N3925">
        <v>2.5363888879999998</v>
      </c>
      <c r="O3925">
        <v>0</v>
      </c>
      <c r="P3925">
        <v>1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0.17184935520773806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0.17184935520773806</v>
      </c>
    </row>
    <row r="3926" spans="1:31" x14ac:dyDescent="0.25">
      <c r="A3926">
        <v>1715078</v>
      </c>
      <c r="B3926">
        <v>1</v>
      </c>
      <c r="C3926" t="s">
        <v>81</v>
      </c>
      <c r="D3926" t="s">
        <v>119</v>
      </c>
      <c r="E3926" t="s">
        <v>140</v>
      </c>
      <c r="F3926" t="s">
        <v>11493</v>
      </c>
      <c r="G3926" t="s">
        <v>316</v>
      </c>
      <c r="H3926" t="s">
        <v>143</v>
      </c>
      <c r="I3926" t="s">
        <v>455</v>
      </c>
      <c r="J3926" t="s">
        <v>136</v>
      </c>
      <c r="K3926" t="s">
        <v>153</v>
      </c>
      <c r="L3926" t="s">
        <v>11494</v>
      </c>
      <c r="M3926" t="s">
        <v>11495</v>
      </c>
      <c r="N3926">
        <v>3.9722222000000001E-2</v>
      </c>
      <c r="O3926">
        <v>0</v>
      </c>
      <c r="P3926">
        <v>2606</v>
      </c>
      <c r="Q3926">
        <v>156</v>
      </c>
      <c r="R3926">
        <v>321</v>
      </c>
      <c r="S3926">
        <v>9</v>
      </c>
      <c r="T3926">
        <v>205</v>
      </c>
      <c r="U3926">
        <v>0</v>
      </c>
      <c r="V3926">
        <v>2</v>
      </c>
      <c r="W3926">
        <v>0</v>
      </c>
      <c r="X3926">
        <v>19.595533954580979</v>
      </c>
      <c r="Y3926">
        <v>16.065011538006299</v>
      </c>
      <c r="Z3926">
        <v>9.3308681472847237</v>
      </c>
      <c r="AA3926">
        <v>2.0656810914504051</v>
      </c>
      <c r="AB3926">
        <v>3.3183046066446478</v>
      </c>
      <c r="AC3926">
        <v>0</v>
      </c>
      <c r="AD3926">
        <v>1.9614233596439623</v>
      </c>
      <c r="AE3926">
        <v>52.336822697611012</v>
      </c>
    </row>
    <row r="3927" spans="1:31" x14ac:dyDescent="0.25">
      <c r="A3927">
        <v>1714746</v>
      </c>
      <c r="B3927">
        <v>1</v>
      </c>
      <c r="C3927" t="s">
        <v>81</v>
      </c>
      <c r="D3927" t="s">
        <v>113</v>
      </c>
      <c r="E3927" t="s">
        <v>171</v>
      </c>
      <c r="F3927" t="s">
        <v>10666</v>
      </c>
      <c r="G3927" t="s">
        <v>152</v>
      </c>
      <c r="H3927" t="s">
        <v>143</v>
      </c>
      <c r="I3927" t="s">
        <v>135</v>
      </c>
      <c r="J3927" t="s">
        <v>136</v>
      </c>
      <c r="K3927" t="s">
        <v>153</v>
      </c>
      <c r="L3927" t="s">
        <v>11496</v>
      </c>
      <c r="M3927" t="s">
        <v>11497</v>
      </c>
      <c r="N3927">
        <v>8.2802777770000002</v>
      </c>
      <c r="O3927">
        <v>0</v>
      </c>
      <c r="P3927">
        <v>276</v>
      </c>
      <c r="Q3927">
        <v>4</v>
      </c>
      <c r="R3927">
        <v>17</v>
      </c>
      <c r="S3927">
        <v>0</v>
      </c>
      <c r="T3927">
        <v>11</v>
      </c>
      <c r="U3927">
        <v>0</v>
      </c>
      <c r="V3927">
        <v>0</v>
      </c>
      <c r="W3927">
        <v>0</v>
      </c>
      <c r="X3927">
        <v>321.78130853454473</v>
      </c>
      <c r="Y3927">
        <v>41.655216064648911</v>
      </c>
      <c r="Z3927">
        <v>28.609884042858241</v>
      </c>
      <c r="AA3927">
        <v>0</v>
      </c>
      <c r="AB3927">
        <v>37.480383294786208</v>
      </c>
      <c r="AC3927">
        <v>0</v>
      </c>
      <c r="AD3927">
        <v>0</v>
      </c>
      <c r="AE3927">
        <v>429.52679193683809</v>
      </c>
    </row>
    <row r="3928" spans="1:31" x14ac:dyDescent="0.25">
      <c r="A3928">
        <v>1715270</v>
      </c>
      <c r="B3928">
        <v>1</v>
      </c>
      <c r="C3928" t="s">
        <v>80</v>
      </c>
      <c r="D3928" t="s">
        <v>99</v>
      </c>
      <c r="E3928" t="s">
        <v>160</v>
      </c>
      <c r="F3928" t="s">
        <v>11498</v>
      </c>
      <c r="G3928" t="s">
        <v>326</v>
      </c>
      <c r="H3928" t="s">
        <v>134</v>
      </c>
      <c r="I3928" t="s">
        <v>135</v>
      </c>
      <c r="J3928" t="s">
        <v>136</v>
      </c>
      <c r="K3928" t="s">
        <v>137</v>
      </c>
      <c r="L3928" t="s">
        <v>11499</v>
      </c>
      <c r="M3928" t="s">
        <v>11500</v>
      </c>
      <c r="N3928">
        <v>9.6883333329999992</v>
      </c>
      <c r="O3928">
        <v>0</v>
      </c>
      <c r="P3928">
        <v>39</v>
      </c>
      <c r="Q3928">
        <v>0</v>
      </c>
      <c r="R3928">
        <v>0</v>
      </c>
      <c r="S3928">
        <v>0</v>
      </c>
      <c r="T3928">
        <v>11</v>
      </c>
      <c r="U3928">
        <v>0</v>
      </c>
      <c r="V3928">
        <v>0</v>
      </c>
      <c r="W3928">
        <v>0</v>
      </c>
      <c r="X3928">
        <v>104.03675729199351</v>
      </c>
      <c r="Y3928">
        <v>0</v>
      </c>
      <c r="Z3928">
        <v>0</v>
      </c>
      <c r="AA3928">
        <v>0</v>
      </c>
      <c r="AB3928">
        <v>54.852719736115773</v>
      </c>
      <c r="AC3928">
        <v>0</v>
      </c>
      <c r="AD3928">
        <v>0</v>
      </c>
      <c r="AE3928">
        <v>158.8894770281093</v>
      </c>
    </row>
    <row r="3929" spans="1:31" x14ac:dyDescent="0.25">
      <c r="A3929">
        <v>1715293</v>
      </c>
      <c r="B3929">
        <v>1</v>
      </c>
      <c r="C3929" t="s">
        <v>80</v>
      </c>
      <c r="D3929" t="s">
        <v>84</v>
      </c>
      <c r="E3929" t="s">
        <v>150</v>
      </c>
      <c r="F3929" t="s">
        <v>11501</v>
      </c>
      <c r="G3929" t="s">
        <v>326</v>
      </c>
      <c r="H3929" t="s">
        <v>134</v>
      </c>
      <c r="I3929" t="s">
        <v>135</v>
      </c>
      <c r="J3929" t="s">
        <v>136</v>
      </c>
      <c r="K3929" t="s">
        <v>137</v>
      </c>
      <c r="L3929" t="s">
        <v>11502</v>
      </c>
      <c r="M3929" t="s">
        <v>11503</v>
      </c>
      <c r="N3929">
        <v>1.686111111</v>
      </c>
      <c r="O3929">
        <v>0</v>
      </c>
      <c r="P3929">
        <v>174</v>
      </c>
      <c r="Q3929">
        <v>0</v>
      </c>
      <c r="R3929">
        <v>22</v>
      </c>
      <c r="S3929">
        <v>0</v>
      </c>
      <c r="T3929">
        <v>12</v>
      </c>
      <c r="U3929">
        <v>0</v>
      </c>
      <c r="V3929">
        <v>0</v>
      </c>
      <c r="W3929">
        <v>0</v>
      </c>
      <c r="X3929">
        <v>115.81128085131594</v>
      </c>
      <c r="Y3929">
        <v>0</v>
      </c>
      <c r="Z3929">
        <v>11.961048744632592</v>
      </c>
      <c r="AA3929">
        <v>0</v>
      </c>
      <c r="AB3929">
        <v>24.687770122491514</v>
      </c>
      <c r="AC3929">
        <v>0</v>
      </c>
      <c r="AD3929">
        <v>0</v>
      </c>
      <c r="AE3929">
        <v>152.46009971844006</v>
      </c>
    </row>
    <row r="3930" spans="1:31" x14ac:dyDescent="0.25">
      <c r="A3930">
        <v>1715147</v>
      </c>
      <c r="B3930">
        <v>1</v>
      </c>
      <c r="C3930" t="s">
        <v>80</v>
      </c>
      <c r="D3930" t="s">
        <v>103</v>
      </c>
      <c r="E3930" t="s">
        <v>131</v>
      </c>
      <c r="F3930" t="s">
        <v>11504</v>
      </c>
      <c r="G3930" t="s">
        <v>133</v>
      </c>
      <c r="H3930" t="s">
        <v>134</v>
      </c>
      <c r="I3930" t="s">
        <v>135</v>
      </c>
      <c r="J3930" t="s">
        <v>136</v>
      </c>
      <c r="K3930" t="s">
        <v>137</v>
      </c>
      <c r="L3930" t="s">
        <v>11505</v>
      </c>
      <c r="M3930" t="s">
        <v>11506</v>
      </c>
      <c r="N3930">
        <v>1.0263888880000001</v>
      </c>
      <c r="O3930">
        <v>0</v>
      </c>
      <c r="P3930">
        <v>3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0.56718116002780139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0.56718116002780139</v>
      </c>
    </row>
    <row r="3931" spans="1:31" x14ac:dyDescent="0.25">
      <c r="A3931">
        <v>1715124</v>
      </c>
      <c r="B3931">
        <v>1</v>
      </c>
      <c r="C3931" t="s">
        <v>80</v>
      </c>
      <c r="D3931" t="s">
        <v>94</v>
      </c>
      <c r="E3931" t="s">
        <v>140</v>
      </c>
      <c r="F3931" t="s">
        <v>11204</v>
      </c>
      <c r="G3931" t="s">
        <v>806</v>
      </c>
      <c r="H3931" t="s">
        <v>143</v>
      </c>
      <c r="I3931" t="s">
        <v>135</v>
      </c>
      <c r="J3931" t="s">
        <v>136</v>
      </c>
      <c r="K3931" t="s">
        <v>137</v>
      </c>
      <c r="L3931" t="s">
        <v>11507</v>
      </c>
      <c r="M3931" t="s">
        <v>11508</v>
      </c>
      <c r="N3931">
        <v>1.8488888880000001</v>
      </c>
      <c r="O3931">
        <v>0</v>
      </c>
      <c r="P3931">
        <v>476</v>
      </c>
      <c r="Q3931">
        <v>5</v>
      </c>
      <c r="R3931">
        <v>7</v>
      </c>
      <c r="S3931">
        <v>3</v>
      </c>
      <c r="T3931">
        <v>67</v>
      </c>
      <c r="U3931">
        <v>0</v>
      </c>
      <c r="V3931">
        <v>0</v>
      </c>
      <c r="W3931">
        <v>0</v>
      </c>
      <c r="X3931">
        <v>57.557331509562758</v>
      </c>
      <c r="Y3931">
        <v>3.7891859488701982</v>
      </c>
      <c r="Z3931">
        <v>5.4569895625788449</v>
      </c>
      <c r="AA3931">
        <v>5.3273623157518664</v>
      </c>
      <c r="AB3931">
        <v>22.535704735654281</v>
      </c>
      <c r="AC3931">
        <v>0</v>
      </c>
      <c r="AD3931">
        <v>0</v>
      </c>
      <c r="AE3931">
        <v>94.666574072417944</v>
      </c>
    </row>
    <row r="3932" spans="1:31" x14ac:dyDescent="0.25">
      <c r="A3932">
        <v>1714752</v>
      </c>
      <c r="B3932">
        <v>1</v>
      </c>
      <c r="C3932" t="s">
        <v>80</v>
      </c>
      <c r="D3932" t="s">
        <v>89</v>
      </c>
      <c r="E3932" t="s">
        <v>140</v>
      </c>
      <c r="F3932" t="s">
        <v>11509</v>
      </c>
      <c r="G3932" t="s">
        <v>147</v>
      </c>
      <c r="H3932" t="s">
        <v>143</v>
      </c>
      <c r="I3932" t="s">
        <v>135</v>
      </c>
      <c r="J3932" t="s">
        <v>136</v>
      </c>
      <c r="K3932" t="s">
        <v>137</v>
      </c>
      <c r="L3932" t="s">
        <v>11510</v>
      </c>
      <c r="M3932" t="s">
        <v>11511</v>
      </c>
      <c r="N3932">
        <v>1.7441666659999999</v>
      </c>
      <c r="O3932">
        <v>1</v>
      </c>
      <c r="P3932">
        <v>283</v>
      </c>
      <c r="Q3932">
        <v>1</v>
      </c>
      <c r="R3932">
        <v>57</v>
      </c>
      <c r="S3932">
        <v>2</v>
      </c>
      <c r="T3932">
        <v>165</v>
      </c>
      <c r="U3932">
        <v>0</v>
      </c>
      <c r="V3932">
        <v>0</v>
      </c>
      <c r="W3932">
        <v>0.86440845845110337</v>
      </c>
      <c r="X3932">
        <v>365.97124995736561</v>
      </c>
      <c r="Y3932">
        <v>6.7713268221910852</v>
      </c>
      <c r="Z3932">
        <v>11.518494679338415</v>
      </c>
      <c r="AA3932">
        <v>3.5660319082324001</v>
      </c>
      <c r="AB3932">
        <v>295.05981248803704</v>
      </c>
      <c r="AC3932">
        <v>0</v>
      </c>
      <c r="AD3932">
        <v>0</v>
      </c>
      <c r="AE3932">
        <v>683.75132431361567</v>
      </c>
    </row>
    <row r="3933" spans="1:31" x14ac:dyDescent="0.25">
      <c r="A3933">
        <v>1715084</v>
      </c>
      <c r="B3933">
        <v>1</v>
      </c>
      <c r="C3933" t="s">
        <v>80</v>
      </c>
      <c r="D3933" t="s">
        <v>99</v>
      </c>
      <c r="E3933" t="s">
        <v>131</v>
      </c>
      <c r="F3933" t="s">
        <v>11512</v>
      </c>
      <c r="G3933" t="s">
        <v>133</v>
      </c>
      <c r="H3933" t="s">
        <v>134</v>
      </c>
      <c r="I3933" t="s">
        <v>135</v>
      </c>
      <c r="J3933" t="s">
        <v>136</v>
      </c>
      <c r="K3933" t="s">
        <v>137</v>
      </c>
      <c r="L3933" t="s">
        <v>11513</v>
      </c>
      <c r="M3933" t="s">
        <v>11514</v>
      </c>
      <c r="N3933">
        <v>8.3874999999999993</v>
      </c>
      <c r="O3933">
        <v>0</v>
      </c>
      <c r="P3933">
        <v>1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1.1421229717743244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1.1421229717743244</v>
      </c>
    </row>
    <row r="3934" spans="1:31" x14ac:dyDescent="0.25">
      <c r="A3934">
        <v>1715141</v>
      </c>
      <c r="B3934">
        <v>1</v>
      </c>
      <c r="C3934" t="s">
        <v>81</v>
      </c>
      <c r="D3934" t="s">
        <v>118</v>
      </c>
      <c r="E3934" t="s">
        <v>189</v>
      </c>
      <c r="F3934" t="s">
        <v>11515</v>
      </c>
      <c r="G3934" t="s">
        <v>147</v>
      </c>
      <c r="H3934" t="s">
        <v>143</v>
      </c>
      <c r="I3934" t="s">
        <v>135</v>
      </c>
      <c r="J3934" t="s">
        <v>136</v>
      </c>
      <c r="K3934" t="s">
        <v>137</v>
      </c>
      <c r="L3934" t="s">
        <v>11516</v>
      </c>
      <c r="M3934" t="s">
        <v>11517</v>
      </c>
      <c r="N3934">
        <v>0.46083333300000001</v>
      </c>
      <c r="O3934">
        <v>0</v>
      </c>
      <c r="P3934">
        <v>1853</v>
      </c>
      <c r="Q3934">
        <v>57</v>
      </c>
      <c r="R3934">
        <v>71</v>
      </c>
      <c r="S3934">
        <v>7</v>
      </c>
      <c r="T3934">
        <v>156</v>
      </c>
      <c r="U3934">
        <v>0</v>
      </c>
      <c r="V3934">
        <v>0</v>
      </c>
      <c r="W3934">
        <v>0</v>
      </c>
      <c r="X3934">
        <v>123.16405209520424</v>
      </c>
      <c r="Y3934">
        <v>17.636910109264839</v>
      </c>
      <c r="Z3934">
        <v>6.7646556526086012</v>
      </c>
      <c r="AA3934">
        <v>8.5366288323849329</v>
      </c>
      <c r="AB3934">
        <v>37.257008503317699</v>
      </c>
      <c r="AC3934">
        <v>0</v>
      </c>
      <c r="AD3934">
        <v>0</v>
      </c>
      <c r="AE3934">
        <v>193.35925519278032</v>
      </c>
    </row>
    <row r="3935" spans="1:31" x14ac:dyDescent="0.25">
      <c r="A3935">
        <v>1715187</v>
      </c>
      <c r="B3935">
        <v>1</v>
      </c>
      <c r="C3935" t="s">
        <v>80</v>
      </c>
      <c r="D3935" t="s">
        <v>100</v>
      </c>
      <c r="E3935" t="s">
        <v>171</v>
      </c>
      <c r="F3935" t="s">
        <v>11152</v>
      </c>
      <c r="G3935" t="s">
        <v>295</v>
      </c>
      <c r="H3935" t="s">
        <v>143</v>
      </c>
      <c r="I3935" t="s">
        <v>135</v>
      </c>
      <c r="J3935" t="s">
        <v>136</v>
      </c>
      <c r="K3935" t="s">
        <v>137</v>
      </c>
      <c r="L3935" t="s">
        <v>11518</v>
      </c>
      <c r="M3935" t="s">
        <v>11519</v>
      </c>
      <c r="N3935">
        <v>2.0763888879999999</v>
      </c>
      <c r="O3935">
        <v>0</v>
      </c>
      <c r="P3935">
        <v>47</v>
      </c>
      <c r="Q3935">
        <v>0</v>
      </c>
      <c r="R3935">
        <v>41</v>
      </c>
      <c r="S3935">
        <v>0</v>
      </c>
      <c r="T3935">
        <v>4</v>
      </c>
      <c r="U3935">
        <v>0</v>
      </c>
      <c r="V3935">
        <v>0</v>
      </c>
      <c r="W3935">
        <v>0</v>
      </c>
      <c r="X3935">
        <v>12.628247130770863</v>
      </c>
      <c r="Y3935">
        <v>0</v>
      </c>
      <c r="Z3935">
        <v>22.26558570541507</v>
      </c>
      <c r="AA3935">
        <v>0</v>
      </c>
      <c r="AB3935">
        <v>8.794610217141992</v>
      </c>
      <c r="AC3935">
        <v>0</v>
      </c>
      <c r="AD3935">
        <v>0</v>
      </c>
      <c r="AE3935">
        <v>43.68844305332793</v>
      </c>
    </row>
    <row r="3936" spans="1:31" x14ac:dyDescent="0.25">
      <c r="A3936">
        <v>1715287</v>
      </c>
      <c r="B3936">
        <v>1</v>
      </c>
      <c r="C3936" t="s">
        <v>80</v>
      </c>
      <c r="D3936" t="s">
        <v>103</v>
      </c>
      <c r="E3936" t="s">
        <v>189</v>
      </c>
      <c r="F3936" t="s">
        <v>11520</v>
      </c>
      <c r="G3936" t="s">
        <v>147</v>
      </c>
      <c r="H3936" t="s">
        <v>143</v>
      </c>
      <c r="I3936" t="s">
        <v>135</v>
      </c>
      <c r="J3936" t="s">
        <v>136</v>
      </c>
      <c r="K3936" t="s">
        <v>137</v>
      </c>
      <c r="L3936" t="s">
        <v>11521</v>
      </c>
      <c r="M3936" t="s">
        <v>11522</v>
      </c>
      <c r="N3936">
        <v>0.51111111099999995</v>
      </c>
      <c r="O3936">
        <v>0</v>
      </c>
      <c r="P3936">
        <v>55</v>
      </c>
      <c r="Q3936">
        <v>1</v>
      </c>
      <c r="R3936">
        <v>64</v>
      </c>
      <c r="S3936">
        <v>16</v>
      </c>
      <c r="T3936">
        <v>51</v>
      </c>
      <c r="U3936">
        <v>20</v>
      </c>
      <c r="V3936">
        <v>0</v>
      </c>
      <c r="W3936">
        <v>0</v>
      </c>
      <c r="X3936">
        <v>8.7539314687890819</v>
      </c>
      <c r="Y3936">
        <v>0.16404452634405775</v>
      </c>
      <c r="Z3936">
        <v>7.3272037779090073</v>
      </c>
      <c r="AA3936">
        <v>49.60782844445577</v>
      </c>
      <c r="AB3936">
        <v>20.577274698723567</v>
      </c>
      <c r="AC3936">
        <v>977.57750633349224</v>
      </c>
      <c r="AD3936">
        <v>0</v>
      </c>
      <c r="AE3936">
        <v>1064.0077892497138</v>
      </c>
    </row>
    <row r="3937" spans="1:31" x14ac:dyDescent="0.25">
      <c r="A3937">
        <v>1714892</v>
      </c>
      <c r="B3937">
        <v>1</v>
      </c>
      <c r="C3937" t="s">
        <v>81</v>
      </c>
      <c r="D3937" t="s">
        <v>112</v>
      </c>
      <c r="E3937" t="s">
        <v>140</v>
      </c>
      <c r="F3937" t="s">
        <v>11523</v>
      </c>
      <c r="G3937" t="s">
        <v>147</v>
      </c>
      <c r="H3937" t="s">
        <v>143</v>
      </c>
      <c r="I3937" t="s">
        <v>135</v>
      </c>
      <c r="J3937" t="s">
        <v>136</v>
      </c>
      <c r="K3937" t="s">
        <v>137</v>
      </c>
      <c r="L3937" t="s">
        <v>11524</v>
      </c>
      <c r="M3937" t="s">
        <v>11525</v>
      </c>
      <c r="N3937">
        <v>1.305555555</v>
      </c>
      <c r="O3937">
        <v>0</v>
      </c>
      <c r="P3937">
        <v>0</v>
      </c>
      <c r="Q3937">
        <v>24</v>
      </c>
      <c r="R3937">
        <v>17</v>
      </c>
      <c r="S3937">
        <v>4</v>
      </c>
      <c r="T3937">
        <v>1</v>
      </c>
      <c r="U3937">
        <v>0</v>
      </c>
      <c r="V3937">
        <v>0</v>
      </c>
      <c r="W3937">
        <v>0</v>
      </c>
      <c r="X3937">
        <v>0</v>
      </c>
      <c r="Y3937">
        <v>21.045693290206273</v>
      </c>
      <c r="Z3937">
        <v>48.184339480994581</v>
      </c>
      <c r="AA3937">
        <v>31.279671285559822</v>
      </c>
      <c r="AB3937">
        <v>5.5629056130476275</v>
      </c>
      <c r="AC3937">
        <v>0</v>
      </c>
      <c r="AD3937">
        <v>0</v>
      </c>
      <c r="AE3937">
        <v>106.07260966980832</v>
      </c>
    </row>
    <row r="3938" spans="1:31" x14ac:dyDescent="0.25">
      <c r="A3938">
        <v>1715333</v>
      </c>
      <c r="B3938">
        <v>1</v>
      </c>
      <c r="C3938" t="s">
        <v>81</v>
      </c>
      <c r="D3938" t="s">
        <v>120</v>
      </c>
      <c r="E3938" t="s">
        <v>189</v>
      </c>
      <c r="F3938" t="s">
        <v>11526</v>
      </c>
      <c r="G3938" t="s">
        <v>147</v>
      </c>
      <c r="H3938" t="s">
        <v>143</v>
      </c>
      <c r="I3938" t="s">
        <v>135</v>
      </c>
      <c r="J3938" t="s">
        <v>136</v>
      </c>
      <c r="K3938" t="s">
        <v>137</v>
      </c>
      <c r="L3938" t="s">
        <v>11527</v>
      </c>
      <c r="M3938" t="s">
        <v>11528</v>
      </c>
      <c r="N3938">
        <v>1.3225</v>
      </c>
      <c r="O3938">
        <v>0</v>
      </c>
      <c r="P3938">
        <v>895</v>
      </c>
      <c r="Q3938">
        <v>32</v>
      </c>
      <c r="R3938">
        <v>66</v>
      </c>
      <c r="S3938">
        <v>7</v>
      </c>
      <c r="T3938">
        <v>64</v>
      </c>
      <c r="U3938">
        <v>1</v>
      </c>
      <c r="V3938">
        <v>0</v>
      </c>
      <c r="W3938">
        <v>0</v>
      </c>
      <c r="X3938">
        <v>252.74239876222947</v>
      </c>
      <c r="Y3938">
        <v>20.115273554051555</v>
      </c>
      <c r="Z3938">
        <v>21.348194172771262</v>
      </c>
      <c r="AA3938">
        <v>92.745627297178288</v>
      </c>
      <c r="AB3938">
        <v>27.508119701961142</v>
      </c>
      <c r="AC3938">
        <v>1.7868893216840922</v>
      </c>
      <c r="AD3938">
        <v>0</v>
      </c>
      <c r="AE3938">
        <v>416.24650280987584</v>
      </c>
    </row>
    <row r="3939" spans="1:31" x14ac:dyDescent="0.25">
      <c r="A3939">
        <v>1714792</v>
      </c>
      <c r="B3939">
        <v>1</v>
      </c>
      <c r="C3939" t="s">
        <v>81</v>
      </c>
      <c r="D3939" t="s">
        <v>118</v>
      </c>
      <c r="E3939" t="s">
        <v>160</v>
      </c>
      <c r="F3939" t="s">
        <v>11529</v>
      </c>
      <c r="G3939" t="s">
        <v>429</v>
      </c>
      <c r="H3939" t="s">
        <v>134</v>
      </c>
      <c r="I3939" t="s">
        <v>135</v>
      </c>
      <c r="J3939" t="s">
        <v>136</v>
      </c>
      <c r="K3939" t="s">
        <v>137</v>
      </c>
      <c r="L3939" t="s">
        <v>11530</v>
      </c>
      <c r="M3939" t="s">
        <v>11531</v>
      </c>
      <c r="N3939">
        <v>1.0819444439999999</v>
      </c>
      <c r="O3939">
        <v>0</v>
      </c>
      <c r="P3939">
        <v>94</v>
      </c>
      <c r="Q3939">
        <v>0</v>
      </c>
      <c r="R3939">
        <v>2</v>
      </c>
      <c r="S3939">
        <v>0</v>
      </c>
      <c r="T3939">
        <v>1</v>
      </c>
      <c r="U3939">
        <v>0</v>
      </c>
      <c r="V3939">
        <v>0</v>
      </c>
      <c r="W3939">
        <v>0</v>
      </c>
      <c r="X3939">
        <v>27.132317589753654</v>
      </c>
      <c r="Y3939">
        <v>0</v>
      </c>
      <c r="Z3939">
        <v>3.4386006861955004E-2</v>
      </c>
      <c r="AA3939">
        <v>0</v>
      </c>
      <c r="AB3939">
        <v>0</v>
      </c>
      <c r="AC3939">
        <v>0</v>
      </c>
      <c r="AD3939">
        <v>0</v>
      </c>
      <c r="AE3939">
        <v>27.166703596615609</v>
      </c>
    </row>
    <row r="3940" spans="1:31" x14ac:dyDescent="0.25">
      <c r="A3940">
        <v>1715038</v>
      </c>
      <c r="B3940">
        <v>1</v>
      </c>
      <c r="C3940" t="s">
        <v>80</v>
      </c>
      <c r="D3940" t="s">
        <v>97</v>
      </c>
      <c r="E3940" t="s">
        <v>131</v>
      </c>
      <c r="F3940" t="s">
        <v>11532</v>
      </c>
      <c r="G3940" t="s">
        <v>133</v>
      </c>
      <c r="H3940" t="s">
        <v>134</v>
      </c>
      <c r="I3940" t="s">
        <v>135</v>
      </c>
      <c r="J3940" t="s">
        <v>136</v>
      </c>
      <c r="K3940" t="s">
        <v>137</v>
      </c>
      <c r="L3940" t="s">
        <v>11533</v>
      </c>
      <c r="M3940" t="s">
        <v>11534</v>
      </c>
      <c r="N3940">
        <v>4.4855555550000004</v>
      </c>
      <c r="O3940">
        <v>0</v>
      </c>
      <c r="P3940">
        <v>2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6.5423483933815625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6.5423483933815625</v>
      </c>
    </row>
    <row r="3941" spans="1:31" x14ac:dyDescent="0.25">
      <c r="A3941">
        <v>1715041</v>
      </c>
      <c r="B3941">
        <v>1</v>
      </c>
      <c r="C3941" t="s">
        <v>80</v>
      </c>
      <c r="D3941" t="s">
        <v>95</v>
      </c>
      <c r="E3941" t="s">
        <v>189</v>
      </c>
      <c r="F3941" t="s">
        <v>10923</v>
      </c>
      <c r="G3941" t="s">
        <v>806</v>
      </c>
      <c r="H3941" t="s">
        <v>143</v>
      </c>
      <c r="I3941" t="s">
        <v>135</v>
      </c>
      <c r="J3941" t="s">
        <v>136</v>
      </c>
      <c r="K3941" t="s">
        <v>137</v>
      </c>
      <c r="L3941" t="s">
        <v>11535</v>
      </c>
      <c r="M3941" t="s">
        <v>11536</v>
      </c>
      <c r="N3941">
        <v>1.4013888880000001</v>
      </c>
      <c r="O3941">
        <v>0</v>
      </c>
      <c r="P3941">
        <v>1</v>
      </c>
      <c r="Q3941">
        <v>0</v>
      </c>
      <c r="R3941">
        <v>0</v>
      </c>
      <c r="S3941">
        <v>21</v>
      </c>
      <c r="T3941">
        <v>566</v>
      </c>
      <c r="U3941">
        <v>6</v>
      </c>
      <c r="V3941">
        <v>5</v>
      </c>
      <c r="W3941">
        <v>0</v>
      </c>
      <c r="X3941">
        <v>0.64710061584924172</v>
      </c>
      <c r="Y3941">
        <v>0</v>
      </c>
      <c r="Z3941">
        <v>0</v>
      </c>
      <c r="AA3941">
        <v>204.27197335239538</v>
      </c>
      <c r="AB3941">
        <v>767.1904240684205</v>
      </c>
      <c r="AC3941">
        <v>975.33279018921576</v>
      </c>
      <c r="AD3941">
        <v>292.1817939193125</v>
      </c>
      <c r="AE3941">
        <v>2239.6240821451934</v>
      </c>
    </row>
    <row r="3942" spans="1:31" x14ac:dyDescent="0.25">
      <c r="A3942">
        <v>1714855</v>
      </c>
      <c r="B3942">
        <v>1</v>
      </c>
      <c r="C3942" t="s">
        <v>80</v>
      </c>
      <c r="D3942" t="s">
        <v>97</v>
      </c>
      <c r="E3942" t="s">
        <v>171</v>
      </c>
      <c r="F3942" t="s">
        <v>11537</v>
      </c>
      <c r="G3942" t="s">
        <v>295</v>
      </c>
      <c r="H3942" t="s">
        <v>143</v>
      </c>
      <c r="I3942" t="s">
        <v>135</v>
      </c>
      <c r="J3942" t="s">
        <v>136</v>
      </c>
      <c r="K3942" t="s">
        <v>137</v>
      </c>
      <c r="L3942" t="s">
        <v>11538</v>
      </c>
      <c r="M3942" t="s">
        <v>11539</v>
      </c>
      <c r="N3942">
        <v>2.0252777769999999</v>
      </c>
      <c r="O3942">
        <v>0</v>
      </c>
      <c r="P3942">
        <v>134</v>
      </c>
      <c r="Q3942">
        <v>0</v>
      </c>
      <c r="R3942">
        <v>5</v>
      </c>
      <c r="S3942">
        <v>0</v>
      </c>
      <c r="T3942">
        <v>20</v>
      </c>
      <c r="U3942">
        <v>0</v>
      </c>
      <c r="V3942">
        <v>0</v>
      </c>
      <c r="W3942">
        <v>0</v>
      </c>
      <c r="X3942">
        <v>88.12226227397872</v>
      </c>
      <c r="Y3942">
        <v>0</v>
      </c>
      <c r="Z3942">
        <v>1.3628744363702563</v>
      </c>
      <c r="AA3942">
        <v>0</v>
      </c>
      <c r="AB3942">
        <v>21.142358966958913</v>
      </c>
      <c r="AC3942">
        <v>0</v>
      </c>
      <c r="AD3942">
        <v>0</v>
      </c>
      <c r="AE3942">
        <v>110.62749567730789</v>
      </c>
    </row>
    <row r="3943" spans="1:31" x14ac:dyDescent="0.25">
      <c r="A3943">
        <v>1714683</v>
      </c>
      <c r="B3943">
        <v>1</v>
      </c>
      <c r="C3943" t="s">
        <v>80</v>
      </c>
      <c r="D3943" t="s">
        <v>97</v>
      </c>
      <c r="E3943" t="s">
        <v>140</v>
      </c>
      <c r="F3943" t="s">
        <v>2830</v>
      </c>
      <c r="G3943" t="s">
        <v>147</v>
      </c>
      <c r="H3943" t="s">
        <v>143</v>
      </c>
      <c r="I3943" t="s">
        <v>135</v>
      </c>
      <c r="J3943" t="s">
        <v>136</v>
      </c>
      <c r="K3943" t="s">
        <v>137</v>
      </c>
      <c r="L3943" t="s">
        <v>11540</v>
      </c>
      <c r="M3943" t="s">
        <v>11541</v>
      </c>
      <c r="N3943">
        <v>0.625</v>
      </c>
      <c r="O3943">
        <v>0</v>
      </c>
      <c r="P3943">
        <v>3586</v>
      </c>
      <c r="Q3943">
        <v>0</v>
      </c>
      <c r="R3943">
        <v>79</v>
      </c>
      <c r="S3943">
        <v>3</v>
      </c>
      <c r="T3943">
        <v>371</v>
      </c>
      <c r="U3943">
        <v>0</v>
      </c>
      <c r="V3943">
        <v>0</v>
      </c>
      <c r="W3943">
        <v>0</v>
      </c>
      <c r="X3943">
        <v>597.15096056800758</v>
      </c>
      <c r="Y3943">
        <v>0</v>
      </c>
      <c r="Z3943">
        <v>12.680692274322501</v>
      </c>
      <c r="AA3943">
        <v>10.304933274090002</v>
      </c>
      <c r="AB3943">
        <v>206.20877611975737</v>
      </c>
      <c r="AC3943">
        <v>0</v>
      </c>
      <c r="AD3943">
        <v>0</v>
      </c>
      <c r="AE3943">
        <v>826.34536223617738</v>
      </c>
    </row>
    <row r="3944" spans="1:31" x14ac:dyDescent="0.25">
      <c r="A3944">
        <v>1714998</v>
      </c>
      <c r="B3944">
        <v>1</v>
      </c>
      <c r="C3944" t="s">
        <v>80</v>
      </c>
      <c r="D3944" t="s">
        <v>100</v>
      </c>
      <c r="E3944" t="s">
        <v>140</v>
      </c>
      <c r="F3944" t="s">
        <v>11542</v>
      </c>
      <c r="G3944" t="s">
        <v>147</v>
      </c>
      <c r="H3944" t="s">
        <v>143</v>
      </c>
      <c r="I3944" t="s">
        <v>135</v>
      </c>
      <c r="J3944" t="s">
        <v>136</v>
      </c>
      <c r="K3944" t="s">
        <v>137</v>
      </c>
      <c r="L3944" t="s">
        <v>11543</v>
      </c>
      <c r="M3944" t="s">
        <v>11544</v>
      </c>
      <c r="N3944">
        <v>2.0566666659999999</v>
      </c>
      <c r="O3944">
        <v>6</v>
      </c>
      <c r="P3944">
        <v>0</v>
      </c>
      <c r="Q3944">
        <v>66</v>
      </c>
      <c r="R3944">
        <v>22</v>
      </c>
      <c r="S3944">
        <v>8</v>
      </c>
      <c r="T3944">
        <v>0</v>
      </c>
      <c r="U3944">
        <v>0</v>
      </c>
      <c r="V3944">
        <v>0</v>
      </c>
      <c r="W3944">
        <v>7.889205298669296</v>
      </c>
      <c r="X3944">
        <v>0</v>
      </c>
      <c r="Y3944">
        <v>46.324689908820382</v>
      </c>
      <c r="Z3944">
        <v>19.021498646102533</v>
      </c>
      <c r="AA3944">
        <v>27.714123020341727</v>
      </c>
      <c r="AB3944">
        <v>0</v>
      </c>
      <c r="AC3944">
        <v>0</v>
      </c>
      <c r="AD3944">
        <v>0</v>
      </c>
      <c r="AE3944">
        <v>100.94951687393394</v>
      </c>
    </row>
    <row r="3945" spans="1:31" x14ac:dyDescent="0.25">
      <c r="A3945">
        <v>1715496</v>
      </c>
      <c r="B3945">
        <v>1</v>
      </c>
      <c r="C3945" t="s">
        <v>81</v>
      </c>
      <c r="D3945" t="s">
        <v>127</v>
      </c>
      <c r="E3945" t="s">
        <v>160</v>
      </c>
      <c r="F3945" t="s">
        <v>11545</v>
      </c>
      <c r="G3945" t="s">
        <v>162</v>
      </c>
      <c r="H3945" t="s">
        <v>134</v>
      </c>
      <c r="I3945" t="s">
        <v>135</v>
      </c>
      <c r="J3945" t="s">
        <v>136</v>
      </c>
      <c r="K3945" t="s">
        <v>137</v>
      </c>
      <c r="L3945" t="s">
        <v>11546</v>
      </c>
      <c r="M3945" t="s">
        <v>11547</v>
      </c>
      <c r="N3945">
        <v>2.0680555549999999</v>
      </c>
      <c r="O3945">
        <v>0</v>
      </c>
      <c r="P3945">
        <v>4</v>
      </c>
      <c r="Q3945">
        <v>0</v>
      </c>
      <c r="R3945">
        <v>0</v>
      </c>
      <c r="S3945">
        <v>0</v>
      </c>
      <c r="T3945">
        <v>1</v>
      </c>
      <c r="U3945">
        <v>0</v>
      </c>
      <c r="V3945">
        <v>0</v>
      </c>
      <c r="W3945">
        <v>0</v>
      </c>
      <c r="X3945">
        <v>1.8589410962825927</v>
      </c>
      <c r="Y3945">
        <v>0</v>
      </c>
      <c r="Z3945">
        <v>0</v>
      </c>
      <c r="AA3945">
        <v>0</v>
      </c>
      <c r="AB3945">
        <v>5.3078985654527778E-4</v>
      </c>
      <c r="AC3945">
        <v>0</v>
      </c>
      <c r="AD3945">
        <v>0</v>
      </c>
      <c r="AE3945">
        <v>1.8594718861391379</v>
      </c>
    </row>
    <row r="3946" spans="1:31" x14ac:dyDescent="0.25">
      <c r="A3946">
        <v>1714975</v>
      </c>
      <c r="B3946">
        <v>1</v>
      </c>
      <c r="C3946" t="s">
        <v>80</v>
      </c>
      <c r="D3946" t="s">
        <v>96</v>
      </c>
      <c r="E3946" t="s">
        <v>160</v>
      </c>
      <c r="F3946" t="s">
        <v>11548</v>
      </c>
      <c r="G3946" t="s">
        <v>326</v>
      </c>
      <c r="H3946" t="s">
        <v>134</v>
      </c>
      <c r="I3946" t="s">
        <v>135</v>
      </c>
      <c r="J3946" t="s">
        <v>136</v>
      </c>
      <c r="K3946" t="s">
        <v>137</v>
      </c>
      <c r="L3946" t="s">
        <v>11549</v>
      </c>
      <c r="M3946" t="s">
        <v>11550</v>
      </c>
      <c r="N3946">
        <v>6.3402777769999998</v>
      </c>
      <c r="O3946">
        <v>0</v>
      </c>
      <c r="P3946">
        <v>34</v>
      </c>
      <c r="Q3946">
        <v>0</v>
      </c>
      <c r="R3946">
        <v>0</v>
      </c>
      <c r="S3946">
        <v>0</v>
      </c>
      <c r="T3946">
        <v>4</v>
      </c>
      <c r="U3946">
        <v>0</v>
      </c>
      <c r="V3946">
        <v>0</v>
      </c>
      <c r="W3946">
        <v>0</v>
      </c>
      <c r="X3946">
        <v>314.96077979227698</v>
      </c>
      <c r="Y3946">
        <v>0</v>
      </c>
      <c r="Z3946">
        <v>0</v>
      </c>
      <c r="AA3946">
        <v>0</v>
      </c>
      <c r="AB3946">
        <v>14.75406879897737</v>
      </c>
      <c r="AC3946">
        <v>0</v>
      </c>
      <c r="AD3946">
        <v>0</v>
      </c>
      <c r="AE3946">
        <v>329.71484859125434</v>
      </c>
    </row>
    <row r="3947" spans="1:31" x14ac:dyDescent="0.25">
      <c r="A3947">
        <v>1714706</v>
      </c>
      <c r="B3947">
        <v>1</v>
      </c>
      <c r="C3947" t="s">
        <v>80</v>
      </c>
      <c r="D3947" t="s">
        <v>89</v>
      </c>
      <c r="E3947" t="s">
        <v>140</v>
      </c>
      <c r="F3947" t="s">
        <v>6896</v>
      </c>
      <c r="G3947" t="s">
        <v>147</v>
      </c>
      <c r="H3947" t="s">
        <v>143</v>
      </c>
      <c r="I3947" t="s">
        <v>135</v>
      </c>
      <c r="J3947" t="s">
        <v>136</v>
      </c>
      <c r="K3947" t="s">
        <v>137</v>
      </c>
      <c r="L3947" t="s">
        <v>11551</v>
      </c>
      <c r="M3947" t="s">
        <v>11552</v>
      </c>
      <c r="N3947">
        <v>0.47111111100000003</v>
      </c>
      <c r="O3947">
        <v>1</v>
      </c>
      <c r="P3947">
        <v>283</v>
      </c>
      <c r="Q3947">
        <v>1</v>
      </c>
      <c r="R3947">
        <v>57</v>
      </c>
      <c r="S3947">
        <v>2</v>
      </c>
      <c r="T3947">
        <v>165</v>
      </c>
      <c r="U3947">
        <v>0</v>
      </c>
      <c r="V3947">
        <v>0</v>
      </c>
      <c r="W3947">
        <v>0.22448504232213334</v>
      </c>
      <c r="X3947">
        <v>95.041966096836234</v>
      </c>
      <c r="Y3947">
        <v>1.9000774947124801</v>
      </c>
      <c r="Z3947">
        <v>3.2482276479510768</v>
      </c>
      <c r="AA3947">
        <v>0.94552085783680018</v>
      </c>
      <c r="AB3947">
        <v>76.494279118134543</v>
      </c>
      <c r="AC3947">
        <v>0</v>
      </c>
      <c r="AD3947">
        <v>0</v>
      </c>
      <c r="AE3947">
        <v>177.85455625779326</v>
      </c>
    </row>
    <row r="3948" spans="1:31" x14ac:dyDescent="0.25">
      <c r="A3948">
        <v>1715416</v>
      </c>
      <c r="B3948">
        <v>1</v>
      </c>
      <c r="C3948" t="s">
        <v>80</v>
      </c>
      <c r="D3948" t="s">
        <v>105</v>
      </c>
      <c r="E3948" t="s">
        <v>131</v>
      </c>
      <c r="F3948" t="s">
        <v>11553</v>
      </c>
      <c r="G3948" t="s">
        <v>133</v>
      </c>
      <c r="H3948" t="s">
        <v>134</v>
      </c>
      <c r="I3948" t="s">
        <v>135</v>
      </c>
      <c r="J3948" t="s">
        <v>136</v>
      </c>
      <c r="K3948" t="s">
        <v>137</v>
      </c>
      <c r="L3948" t="s">
        <v>11554</v>
      </c>
      <c r="M3948" t="s">
        <v>11555</v>
      </c>
      <c r="N3948">
        <v>1.457222222</v>
      </c>
      <c r="O3948">
        <v>0</v>
      </c>
      <c r="P3948">
        <v>2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0.3311154638389206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0.3311154638389206</v>
      </c>
    </row>
    <row r="3949" spans="1:31" x14ac:dyDescent="0.25">
      <c r="A3949">
        <v>1714812</v>
      </c>
      <c r="B3949">
        <v>1</v>
      </c>
      <c r="C3949" t="s">
        <v>80</v>
      </c>
      <c r="D3949" t="s">
        <v>91</v>
      </c>
      <c r="E3949" t="s">
        <v>140</v>
      </c>
      <c r="F3949" t="s">
        <v>11556</v>
      </c>
      <c r="G3949" t="s">
        <v>147</v>
      </c>
      <c r="H3949" t="s">
        <v>143</v>
      </c>
      <c r="I3949" t="s">
        <v>135</v>
      </c>
      <c r="J3949" t="s">
        <v>136</v>
      </c>
      <c r="K3949" t="s">
        <v>137</v>
      </c>
      <c r="L3949" t="s">
        <v>11557</v>
      </c>
      <c r="M3949" t="s">
        <v>10590</v>
      </c>
      <c r="N3949">
        <v>0.207777777</v>
      </c>
      <c r="O3949">
        <v>44</v>
      </c>
      <c r="P3949">
        <v>7678</v>
      </c>
      <c r="Q3949">
        <v>243</v>
      </c>
      <c r="R3949">
        <v>447</v>
      </c>
      <c r="S3949">
        <v>116</v>
      </c>
      <c r="T3949">
        <v>1890</v>
      </c>
      <c r="U3949">
        <v>9</v>
      </c>
      <c r="V3949">
        <v>8</v>
      </c>
      <c r="W3949">
        <v>7.3383905492303576</v>
      </c>
      <c r="X3949">
        <v>396.06955503426229</v>
      </c>
      <c r="Y3949">
        <v>78.922727003309575</v>
      </c>
      <c r="Z3949">
        <v>40.663651745874525</v>
      </c>
      <c r="AA3949">
        <v>186.6200476624503</v>
      </c>
      <c r="AB3949">
        <v>456.83849861691272</v>
      </c>
      <c r="AC3949">
        <v>25.581791686492377</v>
      </c>
      <c r="AD3949">
        <v>92.653487709569163</v>
      </c>
      <c r="AE3949">
        <v>1284.6881500081015</v>
      </c>
    </row>
    <row r="3950" spans="1:31" x14ac:dyDescent="0.25">
      <c r="A3950">
        <v>1715204</v>
      </c>
      <c r="B3950">
        <v>1</v>
      </c>
      <c r="C3950" t="s">
        <v>80</v>
      </c>
      <c r="D3950" t="s">
        <v>82</v>
      </c>
      <c r="E3950" t="s">
        <v>131</v>
      </c>
      <c r="F3950" t="s">
        <v>11558</v>
      </c>
      <c r="G3950" t="s">
        <v>133</v>
      </c>
      <c r="H3950" t="s">
        <v>134</v>
      </c>
      <c r="I3950" t="s">
        <v>135</v>
      </c>
      <c r="J3950" t="s">
        <v>136</v>
      </c>
      <c r="K3950" t="s">
        <v>137</v>
      </c>
      <c r="L3950" t="s">
        <v>11559</v>
      </c>
      <c r="M3950" t="s">
        <v>11560</v>
      </c>
      <c r="N3950">
        <v>1.1305555549999999</v>
      </c>
      <c r="O3950">
        <v>0</v>
      </c>
      <c r="P3950">
        <v>4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1.3202608640960991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1.3202608640960991</v>
      </c>
    </row>
    <row r="3951" spans="1:31" x14ac:dyDescent="0.25">
      <c r="A3951">
        <v>1715167</v>
      </c>
      <c r="B3951">
        <v>1</v>
      </c>
      <c r="C3951" t="s">
        <v>81</v>
      </c>
      <c r="D3951" t="s">
        <v>113</v>
      </c>
      <c r="E3951" t="s">
        <v>131</v>
      </c>
      <c r="F3951" t="s">
        <v>11561</v>
      </c>
      <c r="G3951" t="s">
        <v>133</v>
      </c>
      <c r="H3951" t="s">
        <v>134</v>
      </c>
      <c r="I3951" t="s">
        <v>135</v>
      </c>
      <c r="J3951" t="s">
        <v>136</v>
      </c>
      <c r="K3951" t="s">
        <v>137</v>
      </c>
      <c r="L3951" t="s">
        <v>11562</v>
      </c>
      <c r="M3951" t="s">
        <v>11563</v>
      </c>
      <c r="N3951">
        <v>1.231666666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1</v>
      </c>
      <c r="U3951">
        <v>0</v>
      </c>
      <c r="V3951">
        <v>0</v>
      </c>
      <c r="W3951">
        <v>0</v>
      </c>
      <c r="X3951">
        <v>9.7750585254736677E-2</v>
      </c>
      <c r="Y3951">
        <v>0</v>
      </c>
      <c r="Z3951">
        <v>0</v>
      </c>
      <c r="AA3951">
        <v>0</v>
      </c>
      <c r="AB3951">
        <v>0.28779496841897673</v>
      </c>
      <c r="AC3951">
        <v>0</v>
      </c>
      <c r="AD3951">
        <v>0</v>
      </c>
      <c r="AE3951">
        <v>0.3855455536737134</v>
      </c>
    </row>
    <row r="3952" spans="1:31" x14ac:dyDescent="0.25">
      <c r="A3952">
        <v>1715353</v>
      </c>
      <c r="B3952">
        <v>1</v>
      </c>
      <c r="C3952" t="s">
        <v>80</v>
      </c>
      <c r="D3952" t="s">
        <v>104</v>
      </c>
      <c r="E3952" t="s">
        <v>140</v>
      </c>
      <c r="F3952" t="s">
        <v>11564</v>
      </c>
      <c r="G3952" t="s">
        <v>806</v>
      </c>
      <c r="H3952" t="s">
        <v>143</v>
      </c>
      <c r="I3952" t="s">
        <v>135</v>
      </c>
      <c r="J3952" t="s">
        <v>136</v>
      </c>
      <c r="K3952" t="s">
        <v>137</v>
      </c>
      <c r="L3952" t="s">
        <v>11565</v>
      </c>
      <c r="M3952" t="s">
        <v>11566</v>
      </c>
      <c r="N3952">
        <v>0.48861111099999999</v>
      </c>
      <c r="O3952">
        <v>8</v>
      </c>
      <c r="P3952">
        <v>90</v>
      </c>
      <c r="Q3952">
        <v>52</v>
      </c>
      <c r="R3952">
        <v>86</v>
      </c>
      <c r="S3952">
        <v>19</v>
      </c>
      <c r="T3952">
        <v>25</v>
      </c>
      <c r="U3952">
        <v>0</v>
      </c>
      <c r="V3952">
        <v>0</v>
      </c>
      <c r="W3952">
        <v>3.4549819052992259</v>
      </c>
      <c r="X3952">
        <v>7.9933021518853176</v>
      </c>
      <c r="Y3952">
        <v>35.88044201697501</v>
      </c>
      <c r="Z3952">
        <v>9.4792587374891983</v>
      </c>
      <c r="AA3952">
        <v>45.20782607882974</v>
      </c>
      <c r="AB3952">
        <v>6.4997569553996488</v>
      </c>
      <c r="AC3952">
        <v>0</v>
      </c>
      <c r="AD3952">
        <v>0</v>
      </c>
      <c r="AE3952">
        <v>108.51556784587814</v>
      </c>
    </row>
    <row r="3953" spans="1:31" x14ac:dyDescent="0.25">
      <c r="A3953">
        <v>1715459</v>
      </c>
      <c r="B3953">
        <v>1</v>
      </c>
      <c r="C3953" t="s">
        <v>80</v>
      </c>
      <c r="D3953" t="s">
        <v>108</v>
      </c>
      <c r="E3953" t="s">
        <v>160</v>
      </c>
      <c r="F3953" t="s">
        <v>11567</v>
      </c>
      <c r="G3953" t="s">
        <v>162</v>
      </c>
      <c r="H3953" t="s">
        <v>134</v>
      </c>
      <c r="I3953" t="s">
        <v>135</v>
      </c>
      <c r="J3953" t="s">
        <v>136</v>
      </c>
      <c r="K3953" t="s">
        <v>137</v>
      </c>
      <c r="L3953" t="s">
        <v>11568</v>
      </c>
      <c r="M3953" t="s">
        <v>11569</v>
      </c>
      <c r="N3953">
        <v>3.4611111110000001</v>
      </c>
      <c r="O3953">
        <v>0</v>
      </c>
      <c r="P3953">
        <v>4</v>
      </c>
      <c r="Q3953">
        <v>0</v>
      </c>
      <c r="R3953">
        <v>2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1.5070706805004503</v>
      </c>
      <c r="Y3953">
        <v>0</v>
      </c>
      <c r="Z3953">
        <v>0.17892262658951999</v>
      </c>
      <c r="AA3953">
        <v>0</v>
      </c>
      <c r="AB3953">
        <v>0</v>
      </c>
      <c r="AC3953">
        <v>0</v>
      </c>
      <c r="AD3953">
        <v>0</v>
      </c>
      <c r="AE3953">
        <v>1.6859933070899704</v>
      </c>
    </row>
    <row r="3954" spans="1:31" x14ac:dyDescent="0.25">
      <c r="A3954">
        <v>1715453</v>
      </c>
      <c r="B3954">
        <v>1</v>
      </c>
      <c r="C3954" t="s">
        <v>80</v>
      </c>
      <c r="D3954" t="s">
        <v>99</v>
      </c>
      <c r="E3954" t="s">
        <v>131</v>
      </c>
      <c r="F3954" t="s">
        <v>11570</v>
      </c>
      <c r="G3954" t="s">
        <v>133</v>
      </c>
      <c r="H3954" t="s">
        <v>134</v>
      </c>
      <c r="I3954" t="s">
        <v>135</v>
      </c>
      <c r="J3954" t="s">
        <v>136</v>
      </c>
      <c r="K3954" t="s">
        <v>137</v>
      </c>
      <c r="L3954" t="s">
        <v>11571</v>
      </c>
      <c r="M3954" t="s">
        <v>11572</v>
      </c>
      <c r="N3954">
        <v>2.241944444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1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5.1889897882737008</v>
      </c>
      <c r="AC3954">
        <v>0</v>
      </c>
      <c r="AD3954">
        <v>0</v>
      </c>
      <c r="AE3954">
        <v>5.1889897882737008</v>
      </c>
    </row>
    <row r="3955" spans="1:31" x14ac:dyDescent="0.25">
      <c r="A3955">
        <v>1714669</v>
      </c>
      <c r="B3955">
        <v>1</v>
      </c>
      <c r="C3955" t="s">
        <v>80</v>
      </c>
      <c r="D3955" t="s">
        <v>97</v>
      </c>
      <c r="E3955" t="s">
        <v>140</v>
      </c>
      <c r="F3955" t="s">
        <v>1982</v>
      </c>
      <c r="G3955" t="s">
        <v>147</v>
      </c>
      <c r="H3955" t="s">
        <v>143</v>
      </c>
      <c r="I3955" t="s">
        <v>135</v>
      </c>
      <c r="J3955" t="s">
        <v>136</v>
      </c>
      <c r="K3955" t="s">
        <v>137</v>
      </c>
      <c r="L3955" t="s">
        <v>11573</v>
      </c>
      <c r="M3955" t="s">
        <v>11574</v>
      </c>
      <c r="N3955">
        <v>0.59722222199999997</v>
      </c>
      <c r="O3955">
        <v>0</v>
      </c>
      <c r="P3955">
        <v>4135</v>
      </c>
      <c r="Q3955">
        <v>0</v>
      </c>
      <c r="R3955">
        <v>154</v>
      </c>
      <c r="S3955">
        <v>4</v>
      </c>
      <c r="T3955">
        <v>452</v>
      </c>
      <c r="U3955">
        <v>1</v>
      </c>
      <c r="V3955">
        <v>0</v>
      </c>
      <c r="W3955">
        <v>0</v>
      </c>
      <c r="X3955">
        <v>549.91120245951629</v>
      </c>
      <c r="Y3955">
        <v>0</v>
      </c>
      <c r="Z3955">
        <v>18.819195493347078</v>
      </c>
      <c r="AA3955">
        <v>29.136986478895285</v>
      </c>
      <c r="AB3955">
        <v>154.73929986549618</v>
      </c>
      <c r="AC3955">
        <v>20.083080574562487</v>
      </c>
      <c r="AD3955">
        <v>0</v>
      </c>
      <c r="AE3955">
        <v>772.68976487181726</v>
      </c>
    </row>
    <row r="3956" spans="1:31" x14ac:dyDescent="0.25">
      <c r="A3956">
        <v>1715267</v>
      </c>
      <c r="B3956">
        <v>1</v>
      </c>
      <c r="C3956" t="s">
        <v>80</v>
      </c>
      <c r="D3956" t="s">
        <v>108</v>
      </c>
      <c r="E3956" t="s">
        <v>160</v>
      </c>
      <c r="F3956" t="s">
        <v>11575</v>
      </c>
      <c r="G3956" t="s">
        <v>162</v>
      </c>
      <c r="H3956" t="s">
        <v>134</v>
      </c>
      <c r="I3956" t="s">
        <v>135</v>
      </c>
      <c r="J3956" t="s">
        <v>136</v>
      </c>
      <c r="K3956" t="s">
        <v>137</v>
      </c>
      <c r="L3956" t="s">
        <v>11576</v>
      </c>
      <c r="M3956" t="s">
        <v>11445</v>
      </c>
      <c r="N3956">
        <v>1.842777777</v>
      </c>
      <c r="O3956">
        <v>0</v>
      </c>
      <c r="P3956">
        <v>7</v>
      </c>
      <c r="Q3956">
        <v>0</v>
      </c>
      <c r="R3956">
        <v>5</v>
      </c>
      <c r="S3956">
        <v>0</v>
      </c>
      <c r="T3956">
        <v>3</v>
      </c>
      <c r="U3956">
        <v>0</v>
      </c>
      <c r="V3956">
        <v>0</v>
      </c>
      <c r="W3956">
        <v>0</v>
      </c>
      <c r="X3956">
        <v>5.82885896839149</v>
      </c>
      <c r="Y3956">
        <v>0</v>
      </c>
      <c r="Z3956">
        <v>1.89584096844161</v>
      </c>
      <c r="AA3956">
        <v>0</v>
      </c>
      <c r="AB3956">
        <v>6.6731367469621228</v>
      </c>
      <c r="AC3956">
        <v>0</v>
      </c>
      <c r="AD3956">
        <v>0</v>
      </c>
      <c r="AE3956">
        <v>14.397836683795223</v>
      </c>
    </row>
    <row r="3957" spans="1:31" x14ac:dyDescent="0.25">
      <c r="A3957">
        <v>1714912</v>
      </c>
      <c r="B3957">
        <v>1</v>
      </c>
      <c r="C3957" t="s">
        <v>80</v>
      </c>
      <c r="D3957" t="s">
        <v>93</v>
      </c>
      <c r="E3957" t="s">
        <v>140</v>
      </c>
      <c r="F3957" t="s">
        <v>11577</v>
      </c>
      <c r="G3957" t="s">
        <v>413</v>
      </c>
      <c r="H3957" t="s">
        <v>143</v>
      </c>
      <c r="I3957" t="s">
        <v>135</v>
      </c>
      <c r="J3957" t="s">
        <v>136</v>
      </c>
      <c r="K3957" t="s">
        <v>137</v>
      </c>
      <c r="L3957" t="s">
        <v>11578</v>
      </c>
      <c r="M3957" t="s">
        <v>11579</v>
      </c>
      <c r="N3957">
        <v>3.29</v>
      </c>
      <c r="O3957">
        <v>1</v>
      </c>
      <c r="P3957">
        <v>179</v>
      </c>
      <c r="Q3957">
        <v>9</v>
      </c>
      <c r="R3957">
        <v>8</v>
      </c>
      <c r="S3957">
        <v>1</v>
      </c>
      <c r="T3957">
        <v>42</v>
      </c>
      <c r="U3957">
        <v>1</v>
      </c>
      <c r="V3957">
        <v>0</v>
      </c>
      <c r="W3957">
        <v>0</v>
      </c>
      <c r="X3957">
        <v>108.10859494592171</v>
      </c>
      <c r="Y3957">
        <v>61.400491291211928</v>
      </c>
      <c r="Z3957">
        <v>4.9649873836524279</v>
      </c>
      <c r="AA3957">
        <v>2.1173744621588235</v>
      </c>
      <c r="AB3957">
        <v>44.860878336310968</v>
      </c>
      <c r="AC3957">
        <v>423.49816875223667</v>
      </c>
      <c r="AD3957">
        <v>0</v>
      </c>
      <c r="AE3957">
        <v>644.95049517149255</v>
      </c>
    </row>
    <row r="3958" spans="1:31" x14ac:dyDescent="0.25">
      <c r="A3958">
        <v>1715313</v>
      </c>
      <c r="B3958">
        <v>1</v>
      </c>
      <c r="C3958" t="s">
        <v>81</v>
      </c>
      <c r="D3958" t="s">
        <v>127</v>
      </c>
      <c r="E3958" t="s">
        <v>171</v>
      </c>
      <c r="F3958" t="s">
        <v>10891</v>
      </c>
      <c r="G3958" t="s">
        <v>1085</v>
      </c>
      <c r="H3958" t="s">
        <v>143</v>
      </c>
      <c r="I3958" t="s">
        <v>135</v>
      </c>
      <c r="J3958" t="s">
        <v>136</v>
      </c>
      <c r="K3958" t="s">
        <v>137</v>
      </c>
      <c r="L3958" t="s">
        <v>11580</v>
      </c>
      <c r="M3958" t="s">
        <v>11581</v>
      </c>
      <c r="N3958">
        <v>3.1258333330000001</v>
      </c>
      <c r="O3958">
        <v>0</v>
      </c>
      <c r="P3958">
        <v>98</v>
      </c>
      <c r="Q3958">
        <v>0</v>
      </c>
      <c r="R3958">
        <v>2</v>
      </c>
      <c r="S3958">
        <v>0</v>
      </c>
      <c r="T3958">
        <v>6</v>
      </c>
      <c r="U3958">
        <v>0</v>
      </c>
      <c r="V3958">
        <v>0</v>
      </c>
      <c r="W3958">
        <v>0</v>
      </c>
      <c r="X3958">
        <v>52.753358458890482</v>
      </c>
      <c r="Y3958">
        <v>0</v>
      </c>
      <c r="Z3958">
        <v>2.7244484502007778E-2</v>
      </c>
      <c r="AA3958">
        <v>0</v>
      </c>
      <c r="AB3958">
        <v>6.9933347162453918</v>
      </c>
      <c r="AC3958">
        <v>0</v>
      </c>
      <c r="AD3958">
        <v>0</v>
      </c>
      <c r="AE3958">
        <v>59.77393765963788</v>
      </c>
    </row>
    <row r="3959" spans="1:31" x14ac:dyDescent="0.25">
      <c r="A3959">
        <v>1714981</v>
      </c>
      <c r="B3959">
        <v>1</v>
      </c>
      <c r="C3959" t="s">
        <v>80</v>
      </c>
      <c r="D3959" t="s">
        <v>105</v>
      </c>
      <c r="E3959" t="s">
        <v>171</v>
      </c>
      <c r="F3959" t="s">
        <v>11582</v>
      </c>
      <c r="G3959" t="s">
        <v>147</v>
      </c>
      <c r="H3959" t="s">
        <v>143</v>
      </c>
      <c r="I3959" t="s">
        <v>135</v>
      </c>
      <c r="J3959" t="s">
        <v>136</v>
      </c>
      <c r="K3959" t="s">
        <v>137</v>
      </c>
      <c r="L3959" t="s">
        <v>11583</v>
      </c>
      <c r="M3959" t="s">
        <v>11584</v>
      </c>
      <c r="N3959">
        <v>2.2716666659999998</v>
      </c>
      <c r="O3959">
        <v>1</v>
      </c>
      <c r="P3959">
        <v>2372</v>
      </c>
      <c r="Q3959">
        <v>0</v>
      </c>
      <c r="R3959">
        <v>58</v>
      </c>
      <c r="S3959">
        <v>1</v>
      </c>
      <c r="T3959">
        <v>820</v>
      </c>
      <c r="U3959">
        <v>2</v>
      </c>
      <c r="V3959">
        <v>0</v>
      </c>
      <c r="W3959">
        <v>3.2998654197047799</v>
      </c>
      <c r="X3959">
        <v>1396.9560162103091</v>
      </c>
      <c r="Y3959">
        <v>0</v>
      </c>
      <c r="Z3959">
        <v>19.537198104999213</v>
      </c>
      <c r="AA3959">
        <v>194.0430218653126</v>
      </c>
      <c r="AB3959">
        <v>1967.5147416650555</v>
      </c>
      <c r="AC3959">
        <v>1031.3740962453016</v>
      </c>
      <c r="AD3959">
        <v>0</v>
      </c>
      <c r="AE3959">
        <v>4612.7249395106828</v>
      </c>
    </row>
    <row r="3960" spans="1:31" x14ac:dyDescent="0.25">
      <c r="A3960">
        <v>1715290</v>
      </c>
      <c r="B3960">
        <v>1</v>
      </c>
      <c r="C3960" t="s">
        <v>81</v>
      </c>
      <c r="D3960" t="s">
        <v>128</v>
      </c>
      <c r="E3960" t="s">
        <v>160</v>
      </c>
      <c r="F3960" t="s">
        <v>11585</v>
      </c>
      <c r="G3960" t="s">
        <v>162</v>
      </c>
      <c r="H3960" t="s">
        <v>134</v>
      </c>
      <c r="I3960" t="s">
        <v>135</v>
      </c>
      <c r="J3960" t="s">
        <v>136</v>
      </c>
      <c r="K3960" t="s">
        <v>137</v>
      </c>
      <c r="L3960" t="s">
        <v>11586</v>
      </c>
      <c r="M3960" t="s">
        <v>11587</v>
      </c>
      <c r="N3960">
        <v>1.7938888879999999</v>
      </c>
      <c r="O3960">
        <v>0</v>
      </c>
      <c r="P3960">
        <v>22</v>
      </c>
      <c r="Q3960">
        <v>0</v>
      </c>
      <c r="R3960">
        <v>0</v>
      </c>
      <c r="S3960">
        <v>0</v>
      </c>
      <c r="T3960">
        <v>1</v>
      </c>
      <c r="U3960">
        <v>0</v>
      </c>
      <c r="V3960">
        <v>0</v>
      </c>
      <c r="W3960">
        <v>0</v>
      </c>
      <c r="X3960">
        <v>4.9470684863235537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4.9470684863235537</v>
      </c>
    </row>
    <row r="3961" spans="1:31" x14ac:dyDescent="0.25">
      <c r="A3961">
        <v>1715273</v>
      </c>
      <c r="B3961">
        <v>1</v>
      </c>
      <c r="C3961" t="s">
        <v>80</v>
      </c>
      <c r="D3961" t="s">
        <v>82</v>
      </c>
      <c r="E3961" t="s">
        <v>131</v>
      </c>
      <c r="F3961" t="s">
        <v>11588</v>
      </c>
      <c r="G3961" t="s">
        <v>133</v>
      </c>
      <c r="H3961" t="s">
        <v>134</v>
      </c>
      <c r="I3961" t="s">
        <v>135</v>
      </c>
      <c r="J3961" t="s">
        <v>136</v>
      </c>
      <c r="K3961" t="s">
        <v>137</v>
      </c>
      <c r="L3961" t="s">
        <v>11589</v>
      </c>
      <c r="M3961" t="s">
        <v>11590</v>
      </c>
      <c r="N3961">
        <v>2.0763888879999999</v>
      </c>
      <c r="O3961">
        <v>0</v>
      </c>
      <c r="P3961">
        <v>1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2.3704544575398669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2.3704544575398669</v>
      </c>
    </row>
    <row r="3962" spans="1:31" x14ac:dyDescent="0.25">
      <c r="A3962">
        <v>1715227</v>
      </c>
      <c r="B3962">
        <v>1</v>
      </c>
      <c r="C3962" t="s">
        <v>81</v>
      </c>
      <c r="D3962" t="s">
        <v>122</v>
      </c>
      <c r="E3962" t="s">
        <v>140</v>
      </c>
      <c r="F3962" t="s">
        <v>11591</v>
      </c>
      <c r="G3962" t="s">
        <v>147</v>
      </c>
      <c r="H3962" t="s">
        <v>143</v>
      </c>
      <c r="I3962" t="s">
        <v>135</v>
      </c>
      <c r="J3962" t="s">
        <v>136</v>
      </c>
      <c r="K3962" t="s">
        <v>137</v>
      </c>
      <c r="L3962" t="s">
        <v>11592</v>
      </c>
      <c r="M3962" t="s">
        <v>11593</v>
      </c>
      <c r="N3962">
        <v>0.31055555499999998</v>
      </c>
      <c r="O3962">
        <v>0</v>
      </c>
      <c r="P3962">
        <v>271</v>
      </c>
      <c r="Q3962">
        <v>1</v>
      </c>
      <c r="R3962">
        <v>13</v>
      </c>
      <c r="S3962">
        <v>15</v>
      </c>
      <c r="T3962">
        <v>57</v>
      </c>
      <c r="U3962">
        <v>9</v>
      </c>
      <c r="V3962">
        <v>0</v>
      </c>
      <c r="W3962">
        <v>0</v>
      </c>
      <c r="X3962">
        <v>16.387160107466052</v>
      </c>
      <c r="Y3962">
        <v>6.3834993542204455E-2</v>
      </c>
      <c r="Z3962">
        <v>5.7296422140478604</v>
      </c>
      <c r="AA3962">
        <v>58.002076852437263</v>
      </c>
      <c r="AB3962">
        <v>21.328325291148698</v>
      </c>
      <c r="AC3962">
        <v>1136.5875280748085</v>
      </c>
      <c r="AD3962">
        <v>0</v>
      </c>
      <c r="AE3962">
        <v>1238.0985675334505</v>
      </c>
    </row>
    <row r="3963" spans="1:31" x14ac:dyDescent="0.25">
      <c r="A3963">
        <v>1715144</v>
      </c>
      <c r="B3963">
        <v>1</v>
      </c>
      <c r="C3963" t="s">
        <v>80</v>
      </c>
      <c r="D3963" t="s">
        <v>97</v>
      </c>
      <c r="E3963" t="s">
        <v>131</v>
      </c>
      <c r="F3963" t="s">
        <v>11594</v>
      </c>
      <c r="G3963" t="s">
        <v>133</v>
      </c>
      <c r="H3963" t="s">
        <v>134</v>
      </c>
      <c r="I3963" t="s">
        <v>135</v>
      </c>
      <c r="J3963" t="s">
        <v>136</v>
      </c>
      <c r="K3963" t="s">
        <v>137</v>
      </c>
      <c r="L3963" t="s">
        <v>11595</v>
      </c>
      <c r="M3963" t="s">
        <v>11596</v>
      </c>
      <c r="N3963">
        <v>3.4497222220000001</v>
      </c>
      <c r="O3963">
        <v>0</v>
      </c>
      <c r="P3963">
        <v>1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0.72807717568333064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0.72807717568333064</v>
      </c>
    </row>
    <row r="3964" spans="1:31" x14ac:dyDescent="0.25">
      <c r="A3964">
        <v>1714835</v>
      </c>
      <c r="B3964">
        <v>1</v>
      </c>
      <c r="C3964" t="s">
        <v>81</v>
      </c>
      <c r="D3964" t="s">
        <v>118</v>
      </c>
      <c r="E3964" t="s">
        <v>189</v>
      </c>
      <c r="F3964" t="s">
        <v>4665</v>
      </c>
      <c r="G3964" t="s">
        <v>147</v>
      </c>
      <c r="H3964" t="s">
        <v>143</v>
      </c>
      <c r="I3964" t="s">
        <v>135</v>
      </c>
      <c r="J3964" t="s">
        <v>136</v>
      </c>
      <c r="K3964" t="s">
        <v>137</v>
      </c>
      <c r="L3964" t="s">
        <v>11597</v>
      </c>
      <c r="M3964" t="s">
        <v>11598</v>
      </c>
      <c r="N3964">
        <v>2.1869444439999999</v>
      </c>
      <c r="O3964">
        <v>7</v>
      </c>
      <c r="P3964">
        <v>699</v>
      </c>
      <c r="Q3964">
        <v>93</v>
      </c>
      <c r="R3964">
        <v>244</v>
      </c>
      <c r="S3964">
        <v>12</v>
      </c>
      <c r="T3964">
        <v>92</v>
      </c>
      <c r="U3964">
        <v>6</v>
      </c>
      <c r="V3964">
        <v>0</v>
      </c>
      <c r="W3964">
        <v>5.7133545072384972</v>
      </c>
      <c r="X3964">
        <v>227.10280843318753</v>
      </c>
      <c r="Y3964">
        <v>167.98570824633751</v>
      </c>
      <c r="Z3964">
        <v>252.16205972615745</v>
      </c>
      <c r="AA3964">
        <v>177.48715207779648</v>
      </c>
      <c r="AB3964">
        <v>205.40232613879658</v>
      </c>
      <c r="AC3964">
        <v>404.92946264190994</v>
      </c>
      <c r="AD3964">
        <v>0</v>
      </c>
      <c r="AE3964">
        <v>1440.7828717714242</v>
      </c>
    </row>
    <row r="3965" spans="1:31" x14ac:dyDescent="0.25">
      <c r="A3965">
        <v>1714689</v>
      </c>
      <c r="B3965">
        <v>1</v>
      </c>
      <c r="C3965" t="s">
        <v>80</v>
      </c>
      <c r="D3965" t="s">
        <v>97</v>
      </c>
      <c r="E3965" t="s">
        <v>314</v>
      </c>
      <c r="F3965" t="s">
        <v>10834</v>
      </c>
      <c r="G3965" t="s">
        <v>147</v>
      </c>
      <c r="H3965" t="s">
        <v>143</v>
      </c>
      <c r="I3965" t="s">
        <v>455</v>
      </c>
      <c r="J3965" t="s">
        <v>136</v>
      </c>
      <c r="K3965" t="s">
        <v>137</v>
      </c>
      <c r="L3965" t="s">
        <v>11599</v>
      </c>
      <c r="M3965" t="s">
        <v>11600</v>
      </c>
      <c r="N3965">
        <v>4.9722222000000003E-2</v>
      </c>
      <c r="O3965">
        <v>52</v>
      </c>
      <c r="P3965">
        <v>7891</v>
      </c>
      <c r="Q3965">
        <v>6</v>
      </c>
      <c r="R3965">
        <v>213</v>
      </c>
      <c r="S3965">
        <v>23</v>
      </c>
      <c r="T3965">
        <v>817</v>
      </c>
      <c r="U3965">
        <v>0</v>
      </c>
      <c r="V3965">
        <v>1</v>
      </c>
      <c r="W3965">
        <v>37.151935922221725</v>
      </c>
      <c r="X3965">
        <v>206.08631746761662</v>
      </c>
      <c r="Y3965">
        <v>0.11835956504802002</v>
      </c>
      <c r="Z3965">
        <v>4.6381419822917005</v>
      </c>
      <c r="AA3965">
        <v>43.043833133603698</v>
      </c>
      <c r="AB3965">
        <v>51.608775862554573</v>
      </c>
      <c r="AC3965">
        <v>0</v>
      </c>
      <c r="AD3965">
        <v>8.6954693727524397</v>
      </c>
      <c r="AE3965">
        <v>351.34283330608878</v>
      </c>
    </row>
    <row r="3966" spans="1:31" x14ac:dyDescent="0.25">
      <c r="A3966">
        <v>1715330</v>
      </c>
      <c r="B3966">
        <v>1</v>
      </c>
      <c r="C3966" t="s">
        <v>80</v>
      </c>
      <c r="D3966" t="s">
        <v>108</v>
      </c>
      <c r="E3966" t="s">
        <v>131</v>
      </c>
      <c r="F3966" t="s">
        <v>11601</v>
      </c>
      <c r="G3966" t="s">
        <v>133</v>
      </c>
      <c r="H3966" t="s">
        <v>134</v>
      </c>
      <c r="I3966" t="s">
        <v>135</v>
      </c>
      <c r="J3966" t="s">
        <v>136</v>
      </c>
      <c r="K3966" t="s">
        <v>137</v>
      </c>
      <c r="L3966" t="s">
        <v>11602</v>
      </c>
      <c r="M3966" t="s">
        <v>11603</v>
      </c>
      <c r="N3966">
        <v>1.392222222</v>
      </c>
      <c r="O3966">
        <v>0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4.5305869267799996E-3</v>
      </c>
      <c r="AA3966">
        <v>0</v>
      </c>
      <c r="AB3966">
        <v>0</v>
      </c>
      <c r="AC3966">
        <v>0</v>
      </c>
      <c r="AD3966">
        <v>0</v>
      </c>
      <c r="AE3966">
        <v>4.5305869267799996E-3</v>
      </c>
    </row>
    <row r="3967" spans="1:31" x14ac:dyDescent="0.25">
      <c r="A3967">
        <v>1714686</v>
      </c>
      <c r="B3967">
        <v>1</v>
      </c>
      <c r="C3967" t="s">
        <v>81</v>
      </c>
      <c r="D3967" t="s">
        <v>120</v>
      </c>
      <c r="E3967" t="s">
        <v>171</v>
      </c>
      <c r="F3967" t="s">
        <v>11171</v>
      </c>
      <c r="G3967" t="s">
        <v>147</v>
      </c>
      <c r="H3967" t="s">
        <v>143</v>
      </c>
      <c r="I3967" t="s">
        <v>135</v>
      </c>
      <c r="J3967" t="s">
        <v>136</v>
      </c>
      <c r="K3967" t="s">
        <v>137</v>
      </c>
      <c r="L3967" t="s">
        <v>11604</v>
      </c>
      <c r="M3967" t="s">
        <v>11172</v>
      </c>
      <c r="N3967">
        <v>0.73194444400000003</v>
      </c>
      <c r="O3967">
        <v>0</v>
      </c>
      <c r="P3967">
        <v>0</v>
      </c>
      <c r="Q3967">
        <v>21</v>
      </c>
      <c r="R3967">
        <v>10</v>
      </c>
      <c r="S3967">
        <v>9</v>
      </c>
      <c r="T3967">
        <v>0</v>
      </c>
      <c r="U3967">
        <v>3</v>
      </c>
      <c r="V3967">
        <v>0</v>
      </c>
      <c r="W3967">
        <v>0</v>
      </c>
      <c r="X3967">
        <v>0</v>
      </c>
      <c r="Y3967">
        <v>15.60251359730673</v>
      </c>
      <c r="Z3967">
        <v>2.9292914290021277</v>
      </c>
      <c r="AA3967">
        <v>6.0872604860802717</v>
      </c>
      <c r="AB3967">
        <v>0</v>
      </c>
      <c r="AC3967">
        <v>158.46578051059578</v>
      </c>
      <c r="AD3967">
        <v>0</v>
      </c>
      <c r="AE3967">
        <v>183.08484602298492</v>
      </c>
    </row>
    <row r="3968" spans="1:31" x14ac:dyDescent="0.25">
      <c r="A3968">
        <v>1715184</v>
      </c>
      <c r="B3968">
        <v>1</v>
      </c>
      <c r="C3968" t="s">
        <v>80</v>
      </c>
      <c r="D3968" t="s">
        <v>84</v>
      </c>
      <c r="E3968" t="s">
        <v>160</v>
      </c>
      <c r="F3968" t="s">
        <v>11605</v>
      </c>
      <c r="G3968" t="s">
        <v>326</v>
      </c>
      <c r="H3968" t="s">
        <v>134</v>
      </c>
      <c r="I3968" t="s">
        <v>135</v>
      </c>
      <c r="J3968" t="s">
        <v>136</v>
      </c>
      <c r="K3968" t="s">
        <v>137</v>
      </c>
      <c r="L3968" t="s">
        <v>11606</v>
      </c>
      <c r="M3968" t="s">
        <v>11607</v>
      </c>
      <c r="N3968">
        <v>2.349722222</v>
      </c>
      <c r="O3968">
        <v>0</v>
      </c>
      <c r="P3968">
        <v>75</v>
      </c>
      <c r="Q3968">
        <v>0</v>
      </c>
      <c r="R3968">
        <v>4</v>
      </c>
      <c r="S3968">
        <v>0</v>
      </c>
      <c r="T3968">
        <v>4</v>
      </c>
      <c r="U3968">
        <v>0</v>
      </c>
      <c r="V3968">
        <v>0</v>
      </c>
      <c r="W3968">
        <v>0</v>
      </c>
      <c r="X3968">
        <v>80.610725751995489</v>
      </c>
      <c r="Y3968">
        <v>0</v>
      </c>
      <c r="Z3968">
        <v>1.0754429429599168</v>
      </c>
      <c r="AA3968">
        <v>0</v>
      </c>
      <c r="AB3968">
        <v>16.762192916451937</v>
      </c>
      <c r="AC3968">
        <v>0</v>
      </c>
      <c r="AD3968">
        <v>0</v>
      </c>
      <c r="AE3968">
        <v>98.448361611407336</v>
      </c>
    </row>
    <row r="3969" spans="1:31" x14ac:dyDescent="0.25">
      <c r="A3969">
        <v>1714709</v>
      </c>
      <c r="B3969">
        <v>1</v>
      </c>
      <c r="C3969" t="s">
        <v>80</v>
      </c>
      <c r="D3969" t="s">
        <v>100</v>
      </c>
      <c r="E3969" t="s">
        <v>131</v>
      </c>
      <c r="F3969" t="s">
        <v>11608</v>
      </c>
      <c r="G3969" t="s">
        <v>133</v>
      </c>
      <c r="H3969" t="s">
        <v>134</v>
      </c>
      <c r="I3969" t="s">
        <v>135</v>
      </c>
      <c r="J3969" t="s">
        <v>136</v>
      </c>
      <c r="K3969" t="s">
        <v>137</v>
      </c>
      <c r="L3969" t="s">
        <v>11609</v>
      </c>
      <c r="M3969" t="s">
        <v>11610</v>
      </c>
      <c r="N3969">
        <v>1.872777777</v>
      </c>
      <c r="O3969">
        <v>0</v>
      </c>
      <c r="P3969">
        <v>2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0.64086310596854013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0.64086310596854013</v>
      </c>
    </row>
    <row r="3970" spans="1:31" x14ac:dyDescent="0.25">
      <c r="A3970">
        <v>1715376</v>
      </c>
      <c r="B3970">
        <v>1</v>
      </c>
      <c r="C3970" t="s">
        <v>80</v>
      </c>
      <c r="D3970" t="s">
        <v>101</v>
      </c>
      <c r="E3970" t="s">
        <v>160</v>
      </c>
      <c r="F3970" t="s">
        <v>11611</v>
      </c>
      <c r="G3970" t="s">
        <v>162</v>
      </c>
      <c r="H3970" t="s">
        <v>134</v>
      </c>
      <c r="I3970" t="s">
        <v>135</v>
      </c>
      <c r="J3970" t="s">
        <v>136</v>
      </c>
      <c r="K3970" t="s">
        <v>137</v>
      </c>
      <c r="L3970" t="s">
        <v>11612</v>
      </c>
      <c r="M3970" t="s">
        <v>11613</v>
      </c>
      <c r="N3970">
        <v>1.3591666659999999</v>
      </c>
      <c r="O3970">
        <v>0</v>
      </c>
      <c r="P3970">
        <v>12</v>
      </c>
      <c r="Q3970">
        <v>0</v>
      </c>
      <c r="R3970">
        <v>2</v>
      </c>
      <c r="S3970">
        <v>0</v>
      </c>
      <c r="T3970">
        <v>3</v>
      </c>
      <c r="U3970">
        <v>0</v>
      </c>
      <c r="V3970">
        <v>0</v>
      </c>
      <c r="W3970">
        <v>0</v>
      </c>
      <c r="X3970">
        <v>6.6615844857385991</v>
      </c>
      <c r="Y3970">
        <v>0</v>
      </c>
      <c r="Z3970">
        <v>3.9250803346666677E-3</v>
      </c>
      <c r="AA3970">
        <v>0</v>
      </c>
      <c r="AB3970">
        <v>1.851112621614873</v>
      </c>
      <c r="AC3970">
        <v>0</v>
      </c>
      <c r="AD3970">
        <v>0</v>
      </c>
      <c r="AE3970">
        <v>8.5166221876881387</v>
      </c>
    </row>
    <row r="3971" spans="1:31" x14ac:dyDescent="0.25">
      <c r="A3971">
        <v>1714995</v>
      </c>
      <c r="B3971">
        <v>1</v>
      </c>
      <c r="C3971" t="s">
        <v>80</v>
      </c>
      <c r="D3971" t="s">
        <v>99</v>
      </c>
      <c r="E3971" t="s">
        <v>140</v>
      </c>
      <c r="F3971" t="s">
        <v>2922</v>
      </c>
      <c r="G3971" t="s">
        <v>147</v>
      </c>
      <c r="H3971" t="s">
        <v>143</v>
      </c>
      <c r="I3971" t="s">
        <v>135</v>
      </c>
      <c r="J3971" t="s">
        <v>136</v>
      </c>
      <c r="K3971" t="s">
        <v>137</v>
      </c>
      <c r="L3971" t="s">
        <v>11614</v>
      </c>
      <c r="M3971" t="s">
        <v>11615</v>
      </c>
      <c r="N3971">
        <v>0.14027777699999999</v>
      </c>
      <c r="O3971">
        <v>2</v>
      </c>
      <c r="P3971">
        <v>477</v>
      </c>
      <c r="Q3971">
        <v>0</v>
      </c>
      <c r="R3971">
        <v>19</v>
      </c>
      <c r="S3971">
        <v>1</v>
      </c>
      <c r="T3971">
        <v>89</v>
      </c>
      <c r="U3971">
        <v>0</v>
      </c>
      <c r="V3971">
        <v>2</v>
      </c>
      <c r="W3971">
        <v>3.623811652236133</v>
      </c>
      <c r="X3971">
        <v>15.68062877316577</v>
      </c>
      <c r="Y3971">
        <v>0</v>
      </c>
      <c r="Z3971">
        <v>0.37853968325109028</v>
      </c>
      <c r="AA3971">
        <v>0.30773759196222222</v>
      </c>
      <c r="AB3971">
        <v>7.8113681911620843</v>
      </c>
      <c r="AC3971">
        <v>0</v>
      </c>
      <c r="AD3971">
        <v>8.6022576250188887E-2</v>
      </c>
      <c r="AE3971">
        <v>27.888108468027493</v>
      </c>
    </row>
    <row r="3972" spans="1:31" x14ac:dyDescent="0.25">
      <c r="A3972">
        <v>1715519</v>
      </c>
      <c r="B3972">
        <v>1</v>
      </c>
      <c r="C3972" t="s">
        <v>80</v>
      </c>
      <c r="D3972" t="s">
        <v>105</v>
      </c>
      <c r="E3972" t="s">
        <v>131</v>
      </c>
      <c r="F3972" t="s">
        <v>11616</v>
      </c>
      <c r="G3972" t="s">
        <v>242</v>
      </c>
      <c r="H3972" t="s">
        <v>134</v>
      </c>
      <c r="I3972" t="s">
        <v>135</v>
      </c>
      <c r="J3972" t="s">
        <v>136</v>
      </c>
      <c r="K3972" t="s">
        <v>137</v>
      </c>
      <c r="L3972" t="s">
        <v>11617</v>
      </c>
      <c r="M3972" t="s">
        <v>11618</v>
      </c>
      <c r="N3972">
        <v>2.9791666659999998</v>
      </c>
      <c r="O3972">
        <v>0</v>
      </c>
      <c r="P3972">
        <v>2</v>
      </c>
      <c r="Q3972">
        <v>0</v>
      </c>
      <c r="R3972">
        <v>0</v>
      </c>
      <c r="S3972">
        <v>0</v>
      </c>
      <c r="T3972">
        <v>1</v>
      </c>
      <c r="U3972">
        <v>0</v>
      </c>
      <c r="V3972">
        <v>0</v>
      </c>
      <c r="W3972">
        <v>0</v>
      </c>
      <c r="X3972">
        <v>0.99075714063543341</v>
      </c>
      <c r="Y3972">
        <v>0</v>
      </c>
      <c r="Z3972">
        <v>0</v>
      </c>
      <c r="AA3972">
        <v>0</v>
      </c>
      <c r="AB3972">
        <v>5.2943780491833338E-4</v>
      </c>
      <c r="AC3972">
        <v>0</v>
      </c>
      <c r="AD3972">
        <v>0</v>
      </c>
      <c r="AE3972">
        <v>0.99128657844035173</v>
      </c>
    </row>
    <row r="3973" spans="1:31" x14ac:dyDescent="0.25">
      <c r="A3973">
        <v>1714729</v>
      </c>
      <c r="B3973">
        <v>1</v>
      </c>
      <c r="C3973" t="s">
        <v>81</v>
      </c>
      <c r="D3973" t="s">
        <v>119</v>
      </c>
      <c r="E3973" t="s">
        <v>140</v>
      </c>
      <c r="F3973" t="s">
        <v>1781</v>
      </c>
      <c r="G3973" t="s">
        <v>316</v>
      </c>
      <c r="H3973" t="s">
        <v>143</v>
      </c>
      <c r="I3973" t="s">
        <v>135</v>
      </c>
      <c r="J3973" t="s">
        <v>136</v>
      </c>
      <c r="K3973" t="s">
        <v>153</v>
      </c>
      <c r="L3973" t="s">
        <v>11619</v>
      </c>
      <c r="M3973" t="s">
        <v>11620</v>
      </c>
      <c r="N3973">
        <v>0.47888888800000001</v>
      </c>
      <c r="O3973">
        <v>0</v>
      </c>
      <c r="P3973">
        <v>2606</v>
      </c>
      <c r="Q3973">
        <v>156</v>
      </c>
      <c r="R3973">
        <v>321</v>
      </c>
      <c r="S3973">
        <v>9</v>
      </c>
      <c r="T3973">
        <v>205</v>
      </c>
      <c r="U3973">
        <v>0</v>
      </c>
      <c r="V3973">
        <v>2</v>
      </c>
      <c r="W3973">
        <v>0</v>
      </c>
      <c r="X3973">
        <v>258.32392867418713</v>
      </c>
      <c r="Y3973">
        <v>202.8286376344339</v>
      </c>
      <c r="Z3973">
        <v>118.36758914526671</v>
      </c>
      <c r="AA3973">
        <v>25.840251805645742</v>
      </c>
      <c r="AB3973">
        <v>41.596014409245072</v>
      </c>
      <c r="AC3973">
        <v>0</v>
      </c>
      <c r="AD3973">
        <v>23.71668196098042</v>
      </c>
      <c r="AE3973">
        <v>670.67310362975888</v>
      </c>
    </row>
    <row r="3974" spans="1:31" x14ac:dyDescent="0.25">
      <c r="A3974">
        <v>1715370</v>
      </c>
      <c r="B3974">
        <v>1</v>
      </c>
      <c r="C3974" t="s">
        <v>80</v>
      </c>
      <c r="D3974" t="s">
        <v>104</v>
      </c>
      <c r="E3974" t="s">
        <v>131</v>
      </c>
      <c r="F3974" t="s">
        <v>11621</v>
      </c>
      <c r="G3974" t="s">
        <v>133</v>
      </c>
      <c r="H3974" t="s">
        <v>134</v>
      </c>
      <c r="I3974" t="s">
        <v>135</v>
      </c>
      <c r="J3974" t="s">
        <v>136</v>
      </c>
      <c r="K3974" t="s">
        <v>137</v>
      </c>
      <c r="L3974" t="s">
        <v>11622</v>
      </c>
      <c r="M3974" t="s">
        <v>11623</v>
      </c>
      <c r="N3974">
        <v>3.656666666</v>
      </c>
      <c r="O3974">
        <v>0</v>
      </c>
      <c r="P3974">
        <v>0</v>
      </c>
      <c r="Q3974">
        <v>0</v>
      </c>
      <c r="R3974">
        <v>5</v>
      </c>
      <c r="S3974">
        <v>0</v>
      </c>
      <c r="T3974">
        <v>1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4.6293488876593871</v>
      </c>
      <c r="AA3974">
        <v>0</v>
      </c>
      <c r="AB3974">
        <v>0.12155821604297999</v>
      </c>
      <c r="AC3974">
        <v>0</v>
      </c>
      <c r="AD3974">
        <v>0</v>
      </c>
      <c r="AE3974">
        <v>4.7509071037023674</v>
      </c>
    </row>
    <row r="3975" spans="1:31" x14ac:dyDescent="0.25">
      <c r="A3975">
        <v>1715356</v>
      </c>
      <c r="B3975">
        <v>1</v>
      </c>
      <c r="C3975" t="s">
        <v>80</v>
      </c>
      <c r="D3975" t="s">
        <v>107</v>
      </c>
      <c r="E3975" t="s">
        <v>160</v>
      </c>
      <c r="F3975" t="s">
        <v>11624</v>
      </c>
      <c r="G3975" t="s">
        <v>162</v>
      </c>
      <c r="H3975" t="s">
        <v>134</v>
      </c>
      <c r="I3975" t="s">
        <v>135</v>
      </c>
      <c r="J3975" t="s">
        <v>136</v>
      </c>
      <c r="K3975" t="s">
        <v>137</v>
      </c>
      <c r="L3975" t="s">
        <v>11625</v>
      </c>
      <c r="M3975" t="s">
        <v>11626</v>
      </c>
      <c r="N3975">
        <v>3.3819444440000002</v>
      </c>
      <c r="O3975">
        <v>0</v>
      </c>
      <c r="P3975">
        <v>0</v>
      </c>
      <c r="Q3975">
        <v>0</v>
      </c>
      <c r="R3975">
        <v>2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1.8642765616852244</v>
      </c>
      <c r="AA3975">
        <v>0</v>
      </c>
      <c r="AB3975">
        <v>0</v>
      </c>
      <c r="AC3975">
        <v>0</v>
      </c>
      <c r="AD3975">
        <v>0</v>
      </c>
      <c r="AE3975">
        <v>1.8642765616852244</v>
      </c>
    </row>
    <row r="3976" spans="1:31" x14ac:dyDescent="0.25">
      <c r="A3976">
        <v>1714809</v>
      </c>
      <c r="B3976">
        <v>1</v>
      </c>
      <c r="C3976" t="s">
        <v>80</v>
      </c>
      <c r="D3976" t="s">
        <v>105</v>
      </c>
      <c r="E3976" t="s">
        <v>171</v>
      </c>
      <c r="F3976" t="s">
        <v>10753</v>
      </c>
      <c r="G3976" t="s">
        <v>316</v>
      </c>
      <c r="H3976" t="s">
        <v>143</v>
      </c>
      <c r="I3976" t="s">
        <v>455</v>
      </c>
      <c r="J3976" t="s">
        <v>136</v>
      </c>
      <c r="K3976" t="s">
        <v>137</v>
      </c>
      <c r="L3976" t="s">
        <v>11627</v>
      </c>
      <c r="M3976" t="s">
        <v>11628</v>
      </c>
      <c r="N3976">
        <v>8.3333330000000001E-3</v>
      </c>
      <c r="O3976">
        <v>0</v>
      </c>
      <c r="P3976">
        <v>1763</v>
      </c>
      <c r="Q3976">
        <v>0</v>
      </c>
      <c r="R3976">
        <v>0</v>
      </c>
      <c r="S3976">
        <v>1</v>
      </c>
      <c r="T3976">
        <v>623</v>
      </c>
      <c r="U3976">
        <v>0</v>
      </c>
      <c r="V3976">
        <v>1</v>
      </c>
      <c r="W3976">
        <v>0</v>
      </c>
      <c r="X3976">
        <v>4.0092969600514046</v>
      </c>
      <c r="Y3976">
        <v>0</v>
      </c>
      <c r="Z3976">
        <v>0</v>
      </c>
      <c r="AA3976">
        <v>0.39869067071024999</v>
      </c>
      <c r="AB3976">
        <v>5.8644025986687085</v>
      </c>
      <c r="AC3976">
        <v>0</v>
      </c>
      <c r="AD3976">
        <v>3.89977844601E-2</v>
      </c>
      <c r="AE3976">
        <v>10.311388013890465</v>
      </c>
    </row>
    <row r="3977" spans="1:31" x14ac:dyDescent="0.25">
      <c r="A3977">
        <v>1715499</v>
      </c>
      <c r="B3977">
        <v>1</v>
      </c>
      <c r="C3977" t="s">
        <v>80</v>
      </c>
      <c r="D3977" t="s">
        <v>88</v>
      </c>
      <c r="E3977" t="s">
        <v>131</v>
      </c>
      <c r="F3977" t="s">
        <v>11629</v>
      </c>
      <c r="G3977" t="s">
        <v>242</v>
      </c>
      <c r="H3977" t="s">
        <v>134</v>
      </c>
      <c r="I3977" t="s">
        <v>135</v>
      </c>
      <c r="J3977" t="s">
        <v>136</v>
      </c>
      <c r="K3977" t="s">
        <v>137</v>
      </c>
      <c r="L3977" t="s">
        <v>11630</v>
      </c>
      <c r="M3977" t="s">
        <v>11631</v>
      </c>
      <c r="N3977">
        <v>2.9674999999999998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1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</row>
    <row r="3978" spans="1:31" x14ac:dyDescent="0.25">
      <c r="A3978">
        <v>1714766</v>
      </c>
      <c r="B3978">
        <v>1</v>
      </c>
      <c r="C3978" t="s">
        <v>80</v>
      </c>
      <c r="D3978" t="s">
        <v>93</v>
      </c>
      <c r="E3978" t="s">
        <v>160</v>
      </c>
      <c r="F3978" t="s">
        <v>11632</v>
      </c>
      <c r="G3978" t="s">
        <v>162</v>
      </c>
      <c r="H3978" t="s">
        <v>134</v>
      </c>
      <c r="I3978" t="s">
        <v>135</v>
      </c>
      <c r="J3978" t="s">
        <v>136</v>
      </c>
      <c r="K3978" t="s">
        <v>137</v>
      </c>
      <c r="L3978" t="s">
        <v>11633</v>
      </c>
      <c r="M3978" t="s">
        <v>11634</v>
      </c>
      <c r="N3978">
        <v>5.1558333330000004</v>
      </c>
      <c r="O3978">
        <v>0</v>
      </c>
      <c r="P3978">
        <v>2</v>
      </c>
      <c r="Q3978">
        <v>0</v>
      </c>
      <c r="R3978">
        <v>8</v>
      </c>
      <c r="S3978">
        <v>0</v>
      </c>
      <c r="T3978">
        <v>4</v>
      </c>
      <c r="U3978">
        <v>0</v>
      </c>
      <c r="V3978">
        <v>0</v>
      </c>
      <c r="W3978">
        <v>0</v>
      </c>
      <c r="X3978">
        <v>0.92492852196123343</v>
      </c>
      <c r="Y3978">
        <v>0</v>
      </c>
      <c r="Z3978">
        <v>7.5082181039974172</v>
      </c>
      <c r="AA3978">
        <v>0</v>
      </c>
      <c r="AB3978">
        <v>15.497086692677701</v>
      </c>
      <c r="AC3978">
        <v>0</v>
      </c>
      <c r="AD3978">
        <v>0</v>
      </c>
      <c r="AE3978">
        <v>23.930233318636354</v>
      </c>
    </row>
    <row r="3979" spans="1:31" x14ac:dyDescent="0.25">
      <c r="A3979">
        <v>1715307</v>
      </c>
      <c r="B3979">
        <v>1</v>
      </c>
      <c r="C3979" t="s">
        <v>80</v>
      </c>
      <c r="D3979" t="s">
        <v>106</v>
      </c>
      <c r="E3979" t="s">
        <v>131</v>
      </c>
      <c r="F3979" t="s">
        <v>11635</v>
      </c>
      <c r="G3979" t="s">
        <v>133</v>
      </c>
      <c r="H3979" t="s">
        <v>134</v>
      </c>
      <c r="I3979" t="s">
        <v>135</v>
      </c>
      <c r="J3979" t="s">
        <v>136</v>
      </c>
      <c r="K3979" t="s">
        <v>137</v>
      </c>
      <c r="L3979" t="s">
        <v>11636</v>
      </c>
      <c r="M3979" t="s">
        <v>11637</v>
      </c>
      <c r="N3979">
        <v>0.71055555500000001</v>
      </c>
      <c r="O3979">
        <v>0</v>
      </c>
      <c r="P3979">
        <v>2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0.50029450737564285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0.50029450737564285</v>
      </c>
    </row>
    <row r="3980" spans="1:31" x14ac:dyDescent="0.25">
      <c r="A3980">
        <v>1716049</v>
      </c>
      <c r="B3980">
        <v>1</v>
      </c>
      <c r="C3980" t="s">
        <v>80</v>
      </c>
      <c r="D3980" t="s">
        <v>97</v>
      </c>
      <c r="E3980" t="s">
        <v>150</v>
      </c>
      <c r="F3980" t="s">
        <v>11638</v>
      </c>
      <c r="G3980" t="s">
        <v>295</v>
      </c>
      <c r="H3980" t="s">
        <v>143</v>
      </c>
      <c r="I3980" t="s">
        <v>135</v>
      </c>
      <c r="J3980" t="s">
        <v>136</v>
      </c>
      <c r="K3980" t="s">
        <v>137</v>
      </c>
      <c r="L3980" t="s">
        <v>11639</v>
      </c>
      <c r="M3980" t="s">
        <v>11640</v>
      </c>
      <c r="N3980">
        <v>0.716388888</v>
      </c>
      <c r="O3980">
        <v>0</v>
      </c>
      <c r="P3980">
        <v>51</v>
      </c>
      <c r="Q3980">
        <v>0</v>
      </c>
      <c r="R3980">
        <v>0</v>
      </c>
      <c r="S3980">
        <v>0</v>
      </c>
      <c r="T3980">
        <v>1</v>
      </c>
      <c r="U3980">
        <v>0</v>
      </c>
      <c r="V3980">
        <v>0</v>
      </c>
      <c r="W3980">
        <v>0</v>
      </c>
      <c r="X3980">
        <v>16.001765152206286</v>
      </c>
      <c r="Y3980">
        <v>0</v>
      </c>
      <c r="Z3980">
        <v>0</v>
      </c>
      <c r="AA3980">
        <v>0</v>
      </c>
      <c r="AB3980">
        <v>7.4820312956983326E-2</v>
      </c>
      <c r="AC3980">
        <v>0</v>
      </c>
      <c r="AD3980">
        <v>0</v>
      </c>
      <c r="AE3980">
        <v>16.076585465163269</v>
      </c>
    </row>
    <row r="3981" spans="1:31" x14ac:dyDescent="0.25">
      <c r="A3981">
        <v>1716026</v>
      </c>
      <c r="B3981">
        <v>1</v>
      </c>
      <c r="C3981" t="s">
        <v>80</v>
      </c>
      <c r="D3981" t="s">
        <v>96</v>
      </c>
      <c r="E3981" t="s">
        <v>160</v>
      </c>
      <c r="F3981" t="s">
        <v>11641</v>
      </c>
      <c r="G3981" t="s">
        <v>162</v>
      </c>
      <c r="H3981" t="s">
        <v>134</v>
      </c>
      <c r="I3981" t="s">
        <v>135</v>
      </c>
      <c r="J3981" t="s">
        <v>136</v>
      </c>
      <c r="K3981" t="s">
        <v>137</v>
      </c>
      <c r="L3981" t="s">
        <v>11642</v>
      </c>
      <c r="M3981" t="s">
        <v>11643</v>
      </c>
      <c r="N3981">
        <v>2.881388888</v>
      </c>
      <c r="O3981">
        <v>0</v>
      </c>
      <c r="P3981">
        <v>5</v>
      </c>
      <c r="Q3981">
        <v>0</v>
      </c>
      <c r="R3981">
        <v>9</v>
      </c>
      <c r="S3981">
        <v>0</v>
      </c>
      <c r="T3981">
        <v>3</v>
      </c>
      <c r="U3981">
        <v>0</v>
      </c>
      <c r="V3981">
        <v>0</v>
      </c>
      <c r="W3981">
        <v>0</v>
      </c>
      <c r="X3981">
        <v>3.5676760264764917</v>
      </c>
      <c r="Y3981">
        <v>0</v>
      </c>
      <c r="Z3981">
        <v>16.272630466177915</v>
      </c>
      <c r="AA3981">
        <v>0</v>
      </c>
      <c r="AB3981">
        <v>4.2512397945482743</v>
      </c>
      <c r="AC3981">
        <v>0</v>
      </c>
      <c r="AD3981">
        <v>0</v>
      </c>
      <c r="AE3981">
        <v>24.091546287202682</v>
      </c>
    </row>
    <row r="3982" spans="1:31" x14ac:dyDescent="0.25">
      <c r="A3982">
        <v>1715525</v>
      </c>
      <c r="B3982">
        <v>1</v>
      </c>
      <c r="C3982" t="s">
        <v>80</v>
      </c>
      <c r="D3982" t="s">
        <v>104</v>
      </c>
      <c r="E3982" t="s">
        <v>150</v>
      </c>
      <c r="F3982" t="s">
        <v>11644</v>
      </c>
      <c r="G3982" t="s">
        <v>186</v>
      </c>
      <c r="H3982" t="s">
        <v>134</v>
      </c>
      <c r="I3982" t="s">
        <v>135</v>
      </c>
      <c r="J3982" t="s">
        <v>136</v>
      </c>
      <c r="K3982" t="s">
        <v>137</v>
      </c>
      <c r="L3982" t="s">
        <v>11645</v>
      </c>
      <c r="M3982" t="s">
        <v>11646</v>
      </c>
      <c r="N3982">
        <v>2.2041666659999999</v>
      </c>
      <c r="O3982">
        <v>0</v>
      </c>
      <c r="P3982">
        <v>9</v>
      </c>
      <c r="Q3982">
        <v>0</v>
      </c>
      <c r="R3982">
        <v>54</v>
      </c>
      <c r="S3982">
        <v>0</v>
      </c>
      <c r="T3982">
        <v>8</v>
      </c>
      <c r="U3982">
        <v>0</v>
      </c>
      <c r="V3982">
        <v>0</v>
      </c>
      <c r="W3982">
        <v>0</v>
      </c>
      <c r="X3982">
        <v>4.2359705372188943</v>
      </c>
      <c r="Y3982">
        <v>0</v>
      </c>
      <c r="Z3982">
        <v>15.957888925184619</v>
      </c>
      <c r="AA3982">
        <v>0</v>
      </c>
      <c r="AB3982">
        <v>8.5539159635902511</v>
      </c>
      <c r="AC3982">
        <v>0</v>
      </c>
      <c r="AD3982">
        <v>0</v>
      </c>
      <c r="AE3982">
        <v>28.747775425993765</v>
      </c>
    </row>
    <row r="3983" spans="1:31" x14ac:dyDescent="0.25">
      <c r="A3983">
        <v>1715571</v>
      </c>
      <c r="B3983">
        <v>1</v>
      </c>
      <c r="C3983" t="s">
        <v>81</v>
      </c>
      <c r="D3983" t="s">
        <v>115</v>
      </c>
      <c r="E3983" t="s">
        <v>131</v>
      </c>
      <c r="F3983" t="s">
        <v>11647</v>
      </c>
      <c r="G3983" t="s">
        <v>133</v>
      </c>
      <c r="H3983" t="s">
        <v>134</v>
      </c>
      <c r="I3983" t="s">
        <v>135</v>
      </c>
      <c r="J3983" t="s">
        <v>136</v>
      </c>
      <c r="K3983" t="s">
        <v>137</v>
      </c>
      <c r="L3983" t="s">
        <v>11648</v>
      </c>
      <c r="M3983" t="s">
        <v>11649</v>
      </c>
      <c r="N3983">
        <v>1.8005555550000001</v>
      </c>
      <c r="O3983">
        <v>0</v>
      </c>
      <c r="P3983">
        <v>1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0.12481516773369501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0.12481516773369501</v>
      </c>
    </row>
    <row r="3984" spans="1:31" x14ac:dyDescent="0.25">
      <c r="A3984">
        <v>1715863</v>
      </c>
      <c r="B3984">
        <v>1</v>
      </c>
      <c r="C3984" t="s">
        <v>80</v>
      </c>
      <c r="D3984" t="s">
        <v>97</v>
      </c>
      <c r="E3984" t="s">
        <v>131</v>
      </c>
      <c r="F3984" t="s">
        <v>11650</v>
      </c>
      <c r="G3984" t="s">
        <v>242</v>
      </c>
      <c r="H3984" t="s">
        <v>134</v>
      </c>
      <c r="I3984" t="s">
        <v>135</v>
      </c>
      <c r="J3984" t="s">
        <v>136</v>
      </c>
      <c r="K3984" t="s">
        <v>137</v>
      </c>
      <c r="L3984" t="s">
        <v>11651</v>
      </c>
      <c r="M3984" t="s">
        <v>11652</v>
      </c>
      <c r="N3984">
        <v>4.5252777770000003</v>
      </c>
      <c r="O3984">
        <v>0</v>
      </c>
      <c r="P3984">
        <v>1</v>
      </c>
      <c r="Q3984">
        <v>0</v>
      </c>
      <c r="R3984">
        <v>1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1.143252154858722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1.143252154858722</v>
      </c>
    </row>
    <row r="3985" spans="1:31" x14ac:dyDescent="0.25">
      <c r="A3985">
        <v>1715734</v>
      </c>
      <c r="B3985">
        <v>1</v>
      </c>
      <c r="C3985" t="s">
        <v>80</v>
      </c>
      <c r="D3985" t="s">
        <v>93</v>
      </c>
      <c r="E3985" t="s">
        <v>131</v>
      </c>
      <c r="F3985" t="s">
        <v>11653</v>
      </c>
      <c r="G3985" t="s">
        <v>133</v>
      </c>
      <c r="H3985" t="s">
        <v>134</v>
      </c>
      <c r="I3985" t="s">
        <v>135</v>
      </c>
      <c r="J3985" t="s">
        <v>136</v>
      </c>
      <c r="K3985" t="s">
        <v>137</v>
      </c>
      <c r="L3985" t="s">
        <v>11654</v>
      </c>
      <c r="M3985" t="s">
        <v>11655</v>
      </c>
      <c r="N3985">
        <v>4.7936111109999997</v>
      </c>
      <c r="O3985">
        <v>0</v>
      </c>
      <c r="P3985">
        <v>1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0.82895530684644025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0.82895530684644025</v>
      </c>
    </row>
    <row r="3986" spans="1:31" x14ac:dyDescent="0.25">
      <c r="A3986">
        <v>1715800</v>
      </c>
      <c r="B3986">
        <v>1</v>
      </c>
      <c r="C3986" t="s">
        <v>80</v>
      </c>
      <c r="D3986" t="s">
        <v>94</v>
      </c>
      <c r="E3986" t="s">
        <v>160</v>
      </c>
      <c r="F3986" t="s">
        <v>11656</v>
      </c>
      <c r="G3986" t="s">
        <v>9163</v>
      </c>
      <c r="H3986" t="s">
        <v>134</v>
      </c>
      <c r="I3986" t="s">
        <v>135</v>
      </c>
      <c r="J3986" t="s">
        <v>136</v>
      </c>
      <c r="K3986" t="s">
        <v>137</v>
      </c>
      <c r="L3986" t="s">
        <v>11657</v>
      </c>
      <c r="M3986" t="s">
        <v>11658</v>
      </c>
      <c r="N3986">
        <v>1.768611111</v>
      </c>
      <c r="O3986">
        <v>0</v>
      </c>
      <c r="P3986">
        <v>38</v>
      </c>
      <c r="Q3986">
        <v>0</v>
      </c>
      <c r="R3986">
        <v>0</v>
      </c>
      <c r="S3986">
        <v>0</v>
      </c>
      <c r="T3986">
        <v>1</v>
      </c>
      <c r="U3986">
        <v>0</v>
      </c>
      <c r="V3986">
        <v>0</v>
      </c>
      <c r="W3986">
        <v>0</v>
      </c>
      <c r="X3986">
        <v>3.3791224264980206</v>
      </c>
      <c r="Y3986">
        <v>0</v>
      </c>
      <c r="Z3986">
        <v>0</v>
      </c>
      <c r="AA3986">
        <v>0</v>
      </c>
      <c r="AB3986">
        <v>5.8164840164858331E-2</v>
      </c>
      <c r="AC3986">
        <v>0</v>
      </c>
      <c r="AD3986">
        <v>0</v>
      </c>
      <c r="AE3986">
        <v>3.4372872666628789</v>
      </c>
    </row>
    <row r="3987" spans="1:31" x14ac:dyDescent="0.25">
      <c r="A3987">
        <v>1715920</v>
      </c>
      <c r="B3987">
        <v>1</v>
      </c>
      <c r="C3987" t="s">
        <v>80</v>
      </c>
      <c r="D3987" t="s">
        <v>82</v>
      </c>
      <c r="E3987" t="s">
        <v>441</v>
      </c>
      <c r="F3987" t="s">
        <v>8568</v>
      </c>
      <c r="G3987" t="s">
        <v>162</v>
      </c>
      <c r="H3987" t="s">
        <v>134</v>
      </c>
      <c r="I3987" t="s">
        <v>135</v>
      </c>
      <c r="J3987" t="s">
        <v>136</v>
      </c>
      <c r="K3987" t="s">
        <v>137</v>
      </c>
      <c r="L3987" t="s">
        <v>11659</v>
      </c>
      <c r="M3987" t="s">
        <v>11660</v>
      </c>
      <c r="N3987">
        <v>2.0213888880000002</v>
      </c>
      <c r="O3987">
        <v>0</v>
      </c>
      <c r="P3987">
        <v>101</v>
      </c>
      <c r="Q3987">
        <v>0</v>
      </c>
      <c r="R3987">
        <v>0</v>
      </c>
      <c r="S3987">
        <v>0</v>
      </c>
      <c r="T3987">
        <v>49</v>
      </c>
      <c r="U3987">
        <v>0</v>
      </c>
      <c r="V3987">
        <v>0</v>
      </c>
      <c r="W3987">
        <v>0</v>
      </c>
      <c r="X3987">
        <v>72.875743800533598</v>
      </c>
      <c r="Y3987">
        <v>0</v>
      </c>
      <c r="Z3987">
        <v>0</v>
      </c>
      <c r="AA3987">
        <v>0</v>
      </c>
      <c r="AB3987">
        <v>118.75171553902283</v>
      </c>
      <c r="AC3987">
        <v>0</v>
      </c>
      <c r="AD3987">
        <v>0</v>
      </c>
      <c r="AE3987">
        <v>191.62745933955642</v>
      </c>
    </row>
    <row r="3988" spans="1:31" x14ac:dyDescent="0.25">
      <c r="A3988">
        <v>1715943</v>
      </c>
      <c r="B3988">
        <v>1</v>
      </c>
      <c r="C3988" t="s">
        <v>80</v>
      </c>
      <c r="D3988" t="s">
        <v>103</v>
      </c>
      <c r="E3988" t="s">
        <v>131</v>
      </c>
      <c r="F3988" t="s">
        <v>11661</v>
      </c>
      <c r="G3988" t="s">
        <v>238</v>
      </c>
      <c r="H3988" t="s">
        <v>134</v>
      </c>
      <c r="I3988" t="s">
        <v>135</v>
      </c>
      <c r="J3988" t="s">
        <v>136</v>
      </c>
      <c r="K3988" t="s">
        <v>137</v>
      </c>
      <c r="L3988" t="s">
        <v>11662</v>
      </c>
      <c r="M3988" t="s">
        <v>11663</v>
      </c>
      <c r="N3988">
        <v>0.70666666600000005</v>
      </c>
      <c r="O3988">
        <v>0</v>
      </c>
      <c r="P3988">
        <v>7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0.62628621165379994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0.62628621165379994</v>
      </c>
    </row>
    <row r="3989" spans="1:31" x14ac:dyDescent="0.25">
      <c r="A3989">
        <v>1715963</v>
      </c>
      <c r="B3989">
        <v>1</v>
      </c>
      <c r="C3989" t="s">
        <v>81</v>
      </c>
      <c r="D3989" t="s">
        <v>118</v>
      </c>
      <c r="E3989" t="s">
        <v>314</v>
      </c>
      <c r="F3989" t="s">
        <v>11664</v>
      </c>
      <c r="G3989" t="s">
        <v>147</v>
      </c>
      <c r="H3989" t="s">
        <v>143</v>
      </c>
      <c r="I3989" t="s">
        <v>135</v>
      </c>
      <c r="J3989" t="s">
        <v>136</v>
      </c>
      <c r="K3989" t="s">
        <v>137</v>
      </c>
      <c r="L3989" t="s">
        <v>11665</v>
      </c>
      <c r="M3989" t="s">
        <v>11666</v>
      </c>
      <c r="N3989">
        <v>0.13916666599999999</v>
      </c>
      <c r="O3989">
        <v>7</v>
      </c>
      <c r="P3989">
        <v>1120</v>
      </c>
      <c r="Q3989">
        <v>176</v>
      </c>
      <c r="R3989">
        <v>73</v>
      </c>
      <c r="S3989">
        <v>47</v>
      </c>
      <c r="T3989">
        <v>112</v>
      </c>
      <c r="U3989">
        <v>0</v>
      </c>
      <c r="V3989">
        <v>0</v>
      </c>
      <c r="W3989">
        <v>0.24432968462127697</v>
      </c>
      <c r="X3989">
        <v>23.451289823667768</v>
      </c>
      <c r="Y3989">
        <v>45.059890720842965</v>
      </c>
      <c r="Z3989">
        <v>3.121463020707091</v>
      </c>
      <c r="AA3989">
        <v>23.357334980320232</v>
      </c>
      <c r="AB3989">
        <v>9.8667776159750176</v>
      </c>
      <c r="AC3989">
        <v>0</v>
      </c>
      <c r="AD3989">
        <v>0</v>
      </c>
      <c r="AE3989">
        <v>105.10108584613437</v>
      </c>
    </row>
    <row r="3990" spans="1:31" x14ac:dyDescent="0.25">
      <c r="A3990">
        <v>1716129</v>
      </c>
      <c r="B3990">
        <v>1</v>
      </c>
      <c r="C3990" t="s">
        <v>80</v>
      </c>
      <c r="D3990" t="s">
        <v>92</v>
      </c>
      <c r="E3990" t="s">
        <v>160</v>
      </c>
      <c r="F3990" t="s">
        <v>11667</v>
      </c>
      <c r="G3990" t="s">
        <v>162</v>
      </c>
      <c r="H3990" t="s">
        <v>134</v>
      </c>
      <c r="I3990" t="s">
        <v>135</v>
      </c>
      <c r="J3990" t="s">
        <v>136</v>
      </c>
      <c r="K3990" t="s">
        <v>137</v>
      </c>
      <c r="L3990" t="s">
        <v>11668</v>
      </c>
      <c r="M3990" t="s">
        <v>11669</v>
      </c>
      <c r="N3990">
        <v>0.73111111100000004</v>
      </c>
      <c r="O3990">
        <v>0</v>
      </c>
      <c r="P3990">
        <v>60</v>
      </c>
      <c r="Q3990">
        <v>0</v>
      </c>
      <c r="R3990">
        <v>0</v>
      </c>
      <c r="S3990">
        <v>0</v>
      </c>
      <c r="T3990">
        <v>5</v>
      </c>
      <c r="U3990">
        <v>0</v>
      </c>
      <c r="V3990">
        <v>0</v>
      </c>
      <c r="W3990">
        <v>0</v>
      </c>
      <c r="X3990">
        <v>5.1350336961379508</v>
      </c>
      <c r="Y3990">
        <v>0</v>
      </c>
      <c r="Z3990">
        <v>0</v>
      </c>
      <c r="AA3990">
        <v>0</v>
      </c>
      <c r="AB3990">
        <v>0.79767017387079164</v>
      </c>
      <c r="AC3990">
        <v>0</v>
      </c>
      <c r="AD3990">
        <v>0</v>
      </c>
      <c r="AE3990">
        <v>5.9327038700087424</v>
      </c>
    </row>
    <row r="3991" spans="1:31" x14ac:dyDescent="0.25">
      <c r="A3991">
        <v>1715565</v>
      </c>
      <c r="B3991">
        <v>1</v>
      </c>
      <c r="C3991" t="s">
        <v>81</v>
      </c>
      <c r="D3991" t="s">
        <v>127</v>
      </c>
      <c r="E3991" t="s">
        <v>131</v>
      </c>
      <c r="F3991" t="s">
        <v>11670</v>
      </c>
      <c r="G3991" t="s">
        <v>133</v>
      </c>
      <c r="H3991" t="s">
        <v>134</v>
      </c>
      <c r="I3991" t="s">
        <v>135</v>
      </c>
      <c r="J3991" t="s">
        <v>136</v>
      </c>
      <c r="K3991" t="s">
        <v>137</v>
      </c>
      <c r="L3991" t="s">
        <v>11671</v>
      </c>
      <c r="M3991" t="s">
        <v>11672</v>
      </c>
      <c r="N3991">
        <v>6.5169444439999999</v>
      </c>
      <c r="O3991">
        <v>0</v>
      </c>
      <c r="P3991">
        <v>1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1.6875852058232224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1.6875852058232224</v>
      </c>
    </row>
    <row r="3992" spans="1:31" x14ac:dyDescent="0.25">
      <c r="A3992">
        <v>1716086</v>
      </c>
      <c r="B3992">
        <v>1</v>
      </c>
      <c r="C3992" t="s">
        <v>81</v>
      </c>
      <c r="D3992" t="s">
        <v>112</v>
      </c>
      <c r="E3992" t="s">
        <v>131</v>
      </c>
      <c r="F3992" t="s">
        <v>11673</v>
      </c>
      <c r="G3992" t="s">
        <v>133</v>
      </c>
      <c r="H3992" t="s">
        <v>134</v>
      </c>
      <c r="I3992" t="s">
        <v>135</v>
      </c>
      <c r="J3992" t="s">
        <v>136</v>
      </c>
      <c r="K3992" t="s">
        <v>137</v>
      </c>
      <c r="L3992" t="s">
        <v>11674</v>
      </c>
      <c r="M3992" t="s">
        <v>11675</v>
      </c>
      <c r="N3992">
        <v>1.2925</v>
      </c>
      <c r="O3992">
        <v>0</v>
      </c>
      <c r="P3992">
        <v>1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0.40193918962589614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0.40193918962589614</v>
      </c>
    </row>
    <row r="3993" spans="1:31" x14ac:dyDescent="0.25">
      <c r="A3993">
        <v>1715651</v>
      </c>
      <c r="B3993">
        <v>1</v>
      </c>
      <c r="C3993" t="s">
        <v>80</v>
      </c>
      <c r="D3993" t="s">
        <v>92</v>
      </c>
      <c r="E3993" t="s">
        <v>160</v>
      </c>
      <c r="F3993" t="s">
        <v>11676</v>
      </c>
      <c r="G3993" t="s">
        <v>152</v>
      </c>
      <c r="H3993" t="s">
        <v>134</v>
      </c>
      <c r="I3993" t="s">
        <v>135</v>
      </c>
      <c r="J3993" t="s">
        <v>136</v>
      </c>
      <c r="K3993" t="s">
        <v>153</v>
      </c>
      <c r="L3993" t="s">
        <v>11677</v>
      </c>
      <c r="M3993" t="s">
        <v>11678</v>
      </c>
      <c r="N3993">
        <v>7.7662202770000004</v>
      </c>
      <c r="O3993">
        <v>0</v>
      </c>
      <c r="P3993">
        <v>2</v>
      </c>
      <c r="Q3993">
        <v>0</v>
      </c>
      <c r="R3993">
        <v>5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3.3456882887512451</v>
      </c>
      <c r="Y3993">
        <v>0</v>
      </c>
      <c r="Z3993">
        <v>7.9885532695006347</v>
      </c>
      <c r="AA3993">
        <v>0</v>
      </c>
      <c r="AB3993">
        <v>0</v>
      </c>
      <c r="AC3993">
        <v>0</v>
      </c>
      <c r="AD3993">
        <v>0</v>
      </c>
      <c r="AE3993">
        <v>11.334241558251879</v>
      </c>
    </row>
    <row r="3994" spans="1:31" x14ac:dyDescent="0.25">
      <c r="A3994">
        <v>1716092</v>
      </c>
      <c r="B3994">
        <v>1</v>
      </c>
      <c r="C3994" t="s">
        <v>80</v>
      </c>
      <c r="D3994" t="s">
        <v>94</v>
      </c>
      <c r="E3994" t="s">
        <v>160</v>
      </c>
      <c r="F3994" t="s">
        <v>11679</v>
      </c>
      <c r="G3994" t="s">
        <v>162</v>
      </c>
      <c r="H3994" t="s">
        <v>134</v>
      </c>
      <c r="I3994" t="s">
        <v>135</v>
      </c>
      <c r="J3994" t="s">
        <v>136</v>
      </c>
      <c r="K3994" t="s">
        <v>137</v>
      </c>
      <c r="L3994" t="s">
        <v>11680</v>
      </c>
      <c r="M3994" t="s">
        <v>11681</v>
      </c>
      <c r="N3994">
        <v>2.6208333330000002</v>
      </c>
      <c r="O3994">
        <v>0</v>
      </c>
      <c r="P3994">
        <v>13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1.5470785966112754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1.5470785966112754</v>
      </c>
    </row>
    <row r="3995" spans="1:31" x14ac:dyDescent="0.25">
      <c r="A3995">
        <v>1715757</v>
      </c>
      <c r="B3995">
        <v>1</v>
      </c>
      <c r="C3995" t="s">
        <v>80</v>
      </c>
      <c r="D3995" t="s">
        <v>90</v>
      </c>
      <c r="E3995" t="s">
        <v>131</v>
      </c>
      <c r="F3995" t="s">
        <v>11682</v>
      </c>
      <c r="G3995" t="s">
        <v>238</v>
      </c>
      <c r="H3995" t="s">
        <v>134</v>
      </c>
      <c r="I3995" t="s">
        <v>135</v>
      </c>
      <c r="J3995" t="s">
        <v>136</v>
      </c>
      <c r="K3995" t="s">
        <v>137</v>
      </c>
      <c r="L3995" t="s">
        <v>11683</v>
      </c>
      <c r="M3995" t="s">
        <v>11684</v>
      </c>
      <c r="N3995">
        <v>4.6955555550000003</v>
      </c>
      <c r="O3995">
        <v>0</v>
      </c>
      <c r="P3995">
        <v>26</v>
      </c>
      <c r="Q3995">
        <v>0</v>
      </c>
      <c r="R3995">
        <v>0</v>
      </c>
      <c r="S3995">
        <v>0</v>
      </c>
      <c r="T3995">
        <v>3</v>
      </c>
      <c r="U3995">
        <v>0</v>
      </c>
      <c r="V3995">
        <v>0</v>
      </c>
      <c r="W3995">
        <v>0</v>
      </c>
      <c r="X3995">
        <v>38.876670174258862</v>
      </c>
      <c r="Y3995">
        <v>0</v>
      </c>
      <c r="Z3995">
        <v>0</v>
      </c>
      <c r="AA3995">
        <v>0</v>
      </c>
      <c r="AB3995">
        <v>11.259917901191763</v>
      </c>
      <c r="AC3995">
        <v>0</v>
      </c>
      <c r="AD3995">
        <v>0</v>
      </c>
      <c r="AE3995">
        <v>50.136588075450625</v>
      </c>
    </row>
    <row r="3996" spans="1:31" x14ac:dyDescent="0.25">
      <c r="A3996">
        <v>1715608</v>
      </c>
      <c r="B3996">
        <v>1</v>
      </c>
      <c r="C3996" t="s">
        <v>80</v>
      </c>
      <c r="D3996" t="s">
        <v>106</v>
      </c>
      <c r="E3996" t="s">
        <v>160</v>
      </c>
      <c r="F3996" t="s">
        <v>11685</v>
      </c>
      <c r="G3996" t="s">
        <v>162</v>
      </c>
      <c r="H3996" t="s">
        <v>134</v>
      </c>
      <c r="I3996" t="s">
        <v>135</v>
      </c>
      <c r="J3996" t="s">
        <v>136</v>
      </c>
      <c r="K3996" t="s">
        <v>137</v>
      </c>
      <c r="L3996" t="s">
        <v>11686</v>
      </c>
      <c r="M3996" t="s">
        <v>11687</v>
      </c>
      <c r="N3996">
        <v>1.8875</v>
      </c>
      <c r="O3996">
        <v>0</v>
      </c>
      <c r="P3996">
        <v>12</v>
      </c>
      <c r="Q3996">
        <v>0</v>
      </c>
      <c r="R3996">
        <v>0</v>
      </c>
      <c r="S3996">
        <v>0</v>
      </c>
      <c r="T3996">
        <v>2</v>
      </c>
      <c r="U3996">
        <v>0</v>
      </c>
      <c r="V3996">
        <v>0</v>
      </c>
      <c r="W3996">
        <v>0</v>
      </c>
      <c r="X3996">
        <v>2.1398686486817335</v>
      </c>
      <c r="Y3996">
        <v>0</v>
      </c>
      <c r="Z3996">
        <v>0</v>
      </c>
      <c r="AA3996">
        <v>0</v>
      </c>
      <c r="AB3996">
        <v>3.4748294089929956</v>
      </c>
      <c r="AC3996">
        <v>0</v>
      </c>
      <c r="AD3996">
        <v>0</v>
      </c>
      <c r="AE3996">
        <v>5.6146980576747296</v>
      </c>
    </row>
    <row r="3997" spans="1:31" x14ac:dyDescent="0.25">
      <c r="A3997">
        <v>1715883</v>
      </c>
      <c r="B3997">
        <v>1</v>
      </c>
      <c r="C3997" t="s">
        <v>80</v>
      </c>
      <c r="D3997" t="s">
        <v>92</v>
      </c>
      <c r="E3997" t="s">
        <v>140</v>
      </c>
      <c r="F3997" t="s">
        <v>11688</v>
      </c>
      <c r="G3997" t="s">
        <v>147</v>
      </c>
      <c r="H3997" t="s">
        <v>143</v>
      </c>
      <c r="I3997" t="s">
        <v>135</v>
      </c>
      <c r="J3997" t="s">
        <v>136</v>
      </c>
      <c r="K3997" t="s">
        <v>137</v>
      </c>
      <c r="L3997" t="s">
        <v>11689</v>
      </c>
      <c r="M3997" t="s">
        <v>11690</v>
      </c>
      <c r="N3997">
        <v>1.1499999999999999</v>
      </c>
      <c r="O3997">
        <v>0</v>
      </c>
      <c r="P3997">
        <v>579</v>
      </c>
      <c r="Q3997">
        <v>2</v>
      </c>
      <c r="R3997">
        <v>223</v>
      </c>
      <c r="S3997">
        <v>8</v>
      </c>
      <c r="T3997">
        <v>57</v>
      </c>
      <c r="U3997">
        <v>0</v>
      </c>
      <c r="V3997">
        <v>1</v>
      </c>
      <c r="W3997">
        <v>0</v>
      </c>
      <c r="X3997">
        <v>110.10013452232266</v>
      </c>
      <c r="Y3997">
        <v>1.0480590415645001</v>
      </c>
      <c r="Z3997">
        <v>34.739289275801298</v>
      </c>
      <c r="AA3997">
        <v>15.682311016483583</v>
      </c>
      <c r="AB3997">
        <v>85.861513215120738</v>
      </c>
      <c r="AC3997">
        <v>0</v>
      </c>
      <c r="AD3997">
        <v>0</v>
      </c>
      <c r="AE3997">
        <v>247.43130707129279</v>
      </c>
    </row>
    <row r="3998" spans="1:31" x14ac:dyDescent="0.25">
      <c r="A3998">
        <v>1715877</v>
      </c>
      <c r="B3998">
        <v>1</v>
      </c>
      <c r="C3998" t="s">
        <v>80</v>
      </c>
      <c r="D3998" t="s">
        <v>98</v>
      </c>
      <c r="E3998" t="s">
        <v>189</v>
      </c>
      <c r="F3998" t="s">
        <v>9746</v>
      </c>
      <c r="G3998" t="s">
        <v>2645</v>
      </c>
      <c r="H3998" t="s">
        <v>143</v>
      </c>
      <c r="I3998" t="s">
        <v>135</v>
      </c>
      <c r="J3998" t="s">
        <v>136</v>
      </c>
      <c r="K3998" t="s">
        <v>137</v>
      </c>
      <c r="L3998" t="s">
        <v>11691</v>
      </c>
      <c r="M3998" t="s">
        <v>11692</v>
      </c>
      <c r="N3998">
        <v>0.41027777700000001</v>
      </c>
      <c r="O3998">
        <v>0</v>
      </c>
      <c r="P3998">
        <v>488</v>
      </c>
      <c r="Q3998">
        <v>14</v>
      </c>
      <c r="R3998">
        <v>109</v>
      </c>
      <c r="S3998">
        <v>17</v>
      </c>
      <c r="T3998">
        <v>101</v>
      </c>
      <c r="U3998">
        <v>0</v>
      </c>
      <c r="V3998">
        <v>0</v>
      </c>
      <c r="W3998">
        <v>0</v>
      </c>
      <c r="X3998">
        <v>20.118685338334675</v>
      </c>
      <c r="Y3998">
        <v>3.8306535617114954</v>
      </c>
      <c r="Z3998">
        <v>8.0571397074259536</v>
      </c>
      <c r="AA3998">
        <v>19.489818755028413</v>
      </c>
      <c r="AB3998">
        <v>26.79660572114264</v>
      </c>
      <c r="AC3998">
        <v>0</v>
      </c>
      <c r="AD3998">
        <v>0</v>
      </c>
      <c r="AE3998">
        <v>78.292903083643182</v>
      </c>
    </row>
    <row r="3999" spans="1:31" x14ac:dyDescent="0.25">
      <c r="A3999">
        <v>1715674</v>
      </c>
      <c r="B3999">
        <v>1</v>
      </c>
      <c r="C3999" t="s">
        <v>80</v>
      </c>
      <c r="D3999" t="s">
        <v>100</v>
      </c>
      <c r="E3999" t="s">
        <v>160</v>
      </c>
      <c r="F3999" t="s">
        <v>11693</v>
      </c>
      <c r="G3999" t="s">
        <v>269</v>
      </c>
      <c r="H3999" t="s">
        <v>134</v>
      </c>
      <c r="I3999" t="s">
        <v>135</v>
      </c>
      <c r="J3999" t="s">
        <v>136</v>
      </c>
      <c r="K3999" t="s">
        <v>137</v>
      </c>
      <c r="L3999" t="s">
        <v>11694</v>
      </c>
      <c r="M3999" t="s">
        <v>11695</v>
      </c>
      <c r="N3999">
        <v>1.4697222219999999</v>
      </c>
      <c r="O3999">
        <v>0</v>
      </c>
      <c r="P3999">
        <v>6</v>
      </c>
      <c r="Q3999">
        <v>0</v>
      </c>
      <c r="R3999">
        <v>21</v>
      </c>
      <c r="S3999">
        <v>0</v>
      </c>
      <c r="T3999">
        <v>2</v>
      </c>
      <c r="U3999">
        <v>0</v>
      </c>
      <c r="V3999">
        <v>0</v>
      </c>
      <c r="W3999">
        <v>0</v>
      </c>
      <c r="X3999">
        <v>1.8769275083613877</v>
      </c>
      <c r="Y3999">
        <v>0</v>
      </c>
      <c r="Z3999">
        <v>6.4855257330305927</v>
      </c>
      <c r="AA3999">
        <v>0</v>
      </c>
      <c r="AB3999">
        <v>0.18002900254019946</v>
      </c>
      <c r="AC3999">
        <v>0</v>
      </c>
      <c r="AD3999">
        <v>0</v>
      </c>
      <c r="AE3999">
        <v>8.5424822439321808</v>
      </c>
    </row>
    <row r="4000" spans="1:31" x14ac:dyDescent="0.25">
      <c r="A4000">
        <v>1715820</v>
      </c>
      <c r="B4000">
        <v>1</v>
      </c>
      <c r="C4000" t="s">
        <v>81</v>
      </c>
      <c r="D4000" t="s">
        <v>123</v>
      </c>
      <c r="E4000" t="s">
        <v>150</v>
      </c>
      <c r="F4000" t="s">
        <v>11696</v>
      </c>
      <c r="G4000" t="s">
        <v>162</v>
      </c>
      <c r="H4000" t="s">
        <v>134</v>
      </c>
      <c r="I4000" t="s">
        <v>135</v>
      </c>
      <c r="J4000" t="s">
        <v>136</v>
      </c>
      <c r="K4000" t="s">
        <v>137</v>
      </c>
      <c r="L4000" t="s">
        <v>11697</v>
      </c>
      <c r="M4000" t="s">
        <v>11698</v>
      </c>
      <c r="N4000">
        <v>1.7255555549999999</v>
      </c>
      <c r="O4000">
        <v>0</v>
      </c>
      <c r="P4000">
        <v>0</v>
      </c>
      <c r="Q4000">
        <v>0</v>
      </c>
      <c r="R4000">
        <v>15</v>
      </c>
      <c r="S4000">
        <v>0</v>
      </c>
      <c r="T4000">
        <v>1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17.091875589858333</v>
      </c>
      <c r="AA4000">
        <v>0</v>
      </c>
      <c r="AB4000">
        <v>9.2506686893655571E-2</v>
      </c>
      <c r="AC4000">
        <v>0</v>
      </c>
      <c r="AD4000">
        <v>0</v>
      </c>
      <c r="AE4000">
        <v>17.18438227675199</v>
      </c>
    </row>
    <row r="4001" spans="1:31" x14ac:dyDescent="0.25">
      <c r="A4001">
        <v>1715731</v>
      </c>
      <c r="B4001">
        <v>1</v>
      </c>
      <c r="C4001" t="s">
        <v>80</v>
      </c>
      <c r="D4001" t="s">
        <v>85</v>
      </c>
      <c r="E4001" t="s">
        <v>160</v>
      </c>
      <c r="F4001" t="s">
        <v>11699</v>
      </c>
      <c r="G4001" t="s">
        <v>162</v>
      </c>
      <c r="H4001" t="s">
        <v>134</v>
      </c>
      <c r="I4001" t="s">
        <v>135</v>
      </c>
      <c r="J4001" t="s">
        <v>136</v>
      </c>
      <c r="K4001" t="s">
        <v>137</v>
      </c>
      <c r="L4001" t="s">
        <v>11700</v>
      </c>
      <c r="M4001" t="s">
        <v>11701</v>
      </c>
      <c r="N4001">
        <v>1.9541666660000001</v>
      </c>
      <c r="O4001">
        <v>0</v>
      </c>
      <c r="P4001">
        <v>250</v>
      </c>
      <c r="Q4001">
        <v>0</v>
      </c>
      <c r="R4001">
        <v>0</v>
      </c>
      <c r="S4001">
        <v>0</v>
      </c>
      <c r="T4001">
        <v>13</v>
      </c>
      <c r="U4001">
        <v>0</v>
      </c>
      <c r="V4001">
        <v>0</v>
      </c>
      <c r="W4001">
        <v>0</v>
      </c>
      <c r="X4001">
        <v>112.20632710845364</v>
      </c>
      <c r="Y4001">
        <v>0</v>
      </c>
      <c r="Z4001">
        <v>0</v>
      </c>
      <c r="AA4001">
        <v>0</v>
      </c>
      <c r="AB4001">
        <v>9.0465122838205652</v>
      </c>
      <c r="AC4001">
        <v>0</v>
      </c>
      <c r="AD4001">
        <v>0</v>
      </c>
      <c r="AE4001">
        <v>121.2528393922742</v>
      </c>
    </row>
    <row r="4002" spans="1:31" x14ac:dyDescent="0.25">
      <c r="A4002">
        <v>1716069</v>
      </c>
      <c r="B4002">
        <v>1</v>
      </c>
      <c r="C4002" t="s">
        <v>80</v>
      </c>
      <c r="D4002" t="s">
        <v>100</v>
      </c>
      <c r="E4002" t="s">
        <v>131</v>
      </c>
      <c r="F4002" t="s">
        <v>11702</v>
      </c>
      <c r="G4002" t="s">
        <v>242</v>
      </c>
      <c r="H4002" t="s">
        <v>134</v>
      </c>
      <c r="I4002" t="s">
        <v>135</v>
      </c>
      <c r="J4002" t="s">
        <v>136</v>
      </c>
      <c r="K4002" t="s">
        <v>137</v>
      </c>
      <c r="L4002" t="s">
        <v>11703</v>
      </c>
      <c r="M4002" t="s">
        <v>11704</v>
      </c>
      <c r="N4002">
        <v>2.880833333</v>
      </c>
      <c r="O4002">
        <v>0</v>
      </c>
      <c r="P4002">
        <v>1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1.9825190406165372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1.9825190406165372</v>
      </c>
    </row>
    <row r="4003" spans="1:31" x14ac:dyDescent="0.25">
      <c r="A4003">
        <v>1715611</v>
      </c>
      <c r="B4003">
        <v>1</v>
      </c>
      <c r="C4003" t="s">
        <v>80</v>
      </c>
      <c r="D4003" t="s">
        <v>85</v>
      </c>
      <c r="E4003" t="s">
        <v>150</v>
      </c>
      <c r="F4003" t="s">
        <v>308</v>
      </c>
      <c r="G4003" t="s">
        <v>152</v>
      </c>
      <c r="H4003" t="s">
        <v>134</v>
      </c>
      <c r="I4003" t="s">
        <v>135</v>
      </c>
      <c r="J4003" t="s">
        <v>136</v>
      </c>
      <c r="K4003" t="s">
        <v>153</v>
      </c>
      <c r="L4003" t="s">
        <v>11705</v>
      </c>
      <c r="M4003" t="s">
        <v>11706</v>
      </c>
      <c r="N4003">
        <v>7.7713888879999997</v>
      </c>
      <c r="O4003">
        <v>0</v>
      </c>
      <c r="P4003">
        <v>324</v>
      </c>
      <c r="Q4003">
        <v>0</v>
      </c>
      <c r="R4003">
        <v>0</v>
      </c>
      <c r="S4003">
        <v>0</v>
      </c>
      <c r="T4003">
        <v>31</v>
      </c>
      <c r="U4003">
        <v>0</v>
      </c>
      <c r="V4003">
        <v>0</v>
      </c>
      <c r="W4003">
        <v>0</v>
      </c>
      <c r="X4003">
        <v>629.87999866271036</v>
      </c>
      <c r="Y4003">
        <v>0</v>
      </c>
      <c r="Z4003">
        <v>0</v>
      </c>
      <c r="AA4003">
        <v>0</v>
      </c>
      <c r="AB4003">
        <v>219.66498505256209</v>
      </c>
      <c r="AC4003">
        <v>0</v>
      </c>
      <c r="AD4003">
        <v>0</v>
      </c>
      <c r="AE4003">
        <v>849.54498371527245</v>
      </c>
    </row>
    <row r="4004" spans="1:31" x14ac:dyDescent="0.25">
      <c r="A4004">
        <v>1715940</v>
      </c>
      <c r="B4004">
        <v>1</v>
      </c>
      <c r="C4004" t="s">
        <v>80</v>
      </c>
      <c r="D4004" t="s">
        <v>96</v>
      </c>
      <c r="E4004" t="s">
        <v>131</v>
      </c>
      <c r="F4004" t="s">
        <v>11707</v>
      </c>
      <c r="G4004" t="s">
        <v>133</v>
      </c>
      <c r="H4004" t="s">
        <v>134</v>
      </c>
      <c r="I4004" t="s">
        <v>135</v>
      </c>
      <c r="J4004" t="s">
        <v>136</v>
      </c>
      <c r="K4004" t="s">
        <v>137</v>
      </c>
      <c r="L4004" t="s">
        <v>11708</v>
      </c>
      <c r="M4004" t="s">
        <v>11709</v>
      </c>
      <c r="N4004">
        <v>8.0233333330000001</v>
      </c>
      <c r="O4004">
        <v>0</v>
      </c>
      <c r="P4004">
        <v>1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2.8934207961984804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2.8934207961984804</v>
      </c>
    </row>
    <row r="4005" spans="1:31" x14ac:dyDescent="0.25">
      <c r="A4005">
        <v>1716009</v>
      </c>
      <c r="B4005">
        <v>1</v>
      </c>
      <c r="C4005" t="s">
        <v>80</v>
      </c>
      <c r="D4005" t="s">
        <v>84</v>
      </c>
      <c r="E4005" t="s">
        <v>171</v>
      </c>
      <c r="F4005" t="s">
        <v>596</v>
      </c>
      <c r="G4005" t="s">
        <v>2470</v>
      </c>
      <c r="H4005" t="s">
        <v>143</v>
      </c>
      <c r="I4005" t="s">
        <v>135</v>
      </c>
      <c r="J4005" t="s">
        <v>136</v>
      </c>
      <c r="K4005" t="s">
        <v>137</v>
      </c>
      <c r="L4005" t="s">
        <v>11710</v>
      </c>
      <c r="M4005" t="s">
        <v>11711</v>
      </c>
      <c r="N4005">
        <v>3.443888888</v>
      </c>
      <c r="O4005">
        <v>0</v>
      </c>
      <c r="P4005">
        <v>132</v>
      </c>
      <c r="Q4005">
        <v>0</v>
      </c>
      <c r="R4005">
        <v>0</v>
      </c>
      <c r="S4005">
        <v>0</v>
      </c>
      <c r="T4005">
        <v>11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44.914728746147112</v>
      </c>
      <c r="AC4005">
        <v>0</v>
      </c>
      <c r="AD4005">
        <v>0</v>
      </c>
      <c r="AE4005">
        <v>44.914728746147112</v>
      </c>
    </row>
    <row r="4006" spans="1:31" x14ac:dyDescent="0.25">
      <c r="A4006">
        <v>1715568</v>
      </c>
      <c r="B4006">
        <v>1</v>
      </c>
      <c r="C4006" t="s">
        <v>81</v>
      </c>
      <c r="D4006" t="s">
        <v>118</v>
      </c>
      <c r="E4006" t="s">
        <v>160</v>
      </c>
      <c r="F4006" t="s">
        <v>11712</v>
      </c>
      <c r="G4006" t="s">
        <v>269</v>
      </c>
      <c r="H4006" t="s">
        <v>134</v>
      </c>
      <c r="I4006" t="s">
        <v>135</v>
      </c>
      <c r="J4006" t="s">
        <v>136</v>
      </c>
      <c r="K4006" t="s">
        <v>137</v>
      </c>
      <c r="L4006" t="s">
        <v>11713</v>
      </c>
      <c r="M4006" t="s">
        <v>11714</v>
      </c>
      <c r="N4006">
        <v>3.58</v>
      </c>
      <c r="O4006">
        <v>0</v>
      </c>
      <c r="P4006">
        <v>23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8.4036423739841464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8.4036423739841464</v>
      </c>
    </row>
    <row r="4007" spans="1:31" x14ac:dyDescent="0.25">
      <c r="A4007">
        <v>1715697</v>
      </c>
      <c r="B4007">
        <v>1</v>
      </c>
      <c r="C4007" t="s">
        <v>80</v>
      </c>
      <c r="D4007" t="s">
        <v>88</v>
      </c>
      <c r="E4007" t="s">
        <v>160</v>
      </c>
      <c r="F4007" t="s">
        <v>11715</v>
      </c>
      <c r="G4007" t="s">
        <v>173</v>
      </c>
      <c r="H4007" t="s">
        <v>134</v>
      </c>
      <c r="I4007" t="s">
        <v>135</v>
      </c>
      <c r="J4007" t="s">
        <v>136</v>
      </c>
      <c r="K4007" t="s">
        <v>153</v>
      </c>
      <c r="L4007" t="s">
        <v>11716</v>
      </c>
      <c r="M4007" t="s">
        <v>11717</v>
      </c>
      <c r="N4007">
        <v>1.1641666660000001</v>
      </c>
      <c r="O4007">
        <v>0</v>
      </c>
      <c r="P4007">
        <v>96</v>
      </c>
      <c r="Q4007">
        <v>0</v>
      </c>
      <c r="R4007">
        <v>0</v>
      </c>
      <c r="S4007">
        <v>0</v>
      </c>
      <c r="T4007">
        <v>1</v>
      </c>
      <c r="U4007">
        <v>0</v>
      </c>
      <c r="V4007">
        <v>0</v>
      </c>
      <c r="W4007">
        <v>0</v>
      </c>
      <c r="X4007">
        <v>31.015156118190252</v>
      </c>
      <c r="Y4007">
        <v>0</v>
      </c>
      <c r="Z4007">
        <v>0</v>
      </c>
      <c r="AA4007">
        <v>0</v>
      </c>
      <c r="AB4007">
        <v>2.0129123599201248</v>
      </c>
      <c r="AC4007">
        <v>0</v>
      </c>
      <c r="AD4007">
        <v>0</v>
      </c>
      <c r="AE4007">
        <v>33.028068478110377</v>
      </c>
    </row>
    <row r="4008" spans="1:31" x14ac:dyDescent="0.25">
      <c r="A4008">
        <v>1716046</v>
      </c>
      <c r="B4008">
        <v>1</v>
      </c>
      <c r="C4008" t="s">
        <v>80</v>
      </c>
      <c r="D4008" t="s">
        <v>97</v>
      </c>
      <c r="E4008" t="s">
        <v>131</v>
      </c>
      <c r="F4008" t="s">
        <v>11718</v>
      </c>
      <c r="G4008" t="s">
        <v>242</v>
      </c>
      <c r="H4008" t="s">
        <v>134</v>
      </c>
      <c r="I4008" t="s">
        <v>135</v>
      </c>
      <c r="J4008" t="s">
        <v>136</v>
      </c>
      <c r="K4008" t="s">
        <v>137</v>
      </c>
      <c r="L4008" t="s">
        <v>11719</v>
      </c>
      <c r="M4008" t="s">
        <v>11720</v>
      </c>
      <c r="N4008">
        <v>2.4166666659999998</v>
      </c>
      <c r="O4008">
        <v>0</v>
      </c>
      <c r="P4008">
        <v>1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0.79700828339433327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0.79700828339433327</v>
      </c>
    </row>
    <row r="4009" spans="1:31" x14ac:dyDescent="0.25">
      <c r="A4009">
        <v>1715946</v>
      </c>
      <c r="B4009">
        <v>1</v>
      </c>
      <c r="C4009" t="s">
        <v>80</v>
      </c>
      <c r="D4009" t="s">
        <v>105</v>
      </c>
      <c r="E4009" t="s">
        <v>131</v>
      </c>
      <c r="F4009" t="s">
        <v>11721</v>
      </c>
      <c r="G4009" t="s">
        <v>133</v>
      </c>
      <c r="H4009" t="s">
        <v>134</v>
      </c>
      <c r="I4009" t="s">
        <v>135</v>
      </c>
      <c r="J4009" t="s">
        <v>136</v>
      </c>
      <c r="K4009" t="s">
        <v>137</v>
      </c>
      <c r="L4009" t="s">
        <v>11722</v>
      </c>
      <c r="M4009" t="s">
        <v>11723</v>
      </c>
      <c r="N4009">
        <v>0.60250000000000004</v>
      </c>
      <c r="O4009">
        <v>0</v>
      </c>
      <c r="P4009">
        <v>2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0.14040350851879002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0.14040350851879002</v>
      </c>
    </row>
    <row r="4010" spans="1:31" x14ac:dyDescent="0.25">
      <c r="A4010">
        <v>1715932</v>
      </c>
      <c r="B4010">
        <v>1</v>
      </c>
      <c r="C4010" t="s">
        <v>80</v>
      </c>
      <c r="D4010" t="s">
        <v>105</v>
      </c>
      <c r="E4010" t="s">
        <v>131</v>
      </c>
      <c r="F4010" t="s">
        <v>11724</v>
      </c>
      <c r="G4010" t="s">
        <v>133</v>
      </c>
      <c r="H4010" t="s">
        <v>134</v>
      </c>
      <c r="I4010" t="s">
        <v>135</v>
      </c>
      <c r="J4010" t="s">
        <v>136</v>
      </c>
      <c r="K4010" t="s">
        <v>137</v>
      </c>
      <c r="L4010" t="s">
        <v>11725</v>
      </c>
      <c r="M4010" t="s">
        <v>11726</v>
      </c>
      <c r="N4010">
        <v>2.5169444439999999</v>
      </c>
      <c r="O4010">
        <v>0</v>
      </c>
      <c r="P4010">
        <v>1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0.23362254250441281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0.23362254250441281</v>
      </c>
    </row>
    <row r="4011" spans="1:31" x14ac:dyDescent="0.25">
      <c r="A4011">
        <v>1715786</v>
      </c>
      <c r="B4011">
        <v>1</v>
      </c>
      <c r="C4011" t="s">
        <v>80</v>
      </c>
      <c r="D4011" t="s">
        <v>93</v>
      </c>
      <c r="E4011" t="s">
        <v>131</v>
      </c>
      <c r="F4011" t="s">
        <v>11727</v>
      </c>
      <c r="G4011" t="s">
        <v>133</v>
      </c>
      <c r="H4011" t="s">
        <v>134</v>
      </c>
      <c r="I4011" t="s">
        <v>135</v>
      </c>
      <c r="J4011" t="s">
        <v>136</v>
      </c>
      <c r="K4011" t="s">
        <v>137</v>
      </c>
      <c r="L4011" t="s">
        <v>11728</v>
      </c>
      <c r="M4011" t="s">
        <v>11729</v>
      </c>
      <c r="N4011">
        <v>2.4175</v>
      </c>
      <c r="O4011">
        <v>0</v>
      </c>
      <c r="P4011">
        <v>6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3.5834343925719989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3.5834343925719989</v>
      </c>
    </row>
    <row r="4012" spans="1:31" x14ac:dyDescent="0.25">
      <c r="A4012">
        <v>1715763</v>
      </c>
      <c r="B4012">
        <v>1</v>
      </c>
      <c r="C4012" t="s">
        <v>81</v>
      </c>
      <c r="D4012" t="s">
        <v>127</v>
      </c>
      <c r="E4012" t="s">
        <v>160</v>
      </c>
      <c r="F4012" t="s">
        <v>11730</v>
      </c>
      <c r="G4012" t="s">
        <v>162</v>
      </c>
      <c r="H4012" t="s">
        <v>134</v>
      </c>
      <c r="I4012" t="s">
        <v>135</v>
      </c>
      <c r="J4012" t="s">
        <v>136</v>
      </c>
      <c r="K4012" t="s">
        <v>137</v>
      </c>
      <c r="L4012" t="s">
        <v>11731</v>
      </c>
      <c r="M4012" t="s">
        <v>11732</v>
      </c>
      <c r="N4012">
        <v>1.1100000000000001</v>
      </c>
      <c r="O4012">
        <v>0</v>
      </c>
      <c r="P4012">
        <v>17</v>
      </c>
      <c r="Q4012">
        <v>0</v>
      </c>
      <c r="R4012">
        <v>0</v>
      </c>
      <c r="S4012">
        <v>0</v>
      </c>
      <c r="T4012">
        <v>3</v>
      </c>
      <c r="U4012">
        <v>0</v>
      </c>
      <c r="V4012">
        <v>0</v>
      </c>
      <c r="W4012">
        <v>0</v>
      </c>
      <c r="X4012">
        <v>2.4224162864606194</v>
      </c>
      <c r="Y4012">
        <v>0</v>
      </c>
      <c r="Z4012">
        <v>0</v>
      </c>
      <c r="AA4012">
        <v>0</v>
      </c>
      <c r="AB4012">
        <v>2.1522521882876502</v>
      </c>
      <c r="AC4012">
        <v>0</v>
      </c>
      <c r="AD4012">
        <v>0</v>
      </c>
      <c r="AE4012">
        <v>4.57466847474827</v>
      </c>
    </row>
    <row r="4013" spans="1:31" x14ac:dyDescent="0.25">
      <c r="A4013">
        <v>1715617</v>
      </c>
      <c r="B4013">
        <v>1</v>
      </c>
      <c r="C4013" t="s">
        <v>81</v>
      </c>
      <c r="D4013" t="s">
        <v>113</v>
      </c>
      <c r="E4013" t="s">
        <v>171</v>
      </c>
      <c r="F4013" t="s">
        <v>11733</v>
      </c>
      <c r="G4013" t="s">
        <v>246</v>
      </c>
      <c r="H4013" t="s">
        <v>143</v>
      </c>
      <c r="I4013" t="s">
        <v>135</v>
      </c>
      <c r="J4013" t="s">
        <v>136</v>
      </c>
      <c r="K4013" t="s">
        <v>137</v>
      </c>
      <c r="L4013" t="s">
        <v>11734</v>
      </c>
      <c r="M4013" t="s">
        <v>11735</v>
      </c>
      <c r="N4013">
        <v>1.154722222</v>
      </c>
      <c r="O4013">
        <v>0</v>
      </c>
      <c r="P4013">
        <v>0</v>
      </c>
      <c r="Q4013">
        <v>0</v>
      </c>
      <c r="R4013">
        <v>31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4.958401049240301</v>
      </c>
      <c r="AA4013">
        <v>0</v>
      </c>
      <c r="AB4013">
        <v>0</v>
      </c>
      <c r="AC4013">
        <v>0</v>
      </c>
      <c r="AD4013">
        <v>0</v>
      </c>
      <c r="AE4013">
        <v>4.958401049240301</v>
      </c>
    </row>
    <row r="4014" spans="1:31" x14ac:dyDescent="0.25">
      <c r="A4014">
        <v>1715640</v>
      </c>
      <c r="B4014">
        <v>1</v>
      </c>
      <c r="C4014" t="s">
        <v>80</v>
      </c>
      <c r="D4014" t="s">
        <v>94</v>
      </c>
      <c r="E4014" t="s">
        <v>131</v>
      </c>
      <c r="F4014" t="s">
        <v>11736</v>
      </c>
      <c r="G4014" t="s">
        <v>133</v>
      </c>
      <c r="H4014" t="s">
        <v>134</v>
      </c>
      <c r="I4014" t="s">
        <v>135</v>
      </c>
      <c r="J4014" t="s">
        <v>136</v>
      </c>
      <c r="K4014" t="s">
        <v>137</v>
      </c>
      <c r="L4014" t="s">
        <v>11737</v>
      </c>
      <c r="M4014" t="s">
        <v>11738</v>
      </c>
      <c r="N4014">
        <v>2.5024999999999999</v>
      </c>
      <c r="O4014">
        <v>0</v>
      </c>
      <c r="P4014">
        <v>1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0.13163872705216997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0.13163872705216997</v>
      </c>
    </row>
    <row r="4015" spans="1:31" x14ac:dyDescent="0.25">
      <c r="A4015">
        <v>1716118</v>
      </c>
      <c r="B4015">
        <v>1</v>
      </c>
      <c r="C4015" t="s">
        <v>81</v>
      </c>
      <c r="D4015" t="s">
        <v>118</v>
      </c>
      <c r="E4015" t="s">
        <v>314</v>
      </c>
      <c r="F4015" t="s">
        <v>11664</v>
      </c>
      <c r="G4015" t="s">
        <v>911</v>
      </c>
      <c r="H4015" t="s">
        <v>143</v>
      </c>
      <c r="I4015" t="s">
        <v>135</v>
      </c>
      <c r="J4015" t="s">
        <v>136</v>
      </c>
      <c r="K4015" t="s">
        <v>137</v>
      </c>
      <c r="L4015" t="s">
        <v>11739</v>
      </c>
      <c r="M4015" t="s">
        <v>11740</v>
      </c>
      <c r="N4015">
        <v>0.53500000000000003</v>
      </c>
      <c r="O4015">
        <v>7</v>
      </c>
      <c r="P4015">
        <v>1083</v>
      </c>
      <c r="Q4015">
        <v>176</v>
      </c>
      <c r="R4015">
        <v>73</v>
      </c>
      <c r="S4015">
        <v>47</v>
      </c>
      <c r="T4015">
        <v>110</v>
      </c>
      <c r="U4015">
        <v>0</v>
      </c>
      <c r="V4015">
        <v>0</v>
      </c>
      <c r="W4015">
        <v>1.0363502493473273</v>
      </c>
      <c r="X4015">
        <v>95.12824499074631</v>
      </c>
      <c r="Y4015">
        <v>157.38207957846447</v>
      </c>
      <c r="Z4015">
        <v>8.8098372773339673</v>
      </c>
      <c r="AA4015">
        <v>77.200840075887655</v>
      </c>
      <c r="AB4015">
        <v>26.53457072841757</v>
      </c>
      <c r="AC4015">
        <v>0</v>
      </c>
      <c r="AD4015">
        <v>0</v>
      </c>
      <c r="AE4015">
        <v>366.09192290019729</v>
      </c>
    </row>
    <row r="4016" spans="1:31" x14ac:dyDescent="0.25">
      <c r="A4016">
        <v>1715577</v>
      </c>
      <c r="B4016">
        <v>1</v>
      </c>
      <c r="C4016" t="s">
        <v>81</v>
      </c>
      <c r="D4016" t="s">
        <v>116</v>
      </c>
      <c r="E4016" t="s">
        <v>189</v>
      </c>
      <c r="F4016" t="s">
        <v>11741</v>
      </c>
      <c r="G4016" t="s">
        <v>147</v>
      </c>
      <c r="H4016" t="s">
        <v>143</v>
      </c>
      <c r="I4016" t="s">
        <v>135</v>
      </c>
      <c r="J4016" t="s">
        <v>136</v>
      </c>
      <c r="K4016" t="s">
        <v>137</v>
      </c>
      <c r="L4016" t="s">
        <v>11742</v>
      </c>
      <c r="M4016" t="s">
        <v>11743</v>
      </c>
      <c r="N4016">
        <v>1.656111111</v>
      </c>
      <c r="O4016">
        <v>0</v>
      </c>
      <c r="P4016">
        <v>721</v>
      </c>
      <c r="Q4016">
        <v>0</v>
      </c>
      <c r="R4016">
        <v>71</v>
      </c>
      <c r="S4016">
        <v>3</v>
      </c>
      <c r="T4016">
        <v>93</v>
      </c>
      <c r="U4016">
        <v>0</v>
      </c>
      <c r="V4016">
        <v>0</v>
      </c>
      <c r="W4016">
        <v>0</v>
      </c>
      <c r="X4016">
        <v>151.45301870313173</v>
      </c>
      <c r="Y4016">
        <v>0</v>
      </c>
      <c r="Z4016">
        <v>7.7589194178333063</v>
      </c>
      <c r="AA4016">
        <v>9.2380474294425508</v>
      </c>
      <c r="AB4016">
        <v>59.756593730870442</v>
      </c>
      <c r="AC4016">
        <v>0</v>
      </c>
      <c r="AD4016">
        <v>0</v>
      </c>
      <c r="AE4016">
        <v>228.20657928127804</v>
      </c>
    </row>
    <row r="4017" spans="1:31" x14ac:dyDescent="0.25">
      <c r="A4017">
        <v>1716072</v>
      </c>
      <c r="B4017">
        <v>1</v>
      </c>
      <c r="C4017" t="s">
        <v>81</v>
      </c>
      <c r="D4017" t="s">
        <v>127</v>
      </c>
      <c r="E4017" t="s">
        <v>160</v>
      </c>
      <c r="F4017" t="s">
        <v>3905</v>
      </c>
      <c r="G4017" t="s">
        <v>162</v>
      </c>
      <c r="H4017" t="s">
        <v>134</v>
      </c>
      <c r="I4017" t="s">
        <v>135</v>
      </c>
      <c r="J4017" t="s">
        <v>136</v>
      </c>
      <c r="K4017" t="s">
        <v>137</v>
      </c>
      <c r="L4017" t="s">
        <v>11744</v>
      </c>
      <c r="M4017" t="s">
        <v>11745</v>
      </c>
      <c r="N4017">
        <v>1.979166666</v>
      </c>
      <c r="O4017">
        <v>0</v>
      </c>
      <c r="P4017">
        <v>32</v>
      </c>
      <c r="Q4017">
        <v>0</v>
      </c>
      <c r="R4017">
        <v>0</v>
      </c>
      <c r="S4017">
        <v>0</v>
      </c>
      <c r="T4017">
        <v>3</v>
      </c>
      <c r="U4017">
        <v>0</v>
      </c>
      <c r="V4017">
        <v>0</v>
      </c>
      <c r="W4017">
        <v>0</v>
      </c>
      <c r="X4017">
        <v>9.6083369050229077</v>
      </c>
      <c r="Y4017">
        <v>0</v>
      </c>
      <c r="Z4017">
        <v>0</v>
      </c>
      <c r="AA4017">
        <v>0</v>
      </c>
      <c r="AB4017">
        <v>3.56122149338321</v>
      </c>
      <c r="AC4017">
        <v>0</v>
      </c>
      <c r="AD4017">
        <v>0</v>
      </c>
      <c r="AE4017">
        <v>13.169558398406117</v>
      </c>
    </row>
    <row r="4018" spans="1:31" x14ac:dyDescent="0.25">
      <c r="A4018">
        <v>1715826</v>
      </c>
      <c r="B4018">
        <v>1</v>
      </c>
      <c r="C4018" t="s">
        <v>80</v>
      </c>
      <c r="D4018" t="s">
        <v>109</v>
      </c>
      <c r="E4018" t="s">
        <v>131</v>
      </c>
      <c r="F4018" t="s">
        <v>11746</v>
      </c>
      <c r="G4018" t="s">
        <v>133</v>
      </c>
      <c r="H4018" t="s">
        <v>134</v>
      </c>
      <c r="I4018" t="s">
        <v>135</v>
      </c>
      <c r="J4018" t="s">
        <v>136</v>
      </c>
      <c r="K4018" t="s">
        <v>137</v>
      </c>
      <c r="L4018" t="s">
        <v>11747</v>
      </c>
      <c r="M4018" t="s">
        <v>11748</v>
      </c>
      <c r="N4018">
        <v>1.1916666659999999</v>
      </c>
      <c r="O4018">
        <v>0</v>
      </c>
      <c r="P4018">
        <v>1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0.14264645088701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0.14264645088701</v>
      </c>
    </row>
    <row r="4019" spans="1:31" x14ac:dyDescent="0.25">
      <c r="A4019">
        <v>1715869</v>
      </c>
      <c r="B4019">
        <v>1</v>
      </c>
      <c r="C4019" t="s">
        <v>80</v>
      </c>
      <c r="D4019" t="s">
        <v>103</v>
      </c>
      <c r="E4019" t="s">
        <v>150</v>
      </c>
      <c r="F4019" t="s">
        <v>11749</v>
      </c>
      <c r="G4019" t="s">
        <v>186</v>
      </c>
      <c r="H4019" t="s">
        <v>134</v>
      </c>
      <c r="I4019" t="s">
        <v>135</v>
      </c>
      <c r="J4019" t="s">
        <v>136</v>
      </c>
      <c r="K4019" t="s">
        <v>137</v>
      </c>
      <c r="L4019" t="s">
        <v>11750</v>
      </c>
      <c r="M4019" t="s">
        <v>11751</v>
      </c>
      <c r="N4019">
        <v>0.571111111</v>
      </c>
      <c r="O4019">
        <v>0</v>
      </c>
      <c r="P4019">
        <v>151</v>
      </c>
      <c r="Q4019">
        <v>0</v>
      </c>
      <c r="R4019">
        <v>26</v>
      </c>
      <c r="S4019">
        <v>0</v>
      </c>
      <c r="T4019">
        <v>14</v>
      </c>
      <c r="U4019">
        <v>0</v>
      </c>
      <c r="V4019">
        <v>0</v>
      </c>
      <c r="W4019">
        <v>0</v>
      </c>
      <c r="X4019">
        <v>22.523878751632743</v>
      </c>
      <c r="Y4019">
        <v>0</v>
      </c>
      <c r="Z4019">
        <v>12.319981563761955</v>
      </c>
      <c r="AA4019">
        <v>0</v>
      </c>
      <c r="AB4019">
        <v>5.9913168413753564</v>
      </c>
      <c r="AC4019">
        <v>0</v>
      </c>
      <c r="AD4019">
        <v>0</v>
      </c>
      <c r="AE4019">
        <v>40.835177156770058</v>
      </c>
    </row>
    <row r="4020" spans="1:31" x14ac:dyDescent="0.25">
      <c r="A4020">
        <v>1715537</v>
      </c>
      <c r="B4020">
        <v>1</v>
      </c>
      <c r="C4020" t="s">
        <v>80</v>
      </c>
      <c r="D4020" t="s">
        <v>93</v>
      </c>
      <c r="E4020" t="s">
        <v>160</v>
      </c>
      <c r="F4020" t="s">
        <v>11752</v>
      </c>
      <c r="G4020" t="s">
        <v>162</v>
      </c>
      <c r="H4020" t="s">
        <v>134</v>
      </c>
      <c r="I4020" t="s">
        <v>135</v>
      </c>
      <c r="J4020" t="s">
        <v>136</v>
      </c>
      <c r="K4020" t="s">
        <v>137</v>
      </c>
      <c r="L4020" t="s">
        <v>11753</v>
      </c>
      <c r="M4020" t="s">
        <v>11754</v>
      </c>
      <c r="N4020">
        <v>2.661944444</v>
      </c>
      <c r="O4020">
        <v>0</v>
      </c>
      <c r="P4020">
        <v>4</v>
      </c>
      <c r="Q4020">
        <v>0</v>
      </c>
      <c r="R4020">
        <v>1</v>
      </c>
      <c r="S4020">
        <v>0</v>
      </c>
      <c r="T4020">
        <v>2</v>
      </c>
      <c r="U4020">
        <v>0</v>
      </c>
      <c r="V4020">
        <v>0</v>
      </c>
      <c r="W4020">
        <v>0</v>
      </c>
      <c r="X4020">
        <v>2.2209235896920512</v>
      </c>
      <c r="Y4020">
        <v>0</v>
      </c>
      <c r="Z4020">
        <v>2.7910096358471796</v>
      </c>
      <c r="AA4020">
        <v>0</v>
      </c>
      <c r="AB4020">
        <v>3.8621318206262139</v>
      </c>
      <c r="AC4020">
        <v>0</v>
      </c>
      <c r="AD4020">
        <v>0</v>
      </c>
      <c r="AE4020">
        <v>8.8740650461654447</v>
      </c>
    </row>
    <row r="4021" spans="1:31" x14ac:dyDescent="0.25">
      <c r="A4021">
        <v>1715992</v>
      </c>
      <c r="B4021">
        <v>1</v>
      </c>
      <c r="C4021" t="s">
        <v>80</v>
      </c>
      <c r="D4021" t="s">
        <v>85</v>
      </c>
      <c r="E4021" t="s">
        <v>131</v>
      </c>
      <c r="F4021" t="s">
        <v>11755</v>
      </c>
      <c r="G4021" t="s">
        <v>238</v>
      </c>
      <c r="H4021" t="s">
        <v>134</v>
      </c>
      <c r="I4021" t="s">
        <v>135</v>
      </c>
      <c r="J4021" t="s">
        <v>136</v>
      </c>
      <c r="K4021" t="s">
        <v>137</v>
      </c>
      <c r="L4021" t="s">
        <v>11756</v>
      </c>
      <c r="M4021" t="s">
        <v>11757</v>
      </c>
      <c r="N4021">
        <v>3.8030555549999998</v>
      </c>
      <c r="O4021">
        <v>0</v>
      </c>
      <c r="P4021">
        <v>11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14.042539028818023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14.042539028818023</v>
      </c>
    </row>
    <row r="4022" spans="1:31" x14ac:dyDescent="0.25">
      <c r="A4022">
        <v>1715637</v>
      </c>
      <c r="B4022">
        <v>1</v>
      </c>
      <c r="C4022" t="s">
        <v>80</v>
      </c>
      <c r="D4022" t="s">
        <v>97</v>
      </c>
      <c r="E4022" t="s">
        <v>160</v>
      </c>
      <c r="F4022" t="s">
        <v>7197</v>
      </c>
      <c r="G4022" t="s">
        <v>152</v>
      </c>
      <c r="H4022" t="s">
        <v>134</v>
      </c>
      <c r="I4022" t="s">
        <v>135</v>
      </c>
      <c r="J4022" t="s">
        <v>136</v>
      </c>
      <c r="K4022" t="s">
        <v>153</v>
      </c>
      <c r="L4022" t="s">
        <v>11758</v>
      </c>
      <c r="M4022" t="s">
        <v>11759</v>
      </c>
      <c r="N4022">
        <v>8.3695841659999992</v>
      </c>
      <c r="O4022">
        <v>0</v>
      </c>
      <c r="P4022">
        <v>50</v>
      </c>
      <c r="Q4022">
        <v>0</v>
      </c>
      <c r="R4022">
        <v>0</v>
      </c>
      <c r="S4022">
        <v>0</v>
      </c>
      <c r="T4022">
        <v>8</v>
      </c>
      <c r="U4022">
        <v>0</v>
      </c>
      <c r="V4022">
        <v>0</v>
      </c>
      <c r="W4022">
        <v>0</v>
      </c>
      <c r="X4022">
        <v>64.030099423666499</v>
      </c>
      <c r="Y4022">
        <v>0</v>
      </c>
      <c r="Z4022">
        <v>0</v>
      </c>
      <c r="AA4022">
        <v>0</v>
      </c>
      <c r="AB4022">
        <v>49.330056813723218</v>
      </c>
      <c r="AC4022">
        <v>0</v>
      </c>
      <c r="AD4022">
        <v>0</v>
      </c>
      <c r="AE4022">
        <v>113.36015623738972</v>
      </c>
    </row>
    <row r="4023" spans="1:31" x14ac:dyDescent="0.25">
      <c r="A4023">
        <v>1715614</v>
      </c>
      <c r="B4023">
        <v>1</v>
      </c>
      <c r="C4023" t="s">
        <v>81</v>
      </c>
      <c r="D4023" t="s">
        <v>123</v>
      </c>
      <c r="E4023" t="s">
        <v>171</v>
      </c>
      <c r="F4023" t="s">
        <v>11760</v>
      </c>
      <c r="G4023" t="s">
        <v>152</v>
      </c>
      <c r="H4023" t="s">
        <v>143</v>
      </c>
      <c r="I4023" t="s">
        <v>135</v>
      </c>
      <c r="J4023" t="s">
        <v>136</v>
      </c>
      <c r="K4023" t="s">
        <v>153</v>
      </c>
      <c r="L4023" t="s">
        <v>11761</v>
      </c>
      <c r="M4023" t="s">
        <v>11762</v>
      </c>
      <c r="N4023">
        <v>6.6036111110000002</v>
      </c>
      <c r="O4023">
        <v>0</v>
      </c>
      <c r="P4023">
        <v>2</v>
      </c>
      <c r="Q4023">
        <v>0</v>
      </c>
      <c r="R4023">
        <v>0</v>
      </c>
      <c r="S4023">
        <v>4</v>
      </c>
      <c r="T4023">
        <v>37</v>
      </c>
      <c r="U4023">
        <v>1</v>
      </c>
      <c r="V4023">
        <v>1</v>
      </c>
      <c r="W4023">
        <v>0</v>
      </c>
      <c r="X4023">
        <v>2.6065438159206868</v>
      </c>
      <c r="Y4023">
        <v>0</v>
      </c>
      <c r="Z4023">
        <v>0</v>
      </c>
      <c r="AA4023">
        <v>565.32202795012245</v>
      </c>
      <c r="AB4023">
        <v>394.66939283761752</v>
      </c>
      <c r="AC4023">
        <v>0</v>
      </c>
      <c r="AD4023">
        <v>29.938501291011768</v>
      </c>
      <c r="AE4023">
        <v>992.53646589467235</v>
      </c>
    </row>
    <row r="4024" spans="1:31" x14ac:dyDescent="0.25">
      <c r="A4024">
        <v>1716035</v>
      </c>
      <c r="B4024">
        <v>1</v>
      </c>
      <c r="C4024" t="s">
        <v>80</v>
      </c>
      <c r="D4024" t="s">
        <v>97</v>
      </c>
      <c r="E4024" t="s">
        <v>131</v>
      </c>
      <c r="F4024" t="s">
        <v>11763</v>
      </c>
      <c r="G4024" t="s">
        <v>242</v>
      </c>
      <c r="H4024" t="s">
        <v>134</v>
      </c>
      <c r="I4024" t="s">
        <v>135</v>
      </c>
      <c r="J4024" t="s">
        <v>136</v>
      </c>
      <c r="K4024" t="s">
        <v>137</v>
      </c>
      <c r="L4024" t="s">
        <v>11764</v>
      </c>
      <c r="M4024" t="s">
        <v>11765</v>
      </c>
      <c r="N4024">
        <v>2.1030555550000001</v>
      </c>
      <c r="O4024">
        <v>0</v>
      </c>
      <c r="P4024">
        <v>1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</row>
    <row r="4025" spans="1:31" x14ac:dyDescent="0.25">
      <c r="A4025">
        <v>1715806</v>
      </c>
      <c r="B4025">
        <v>1</v>
      </c>
      <c r="C4025" t="s">
        <v>80</v>
      </c>
      <c r="D4025" t="s">
        <v>90</v>
      </c>
      <c r="E4025" t="s">
        <v>150</v>
      </c>
      <c r="F4025" t="s">
        <v>11766</v>
      </c>
      <c r="G4025" t="s">
        <v>1328</v>
      </c>
      <c r="H4025" t="s">
        <v>134</v>
      </c>
      <c r="I4025" t="s">
        <v>135</v>
      </c>
      <c r="J4025" t="s">
        <v>136</v>
      </c>
      <c r="K4025" t="s">
        <v>137</v>
      </c>
      <c r="L4025" t="s">
        <v>11767</v>
      </c>
      <c r="M4025" t="s">
        <v>11768</v>
      </c>
      <c r="N4025">
        <v>0.888055555</v>
      </c>
      <c r="O4025">
        <v>0</v>
      </c>
      <c r="P4025">
        <v>374</v>
      </c>
      <c r="Q4025">
        <v>0</v>
      </c>
      <c r="R4025">
        <v>0</v>
      </c>
      <c r="S4025">
        <v>0</v>
      </c>
      <c r="T4025">
        <v>13</v>
      </c>
      <c r="U4025">
        <v>0</v>
      </c>
      <c r="V4025">
        <v>0</v>
      </c>
      <c r="W4025">
        <v>0</v>
      </c>
      <c r="X4025">
        <v>97.799717634831183</v>
      </c>
      <c r="Y4025">
        <v>0</v>
      </c>
      <c r="Z4025">
        <v>0</v>
      </c>
      <c r="AA4025">
        <v>0</v>
      </c>
      <c r="AB4025">
        <v>5.4775923904911261</v>
      </c>
      <c r="AC4025">
        <v>0</v>
      </c>
      <c r="AD4025">
        <v>0</v>
      </c>
      <c r="AE4025">
        <v>103.27731002532231</v>
      </c>
    </row>
    <row r="4026" spans="1:31" x14ac:dyDescent="0.25">
      <c r="A4026">
        <v>1716055</v>
      </c>
      <c r="B4026">
        <v>1</v>
      </c>
      <c r="C4026" t="s">
        <v>80</v>
      </c>
      <c r="D4026" t="s">
        <v>95</v>
      </c>
      <c r="E4026" t="s">
        <v>131</v>
      </c>
      <c r="F4026" t="s">
        <v>11769</v>
      </c>
      <c r="G4026" t="s">
        <v>133</v>
      </c>
      <c r="H4026" t="s">
        <v>134</v>
      </c>
      <c r="I4026" t="s">
        <v>135</v>
      </c>
      <c r="J4026" t="s">
        <v>136</v>
      </c>
      <c r="K4026" t="s">
        <v>137</v>
      </c>
      <c r="L4026" t="s">
        <v>11770</v>
      </c>
      <c r="M4026" t="s">
        <v>11771</v>
      </c>
      <c r="N4026">
        <v>1.7513888879999999</v>
      </c>
      <c r="O4026">
        <v>0</v>
      </c>
      <c r="P4026">
        <v>1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0.30386314806472087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0.30386314806472087</v>
      </c>
    </row>
    <row r="4027" spans="1:31" x14ac:dyDescent="0.25">
      <c r="A4027">
        <v>1715700</v>
      </c>
      <c r="B4027">
        <v>1</v>
      </c>
      <c r="C4027" t="s">
        <v>80</v>
      </c>
      <c r="D4027" t="s">
        <v>106</v>
      </c>
      <c r="E4027" t="s">
        <v>160</v>
      </c>
      <c r="F4027" t="s">
        <v>11772</v>
      </c>
      <c r="G4027" t="s">
        <v>162</v>
      </c>
      <c r="H4027" t="s">
        <v>134</v>
      </c>
      <c r="I4027" t="s">
        <v>135</v>
      </c>
      <c r="J4027" t="s">
        <v>136</v>
      </c>
      <c r="K4027" t="s">
        <v>137</v>
      </c>
      <c r="L4027" t="s">
        <v>11773</v>
      </c>
      <c r="M4027" t="s">
        <v>11774</v>
      </c>
      <c r="N4027">
        <v>1.373611111</v>
      </c>
      <c r="O4027">
        <v>0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7.0821329227746671E-2</v>
      </c>
      <c r="AA4027">
        <v>0</v>
      </c>
      <c r="AB4027">
        <v>0</v>
      </c>
      <c r="AC4027">
        <v>0</v>
      </c>
      <c r="AD4027">
        <v>0</v>
      </c>
      <c r="AE4027">
        <v>7.0821329227746671E-2</v>
      </c>
    </row>
    <row r="4028" spans="1:31" x14ac:dyDescent="0.25">
      <c r="A4028">
        <v>1715663</v>
      </c>
      <c r="B4028">
        <v>1</v>
      </c>
      <c r="C4028" t="s">
        <v>80</v>
      </c>
      <c r="D4028" t="s">
        <v>96</v>
      </c>
      <c r="E4028" t="s">
        <v>131</v>
      </c>
      <c r="F4028" t="s">
        <v>11775</v>
      </c>
      <c r="G4028" t="s">
        <v>238</v>
      </c>
      <c r="H4028" t="s">
        <v>134</v>
      </c>
      <c r="I4028" t="s">
        <v>135</v>
      </c>
      <c r="J4028" t="s">
        <v>136</v>
      </c>
      <c r="K4028" t="s">
        <v>137</v>
      </c>
      <c r="L4028" t="s">
        <v>11776</v>
      </c>
      <c r="M4028" t="s">
        <v>11777</v>
      </c>
      <c r="N4028">
        <v>2.091111111</v>
      </c>
      <c r="O4028">
        <v>0</v>
      </c>
      <c r="P4028">
        <v>1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0.22709239431345224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0.22709239431345224</v>
      </c>
    </row>
    <row r="4029" spans="1:31" x14ac:dyDescent="0.25">
      <c r="A4029">
        <v>1715843</v>
      </c>
      <c r="B4029">
        <v>1</v>
      </c>
      <c r="C4029" t="s">
        <v>80</v>
      </c>
      <c r="D4029" t="s">
        <v>106</v>
      </c>
      <c r="E4029" t="s">
        <v>131</v>
      </c>
      <c r="F4029" t="s">
        <v>11778</v>
      </c>
      <c r="G4029" t="s">
        <v>133</v>
      </c>
      <c r="H4029" t="s">
        <v>134</v>
      </c>
      <c r="I4029" t="s">
        <v>135</v>
      </c>
      <c r="J4029" t="s">
        <v>136</v>
      </c>
      <c r="K4029" t="s">
        <v>137</v>
      </c>
      <c r="L4029" t="s">
        <v>11779</v>
      </c>
      <c r="M4029" t="s">
        <v>11658</v>
      </c>
      <c r="N4029">
        <v>0.71333333300000001</v>
      </c>
      <c r="O4029">
        <v>0</v>
      </c>
      <c r="P4029">
        <v>2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7.5921747663902778E-2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7.5921747663902778E-2</v>
      </c>
    </row>
    <row r="4030" spans="1:31" x14ac:dyDescent="0.25">
      <c r="A4030">
        <v>1715949</v>
      </c>
      <c r="B4030">
        <v>1</v>
      </c>
      <c r="C4030" t="s">
        <v>81</v>
      </c>
      <c r="D4030" t="s">
        <v>127</v>
      </c>
      <c r="E4030" t="s">
        <v>441</v>
      </c>
      <c r="F4030" t="s">
        <v>11780</v>
      </c>
      <c r="G4030" t="s">
        <v>162</v>
      </c>
      <c r="H4030" t="s">
        <v>134</v>
      </c>
      <c r="I4030" t="s">
        <v>135</v>
      </c>
      <c r="J4030" t="s">
        <v>136</v>
      </c>
      <c r="K4030" t="s">
        <v>137</v>
      </c>
      <c r="L4030" t="s">
        <v>11781</v>
      </c>
      <c r="M4030" t="s">
        <v>11782</v>
      </c>
      <c r="N4030">
        <v>2.2683333330000002</v>
      </c>
      <c r="O4030">
        <v>0</v>
      </c>
      <c r="P4030">
        <v>112</v>
      </c>
      <c r="Q4030">
        <v>0</v>
      </c>
      <c r="R4030">
        <v>0</v>
      </c>
      <c r="S4030">
        <v>0</v>
      </c>
      <c r="T4030">
        <v>3</v>
      </c>
      <c r="U4030">
        <v>0</v>
      </c>
      <c r="V4030">
        <v>0</v>
      </c>
      <c r="W4030">
        <v>0</v>
      </c>
      <c r="X4030">
        <v>46.398784123129076</v>
      </c>
      <c r="Y4030">
        <v>0</v>
      </c>
      <c r="Z4030">
        <v>0</v>
      </c>
      <c r="AA4030">
        <v>0</v>
      </c>
      <c r="AB4030">
        <v>6.3601008935058427</v>
      </c>
      <c r="AC4030">
        <v>0</v>
      </c>
      <c r="AD4030">
        <v>0</v>
      </c>
      <c r="AE4030">
        <v>52.75888501663492</v>
      </c>
    </row>
    <row r="4031" spans="1:31" x14ac:dyDescent="0.25">
      <c r="A4031">
        <v>1715929</v>
      </c>
      <c r="B4031">
        <v>1</v>
      </c>
      <c r="C4031" t="s">
        <v>80</v>
      </c>
      <c r="D4031" t="s">
        <v>97</v>
      </c>
      <c r="E4031" t="s">
        <v>160</v>
      </c>
      <c r="F4031" t="s">
        <v>11783</v>
      </c>
      <c r="G4031" t="s">
        <v>162</v>
      </c>
      <c r="H4031" t="s">
        <v>134</v>
      </c>
      <c r="I4031" t="s">
        <v>135</v>
      </c>
      <c r="J4031" t="s">
        <v>136</v>
      </c>
      <c r="K4031" t="s">
        <v>137</v>
      </c>
      <c r="L4031" t="s">
        <v>11784</v>
      </c>
      <c r="M4031" t="s">
        <v>11785</v>
      </c>
      <c r="N4031">
        <v>6.188055555</v>
      </c>
      <c r="O4031">
        <v>0</v>
      </c>
      <c r="P4031">
        <v>36</v>
      </c>
      <c r="Q4031">
        <v>0</v>
      </c>
      <c r="R4031">
        <v>4</v>
      </c>
      <c r="S4031">
        <v>0</v>
      </c>
      <c r="T4031">
        <v>5</v>
      </c>
      <c r="U4031">
        <v>0</v>
      </c>
      <c r="V4031">
        <v>0</v>
      </c>
      <c r="W4031">
        <v>0</v>
      </c>
      <c r="X4031">
        <v>151.31720914339567</v>
      </c>
      <c r="Y4031">
        <v>0</v>
      </c>
      <c r="Z4031">
        <v>4.9306868268127539</v>
      </c>
      <c r="AA4031">
        <v>0</v>
      </c>
      <c r="AB4031">
        <v>30.610752276154223</v>
      </c>
      <c r="AC4031">
        <v>0</v>
      </c>
      <c r="AD4031">
        <v>0</v>
      </c>
      <c r="AE4031">
        <v>186.85864824636263</v>
      </c>
    </row>
    <row r="4032" spans="1:31" x14ac:dyDescent="0.25">
      <c r="A4032">
        <v>1715906</v>
      </c>
      <c r="B4032">
        <v>1</v>
      </c>
      <c r="C4032" t="s">
        <v>80</v>
      </c>
      <c r="D4032" t="s">
        <v>97</v>
      </c>
      <c r="E4032" t="s">
        <v>150</v>
      </c>
      <c r="F4032" t="s">
        <v>11786</v>
      </c>
      <c r="G4032" t="s">
        <v>162</v>
      </c>
      <c r="H4032" t="s">
        <v>134</v>
      </c>
      <c r="I4032" t="s">
        <v>135</v>
      </c>
      <c r="J4032" t="s">
        <v>136</v>
      </c>
      <c r="K4032" t="s">
        <v>137</v>
      </c>
      <c r="L4032" t="s">
        <v>11787</v>
      </c>
      <c r="M4032" t="s">
        <v>11788</v>
      </c>
      <c r="N4032">
        <v>2.2119444439999998</v>
      </c>
      <c r="O4032">
        <v>0</v>
      </c>
      <c r="P4032">
        <v>184</v>
      </c>
      <c r="Q4032">
        <v>0</v>
      </c>
      <c r="R4032">
        <v>6</v>
      </c>
      <c r="S4032">
        <v>0</v>
      </c>
      <c r="T4032">
        <v>5</v>
      </c>
      <c r="U4032">
        <v>0</v>
      </c>
      <c r="V4032">
        <v>0</v>
      </c>
      <c r="W4032">
        <v>0</v>
      </c>
      <c r="X4032">
        <v>112.83820995799221</v>
      </c>
      <c r="Y4032">
        <v>0</v>
      </c>
      <c r="Z4032">
        <v>6.4684507124255592</v>
      </c>
      <c r="AA4032">
        <v>0</v>
      </c>
      <c r="AB4032">
        <v>1.2255619193063794</v>
      </c>
      <c r="AC4032">
        <v>0</v>
      </c>
      <c r="AD4032">
        <v>0</v>
      </c>
      <c r="AE4032">
        <v>120.53222258972414</v>
      </c>
    </row>
    <row r="4033" spans="1:31" x14ac:dyDescent="0.25">
      <c r="A4033">
        <v>1715574</v>
      </c>
      <c r="B4033">
        <v>1</v>
      </c>
      <c r="C4033" t="s">
        <v>81</v>
      </c>
      <c r="D4033" t="s">
        <v>127</v>
      </c>
      <c r="E4033" t="s">
        <v>189</v>
      </c>
      <c r="F4033" t="s">
        <v>11789</v>
      </c>
      <c r="G4033" t="s">
        <v>2009</v>
      </c>
      <c r="H4033" t="s">
        <v>143</v>
      </c>
      <c r="I4033" t="s">
        <v>135</v>
      </c>
      <c r="J4033" t="s">
        <v>136</v>
      </c>
      <c r="K4033" t="s">
        <v>137</v>
      </c>
      <c r="L4033" t="s">
        <v>11790</v>
      </c>
      <c r="M4033" t="s">
        <v>11791</v>
      </c>
      <c r="N4033">
        <v>1.731666666</v>
      </c>
      <c r="O4033">
        <v>0</v>
      </c>
      <c r="P4033">
        <v>395</v>
      </c>
      <c r="Q4033">
        <v>0</v>
      </c>
      <c r="R4033">
        <v>16</v>
      </c>
      <c r="S4033">
        <v>0</v>
      </c>
      <c r="T4033">
        <v>41</v>
      </c>
      <c r="U4033">
        <v>0</v>
      </c>
      <c r="V4033">
        <v>0</v>
      </c>
      <c r="W4033">
        <v>0</v>
      </c>
      <c r="X4033">
        <v>86.962615133404185</v>
      </c>
      <c r="Y4033">
        <v>0</v>
      </c>
      <c r="Z4033">
        <v>4.3522011771697207</v>
      </c>
      <c r="AA4033">
        <v>0</v>
      </c>
      <c r="AB4033">
        <v>29.445375842976386</v>
      </c>
      <c r="AC4033">
        <v>0</v>
      </c>
      <c r="AD4033">
        <v>0</v>
      </c>
      <c r="AE4033">
        <v>120.76019215355029</v>
      </c>
    </row>
    <row r="4034" spans="1:31" x14ac:dyDescent="0.25">
      <c r="A4034">
        <v>1715743</v>
      </c>
      <c r="B4034">
        <v>1</v>
      </c>
      <c r="C4034" t="s">
        <v>80</v>
      </c>
      <c r="D4034" t="s">
        <v>97</v>
      </c>
      <c r="E4034" t="s">
        <v>131</v>
      </c>
      <c r="F4034" t="s">
        <v>11792</v>
      </c>
      <c r="G4034" t="s">
        <v>133</v>
      </c>
      <c r="H4034" t="s">
        <v>134</v>
      </c>
      <c r="I4034" t="s">
        <v>135</v>
      </c>
      <c r="J4034" t="s">
        <v>136</v>
      </c>
      <c r="K4034" t="s">
        <v>137</v>
      </c>
      <c r="L4034" t="s">
        <v>11793</v>
      </c>
      <c r="M4034" t="s">
        <v>11794</v>
      </c>
      <c r="N4034">
        <v>3.6183333329999998</v>
      </c>
      <c r="O4034">
        <v>0</v>
      </c>
      <c r="P4034">
        <v>3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2.7470780554956664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2.7470780554956664</v>
      </c>
    </row>
    <row r="4035" spans="1:31" x14ac:dyDescent="0.25">
      <c r="A4035">
        <v>1715620</v>
      </c>
      <c r="B4035">
        <v>1</v>
      </c>
      <c r="C4035" t="s">
        <v>80</v>
      </c>
      <c r="D4035" t="s">
        <v>83</v>
      </c>
      <c r="E4035" t="s">
        <v>131</v>
      </c>
      <c r="F4035" t="s">
        <v>11795</v>
      </c>
      <c r="G4035" t="s">
        <v>238</v>
      </c>
      <c r="H4035" t="s">
        <v>134</v>
      </c>
      <c r="I4035" t="s">
        <v>135</v>
      </c>
      <c r="J4035" t="s">
        <v>136</v>
      </c>
      <c r="K4035" t="s">
        <v>137</v>
      </c>
      <c r="L4035" t="s">
        <v>11796</v>
      </c>
      <c r="M4035" t="s">
        <v>11797</v>
      </c>
      <c r="N4035">
        <v>4.7852777770000001</v>
      </c>
      <c r="O4035">
        <v>0</v>
      </c>
      <c r="P4035">
        <v>1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1.1670018476671298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1.1670018476671298</v>
      </c>
    </row>
    <row r="4036" spans="1:31" x14ac:dyDescent="0.25">
      <c r="A4036">
        <v>1715766</v>
      </c>
      <c r="B4036">
        <v>1</v>
      </c>
      <c r="C4036" t="s">
        <v>80</v>
      </c>
      <c r="D4036" t="s">
        <v>103</v>
      </c>
      <c r="E4036" t="s">
        <v>189</v>
      </c>
      <c r="F4036" t="s">
        <v>11798</v>
      </c>
      <c r="G4036" t="s">
        <v>147</v>
      </c>
      <c r="H4036" t="s">
        <v>143</v>
      </c>
      <c r="I4036" t="s">
        <v>135</v>
      </c>
      <c r="J4036" t="s">
        <v>136</v>
      </c>
      <c r="K4036" t="s">
        <v>137</v>
      </c>
      <c r="L4036" t="s">
        <v>11799</v>
      </c>
      <c r="M4036" t="s">
        <v>11800</v>
      </c>
      <c r="N4036">
        <v>1.5394444439999999</v>
      </c>
      <c r="O4036">
        <v>0</v>
      </c>
      <c r="P4036">
        <v>0</v>
      </c>
      <c r="Q4036">
        <v>0</v>
      </c>
      <c r="R4036">
        <v>0</v>
      </c>
      <c r="S4036">
        <v>1</v>
      </c>
      <c r="T4036">
        <v>1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210.21257827032161</v>
      </c>
      <c r="AB4036">
        <v>0</v>
      </c>
      <c r="AC4036">
        <v>0</v>
      </c>
      <c r="AD4036">
        <v>0</v>
      </c>
      <c r="AE4036">
        <v>210.21257827032161</v>
      </c>
    </row>
    <row r="4037" spans="1:31" x14ac:dyDescent="0.25">
      <c r="A4037">
        <v>1715829</v>
      </c>
      <c r="B4037">
        <v>1</v>
      </c>
      <c r="C4037" t="s">
        <v>80</v>
      </c>
      <c r="D4037" t="s">
        <v>97</v>
      </c>
      <c r="E4037" t="s">
        <v>160</v>
      </c>
      <c r="F4037" t="s">
        <v>11801</v>
      </c>
      <c r="G4037" t="s">
        <v>152</v>
      </c>
      <c r="H4037" t="s">
        <v>134</v>
      </c>
      <c r="I4037" t="s">
        <v>135</v>
      </c>
      <c r="J4037" t="s">
        <v>136</v>
      </c>
      <c r="K4037" t="s">
        <v>153</v>
      </c>
      <c r="L4037" t="s">
        <v>11802</v>
      </c>
      <c r="M4037" t="s">
        <v>11803</v>
      </c>
      <c r="N4037">
        <v>5.8475000000000001</v>
      </c>
      <c r="O4037">
        <v>0</v>
      </c>
      <c r="P4037">
        <v>40</v>
      </c>
      <c r="Q4037">
        <v>0</v>
      </c>
      <c r="R4037">
        <v>15</v>
      </c>
      <c r="S4037">
        <v>0</v>
      </c>
      <c r="T4037">
        <v>6</v>
      </c>
      <c r="U4037">
        <v>0</v>
      </c>
      <c r="V4037">
        <v>0</v>
      </c>
      <c r="W4037">
        <v>0</v>
      </c>
      <c r="X4037">
        <v>92.614232352027585</v>
      </c>
      <c r="Y4037">
        <v>0</v>
      </c>
      <c r="Z4037">
        <v>26.628678412559889</v>
      </c>
      <c r="AA4037">
        <v>0</v>
      </c>
      <c r="AB4037">
        <v>15.479483630110268</v>
      </c>
      <c r="AC4037">
        <v>0</v>
      </c>
      <c r="AD4037">
        <v>0</v>
      </c>
      <c r="AE4037">
        <v>134.72239439469774</v>
      </c>
    </row>
    <row r="4038" spans="1:31" x14ac:dyDescent="0.25">
      <c r="A4038">
        <v>1715866</v>
      </c>
      <c r="B4038">
        <v>1</v>
      </c>
      <c r="C4038" t="s">
        <v>80</v>
      </c>
      <c r="D4038" t="s">
        <v>105</v>
      </c>
      <c r="E4038" t="s">
        <v>131</v>
      </c>
      <c r="F4038" t="s">
        <v>11804</v>
      </c>
      <c r="G4038" t="s">
        <v>133</v>
      </c>
      <c r="H4038" t="s">
        <v>134</v>
      </c>
      <c r="I4038" t="s">
        <v>135</v>
      </c>
      <c r="J4038" t="s">
        <v>136</v>
      </c>
      <c r="K4038" t="s">
        <v>137</v>
      </c>
      <c r="L4038" t="s">
        <v>11805</v>
      </c>
      <c r="M4038" t="s">
        <v>11806</v>
      </c>
      <c r="N4038">
        <v>3.0408333330000001</v>
      </c>
      <c r="O4038">
        <v>0</v>
      </c>
      <c r="P4038">
        <v>1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5.4325878972489999E-2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5.4325878972489999E-2</v>
      </c>
    </row>
    <row r="4039" spans="1:31" x14ac:dyDescent="0.25">
      <c r="A4039">
        <v>1716115</v>
      </c>
      <c r="B4039">
        <v>1</v>
      </c>
      <c r="C4039" t="s">
        <v>80</v>
      </c>
      <c r="D4039" t="s">
        <v>93</v>
      </c>
      <c r="E4039" t="s">
        <v>131</v>
      </c>
      <c r="F4039" t="s">
        <v>11807</v>
      </c>
      <c r="G4039" t="s">
        <v>133</v>
      </c>
      <c r="H4039" t="s">
        <v>134</v>
      </c>
      <c r="I4039" t="s">
        <v>135</v>
      </c>
      <c r="J4039" t="s">
        <v>136</v>
      </c>
      <c r="K4039" t="s">
        <v>137</v>
      </c>
      <c r="L4039" t="s">
        <v>11808</v>
      </c>
      <c r="M4039" t="s">
        <v>11809</v>
      </c>
      <c r="N4039">
        <v>0.93055555499999998</v>
      </c>
      <c r="O4039">
        <v>0</v>
      </c>
      <c r="P4039">
        <v>0</v>
      </c>
      <c r="Q4039">
        <v>0</v>
      </c>
      <c r="R4039">
        <v>2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3.2834929723916668E-2</v>
      </c>
      <c r="AA4039">
        <v>0</v>
      </c>
      <c r="AB4039">
        <v>0</v>
      </c>
      <c r="AC4039">
        <v>0</v>
      </c>
      <c r="AD4039">
        <v>0</v>
      </c>
      <c r="AE4039">
        <v>3.2834929723916668E-2</v>
      </c>
    </row>
    <row r="4040" spans="1:31" x14ac:dyDescent="0.25">
      <c r="A4040">
        <v>1715783</v>
      </c>
      <c r="B4040">
        <v>1</v>
      </c>
      <c r="C4040" t="s">
        <v>81</v>
      </c>
      <c r="D4040" t="s">
        <v>118</v>
      </c>
      <c r="E4040" t="s">
        <v>314</v>
      </c>
      <c r="F4040" t="s">
        <v>11810</v>
      </c>
      <c r="G4040" t="s">
        <v>246</v>
      </c>
      <c r="H4040" t="s">
        <v>143</v>
      </c>
      <c r="I4040" t="s">
        <v>135</v>
      </c>
      <c r="J4040" t="s">
        <v>136</v>
      </c>
      <c r="K4040" t="s">
        <v>137</v>
      </c>
      <c r="L4040" t="s">
        <v>11811</v>
      </c>
      <c r="M4040" t="s">
        <v>11812</v>
      </c>
      <c r="N4040">
        <v>4.4169444440000003</v>
      </c>
      <c r="O4040">
        <v>0</v>
      </c>
      <c r="P4040">
        <v>0</v>
      </c>
      <c r="Q4040">
        <v>5</v>
      </c>
      <c r="R4040">
        <v>0</v>
      </c>
      <c r="S4040">
        <v>5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70.913839753137978</v>
      </c>
      <c r="Z4040">
        <v>0</v>
      </c>
      <c r="AA4040">
        <v>46.959907826598048</v>
      </c>
      <c r="AB4040">
        <v>0</v>
      </c>
      <c r="AC4040">
        <v>0</v>
      </c>
      <c r="AD4040">
        <v>0</v>
      </c>
      <c r="AE4040">
        <v>117.87374757973603</v>
      </c>
    </row>
    <row r="4041" spans="1:31" x14ac:dyDescent="0.25">
      <c r="A4041">
        <v>1715975</v>
      </c>
      <c r="B4041">
        <v>1</v>
      </c>
      <c r="C4041" t="s">
        <v>80</v>
      </c>
      <c r="D4041" t="s">
        <v>108</v>
      </c>
      <c r="E4041" t="s">
        <v>131</v>
      </c>
      <c r="F4041" t="s">
        <v>11813</v>
      </c>
      <c r="G4041" t="s">
        <v>133</v>
      </c>
      <c r="H4041" t="s">
        <v>134</v>
      </c>
      <c r="I4041" t="s">
        <v>135</v>
      </c>
      <c r="J4041" t="s">
        <v>136</v>
      </c>
      <c r="K4041" t="s">
        <v>137</v>
      </c>
      <c r="L4041" t="s">
        <v>11814</v>
      </c>
      <c r="M4041" t="s">
        <v>11815</v>
      </c>
      <c r="N4041">
        <v>0.59499999999999997</v>
      </c>
      <c r="O4041">
        <v>0</v>
      </c>
      <c r="P4041">
        <v>1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0.10509384899936999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0.10509384899936999</v>
      </c>
    </row>
    <row r="4042" spans="1:31" x14ac:dyDescent="0.25">
      <c r="A4042">
        <v>1715680</v>
      </c>
      <c r="B4042">
        <v>1</v>
      </c>
      <c r="C4042" t="s">
        <v>80</v>
      </c>
      <c r="D4042" t="s">
        <v>84</v>
      </c>
      <c r="E4042" t="s">
        <v>150</v>
      </c>
      <c r="F4042" t="s">
        <v>4656</v>
      </c>
      <c r="G4042" t="s">
        <v>152</v>
      </c>
      <c r="H4042" t="s">
        <v>134</v>
      </c>
      <c r="I4042" t="s">
        <v>135</v>
      </c>
      <c r="J4042" t="s">
        <v>136</v>
      </c>
      <c r="K4042" t="s">
        <v>153</v>
      </c>
      <c r="L4042" t="s">
        <v>11816</v>
      </c>
      <c r="M4042" t="s">
        <v>11817</v>
      </c>
      <c r="N4042">
        <v>3.1509238879999999</v>
      </c>
      <c r="O4042">
        <v>0</v>
      </c>
      <c r="P4042">
        <v>132</v>
      </c>
      <c r="Q4042">
        <v>0</v>
      </c>
      <c r="R4042">
        <v>0</v>
      </c>
      <c r="S4042">
        <v>0</v>
      </c>
      <c r="T4042">
        <v>11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57.274855333158108</v>
      </c>
      <c r="AC4042">
        <v>0</v>
      </c>
      <c r="AD4042">
        <v>0</v>
      </c>
      <c r="AE4042">
        <v>57.274855333158108</v>
      </c>
    </row>
    <row r="4043" spans="1:31" x14ac:dyDescent="0.25">
      <c r="A4043">
        <v>1715846</v>
      </c>
      <c r="B4043">
        <v>1</v>
      </c>
      <c r="C4043" t="s">
        <v>81</v>
      </c>
      <c r="D4043" t="s">
        <v>123</v>
      </c>
      <c r="E4043" t="s">
        <v>131</v>
      </c>
      <c r="F4043" t="s">
        <v>11818</v>
      </c>
      <c r="G4043" t="s">
        <v>238</v>
      </c>
      <c r="H4043" t="s">
        <v>134</v>
      </c>
      <c r="I4043" t="s">
        <v>135</v>
      </c>
      <c r="J4043" t="s">
        <v>136</v>
      </c>
      <c r="K4043" t="s">
        <v>137</v>
      </c>
      <c r="L4043" t="s">
        <v>11819</v>
      </c>
      <c r="M4043" t="s">
        <v>11820</v>
      </c>
      <c r="N4043">
        <v>1.792777777</v>
      </c>
      <c r="O4043">
        <v>0</v>
      </c>
      <c r="P4043">
        <v>1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0.43004973996022222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0.43004973996022222</v>
      </c>
    </row>
    <row r="4044" spans="1:31" x14ac:dyDescent="0.25">
      <c r="A4044">
        <v>1715683</v>
      </c>
      <c r="B4044">
        <v>1</v>
      </c>
      <c r="C4044" t="s">
        <v>81</v>
      </c>
      <c r="D4044" t="s">
        <v>128</v>
      </c>
      <c r="E4044" t="s">
        <v>131</v>
      </c>
      <c r="F4044" t="s">
        <v>11821</v>
      </c>
      <c r="G4044" t="s">
        <v>133</v>
      </c>
      <c r="H4044" t="s">
        <v>134</v>
      </c>
      <c r="I4044" t="s">
        <v>135</v>
      </c>
      <c r="J4044" t="s">
        <v>136</v>
      </c>
      <c r="K4044" t="s">
        <v>137</v>
      </c>
      <c r="L4044" t="s">
        <v>11822</v>
      </c>
      <c r="M4044" t="s">
        <v>11823</v>
      </c>
      <c r="N4044">
        <v>9.0444444439999998</v>
      </c>
      <c r="O4044">
        <v>0</v>
      </c>
      <c r="P4044">
        <v>1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3.9801961622975783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3.9801961622975783</v>
      </c>
    </row>
    <row r="4045" spans="1:31" x14ac:dyDescent="0.25">
      <c r="A4045">
        <v>1715660</v>
      </c>
      <c r="B4045">
        <v>1</v>
      </c>
      <c r="C4045" t="s">
        <v>80</v>
      </c>
      <c r="D4045" t="s">
        <v>107</v>
      </c>
      <c r="E4045" t="s">
        <v>150</v>
      </c>
      <c r="F4045" t="s">
        <v>11824</v>
      </c>
      <c r="G4045" t="s">
        <v>152</v>
      </c>
      <c r="H4045" t="s">
        <v>134</v>
      </c>
      <c r="I4045" t="s">
        <v>135</v>
      </c>
      <c r="J4045" t="s">
        <v>136</v>
      </c>
      <c r="K4045" t="s">
        <v>153</v>
      </c>
      <c r="L4045" t="s">
        <v>11825</v>
      </c>
      <c r="M4045" t="s">
        <v>11826</v>
      </c>
      <c r="N4045">
        <v>5.7908333330000001</v>
      </c>
      <c r="O4045">
        <v>0</v>
      </c>
      <c r="P4045">
        <v>344</v>
      </c>
      <c r="Q4045">
        <v>0</v>
      </c>
      <c r="R4045">
        <v>0</v>
      </c>
      <c r="S4045">
        <v>0</v>
      </c>
      <c r="T4045">
        <v>16</v>
      </c>
      <c r="U4045">
        <v>0</v>
      </c>
      <c r="V4045">
        <v>0</v>
      </c>
      <c r="W4045">
        <v>0</v>
      </c>
      <c r="X4045">
        <v>619.92554630370705</v>
      </c>
      <c r="Y4045">
        <v>0</v>
      </c>
      <c r="Z4045">
        <v>0</v>
      </c>
      <c r="AA4045">
        <v>0</v>
      </c>
      <c r="AB4045">
        <v>131.83666221386852</v>
      </c>
      <c r="AC4045">
        <v>0</v>
      </c>
      <c r="AD4045">
        <v>0</v>
      </c>
      <c r="AE4045">
        <v>751.76220851757557</v>
      </c>
    </row>
    <row r="4046" spans="1:31" x14ac:dyDescent="0.25">
      <c r="A4046">
        <v>1715889</v>
      </c>
      <c r="B4046">
        <v>1</v>
      </c>
      <c r="C4046" t="s">
        <v>80</v>
      </c>
      <c r="D4046" t="s">
        <v>84</v>
      </c>
      <c r="E4046" t="s">
        <v>150</v>
      </c>
      <c r="F4046" t="s">
        <v>11827</v>
      </c>
      <c r="G4046" t="s">
        <v>269</v>
      </c>
      <c r="H4046" t="s">
        <v>134</v>
      </c>
      <c r="I4046" t="s">
        <v>135</v>
      </c>
      <c r="J4046" t="s">
        <v>136</v>
      </c>
      <c r="K4046" t="s">
        <v>137</v>
      </c>
      <c r="L4046" t="s">
        <v>11828</v>
      </c>
      <c r="M4046" t="s">
        <v>11829</v>
      </c>
      <c r="N4046">
        <v>0.62611111100000005</v>
      </c>
      <c r="O4046">
        <v>0</v>
      </c>
      <c r="P4046">
        <v>289</v>
      </c>
      <c r="Q4046">
        <v>0</v>
      </c>
      <c r="R4046">
        <v>0</v>
      </c>
      <c r="S4046">
        <v>0</v>
      </c>
      <c r="T4046">
        <v>52</v>
      </c>
      <c r="U4046">
        <v>0</v>
      </c>
      <c r="V4046">
        <v>0</v>
      </c>
      <c r="W4046">
        <v>0</v>
      </c>
      <c r="X4046">
        <v>43.732138453320559</v>
      </c>
      <c r="Y4046">
        <v>0</v>
      </c>
      <c r="Z4046">
        <v>0</v>
      </c>
      <c r="AA4046">
        <v>0</v>
      </c>
      <c r="AB4046">
        <v>48.858356691746273</v>
      </c>
      <c r="AC4046">
        <v>0</v>
      </c>
      <c r="AD4046">
        <v>0</v>
      </c>
      <c r="AE4046">
        <v>92.590495145066825</v>
      </c>
    </row>
    <row r="4047" spans="1:31" x14ac:dyDescent="0.25">
      <c r="A4047">
        <v>1715995</v>
      </c>
      <c r="B4047">
        <v>1</v>
      </c>
      <c r="C4047" t="s">
        <v>81</v>
      </c>
      <c r="D4047" t="s">
        <v>116</v>
      </c>
      <c r="E4047" t="s">
        <v>189</v>
      </c>
      <c r="F4047" t="s">
        <v>11830</v>
      </c>
      <c r="G4047" t="s">
        <v>147</v>
      </c>
      <c r="H4047" t="s">
        <v>143</v>
      </c>
      <c r="I4047" t="s">
        <v>135</v>
      </c>
      <c r="J4047" t="s">
        <v>136</v>
      </c>
      <c r="K4047" t="s">
        <v>137</v>
      </c>
      <c r="L4047" t="s">
        <v>11831</v>
      </c>
      <c r="M4047" t="s">
        <v>11832</v>
      </c>
      <c r="N4047">
        <v>0.48444444399999997</v>
      </c>
      <c r="O4047">
        <v>0</v>
      </c>
      <c r="P4047">
        <v>721</v>
      </c>
      <c r="Q4047">
        <v>0</v>
      </c>
      <c r="R4047">
        <v>71</v>
      </c>
      <c r="S4047">
        <v>3</v>
      </c>
      <c r="T4047">
        <v>93</v>
      </c>
      <c r="U4047">
        <v>0</v>
      </c>
      <c r="V4047">
        <v>0</v>
      </c>
      <c r="W4047">
        <v>0</v>
      </c>
      <c r="X4047">
        <v>49.696757422604783</v>
      </c>
      <c r="Y4047">
        <v>0</v>
      </c>
      <c r="Z4047">
        <v>2.2839790880616166</v>
      </c>
      <c r="AA4047">
        <v>2.0315060169968899</v>
      </c>
      <c r="AB4047">
        <v>12.881963856270495</v>
      </c>
      <c r="AC4047">
        <v>0</v>
      </c>
      <c r="AD4047">
        <v>0</v>
      </c>
      <c r="AE4047">
        <v>66.894206383933778</v>
      </c>
    </row>
    <row r="4048" spans="1:31" x14ac:dyDescent="0.25">
      <c r="A4048">
        <v>1715746</v>
      </c>
      <c r="B4048">
        <v>1</v>
      </c>
      <c r="C4048" t="s">
        <v>80</v>
      </c>
      <c r="D4048" t="s">
        <v>107</v>
      </c>
      <c r="E4048" t="s">
        <v>131</v>
      </c>
      <c r="F4048" t="s">
        <v>11833</v>
      </c>
      <c r="G4048" t="s">
        <v>269</v>
      </c>
      <c r="H4048" t="s">
        <v>134</v>
      </c>
      <c r="I4048" t="s">
        <v>135</v>
      </c>
      <c r="J4048" t="s">
        <v>136</v>
      </c>
      <c r="K4048" t="s">
        <v>137</v>
      </c>
      <c r="L4048" t="s">
        <v>11834</v>
      </c>
      <c r="M4048" t="s">
        <v>11835</v>
      </c>
      <c r="N4048">
        <v>6.0722222219999997</v>
      </c>
      <c r="O4048">
        <v>0</v>
      </c>
      <c r="P4048">
        <v>1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1.589061403215758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1.589061403215758</v>
      </c>
    </row>
    <row r="4049" spans="1:31" x14ac:dyDescent="0.25">
      <c r="A4049">
        <v>1715803</v>
      </c>
      <c r="B4049">
        <v>1</v>
      </c>
      <c r="C4049" t="s">
        <v>80</v>
      </c>
      <c r="D4049" t="s">
        <v>99</v>
      </c>
      <c r="E4049" t="s">
        <v>131</v>
      </c>
      <c r="F4049" t="s">
        <v>11570</v>
      </c>
      <c r="G4049" t="s">
        <v>133</v>
      </c>
      <c r="H4049" t="s">
        <v>134</v>
      </c>
      <c r="I4049" t="s">
        <v>135</v>
      </c>
      <c r="J4049" t="s">
        <v>136</v>
      </c>
      <c r="K4049" t="s">
        <v>137</v>
      </c>
      <c r="L4049" t="s">
        <v>11836</v>
      </c>
      <c r="M4049" t="s">
        <v>11837</v>
      </c>
      <c r="N4049">
        <v>5.9877777769999998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1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19.41500270384736</v>
      </c>
      <c r="AC4049">
        <v>0</v>
      </c>
      <c r="AD4049">
        <v>0</v>
      </c>
      <c r="AE4049">
        <v>19.41500270384736</v>
      </c>
    </row>
    <row r="4050" spans="1:31" x14ac:dyDescent="0.25">
      <c r="A4050">
        <v>1715554</v>
      </c>
      <c r="B4050">
        <v>1</v>
      </c>
      <c r="C4050" t="s">
        <v>80</v>
      </c>
      <c r="D4050" t="s">
        <v>103</v>
      </c>
      <c r="E4050" t="s">
        <v>171</v>
      </c>
      <c r="F4050" t="s">
        <v>11838</v>
      </c>
      <c r="G4050" t="s">
        <v>147</v>
      </c>
      <c r="H4050" t="s">
        <v>143</v>
      </c>
      <c r="I4050" t="s">
        <v>135</v>
      </c>
      <c r="J4050" t="s">
        <v>136</v>
      </c>
      <c r="K4050" t="s">
        <v>137</v>
      </c>
      <c r="L4050" t="s">
        <v>11839</v>
      </c>
      <c r="M4050" t="s">
        <v>11840</v>
      </c>
      <c r="N4050">
        <v>0.68083333300000004</v>
      </c>
      <c r="O4050">
        <v>0</v>
      </c>
      <c r="P4050">
        <v>0</v>
      </c>
      <c r="Q4050">
        <v>0</v>
      </c>
      <c r="R4050">
        <v>0</v>
      </c>
      <c r="S4050">
        <v>1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415.49494055646915</v>
      </c>
      <c r="AB4050">
        <v>0</v>
      </c>
      <c r="AC4050">
        <v>0</v>
      </c>
      <c r="AD4050">
        <v>0</v>
      </c>
      <c r="AE4050">
        <v>415.49494055646915</v>
      </c>
    </row>
    <row r="4051" spans="1:31" x14ac:dyDescent="0.25">
      <c r="A4051">
        <v>1715952</v>
      </c>
      <c r="B4051">
        <v>1</v>
      </c>
      <c r="C4051" t="s">
        <v>81</v>
      </c>
      <c r="D4051" t="s">
        <v>128</v>
      </c>
      <c r="E4051" t="s">
        <v>131</v>
      </c>
      <c r="F4051" t="s">
        <v>1861</v>
      </c>
      <c r="G4051" t="s">
        <v>242</v>
      </c>
      <c r="H4051" t="s">
        <v>134</v>
      </c>
      <c r="I4051" t="s">
        <v>135</v>
      </c>
      <c r="J4051" t="s">
        <v>136</v>
      </c>
      <c r="K4051" t="s">
        <v>137</v>
      </c>
      <c r="L4051" t="s">
        <v>11841</v>
      </c>
      <c r="M4051" t="s">
        <v>11842</v>
      </c>
      <c r="N4051">
        <v>3.8791666660000002</v>
      </c>
      <c r="O4051">
        <v>0</v>
      </c>
      <c r="P4051">
        <v>9</v>
      </c>
      <c r="Q4051">
        <v>0</v>
      </c>
      <c r="R4051">
        <v>0</v>
      </c>
      <c r="S4051">
        <v>0</v>
      </c>
      <c r="T4051">
        <v>1</v>
      </c>
      <c r="U4051">
        <v>0</v>
      </c>
      <c r="V4051">
        <v>0</v>
      </c>
      <c r="W4051">
        <v>0</v>
      </c>
      <c r="X4051">
        <v>6.9424430889908022</v>
      </c>
      <c r="Y4051">
        <v>0</v>
      </c>
      <c r="Z4051">
        <v>0</v>
      </c>
      <c r="AA4051">
        <v>0</v>
      </c>
      <c r="AB4051">
        <v>0.85481857977186682</v>
      </c>
      <c r="AC4051">
        <v>0</v>
      </c>
      <c r="AD4051">
        <v>0</v>
      </c>
      <c r="AE4051">
        <v>7.797261668762669</v>
      </c>
    </row>
    <row r="4052" spans="1:31" x14ac:dyDescent="0.25">
      <c r="A4052">
        <v>1716095</v>
      </c>
      <c r="B4052">
        <v>1</v>
      </c>
      <c r="C4052" t="s">
        <v>80</v>
      </c>
      <c r="D4052" t="s">
        <v>95</v>
      </c>
      <c r="E4052" t="s">
        <v>160</v>
      </c>
      <c r="F4052" t="s">
        <v>11843</v>
      </c>
      <c r="G4052" t="s">
        <v>269</v>
      </c>
      <c r="H4052" t="s">
        <v>134</v>
      </c>
      <c r="I4052" t="s">
        <v>135</v>
      </c>
      <c r="J4052" t="s">
        <v>136</v>
      </c>
      <c r="K4052" t="s">
        <v>137</v>
      </c>
      <c r="L4052" t="s">
        <v>11844</v>
      </c>
      <c r="M4052" t="s">
        <v>11845</v>
      </c>
      <c r="N4052">
        <v>0.44555555499999999</v>
      </c>
      <c r="O4052">
        <v>0</v>
      </c>
      <c r="P4052">
        <v>17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1.5485028390548696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1.5485028390548696</v>
      </c>
    </row>
    <row r="4053" spans="1:31" x14ac:dyDescent="0.25">
      <c r="A4053">
        <v>1715703</v>
      </c>
      <c r="B4053">
        <v>1</v>
      </c>
      <c r="C4053" t="s">
        <v>80</v>
      </c>
      <c r="D4053" t="s">
        <v>100</v>
      </c>
      <c r="E4053" t="s">
        <v>131</v>
      </c>
      <c r="F4053" t="s">
        <v>11846</v>
      </c>
      <c r="G4053" t="s">
        <v>133</v>
      </c>
      <c r="H4053" t="s">
        <v>134</v>
      </c>
      <c r="I4053" t="s">
        <v>135</v>
      </c>
      <c r="J4053" t="s">
        <v>136</v>
      </c>
      <c r="K4053" t="s">
        <v>137</v>
      </c>
      <c r="L4053" t="s">
        <v>11847</v>
      </c>
      <c r="M4053" t="s">
        <v>11848</v>
      </c>
      <c r="N4053">
        <v>5.3708333330000002</v>
      </c>
      <c r="O4053">
        <v>0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</row>
    <row r="4054" spans="1:31" x14ac:dyDescent="0.25">
      <c r="A4054">
        <v>1716001</v>
      </c>
      <c r="B4054">
        <v>1</v>
      </c>
      <c r="C4054" t="s">
        <v>80</v>
      </c>
      <c r="D4054" t="s">
        <v>90</v>
      </c>
      <c r="E4054" t="s">
        <v>131</v>
      </c>
      <c r="F4054" t="s">
        <v>11849</v>
      </c>
      <c r="G4054" t="s">
        <v>242</v>
      </c>
      <c r="H4054" t="s">
        <v>134</v>
      </c>
      <c r="I4054" t="s">
        <v>135</v>
      </c>
      <c r="J4054" t="s">
        <v>136</v>
      </c>
      <c r="K4054" t="s">
        <v>137</v>
      </c>
      <c r="L4054" t="s">
        <v>11850</v>
      </c>
      <c r="M4054" t="s">
        <v>11851</v>
      </c>
      <c r="N4054">
        <v>12.543888888</v>
      </c>
      <c r="O4054">
        <v>0</v>
      </c>
      <c r="P4054">
        <v>9</v>
      </c>
      <c r="Q4054">
        <v>0</v>
      </c>
      <c r="R4054">
        <v>0</v>
      </c>
      <c r="S4054">
        <v>0</v>
      </c>
      <c r="T4054">
        <v>1</v>
      </c>
      <c r="U4054">
        <v>0</v>
      </c>
      <c r="V4054">
        <v>0</v>
      </c>
      <c r="W4054">
        <v>0</v>
      </c>
      <c r="X4054">
        <v>52.13218230938346</v>
      </c>
      <c r="Y4054">
        <v>0</v>
      </c>
      <c r="Z4054">
        <v>0</v>
      </c>
      <c r="AA4054">
        <v>0</v>
      </c>
      <c r="AB4054">
        <v>66.850798915995227</v>
      </c>
      <c r="AC4054">
        <v>0</v>
      </c>
      <c r="AD4054">
        <v>0</v>
      </c>
      <c r="AE4054">
        <v>118.98298122537869</v>
      </c>
    </row>
    <row r="4055" spans="1:31" x14ac:dyDescent="0.25">
      <c r="A4055">
        <v>1715815</v>
      </c>
      <c r="B4055">
        <v>1</v>
      </c>
      <c r="C4055" t="s">
        <v>80</v>
      </c>
      <c r="D4055" t="s">
        <v>83</v>
      </c>
      <c r="E4055" t="s">
        <v>160</v>
      </c>
      <c r="F4055" t="s">
        <v>11852</v>
      </c>
      <c r="G4055" t="s">
        <v>429</v>
      </c>
      <c r="H4055" t="s">
        <v>134</v>
      </c>
      <c r="I4055" t="s">
        <v>135</v>
      </c>
      <c r="J4055" t="s">
        <v>136</v>
      </c>
      <c r="K4055" t="s">
        <v>137</v>
      </c>
      <c r="L4055" t="s">
        <v>11853</v>
      </c>
      <c r="M4055" t="s">
        <v>11854</v>
      </c>
      <c r="N4055">
        <v>1.8805555549999999</v>
      </c>
      <c r="O4055">
        <v>0</v>
      </c>
      <c r="P4055">
        <v>258</v>
      </c>
      <c r="Q4055">
        <v>0</v>
      </c>
      <c r="R4055">
        <v>0</v>
      </c>
      <c r="S4055">
        <v>0</v>
      </c>
      <c r="T4055">
        <v>46</v>
      </c>
      <c r="U4055">
        <v>0</v>
      </c>
      <c r="V4055">
        <v>0</v>
      </c>
      <c r="W4055">
        <v>0</v>
      </c>
      <c r="X4055">
        <v>142.37679461350598</v>
      </c>
      <c r="Y4055">
        <v>0</v>
      </c>
      <c r="Z4055">
        <v>0</v>
      </c>
      <c r="AA4055">
        <v>0</v>
      </c>
      <c r="AB4055">
        <v>62.597283886853795</v>
      </c>
      <c r="AC4055">
        <v>0</v>
      </c>
      <c r="AD4055">
        <v>0</v>
      </c>
      <c r="AE4055">
        <v>204.97407850035978</v>
      </c>
    </row>
    <row r="4056" spans="1:31" x14ac:dyDescent="0.25">
      <c r="A4056">
        <v>1715809</v>
      </c>
      <c r="B4056">
        <v>1</v>
      </c>
      <c r="C4056" t="s">
        <v>80</v>
      </c>
      <c r="D4056" t="s">
        <v>92</v>
      </c>
      <c r="E4056" t="s">
        <v>140</v>
      </c>
      <c r="F4056" t="s">
        <v>11855</v>
      </c>
      <c r="G4056" t="s">
        <v>147</v>
      </c>
      <c r="H4056" t="s">
        <v>143</v>
      </c>
      <c r="I4056" t="s">
        <v>135</v>
      </c>
      <c r="J4056" t="s">
        <v>136</v>
      </c>
      <c r="K4056" t="s">
        <v>137</v>
      </c>
      <c r="L4056" t="s">
        <v>11856</v>
      </c>
      <c r="M4056" t="s">
        <v>11857</v>
      </c>
      <c r="N4056">
        <v>0.638055555</v>
      </c>
      <c r="O4056">
        <v>0</v>
      </c>
      <c r="P4056">
        <v>577</v>
      </c>
      <c r="Q4056">
        <v>2</v>
      </c>
      <c r="R4056">
        <v>223</v>
      </c>
      <c r="S4056">
        <v>8</v>
      </c>
      <c r="T4056">
        <v>56</v>
      </c>
      <c r="U4056">
        <v>0</v>
      </c>
      <c r="V4056">
        <v>1</v>
      </c>
      <c r="W4056">
        <v>0</v>
      </c>
      <c r="X4056">
        <v>63.160930415632926</v>
      </c>
      <c r="Y4056">
        <v>0.60309293838273903</v>
      </c>
      <c r="Z4056">
        <v>18.660349561389378</v>
      </c>
      <c r="AA4056">
        <v>9.2371991016426609</v>
      </c>
      <c r="AB4056">
        <v>50.139324202739111</v>
      </c>
      <c r="AC4056">
        <v>0</v>
      </c>
      <c r="AD4056">
        <v>0</v>
      </c>
      <c r="AE4056">
        <v>141.80089621978681</v>
      </c>
    </row>
    <row r="4057" spans="1:31" x14ac:dyDescent="0.25">
      <c r="A4057">
        <v>1715792</v>
      </c>
      <c r="B4057">
        <v>1</v>
      </c>
      <c r="C4057" t="s">
        <v>80</v>
      </c>
      <c r="D4057" t="s">
        <v>97</v>
      </c>
      <c r="E4057" t="s">
        <v>160</v>
      </c>
      <c r="F4057" t="s">
        <v>11858</v>
      </c>
      <c r="G4057" t="s">
        <v>575</v>
      </c>
      <c r="H4057" t="s">
        <v>134</v>
      </c>
      <c r="I4057" t="s">
        <v>135</v>
      </c>
      <c r="J4057" t="s">
        <v>136</v>
      </c>
      <c r="K4057" t="s">
        <v>137</v>
      </c>
      <c r="L4057" t="s">
        <v>11859</v>
      </c>
      <c r="M4057" t="s">
        <v>11860</v>
      </c>
      <c r="N4057">
        <v>1.8688888880000001</v>
      </c>
      <c r="O4057">
        <v>0</v>
      </c>
      <c r="P4057">
        <v>20</v>
      </c>
      <c r="Q4057">
        <v>0</v>
      </c>
      <c r="R4057">
        <v>0</v>
      </c>
      <c r="S4057">
        <v>0</v>
      </c>
      <c r="T4057">
        <v>21</v>
      </c>
      <c r="U4057">
        <v>0</v>
      </c>
      <c r="V4057">
        <v>0</v>
      </c>
      <c r="W4057">
        <v>0</v>
      </c>
      <c r="X4057">
        <v>16.530276668313828</v>
      </c>
      <c r="Y4057">
        <v>0</v>
      </c>
      <c r="Z4057">
        <v>0</v>
      </c>
      <c r="AA4057">
        <v>0</v>
      </c>
      <c r="AB4057">
        <v>47.283802013917942</v>
      </c>
      <c r="AC4057">
        <v>0</v>
      </c>
      <c r="AD4057">
        <v>0</v>
      </c>
      <c r="AE4057">
        <v>63.814078682231766</v>
      </c>
    </row>
    <row r="4058" spans="1:31" x14ac:dyDescent="0.25">
      <c r="A4058">
        <v>1715878</v>
      </c>
      <c r="B4058">
        <v>1</v>
      </c>
      <c r="C4058" t="s">
        <v>81</v>
      </c>
      <c r="D4058" t="s">
        <v>112</v>
      </c>
      <c r="E4058" t="s">
        <v>131</v>
      </c>
      <c r="F4058" t="s">
        <v>11861</v>
      </c>
      <c r="G4058" t="s">
        <v>1189</v>
      </c>
      <c r="H4058" t="s">
        <v>134</v>
      </c>
      <c r="I4058" t="s">
        <v>135</v>
      </c>
      <c r="J4058" t="s">
        <v>136</v>
      </c>
      <c r="K4058" t="s">
        <v>137</v>
      </c>
      <c r="L4058" t="s">
        <v>11862</v>
      </c>
      <c r="M4058" t="s">
        <v>11863</v>
      </c>
      <c r="N4058">
        <v>1.1274999999999999</v>
      </c>
      <c r="O4058">
        <v>0</v>
      </c>
      <c r="P4058">
        <v>0</v>
      </c>
      <c r="Q4058">
        <v>0</v>
      </c>
      <c r="R4058">
        <v>4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3.4594486169428689</v>
      </c>
      <c r="AA4058">
        <v>0</v>
      </c>
      <c r="AB4058">
        <v>0</v>
      </c>
      <c r="AC4058">
        <v>0</v>
      </c>
      <c r="AD4058">
        <v>0</v>
      </c>
      <c r="AE4058">
        <v>3.4594486169428689</v>
      </c>
    </row>
    <row r="4059" spans="1:31" x14ac:dyDescent="0.25">
      <c r="A4059">
        <v>1716018</v>
      </c>
      <c r="B4059">
        <v>1</v>
      </c>
      <c r="C4059" t="s">
        <v>80</v>
      </c>
      <c r="D4059" t="s">
        <v>98</v>
      </c>
      <c r="E4059" t="s">
        <v>131</v>
      </c>
      <c r="F4059" t="s">
        <v>11864</v>
      </c>
      <c r="G4059" t="s">
        <v>133</v>
      </c>
      <c r="H4059" t="s">
        <v>134</v>
      </c>
      <c r="I4059" t="s">
        <v>135</v>
      </c>
      <c r="J4059" t="s">
        <v>136</v>
      </c>
      <c r="K4059" t="s">
        <v>137</v>
      </c>
      <c r="L4059" t="s">
        <v>11865</v>
      </c>
      <c r="M4059" t="s">
        <v>11866</v>
      </c>
      <c r="N4059">
        <v>1.3561111109999999</v>
      </c>
      <c r="O4059">
        <v>0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6.7540502863833347E-4</v>
      </c>
      <c r="AA4059">
        <v>0</v>
      </c>
      <c r="AB4059">
        <v>0</v>
      </c>
      <c r="AC4059">
        <v>0</v>
      </c>
      <c r="AD4059">
        <v>0</v>
      </c>
      <c r="AE4059">
        <v>6.7540502863833347E-4</v>
      </c>
    </row>
    <row r="4060" spans="1:31" x14ac:dyDescent="0.25">
      <c r="A4060">
        <v>1715832</v>
      </c>
      <c r="B4060">
        <v>1</v>
      </c>
      <c r="C4060" t="s">
        <v>80</v>
      </c>
      <c r="D4060" t="s">
        <v>97</v>
      </c>
      <c r="E4060" t="s">
        <v>160</v>
      </c>
      <c r="F4060" t="s">
        <v>11867</v>
      </c>
      <c r="G4060" t="s">
        <v>162</v>
      </c>
      <c r="H4060" t="s">
        <v>134</v>
      </c>
      <c r="I4060" t="s">
        <v>135</v>
      </c>
      <c r="J4060" t="s">
        <v>136</v>
      </c>
      <c r="K4060" t="s">
        <v>137</v>
      </c>
      <c r="L4060" t="s">
        <v>11868</v>
      </c>
      <c r="M4060" t="s">
        <v>11869</v>
      </c>
      <c r="N4060">
        <v>8.7708333330000006</v>
      </c>
      <c r="O4060">
        <v>0</v>
      </c>
      <c r="P4060">
        <v>2</v>
      </c>
      <c r="Q4060">
        <v>0</v>
      </c>
      <c r="R4060">
        <v>3</v>
      </c>
      <c r="S4060">
        <v>0</v>
      </c>
      <c r="T4060">
        <v>2</v>
      </c>
      <c r="U4060">
        <v>0</v>
      </c>
      <c r="V4060">
        <v>0</v>
      </c>
      <c r="W4060">
        <v>0</v>
      </c>
      <c r="X4060">
        <v>7.5099439265641372</v>
      </c>
      <c r="Y4060">
        <v>0</v>
      </c>
      <c r="Z4060">
        <v>10.372364867419233</v>
      </c>
      <c r="AA4060">
        <v>0</v>
      </c>
      <c r="AB4060">
        <v>17.390902107861582</v>
      </c>
      <c r="AC4060">
        <v>0</v>
      </c>
      <c r="AD4060">
        <v>0</v>
      </c>
      <c r="AE4060">
        <v>35.273210901844948</v>
      </c>
    </row>
    <row r="4061" spans="1:31" x14ac:dyDescent="0.25">
      <c r="A4061">
        <v>1715732</v>
      </c>
      <c r="B4061">
        <v>1</v>
      </c>
      <c r="C4061" t="s">
        <v>80</v>
      </c>
      <c r="D4061" t="s">
        <v>104</v>
      </c>
      <c r="E4061" t="s">
        <v>171</v>
      </c>
      <c r="F4061" t="s">
        <v>11870</v>
      </c>
      <c r="G4061" t="s">
        <v>152</v>
      </c>
      <c r="H4061" t="s">
        <v>143</v>
      </c>
      <c r="I4061" t="s">
        <v>135</v>
      </c>
      <c r="J4061" t="s">
        <v>136</v>
      </c>
      <c r="K4061" t="s">
        <v>153</v>
      </c>
      <c r="L4061" t="s">
        <v>11871</v>
      </c>
      <c r="M4061" t="s">
        <v>11872</v>
      </c>
      <c r="N4061">
        <v>1.587488888</v>
      </c>
      <c r="O4061">
        <v>0</v>
      </c>
      <c r="P4061">
        <v>147</v>
      </c>
      <c r="Q4061">
        <v>0</v>
      </c>
      <c r="R4061">
        <v>54</v>
      </c>
      <c r="S4061">
        <v>1</v>
      </c>
      <c r="T4061">
        <v>41</v>
      </c>
      <c r="U4061">
        <v>0</v>
      </c>
      <c r="V4061">
        <v>0</v>
      </c>
      <c r="W4061">
        <v>0</v>
      </c>
      <c r="X4061">
        <v>16.171545976868781</v>
      </c>
      <c r="Y4061">
        <v>0</v>
      </c>
      <c r="Z4061">
        <v>14.832254442694785</v>
      </c>
      <c r="AA4061">
        <v>4.2638084676465606</v>
      </c>
      <c r="AB4061">
        <v>36.562870425449795</v>
      </c>
      <c r="AC4061">
        <v>0</v>
      </c>
      <c r="AD4061">
        <v>0</v>
      </c>
      <c r="AE4061">
        <v>71.830479312659918</v>
      </c>
    </row>
    <row r="4062" spans="1:31" x14ac:dyDescent="0.25">
      <c r="A4062">
        <v>1715775</v>
      </c>
      <c r="B4062">
        <v>1</v>
      </c>
      <c r="C4062" t="s">
        <v>80</v>
      </c>
      <c r="D4062" t="s">
        <v>88</v>
      </c>
      <c r="E4062" t="s">
        <v>160</v>
      </c>
      <c r="F4062" t="s">
        <v>11873</v>
      </c>
      <c r="G4062" t="s">
        <v>173</v>
      </c>
      <c r="H4062" t="s">
        <v>134</v>
      </c>
      <c r="I4062" t="s">
        <v>135</v>
      </c>
      <c r="J4062" t="s">
        <v>136</v>
      </c>
      <c r="K4062" t="s">
        <v>153</v>
      </c>
      <c r="L4062" t="s">
        <v>11874</v>
      </c>
      <c r="M4062" t="s">
        <v>11875</v>
      </c>
      <c r="N4062">
        <v>1.677777777</v>
      </c>
      <c r="O4062">
        <v>0</v>
      </c>
      <c r="P4062">
        <v>106</v>
      </c>
      <c r="Q4062">
        <v>0</v>
      </c>
      <c r="R4062">
        <v>0</v>
      </c>
      <c r="S4062">
        <v>0</v>
      </c>
      <c r="T4062">
        <v>2</v>
      </c>
      <c r="U4062">
        <v>0</v>
      </c>
      <c r="V4062">
        <v>0</v>
      </c>
      <c r="W4062">
        <v>0</v>
      </c>
      <c r="X4062">
        <v>44.967346349331621</v>
      </c>
      <c r="Y4062">
        <v>0</v>
      </c>
      <c r="Z4062">
        <v>0</v>
      </c>
      <c r="AA4062">
        <v>0</v>
      </c>
      <c r="AB4062">
        <v>0.71950566181660003</v>
      </c>
      <c r="AC4062">
        <v>0</v>
      </c>
      <c r="AD4062">
        <v>0</v>
      </c>
      <c r="AE4062">
        <v>45.686852011148218</v>
      </c>
    </row>
    <row r="4063" spans="1:31" x14ac:dyDescent="0.25">
      <c r="A4063">
        <v>1715629</v>
      </c>
      <c r="B4063">
        <v>1</v>
      </c>
      <c r="C4063" t="s">
        <v>80</v>
      </c>
      <c r="D4063" t="s">
        <v>90</v>
      </c>
      <c r="E4063" t="s">
        <v>441</v>
      </c>
      <c r="F4063" t="s">
        <v>11876</v>
      </c>
      <c r="G4063" t="s">
        <v>173</v>
      </c>
      <c r="H4063" t="s">
        <v>134</v>
      </c>
      <c r="I4063" t="s">
        <v>135</v>
      </c>
      <c r="J4063" t="s">
        <v>136</v>
      </c>
      <c r="K4063" t="s">
        <v>153</v>
      </c>
      <c r="L4063" t="s">
        <v>11877</v>
      </c>
      <c r="M4063" t="s">
        <v>11878</v>
      </c>
      <c r="N4063">
        <v>4.7975000000000003</v>
      </c>
      <c r="O4063">
        <v>0</v>
      </c>
      <c r="P4063">
        <v>94</v>
      </c>
      <c r="Q4063">
        <v>0</v>
      </c>
      <c r="R4063">
        <v>0</v>
      </c>
      <c r="S4063">
        <v>0</v>
      </c>
      <c r="T4063">
        <v>60</v>
      </c>
      <c r="U4063">
        <v>0</v>
      </c>
      <c r="V4063">
        <v>0</v>
      </c>
      <c r="W4063">
        <v>0</v>
      </c>
      <c r="X4063">
        <v>115.82853375929349</v>
      </c>
      <c r="Y4063">
        <v>0</v>
      </c>
      <c r="Z4063">
        <v>0</v>
      </c>
      <c r="AA4063">
        <v>0</v>
      </c>
      <c r="AB4063">
        <v>239.10984894823852</v>
      </c>
      <c r="AC4063">
        <v>0</v>
      </c>
      <c r="AD4063">
        <v>0</v>
      </c>
      <c r="AE4063">
        <v>354.93838270753201</v>
      </c>
    </row>
    <row r="4064" spans="1:31" x14ac:dyDescent="0.25">
      <c r="A4064">
        <v>1715563</v>
      </c>
      <c r="B4064">
        <v>1</v>
      </c>
      <c r="C4064" t="s">
        <v>80</v>
      </c>
      <c r="D4064" t="s">
        <v>83</v>
      </c>
      <c r="E4064" t="s">
        <v>131</v>
      </c>
      <c r="F4064" t="s">
        <v>11879</v>
      </c>
      <c r="G4064" t="s">
        <v>162</v>
      </c>
      <c r="H4064" t="s">
        <v>134</v>
      </c>
      <c r="I4064" t="s">
        <v>135</v>
      </c>
      <c r="J4064" t="s">
        <v>136</v>
      </c>
      <c r="K4064" t="s">
        <v>137</v>
      </c>
      <c r="L4064" t="s">
        <v>11880</v>
      </c>
      <c r="M4064" t="s">
        <v>11881</v>
      </c>
      <c r="N4064">
        <v>2.2691666659999998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1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30.775431679122974</v>
      </c>
      <c r="AC4064">
        <v>0</v>
      </c>
      <c r="AD4064">
        <v>0</v>
      </c>
      <c r="AE4064">
        <v>30.775431679122974</v>
      </c>
    </row>
    <row r="4065" spans="1:31" x14ac:dyDescent="0.25">
      <c r="A4065">
        <v>1715706</v>
      </c>
      <c r="B4065">
        <v>1</v>
      </c>
      <c r="C4065" t="s">
        <v>80</v>
      </c>
      <c r="D4065" t="s">
        <v>94</v>
      </c>
      <c r="E4065" t="s">
        <v>171</v>
      </c>
      <c r="F4065" t="s">
        <v>11882</v>
      </c>
      <c r="G4065" t="s">
        <v>1085</v>
      </c>
      <c r="H4065" t="s">
        <v>143</v>
      </c>
      <c r="I4065" t="s">
        <v>135</v>
      </c>
      <c r="J4065" t="s">
        <v>136</v>
      </c>
      <c r="K4065" t="s">
        <v>137</v>
      </c>
      <c r="L4065" t="s">
        <v>11883</v>
      </c>
      <c r="M4065" t="s">
        <v>11884</v>
      </c>
      <c r="N4065">
        <v>2.8847222220000002</v>
      </c>
      <c r="O4065">
        <v>0</v>
      </c>
      <c r="P4065">
        <v>800</v>
      </c>
      <c r="Q4065">
        <v>0</v>
      </c>
      <c r="R4065">
        <v>0</v>
      </c>
      <c r="S4065">
        <v>1</v>
      </c>
      <c r="T4065">
        <v>243</v>
      </c>
      <c r="U4065">
        <v>0</v>
      </c>
      <c r="V4065">
        <v>0</v>
      </c>
      <c r="W4065">
        <v>0</v>
      </c>
      <c r="X4065">
        <v>542.70074854642814</v>
      </c>
      <c r="Y4065">
        <v>0</v>
      </c>
      <c r="Z4065">
        <v>0</v>
      </c>
      <c r="AA4065">
        <v>182.50243996574599</v>
      </c>
      <c r="AB4065">
        <v>484.07373808626568</v>
      </c>
      <c r="AC4065">
        <v>0</v>
      </c>
      <c r="AD4065">
        <v>0</v>
      </c>
      <c r="AE4065">
        <v>1209.2769265984398</v>
      </c>
    </row>
    <row r="4066" spans="1:31" x14ac:dyDescent="0.25">
      <c r="A4066">
        <v>1715941</v>
      </c>
      <c r="B4066">
        <v>1</v>
      </c>
      <c r="C4066" t="s">
        <v>80</v>
      </c>
      <c r="D4066" t="s">
        <v>104</v>
      </c>
      <c r="E4066" t="s">
        <v>131</v>
      </c>
      <c r="F4066" t="s">
        <v>11885</v>
      </c>
      <c r="G4066" t="s">
        <v>242</v>
      </c>
      <c r="H4066" t="s">
        <v>134</v>
      </c>
      <c r="I4066" t="s">
        <v>135</v>
      </c>
      <c r="J4066" t="s">
        <v>136</v>
      </c>
      <c r="K4066" t="s">
        <v>137</v>
      </c>
      <c r="L4066" t="s">
        <v>11886</v>
      </c>
      <c r="M4066" t="s">
        <v>11887</v>
      </c>
      <c r="N4066">
        <v>3.8702777770000001</v>
      </c>
      <c r="O4066">
        <v>0</v>
      </c>
      <c r="P4066">
        <v>1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3.4513589232703907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3.4513589232703907</v>
      </c>
    </row>
    <row r="4067" spans="1:31" x14ac:dyDescent="0.25">
      <c r="A4067">
        <v>1715586</v>
      </c>
      <c r="B4067">
        <v>1</v>
      </c>
      <c r="C4067" t="s">
        <v>80</v>
      </c>
      <c r="D4067" t="s">
        <v>90</v>
      </c>
      <c r="E4067" t="s">
        <v>150</v>
      </c>
      <c r="F4067" t="s">
        <v>11888</v>
      </c>
      <c r="G4067" t="s">
        <v>259</v>
      </c>
      <c r="H4067" t="s">
        <v>134</v>
      </c>
      <c r="I4067" t="s">
        <v>135</v>
      </c>
      <c r="J4067" t="s">
        <v>136</v>
      </c>
      <c r="K4067" t="s">
        <v>137</v>
      </c>
      <c r="L4067" t="s">
        <v>11889</v>
      </c>
      <c r="M4067" t="s">
        <v>11890</v>
      </c>
      <c r="N4067">
        <v>1.325555555</v>
      </c>
      <c r="O4067">
        <v>0</v>
      </c>
      <c r="P4067">
        <v>431</v>
      </c>
      <c r="Q4067">
        <v>0</v>
      </c>
      <c r="R4067">
        <v>0</v>
      </c>
      <c r="S4067">
        <v>0</v>
      </c>
      <c r="T4067">
        <v>19</v>
      </c>
      <c r="U4067">
        <v>0</v>
      </c>
      <c r="V4067">
        <v>0</v>
      </c>
      <c r="W4067">
        <v>0</v>
      </c>
      <c r="X4067">
        <v>157.43695820162577</v>
      </c>
      <c r="Y4067">
        <v>0</v>
      </c>
      <c r="Z4067">
        <v>0</v>
      </c>
      <c r="AA4067">
        <v>0</v>
      </c>
      <c r="AB4067">
        <v>31.012034437851451</v>
      </c>
      <c r="AC4067">
        <v>0</v>
      </c>
      <c r="AD4067">
        <v>0</v>
      </c>
      <c r="AE4067">
        <v>188.44899263947721</v>
      </c>
    </row>
    <row r="4068" spans="1:31" x14ac:dyDescent="0.25">
      <c r="A4068">
        <v>1715855</v>
      </c>
      <c r="B4068">
        <v>1</v>
      </c>
      <c r="C4068" t="s">
        <v>80</v>
      </c>
      <c r="D4068" t="s">
        <v>96</v>
      </c>
      <c r="E4068" t="s">
        <v>441</v>
      </c>
      <c r="F4068" t="s">
        <v>574</v>
      </c>
      <c r="G4068" t="s">
        <v>162</v>
      </c>
      <c r="H4068" t="s">
        <v>134</v>
      </c>
      <c r="I4068" t="s">
        <v>135</v>
      </c>
      <c r="J4068" t="s">
        <v>136</v>
      </c>
      <c r="K4068" t="s">
        <v>137</v>
      </c>
      <c r="L4068" t="s">
        <v>11802</v>
      </c>
      <c r="M4068" t="s">
        <v>11891</v>
      </c>
      <c r="N4068">
        <v>4.3266666660000004</v>
      </c>
      <c r="O4068">
        <v>0</v>
      </c>
      <c r="P4068">
        <v>8</v>
      </c>
      <c r="Q4068">
        <v>0</v>
      </c>
      <c r="R4068">
        <v>0</v>
      </c>
      <c r="S4068">
        <v>0</v>
      </c>
      <c r="T4068">
        <v>3</v>
      </c>
      <c r="U4068">
        <v>0</v>
      </c>
      <c r="V4068">
        <v>0</v>
      </c>
      <c r="W4068">
        <v>0</v>
      </c>
      <c r="X4068">
        <v>17.764134629369817</v>
      </c>
      <c r="Y4068">
        <v>0</v>
      </c>
      <c r="Z4068">
        <v>0</v>
      </c>
      <c r="AA4068">
        <v>0</v>
      </c>
      <c r="AB4068">
        <v>46.60692670410495</v>
      </c>
      <c r="AC4068">
        <v>0</v>
      </c>
      <c r="AD4068">
        <v>0</v>
      </c>
      <c r="AE4068">
        <v>64.371061333474771</v>
      </c>
    </row>
    <row r="4069" spans="1:31" x14ac:dyDescent="0.25">
      <c r="A4069">
        <v>1716041</v>
      </c>
      <c r="B4069">
        <v>1</v>
      </c>
      <c r="C4069" t="s">
        <v>81</v>
      </c>
      <c r="D4069" t="s">
        <v>123</v>
      </c>
      <c r="E4069" t="s">
        <v>150</v>
      </c>
      <c r="F4069" t="s">
        <v>11892</v>
      </c>
      <c r="G4069" t="s">
        <v>186</v>
      </c>
      <c r="H4069" t="s">
        <v>134</v>
      </c>
      <c r="I4069" t="s">
        <v>135</v>
      </c>
      <c r="J4069" t="s">
        <v>136</v>
      </c>
      <c r="K4069" t="s">
        <v>137</v>
      </c>
      <c r="L4069" t="s">
        <v>11893</v>
      </c>
      <c r="M4069" t="s">
        <v>11894</v>
      </c>
      <c r="N4069">
        <v>1.286944444</v>
      </c>
      <c r="O4069">
        <v>0</v>
      </c>
      <c r="P4069">
        <v>2</v>
      </c>
      <c r="Q4069">
        <v>0</v>
      </c>
      <c r="R4069">
        <v>37</v>
      </c>
      <c r="S4069">
        <v>0</v>
      </c>
      <c r="T4069">
        <v>4</v>
      </c>
      <c r="U4069">
        <v>0</v>
      </c>
      <c r="V4069">
        <v>0</v>
      </c>
      <c r="W4069">
        <v>0</v>
      </c>
      <c r="X4069">
        <v>0.17130109368962335</v>
      </c>
      <c r="Y4069">
        <v>0</v>
      </c>
      <c r="Z4069">
        <v>15.748053533268616</v>
      </c>
      <c r="AA4069">
        <v>0</v>
      </c>
      <c r="AB4069">
        <v>3.1570314869013276</v>
      </c>
      <c r="AC4069">
        <v>0</v>
      </c>
      <c r="AD4069">
        <v>0</v>
      </c>
      <c r="AE4069">
        <v>19.076386113859567</v>
      </c>
    </row>
    <row r="4070" spans="1:31" x14ac:dyDescent="0.25">
      <c r="A4070">
        <v>1715649</v>
      </c>
      <c r="B4070">
        <v>1</v>
      </c>
      <c r="C4070" t="s">
        <v>80</v>
      </c>
      <c r="D4070" t="s">
        <v>86</v>
      </c>
      <c r="E4070" t="s">
        <v>150</v>
      </c>
      <c r="F4070" t="s">
        <v>4002</v>
      </c>
      <c r="G4070" t="s">
        <v>173</v>
      </c>
      <c r="H4070" t="s">
        <v>134</v>
      </c>
      <c r="I4070" t="s">
        <v>135</v>
      </c>
      <c r="J4070" t="s">
        <v>136</v>
      </c>
      <c r="K4070" t="s">
        <v>153</v>
      </c>
      <c r="L4070" t="s">
        <v>11895</v>
      </c>
      <c r="M4070" t="s">
        <v>11896</v>
      </c>
      <c r="N4070">
        <v>0.66777777699999996</v>
      </c>
      <c r="O4070">
        <v>0</v>
      </c>
      <c r="P4070">
        <v>285</v>
      </c>
      <c r="Q4070">
        <v>0</v>
      </c>
      <c r="R4070">
        <v>1</v>
      </c>
      <c r="S4070">
        <v>0</v>
      </c>
      <c r="T4070">
        <v>16</v>
      </c>
      <c r="U4070">
        <v>0</v>
      </c>
      <c r="V4070">
        <v>0</v>
      </c>
      <c r="W4070">
        <v>0</v>
      </c>
      <c r="X4070">
        <v>90.557032921515813</v>
      </c>
      <c r="Y4070">
        <v>0</v>
      </c>
      <c r="Z4070">
        <v>1.3757395766613337E-2</v>
      </c>
      <c r="AA4070">
        <v>0</v>
      </c>
      <c r="AB4070">
        <v>9.2013787181441682</v>
      </c>
      <c r="AC4070">
        <v>0</v>
      </c>
      <c r="AD4070">
        <v>0</v>
      </c>
      <c r="AE4070">
        <v>99.7721690354266</v>
      </c>
    </row>
    <row r="4071" spans="1:31" x14ac:dyDescent="0.25">
      <c r="A4071">
        <v>1715749</v>
      </c>
      <c r="B4071">
        <v>1</v>
      </c>
      <c r="C4071" t="s">
        <v>80</v>
      </c>
      <c r="D4071" t="s">
        <v>96</v>
      </c>
      <c r="E4071" t="s">
        <v>131</v>
      </c>
      <c r="F4071" t="s">
        <v>11897</v>
      </c>
      <c r="G4071" t="s">
        <v>242</v>
      </c>
      <c r="H4071" t="s">
        <v>134</v>
      </c>
      <c r="I4071" t="s">
        <v>135</v>
      </c>
      <c r="J4071" t="s">
        <v>136</v>
      </c>
      <c r="K4071" t="s">
        <v>137</v>
      </c>
      <c r="L4071" t="s">
        <v>11898</v>
      </c>
      <c r="M4071" t="s">
        <v>11899</v>
      </c>
      <c r="N4071">
        <v>12.785277776999999</v>
      </c>
      <c r="O4071">
        <v>0</v>
      </c>
      <c r="P4071">
        <v>1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0.98466075477710002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0.98466075477710002</v>
      </c>
    </row>
    <row r="4072" spans="1:31" x14ac:dyDescent="0.25">
      <c r="A4072">
        <v>1715606</v>
      </c>
      <c r="B4072">
        <v>1</v>
      </c>
      <c r="C4072" t="s">
        <v>80</v>
      </c>
      <c r="D4072" t="s">
        <v>93</v>
      </c>
      <c r="E4072" t="s">
        <v>131</v>
      </c>
      <c r="F4072" t="s">
        <v>11900</v>
      </c>
      <c r="G4072" t="s">
        <v>133</v>
      </c>
      <c r="H4072" t="s">
        <v>134</v>
      </c>
      <c r="I4072" t="s">
        <v>135</v>
      </c>
      <c r="J4072" t="s">
        <v>136</v>
      </c>
      <c r="K4072" t="s">
        <v>137</v>
      </c>
      <c r="L4072" t="s">
        <v>11901</v>
      </c>
      <c r="M4072" t="s">
        <v>11902</v>
      </c>
      <c r="N4072">
        <v>1.073055555</v>
      </c>
      <c r="O4072">
        <v>0</v>
      </c>
      <c r="P4072">
        <v>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</row>
    <row r="4073" spans="1:31" x14ac:dyDescent="0.25">
      <c r="A4073">
        <v>1715835</v>
      </c>
      <c r="B4073">
        <v>1</v>
      </c>
      <c r="C4073" t="s">
        <v>80</v>
      </c>
      <c r="D4073" t="s">
        <v>93</v>
      </c>
      <c r="E4073" t="s">
        <v>150</v>
      </c>
      <c r="F4073" t="s">
        <v>11903</v>
      </c>
      <c r="G4073" t="s">
        <v>186</v>
      </c>
      <c r="H4073" t="s">
        <v>134</v>
      </c>
      <c r="I4073" t="s">
        <v>135</v>
      </c>
      <c r="J4073" t="s">
        <v>136</v>
      </c>
      <c r="K4073" t="s">
        <v>137</v>
      </c>
      <c r="L4073" t="s">
        <v>11904</v>
      </c>
      <c r="M4073" t="s">
        <v>11905</v>
      </c>
      <c r="N4073">
        <v>4.8677777769999997</v>
      </c>
      <c r="O4073">
        <v>0</v>
      </c>
      <c r="P4073">
        <v>20</v>
      </c>
      <c r="Q4073">
        <v>0</v>
      </c>
      <c r="R4073">
        <v>4</v>
      </c>
      <c r="S4073">
        <v>0</v>
      </c>
      <c r="T4073">
        <v>9</v>
      </c>
      <c r="U4073">
        <v>0</v>
      </c>
      <c r="V4073">
        <v>0</v>
      </c>
      <c r="W4073">
        <v>0</v>
      </c>
      <c r="X4073">
        <v>6.3928887142274498</v>
      </c>
      <c r="Y4073">
        <v>0</v>
      </c>
      <c r="Z4073">
        <v>0.96050569522570017</v>
      </c>
      <c r="AA4073">
        <v>0</v>
      </c>
      <c r="AB4073">
        <v>28.666112279771315</v>
      </c>
      <c r="AC4073">
        <v>0</v>
      </c>
      <c r="AD4073">
        <v>0</v>
      </c>
      <c r="AE4073">
        <v>36.019506689224464</v>
      </c>
    </row>
    <row r="4074" spans="1:31" x14ac:dyDescent="0.25">
      <c r="A4074">
        <v>1715858</v>
      </c>
      <c r="B4074">
        <v>1</v>
      </c>
      <c r="C4074" t="s">
        <v>80</v>
      </c>
      <c r="D4074" t="s">
        <v>90</v>
      </c>
      <c r="E4074" t="s">
        <v>131</v>
      </c>
      <c r="F4074" t="s">
        <v>11906</v>
      </c>
      <c r="G4074" t="s">
        <v>242</v>
      </c>
      <c r="H4074" t="s">
        <v>134</v>
      </c>
      <c r="I4074" t="s">
        <v>135</v>
      </c>
      <c r="J4074" t="s">
        <v>136</v>
      </c>
      <c r="K4074" t="s">
        <v>137</v>
      </c>
      <c r="L4074" t="s">
        <v>11907</v>
      </c>
      <c r="M4074" t="s">
        <v>11908</v>
      </c>
      <c r="N4074">
        <v>7.738611111</v>
      </c>
      <c r="O4074">
        <v>0</v>
      </c>
      <c r="P4074">
        <v>15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33.01362836849318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33.01362836849318</v>
      </c>
    </row>
    <row r="4075" spans="1:31" x14ac:dyDescent="0.25">
      <c r="A4075">
        <v>1715689</v>
      </c>
      <c r="B4075">
        <v>1</v>
      </c>
      <c r="C4075" t="s">
        <v>81</v>
      </c>
      <c r="D4075" t="s">
        <v>115</v>
      </c>
      <c r="E4075" t="s">
        <v>160</v>
      </c>
      <c r="F4075" t="s">
        <v>11909</v>
      </c>
      <c r="G4075" t="s">
        <v>162</v>
      </c>
      <c r="H4075" t="s">
        <v>134</v>
      </c>
      <c r="I4075" t="s">
        <v>135</v>
      </c>
      <c r="J4075" t="s">
        <v>136</v>
      </c>
      <c r="K4075" t="s">
        <v>137</v>
      </c>
      <c r="L4075" t="s">
        <v>11910</v>
      </c>
      <c r="M4075" t="s">
        <v>11911</v>
      </c>
      <c r="N4075">
        <v>2.7891666659999999</v>
      </c>
      <c r="O4075">
        <v>0</v>
      </c>
      <c r="P4075">
        <v>17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3.833250079510139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3.833250079510139</v>
      </c>
    </row>
    <row r="4076" spans="1:31" x14ac:dyDescent="0.25">
      <c r="A4076">
        <v>1715789</v>
      </c>
      <c r="B4076">
        <v>1</v>
      </c>
      <c r="C4076" t="s">
        <v>80</v>
      </c>
      <c r="D4076" t="s">
        <v>83</v>
      </c>
      <c r="E4076" t="s">
        <v>171</v>
      </c>
      <c r="F4076" t="s">
        <v>11912</v>
      </c>
      <c r="G4076" t="s">
        <v>295</v>
      </c>
      <c r="H4076" t="s">
        <v>143</v>
      </c>
      <c r="I4076" t="s">
        <v>135</v>
      </c>
      <c r="J4076" t="s">
        <v>136</v>
      </c>
      <c r="K4076" t="s">
        <v>137</v>
      </c>
      <c r="L4076" t="s">
        <v>11913</v>
      </c>
      <c r="M4076" t="s">
        <v>11914</v>
      </c>
      <c r="N4076">
        <v>1.4722222220000001</v>
      </c>
      <c r="O4076">
        <v>0</v>
      </c>
      <c r="P4076">
        <v>0</v>
      </c>
      <c r="Q4076">
        <v>0</v>
      </c>
      <c r="R4076">
        <v>0</v>
      </c>
      <c r="S4076">
        <v>6</v>
      </c>
      <c r="T4076">
        <v>0</v>
      </c>
      <c r="U4076">
        <v>7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34.60977877548499</v>
      </c>
      <c r="AB4076">
        <v>0</v>
      </c>
      <c r="AC4076">
        <v>885.28116751183245</v>
      </c>
      <c r="AD4076">
        <v>0</v>
      </c>
      <c r="AE4076">
        <v>919.89094628731743</v>
      </c>
    </row>
    <row r="4077" spans="1:31" x14ac:dyDescent="0.25">
      <c r="A4077">
        <v>1715772</v>
      </c>
      <c r="B4077">
        <v>1</v>
      </c>
      <c r="C4077" t="s">
        <v>81</v>
      </c>
      <c r="D4077" t="s">
        <v>128</v>
      </c>
      <c r="E4077" t="s">
        <v>131</v>
      </c>
      <c r="F4077" t="s">
        <v>11915</v>
      </c>
      <c r="G4077" t="s">
        <v>157</v>
      </c>
      <c r="H4077" t="s">
        <v>134</v>
      </c>
      <c r="I4077" t="s">
        <v>135</v>
      </c>
      <c r="J4077" t="s">
        <v>3</v>
      </c>
      <c r="K4077" t="s">
        <v>137</v>
      </c>
      <c r="L4077" t="s">
        <v>11916</v>
      </c>
      <c r="M4077" t="s">
        <v>11917</v>
      </c>
      <c r="N4077">
        <v>3.9813888880000001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17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29.495627900025319</v>
      </c>
      <c r="AC4077">
        <v>0</v>
      </c>
      <c r="AD4077">
        <v>0</v>
      </c>
      <c r="AE4077">
        <v>29.495627900025319</v>
      </c>
    </row>
    <row r="4078" spans="1:31" x14ac:dyDescent="0.25">
      <c r="A4078">
        <v>1716127</v>
      </c>
      <c r="B4078">
        <v>1</v>
      </c>
      <c r="C4078" t="s">
        <v>80</v>
      </c>
      <c r="D4078" t="s">
        <v>103</v>
      </c>
      <c r="E4078" t="s">
        <v>140</v>
      </c>
      <c r="F4078" t="s">
        <v>11918</v>
      </c>
      <c r="G4078" t="s">
        <v>1085</v>
      </c>
      <c r="H4078" t="s">
        <v>143</v>
      </c>
      <c r="I4078" t="s">
        <v>135</v>
      </c>
      <c r="J4078" t="s">
        <v>136</v>
      </c>
      <c r="K4078" t="s">
        <v>137</v>
      </c>
      <c r="L4078" t="s">
        <v>11919</v>
      </c>
      <c r="M4078" t="s">
        <v>11920</v>
      </c>
      <c r="N4078">
        <v>0.70472222200000001</v>
      </c>
      <c r="O4078">
        <v>0</v>
      </c>
      <c r="P4078">
        <v>1040</v>
      </c>
      <c r="Q4078">
        <v>0</v>
      </c>
      <c r="R4078">
        <v>10</v>
      </c>
      <c r="S4078">
        <v>1</v>
      </c>
      <c r="T4078">
        <v>129</v>
      </c>
      <c r="U4078">
        <v>0</v>
      </c>
      <c r="V4078">
        <v>0</v>
      </c>
      <c r="W4078">
        <v>0</v>
      </c>
      <c r="X4078">
        <v>183.2732623157307</v>
      </c>
      <c r="Y4078">
        <v>0</v>
      </c>
      <c r="Z4078">
        <v>1.4114132367959149</v>
      </c>
      <c r="AA4078">
        <v>0.72463577517319722</v>
      </c>
      <c r="AB4078">
        <v>33.424770679025293</v>
      </c>
      <c r="AC4078">
        <v>0</v>
      </c>
      <c r="AD4078">
        <v>0</v>
      </c>
      <c r="AE4078">
        <v>218.83408200672511</v>
      </c>
    </row>
    <row r="4079" spans="1:31" x14ac:dyDescent="0.25">
      <c r="A4079">
        <v>1715726</v>
      </c>
      <c r="B4079">
        <v>1</v>
      </c>
      <c r="C4079" t="s">
        <v>81</v>
      </c>
      <c r="D4079" t="s">
        <v>118</v>
      </c>
      <c r="E4079" t="s">
        <v>171</v>
      </c>
      <c r="F4079" t="s">
        <v>11921</v>
      </c>
      <c r="G4079" t="s">
        <v>295</v>
      </c>
      <c r="H4079" t="s">
        <v>143</v>
      </c>
      <c r="I4079" t="s">
        <v>135</v>
      </c>
      <c r="J4079" t="s">
        <v>136</v>
      </c>
      <c r="K4079" t="s">
        <v>137</v>
      </c>
      <c r="L4079" t="s">
        <v>11922</v>
      </c>
      <c r="M4079" t="s">
        <v>11923</v>
      </c>
      <c r="N4079">
        <v>0.74888888799999997</v>
      </c>
      <c r="O4079">
        <v>0</v>
      </c>
      <c r="P4079">
        <v>1</v>
      </c>
      <c r="Q4079">
        <v>0</v>
      </c>
      <c r="R4079">
        <v>4</v>
      </c>
      <c r="S4079">
        <v>0</v>
      </c>
      <c r="T4079">
        <v>2</v>
      </c>
      <c r="U4079">
        <v>0</v>
      </c>
      <c r="V4079">
        <v>0</v>
      </c>
      <c r="W4079">
        <v>0</v>
      </c>
      <c r="X4079">
        <v>1.9614146679861112E-4</v>
      </c>
      <c r="Y4079">
        <v>0</v>
      </c>
      <c r="Z4079">
        <v>2.7162817393321603</v>
      </c>
      <c r="AA4079">
        <v>0</v>
      </c>
      <c r="AB4079">
        <v>0.2246038393598572</v>
      </c>
      <c r="AC4079">
        <v>0</v>
      </c>
      <c r="AD4079">
        <v>0</v>
      </c>
      <c r="AE4079">
        <v>2.9410817201588162</v>
      </c>
    </row>
    <row r="4080" spans="1:31" x14ac:dyDescent="0.25">
      <c r="A4080">
        <v>1715626</v>
      </c>
      <c r="B4080">
        <v>1</v>
      </c>
      <c r="C4080" t="s">
        <v>80</v>
      </c>
      <c r="D4080" t="s">
        <v>93</v>
      </c>
      <c r="E4080" t="s">
        <v>189</v>
      </c>
      <c r="F4080" t="s">
        <v>11924</v>
      </c>
      <c r="G4080" t="s">
        <v>147</v>
      </c>
      <c r="H4080" t="s">
        <v>143</v>
      </c>
      <c r="I4080" t="s">
        <v>135</v>
      </c>
      <c r="J4080" t="s">
        <v>136</v>
      </c>
      <c r="K4080" t="s">
        <v>137</v>
      </c>
      <c r="L4080" t="s">
        <v>11925</v>
      </c>
      <c r="M4080" t="s">
        <v>11926</v>
      </c>
      <c r="N4080">
        <v>0.320833333</v>
      </c>
      <c r="O4080">
        <v>2</v>
      </c>
      <c r="P4080">
        <v>371</v>
      </c>
      <c r="Q4080">
        <v>24</v>
      </c>
      <c r="R4080">
        <v>81</v>
      </c>
      <c r="S4080">
        <v>6</v>
      </c>
      <c r="T4080">
        <v>88</v>
      </c>
      <c r="U4080">
        <v>0</v>
      </c>
      <c r="V4080">
        <v>0</v>
      </c>
      <c r="W4080">
        <v>0.13941500814010002</v>
      </c>
      <c r="X4080">
        <v>29.786432337869893</v>
      </c>
      <c r="Y4080">
        <v>6.2259669337230754</v>
      </c>
      <c r="Z4080">
        <v>13.769309446257756</v>
      </c>
      <c r="AA4080">
        <v>1.2175906022969794</v>
      </c>
      <c r="AB4080">
        <v>17.911417806089496</v>
      </c>
      <c r="AC4080">
        <v>0</v>
      </c>
      <c r="AD4080">
        <v>0</v>
      </c>
      <c r="AE4080">
        <v>69.050132134377307</v>
      </c>
    </row>
    <row r="4081" spans="1:31" x14ac:dyDescent="0.25">
      <c r="A4081">
        <v>1716021</v>
      </c>
      <c r="B4081">
        <v>1</v>
      </c>
      <c r="C4081" t="s">
        <v>80</v>
      </c>
      <c r="D4081" t="s">
        <v>90</v>
      </c>
      <c r="E4081" t="s">
        <v>160</v>
      </c>
      <c r="F4081" t="s">
        <v>11927</v>
      </c>
      <c r="G4081" t="s">
        <v>326</v>
      </c>
      <c r="H4081" t="s">
        <v>134</v>
      </c>
      <c r="I4081" t="s">
        <v>135</v>
      </c>
      <c r="J4081" t="s">
        <v>136</v>
      </c>
      <c r="K4081" t="s">
        <v>137</v>
      </c>
      <c r="L4081" t="s">
        <v>11928</v>
      </c>
      <c r="M4081" t="s">
        <v>11929</v>
      </c>
      <c r="N4081">
        <v>1.679166666</v>
      </c>
      <c r="O4081">
        <v>0</v>
      </c>
      <c r="P4081">
        <v>58</v>
      </c>
      <c r="Q4081">
        <v>0</v>
      </c>
      <c r="R4081">
        <v>0</v>
      </c>
      <c r="S4081">
        <v>0</v>
      </c>
      <c r="T4081">
        <v>12</v>
      </c>
      <c r="U4081">
        <v>0</v>
      </c>
      <c r="V4081">
        <v>0</v>
      </c>
      <c r="W4081">
        <v>0</v>
      </c>
      <c r="X4081">
        <v>46.510819112265317</v>
      </c>
      <c r="Y4081">
        <v>0</v>
      </c>
      <c r="Z4081">
        <v>0</v>
      </c>
      <c r="AA4081">
        <v>0</v>
      </c>
      <c r="AB4081">
        <v>13.146808987096128</v>
      </c>
      <c r="AC4081">
        <v>0</v>
      </c>
      <c r="AD4081">
        <v>0</v>
      </c>
      <c r="AE4081">
        <v>59.657628099361446</v>
      </c>
    </row>
    <row r="4082" spans="1:31" x14ac:dyDescent="0.25">
      <c r="A4082">
        <v>1715875</v>
      </c>
      <c r="B4082">
        <v>1</v>
      </c>
      <c r="C4082" t="s">
        <v>80</v>
      </c>
      <c r="D4082" t="s">
        <v>97</v>
      </c>
      <c r="E4082" t="s">
        <v>131</v>
      </c>
      <c r="F4082" t="s">
        <v>11930</v>
      </c>
      <c r="G4082" t="s">
        <v>242</v>
      </c>
      <c r="H4082" t="s">
        <v>134</v>
      </c>
      <c r="I4082" t="s">
        <v>135</v>
      </c>
      <c r="J4082" t="s">
        <v>136</v>
      </c>
      <c r="K4082" t="s">
        <v>137</v>
      </c>
      <c r="L4082" t="s">
        <v>11931</v>
      </c>
      <c r="M4082" t="s">
        <v>11932</v>
      </c>
      <c r="N4082">
        <v>4.8780555550000004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1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0.28842929311601112</v>
      </c>
      <c r="AC4082">
        <v>0</v>
      </c>
      <c r="AD4082">
        <v>0</v>
      </c>
      <c r="AE4082">
        <v>0.28842929311601112</v>
      </c>
    </row>
    <row r="4083" spans="1:31" x14ac:dyDescent="0.25">
      <c r="A4083">
        <v>1716038</v>
      </c>
      <c r="B4083">
        <v>1</v>
      </c>
      <c r="C4083" t="s">
        <v>80</v>
      </c>
      <c r="D4083" t="s">
        <v>97</v>
      </c>
      <c r="E4083" t="s">
        <v>131</v>
      </c>
      <c r="F4083" t="s">
        <v>11933</v>
      </c>
      <c r="G4083" t="s">
        <v>133</v>
      </c>
      <c r="H4083" t="s">
        <v>134</v>
      </c>
      <c r="I4083" t="s">
        <v>135</v>
      </c>
      <c r="J4083" t="s">
        <v>136</v>
      </c>
      <c r="K4083" t="s">
        <v>137</v>
      </c>
      <c r="L4083" t="s">
        <v>11934</v>
      </c>
      <c r="M4083" t="s">
        <v>11935</v>
      </c>
      <c r="N4083">
        <v>5.47</v>
      </c>
      <c r="O4083">
        <v>0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0.81638728990252352</v>
      </c>
      <c r="AA4083">
        <v>0</v>
      </c>
      <c r="AB4083">
        <v>0</v>
      </c>
      <c r="AC4083">
        <v>0</v>
      </c>
      <c r="AD4083">
        <v>0</v>
      </c>
      <c r="AE4083">
        <v>0.81638728990252352</v>
      </c>
    </row>
    <row r="4084" spans="1:31" x14ac:dyDescent="0.25">
      <c r="A4084">
        <v>1715872</v>
      </c>
      <c r="B4084">
        <v>1</v>
      </c>
      <c r="C4084" t="s">
        <v>80</v>
      </c>
      <c r="D4084" t="s">
        <v>100</v>
      </c>
      <c r="E4084" t="s">
        <v>131</v>
      </c>
      <c r="F4084" t="s">
        <v>11936</v>
      </c>
      <c r="G4084" t="s">
        <v>133</v>
      </c>
      <c r="H4084" t="s">
        <v>134</v>
      </c>
      <c r="I4084" t="s">
        <v>135</v>
      </c>
      <c r="J4084" t="s">
        <v>136</v>
      </c>
      <c r="K4084" t="s">
        <v>137</v>
      </c>
      <c r="L4084" t="s">
        <v>11937</v>
      </c>
      <c r="M4084" t="s">
        <v>11938</v>
      </c>
      <c r="N4084">
        <v>0.49555555499999998</v>
      </c>
      <c r="O4084">
        <v>0</v>
      </c>
      <c r="P4084">
        <v>1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0.14057039365318888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0.14057039365318888</v>
      </c>
    </row>
    <row r="4085" spans="1:31" x14ac:dyDescent="0.25">
      <c r="A4085">
        <v>1715566</v>
      </c>
      <c r="B4085">
        <v>1</v>
      </c>
      <c r="C4085" t="s">
        <v>81</v>
      </c>
      <c r="D4085" t="s">
        <v>128</v>
      </c>
      <c r="E4085" t="s">
        <v>131</v>
      </c>
      <c r="F4085" t="s">
        <v>11939</v>
      </c>
      <c r="G4085" t="s">
        <v>133</v>
      </c>
      <c r="H4085" t="s">
        <v>134</v>
      </c>
      <c r="I4085" t="s">
        <v>135</v>
      </c>
      <c r="J4085" t="s">
        <v>136</v>
      </c>
      <c r="K4085" t="s">
        <v>137</v>
      </c>
      <c r="L4085" t="s">
        <v>11940</v>
      </c>
      <c r="M4085" t="s">
        <v>11941</v>
      </c>
      <c r="N4085">
        <v>1.745833333</v>
      </c>
      <c r="O4085">
        <v>0</v>
      </c>
      <c r="P4085">
        <v>1</v>
      </c>
      <c r="Q4085">
        <v>0</v>
      </c>
      <c r="R4085">
        <v>2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0.27579561019312504</v>
      </c>
      <c r="AA4085">
        <v>0</v>
      </c>
      <c r="AB4085">
        <v>0</v>
      </c>
      <c r="AC4085">
        <v>0</v>
      </c>
      <c r="AD4085">
        <v>0</v>
      </c>
      <c r="AE4085">
        <v>0.27579561019312504</v>
      </c>
    </row>
    <row r="4086" spans="1:31" x14ac:dyDescent="0.25">
      <c r="A4086">
        <v>1716064</v>
      </c>
      <c r="B4086">
        <v>1</v>
      </c>
      <c r="C4086" t="s">
        <v>80</v>
      </c>
      <c r="D4086" t="s">
        <v>94</v>
      </c>
      <c r="E4086" t="s">
        <v>131</v>
      </c>
      <c r="F4086" t="s">
        <v>11942</v>
      </c>
      <c r="G4086" t="s">
        <v>238</v>
      </c>
      <c r="H4086" t="s">
        <v>134</v>
      </c>
      <c r="I4086" t="s">
        <v>135</v>
      </c>
      <c r="J4086" t="s">
        <v>136</v>
      </c>
      <c r="K4086" t="s">
        <v>137</v>
      </c>
      <c r="L4086" t="s">
        <v>11943</v>
      </c>
      <c r="M4086" t="s">
        <v>11944</v>
      </c>
      <c r="N4086">
        <v>1.677777777</v>
      </c>
      <c r="O4086">
        <v>0</v>
      </c>
      <c r="P4086">
        <v>1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0.11070627477611834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0.11070627477611834</v>
      </c>
    </row>
    <row r="4087" spans="1:31" x14ac:dyDescent="0.25">
      <c r="A4087">
        <v>1716081</v>
      </c>
      <c r="B4087">
        <v>1</v>
      </c>
      <c r="C4087" t="s">
        <v>81</v>
      </c>
      <c r="D4087" t="s">
        <v>128</v>
      </c>
      <c r="E4087" t="s">
        <v>131</v>
      </c>
      <c r="F4087" t="s">
        <v>11945</v>
      </c>
      <c r="G4087" t="s">
        <v>238</v>
      </c>
      <c r="H4087" t="s">
        <v>134</v>
      </c>
      <c r="I4087" t="s">
        <v>135</v>
      </c>
      <c r="J4087" t="s">
        <v>136</v>
      </c>
      <c r="K4087" t="s">
        <v>137</v>
      </c>
      <c r="L4087" t="s">
        <v>11946</v>
      </c>
      <c r="M4087" t="s">
        <v>11947</v>
      </c>
      <c r="N4087">
        <v>1.3916666660000001</v>
      </c>
      <c r="O4087">
        <v>0</v>
      </c>
      <c r="P4087">
        <v>10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2.9183689564706525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2.9183689564706525</v>
      </c>
    </row>
    <row r="4088" spans="1:31" x14ac:dyDescent="0.25">
      <c r="A4088">
        <v>1716107</v>
      </c>
      <c r="B4088">
        <v>1</v>
      </c>
      <c r="C4088" t="s">
        <v>80</v>
      </c>
      <c r="D4088" t="s">
        <v>96</v>
      </c>
      <c r="E4088" t="s">
        <v>171</v>
      </c>
      <c r="F4088" t="s">
        <v>11948</v>
      </c>
      <c r="G4088" t="s">
        <v>147</v>
      </c>
      <c r="H4088" t="s">
        <v>143</v>
      </c>
      <c r="I4088" t="s">
        <v>135</v>
      </c>
      <c r="J4088" t="s">
        <v>136</v>
      </c>
      <c r="K4088" t="s">
        <v>137</v>
      </c>
      <c r="L4088" t="s">
        <v>11949</v>
      </c>
      <c r="M4088" t="s">
        <v>11950</v>
      </c>
      <c r="N4088">
        <v>2.3833333329999999</v>
      </c>
      <c r="O4088">
        <v>0</v>
      </c>
      <c r="P4088">
        <v>173</v>
      </c>
      <c r="Q4088">
        <v>0</v>
      </c>
      <c r="R4088">
        <v>0</v>
      </c>
      <c r="S4088">
        <v>0</v>
      </c>
      <c r="T4088">
        <v>16</v>
      </c>
      <c r="U4088">
        <v>0</v>
      </c>
      <c r="V4088">
        <v>0</v>
      </c>
      <c r="W4088">
        <v>0</v>
      </c>
      <c r="X4088">
        <v>189.82947566612921</v>
      </c>
      <c r="Y4088">
        <v>0</v>
      </c>
      <c r="Z4088">
        <v>0</v>
      </c>
      <c r="AA4088">
        <v>0</v>
      </c>
      <c r="AB4088">
        <v>5.3215538517484049</v>
      </c>
      <c r="AC4088">
        <v>0</v>
      </c>
      <c r="AD4088">
        <v>0</v>
      </c>
      <c r="AE4088">
        <v>195.15102951787762</v>
      </c>
    </row>
    <row r="4089" spans="1:31" x14ac:dyDescent="0.25">
      <c r="A4089">
        <v>1715546</v>
      </c>
      <c r="B4089">
        <v>1</v>
      </c>
      <c r="C4089" t="s">
        <v>80</v>
      </c>
      <c r="D4089" t="s">
        <v>93</v>
      </c>
      <c r="E4089" t="s">
        <v>160</v>
      </c>
      <c r="F4089" t="s">
        <v>11951</v>
      </c>
      <c r="G4089" t="s">
        <v>3106</v>
      </c>
      <c r="H4089" t="s">
        <v>134</v>
      </c>
      <c r="I4089" t="s">
        <v>135</v>
      </c>
      <c r="J4089" t="s">
        <v>136</v>
      </c>
      <c r="K4089" t="s">
        <v>137</v>
      </c>
      <c r="L4089" t="s">
        <v>11952</v>
      </c>
      <c r="M4089" t="s">
        <v>11953</v>
      </c>
      <c r="N4089">
        <v>8.4294444439999996</v>
      </c>
      <c r="O4089">
        <v>0</v>
      </c>
      <c r="P4089">
        <v>20</v>
      </c>
      <c r="Q4089">
        <v>0</v>
      </c>
      <c r="R4089">
        <v>1</v>
      </c>
      <c r="S4089">
        <v>0</v>
      </c>
      <c r="T4089">
        <v>3</v>
      </c>
      <c r="U4089">
        <v>0</v>
      </c>
      <c r="V4089">
        <v>0</v>
      </c>
      <c r="W4089">
        <v>0</v>
      </c>
      <c r="X4089">
        <v>12.349116545978628</v>
      </c>
      <c r="Y4089">
        <v>0</v>
      </c>
      <c r="Z4089">
        <v>1.8880701665743335E-2</v>
      </c>
      <c r="AA4089">
        <v>0</v>
      </c>
      <c r="AB4089">
        <v>15.030077872786652</v>
      </c>
      <c r="AC4089">
        <v>0</v>
      </c>
      <c r="AD4089">
        <v>0</v>
      </c>
      <c r="AE4089">
        <v>27.398075120431024</v>
      </c>
    </row>
    <row r="4090" spans="1:31" x14ac:dyDescent="0.25">
      <c r="A4090">
        <v>1715709</v>
      </c>
      <c r="B4090">
        <v>1</v>
      </c>
      <c r="C4090" t="s">
        <v>80</v>
      </c>
      <c r="D4090" t="s">
        <v>88</v>
      </c>
      <c r="E4090" t="s">
        <v>160</v>
      </c>
      <c r="F4090" t="s">
        <v>11954</v>
      </c>
      <c r="G4090" t="s">
        <v>173</v>
      </c>
      <c r="H4090" t="s">
        <v>134</v>
      </c>
      <c r="I4090" t="s">
        <v>135</v>
      </c>
      <c r="J4090" t="s">
        <v>136</v>
      </c>
      <c r="K4090" t="s">
        <v>153</v>
      </c>
      <c r="L4090" t="s">
        <v>11955</v>
      </c>
      <c r="M4090" t="s">
        <v>11956</v>
      </c>
      <c r="N4090">
        <v>0.57083333300000005</v>
      </c>
      <c r="O4090">
        <v>0</v>
      </c>
      <c r="P4090">
        <v>42</v>
      </c>
      <c r="Q4090">
        <v>0</v>
      </c>
      <c r="R4090">
        <v>0</v>
      </c>
      <c r="S4090">
        <v>0</v>
      </c>
      <c r="T4090">
        <v>5</v>
      </c>
      <c r="U4090">
        <v>0</v>
      </c>
      <c r="V4090">
        <v>0</v>
      </c>
      <c r="W4090">
        <v>0</v>
      </c>
      <c r="X4090">
        <v>5.8293876938240246</v>
      </c>
      <c r="Y4090">
        <v>0</v>
      </c>
      <c r="Z4090">
        <v>0</v>
      </c>
      <c r="AA4090">
        <v>0</v>
      </c>
      <c r="AB4090">
        <v>0.18579137760228498</v>
      </c>
      <c r="AC4090">
        <v>0</v>
      </c>
      <c r="AD4090">
        <v>0</v>
      </c>
      <c r="AE4090">
        <v>6.0151790714263091</v>
      </c>
    </row>
    <row r="4091" spans="1:31" x14ac:dyDescent="0.25">
      <c r="A4091">
        <v>1715795</v>
      </c>
      <c r="B4091">
        <v>1</v>
      </c>
      <c r="C4091" t="s">
        <v>80</v>
      </c>
      <c r="D4091" t="s">
        <v>108</v>
      </c>
      <c r="E4091" t="s">
        <v>150</v>
      </c>
      <c r="F4091" t="s">
        <v>11957</v>
      </c>
      <c r="G4091" t="s">
        <v>173</v>
      </c>
      <c r="H4091" t="s">
        <v>134</v>
      </c>
      <c r="I4091" t="s">
        <v>135</v>
      </c>
      <c r="J4091" t="s">
        <v>136</v>
      </c>
      <c r="K4091" t="s">
        <v>153</v>
      </c>
      <c r="L4091" t="s">
        <v>11958</v>
      </c>
      <c r="M4091" t="s">
        <v>11917</v>
      </c>
      <c r="N4091">
        <v>4.8899999999999997</v>
      </c>
      <c r="O4091">
        <v>0</v>
      </c>
      <c r="P4091">
        <v>15</v>
      </c>
      <c r="Q4091">
        <v>0</v>
      </c>
      <c r="R4091">
        <v>6</v>
      </c>
      <c r="S4091">
        <v>0</v>
      </c>
      <c r="T4091">
        <v>3</v>
      </c>
      <c r="U4091">
        <v>0</v>
      </c>
      <c r="V4091">
        <v>0</v>
      </c>
      <c r="W4091">
        <v>0</v>
      </c>
      <c r="X4091">
        <v>5.3655833030607978</v>
      </c>
      <c r="Y4091">
        <v>0</v>
      </c>
      <c r="Z4091">
        <v>3.1952317175834892</v>
      </c>
      <c r="AA4091">
        <v>0</v>
      </c>
      <c r="AB4091">
        <v>11.145231564977442</v>
      </c>
      <c r="AC4091">
        <v>0</v>
      </c>
      <c r="AD4091">
        <v>0</v>
      </c>
      <c r="AE4091">
        <v>19.706046585621728</v>
      </c>
    </row>
    <row r="4092" spans="1:31" x14ac:dyDescent="0.25">
      <c r="A4092">
        <v>1715603</v>
      </c>
      <c r="B4092">
        <v>1</v>
      </c>
      <c r="C4092" t="s">
        <v>80</v>
      </c>
      <c r="D4092" t="s">
        <v>97</v>
      </c>
      <c r="E4092" t="s">
        <v>131</v>
      </c>
      <c r="F4092" t="s">
        <v>11959</v>
      </c>
      <c r="G4092" t="s">
        <v>133</v>
      </c>
      <c r="H4092" t="s">
        <v>134</v>
      </c>
      <c r="I4092" t="s">
        <v>135</v>
      </c>
      <c r="J4092" t="s">
        <v>136</v>
      </c>
      <c r="K4092" t="s">
        <v>137</v>
      </c>
      <c r="L4092" t="s">
        <v>11960</v>
      </c>
      <c r="M4092" t="s">
        <v>11961</v>
      </c>
      <c r="N4092">
        <v>2.1186111109999999</v>
      </c>
      <c r="O4092">
        <v>0</v>
      </c>
      <c r="P4092">
        <v>1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0.13687559567620666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0.13687559567620666</v>
      </c>
    </row>
    <row r="4093" spans="1:31" x14ac:dyDescent="0.25">
      <c r="A4093">
        <v>1715752</v>
      </c>
      <c r="B4093">
        <v>1</v>
      </c>
      <c r="C4093" t="s">
        <v>81</v>
      </c>
      <c r="D4093" t="s">
        <v>128</v>
      </c>
      <c r="E4093" t="s">
        <v>131</v>
      </c>
      <c r="F4093" t="s">
        <v>11962</v>
      </c>
      <c r="G4093" t="s">
        <v>238</v>
      </c>
      <c r="H4093" t="s">
        <v>134</v>
      </c>
      <c r="I4093" t="s">
        <v>135</v>
      </c>
      <c r="J4093" t="s">
        <v>136</v>
      </c>
      <c r="K4093" t="s">
        <v>137</v>
      </c>
      <c r="L4093" t="s">
        <v>11963</v>
      </c>
      <c r="M4093" t="s">
        <v>11964</v>
      </c>
      <c r="N4093">
        <v>0.900277777</v>
      </c>
      <c r="O4093">
        <v>0</v>
      </c>
      <c r="P4093">
        <v>4</v>
      </c>
      <c r="Q4093">
        <v>0</v>
      </c>
      <c r="R4093">
        <v>0</v>
      </c>
      <c r="S4093">
        <v>0</v>
      </c>
      <c r="T4093">
        <v>1</v>
      </c>
      <c r="U4093">
        <v>0</v>
      </c>
      <c r="V4093">
        <v>0</v>
      </c>
      <c r="W4093">
        <v>0</v>
      </c>
      <c r="X4093">
        <v>0.73654224566098514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0.73654224566098514</v>
      </c>
    </row>
    <row r="4094" spans="1:31" x14ac:dyDescent="0.25">
      <c r="A4094">
        <v>1715552</v>
      </c>
      <c r="B4094">
        <v>1</v>
      </c>
      <c r="C4094" t="s">
        <v>81</v>
      </c>
      <c r="D4094" t="s">
        <v>127</v>
      </c>
      <c r="E4094" t="s">
        <v>189</v>
      </c>
      <c r="F4094" t="s">
        <v>5434</v>
      </c>
      <c r="G4094" t="s">
        <v>147</v>
      </c>
      <c r="H4094" t="s">
        <v>143</v>
      </c>
      <c r="I4094" t="s">
        <v>455</v>
      </c>
      <c r="J4094" t="s">
        <v>136</v>
      </c>
      <c r="K4094" t="s">
        <v>137</v>
      </c>
      <c r="L4094" t="s">
        <v>11965</v>
      </c>
      <c r="M4094" t="s">
        <v>11966</v>
      </c>
      <c r="N4094">
        <v>1.7222221999999999E-2</v>
      </c>
      <c r="O4094">
        <v>2</v>
      </c>
      <c r="P4094">
        <v>1329</v>
      </c>
      <c r="Q4094">
        <v>30</v>
      </c>
      <c r="R4094">
        <v>82</v>
      </c>
      <c r="S4094">
        <v>14</v>
      </c>
      <c r="T4094">
        <v>116</v>
      </c>
      <c r="U4094">
        <v>2</v>
      </c>
      <c r="V4094">
        <v>0</v>
      </c>
      <c r="W4094">
        <v>5.8101229263549997E-3</v>
      </c>
      <c r="X4094">
        <v>2.8115025420691535</v>
      </c>
      <c r="Y4094">
        <v>0.33555689737516009</v>
      </c>
      <c r="Z4094">
        <v>0.10932912124156891</v>
      </c>
      <c r="AA4094">
        <v>1.0825069255240962</v>
      </c>
      <c r="AB4094">
        <v>0.78227361536116957</v>
      </c>
      <c r="AC4094">
        <v>4.2575908215980549E-2</v>
      </c>
      <c r="AD4094">
        <v>0</v>
      </c>
      <c r="AE4094">
        <v>5.1695551327134845</v>
      </c>
    </row>
    <row r="4095" spans="1:31" x14ac:dyDescent="0.25">
      <c r="A4095">
        <v>1715738</v>
      </c>
      <c r="B4095">
        <v>1</v>
      </c>
      <c r="C4095" t="s">
        <v>81</v>
      </c>
      <c r="D4095" t="s">
        <v>113</v>
      </c>
      <c r="E4095" t="s">
        <v>160</v>
      </c>
      <c r="F4095" t="s">
        <v>9677</v>
      </c>
      <c r="G4095" t="s">
        <v>575</v>
      </c>
      <c r="H4095" t="s">
        <v>134</v>
      </c>
      <c r="I4095" t="s">
        <v>135</v>
      </c>
      <c r="J4095" t="s">
        <v>136</v>
      </c>
      <c r="K4095" t="s">
        <v>137</v>
      </c>
      <c r="L4095" t="s">
        <v>11967</v>
      </c>
      <c r="M4095" t="s">
        <v>11968</v>
      </c>
      <c r="N4095">
        <v>2.6613888879999998</v>
      </c>
      <c r="O4095">
        <v>0</v>
      </c>
      <c r="P4095">
        <v>88</v>
      </c>
      <c r="Q4095">
        <v>0</v>
      </c>
      <c r="R4095">
        <v>5</v>
      </c>
      <c r="S4095">
        <v>0</v>
      </c>
      <c r="T4095">
        <v>9</v>
      </c>
      <c r="U4095">
        <v>0</v>
      </c>
      <c r="V4095">
        <v>0</v>
      </c>
      <c r="W4095">
        <v>0</v>
      </c>
      <c r="X4095">
        <v>40.381705518019544</v>
      </c>
      <c r="Y4095">
        <v>0</v>
      </c>
      <c r="Z4095">
        <v>3.8789083953461332</v>
      </c>
      <c r="AA4095">
        <v>0</v>
      </c>
      <c r="AB4095">
        <v>14.337012154617629</v>
      </c>
      <c r="AC4095">
        <v>0</v>
      </c>
      <c r="AD4095">
        <v>0</v>
      </c>
      <c r="AE4095">
        <v>58.597626067983299</v>
      </c>
    </row>
    <row r="4096" spans="1:31" x14ac:dyDescent="0.25">
      <c r="A4096">
        <v>1715761</v>
      </c>
      <c r="B4096">
        <v>1</v>
      </c>
      <c r="C4096" t="s">
        <v>80</v>
      </c>
      <c r="D4096" t="s">
        <v>84</v>
      </c>
      <c r="E4096" t="s">
        <v>189</v>
      </c>
      <c r="F4096" t="s">
        <v>11969</v>
      </c>
      <c r="G4096" t="s">
        <v>152</v>
      </c>
      <c r="H4096" t="s">
        <v>143</v>
      </c>
      <c r="I4096" t="s">
        <v>135</v>
      </c>
      <c r="J4096" t="s">
        <v>136</v>
      </c>
      <c r="K4096" t="s">
        <v>153</v>
      </c>
      <c r="L4096" t="s">
        <v>11970</v>
      </c>
      <c r="M4096" t="s">
        <v>11971</v>
      </c>
      <c r="N4096">
        <v>2.1602777770000001</v>
      </c>
      <c r="O4096">
        <v>1</v>
      </c>
      <c r="P4096">
        <v>132</v>
      </c>
      <c r="Q4096">
        <v>0</v>
      </c>
      <c r="R4096">
        <v>0</v>
      </c>
      <c r="S4096">
        <v>0</v>
      </c>
      <c r="T4096">
        <v>11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38.288013763861478</v>
      </c>
      <c r="AC4096">
        <v>0</v>
      </c>
      <c r="AD4096">
        <v>0</v>
      </c>
      <c r="AE4096">
        <v>38.288013763861478</v>
      </c>
    </row>
    <row r="4097" spans="1:31" x14ac:dyDescent="0.25">
      <c r="A4097">
        <v>1716030</v>
      </c>
      <c r="B4097">
        <v>1</v>
      </c>
      <c r="C4097" t="s">
        <v>80</v>
      </c>
      <c r="D4097" t="s">
        <v>93</v>
      </c>
      <c r="E4097" t="s">
        <v>150</v>
      </c>
      <c r="F4097" t="s">
        <v>11972</v>
      </c>
      <c r="G4097" t="s">
        <v>186</v>
      </c>
      <c r="H4097" t="s">
        <v>134</v>
      </c>
      <c r="I4097" t="s">
        <v>135</v>
      </c>
      <c r="J4097" t="s">
        <v>136</v>
      </c>
      <c r="K4097" t="s">
        <v>137</v>
      </c>
      <c r="L4097" t="s">
        <v>11973</v>
      </c>
      <c r="M4097" t="s">
        <v>11974</v>
      </c>
      <c r="N4097">
        <v>2.4766666659999999</v>
      </c>
      <c r="O4097">
        <v>0</v>
      </c>
      <c r="P4097">
        <v>1</v>
      </c>
      <c r="Q4097">
        <v>0</v>
      </c>
      <c r="R4097">
        <v>11</v>
      </c>
      <c r="S4097">
        <v>0</v>
      </c>
      <c r="T4097">
        <v>6</v>
      </c>
      <c r="U4097">
        <v>0</v>
      </c>
      <c r="V4097">
        <v>0</v>
      </c>
      <c r="W4097">
        <v>0</v>
      </c>
      <c r="X4097">
        <v>1.1404693468763463</v>
      </c>
      <c r="Y4097">
        <v>0</v>
      </c>
      <c r="Z4097">
        <v>4.8860211861274294</v>
      </c>
      <c r="AA4097">
        <v>0</v>
      </c>
      <c r="AB4097">
        <v>9.5647787713213024</v>
      </c>
      <c r="AC4097">
        <v>0</v>
      </c>
      <c r="AD4097">
        <v>0</v>
      </c>
      <c r="AE4097">
        <v>15.591269304325078</v>
      </c>
    </row>
    <row r="4098" spans="1:31" x14ac:dyDescent="0.25">
      <c r="A4098">
        <v>1715529</v>
      </c>
      <c r="B4098">
        <v>1</v>
      </c>
      <c r="C4098" t="s">
        <v>80</v>
      </c>
      <c r="D4098" t="s">
        <v>94</v>
      </c>
      <c r="E4098" t="s">
        <v>150</v>
      </c>
      <c r="F4098" t="s">
        <v>11975</v>
      </c>
      <c r="G4098" t="s">
        <v>650</v>
      </c>
      <c r="H4098" t="s">
        <v>134</v>
      </c>
      <c r="I4098" t="s">
        <v>135</v>
      </c>
      <c r="J4098" t="s">
        <v>136</v>
      </c>
      <c r="K4098" t="s">
        <v>137</v>
      </c>
      <c r="L4098" t="s">
        <v>11976</v>
      </c>
      <c r="M4098" t="s">
        <v>11977</v>
      </c>
      <c r="N4098">
        <v>1.0938888879999999</v>
      </c>
      <c r="O4098">
        <v>0</v>
      </c>
      <c r="P4098">
        <v>103</v>
      </c>
      <c r="Q4098">
        <v>0</v>
      </c>
      <c r="R4098">
        <v>0</v>
      </c>
      <c r="S4098">
        <v>0</v>
      </c>
      <c r="T4098">
        <v>27</v>
      </c>
      <c r="U4098">
        <v>0</v>
      </c>
      <c r="V4098">
        <v>0</v>
      </c>
      <c r="W4098">
        <v>0</v>
      </c>
      <c r="X4098">
        <v>31.822938307897406</v>
      </c>
      <c r="Y4098">
        <v>0</v>
      </c>
      <c r="Z4098">
        <v>0</v>
      </c>
      <c r="AA4098">
        <v>0</v>
      </c>
      <c r="AB4098">
        <v>43.665808322084182</v>
      </c>
      <c r="AC4098">
        <v>0</v>
      </c>
      <c r="AD4098">
        <v>0</v>
      </c>
      <c r="AE4098">
        <v>75.488746629981591</v>
      </c>
    </row>
    <row r="4099" spans="1:31" x14ac:dyDescent="0.25">
      <c r="A4099">
        <v>1715778</v>
      </c>
      <c r="B4099">
        <v>1</v>
      </c>
      <c r="C4099" t="s">
        <v>81</v>
      </c>
      <c r="D4099" t="s">
        <v>115</v>
      </c>
      <c r="E4099" t="s">
        <v>131</v>
      </c>
      <c r="F4099" t="s">
        <v>11978</v>
      </c>
      <c r="G4099" t="s">
        <v>133</v>
      </c>
      <c r="H4099" t="s">
        <v>134</v>
      </c>
      <c r="I4099" t="s">
        <v>135</v>
      </c>
      <c r="J4099" t="s">
        <v>136</v>
      </c>
      <c r="K4099" t="s">
        <v>137</v>
      </c>
      <c r="L4099" t="s">
        <v>11979</v>
      </c>
      <c r="M4099" t="s">
        <v>11980</v>
      </c>
      <c r="N4099">
        <v>3.6627777770000001</v>
      </c>
      <c r="O4099">
        <v>0</v>
      </c>
      <c r="P4099">
        <v>2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1.7233731766270001E-2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1.7233731766270001E-2</v>
      </c>
    </row>
    <row r="4100" spans="1:31" x14ac:dyDescent="0.25">
      <c r="A4100">
        <v>1715824</v>
      </c>
      <c r="B4100">
        <v>1</v>
      </c>
      <c r="C4100" t="s">
        <v>81</v>
      </c>
      <c r="D4100" t="s">
        <v>118</v>
      </c>
      <c r="E4100" t="s">
        <v>171</v>
      </c>
      <c r="F4100" t="s">
        <v>11981</v>
      </c>
      <c r="G4100" t="s">
        <v>233</v>
      </c>
      <c r="H4100" t="s">
        <v>234</v>
      </c>
      <c r="I4100" t="s">
        <v>135</v>
      </c>
      <c r="J4100" t="s">
        <v>136</v>
      </c>
      <c r="K4100" t="s">
        <v>153</v>
      </c>
      <c r="L4100" t="s">
        <v>11982</v>
      </c>
      <c r="M4100" t="s">
        <v>11983</v>
      </c>
      <c r="N4100">
        <v>6.1674388880000004</v>
      </c>
      <c r="O4100">
        <v>0</v>
      </c>
      <c r="P4100">
        <v>0</v>
      </c>
      <c r="Q4100">
        <v>0</v>
      </c>
      <c r="R4100">
        <v>0</v>
      </c>
      <c r="S4100">
        <v>1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36.197815700915065</v>
      </c>
      <c r="AB4100">
        <v>0</v>
      </c>
      <c r="AC4100">
        <v>0</v>
      </c>
      <c r="AD4100">
        <v>0</v>
      </c>
      <c r="AE4100">
        <v>36.197815700915065</v>
      </c>
    </row>
    <row r="4101" spans="1:31" x14ac:dyDescent="0.25">
      <c r="A4101">
        <v>1715990</v>
      </c>
      <c r="B4101">
        <v>1</v>
      </c>
      <c r="C4101" t="s">
        <v>80</v>
      </c>
      <c r="D4101" t="s">
        <v>99</v>
      </c>
      <c r="E4101" t="s">
        <v>131</v>
      </c>
      <c r="F4101" t="s">
        <v>11984</v>
      </c>
      <c r="G4101" t="s">
        <v>133</v>
      </c>
      <c r="H4101" t="s">
        <v>134</v>
      </c>
      <c r="I4101" t="s">
        <v>135</v>
      </c>
      <c r="J4101" t="s">
        <v>136</v>
      </c>
      <c r="K4101" t="s">
        <v>137</v>
      </c>
      <c r="L4101" t="s">
        <v>11985</v>
      </c>
      <c r="M4101" t="s">
        <v>11986</v>
      </c>
      <c r="N4101">
        <v>6.7336111110000001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1.3659024648763893E-3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1.3659024648763893E-3</v>
      </c>
    </row>
    <row r="4102" spans="1:31" x14ac:dyDescent="0.25">
      <c r="A4102">
        <v>1715612</v>
      </c>
      <c r="B4102">
        <v>1</v>
      </c>
      <c r="C4102" t="s">
        <v>80</v>
      </c>
      <c r="D4102" t="s">
        <v>103</v>
      </c>
      <c r="E4102" t="s">
        <v>160</v>
      </c>
      <c r="F4102" t="s">
        <v>11987</v>
      </c>
      <c r="G4102" t="s">
        <v>173</v>
      </c>
      <c r="H4102" t="s">
        <v>134</v>
      </c>
      <c r="I4102" t="s">
        <v>135</v>
      </c>
      <c r="J4102" t="s">
        <v>136</v>
      </c>
      <c r="K4102" t="s">
        <v>153</v>
      </c>
      <c r="L4102" t="s">
        <v>11988</v>
      </c>
      <c r="M4102" t="s">
        <v>11989</v>
      </c>
      <c r="N4102">
        <v>1.0014444440000001</v>
      </c>
      <c r="O4102">
        <v>0</v>
      </c>
      <c r="P4102">
        <v>20</v>
      </c>
      <c r="Q4102">
        <v>0</v>
      </c>
      <c r="R4102">
        <v>0</v>
      </c>
      <c r="S4102">
        <v>0</v>
      </c>
      <c r="T4102">
        <v>7</v>
      </c>
      <c r="U4102">
        <v>0</v>
      </c>
      <c r="V4102">
        <v>0</v>
      </c>
      <c r="W4102">
        <v>0</v>
      </c>
      <c r="X4102">
        <v>3.1897858459821444</v>
      </c>
      <c r="Y4102">
        <v>0</v>
      </c>
      <c r="Z4102">
        <v>0</v>
      </c>
      <c r="AA4102">
        <v>0</v>
      </c>
      <c r="AB4102">
        <v>21.503763106169281</v>
      </c>
      <c r="AC4102">
        <v>0</v>
      </c>
      <c r="AD4102">
        <v>0</v>
      </c>
      <c r="AE4102">
        <v>24.693548952151424</v>
      </c>
    </row>
    <row r="4103" spans="1:31" x14ac:dyDescent="0.25">
      <c r="A4103">
        <v>1715967</v>
      </c>
      <c r="B4103">
        <v>1</v>
      </c>
      <c r="C4103" t="s">
        <v>81</v>
      </c>
      <c r="D4103" t="s">
        <v>128</v>
      </c>
      <c r="E4103" t="s">
        <v>131</v>
      </c>
      <c r="F4103" t="s">
        <v>11990</v>
      </c>
      <c r="G4103" t="s">
        <v>133</v>
      </c>
      <c r="H4103" t="s">
        <v>134</v>
      </c>
      <c r="I4103" t="s">
        <v>135</v>
      </c>
      <c r="J4103" t="s">
        <v>136</v>
      </c>
      <c r="K4103" t="s">
        <v>137</v>
      </c>
      <c r="L4103" t="s">
        <v>11991</v>
      </c>
      <c r="M4103" t="s">
        <v>11992</v>
      </c>
      <c r="N4103">
        <v>3.423611111</v>
      </c>
      <c r="O4103">
        <v>0</v>
      </c>
      <c r="P4103">
        <v>1</v>
      </c>
      <c r="Q4103">
        <v>0</v>
      </c>
      <c r="R4103">
        <v>0</v>
      </c>
      <c r="S4103">
        <v>0</v>
      </c>
      <c r="T4103">
        <v>3</v>
      </c>
      <c r="U4103">
        <v>0</v>
      </c>
      <c r="V4103">
        <v>0</v>
      </c>
      <c r="W4103">
        <v>0</v>
      </c>
      <c r="X4103">
        <v>7.8889104610477788E-3</v>
      </c>
      <c r="Y4103">
        <v>0</v>
      </c>
      <c r="Z4103">
        <v>0</v>
      </c>
      <c r="AA4103">
        <v>0</v>
      </c>
      <c r="AB4103">
        <v>0.38862101537209676</v>
      </c>
      <c r="AC4103">
        <v>0</v>
      </c>
      <c r="AD4103">
        <v>0</v>
      </c>
      <c r="AE4103">
        <v>0.39650992583314454</v>
      </c>
    </row>
    <row r="4104" spans="1:31" x14ac:dyDescent="0.25">
      <c r="A4104">
        <v>1715592</v>
      </c>
      <c r="B4104">
        <v>1</v>
      </c>
      <c r="C4104" t="s">
        <v>80</v>
      </c>
      <c r="D4104" t="s">
        <v>101</v>
      </c>
      <c r="E4104" t="s">
        <v>131</v>
      </c>
      <c r="F4104" t="s">
        <v>11993</v>
      </c>
      <c r="G4104" t="s">
        <v>242</v>
      </c>
      <c r="H4104" t="s">
        <v>134</v>
      </c>
      <c r="I4104" t="s">
        <v>135</v>
      </c>
      <c r="J4104" t="s">
        <v>136</v>
      </c>
      <c r="K4104" t="s">
        <v>137</v>
      </c>
      <c r="L4104" t="s">
        <v>11994</v>
      </c>
      <c r="M4104" t="s">
        <v>11995</v>
      </c>
      <c r="N4104">
        <v>1.7413888879999999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1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0.27894316295520888</v>
      </c>
      <c r="AC4104">
        <v>0</v>
      </c>
      <c r="AD4104">
        <v>0</v>
      </c>
      <c r="AE4104">
        <v>0.27894316295520888</v>
      </c>
    </row>
    <row r="4105" spans="1:31" x14ac:dyDescent="0.25">
      <c r="A4105">
        <v>1715841</v>
      </c>
      <c r="B4105">
        <v>1</v>
      </c>
      <c r="C4105" t="s">
        <v>80</v>
      </c>
      <c r="D4105" t="s">
        <v>97</v>
      </c>
      <c r="E4105" t="s">
        <v>441</v>
      </c>
      <c r="F4105" t="s">
        <v>11996</v>
      </c>
      <c r="G4105" t="s">
        <v>162</v>
      </c>
      <c r="H4105" t="s">
        <v>134</v>
      </c>
      <c r="I4105" t="s">
        <v>135</v>
      </c>
      <c r="J4105" t="s">
        <v>136</v>
      </c>
      <c r="K4105" t="s">
        <v>137</v>
      </c>
      <c r="L4105" t="s">
        <v>11997</v>
      </c>
      <c r="M4105" t="s">
        <v>11998</v>
      </c>
      <c r="N4105">
        <v>7.3255555550000002</v>
      </c>
      <c r="O4105">
        <v>0</v>
      </c>
      <c r="P4105">
        <v>18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24.528159647001267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24.528159647001267</v>
      </c>
    </row>
    <row r="4106" spans="1:31" x14ac:dyDescent="0.25">
      <c r="A4106">
        <v>1715698</v>
      </c>
      <c r="B4106">
        <v>1</v>
      </c>
      <c r="C4106" t="s">
        <v>80</v>
      </c>
      <c r="D4106" t="s">
        <v>97</v>
      </c>
      <c r="E4106" t="s">
        <v>160</v>
      </c>
      <c r="F4106" t="s">
        <v>11999</v>
      </c>
      <c r="G4106" t="s">
        <v>326</v>
      </c>
      <c r="H4106" t="s">
        <v>134</v>
      </c>
      <c r="I4106" t="s">
        <v>135</v>
      </c>
      <c r="J4106" t="s">
        <v>136</v>
      </c>
      <c r="K4106" t="s">
        <v>137</v>
      </c>
      <c r="L4106" t="s">
        <v>12000</v>
      </c>
      <c r="M4106" t="s">
        <v>12001</v>
      </c>
      <c r="N4106">
        <v>1.3286111110000001</v>
      </c>
      <c r="O4106">
        <v>0</v>
      </c>
      <c r="P4106">
        <v>25</v>
      </c>
      <c r="Q4106">
        <v>0</v>
      </c>
      <c r="R4106">
        <v>10</v>
      </c>
      <c r="S4106">
        <v>0</v>
      </c>
      <c r="T4106">
        <v>4</v>
      </c>
      <c r="U4106">
        <v>0</v>
      </c>
      <c r="V4106">
        <v>0</v>
      </c>
      <c r="W4106">
        <v>0</v>
      </c>
      <c r="X4106">
        <v>15.498482914904914</v>
      </c>
      <c r="Y4106">
        <v>0</v>
      </c>
      <c r="Z4106">
        <v>12.194229673915084</v>
      </c>
      <c r="AA4106">
        <v>0</v>
      </c>
      <c r="AB4106">
        <v>8.3583799118321451</v>
      </c>
      <c r="AC4106">
        <v>0</v>
      </c>
      <c r="AD4106">
        <v>0</v>
      </c>
      <c r="AE4106">
        <v>36.051092500652146</v>
      </c>
    </row>
    <row r="4107" spans="1:31" x14ac:dyDescent="0.25">
      <c r="A4107">
        <v>1716053</v>
      </c>
      <c r="B4107">
        <v>1</v>
      </c>
      <c r="C4107" t="s">
        <v>81</v>
      </c>
      <c r="D4107" t="s">
        <v>116</v>
      </c>
      <c r="E4107" t="s">
        <v>160</v>
      </c>
      <c r="F4107" t="s">
        <v>12002</v>
      </c>
      <c r="G4107" t="s">
        <v>429</v>
      </c>
      <c r="H4107" t="s">
        <v>134</v>
      </c>
      <c r="I4107" t="s">
        <v>135</v>
      </c>
      <c r="J4107" t="s">
        <v>136</v>
      </c>
      <c r="K4107" t="s">
        <v>137</v>
      </c>
      <c r="L4107" t="s">
        <v>12003</v>
      </c>
      <c r="M4107" t="s">
        <v>12004</v>
      </c>
      <c r="N4107">
        <v>2.5638888880000001</v>
      </c>
      <c r="O4107">
        <v>0</v>
      </c>
      <c r="P4107">
        <v>5</v>
      </c>
      <c r="Q4107">
        <v>0</v>
      </c>
      <c r="R4107">
        <v>0</v>
      </c>
      <c r="S4107">
        <v>0</v>
      </c>
      <c r="T4107">
        <v>14</v>
      </c>
      <c r="U4107">
        <v>0</v>
      </c>
      <c r="V4107">
        <v>0</v>
      </c>
      <c r="W4107">
        <v>0</v>
      </c>
      <c r="X4107">
        <v>5.0815073162880017E-2</v>
      </c>
      <c r="Y4107">
        <v>0</v>
      </c>
      <c r="Z4107">
        <v>0</v>
      </c>
      <c r="AA4107">
        <v>0</v>
      </c>
      <c r="AB4107">
        <v>23.350156728623254</v>
      </c>
      <c r="AC4107">
        <v>0</v>
      </c>
      <c r="AD4107">
        <v>0</v>
      </c>
      <c r="AE4107">
        <v>23.400971801786135</v>
      </c>
    </row>
    <row r="4108" spans="1:31" x14ac:dyDescent="0.25">
      <c r="A4108">
        <v>1715655</v>
      </c>
      <c r="B4108">
        <v>1</v>
      </c>
      <c r="C4108" t="s">
        <v>80</v>
      </c>
      <c r="D4108" t="s">
        <v>104</v>
      </c>
      <c r="E4108" t="s">
        <v>140</v>
      </c>
      <c r="F4108" t="s">
        <v>12005</v>
      </c>
      <c r="G4108" t="s">
        <v>173</v>
      </c>
      <c r="H4108" t="s">
        <v>143</v>
      </c>
      <c r="I4108" t="s">
        <v>135</v>
      </c>
      <c r="J4108" t="s">
        <v>136</v>
      </c>
      <c r="K4108" t="s">
        <v>153</v>
      </c>
      <c r="L4108" t="s">
        <v>12006</v>
      </c>
      <c r="M4108" t="s">
        <v>12007</v>
      </c>
      <c r="N4108">
        <v>3.5182611110000002</v>
      </c>
      <c r="O4108">
        <v>1</v>
      </c>
      <c r="P4108">
        <v>463</v>
      </c>
      <c r="Q4108">
        <v>24</v>
      </c>
      <c r="R4108">
        <v>24</v>
      </c>
      <c r="S4108">
        <v>46</v>
      </c>
      <c r="T4108">
        <v>89</v>
      </c>
      <c r="U4108">
        <v>18</v>
      </c>
      <c r="V4108">
        <v>0</v>
      </c>
      <c r="W4108">
        <v>7.5896972666975175</v>
      </c>
      <c r="X4108">
        <v>350.77162923383491</v>
      </c>
      <c r="Y4108">
        <v>72.206959374712923</v>
      </c>
      <c r="Z4108">
        <v>15.822027559923717</v>
      </c>
      <c r="AA4108">
        <v>1636.5516986588625</v>
      </c>
      <c r="AB4108">
        <v>317.29145524406829</v>
      </c>
      <c r="AC4108">
        <v>4034.5590142809697</v>
      </c>
      <c r="AD4108">
        <v>0</v>
      </c>
      <c r="AE4108">
        <v>6434.7924816190698</v>
      </c>
    </row>
    <row r="4109" spans="1:31" x14ac:dyDescent="0.25">
      <c r="A4109">
        <v>1715904</v>
      </c>
      <c r="B4109">
        <v>1</v>
      </c>
      <c r="C4109" t="s">
        <v>81</v>
      </c>
      <c r="D4109" t="s">
        <v>118</v>
      </c>
      <c r="E4109" t="s">
        <v>150</v>
      </c>
      <c r="F4109" t="s">
        <v>12008</v>
      </c>
      <c r="G4109" t="s">
        <v>157</v>
      </c>
      <c r="H4109" t="s">
        <v>134</v>
      </c>
      <c r="I4109" t="s">
        <v>135</v>
      </c>
      <c r="J4109" t="s">
        <v>3</v>
      </c>
      <c r="K4109" t="s">
        <v>137</v>
      </c>
      <c r="L4109" t="s">
        <v>12009</v>
      </c>
      <c r="M4109" t="s">
        <v>12010</v>
      </c>
      <c r="N4109">
        <v>0.50194444400000005</v>
      </c>
      <c r="O4109">
        <v>0</v>
      </c>
      <c r="P4109">
        <v>45</v>
      </c>
      <c r="Q4109">
        <v>0</v>
      </c>
      <c r="R4109">
        <v>8</v>
      </c>
      <c r="S4109">
        <v>0</v>
      </c>
      <c r="T4109">
        <v>7</v>
      </c>
      <c r="U4109">
        <v>0</v>
      </c>
      <c r="V4109">
        <v>0</v>
      </c>
      <c r="W4109">
        <v>0</v>
      </c>
      <c r="X4109">
        <v>3.7445036091354669</v>
      </c>
      <c r="Y4109">
        <v>0</v>
      </c>
      <c r="Z4109">
        <v>2.0535324770005499</v>
      </c>
      <c r="AA4109">
        <v>0</v>
      </c>
      <c r="AB4109">
        <v>1.9616758092387876</v>
      </c>
      <c r="AC4109">
        <v>0</v>
      </c>
      <c r="AD4109">
        <v>0</v>
      </c>
      <c r="AE4109">
        <v>7.7597118953748048</v>
      </c>
    </row>
    <row r="4110" spans="1:31" x14ac:dyDescent="0.25">
      <c r="A4110">
        <v>1716047</v>
      </c>
      <c r="B4110">
        <v>1</v>
      </c>
      <c r="C4110" t="s">
        <v>80</v>
      </c>
      <c r="D4110" t="s">
        <v>97</v>
      </c>
      <c r="E4110" t="s">
        <v>131</v>
      </c>
      <c r="F4110" t="s">
        <v>12011</v>
      </c>
      <c r="G4110" t="s">
        <v>242</v>
      </c>
      <c r="H4110" t="s">
        <v>134</v>
      </c>
      <c r="I4110" t="s">
        <v>135</v>
      </c>
      <c r="J4110" t="s">
        <v>136</v>
      </c>
      <c r="K4110" t="s">
        <v>137</v>
      </c>
      <c r="L4110" t="s">
        <v>12012</v>
      </c>
      <c r="M4110" t="s">
        <v>12013</v>
      </c>
      <c r="N4110">
        <v>1.820277777</v>
      </c>
      <c r="O4110">
        <v>0</v>
      </c>
      <c r="P4110">
        <v>1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0.1298854223389736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0.1298854223389736</v>
      </c>
    </row>
    <row r="4111" spans="1:31" x14ac:dyDescent="0.25">
      <c r="A4111">
        <v>1716073</v>
      </c>
      <c r="B4111">
        <v>1</v>
      </c>
      <c r="C4111" t="s">
        <v>80</v>
      </c>
      <c r="D4111" t="s">
        <v>97</v>
      </c>
      <c r="E4111" t="s">
        <v>171</v>
      </c>
      <c r="F4111" t="s">
        <v>12014</v>
      </c>
      <c r="G4111" t="s">
        <v>5650</v>
      </c>
      <c r="H4111" t="s">
        <v>143</v>
      </c>
      <c r="I4111" t="s">
        <v>135</v>
      </c>
      <c r="J4111" t="s">
        <v>136</v>
      </c>
      <c r="K4111" t="s">
        <v>137</v>
      </c>
      <c r="L4111" t="s">
        <v>12015</v>
      </c>
      <c r="M4111" t="s">
        <v>12016</v>
      </c>
      <c r="N4111">
        <v>0.37694444399999999</v>
      </c>
      <c r="O4111">
        <v>0</v>
      </c>
      <c r="P4111">
        <v>273</v>
      </c>
      <c r="Q4111">
        <v>0</v>
      </c>
      <c r="R4111">
        <v>3</v>
      </c>
      <c r="S4111">
        <v>0</v>
      </c>
      <c r="T4111">
        <v>34</v>
      </c>
      <c r="U4111">
        <v>0</v>
      </c>
      <c r="V4111">
        <v>0</v>
      </c>
      <c r="W4111">
        <v>0</v>
      </c>
      <c r="X4111">
        <v>33.572334642506284</v>
      </c>
      <c r="Y4111">
        <v>0</v>
      </c>
      <c r="Z4111">
        <v>6.3677072042546676E-2</v>
      </c>
      <c r="AA4111">
        <v>0</v>
      </c>
      <c r="AB4111">
        <v>4.4298910573547774</v>
      </c>
      <c r="AC4111">
        <v>0</v>
      </c>
      <c r="AD4111">
        <v>0</v>
      </c>
      <c r="AE4111">
        <v>38.065902771903609</v>
      </c>
    </row>
    <row r="4112" spans="1:31" x14ac:dyDescent="0.25">
      <c r="A4112">
        <v>1715741</v>
      </c>
      <c r="B4112">
        <v>1</v>
      </c>
      <c r="C4112" t="s">
        <v>81</v>
      </c>
      <c r="D4112" t="s">
        <v>120</v>
      </c>
      <c r="E4112" t="s">
        <v>131</v>
      </c>
      <c r="F4112" t="s">
        <v>12017</v>
      </c>
      <c r="G4112" t="s">
        <v>238</v>
      </c>
      <c r="H4112" t="s">
        <v>134</v>
      </c>
      <c r="I4112" t="s">
        <v>135</v>
      </c>
      <c r="J4112" t="s">
        <v>136</v>
      </c>
      <c r="K4112" t="s">
        <v>137</v>
      </c>
      <c r="L4112" t="s">
        <v>12018</v>
      </c>
      <c r="M4112" t="s">
        <v>12019</v>
      </c>
      <c r="N4112">
        <v>1.6272222220000001</v>
      </c>
      <c r="O4112">
        <v>0</v>
      </c>
      <c r="P4112">
        <v>1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0.68806007350262011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0.68806007350262011</v>
      </c>
    </row>
    <row r="4113" spans="1:31" x14ac:dyDescent="0.25">
      <c r="A4113">
        <v>1716050</v>
      </c>
      <c r="B4113">
        <v>1</v>
      </c>
      <c r="C4113" t="s">
        <v>81</v>
      </c>
      <c r="D4113" t="s">
        <v>112</v>
      </c>
      <c r="E4113" t="s">
        <v>160</v>
      </c>
      <c r="F4113" t="s">
        <v>12020</v>
      </c>
      <c r="G4113" t="s">
        <v>269</v>
      </c>
      <c r="H4113" t="s">
        <v>134</v>
      </c>
      <c r="I4113" t="s">
        <v>135</v>
      </c>
      <c r="J4113" t="s">
        <v>136</v>
      </c>
      <c r="K4113" t="s">
        <v>137</v>
      </c>
      <c r="L4113" t="s">
        <v>12021</v>
      </c>
      <c r="M4113" t="s">
        <v>12022</v>
      </c>
      <c r="N4113">
        <v>1.695277777</v>
      </c>
      <c r="O4113">
        <v>0</v>
      </c>
      <c r="P4113">
        <v>2</v>
      </c>
      <c r="Q4113">
        <v>0</v>
      </c>
      <c r="R4113">
        <v>13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1.2211659952829284</v>
      </c>
      <c r="Y4113">
        <v>0</v>
      </c>
      <c r="Z4113">
        <v>2.1373370761653048</v>
      </c>
      <c r="AA4113">
        <v>0</v>
      </c>
      <c r="AB4113">
        <v>0</v>
      </c>
      <c r="AC4113">
        <v>0</v>
      </c>
      <c r="AD4113">
        <v>0</v>
      </c>
      <c r="AE4113">
        <v>3.3585030714482329</v>
      </c>
    </row>
    <row r="4114" spans="1:31" x14ac:dyDescent="0.25">
      <c r="A4114">
        <v>1716027</v>
      </c>
      <c r="B4114">
        <v>1</v>
      </c>
      <c r="C4114" t="s">
        <v>80</v>
      </c>
      <c r="D4114" t="s">
        <v>98</v>
      </c>
      <c r="E4114" t="s">
        <v>131</v>
      </c>
      <c r="F4114" t="s">
        <v>12023</v>
      </c>
      <c r="G4114" t="s">
        <v>133</v>
      </c>
      <c r="H4114" t="s">
        <v>134</v>
      </c>
      <c r="I4114" t="s">
        <v>135</v>
      </c>
      <c r="J4114" t="s">
        <v>136</v>
      </c>
      <c r="K4114" t="s">
        <v>137</v>
      </c>
      <c r="L4114" t="s">
        <v>12024</v>
      </c>
      <c r="M4114" t="s">
        <v>12025</v>
      </c>
      <c r="N4114">
        <v>3.7813888879999999</v>
      </c>
      <c r="O4114">
        <v>0</v>
      </c>
      <c r="P4114">
        <v>1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1.0315178086066699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1.0315178086066699</v>
      </c>
    </row>
    <row r="4115" spans="1:31" x14ac:dyDescent="0.25">
      <c r="A4115">
        <v>1715526</v>
      </c>
      <c r="B4115">
        <v>1</v>
      </c>
      <c r="C4115" t="s">
        <v>81</v>
      </c>
      <c r="D4115" t="s">
        <v>128</v>
      </c>
      <c r="E4115" t="s">
        <v>160</v>
      </c>
      <c r="F4115" t="s">
        <v>12026</v>
      </c>
      <c r="G4115" t="s">
        <v>326</v>
      </c>
      <c r="H4115" t="s">
        <v>134</v>
      </c>
      <c r="I4115" t="s">
        <v>135</v>
      </c>
      <c r="J4115" t="s">
        <v>136</v>
      </c>
      <c r="K4115" t="s">
        <v>137</v>
      </c>
      <c r="L4115" t="s">
        <v>12027</v>
      </c>
      <c r="M4115" t="s">
        <v>12028</v>
      </c>
      <c r="N4115">
        <v>5.9558333330000002</v>
      </c>
      <c r="O4115">
        <v>0</v>
      </c>
      <c r="P4115">
        <v>5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2.4947176615285565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2.4947176615285565</v>
      </c>
    </row>
    <row r="4116" spans="1:31" x14ac:dyDescent="0.25">
      <c r="A4116">
        <v>1715549</v>
      </c>
      <c r="B4116">
        <v>1</v>
      </c>
      <c r="C4116" t="s">
        <v>80</v>
      </c>
      <c r="D4116" t="s">
        <v>82</v>
      </c>
      <c r="E4116" t="s">
        <v>131</v>
      </c>
      <c r="F4116" t="s">
        <v>12029</v>
      </c>
      <c r="G4116" t="s">
        <v>133</v>
      </c>
      <c r="H4116" t="s">
        <v>134</v>
      </c>
      <c r="I4116" t="s">
        <v>135</v>
      </c>
      <c r="J4116" t="s">
        <v>136</v>
      </c>
      <c r="K4116" t="s">
        <v>137</v>
      </c>
      <c r="L4116" t="s">
        <v>12030</v>
      </c>
      <c r="M4116" t="s">
        <v>12031</v>
      </c>
      <c r="N4116">
        <v>2.704722222</v>
      </c>
      <c r="O4116">
        <v>0</v>
      </c>
      <c r="P4116">
        <v>1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0.10964606923995751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0.10964606923995751</v>
      </c>
    </row>
    <row r="4117" spans="1:31" x14ac:dyDescent="0.25">
      <c r="A4117">
        <v>1715864</v>
      </c>
      <c r="B4117">
        <v>1</v>
      </c>
      <c r="C4117" t="s">
        <v>81</v>
      </c>
      <c r="D4117" t="s">
        <v>128</v>
      </c>
      <c r="E4117" t="s">
        <v>150</v>
      </c>
      <c r="F4117" t="s">
        <v>12032</v>
      </c>
      <c r="G4117" t="s">
        <v>186</v>
      </c>
      <c r="H4117" t="s">
        <v>134</v>
      </c>
      <c r="I4117" t="s">
        <v>135</v>
      </c>
      <c r="J4117" t="s">
        <v>136</v>
      </c>
      <c r="K4117" t="s">
        <v>137</v>
      </c>
      <c r="L4117" t="s">
        <v>12033</v>
      </c>
      <c r="M4117" t="s">
        <v>12034</v>
      </c>
      <c r="N4117">
        <v>2.938055555</v>
      </c>
      <c r="O4117">
        <v>0</v>
      </c>
      <c r="P4117">
        <v>91</v>
      </c>
      <c r="Q4117">
        <v>0</v>
      </c>
      <c r="R4117">
        <v>4</v>
      </c>
      <c r="S4117">
        <v>0</v>
      </c>
      <c r="T4117">
        <v>5</v>
      </c>
      <c r="U4117">
        <v>0</v>
      </c>
      <c r="V4117">
        <v>0</v>
      </c>
      <c r="W4117">
        <v>0</v>
      </c>
      <c r="X4117">
        <v>26.13080640551355</v>
      </c>
      <c r="Y4117">
        <v>0</v>
      </c>
      <c r="Z4117">
        <v>0.9624747638316612</v>
      </c>
      <c r="AA4117">
        <v>0</v>
      </c>
      <c r="AB4117">
        <v>9.1663050519539286</v>
      </c>
      <c r="AC4117">
        <v>0</v>
      </c>
      <c r="AD4117">
        <v>0</v>
      </c>
      <c r="AE4117">
        <v>36.259586221299138</v>
      </c>
    </row>
    <row r="4118" spans="1:31" x14ac:dyDescent="0.25">
      <c r="A4118">
        <v>1715735</v>
      </c>
      <c r="B4118">
        <v>1</v>
      </c>
      <c r="C4118" t="s">
        <v>81</v>
      </c>
      <c r="D4118" t="s">
        <v>123</v>
      </c>
      <c r="E4118" t="s">
        <v>131</v>
      </c>
      <c r="F4118" t="s">
        <v>12035</v>
      </c>
      <c r="G4118" t="s">
        <v>133</v>
      </c>
      <c r="H4118" t="s">
        <v>134</v>
      </c>
      <c r="I4118" t="s">
        <v>135</v>
      </c>
      <c r="J4118" t="s">
        <v>136</v>
      </c>
      <c r="K4118" t="s">
        <v>137</v>
      </c>
      <c r="L4118" t="s">
        <v>12036</v>
      </c>
      <c r="M4118" t="s">
        <v>12037</v>
      </c>
      <c r="N4118">
        <v>1.7763888880000001</v>
      </c>
      <c r="O4118">
        <v>0</v>
      </c>
      <c r="P4118">
        <v>1</v>
      </c>
      <c r="Q4118">
        <v>0</v>
      </c>
      <c r="R4118">
        <v>31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3.1098146448208339E-2</v>
      </c>
      <c r="Y4118">
        <v>0</v>
      </c>
      <c r="Z4118">
        <v>8.9848640937915576</v>
      </c>
      <c r="AA4118">
        <v>0</v>
      </c>
      <c r="AB4118">
        <v>0</v>
      </c>
      <c r="AC4118">
        <v>0</v>
      </c>
      <c r="AD4118">
        <v>0</v>
      </c>
      <c r="AE4118">
        <v>9.0159622402397659</v>
      </c>
    </row>
    <row r="4119" spans="1:31" x14ac:dyDescent="0.25">
      <c r="A4119">
        <v>1716067</v>
      </c>
      <c r="B4119">
        <v>1</v>
      </c>
      <c r="C4119" t="s">
        <v>80</v>
      </c>
      <c r="D4119" t="s">
        <v>97</v>
      </c>
      <c r="E4119" t="s">
        <v>131</v>
      </c>
      <c r="F4119" t="s">
        <v>12038</v>
      </c>
      <c r="G4119" t="s">
        <v>242</v>
      </c>
      <c r="H4119" t="s">
        <v>134</v>
      </c>
      <c r="I4119" t="s">
        <v>135</v>
      </c>
      <c r="J4119" t="s">
        <v>136</v>
      </c>
      <c r="K4119" t="s">
        <v>137</v>
      </c>
      <c r="L4119" t="s">
        <v>12039</v>
      </c>
      <c r="M4119" t="s">
        <v>12040</v>
      </c>
      <c r="N4119">
        <v>5.8727777769999996</v>
      </c>
      <c r="O4119">
        <v>0</v>
      </c>
      <c r="P4119">
        <v>1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10.067747050917069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10.067747050917069</v>
      </c>
    </row>
    <row r="4120" spans="1:31" x14ac:dyDescent="0.25">
      <c r="A4120">
        <v>1716113</v>
      </c>
      <c r="B4120">
        <v>1</v>
      </c>
      <c r="C4120" t="s">
        <v>81</v>
      </c>
      <c r="D4120" t="s">
        <v>128</v>
      </c>
      <c r="E4120" t="s">
        <v>160</v>
      </c>
      <c r="F4120" t="s">
        <v>12041</v>
      </c>
      <c r="G4120" t="s">
        <v>269</v>
      </c>
      <c r="H4120" t="s">
        <v>134</v>
      </c>
      <c r="I4120" t="s">
        <v>135</v>
      </c>
      <c r="J4120" t="s">
        <v>136</v>
      </c>
      <c r="K4120" t="s">
        <v>137</v>
      </c>
      <c r="L4120" t="s">
        <v>12042</v>
      </c>
      <c r="M4120" t="s">
        <v>12043</v>
      </c>
      <c r="N4120">
        <v>0.47972222199999998</v>
      </c>
      <c r="O4120">
        <v>0</v>
      </c>
      <c r="P4120">
        <v>55</v>
      </c>
      <c r="Q4120">
        <v>0</v>
      </c>
      <c r="R4120">
        <v>0</v>
      </c>
      <c r="S4120">
        <v>0</v>
      </c>
      <c r="T4120">
        <v>3</v>
      </c>
      <c r="U4120">
        <v>0</v>
      </c>
      <c r="V4120">
        <v>0</v>
      </c>
      <c r="W4120">
        <v>0</v>
      </c>
      <c r="X4120">
        <v>3.2282771312877991</v>
      </c>
      <c r="Y4120">
        <v>0</v>
      </c>
      <c r="Z4120">
        <v>0</v>
      </c>
      <c r="AA4120">
        <v>0</v>
      </c>
      <c r="AB4120">
        <v>0.48968396679588222</v>
      </c>
      <c r="AC4120">
        <v>0</v>
      </c>
      <c r="AD4120">
        <v>0</v>
      </c>
      <c r="AE4120">
        <v>3.7179610980836815</v>
      </c>
    </row>
    <row r="4121" spans="1:31" x14ac:dyDescent="0.25">
      <c r="A4121">
        <v>1715632</v>
      </c>
      <c r="B4121">
        <v>1</v>
      </c>
      <c r="C4121" t="s">
        <v>80</v>
      </c>
      <c r="D4121" t="s">
        <v>95</v>
      </c>
      <c r="E4121" t="s">
        <v>189</v>
      </c>
      <c r="F4121" t="s">
        <v>12044</v>
      </c>
      <c r="G4121" t="s">
        <v>173</v>
      </c>
      <c r="H4121" t="s">
        <v>143</v>
      </c>
      <c r="I4121" t="s">
        <v>135</v>
      </c>
      <c r="J4121" t="s">
        <v>136</v>
      </c>
      <c r="K4121" t="s">
        <v>153</v>
      </c>
      <c r="L4121" t="s">
        <v>12045</v>
      </c>
      <c r="M4121" t="s">
        <v>12046</v>
      </c>
      <c r="N4121">
        <v>0.66666666600000002</v>
      </c>
      <c r="O4121">
        <v>1</v>
      </c>
      <c r="P4121">
        <v>0</v>
      </c>
      <c r="Q4121">
        <v>3</v>
      </c>
      <c r="R4121">
        <v>1</v>
      </c>
      <c r="S4121">
        <v>16</v>
      </c>
      <c r="T4121">
        <v>0</v>
      </c>
      <c r="U4121">
        <v>2</v>
      </c>
      <c r="V4121">
        <v>0</v>
      </c>
      <c r="W4121">
        <v>1.2753473489839999</v>
      </c>
      <c r="X4121">
        <v>0</v>
      </c>
      <c r="Y4121">
        <v>9.4455300108180005</v>
      </c>
      <c r="Z4121">
        <v>9.6843228719999994E-2</v>
      </c>
      <c r="AA4121">
        <v>66.198613037993326</v>
      </c>
      <c r="AB4121">
        <v>0</v>
      </c>
      <c r="AC4121">
        <v>74.022588979181336</v>
      </c>
      <c r="AD4121">
        <v>0</v>
      </c>
      <c r="AE4121">
        <v>151.03892260569665</v>
      </c>
    </row>
    <row r="4122" spans="1:31" x14ac:dyDescent="0.25">
      <c r="A4122">
        <v>1715678</v>
      </c>
      <c r="B4122">
        <v>1</v>
      </c>
      <c r="C4122" t="s">
        <v>80</v>
      </c>
      <c r="D4122" t="s">
        <v>103</v>
      </c>
      <c r="E4122" t="s">
        <v>189</v>
      </c>
      <c r="F4122" t="s">
        <v>4481</v>
      </c>
      <c r="G4122" t="s">
        <v>152</v>
      </c>
      <c r="H4122" t="s">
        <v>143</v>
      </c>
      <c r="I4122" t="s">
        <v>135</v>
      </c>
      <c r="J4122" t="s">
        <v>136</v>
      </c>
      <c r="K4122" t="s">
        <v>153</v>
      </c>
      <c r="L4122" t="s">
        <v>12047</v>
      </c>
      <c r="M4122" t="s">
        <v>12048</v>
      </c>
      <c r="N4122">
        <v>8.9569444439999995</v>
      </c>
      <c r="O4122">
        <v>15</v>
      </c>
      <c r="P4122">
        <v>1743</v>
      </c>
      <c r="Q4122">
        <v>9</v>
      </c>
      <c r="R4122">
        <v>239</v>
      </c>
      <c r="S4122">
        <v>14</v>
      </c>
      <c r="T4122">
        <v>204</v>
      </c>
      <c r="U4122">
        <v>0</v>
      </c>
      <c r="V4122">
        <v>0</v>
      </c>
      <c r="W4122">
        <v>30.305867614109772</v>
      </c>
      <c r="X4122">
        <v>3137.4552681013261</v>
      </c>
      <c r="Y4122">
        <v>339.11753680326819</v>
      </c>
      <c r="Z4122">
        <v>552.43450993353588</v>
      </c>
      <c r="AA4122">
        <v>187.28044870326576</v>
      </c>
      <c r="AB4122">
        <v>1145.2744897444686</v>
      </c>
      <c r="AC4122">
        <v>0</v>
      </c>
      <c r="AD4122">
        <v>0</v>
      </c>
      <c r="AE4122">
        <v>5391.8681208999751</v>
      </c>
    </row>
    <row r="4123" spans="1:31" x14ac:dyDescent="0.25">
      <c r="A4123">
        <v>1715658</v>
      </c>
      <c r="B4123">
        <v>1</v>
      </c>
      <c r="C4123" t="s">
        <v>80</v>
      </c>
      <c r="D4123" t="s">
        <v>99</v>
      </c>
      <c r="E4123" t="s">
        <v>131</v>
      </c>
      <c r="F4123" t="s">
        <v>12049</v>
      </c>
      <c r="G4123" t="s">
        <v>133</v>
      </c>
      <c r="H4123" t="s">
        <v>134</v>
      </c>
      <c r="I4123" t="s">
        <v>135</v>
      </c>
      <c r="J4123" t="s">
        <v>136</v>
      </c>
      <c r="K4123" t="s">
        <v>137</v>
      </c>
      <c r="L4123" t="s">
        <v>12050</v>
      </c>
      <c r="M4123" t="s">
        <v>12051</v>
      </c>
      <c r="N4123">
        <v>3.8588888880000001</v>
      </c>
      <c r="O4123">
        <v>0</v>
      </c>
      <c r="P4123">
        <v>1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0.1615590726102267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0.1615590726102267</v>
      </c>
    </row>
    <row r="4124" spans="1:31" x14ac:dyDescent="0.25">
      <c r="A4124">
        <v>1715944</v>
      </c>
      <c r="B4124">
        <v>1</v>
      </c>
      <c r="C4124" t="s">
        <v>81</v>
      </c>
      <c r="D4124" t="s">
        <v>113</v>
      </c>
      <c r="E4124" t="s">
        <v>131</v>
      </c>
      <c r="F4124" t="s">
        <v>12052</v>
      </c>
      <c r="G4124" t="s">
        <v>133</v>
      </c>
      <c r="H4124" t="s">
        <v>134</v>
      </c>
      <c r="I4124" t="s">
        <v>135</v>
      </c>
      <c r="J4124" t="s">
        <v>136</v>
      </c>
      <c r="K4124" t="s">
        <v>137</v>
      </c>
      <c r="L4124" t="s">
        <v>12053</v>
      </c>
      <c r="M4124" t="s">
        <v>12054</v>
      </c>
      <c r="N4124">
        <v>0.90277777699999995</v>
      </c>
      <c r="O4124">
        <v>0</v>
      </c>
      <c r="P4124">
        <v>1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0.1199218174170989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0.1199218174170989</v>
      </c>
    </row>
    <row r="4125" spans="1:31" x14ac:dyDescent="0.25">
      <c r="A4125">
        <v>1715987</v>
      </c>
      <c r="B4125">
        <v>1</v>
      </c>
      <c r="C4125" t="s">
        <v>80</v>
      </c>
      <c r="D4125" t="s">
        <v>85</v>
      </c>
      <c r="E4125" t="s">
        <v>160</v>
      </c>
      <c r="F4125" t="s">
        <v>322</v>
      </c>
      <c r="G4125" t="s">
        <v>162</v>
      </c>
      <c r="H4125" t="s">
        <v>134</v>
      </c>
      <c r="I4125" t="s">
        <v>135</v>
      </c>
      <c r="J4125" t="s">
        <v>136</v>
      </c>
      <c r="K4125" t="s">
        <v>137</v>
      </c>
      <c r="L4125" t="s">
        <v>12055</v>
      </c>
      <c r="M4125" t="s">
        <v>12056</v>
      </c>
      <c r="N4125">
        <v>1.987777777</v>
      </c>
      <c r="O4125">
        <v>0</v>
      </c>
      <c r="P4125">
        <v>90</v>
      </c>
      <c r="Q4125">
        <v>0</v>
      </c>
      <c r="R4125">
        <v>0</v>
      </c>
      <c r="S4125">
        <v>0</v>
      </c>
      <c r="T4125">
        <v>3</v>
      </c>
      <c r="U4125">
        <v>0</v>
      </c>
      <c r="V4125">
        <v>0</v>
      </c>
      <c r="W4125">
        <v>0</v>
      </c>
      <c r="X4125">
        <v>47.142011021196936</v>
      </c>
      <c r="Y4125">
        <v>0</v>
      </c>
      <c r="Z4125">
        <v>0</v>
      </c>
      <c r="AA4125">
        <v>0</v>
      </c>
      <c r="AB4125">
        <v>2.5693312534470002E-2</v>
      </c>
      <c r="AC4125">
        <v>0</v>
      </c>
      <c r="AD4125">
        <v>0</v>
      </c>
      <c r="AE4125">
        <v>47.167704333731407</v>
      </c>
    </row>
    <row r="4126" spans="1:31" x14ac:dyDescent="0.25">
      <c r="A4126">
        <v>1715589</v>
      </c>
      <c r="B4126">
        <v>1</v>
      </c>
      <c r="C4126" t="s">
        <v>80</v>
      </c>
      <c r="D4126" t="s">
        <v>95</v>
      </c>
      <c r="E4126" t="s">
        <v>160</v>
      </c>
      <c r="F4126" t="s">
        <v>12057</v>
      </c>
      <c r="G4126" t="s">
        <v>152</v>
      </c>
      <c r="H4126" t="s">
        <v>134</v>
      </c>
      <c r="I4126" t="s">
        <v>135</v>
      </c>
      <c r="J4126" t="s">
        <v>136</v>
      </c>
      <c r="K4126" t="s">
        <v>153</v>
      </c>
      <c r="L4126" t="s">
        <v>12058</v>
      </c>
      <c r="M4126" t="s">
        <v>12059</v>
      </c>
      <c r="N4126">
        <v>4.684603611</v>
      </c>
      <c r="O4126">
        <v>0</v>
      </c>
      <c r="P4126">
        <v>120</v>
      </c>
      <c r="Q4126">
        <v>0</v>
      </c>
      <c r="R4126">
        <v>0</v>
      </c>
      <c r="S4126">
        <v>0</v>
      </c>
      <c r="T4126">
        <v>1</v>
      </c>
      <c r="U4126">
        <v>0</v>
      </c>
      <c r="V4126">
        <v>0</v>
      </c>
      <c r="W4126">
        <v>0</v>
      </c>
      <c r="X4126">
        <v>130.33245600237461</v>
      </c>
      <c r="Y4126">
        <v>0</v>
      </c>
      <c r="Z4126">
        <v>0</v>
      </c>
      <c r="AA4126">
        <v>0</v>
      </c>
      <c r="AB4126">
        <v>7.984221450310168E-2</v>
      </c>
      <c r="AC4126">
        <v>0</v>
      </c>
      <c r="AD4126">
        <v>0</v>
      </c>
      <c r="AE4126">
        <v>130.4122982168777</v>
      </c>
    </row>
    <row r="4127" spans="1:31" x14ac:dyDescent="0.25">
      <c r="A4127">
        <v>1715901</v>
      </c>
      <c r="B4127">
        <v>1</v>
      </c>
      <c r="C4127" t="s">
        <v>81</v>
      </c>
      <c r="D4127" t="s">
        <v>121</v>
      </c>
      <c r="E4127" t="s">
        <v>171</v>
      </c>
      <c r="F4127" t="s">
        <v>12060</v>
      </c>
      <c r="G4127" t="s">
        <v>295</v>
      </c>
      <c r="H4127" t="s">
        <v>143</v>
      </c>
      <c r="I4127" t="s">
        <v>135</v>
      </c>
      <c r="J4127" t="s">
        <v>136</v>
      </c>
      <c r="K4127" t="s">
        <v>137</v>
      </c>
      <c r="L4127" t="s">
        <v>12061</v>
      </c>
      <c r="M4127" t="s">
        <v>12062</v>
      </c>
      <c r="N4127">
        <v>2.5594444439999999</v>
      </c>
      <c r="O4127">
        <v>0</v>
      </c>
      <c r="P4127">
        <v>118</v>
      </c>
      <c r="Q4127">
        <v>0</v>
      </c>
      <c r="R4127">
        <v>4</v>
      </c>
      <c r="S4127">
        <v>0</v>
      </c>
      <c r="T4127">
        <v>13</v>
      </c>
      <c r="U4127">
        <v>0</v>
      </c>
      <c r="V4127">
        <v>0</v>
      </c>
      <c r="W4127">
        <v>0</v>
      </c>
      <c r="X4127">
        <v>31.027792052457244</v>
      </c>
      <c r="Y4127">
        <v>0</v>
      </c>
      <c r="Z4127">
        <v>0.19102802392294499</v>
      </c>
      <c r="AA4127">
        <v>0</v>
      </c>
      <c r="AB4127">
        <v>5.500205692563382</v>
      </c>
      <c r="AC4127">
        <v>0</v>
      </c>
      <c r="AD4127">
        <v>0</v>
      </c>
      <c r="AE4127">
        <v>36.719025768943574</v>
      </c>
    </row>
    <row r="4128" spans="1:31" x14ac:dyDescent="0.25">
      <c r="A4128">
        <v>1715844</v>
      </c>
      <c r="B4128">
        <v>1</v>
      </c>
      <c r="C4128" t="s">
        <v>81</v>
      </c>
      <c r="D4128" t="s">
        <v>128</v>
      </c>
      <c r="E4128" t="s">
        <v>140</v>
      </c>
      <c r="F4128" t="s">
        <v>12063</v>
      </c>
      <c r="G4128" t="s">
        <v>147</v>
      </c>
      <c r="H4128" t="s">
        <v>143</v>
      </c>
      <c r="I4128" t="s">
        <v>135</v>
      </c>
      <c r="J4128" t="s">
        <v>136</v>
      </c>
      <c r="K4128" t="s">
        <v>137</v>
      </c>
      <c r="L4128" t="s">
        <v>12064</v>
      </c>
      <c r="M4128" t="s">
        <v>12065</v>
      </c>
      <c r="N4128">
        <v>0.38638888799999999</v>
      </c>
      <c r="O4128">
        <v>19</v>
      </c>
      <c r="P4128">
        <v>83</v>
      </c>
      <c r="Q4128">
        <v>287</v>
      </c>
      <c r="R4128">
        <v>79</v>
      </c>
      <c r="S4128">
        <v>7</v>
      </c>
      <c r="T4128">
        <v>1</v>
      </c>
      <c r="U4128">
        <v>0</v>
      </c>
      <c r="V4128">
        <v>0</v>
      </c>
      <c r="W4128">
        <v>0.61660635034692246</v>
      </c>
      <c r="X4128">
        <v>6.2588159073588603</v>
      </c>
      <c r="Y4128">
        <v>33.690105973040666</v>
      </c>
      <c r="Z4128">
        <v>8.5951844666434383</v>
      </c>
      <c r="AA4128">
        <v>1.9828063207010311</v>
      </c>
      <c r="AB4128">
        <v>0.60632556846328611</v>
      </c>
      <c r="AC4128">
        <v>0</v>
      </c>
      <c r="AD4128">
        <v>0</v>
      </c>
      <c r="AE4128">
        <v>51.749844586554204</v>
      </c>
    </row>
    <row r="4129" spans="1:31" x14ac:dyDescent="0.25">
      <c r="A4129">
        <v>1715758</v>
      </c>
      <c r="B4129">
        <v>1</v>
      </c>
      <c r="C4129" t="s">
        <v>80</v>
      </c>
      <c r="D4129" t="s">
        <v>106</v>
      </c>
      <c r="E4129" t="s">
        <v>131</v>
      </c>
      <c r="F4129" t="s">
        <v>12066</v>
      </c>
      <c r="G4129" t="s">
        <v>269</v>
      </c>
      <c r="H4129" t="s">
        <v>134</v>
      </c>
      <c r="I4129" t="s">
        <v>135</v>
      </c>
      <c r="J4129" t="s">
        <v>136</v>
      </c>
      <c r="K4129" t="s">
        <v>137</v>
      </c>
      <c r="L4129" t="s">
        <v>12067</v>
      </c>
      <c r="M4129" t="s">
        <v>12068</v>
      </c>
      <c r="N4129">
        <v>2.438055555</v>
      </c>
      <c r="O4129">
        <v>0</v>
      </c>
      <c r="P4129">
        <v>1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0.61764344354972223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0.61764344354972223</v>
      </c>
    </row>
    <row r="4130" spans="1:31" x14ac:dyDescent="0.25">
      <c r="A4130">
        <v>1715575</v>
      </c>
      <c r="B4130">
        <v>1</v>
      </c>
      <c r="C4130" t="s">
        <v>81</v>
      </c>
      <c r="D4130" t="s">
        <v>118</v>
      </c>
      <c r="E4130" t="s">
        <v>171</v>
      </c>
      <c r="F4130" t="s">
        <v>11038</v>
      </c>
      <c r="G4130" t="s">
        <v>233</v>
      </c>
      <c r="H4130" t="s">
        <v>234</v>
      </c>
      <c r="I4130" t="s">
        <v>135</v>
      </c>
      <c r="J4130" t="s">
        <v>136</v>
      </c>
      <c r="K4130" t="s">
        <v>153</v>
      </c>
      <c r="L4130" t="s">
        <v>12069</v>
      </c>
      <c r="M4130" t="s">
        <v>12070</v>
      </c>
      <c r="N4130">
        <v>4.4417822219999996</v>
      </c>
      <c r="O4130">
        <v>0</v>
      </c>
      <c r="P4130">
        <v>0</v>
      </c>
      <c r="Q4130">
        <v>26</v>
      </c>
      <c r="R4130">
        <v>0</v>
      </c>
      <c r="S4130">
        <v>3</v>
      </c>
      <c r="T4130">
        <v>0</v>
      </c>
      <c r="U4130">
        <v>1</v>
      </c>
      <c r="V4130">
        <v>0</v>
      </c>
      <c r="W4130">
        <v>0</v>
      </c>
      <c r="X4130">
        <v>0</v>
      </c>
      <c r="Y4130">
        <v>52.976207819817347</v>
      </c>
      <c r="Z4130">
        <v>0</v>
      </c>
      <c r="AA4130">
        <v>13.709723425116513</v>
      </c>
      <c r="AB4130">
        <v>0</v>
      </c>
      <c r="AC4130">
        <v>513.06121513152448</v>
      </c>
      <c r="AD4130">
        <v>0</v>
      </c>
      <c r="AE4130">
        <v>579.74714637645832</v>
      </c>
    </row>
    <row r="4131" spans="1:31" x14ac:dyDescent="0.25">
      <c r="A4131">
        <v>1715621</v>
      </c>
      <c r="B4131">
        <v>1</v>
      </c>
      <c r="C4131" t="s">
        <v>80</v>
      </c>
      <c r="D4131" t="s">
        <v>96</v>
      </c>
      <c r="E4131" t="s">
        <v>171</v>
      </c>
      <c r="F4131" t="s">
        <v>12071</v>
      </c>
      <c r="G4131" t="s">
        <v>1085</v>
      </c>
      <c r="H4131" t="s">
        <v>143</v>
      </c>
      <c r="I4131" t="s">
        <v>135</v>
      </c>
      <c r="J4131" t="s">
        <v>136</v>
      </c>
      <c r="K4131" t="s">
        <v>137</v>
      </c>
      <c r="L4131" t="s">
        <v>12072</v>
      </c>
      <c r="M4131" t="s">
        <v>12073</v>
      </c>
      <c r="N4131">
        <v>12.26</v>
      </c>
      <c r="O4131">
        <v>2</v>
      </c>
      <c r="P4131">
        <v>0</v>
      </c>
      <c r="Q4131">
        <v>2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101.59399583276756</v>
      </c>
      <c r="X4131">
        <v>0</v>
      </c>
      <c r="Y4131">
        <v>5.7764266514894338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107.37042248425699</v>
      </c>
    </row>
    <row r="4132" spans="1:31" x14ac:dyDescent="0.25">
      <c r="A4132">
        <v>1715598</v>
      </c>
      <c r="B4132">
        <v>1</v>
      </c>
      <c r="C4132" t="s">
        <v>80</v>
      </c>
      <c r="D4132" t="s">
        <v>95</v>
      </c>
      <c r="E4132" t="s">
        <v>160</v>
      </c>
      <c r="F4132" t="s">
        <v>12074</v>
      </c>
      <c r="G4132" t="s">
        <v>259</v>
      </c>
      <c r="H4132" t="s">
        <v>134</v>
      </c>
      <c r="I4132" t="s">
        <v>135</v>
      </c>
      <c r="J4132" t="s">
        <v>136</v>
      </c>
      <c r="K4132" t="s">
        <v>137</v>
      </c>
      <c r="L4132" t="s">
        <v>12075</v>
      </c>
      <c r="M4132" t="s">
        <v>12076</v>
      </c>
      <c r="N4132">
        <v>0.36888888800000003</v>
      </c>
      <c r="O4132">
        <v>0</v>
      </c>
      <c r="P4132">
        <v>194</v>
      </c>
      <c r="Q4132">
        <v>0</v>
      </c>
      <c r="R4132">
        <v>0</v>
      </c>
      <c r="S4132">
        <v>0</v>
      </c>
      <c r="T4132">
        <v>43</v>
      </c>
      <c r="U4132">
        <v>0</v>
      </c>
      <c r="V4132">
        <v>0</v>
      </c>
      <c r="W4132">
        <v>0</v>
      </c>
      <c r="X4132">
        <v>20.447540627009062</v>
      </c>
      <c r="Y4132">
        <v>0</v>
      </c>
      <c r="Z4132">
        <v>0</v>
      </c>
      <c r="AA4132">
        <v>0</v>
      </c>
      <c r="AB4132">
        <v>27.448638059201958</v>
      </c>
      <c r="AC4132">
        <v>0</v>
      </c>
      <c r="AD4132">
        <v>0</v>
      </c>
      <c r="AE4132">
        <v>47.896178686211016</v>
      </c>
    </row>
    <row r="4133" spans="1:31" x14ac:dyDescent="0.25">
      <c r="A4133">
        <v>1715744</v>
      </c>
      <c r="B4133">
        <v>1</v>
      </c>
      <c r="C4133" t="s">
        <v>80</v>
      </c>
      <c r="D4133" t="s">
        <v>83</v>
      </c>
      <c r="E4133" t="s">
        <v>160</v>
      </c>
      <c r="F4133" t="s">
        <v>12077</v>
      </c>
      <c r="G4133" t="s">
        <v>157</v>
      </c>
      <c r="H4133" t="s">
        <v>134</v>
      </c>
      <c r="I4133" t="s">
        <v>135</v>
      </c>
      <c r="J4133" t="s">
        <v>136</v>
      </c>
      <c r="K4133" t="s">
        <v>137</v>
      </c>
      <c r="L4133" t="s">
        <v>12078</v>
      </c>
      <c r="M4133" t="s">
        <v>12079</v>
      </c>
      <c r="N4133">
        <v>5.2175000000000002</v>
      </c>
      <c r="O4133">
        <v>0</v>
      </c>
      <c r="P4133">
        <v>18</v>
      </c>
      <c r="Q4133">
        <v>0</v>
      </c>
      <c r="R4133">
        <v>0</v>
      </c>
      <c r="S4133">
        <v>0</v>
      </c>
      <c r="T4133">
        <v>11</v>
      </c>
      <c r="U4133">
        <v>0</v>
      </c>
      <c r="V4133">
        <v>1</v>
      </c>
      <c r="W4133">
        <v>0</v>
      </c>
      <c r="X4133">
        <v>34.324906983349834</v>
      </c>
      <c r="Y4133">
        <v>0</v>
      </c>
      <c r="Z4133">
        <v>0</v>
      </c>
      <c r="AA4133">
        <v>0</v>
      </c>
      <c r="AB4133">
        <v>242.62678724572982</v>
      </c>
      <c r="AC4133">
        <v>0</v>
      </c>
      <c r="AD4133">
        <v>375.30469662221674</v>
      </c>
      <c r="AE4133">
        <v>652.25639085129637</v>
      </c>
    </row>
    <row r="4134" spans="1:31" x14ac:dyDescent="0.25">
      <c r="A4134">
        <v>1715936</v>
      </c>
      <c r="B4134">
        <v>1</v>
      </c>
      <c r="C4134" t="s">
        <v>81</v>
      </c>
      <c r="D4134" t="s">
        <v>113</v>
      </c>
      <c r="E4134" t="s">
        <v>131</v>
      </c>
      <c r="F4134" t="s">
        <v>12080</v>
      </c>
      <c r="G4134" t="s">
        <v>133</v>
      </c>
      <c r="H4134" t="s">
        <v>134</v>
      </c>
      <c r="I4134" t="s">
        <v>135</v>
      </c>
      <c r="J4134" t="s">
        <v>136</v>
      </c>
      <c r="K4134" t="s">
        <v>137</v>
      </c>
      <c r="L4134" t="s">
        <v>12081</v>
      </c>
      <c r="M4134" t="s">
        <v>12082</v>
      </c>
      <c r="N4134">
        <v>2.349444444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1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3.1476876828803224</v>
      </c>
      <c r="AC4134">
        <v>0</v>
      </c>
      <c r="AD4134">
        <v>0</v>
      </c>
      <c r="AE4134">
        <v>3.1476876828803224</v>
      </c>
    </row>
    <row r="4135" spans="1:31" x14ac:dyDescent="0.25">
      <c r="A4135">
        <v>1715784</v>
      </c>
      <c r="B4135">
        <v>1</v>
      </c>
      <c r="C4135" t="s">
        <v>80</v>
      </c>
      <c r="D4135" t="s">
        <v>88</v>
      </c>
      <c r="E4135" t="s">
        <v>131</v>
      </c>
      <c r="F4135" t="s">
        <v>12083</v>
      </c>
      <c r="G4135" t="s">
        <v>242</v>
      </c>
      <c r="H4135" t="s">
        <v>134</v>
      </c>
      <c r="I4135" t="s">
        <v>135</v>
      </c>
      <c r="J4135" t="s">
        <v>136</v>
      </c>
      <c r="K4135" t="s">
        <v>137</v>
      </c>
      <c r="L4135" t="s">
        <v>12084</v>
      </c>
      <c r="M4135" t="s">
        <v>12085</v>
      </c>
      <c r="N4135">
        <v>7.1344444439999997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34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74.639967516359377</v>
      </c>
      <c r="AC4135">
        <v>0</v>
      </c>
      <c r="AD4135">
        <v>0</v>
      </c>
      <c r="AE4135">
        <v>74.639967516359377</v>
      </c>
    </row>
    <row r="4136" spans="1:31" x14ac:dyDescent="0.25">
      <c r="A4136">
        <v>1716076</v>
      </c>
      <c r="B4136">
        <v>1</v>
      </c>
      <c r="C4136" t="s">
        <v>81</v>
      </c>
      <c r="D4136" t="s">
        <v>124</v>
      </c>
      <c r="E4136" t="s">
        <v>160</v>
      </c>
      <c r="F4136" t="s">
        <v>12086</v>
      </c>
      <c r="G4136" t="s">
        <v>305</v>
      </c>
      <c r="H4136" t="s">
        <v>134</v>
      </c>
      <c r="I4136" t="s">
        <v>135</v>
      </c>
      <c r="J4136" t="s">
        <v>136</v>
      </c>
      <c r="K4136" t="s">
        <v>137</v>
      </c>
      <c r="L4136" t="s">
        <v>12087</v>
      </c>
      <c r="M4136" t="s">
        <v>12088</v>
      </c>
      <c r="N4136">
        <v>1.6383333330000001</v>
      </c>
      <c r="O4136">
        <v>0</v>
      </c>
      <c r="P4136">
        <v>20</v>
      </c>
      <c r="Q4136">
        <v>0</v>
      </c>
      <c r="R4136">
        <v>0</v>
      </c>
      <c r="S4136">
        <v>0</v>
      </c>
      <c r="T4136">
        <v>1</v>
      </c>
      <c r="U4136">
        <v>0</v>
      </c>
      <c r="V4136">
        <v>0</v>
      </c>
      <c r="W4136">
        <v>0</v>
      </c>
      <c r="X4136">
        <v>10.036136453524401</v>
      </c>
      <c r="Y4136">
        <v>0</v>
      </c>
      <c r="Z4136">
        <v>0</v>
      </c>
      <c r="AA4136">
        <v>0</v>
      </c>
      <c r="AB4136">
        <v>1.9084321207692363</v>
      </c>
      <c r="AC4136">
        <v>0</v>
      </c>
      <c r="AD4136">
        <v>0</v>
      </c>
      <c r="AE4136">
        <v>11.944568574293637</v>
      </c>
    </row>
    <row r="4137" spans="1:31" x14ac:dyDescent="0.25">
      <c r="A4137">
        <v>1715976</v>
      </c>
      <c r="B4137">
        <v>1</v>
      </c>
      <c r="C4137" t="s">
        <v>80</v>
      </c>
      <c r="D4137" t="s">
        <v>93</v>
      </c>
      <c r="E4137" t="s">
        <v>131</v>
      </c>
      <c r="F4137" t="s">
        <v>12089</v>
      </c>
      <c r="G4137" t="s">
        <v>133</v>
      </c>
      <c r="H4137" t="s">
        <v>134</v>
      </c>
      <c r="I4137" t="s">
        <v>135</v>
      </c>
      <c r="J4137" t="s">
        <v>136</v>
      </c>
      <c r="K4137" t="s">
        <v>137</v>
      </c>
      <c r="L4137" t="s">
        <v>12090</v>
      </c>
      <c r="M4137" t="s">
        <v>12091</v>
      </c>
      <c r="N4137">
        <v>5.1827777770000001</v>
      </c>
      <c r="O4137">
        <v>0</v>
      </c>
      <c r="P4137">
        <v>1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0.90076817095535333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0.90076817095535333</v>
      </c>
    </row>
    <row r="4138" spans="1:31" x14ac:dyDescent="0.25">
      <c r="A4138">
        <v>1716122</v>
      </c>
      <c r="B4138">
        <v>1</v>
      </c>
      <c r="C4138" t="s">
        <v>81</v>
      </c>
      <c r="D4138" t="s">
        <v>128</v>
      </c>
      <c r="E4138" t="s">
        <v>131</v>
      </c>
      <c r="F4138" t="s">
        <v>12092</v>
      </c>
      <c r="G4138" t="s">
        <v>242</v>
      </c>
      <c r="H4138" t="s">
        <v>134</v>
      </c>
      <c r="I4138" t="s">
        <v>135</v>
      </c>
      <c r="J4138" t="s">
        <v>136</v>
      </c>
      <c r="K4138" t="s">
        <v>137</v>
      </c>
      <c r="L4138" t="s">
        <v>12093</v>
      </c>
      <c r="M4138" t="s">
        <v>12094</v>
      </c>
      <c r="N4138">
        <v>1.089722222</v>
      </c>
      <c r="O4138">
        <v>0</v>
      </c>
      <c r="P4138">
        <v>10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2.0397459120546668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2.0397459120546668</v>
      </c>
    </row>
    <row r="4139" spans="1:31" x14ac:dyDescent="0.25">
      <c r="A4139">
        <v>1715847</v>
      </c>
      <c r="B4139">
        <v>1</v>
      </c>
      <c r="C4139" t="s">
        <v>80</v>
      </c>
      <c r="D4139" t="s">
        <v>96</v>
      </c>
      <c r="E4139" t="s">
        <v>131</v>
      </c>
      <c r="F4139" t="s">
        <v>12095</v>
      </c>
      <c r="G4139" t="s">
        <v>238</v>
      </c>
      <c r="H4139" t="s">
        <v>134</v>
      </c>
      <c r="I4139" t="s">
        <v>135</v>
      </c>
      <c r="J4139" t="s">
        <v>136</v>
      </c>
      <c r="K4139" t="s">
        <v>137</v>
      </c>
      <c r="L4139" t="s">
        <v>12096</v>
      </c>
      <c r="M4139" t="s">
        <v>12097</v>
      </c>
      <c r="N4139">
        <v>4.551666666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1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0.6816573765970978</v>
      </c>
      <c r="AC4139">
        <v>0</v>
      </c>
      <c r="AD4139">
        <v>0</v>
      </c>
      <c r="AE4139">
        <v>0.6816573765970978</v>
      </c>
    </row>
    <row r="4140" spans="1:31" x14ac:dyDescent="0.25">
      <c r="A4140">
        <v>1715684</v>
      </c>
      <c r="B4140">
        <v>1</v>
      </c>
      <c r="C4140" t="s">
        <v>80</v>
      </c>
      <c r="D4140" t="s">
        <v>101</v>
      </c>
      <c r="E4140" t="s">
        <v>160</v>
      </c>
      <c r="F4140" t="s">
        <v>12098</v>
      </c>
      <c r="G4140" t="s">
        <v>259</v>
      </c>
      <c r="H4140" t="s">
        <v>134</v>
      </c>
      <c r="I4140" t="s">
        <v>135</v>
      </c>
      <c r="J4140" t="s">
        <v>136</v>
      </c>
      <c r="K4140" t="s">
        <v>137</v>
      </c>
      <c r="L4140" t="s">
        <v>12099</v>
      </c>
      <c r="M4140" t="s">
        <v>12100</v>
      </c>
      <c r="N4140">
        <v>0.58805555499999995</v>
      </c>
      <c r="O4140">
        <v>0</v>
      </c>
      <c r="P4140">
        <v>70</v>
      </c>
      <c r="Q4140">
        <v>0</v>
      </c>
      <c r="R4140">
        <v>0</v>
      </c>
      <c r="S4140">
        <v>0</v>
      </c>
      <c r="T4140">
        <v>7</v>
      </c>
      <c r="U4140">
        <v>0</v>
      </c>
      <c r="V4140">
        <v>0</v>
      </c>
      <c r="W4140">
        <v>0</v>
      </c>
      <c r="X4140">
        <v>13.632767215033745</v>
      </c>
      <c r="Y4140">
        <v>0</v>
      </c>
      <c r="Z4140">
        <v>0</v>
      </c>
      <c r="AA4140">
        <v>0</v>
      </c>
      <c r="AB4140">
        <v>15.441952514783729</v>
      </c>
      <c r="AC4140">
        <v>0</v>
      </c>
      <c r="AD4140">
        <v>0</v>
      </c>
      <c r="AE4140">
        <v>29.074719729817474</v>
      </c>
    </row>
    <row r="4141" spans="1:31" x14ac:dyDescent="0.25">
      <c r="A4141">
        <v>1715561</v>
      </c>
      <c r="B4141">
        <v>1</v>
      </c>
      <c r="C4141" t="s">
        <v>80</v>
      </c>
      <c r="D4141" t="s">
        <v>92</v>
      </c>
      <c r="E4141" t="s">
        <v>160</v>
      </c>
      <c r="F4141" t="s">
        <v>12101</v>
      </c>
      <c r="G4141" t="s">
        <v>429</v>
      </c>
      <c r="H4141" t="s">
        <v>134</v>
      </c>
      <c r="I4141" t="s">
        <v>135</v>
      </c>
      <c r="J4141" t="s">
        <v>136</v>
      </c>
      <c r="K4141" t="s">
        <v>137</v>
      </c>
      <c r="L4141" t="s">
        <v>12102</v>
      </c>
      <c r="M4141" t="s">
        <v>12103</v>
      </c>
      <c r="N4141">
        <v>1.863611111</v>
      </c>
      <c r="O4141">
        <v>0</v>
      </c>
      <c r="P4141">
        <v>31</v>
      </c>
      <c r="Q4141">
        <v>0</v>
      </c>
      <c r="R4141">
        <v>1</v>
      </c>
      <c r="S4141">
        <v>0</v>
      </c>
      <c r="T4141">
        <v>1</v>
      </c>
      <c r="U4141">
        <v>0</v>
      </c>
      <c r="V4141">
        <v>0</v>
      </c>
      <c r="W4141">
        <v>0</v>
      </c>
      <c r="X4141">
        <v>9.9123703096953211</v>
      </c>
      <c r="Y4141">
        <v>0</v>
      </c>
      <c r="Z4141">
        <v>3.2369382168729449E-2</v>
      </c>
      <c r="AA4141">
        <v>0</v>
      </c>
      <c r="AB4141">
        <v>9.4746188490138906E-4</v>
      </c>
      <c r="AC4141">
        <v>0</v>
      </c>
      <c r="AD4141">
        <v>0</v>
      </c>
      <c r="AE4141">
        <v>9.9456871537489526</v>
      </c>
    </row>
    <row r="4142" spans="1:31" x14ac:dyDescent="0.25">
      <c r="A4142">
        <v>1715661</v>
      </c>
      <c r="B4142">
        <v>1</v>
      </c>
      <c r="C4142" t="s">
        <v>80</v>
      </c>
      <c r="D4142" t="s">
        <v>84</v>
      </c>
      <c r="E4142" t="s">
        <v>160</v>
      </c>
      <c r="F4142" t="s">
        <v>1250</v>
      </c>
      <c r="G4142" t="s">
        <v>152</v>
      </c>
      <c r="H4142" t="s">
        <v>134</v>
      </c>
      <c r="I4142" t="s">
        <v>135</v>
      </c>
      <c r="J4142" t="s">
        <v>136</v>
      </c>
      <c r="K4142" t="s">
        <v>153</v>
      </c>
      <c r="L4142" t="s">
        <v>12104</v>
      </c>
      <c r="M4142" t="s">
        <v>12105</v>
      </c>
      <c r="N4142">
        <v>1.525385</v>
      </c>
      <c r="O4142">
        <v>0</v>
      </c>
      <c r="P4142">
        <v>217</v>
      </c>
      <c r="Q4142">
        <v>0</v>
      </c>
      <c r="R4142">
        <v>0</v>
      </c>
      <c r="S4142">
        <v>0</v>
      </c>
      <c r="T4142">
        <v>11</v>
      </c>
      <c r="U4142">
        <v>0</v>
      </c>
      <c r="V4142">
        <v>0</v>
      </c>
      <c r="W4142">
        <v>0</v>
      </c>
      <c r="X4142">
        <v>92.647839235631537</v>
      </c>
      <c r="Y4142">
        <v>0</v>
      </c>
      <c r="Z4142">
        <v>0</v>
      </c>
      <c r="AA4142">
        <v>0</v>
      </c>
      <c r="AB4142">
        <v>12.303827604436661</v>
      </c>
      <c r="AC4142">
        <v>0</v>
      </c>
      <c r="AD4142">
        <v>0</v>
      </c>
      <c r="AE4142">
        <v>104.9516668400682</v>
      </c>
    </row>
    <row r="4143" spans="1:31" x14ac:dyDescent="0.25">
      <c r="A4143">
        <v>1716082</v>
      </c>
      <c r="B4143">
        <v>1</v>
      </c>
      <c r="C4143" t="s">
        <v>80</v>
      </c>
      <c r="D4143" t="s">
        <v>104</v>
      </c>
      <c r="E4143" t="s">
        <v>131</v>
      </c>
      <c r="F4143" t="s">
        <v>12106</v>
      </c>
      <c r="G4143" t="s">
        <v>133</v>
      </c>
      <c r="H4143" t="s">
        <v>134</v>
      </c>
      <c r="I4143" t="s">
        <v>135</v>
      </c>
      <c r="J4143" t="s">
        <v>136</v>
      </c>
      <c r="K4143" t="s">
        <v>137</v>
      </c>
      <c r="L4143" t="s">
        <v>12107</v>
      </c>
      <c r="M4143" t="s">
        <v>12108</v>
      </c>
      <c r="N4143">
        <v>3.2291666659999998</v>
      </c>
      <c r="O4143">
        <v>0</v>
      </c>
      <c r="P4143">
        <v>1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0.27035881788793337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0.27035881788793337</v>
      </c>
    </row>
    <row r="4144" spans="1:31" x14ac:dyDescent="0.25">
      <c r="A4144">
        <v>1716033</v>
      </c>
      <c r="B4144">
        <v>1</v>
      </c>
      <c r="C4144" t="s">
        <v>80</v>
      </c>
      <c r="D4144" t="s">
        <v>108</v>
      </c>
      <c r="E4144" t="s">
        <v>131</v>
      </c>
      <c r="F4144" t="s">
        <v>12109</v>
      </c>
      <c r="G4144" t="s">
        <v>133</v>
      </c>
      <c r="H4144" t="s">
        <v>134</v>
      </c>
      <c r="I4144" t="s">
        <v>135</v>
      </c>
      <c r="J4144" t="s">
        <v>136</v>
      </c>
      <c r="K4144" t="s">
        <v>137</v>
      </c>
      <c r="L4144" t="s">
        <v>12110</v>
      </c>
      <c r="M4144" t="s">
        <v>12111</v>
      </c>
      <c r="N4144">
        <v>1.6586111109999999</v>
      </c>
      <c r="O4144">
        <v>0</v>
      </c>
      <c r="P4144">
        <v>1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0.17520127867717664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0.17520127867717664</v>
      </c>
    </row>
    <row r="4145" spans="1:31" x14ac:dyDescent="0.25">
      <c r="A4145">
        <v>1716059</v>
      </c>
      <c r="B4145">
        <v>1</v>
      </c>
      <c r="C4145" t="s">
        <v>81</v>
      </c>
      <c r="D4145" t="s">
        <v>112</v>
      </c>
      <c r="E4145" t="s">
        <v>160</v>
      </c>
      <c r="F4145" t="s">
        <v>12112</v>
      </c>
      <c r="G4145" t="s">
        <v>162</v>
      </c>
      <c r="H4145" t="s">
        <v>134</v>
      </c>
      <c r="I4145" t="s">
        <v>135</v>
      </c>
      <c r="J4145" t="s">
        <v>136</v>
      </c>
      <c r="K4145" t="s">
        <v>137</v>
      </c>
      <c r="L4145" t="s">
        <v>12113</v>
      </c>
      <c r="M4145" t="s">
        <v>12114</v>
      </c>
      <c r="N4145">
        <v>2.2269444439999999</v>
      </c>
      <c r="O4145">
        <v>0</v>
      </c>
      <c r="P4145">
        <v>35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8.4664493125647002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8.4664493125647002</v>
      </c>
    </row>
    <row r="4146" spans="1:31" x14ac:dyDescent="0.25">
      <c r="A4146">
        <v>1715853</v>
      </c>
      <c r="B4146">
        <v>1</v>
      </c>
      <c r="C4146" t="s">
        <v>80</v>
      </c>
      <c r="D4146" t="s">
        <v>85</v>
      </c>
      <c r="E4146" t="s">
        <v>131</v>
      </c>
      <c r="F4146" t="s">
        <v>12115</v>
      </c>
      <c r="G4146" t="s">
        <v>133</v>
      </c>
      <c r="H4146" t="s">
        <v>134</v>
      </c>
      <c r="I4146" t="s">
        <v>135</v>
      </c>
      <c r="J4146" t="s">
        <v>136</v>
      </c>
      <c r="K4146" t="s">
        <v>137</v>
      </c>
      <c r="L4146" t="s">
        <v>12116</v>
      </c>
      <c r="M4146" t="s">
        <v>12117</v>
      </c>
      <c r="N4146">
        <v>0.79916666599999997</v>
      </c>
      <c r="O4146">
        <v>0</v>
      </c>
      <c r="P4146">
        <v>11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2.271096476921675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2.271096476921675</v>
      </c>
    </row>
    <row r="4147" spans="1:31" x14ac:dyDescent="0.25">
      <c r="A4147">
        <v>1716102</v>
      </c>
      <c r="B4147">
        <v>1</v>
      </c>
      <c r="C4147" t="s">
        <v>80</v>
      </c>
      <c r="D4147" t="s">
        <v>101</v>
      </c>
      <c r="E4147" t="s">
        <v>160</v>
      </c>
      <c r="F4147" t="s">
        <v>12118</v>
      </c>
      <c r="G4147" t="s">
        <v>269</v>
      </c>
      <c r="H4147" t="s">
        <v>134</v>
      </c>
      <c r="I4147" t="s">
        <v>135</v>
      </c>
      <c r="J4147" t="s">
        <v>136</v>
      </c>
      <c r="K4147" t="s">
        <v>137</v>
      </c>
      <c r="L4147" t="s">
        <v>12119</v>
      </c>
      <c r="M4147" t="s">
        <v>12120</v>
      </c>
      <c r="N4147">
        <v>2.844166666</v>
      </c>
      <c r="O4147">
        <v>0</v>
      </c>
      <c r="P4147">
        <v>369</v>
      </c>
      <c r="Q4147">
        <v>0</v>
      </c>
      <c r="R4147">
        <v>0</v>
      </c>
      <c r="S4147">
        <v>0</v>
      </c>
      <c r="T4147">
        <v>23</v>
      </c>
      <c r="U4147">
        <v>0</v>
      </c>
      <c r="V4147">
        <v>0</v>
      </c>
      <c r="W4147">
        <v>0</v>
      </c>
      <c r="X4147">
        <v>374.85070839892148</v>
      </c>
      <c r="Y4147">
        <v>0</v>
      </c>
      <c r="Z4147">
        <v>0</v>
      </c>
      <c r="AA4147">
        <v>0</v>
      </c>
      <c r="AB4147">
        <v>26.618068015055893</v>
      </c>
      <c r="AC4147">
        <v>0</v>
      </c>
      <c r="AD4147">
        <v>0</v>
      </c>
      <c r="AE4147">
        <v>401.46877641397737</v>
      </c>
    </row>
    <row r="4148" spans="1:31" x14ac:dyDescent="0.25">
      <c r="A4148">
        <v>1715804</v>
      </c>
      <c r="B4148">
        <v>1</v>
      </c>
      <c r="C4148" t="s">
        <v>81</v>
      </c>
      <c r="D4148" t="s">
        <v>127</v>
      </c>
      <c r="E4148" t="s">
        <v>160</v>
      </c>
      <c r="F4148" t="s">
        <v>12121</v>
      </c>
      <c r="G4148" t="s">
        <v>326</v>
      </c>
      <c r="H4148" t="s">
        <v>134</v>
      </c>
      <c r="I4148" t="s">
        <v>135</v>
      </c>
      <c r="J4148" t="s">
        <v>136</v>
      </c>
      <c r="K4148" t="s">
        <v>137</v>
      </c>
      <c r="L4148" t="s">
        <v>12122</v>
      </c>
      <c r="M4148" t="s">
        <v>12123</v>
      </c>
      <c r="N4148">
        <v>2.3544444439999999</v>
      </c>
      <c r="O4148">
        <v>0</v>
      </c>
      <c r="P4148">
        <v>60</v>
      </c>
      <c r="Q4148">
        <v>0</v>
      </c>
      <c r="R4148">
        <v>0</v>
      </c>
      <c r="S4148">
        <v>0</v>
      </c>
      <c r="T4148">
        <v>4</v>
      </c>
      <c r="U4148">
        <v>0</v>
      </c>
      <c r="V4148">
        <v>0</v>
      </c>
      <c r="W4148">
        <v>0</v>
      </c>
      <c r="X4148">
        <v>34.344001749186077</v>
      </c>
      <c r="Y4148">
        <v>0</v>
      </c>
      <c r="Z4148">
        <v>0</v>
      </c>
      <c r="AA4148">
        <v>0</v>
      </c>
      <c r="AB4148">
        <v>4.3157474153137958</v>
      </c>
      <c r="AC4148">
        <v>0</v>
      </c>
      <c r="AD4148">
        <v>0</v>
      </c>
      <c r="AE4148">
        <v>38.659749164499871</v>
      </c>
    </row>
    <row r="4149" spans="1:31" x14ac:dyDescent="0.25">
      <c r="A4149">
        <v>1716096</v>
      </c>
      <c r="B4149">
        <v>1</v>
      </c>
      <c r="C4149" t="s">
        <v>80</v>
      </c>
      <c r="D4149" t="s">
        <v>83</v>
      </c>
      <c r="E4149" t="s">
        <v>131</v>
      </c>
      <c r="F4149" t="s">
        <v>12124</v>
      </c>
      <c r="G4149" t="s">
        <v>242</v>
      </c>
      <c r="H4149" t="s">
        <v>134</v>
      </c>
      <c r="I4149" t="s">
        <v>135</v>
      </c>
      <c r="J4149" t="s">
        <v>136</v>
      </c>
      <c r="K4149" t="s">
        <v>137</v>
      </c>
      <c r="L4149" t="s">
        <v>12125</v>
      </c>
      <c r="M4149" t="s">
        <v>12126</v>
      </c>
      <c r="N4149">
        <v>0.87666666599999998</v>
      </c>
      <c r="O4149">
        <v>0</v>
      </c>
      <c r="P4149">
        <v>4</v>
      </c>
      <c r="Q4149">
        <v>0</v>
      </c>
      <c r="R4149">
        <v>0</v>
      </c>
      <c r="S4149">
        <v>0</v>
      </c>
      <c r="T4149">
        <v>1</v>
      </c>
      <c r="U4149">
        <v>0</v>
      </c>
      <c r="V4149">
        <v>0</v>
      </c>
      <c r="W4149">
        <v>0</v>
      </c>
      <c r="X4149">
        <v>1.2236588857751012</v>
      </c>
      <c r="Y4149">
        <v>0</v>
      </c>
      <c r="Z4149">
        <v>0</v>
      </c>
      <c r="AA4149">
        <v>0</v>
      </c>
      <c r="AB4149">
        <v>0.12415717256360528</v>
      </c>
      <c r="AC4149">
        <v>0</v>
      </c>
      <c r="AD4149">
        <v>0</v>
      </c>
      <c r="AE4149">
        <v>1.3478160583387064</v>
      </c>
    </row>
    <row r="4150" spans="1:31" x14ac:dyDescent="0.25">
      <c r="A4150">
        <v>1715555</v>
      </c>
      <c r="B4150">
        <v>1</v>
      </c>
      <c r="C4150" t="s">
        <v>80</v>
      </c>
      <c r="D4150" t="s">
        <v>93</v>
      </c>
      <c r="E4150" t="s">
        <v>131</v>
      </c>
      <c r="F4150" t="s">
        <v>12127</v>
      </c>
      <c r="G4150" t="s">
        <v>133</v>
      </c>
      <c r="H4150" t="s">
        <v>134</v>
      </c>
      <c r="I4150" t="s">
        <v>135</v>
      </c>
      <c r="J4150" t="s">
        <v>136</v>
      </c>
      <c r="K4150" t="s">
        <v>137</v>
      </c>
      <c r="L4150" t="s">
        <v>12128</v>
      </c>
      <c r="M4150" t="s">
        <v>12129</v>
      </c>
      <c r="N4150">
        <v>1.5608333329999999</v>
      </c>
      <c r="O4150">
        <v>0</v>
      </c>
      <c r="P4150">
        <v>2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2.4620161175915425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2.4620161175915425</v>
      </c>
    </row>
    <row r="4151" spans="1:31" x14ac:dyDescent="0.25">
      <c r="A4151">
        <v>1715624</v>
      </c>
      <c r="B4151">
        <v>1</v>
      </c>
      <c r="C4151" t="s">
        <v>80</v>
      </c>
      <c r="D4151" t="s">
        <v>88</v>
      </c>
      <c r="E4151" t="s">
        <v>131</v>
      </c>
      <c r="F4151" t="s">
        <v>10252</v>
      </c>
      <c r="G4151" t="s">
        <v>238</v>
      </c>
      <c r="H4151" t="s">
        <v>134</v>
      </c>
      <c r="I4151" t="s">
        <v>135</v>
      </c>
      <c r="J4151" t="s">
        <v>136</v>
      </c>
      <c r="K4151" t="s">
        <v>137</v>
      </c>
      <c r="L4151" t="s">
        <v>12130</v>
      </c>
      <c r="M4151" t="s">
        <v>12131</v>
      </c>
      <c r="N4151">
        <v>5.2072222220000004</v>
      </c>
      <c r="O4151">
        <v>0</v>
      </c>
      <c r="P4151">
        <v>6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5.6215116463826487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5.6215116463826487</v>
      </c>
    </row>
    <row r="4152" spans="1:31" x14ac:dyDescent="0.25">
      <c r="A4152">
        <v>1715933</v>
      </c>
      <c r="B4152">
        <v>1</v>
      </c>
      <c r="C4152" t="s">
        <v>81</v>
      </c>
      <c r="D4152" t="s">
        <v>127</v>
      </c>
      <c r="E4152" t="s">
        <v>441</v>
      </c>
      <c r="F4152" t="s">
        <v>12132</v>
      </c>
      <c r="G4152" t="s">
        <v>326</v>
      </c>
      <c r="H4152" t="s">
        <v>134</v>
      </c>
      <c r="I4152" t="s">
        <v>135</v>
      </c>
      <c r="J4152" t="s">
        <v>136</v>
      </c>
      <c r="K4152" t="s">
        <v>137</v>
      </c>
      <c r="L4152" t="s">
        <v>12133</v>
      </c>
      <c r="M4152" t="s">
        <v>12134</v>
      </c>
      <c r="N4152">
        <v>1.2655555549999999</v>
      </c>
      <c r="O4152">
        <v>0</v>
      </c>
      <c r="P4152">
        <v>78</v>
      </c>
      <c r="Q4152">
        <v>0</v>
      </c>
      <c r="R4152">
        <v>0</v>
      </c>
      <c r="S4152">
        <v>0</v>
      </c>
      <c r="T4152">
        <v>2</v>
      </c>
      <c r="U4152">
        <v>0</v>
      </c>
      <c r="V4152">
        <v>0</v>
      </c>
      <c r="W4152">
        <v>0</v>
      </c>
      <c r="X4152">
        <v>20.126920685118069</v>
      </c>
      <c r="Y4152">
        <v>0</v>
      </c>
      <c r="Z4152">
        <v>0</v>
      </c>
      <c r="AA4152">
        <v>0</v>
      </c>
      <c r="AB4152">
        <v>0.3604312558245511</v>
      </c>
      <c r="AC4152">
        <v>0</v>
      </c>
      <c r="AD4152">
        <v>0</v>
      </c>
      <c r="AE4152">
        <v>20.48735194094262</v>
      </c>
    </row>
    <row r="4153" spans="1:31" x14ac:dyDescent="0.25">
      <c r="A4153">
        <v>1715641</v>
      </c>
      <c r="B4153">
        <v>1</v>
      </c>
      <c r="C4153" t="s">
        <v>80</v>
      </c>
      <c r="D4153" t="s">
        <v>100</v>
      </c>
      <c r="E4153" t="s">
        <v>171</v>
      </c>
      <c r="F4153" t="s">
        <v>12135</v>
      </c>
      <c r="G4153" t="s">
        <v>246</v>
      </c>
      <c r="H4153" t="s">
        <v>143</v>
      </c>
      <c r="I4153" t="s">
        <v>135</v>
      </c>
      <c r="J4153" t="s">
        <v>136</v>
      </c>
      <c r="K4153" t="s">
        <v>137</v>
      </c>
      <c r="L4153" t="s">
        <v>12136</v>
      </c>
      <c r="M4153" t="s">
        <v>12137</v>
      </c>
      <c r="N4153">
        <v>1.048888888</v>
      </c>
      <c r="O4153">
        <v>0</v>
      </c>
      <c r="P4153">
        <v>339</v>
      </c>
      <c r="Q4153">
        <v>0</v>
      </c>
      <c r="R4153">
        <v>2</v>
      </c>
      <c r="S4153">
        <v>0</v>
      </c>
      <c r="T4153">
        <v>16</v>
      </c>
      <c r="U4153">
        <v>0</v>
      </c>
      <c r="V4153">
        <v>0</v>
      </c>
      <c r="W4153">
        <v>0</v>
      </c>
      <c r="X4153">
        <v>35.548306960520044</v>
      </c>
      <c r="Y4153">
        <v>0</v>
      </c>
      <c r="Z4153">
        <v>0.10114060535969334</v>
      </c>
      <c r="AA4153">
        <v>0</v>
      </c>
      <c r="AB4153">
        <v>10.409609945741272</v>
      </c>
      <c r="AC4153">
        <v>0</v>
      </c>
      <c r="AD4153">
        <v>0</v>
      </c>
      <c r="AE4153">
        <v>46.059057511621013</v>
      </c>
    </row>
    <row r="4154" spans="1:31" x14ac:dyDescent="0.25">
      <c r="A4154">
        <v>1716079</v>
      </c>
      <c r="B4154">
        <v>1</v>
      </c>
      <c r="C4154" t="s">
        <v>80</v>
      </c>
      <c r="D4154" t="s">
        <v>99</v>
      </c>
      <c r="E4154" t="s">
        <v>131</v>
      </c>
      <c r="F4154" t="s">
        <v>12138</v>
      </c>
      <c r="G4154" t="s">
        <v>133</v>
      </c>
      <c r="H4154" t="s">
        <v>134</v>
      </c>
      <c r="I4154" t="s">
        <v>135</v>
      </c>
      <c r="J4154" t="s">
        <v>136</v>
      </c>
      <c r="K4154" t="s">
        <v>137</v>
      </c>
      <c r="L4154" t="s">
        <v>12139</v>
      </c>
      <c r="M4154" t="s">
        <v>12140</v>
      </c>
      <c r="N4154">
        <v>1.5916666660000001</v>
      </c>
      <c r="O4154">
        <v>0</v>
      </c>
      <c r="P4154">
        <v>1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1.3990404701466667E-3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1.3990404701466667E-3</v>
      </c>
    </row>
    <row r="4155" spans="1:31" x14ac:dyDescent="0.25">
      <c r="A4155">
        <v>1716019</v>
      </c>
      <c r="B4155">
        <v>1</v>
      </c>
      <c r="C4155" t="s">
        <v>80</v>
      </c>
      <c r="D4155" t="s">
        <v>99</v>
      </c>
      <c r="E4155" t="s">
        <v>131</v>
      </c>
      <c r="F4155" t="s">
        <v>10678</v>
      </c>
      <c r="G4155" t="s">
        <v>133</v>
      </c>
      <c r="H4155" t="s">
        <v>134</v>
      </c>
      <c r="I4155" t="s">
        <v>135</v>
      </c>
      <c r="J4155" t="s">
        <v>136</v>
      </c>
      <c r="K4155" t="s">
        <v>137</v>
      </c>
      <c r="L4155" t="s">
        <v>12141</v>
      </c>
      <c r="M4155" t="s">
        <v>12142</v>
      </c>
      <c r="N4155">
        <v>2.1247222219999999</v>
      </c>
      <c r="O4155">
        <v>0</v>
      </c>
      <c r="P4155">
        <v>2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0.19827137424031221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0.19827137424031221</v>
      </c>
    </row>
    <row r="4156" spans="1:31" x14ac:dyDescent="0.25">
      <c r="A4156">
        <v>1715578</v>
      </c>
      <c r="B4156">
        <v>1</v>
      </c>
      <c r="C4156" t="s">
        <v>81</v>
      </c>
      <c r="D4156" t="s">
        <v>123</v>
      </c>
      <c r="E4156" t="s">
        <v>131</v>
      </c>
      <c r="F4156" t="s">
        <v>12143</v>
      </c>
      <c r="G4156" t="s">
        <v>133</v>
      </c>
      <c r="H4156" t="s">
        <v>134</v>
      </c>
      <c r="I4156" t="s">
        <v>135</v>
      </c>
      <c r="J4156" t="s">
        <v>136</v>
      </c>
      <c r="K4156" t="s">
        <v>137</v>
      </c>
      <c r="L4156" t="s">
        <v>12144</v>
      </c>
      <c r="M4156" t="s">
        <v>12145</v>
      </c>
      <c r="N4156">
        <v>2.099444444</v>
      </c>
      <c r="O4156">
        <v>0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0.32850874127082674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0.32850874127082674</v>
      </c>
    </row>
    <row r="4157" spans="1:31" x14ac:dyDescent="0.25">
      <c r="A4157">
        <v>1716119</v>
      </c>
      <c r="B4157">
        <v>1</v>
      </c>
      <c r="C4157" t="s">
        <v>80</v>
      </c>
      <c r="D4157" t="s">
        <v>103</v>
      </c>
      <c r="E4157" t="s">
        <v>140</v>
      </c>
      <c r="F4157" t="s">
        <v>12146</v>
      </c>
      <c r="G4157" t="s">
        <v>147</v>
      </c>
      <c r="H4157" t="s">
        <v>143</v>
      </c>
      <c r="I4157" t="s">
        <v>135</v>
      </c>
      <c r="J4157" t="s">
        <v>136</v>
      </c>
      <c r="K4157" t="s">
        <v>137</v>
      </c>
      <c r="L4157" t="s">
        <v>12147</v>
      </c>
      <c r="M4157" t="s">
        <v>12148</v>
      </c>
      <c r="N4157">
        <v>0.83972222200000002</v>
      </c>
      <c r="O4157">
        <v>0</v>
      </c>
      <c r="P4157">
        <v>753</v>
      </c>
      <c r="Q4157">
        <v>0</v>
      </c>
      <c r="R4157">
        <v>9</v>
      </c>
      <c r="S4157">
        <v>10</v>
      </c>
      <c r="T4157">
        <v>74</v>
      </c>
      <c r="U4157">
        <v>12</v>
      </c>
      <c r="V4157">
        <v>4</v>
      </c>
      <c r="W4157">
        <v>0</v>
      </c>
      <c r="X4157">
        <v>187.16996741774878</v>
      </c>
      <c r="Y4157">
        <v>0</v>
      </c>
      <c r="Z4157">
        <v>0.25005107590021669</v>
      </c>
      <c r="AA4157">
        <v>28.16541409706543</v>
      </c>
      <c r="AB4157">
        <v>30.050803092427941</v>
      </c>
      <c r="AC4157">
        <v>1171.8734717204909</v>
      </c>
      <c r="AD4157">
        <v>13.744224041439264</v>
      </c>
      <c r="AE4157">
        <v>1431.2539314450726</v>
      </c>
    </row>
    <row r="4158" spans="1:31" x14ac:dyDescent="0.25">
      <c r="A4158">
        <v>1715873</v>
      </c>
      <c r="B4158">
        <v>1</v>
      </c>
      <c r="C4158" t="s">
        <v>80</v>
      </c>
      <c r="D4158" t="s">
        <v>97</v>
      </c>
      <c r="E4158" t="s">
        <v>160</v>
      </c>
      <c r="F4158" t="s">
        <v>12149</v>
      </c>
      <c r="G4158" t="s">
        <v>326</v>
      </c>
      <c r="H4158" t="s">
        <v>134</v>
      </c>
      <c r="I4158" t="s">
        <v>135</v>
      </c>
      <c r="J4158" t="s">
        <v>136</v>
      </c>
      <c r="K4158" t="s">
        <v>137</v>
      </c>
      <c r="L4158" t="s">
        <v>12150</v>
      </c>
      <c r="M4158" t="s">
        <v>12151</v>
      </c>
      <c r="N4158">
        <v>8.3583333329999991</v>
      </c>
      <c r="O4158">
        <v>0</v>
      </c>
      <c r="P4158">
        <v>7</v>
      </c>
      <c r="Q4158">
        <v>0</v>
      </c>
      <c r="R4158">
        <v>8</v>
      </c>
      <c r="S4158">
        <v>0</v>
      </c>
      <c r="T4158">
        <v>2</v>
      </c>
      <c r="U4158">
        <v>0</v>
      </c>
      <c r="V4158">
        <v>0</v>
      </c>
      <c r="W4158">
        <v>0</v>
      </c>
      <c r="X4158">
        <v>20.709609465492143</v>
      </c>
      <c r="Y4158">
        <v>0</v>
      </c>
      <c r="Z4158">
        <v>3.452100435600594</v>
      </c>
      <c r="AA4158">
        <v>0</v>
      </c>
      <c r="AB4158">
        <v>1.3987508135528253</v>
      </c>
      <c r="AC4158">
        <v>0</v>
      </c>
      <c r="AD4158">
        <v>0</v>
      </c>
      <c r="AE4158">
        <v>25.560460714645565</v>
      </c>
    </row>
    <row r="4159" spans="1:31" x14ac:dyDescent="0.25">
      <c r="A4159">
        <v>1715681</v>
      </c>
      <c r="B4159">
        <v>1</v>
      </c>
      <c r="C4159" t="s">
        <v>80</v>
      </c>
      <c r="D4159" t="s">
        <v>93</v>
      </c>
      <c r="E4159" t="s">
        <v>140</v>
      </c>
      <c r="F4159" t="s">
        <v>6792</v>
      </c>
      <c r="G4159" t="s">
        <v>147</v>
      </c>
      <c r="H4159" t="s">
        <v>143</v>
      </c>
      <c r="I4159" t="s">
        <v>135</v>
      </c>
      <c r="J4159" t="s">
        <v>136</v>
      </c>
      <c r="K4159" t="s">
        <v>137</v>
      </c>
      <c r="L4159" t="s">
        <v>12152</v>
      </c>
      <c r="M4159" t="s">
        <v>12153</v>
      </c>
      <c r="N4159">
        <v>0.35138888800000001</v>
      </c>
      <c r="O4159">
        <v>3</v>
      </c>
      <c r="P4159">
        <v>3246</v>
      </c>
      <c r="Q4159">
        <v>77</v>
      </c>
      <c r="R4159">
        <v>748</v>
      </c>
      <c r="S4159">
        <v>48</v>
      </c>
      <c r="T4159">
        <v>681</v>
      </c>
      <c r="U4159">
        <v>2</v>
      </c>
      <c r="V4159">
        <v>1</v>
      </c>
      <c r="W4159">
        <v>0.27018048560407359</v>
      </c>
      <c r="X4159">
        <v>183.15825153604939</v>
      </c>
      <c r="Y4159">
        <v>44.975821550094437</v>
      </c>
      <c r="Z4159">
        <v>160.65095238792495</v>
      </c>
      <c r="AA4159">
        <v>84.175947220603575</v>
      </c>
      <c r="AB4159">
        <v>243.34081081593351</v>
      </c>
      <c r="AC4159">
        <v>54.267690323581704</v>
      </c>
      <c r="AD4159">
        <v>3.9446637179611748</v>
      </c>
      <c r="AE4159">
        <v>774.78431803775288</v>
      </c>
    </row>
    <row r="4160" spans="1:31" x14ac:dyDescent="0.25">
      <c r="A4160">
        <v>1716013</v>
      </c>
      <c r="B4160">
        <v>1</v>
      </c>
      <c r="C4160" t="s">
        <v>81</v>
      </c>
      <c r="D4160" t="s">
        <v>122</v>
      </c>
      <c r="E4160" t="s">
        <v>160</v>
      </c>
      <c r="F4160" t="s">
        <v>12154</v>
      </c>
      <c r="G4160" t="s">
        <v>162</v>
      </c>
      <c r="H4160" t="s">
        <v>134</v>
      </c>
      <c r="I4160" t="s">
        <v>135</v>
      </c>
      <c r="J4160" t="s">
        <v>136</v>
      </c>
      <c r="K4160" t="s">
        <v>137</v>
      </c>
      <c r="L4160" t="s">
        <v>12155</v>
      </c>
      <c r="M4160" t="s">
        <v>12156</v>
      </c>
      <c r="N4160">
        <v>1.2597222219999999</v>
      </c>
      <c r="O4160">
        <v>0</v>
      </c>
      <c r="P4160">
        <v>178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70.670110134036889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70.670110134036889</v>
      </c>
    </row>
    <row r="4161" spans="1:31" x14ac:dyDescent="0.25">
      <c r="A4161">
        <v>1715538</v>
      </c>
      <c r="B4161">
        <v>1</v>
      </c>
      <c r="C4161" t="s">
        <v>80</v>
      </c>
      <c r="D4161" t="s">
        <v>93</v>
      </c>
      <c r="E4161" t="s">
        <v>160</v>
      </c>
      <c r="F4161" t="s">
        <v>11088</v>
      </c>
      <c r="G4161" t="s">
        <v>305</v>
      </c>
      <c r="H4161" t="s">
        <v>134</v>
      </c>
      <c r="I4161" t="s">
        <v>135</v>
      </c>
      <c r="J4161" t="s">
        <v>136</v>
      </c>
      <c r="K4161" t="s">
        <v>137</v>
      </c>
      <c r="L4161" t="s">
        <v>12157</v>
      </c>
      <c r="M4161" t="s">
        <v>12158</v>
      </c>
      <c r="N4161">
        <v>1.409166666</v>
      </c>
      <c r="O4161">
        <v>0</v>
      </c>
      <c r="P4161">
        <v>41</v>
      </c>
      <c r="Q4161">
        <v>0</v>
      </c>
      <c r="R4161">
        <v>5</v>
      </c>
      <c r="S4161">
        <v>0</v>
      </c>
      <c r="T4161">
        <v>14</v>
      </c>
      <c r="U4161">
        <v>0</v>
      </c>
      <c r="V4161">
        <v>0</v>
      </c>
      <c r="W4161">
        <v>0</v>
      </c>
      <c r="X4161">
        <v>13.763791299556992</v>
      </c>
      <c r="Y4161">
        <v>0</v>
      </c>
      <c r="Z4161">
        <v>10.893620858398879</v>
      </c>
      <c r="AA4161">
        <v>0</v>
      </c>
      <c r="AB4161">
        <v>8.1171093971633699</v>
      </c>
      <c r="AC4161">
        <v>0</v>
      </c>
      <c r="AD4161">
        <v>0</v>
      </c>
      <c r="AE4161">
        <v>32.774521555119243</v>
      </c>
    </row>
    <row r="4162" spans="1:31" x14ac:dyDescent="0.25">
      <c r="A4162">
        <v>1715893</v>
      </c>
      <c r="B4162">
        <v>1</v>
      </c>
      <c r="C4162" t="s">
        <v>80</v>
      </c>
      <c r="D4162" t="s">
        <v>92</v>
      </c>
      <c r="E4162" t="s">
        <v>131</v>
      </c>
      <c r="F4162" t="s">
        <v>12159</v>
      </c>
      <c r="G4162" t="s">
        <v>269</v>
      </c>
      <c r="H4162" t="s">
        <v>134</v>
      </c>
      <c r="I4162" t="s">
        <v>135</v>
      </c>
      <c r="J4162" t="s">
        <v>5</v>
      </c>
      <c r="K4162" t="s">
        <v>137</v>
      </c>
      <c r="L4162" t="s">
        <v>12160</v>
      </c>
      <c r="M4162" t="s">
        <v>12161</v>
      </c>
      <c r="N4162">
        <v>7.8333333000000005E-2</v>
      </c>
      <c r="O4162">
        <v>0</v>
      </c>
      <c r="P4162">
        <v>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1.8783874112000002E-2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1.8783874112000002E-2</v>
      </c>
    </row>
    <row r="4163" spans="1:31" x14ac:dyDescent="0.25">
      <c r="A4163">
        <v>1715638</v>
      </c>
      <c r="B4163">
        <v>1</v>
      </c>
      <c r="C4163" t="s">
        <v>80</v>
      </c>
      <c r="D4163" t="s">
        <v>108</v>
      </c>
      <c r="E4163" t="s">
        <v>160</v>
      </c>
      <c r="F4163" t="s">
        <v>12162</v>
      </c>
      <c r="G4163" t="s">
        <v>3106</v>
      </c>
      <c r="H4163" t="s">
        <v>134</v>
      </c>
      <c r="I4163" t="s">
        <v>135</v>
      </c>
      <c r="J4163" t="s">
        <v>136</v>
      </c>
      <c r="K4163" t="s">
        <v>137</v>
      </c>
      <c r="L4163" t="s">
        <v>12163</v>
      </c>
      <c r="M4163" t="s">
        <v>12164</v>
      </c>
      <c r="N4163">
        <v>3.0363888879999998</v>
      </c>
      <c r="O4163">
        <v>0</v>
      </c>
      <c r="P4163">
        <v>29</v>
      </c>
      <c r="Q4163">
        <v>0</v>
      </c>
      <c r="R4163">
        <v>5</v>
      </c>
      <c r="S4163">
        <v>0</v>
      </c>
      <c r="T4163">
        <v>1</v>
      </c>
      <c r="U4163">
        <v>0</v>
      </c>
      <c r="V4163">
        <v>0</v>
      </c>
      <c r="W4163">
        <v>0</v>
      </c>
      <c r="X4163">
        <v>10.759927971717843</v>
      </c>
      <c r="Y4163">
        <v>0</v>
      </c>
      <c r="Z4163">
        <v>4.0320353645557381</v>
      </c>
      <c r="AA4163">
        <v>0</v>
      </c>
      <c r="AB4163">
        <v>0</v>
      </c>
      <c r="AC4163">
        <v>0</v>
      </c>
      <c r="AD4163">
        <v>0</v>
      </c>
      <c r="AE4163">
        <v>14.791963336273582</v>
      </c>
    </row>
    <row r="4164" spans="1:31" x14ac:dyDescent="0.25">
      <c r="A4164">
        <v>1716036</v>
      </c>
      <c r="B4164">
        <v>1</v>
      </c>
      <c r="C4164" t="s">
        <v>80</v>
      </c>
      <c r="D4164" t="s">
        <v>103</v>
      </c>
      <c r="E4164" t="s">
        <v>189</v>
      </c>
      <c r="F4164" t="s">
        <v>5890</v>
      </c>
      <c r="G4164" t="s">
        <v>147</v>
      </c>
      <c r="H4164" t="s">
        <v>143</v>
      </c>
      <c r="I4164" t="s">
        <v>135</v>
      </c>
      <c r="J4164" t="s">
        <v>136</v>
      </c>
      <c r="K4164" t="s">
        <v>137</v>
      </c>
      <c r="L4164" t="s">
        <v>12165</v>
      </c>
      <c r="M4164" t="s">
        <v>12166</v>
      </c>
      <c r="N4164">
        <v>0.77638888800000005</v>
      </c>
      <c r="O4164">
        <v>15</v>
      </c>
      <c r="P4164">
        <v>1743</v>
      </c>
      <c r="Q4164">
        <v>9</v>
      </c>
      <c r="R4164">
        <v>239</v>
      </c>
      <c r="S4164">
        <v>14</v>
      </c>
      <c r="T4164">
        <v>204</v>
      </c>
      <c r="U4164">
        <v>0</v>
      </c>
      <c r="V4164">
        <v>0</v>
      </c>
      <c r="W4164">
        <v>3.3073271435425911</v>
      </c>
      <c r="X4164">
        <v>353.08707764834054</v>
      </c>
      <c r="Y4164">
        <v>27.793724590796774</v>
      </c>
      <c r="Z4164">
        <v>44.871822356514507</v>
      </c>
      <c r="AA4164">
        <v>13.97654317634564</v>
      </c>
      <c r="AB4164">
        <v>78.797979597302785</v>
      </c>
      <c r="AC4164">
        <v>0</v>
      </c>
      <c r="AD4164">
        <v>0</v>
      </c>
      <c r="AE4164">
        <v>521.8344745128428</v>
      </c>
    </row>
    <row r="4165" spans="1:31" x14ac:dyDescent="0.25">
      <c r="A4165">
        <v>1715993</v>
      </c>
      <c r="B4165">
        <v>1</v>
      </c>
      <c r="C4165" t="s">
        <v>81</v>
      </c>
      <c r="D4165" t="s">
        <v>127</v>
      </c>
      <c r="E4165" t="s">
        <v>160</v>
      </c>
      <c r="F4165" t="s">
        <v>12167</v>
      </c>
      <c r="G4165" t="s">
        <v>326</v>
      </c>
      <c r="H4165" t="s">
        <v>134</v>
      </c>
      <c r="I4165" t="s">
        <v>135</v>
      </c>
      <c r="J4165" t="s">
        <v>136</v>
      </c>
      <c r="K4165" t="s">
        <v>137</v>
      </c>
      <c r="L4165" t="s">
        <v>12168</v>
      </c>
      <c r="M4165" t="s">
        <v>12169</v>
      </c>
      <c r="N4165">
        <v>3.000277777</v>
      </c>
      <c r="O4165">
        <v>0</v>
      </c>
      <c r="P4165">
        <v>51</v>
      </c>
      <c r="Q4165">
        <v>0</v>
      </c>
      <c r="R4165">
        <v>0</v>
      </c>
      <c r="S4165">
        <v>0</v>
      </c>
      <c r="T4165">
        <v>2</v>
      </c>
      <c r="U4165">
        <v>0</v>
      </c>
      <c r="V4165">
        <v>0</v>
      </c>
      <c r="W4165">
        <v>0</v>
      </c>
      <c r="X4165">
        <v>68.84456895847724</v>
      </c>
      <c r="Y4165">
        <v>0</v>
      </c>
      <c r="Z4165">
        <v>0</v>
      </c>
      <c r="AA4165">
        <v>0</v>
      </c>
      <c r="AB4165">
        <v>11.641128709972852</v>
      </c>
      <c r="AC4165">
        <v>0</v>
      </c>
      <c r="AD4165">
        <v>0</v>
      </c>
      <c r="AE4165">
        <v>80.485697668450086</v>
      </c>
    </row>
    <row r="4166" spans="1:31" x14ac:dyDescent="0.25">
      <c r="A4166">
        <v>1715601</v>
      </c>
      <c r="B4166">
        <v>1</v>
      </c>
      <c r="C4166" t="s">
        <v>80</v>
      </c>
      <c r="D4166" t="s">
        <v>102</v>
      </c>
      <c r="E4166" t="s">
        <v>140</v>
      </c>
      <c r="F4166" t="s">
        <v>738</v>
      </c>
      <c r="G4166" t="s">
        <v>233</v>
      </c>
      <c r="H4166" t="s">
        <v>234</v>
      </c>
      <c r="I4166" t="s">
        <v>135</v>
      </c>
      <c r="J4166" t="s">
        <v>136</v>
      </c>
      <c r="K4166" t="s">
        <v>153</v>
      </c>
      <c r="L4166" t="s">
        <v>12170</v>
      </c>
      <c r="M4166" t="s">
        <v>12171</v>
      </c>
      <c r="N4166">
        <v>9.8258333330000003</v>
      </c>
      <c r="O4166">
        <v>1</v>
      </c>
      <c r="P4166">
        <v>1027</v>
      </c>
      <c r="Q4166">
        <v>2</v>
      </c>
      <c r="R4166">
        <v>14</v>
      </c>
      <c r="S4166">
        <v>4</v>
      </c>
      <c r="T4166">
        <v>70</v>
      </c>
      <c r="U4166">
        <v>0</v>
      </c>
      <c r="V4166">
        <v>0</v>
      </c>
      <c r="W4166">
        <v>3.3626081898894165</v>
      </c>
      <c r="X4166">
        <v>1299.7098339376951</v>
      </c>
      <c r="Y4166">
        <v>8.7969158738452613</v>
      </c>
      <c r="Z4166">
        <v>16.064524391961204</v>
      </c>
      <c r="AA4166">
        <v>152.85868863042577</v>
      </c>
      <c r="AB4166">
        <v>245.9115504425063</v>
      </c>
      <c r="AC4166">
        <v>0</v>
      </c>
      <c r="AD4166">
        <v>0</v>
      </c>
      <c r="AE4166">
        <v>1726.7041214663232</v>
      </c>
    </row>
    <row r="4167" spans="1:31" x14ac:dyDescent="0.25">
      <c r="A4167">
        <v>1715701</v>
      </c>
      <c r="B4167">
        <v>1</v>
      </c>
      <c r="C4167" t="s">
        <v>80</v>
      </c>
      <c r="D4167" t="s">
        <v>107</v>
      </c>
      <c r="E4167" t="s">
        <v>160</v>
      </c>
      <c r="F4167" t="s">
        <v>12172</v>
      </c>
      <c r="G4167" t="s">
        <v>259</v>
      </c>
      <c r="H4167" t="s">
        <v>134</v>
      </c>
      <c r="I4167" t="s">
        <v>135</v>
      </c>
      <c r="J4167" t="s">
        <v>136</v>
      </c>
      <c r="K4167" t="s">
        <v>137</v>
      </c>
      <c r="L4167" t="s">
        <v>12173</v>
      </c>
      <c r="M4167" t="s">
        <v>12174</v>
      </c>
      <c r="N4167">
        <v>0.81805555500000005</v>
      </c>
      <c r="O4167">
        <v>0</v>
      </c>
      <c r="P4167">
        <v>147</v>
      </c>
      <c r="Q4167">
        <v>0</v>
      </c>
      <c r="R4167">
        <v>0</v>
      </c>
      <c r="S4167">
        <v>0</v>
      </c>
      <c r="T4167">
        <v>1</v>
      </c>
      <c r="U4167">
        <v>0</v>
      </c>
      <c r="V4167">
        <v>0</v>
      </c>
      <c r="W4167">
        <v>0</v>
      </c>
      <c r="X4167">
        <v>25.552192951243686</v>
      </c>
      <c r="Y4167">
        <v>0</v>
      </c>
      <c r="Z4167">
        <v>0</v>
      </c>
      <c r="AA4167">
        <v>0</v>
      </c>
      <c r="AB4167">
        <v>0.19362722297178614</v>
      </c>
      <c r="AC4167">
        <v>0</v>
      </c>
      <c r="AD4167">
        <v>0</v>
      </c>
      <c r="AE4167">
        <v>25.745820174215474</v>
      </c>
    </row>
    <row r="4168" spans="1:31" x14ac:dyDescent="0.25">
      <c r="A4168">
        <v>1715950</v>
      </c>
      <c r="B4168">
        <v>1</v>
      </c>
      <c r="C4168" t="s">
        <v>80</v>
      </c>
      <c r="D4168" t="s">
        <v>92</v>
      </c>
      <c r="E4168" t="s">
        <v>131</v>
      </c>
      <c r="F4168" t="s">
        <v>12175</v>
      </c>
      <c r="G4168" t="s">
        <v>133</v>
      </c>
      <c r="H4168" t="s">
        <v>134</v>
      </c>
      <c r="I4168" t="s">
        <v>135</v>
      </c>
      <c r="J4168" t="s">
        <v>136</v>
      </c>
      <c r="K4168" t="s">
        <v>137</v>
      </c>
      <c r="L4168" t="s">
        <v>12176</v>
      </c>
      <c r="M4168" t="s">
        <v>12177</v>
      </c>
      <c r="N4168">
        <v>1.9736111110000001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1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1.8650730679877776E-2</v>
      </c>
      <c r="AC4168">
        <v>0</v>
      </c>
      <c r="AD4168">
        <v>0</v>
      </c>
      <c r="AE4168">
        <v>1.8650730679877776E-2</v>
      </c>
    </row>
    <row r="4169" spans="1:31" x14ac:dyDescent="0.25">
      <c r="A4169">
        <v>1715850</v>
      </c>
      <c r="B4169">
        <v>1</v>
      </c>
      <c r="C4169" t="s">
        <v>80</v>
      </c>
      <c r="D4169" t="s">
        <v>110</v>
      </c>
      <c r="E4169" t="s">
        <v>160</v>
      </c>
      <c r="F4169" t="s">
        <v>12178</v>
      </c>
      <c r="G4169" t="s">
        <v>162</v>
      </c>
      <c r="H4169" t="s">
        <v>134</v>
      </c>
      <c r="I4169" t="s">
        <v>135</v>
      </c>
      <c r="J4169" t="s">
        <v>136</v>
      </c>
      <c r="K4169" t="s">
        <v>137</v>
      </c>
      <c r="L4169" t="s">
        <v>12179</v>
      </c>
      <c r="M4169" t="s">
        <v>12180</v>
      </c>
      <c r="N4169">
        <v>1.138055555</v>
      </c>
      <c r="O4169">
        <v>0</v>
      </c>
      <c r="P4169">
        <v>120</v>
      </c>
      <c r="Q4169">
        <v>0</v>
      </c>
      <c r="R4169">
        <v>0</v>
      </c>
      <c r="S4169">
        <v>0</v>
      </c>
      <c r="T4169">
        <v>17</v>
      </c>
      <c r="U4169">
        <v>0</v>
      </c>
      <c r="V4169">
        <v>0</v>
      </c>
      <c r="W4169">
        <v>0</v>
      </c>
      <c r="X4169">
        <v>33.687704914870238</v>
      </c>
      <c r="Y4169">
        <v>0</v>
      </c>
      <c r="Z4169">
        <v>0</v>
      </c>
      <c r="AA4169">
        <v>0</v>
      </c>
      <c r="AB4169">
        <v>9.8532418690196319</v>
      </c>
      <c r="AC4169">
        <v>0</v>
      </c>
      <c r="AD4169">
        <v>0</v>
      </c>
      <c r="AE4169">
        <v>43.540946783889872</v>
      </c>
    </row>
    <row r="4170" spans="1:31" x14ac:dyDescent="0.25">
      <c r="A4170">
        <v>1715836</v>
      </c>
      <c r="B4170">
        <v>1</v>
      </c>
      <c r="C4170" t="s">
        <v>80</v>
      </c>
      <c r="D4170" t="s">
        <v>96</v>
      </c>
      <c r="E4170" t="s">
        <v>131</v>
      </c>
      <c r="F4170" t="s">
        <v>12181</v>
      </c>
      <c r="G4170" t="s">
        <v>133</v>
      </c>
      <c r="H4170" t="s">
        <v>134</v>
      </c>
      <c r="I4170" t="s">
        <v>135</v>
      </c>
      <c r="J4170" t="s">
        <v>136</v>
      </c>
      <c r="K4170" t="s">
        <v>137</v>
      </c>
      <c r="L4170" t="s">
        <v>12182</v>
      </c>
      <c r="M4170" t="s">
        <v>12183</v>
      </c>
      <c r="N4170">
        <v>2.8513888879999998</v>
      </c>
      <c r="O4170">
        <v>0</v>
      </c>
      <c r="P4170">
        <v>1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0.50839690167849505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0.50839690167849505</v>
      </c>
    </row>
    <row r="4171" spans="1:31" x14ac:dyDescent="0.25">
      <c r="A4171">
        <v>1715527</v>
      </c>
      <c r="B4171">
        <v>1</v>
      </c>
      <c r="C4171" t="s">
        <v>80</v>
      </c>
      <c r="D4171" t="s">
        <v>94</v>
      </c>
      <c r="E4171" t="s">
        <v>441</v>
      </c>
      <c r="F4171" t="s">
        <v>12184</v>
      </c>
      <c r="G4171" t="s">
        <v>1006</v>
      </c>
      <c r="H4171" t="s">
        <v>134</v>
      </c>
      <c r="I4171" t="s">
        <v>135</v>
      </c>
      <c r="J4171" t="s">
        <v>136</v>
      </c>
      <c r="K4171" t="s">
        <v>137</v>
      </c>
      <c r="L4171" t="s">
        <v>12185</v>
      </c>
      <c r="M4171" t="s">
        <v>12186</v>
      </c>
      <c r="N4171">
        <v>5.0852777769999999</v>
      </c>
      <c r="O4171">
        <v>0</v>
      </c>
      <c r="P4171">
        <v>63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55.188605832428451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55.188605832428451</v>
      </c>
    </row>
    <row r="4172" spans="1:31" x14ac:dyDescent="0.25">
      <c r="A4172">
        <v>1716005</v>
      </c>
      <c r="B4172">
        <v>1</v>
      </c>
      <c r="C4172" t="s">
        <v>80</v>
      </c>
      <c r="D4172" t="s">
        <v>106</v>
      </c>
      <c r="E4172" t="s">
        <v>131</v>
      </c>
      <c r="F4172" t="s">
        <v>12187</v>
      </c>
      <c r="G4172" t="s">
        <v>133</v>
      </c>
      <c r="H4172" t="s">
        <v>134</v>
      </c>
      <c r="I4172" t="s">
        <v>135</v>
      </c>
      <c r="J4172" t="s">
        <v>136</v>
      </c>
      <c r="K4172" t="s">
        <v>137</v>
      </c>
      <c r="L4172" t="s">
        <v>12188</v>
      </c>
      <c r="M4172" t="s">
        <v>12189</v>
      </c>
      <c r="N4172">
        <v>1.8977777769999999</v>
      </c>
      <c r="O4172">
        <v>0</v>
      </c>
      <c r="P4172">
        <v>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0.95992063998412169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0.95992063998412169</v>
      </c>
    </row>
    <row r="4173" spans="1:31" x14ac:dyDescent="0.25">
      <c r="A4173">
        <v>1715667</v>
      </c>
      <c r="B4173">
        <v>1</v>
      </c>
      <c r="C4173" t="s">
        <v>80</v>
      </c>
      <c r="D4173" t="s">
        <v>111</v>
      </c>
      <c r="E4173" t="s">
        <v>160</v>
      </c>
      <c r="F4173" t="s">
        <v>12190</v>
      </c>
      <c r="G4173" t="s">
        <v>162</v>
      </c>
      <c r="H4173" t="s">
        <v>134</v>
      </c>
      <c r="I4173" t="s">
        <v>135</v>
      </c>
      <c r="J4173" t="s">
        <v>136</v>
      </c>
      <c r="K4173" t="s">
        <v>137</v>
      </c>
      <c r="L4173" t="s">
        <v>12191</v>
      </c>
      <c r="M4173" t="s">
        <v>12192</v>
      </c>
      <c r="N4173">
        <v>2.051666666</v>
      </c>
      <c r="O4173">
        <v>0</v>
      </c>
      <c r="P4173">
        <v>6</v>
      </c>
      <c r="Q4173">
        <v>0</v>
      </c>
      <c r="R4173">
        <v>7</v>
      </c>
      <c r="S4173">
        <v>0</v>
      </c>
      <c r="T4173">
        <v>6</v>
      </c>
      <c r="U4173">
        <v>0</v>
      </c>
      <c r="V4173">
        <v>0</v>
      </c>
      <c r="W4173">
        <v>0</v>
      </c>
      <c r="X4173">
        <v>1.7139274945445466</v>
      </c>
      <c r="Y4173">
        <v>0</v>
      </c>
      <c r="Z4173">
        <v>3.1431659627374184</v>
      </c>
      <c r="AA4173">
        <v>0</v>
      </c>
      <c r="AB4173">
        <v>5.3879519514086169</v>
      </c>
      <c r="AC4173">
        <v>0</v>
      </c>
      <c r="AD4173">
        <v>0</v>
      </c>
      <c r="AE4173">
        <v>10.245045408690583</v>
      </c>
    </row>
    <row r="4174" spans="1:31" x14ac:dyDescent="0.25">
      <c r="A4174">
        <v>1715982</v>
      </c>
      <c r="B4174">
        <v>1</v>
      </c>
      <c r="C4174" t="s">
        <v>80</v>
      </c>
      <c r="D4174" t="s">
        <v>96</v>
      </c>
      <c r="E4174" t="s">
        <v>160</v>
      </c>
      <c r="F4174" t="s">
        <v>12193</v>
      </c>
      <c r="G4174" t="s">
        <v>162</v>
      </c>
      <c r="H4174" t="s">
        <v>134</v>
      </c>
      <c r="I4174" t="s">
        <v>135</v>
      </c>
      <c r="J4174" t="s">
        <v>136</v>
      </c>
      <c r="K4174" t="s">
        <v>137</v>
      </c>
      <c r="L4174" t="s">
        <v>12194</v>
      </c>
      <c r="M4174" t="s">
        <v>12195</v>
      </c>
      <c r="N4174">
        <v>8.0202777770000004</v>
      </c>
      <c r="O4174">
        <v>0</v>
      </c>
      <c r="P4174">
        <v>30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47.748957084917855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47.748957084917855</v>
      </c>
    </row>
    <row r="4175" spans="1:31" x14ac:dyDescent="0.25">
      <c r="A4175">
        <v>1715713</v>
      </c>
      <c r="B4175">
        <v>1</v>
      </c>
      <c r="C4175" t="s">
        <v>80</v>
      </c>
      <c r="D4175" t="s">
        <v>94</v>
      </c>
      <c r="E4175" t="s">
        <v>160</v>
      </c>
      <c r="F4175" t="s">
        <v>12196</v>
      </c>
      <c r="G4175" t="s">
        <v>1229</v>
      </c>
      <c r="H4175" t="s">
        <v>134</v>
      </c>
      <c r="I4175" t="s">
        <v>135</v>
      </c>
      <c r="J4175" t="s">
        <v>136</v>
      </c>
      <c r="K4175" t="s">
        <v>137</v>
      </c>
      <c r="L4175" t="s">
        <v>12197</v>
      </c>
      <c r="M4175" t="s">
        <v>12198</v>
      </c>
      <c r="N4175">
        <v>0.516666666</v>
      </c>
      <c r="O4175">
        <v>0</v>
      </c>
      <c r="P4175">
        <v>31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4.2499649285882102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4.2499649285882102</v>
      </c>
    </row>
    <row r="4176" spans="1:31" x14ac:dyDescent="0.25">
      <c r="A4176">
        <v>1715959</v>
      </c>
      <c r="B4176">
        <v>1</v>
      </c>
      <c r="C4176" t="s">
        <v>80</v>
      </c>
      <c r="D4176" t="s">
        <v>103</v>
      </c>
      <c r="E4176" t="s">
        <v>140</v>
      </c>
      <c r="F4176" t="s">
        <v>12199</v>
      </c>
      <c r="G4176" t="s">
        <v>147</v>
      </c>
      <c r="H4176" t="s">
        <v>143</v>
      </c>
      <c r="I4176" t="s">
        <v>135</v>
      </c>
      <c r="J4176" t="s">
        <v>136</v>
      </c>
      <c r="K4176" t="s">
        <v>137</v>
      </c>
      <c r="L4176" t="s">
        <v>12200</v>
      </c>
      <c r="M4176" t="s">
        <v>12201</v>
      </c>
      <c r="N4176">
        <v>0.46083333300000001</v>
      </c>
      <c r="O4176">
        <v>0</v>
      </c>
      <c r="P4176">
        <v>0</v>
      </c>
      <c r="Q4176">
        <v>5</v>
      </c>
      <c r="R4176">
        <v>6</v>
      </c>
      <c r="S4176">
        <v>2</v>
      </c>
      <c r="T4176">
        <v>5</v>
      </c>
      <c r="U4176">
        <v>2</v>
      </c>
      <c r="V4176">
        <v>0</v>
      </c>
      <c r="W4176">
        <v>0</v>
      </c>
      <c r="X4176">
        <v>0</v>
      </c>
      <c r="Y4176">
        <v>21.714415067385179</v>
      </c>
      <c r="Z4176">
        <v>9.9282270226520097</v>
      </c>
      <c r="AA4176">
        <v>1.1163267907360055</v>
      </c>
      <c r="AB4176">
        <v>7.4198907557443485</v>
      </c>
      <c r="AC4176">
        <v>83.21674841152668</v>
      </c>
      <c r="AD4176">
        <v>0</v>
      </c>
      <c r="AE4176">
        <v>123.39560804804422</v>
      </c>
    </row>
    <row r="4177" spans="1:31" x14ac:dyDescent="0.25">
      <c r="A4177">
        <v>1715813</v>
      </c>
      <c r="B4177">
        <v>1</v>
      </c>
      <c r="C4177" t="s">
        <v>80</v>
      </c>
      <c r="D4177" t="s">
        <v>85</v>
      </c>
      <c r="E4177" t="s">
        <v>160</v>
      </c>
      <c r="F4177" t="s">
        <v>11699</v>
      </c>
      <c r="G4177" t="s">
        <v>162</v>
      </c>
      <c r="H4177" t="s">
        <v>134</v>
      </c>
      <c r="I4177" t="s">
        <v>135</v>
      </c>
      <c r="J4177" t="s">
        <v>136</v>
      </c>
      <c r="K4177" t="s">
        <v>137</v>
      </c>
      <c r="L4177" t="s">
        <v>12202</v>
      </c>
      <c r="M4177" t="s">
        <v>12203</v>
      </c>
      <c r="N4177">
        <v>0.60222222199999997</v>
      </c>
      <c r="O4177">
        <v>0</v>
      </c>
      <c r="P4177">
        <v>250</v>
      </c>
      <c r="Q4177">
        <v>0</v>
      </c>
      <c r="R4177">
        <v>0</v>
      </c>
      <c r="S4177">
        <v>0</v>
      </c>
      <c r="T4177">
        <v>13</v>
      </c>
      <c r="U4177">
        <v>0</v>
      </c>
      <c r="V4177">
        <v>0</v>
      </c>
      <c r="W4177">
        <v>0</v>
      </c>
      <c r="X4177">
        <v>32.891663945245348</v>
      </c>
      <c r="Y4177">
        <v>0</v>
      </c>
      <c r="Z4177">
        <v>0</v>
      </c>
      <c r="AA4177">
        <v>0</v>
      </c>
      <c r="AB4177">
        <v>2.699930461373075</v>
      </c>
      <c r="AC4177">
        <v>0</v>
      </c>
      <c r="AD4177">
        <v>0</v>
      </c>
      <c r="AE4177">
        <v>35.591594406618427</v>
      </c>
    </row>
    <row r="4178" spans="1:31" x14ac:dyDescent="0.25">
      <c r="A4178">
        <v>1715819</v>
      </c>
      <c r="B4178">
        <v>1</v>
      </c>
      <c r="C4178" t="s">
        <v>80</v>
      </c>
      <c r="D4178" t="s">
        <v>101</v>
      </c>
      <c r="E4178" t="s">
        <v>131</v>
      </c>
      <c r="F4178" t="s">
        <v>12204</v>
      </c>
      <c r="G4178" t="s">
        <v>238</v>
      </c>
      <c r="H4178" t="s">
        <v>134</v>
      </c>
      <c r="I4178" t="s">
        <v>135</v>
      </c>
      <c r="J4178" t="s">
        <v>136</v>
      </c>
      <c r="K4178" t="s">
        <v>137</v>
      </c>
      <c r="L4178" t="s">
        <v>12205</v>
      </c>
      <c r="M4178" t="s">
        <v>12206</v>
      </c>
      <c r="N4178">
        <v>0.7</v>
      </c>
      <c r="O4178">
        <v>0</v>
      </c>
      <c r="P4178">
        <v>1</v>
      </c>
      <c r="Q4178">
        <v>0</v>
      </c>
      <c r="R4178">
        <v>0</v>
      </c>
      <c r="S4178">
        <v>0</v>
      </c>
      <c r="T4178">
        <v>1</v>
      </c>
      <c r="U4178">
        <v>0</v>
      </c>
      <c r="V4178">
        <v>0</v>
      </c>
      <c r="W4178">
        <v>0</v>
      </c>
      <c r="X4178">
        <v>9.3617045885999988E-3</v>
      </c>
      <c r="Y4178">
        <v>0</v>
      </c>
      <c r="Z4178">
        <v>0</v>
      </c>
      <c r="AA4178">
        <v>0</v>
      </c>
      <c r="AB4178">
        <v>8.3224871639699993E-2</v>
      </c>
      <c r="AC4178">
        <v>0</v>
      </c>
      <c r="AD4178">
        <v>0</v>
      </c>
      <c r="AE4178">
        <v>9.2586576228299994E-2</v>
      </c>
    </row>
    <row r="4179" spans="1:31" x14ac:dyDescent="0.25">
      <c r="A4179">
        <v>1715922</v>
      </c>
      <c r="B4179">
        <v>1</v>
      </c>
      <c r="C4179" t="s">
        <v>80</v>
      </c>
      <c r="D4179" t="s">
        <v>92</v>
      </c>
      <c r="E4179" t="s">
        <v>160</v>
      </c>
      <c r="F4179" t="s">
        <v>12207</v>
      </c>
      <c r="G4179" t="s">
        <v>162</v>
      </c>
      <c r="H4179" t="s">
        <v>134</v>
      </c>
      <c r="I4179" t="s">
        <v>135</v>
      </c>
      <c r="J4179" t="s">
        <v>136</v>
      </c>
      <c r="K4179" t="s">
        <v>137</v>
      </c>
      <c r="L4179" t="s">
        <v>12208</v>
      </c>
      <c r="M4179" t="s">
        <v>12209</v>
      </c>
      <c r="N4179">
        <v>2.1072222219999999</v>
      </c>
      <c r="O4179">
        <v>0</v>
      </c>
      <c r="P4179">
        <v>39</v>
      </c>
      <c r="Q4179">
        <v>0</v>
      </c>
      <c r="R4179">
        <v>0</v>
      </c>
      <c r="S4179">
        <v>0</v>
      </c>
      <c r="T4179">
        <v>8</v>
      </c>
      <c r="U4179">
        <v>0</v>
      </c>
      <c r="V4179">
        <v>0</v>
      </c>
      <c r="W4179">
        <v>0</v>
      </c>
      <c r="X4179">
        <v>25.723949391881</v>
      </c>
      <c r="Y4179">
        <v>0</v>
      </c>
      <c r="Z4179">
        <v>0</v>
      </c>
      <c r="AA4179">
        <v>0</v>
      </c>
      <c r="AB4179">
        <v>10.676268285280896</v>
      </c>
      <c r="AC4179">
        <v>0</v>
      </c>
      <c r="AD4179">
        <v>0</v>
      </c>
      <c r="AE4179">
        <v>36.400217677161898</v>
      </c>
    </row>
    <row r="4180" spans="1:31" x14ac:dyDescent="0.25">
      <c r="A4180">
        <v>1715673</v>
      </c>
      <c r="B4180">
        <v>1</v>
      </c>
      <c r="C4180" t="s">
        <v>80</v>
      </c>
      <c r="D4180" t="s">
        <v>93</v>
      </c>
      <c r="E4180" t="s">
        <v>140</v>
      </c>
      <c r="F4180" t="s">
        <v>3141</v>
      </c>
      <c r="G4180" t="s">
        <v>152</v>
      </c>
      <c r="H4180" t="s">
        <v>143</v>
      </c>
      <c r="I4180" t="s">
        <v>135</v>
      </c>
      <c r="J4180" t="s">
        <v>136</v>
      </c>
      <c r="K4180" t="s">
        <v>153</v>
      </c>
      <c r="L4180" t="s">
        <v>12210</v>
      </c>
      <c r="M4180" t="s">
        <v>12211</v>
      </c>
      <c r="N4180">
        <v>2.9080555549999998</v>
      </c>
      <c r="O4180">
        <v>1</v>
      </c>
      <c r="P4180">
        <v>324</v>
      </c>
      <c r="Q4180">
        <v>37</v>
      </c>
      <c r="R4180">
        <v>189</v>
      </c>
      <c r="S4180">
        <v>8</v>
      </c>
      <c r="T4180">
        <v>103</v>
      </c>
      <c r="U4180">
        <v>0</v>
      </c>
      <c r="V4180">
        <v>0</v>
      </c>
      <c r="W4180">
        <v>3.4740697577086488</v>
      </c>
      <c r="X4180">
        <v>199.0486140035988</v>
      </c>
      <c r="Y4180">
        <v>383.29823443419349</v>
      </c>
      <c r="Z4180">
        <v>474.70830095939459</v>
      </c>
      <c r="AA4180">
        <v>44.955575120214348</v>
      </c>
      <c r="AB4180">
        <v>385.62264296520323</v>
      </c>
      <c r="AC4180">
        <v>0</v>
      </c>
      <c r="AD4180">
        <v>0</v>
      </c>
      <c r="AE4180">
        <v>1491.1074372403132</v>
      </c>
    </row>
    <row r="4181" spans="1:31" x14ac:dyDescent="0.25">
      <c r="A4181">
        <v>1716022</v>
      </c>
      <c r="B4181">
        <v>1</v>
      </c>
      <c r="C4181" t="s">
        <v>80</v>
      </c>
      <c r="D4181" t="s">
        <v>95</v>
      </c>
      <c r="E4181" t="s">
        <v>160</v>
      </c>
      <c r="F4181" t="s">
        <v>12212</v>
      </c>
      <c r="G4181" t="s">
        <v>269</v>
      </c>
      <c r="H4181" t="s">
        <v>134</v>
      </c>
      <c r="I4181" t="s">
        <v>135</v>
      </c>
      <c r="J4181" t="s">
        <v>136</v>
      </c>
      <c r="K4181" t="s">
        <v>137</v>
      </c>
      <c r="L4181" t="s">
        <v>12213</v>
      </c>
      <c r="M4181" t="s">
        <v>12214</v>
      </c>
      <c r="N4181">
        <v>1.553055555</v>
      </c>
      <c r="O4181">
        <v>0</v>
      </c>
      <c r="P4181">
        <v>68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26.807220898443514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26.807220898443514</v>
      </c>
    </row>
    <row r="4182" spans="1:31" x14ac:dyDescent="0.25">
      <c r="A4182">
        <v>1715753</v>
      </c>
      <c r="B4182">
        <v>1</v>
      </c>
      <c r="C4182" t="s">
        <v>80</v>
      </c>
      <c r="D4182" t="s">
        <v>97</v>
      </c>
      <c r="E4182" t="s">
        <v>150</v>
      </c>
      <c r="F4182" t="s">
        <v>11786</v>
      </c>
      <c r="G4182" t="s">
        <v>162</v>
      </c>
      <c r="H4182" t="s">
        <v>134</v>
      </c>
      <c r="I4182" t="s">
        <v>135</v>
      </c>
      <c r="J4182" t="s">
        <v>136</v>
      </c>
      <c r="K4182" t="s">
        <v>137</v>
      </c>
      <c r="L4182" t="s">
        <v>12215</v>
      </c>
      <c r="M4182" t="s">
        <v>12216</v>
      </c>
      <c r="N4182">
        <v>0.95750000000000002</v>
      </c>
      <c r="O4182">
        <v>0</v>
      </c>
      <c r="P4182">
        <v>184</v>
      </c>
      <c r="Q4182">
        <v>0</v>
      </c>
      <c r="R4182">
        <v>6</v>
      </c>
      <c r="S4182">
        <v>0</v>
      </c>
      <c r="T4182">
        <v>5</v>
      </c>
      <c r="U4182">
        <v>0</v>
      </c>
      <c r="V4182">
        <v>0</v>
      </c>
      <c r="W4182">
        <v>0</v>
      </c>
      <c r="X4182">
        <v>52.914337805853492</v>
      </c>
      <c r="Y4182">
        <v>0</v>
      </c>
      <c r="Z4182">
        <v>2.6679476061862069</v>
      </c>
      <c r="AA4182">
        <v>0</v>
      </c>
      <c r="AB4182">
        <v>0.58751594180120259</v>
      </c>
      <c r="AC4182">
        <v>0</v>
      </c>
      <c r="AD4182">
        <v>0</v>
      </c>
      <c r="AE4182">
        <v>56.169801353840896</v>
      </c>
    </row>
    <row r="4183" spans="1:31" x14ac:dyDescent="0.25">
      <c r="A4183">
        <v>1715610</v>
      </c>
      <c r="B4183">
        <v>1</v>
      </c>
      <c r="C4183" t="s">
        <v>80</v>
      </c>
      <c r="D4183" t="s">
        <v>85</v>
      </c>
      <c r="E4183" t="s">
        <v>171</v>
      </c>
      <c r="F4183" t="s">
        <v>12217</v>
      </c>
      <c r="G4183" t="s">
        <v>2130</v>
      </c>
      <c r="H4183" t="s">
        <v>143</v>
      </c>
      <c r="I4183" t="s">
        <v>135</v>
      </c>
      <c r="J4183" t="s">
        <v>136</v>
      </c>
      <c r="K4183" t="s">
        <v>153</v>
      </c>
      <c r="L4183" t="s">
        <v>12218</v>
      </c>
      <c r="M4183" t="s">
        <v>12219</v>
      </c>
      <c r="N4183">
        <v>0.34857666599999998</v>
      </c>
      <c r="O4183">
        <v>0</v>
      </c>
      <c r="P4183">
        <v>525</v>
      </c>
      <c r="Q4183">
        <v>0</v>
      </c>
      <c r="R4183">
        <v>0</v>
      </c>
      <c r="S4183">
        <v>0</v>
      </c>
      <c r="T4183">
        <v>114</v>
      </c>
      <c r="U4183">
        <v>0</v>
      </c>
      <c r="V4183">
        <v>0</v>
      </c>
      <c r="W4183">
        <v>0</v>
      </c>
      <c r="X4183">
        <v>47.84760653739901</v>
      </c>
      <c r="Y4183">
        <v>0</v>
      </c>
      <c r="Z4183">
        <v>0</v>
      </c>
      <c r="AA4183">
        <v>0</v>
      </c>
      <c r="AB4183">
        <v>32.973364029628314</v>
      </c>
      <c r="AC4183">
        <v>0</v>
      </c>
      <c r="AD4183">
        <v>0</v>
      </c>
      <c r="AE4183">
        <v>80.820970567027331</v>
      </c>
    </row>
    <row r="4184" spans="1:31" x14ac:dyDescent="0.25">
      <c r="A4184">
        <v>1716088</v>
      </c>
      <c r="B4184">
        <v>1</v>
      </c>
      <c r="C4184" t="s">
        <v>81</v>
      </c>
      <c r="D4184" t="s">
        <v>115</v>
      </c>
      <c r="E4184" t="s">
        <v>171</v>
      </c>
      <c r="F4184" t="s">
        <v>12220</v>
      </c>
      <c r="G4184" t="s">
        <v>295</v>
      </c>
      <c r="H4184" t="s">
        <v>143</v>
      </c>
      <c r="I4184" t="s">
        <v>135</v>
      </c>
      <c r="J4184" t="s">
        <v>136</v>
      </c>
      <c r="K4184" t="s">
        <v>137</v>
      </c>
      <c r="L4184" t="s">
        <v>12221</v>
      </c>
      <c r="M4184" t="s">
        <v>12222</v>
      </c>
      <c r="N4184">
        <v>2.6180555550000002</v>
      </c>
      <c r="O4184">
        <v>0</v>
      </c>
      <c r="P4184">
        <v>256</v>
      </c>
      <c r="Q4184">
        <v>0</v>
      </c>
      <c r="R4184">
        <v>0</v>
      </c>
      <c r="S4184">
        <v>1</v>
      </c>
      <c r="T4184">
        <v>10</v>
      </c>
      <c r="U4184">
        <v>0</v>
      </c>
      <c r="V4184">
        <v>0</v>
      </c>
      <c r="W4184">
        <v>0</v>
      </c>
      <c r="X4184">
        <v>52.895069622528446</v>
      </c>
      <c r="Y4184">
        <v>0</v>
      </c>
      <c r="Z4184">
        <v>0</v>
      </c>
      <c r="AA4184">
        <v>0</v>
      </c>
      <c r="AB4184">
        <v>3.3032115103635786</v>
      </c>
      <c r="AC4184">
        <v>0</v>
      </c>
      <c r="AD4184">
        <v>0</v>
      </c>
      <c r="AE4184">
        <v>56.198281132892028</v>
      </c>
    </row>
    <row r="4185" spans="1:31" x14ac:dyDescent="0.25">
      <c r="A4185">
        <v>1715547</v>
      </c>
      <c r="B4185">
        <v>1</v>
      </c>
      <c r="C4185" t="s">
        <v>80</v>
      </c>
      <c r="D4185" t="s">
        <v>90</v>
      </c>
      <c r="E4185" t="s">
        <v>131</v>
      </c>
      <c r="F4185" t="s">
        <v>12223</v>
      </c>
      <c r="G4185" t="s">
        <v>238</v>
      </c>
      <c r="H4185" t="s">
        <v>134</v>
      </c>
      <c r="I4185" t="s">
        <v>135</v>
      </c>
      <c r="J4185" t="s">
        <v>136</v>
      </c>
      <c r="K4185" t="s">
        <v>137</v>
      </c>
      <c r="L4185" t="s">
        <v>12224</v>
      </c>
      <c r="M4185" t="s">
        <v>12225</v>
      </c>
      <c r="N4185">
        <v>1.311111111</v>
      </c>
      <c r="O4185">
        <v>0</v>
      </c>
      <c r="P4185">
        <v>13</v>
      </c>
      <c r="Q4185">
        <v>0</v>
      </c>
      <c r="R4185">
        <v>0</v>
      </c>
      <c r="S4185">
        <v>0</v>
      </c>
      <c r="T4185">
        <v>2</v>
      </c>
      <c r="U4185">
        <v>0</v>
      </c>
      <c r="V4185">
        <v>0</v>
      </c>
      <c r="W4185">
        <v>0</v>
      </c>
      <c r="X4185">
        <v>4.7633067202646071</v>
      </c>
      <c r="Y4185">
        <v>0</v>
      </c>
      <c r="Z4185">
        <v>0</v>
      </c>
      <c r="AA4185">
        <v>0</v>
      </c>
      <c r="AB4185">
        <v>5.9268645801282887</v>
      </c>
      <c r="AC4185">
        <v>0</v>
      </c>
      <c r="AD4185">
        <v>0</v>
      </c>
      <c r="AE4185">
        <v>10.690171300392896</v>
      </c>
    </row>
    <row r="4186" spans="1:31" x14ac:dyDescent="0.25">
      <c r="A4186">
        <v>1715710</v>
      </c>
      <c r="B4186">
        <v>1</v>
      </c>
      <c r="C4186" t="s">
        <v>80</v>
      </c>
      <c r="D4186" t="s">
        <v>106</v>
      </c>
      <c r="E4186" t="s">
        <v>441</v>
      </c>
      <c r="F4186" t="s">
        <v>12226</v>
      </c>
      <c r="G4186" t="s">
        <v>1898</v>
      </c>
      <c r="H4186" t="s">
        <v>134</v>
      </c>
      <c r="I4186" t="s">
        <v>135</v>
      </c>
      <c r="J4186" t="s">
        <v>136</v>
      </c>
      <c r="K4186" t="s">
        <v>137</v>
      </c>
      <c r="L4186" t="s">
        <v>12227</v>
      </c>
      <c r="M4186" t="s">
        <v>12228</v>
      </c>
      <c r="N4186">
        <v>1.1125</v>
      </c>
      <c r="O4186">
        <v>0</v>
      </c>
      <c r="P4186">
        <v>261</v>
      </c>
      <c r="Q4186">
        <v>0</v>
      </c>
      <c r="R4186">
        <v>0</v>
      </c>
      <c r="S4186">
        <v>0</v>
      </c>
      <c r="T4186">
        <v>7</v>
      </c>
      <c r="U4186">
        <v>0</v>
      </c>
      <c r="V4186">
        <v>0</v>
      </c>
      <c r="W4186">
        <v>0</v>
      </c>
      <c r="X4186">
        <v>63.024140888793035</v>
      </c>
      <c r="Y4186">
        <v>0</v>
      </c>
      <c r="Z4186">
        <v>0</v>
      </c>
      <c r="AA4186">
        <v>0</v>
      </c>
      <c r="AB4186">
        <v>2.5181827728510005</v>
      </c>
      <c r="AC4186">
        <v>0</v>
      </c>
      <c r="AD4186">
        <v>0</v>
      </c>
      <c r="AE4186">
        <v>65.542323661644033</v>
      </c>
    </row>
    <row r="4187" spans="1:31" x14ac:dyDescent="0.25">
      <c r="A4187">
        <v>1716045</v>
      </c>
      <c r="B4187">
        <v>1</v>
      </c>
      <c r="C4187" t="s">
        <v>80</v>
      </c>
      <c r="D4187" t="s">
        <v>104</v>
      </c>
      <c r="E4187" t="s">
        <v>131</v>
      </c>
      <c r="F4187" t="s">
        <v>12229</v>
      </c>
      <c r="G4187" t="s">
        <v>238</v>
      </c>
      <c r="H4187" t="s">
        <v>134</v>
      </c>
      <c r="I4187" t="s">
        <v>135</v>
      </c>
      <c r="J4187" t="s">
        <v>136</v>
      </c>
      <c r="K4187" t="s">
        <v>137</v>
      </c>
      <c r="L4187" t="s">
        <v>12230</v>
      </c>
      <c r="M4187" t="s">
        <v>12231</v>
      </c>
      <c r="N4187">
        <v>2.5249999999999999</v>
      </c>
      <c r="O4187">
        <v>0</v>
      </c>
      <c r="P4187">
        <v>8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6.6339342962453323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6.6339342962453323</v>
      </c>
    </row>
    <row r="4188" spans="1:31" x14ac:dyDescent="0.25">
      <c r="A4188">
        <v>1715604</v>
      </c>
      <c r="B4188">
        <v>1</v>
      </c>
      <c r="C4188" t="s">
        <v>81</v>
      </c>
      <c r="D4188" t="s">
        <v>119</v>
      </c>
      <c r="E4188" t="s">
        <v>189</v>
      </c>
      <c r="F4188" t="s">
        <v>12232</v>
      </c>
      <c r="G4188" t="s">
        <v>152</v>
      </c>
      <c r="H4188" t="s">
        <v>143</v>
      </c>
      <c r="I4188" t="s">
        <v>135</v>
      </c>
      <c r="J4188" t="s">
        <v>136</v>
      </c>
      <c r="K4188" t="s">
        <v>153</v>
      </c>
      <c r="L4188" t="s">
        <v>12233</v>
      </c>
      <c r="M4188" t="s">
        <v>12234</v>
      </c>
      <c r="N4188">
        <v>0.97972305500000001</v>
      </c>
      <c r="O4188">
        <v>0</v>
      </c>
      <c r="P4188">
        <v>988</v>
      </c>
      <c r="Q4188">
        <v>57</v>
      </c>
      <c r="R4188">
        <v>111</v>
      </c>
      <c r="S4188">
        <v>5</v>
      </c>
      <c r="T4188">
        <v>78</v>
      </c>
      <c r="U4188">
        <v>0</v>
      </c>
      <c r="V4188">
        <v>0</v>
      </c>
      <c r="W4188">
        <v>0</v>
      </c>
      <c r="X4188">
        <v>223.01446898788544</v>
      </c>
      <c r="Y4188">
        <v>253.3424632615926</v>
      </c>
      <c r="Z4188">
        <v>106.62158231681228</v>
      </c>
      <c r="AA4188">
        <v>29.752271264517375</v>
      </c>
      <c r="AB4188">
        <v>35.720886939192042</v>
      </c>
      <c r="AC4188">
        <v>0</v>
      </c>
      <c r="AD4188">
        <v>0</v>
      </c>
      <c r="AE4188">
        <v>648.45167276999973</v>
      </c>
    </row>
    <row r="4189" spans="1:31" x14ac:dyDescent="0.25">
      <c r="A4189">
        <v>1715647</v>
      </c>
      <c r="B4189">
        <v>1</v>
      </c>
      <c r="C4189" t="s">
        <v>81</v>
      </c>
      <c r="D4189" t="s">
        <v>120</v>
      </c>
      <c r="E4189" t="s">
        <v>189</v>
      </c>
      <c r="F4189" t="s">
        <v>12235</v>
      </c>
      <c r="G4189" t="s">
        <v>147</v>
      </c>
      <c r="H4189" t="s">
        <v>143</v>
      </c>
      <c r="I4189" t="s">
        <v>135</v>
      </c>
      <c r="J4189" t="s">
        <v>136</v>
      </c>
      <c r="K4189" t="s">
        <v>137</v>
      </c>
      <c r="L4189" t="s">
        <v>12236</v>
      </c>
      <c r="M4189" t="s">
        <v>12237</v>
      </c>
      <c r="N4189">
        <v>2.2494444439999999</v>
      </c>
      <c r="O4189">
        <v>0</v>
      </c>
      <c r="P4189">
        <v>488</v>
      </c>
      <c r="Q4189">
        <v>28</v>
      </c>
      <c r="R4189">
        <v>53</v>
      </c>
      <c r="S4189">
        <v>3</v>
      </c>
      <c r="T4189">
        <v>32</v>
      </c>
      <c r="U4189">
        <v>0</v>
      </c>
      <c r="V4189">
        <v>1</v>
      </c>
      <c r="W4189">
        <v>0</v>
      </c>
      <c r="X4189">
        <v>247.22729106908764</v>
      </c>
      <c r="Y4189">
        <v>32.697282693721981</v>
      </c>
      <c r="Z4189">
        <v>35.008926406868227</v>
      </c>
      <c r="AA4189">
        <v>76.91955668859805</v>
      </c>
      <c r="AB4189">
        <v>39.838216173806316</v>
      </c>
      <c r="AC4189">
        <v>0</v>
      </c>
      <c r="AD4189">
        <v>1.5994907249999999E-2</v>
      </c>
      <c r="AE4189">
        <v>431.70726793933221</v>
      </c>
    </row>
    <row r="4190" spans="1:31" x14ac:dyDescent="0.25">
      <c r="A4190">
        <v>1715839</v>
      </c>
      <c r="B4190">
        <v>1</v>
      </c>
      <c r="C4190" t="s">
        <v>80</v>
      </c>
      <c r="D4190" t="s">
        <v>100</v>
      </c>
      <c r="E4190" t="s">
        <v>131</v>
      </c>
      <c r="F4190" t="s">
        <v>12238</v>
      </c>
      <c r="G4190" t="s">
        <v>133</v>
      </c>
      <c r="H4190" t="s">
        <v>134</v>
      </c>
      <c r="I4190" t="s">
        <v>135</v>
      </c>
      <c r="J4190" t="s">
        <v>136</v>
      </c>
      <c r="K4190" t="s">
        <v>137</v>
      </c>
      <c r="L4190" t="s">
        <v>12239</v>
      </c>
      <c r="M4190" t="s">
        <v>12240</v>
      </c>
      <c r="N4190">
        <v>0.83916666600000001</v>
      </c>
      <c r="O4190">
        <v>0</v>
      </c>
      <c r="P4190">
        <v>1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0.20300489567383334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0.20300489567383334</v>
      </c>
    </row>
    <row r="4191" spans="1:31" x14ac:dyDescent="0.25">
      <c r="A4191">
        <v>1715816</v>
      </c>
      <c r="B4191">
        <v>1</v>
      </c>
      <c r="C4191" t="s">
        <v>80</v>
      </c>
      <c r="D4191" t="s">
        <v>99</v>
      </c>
      <c r="E4191" t="s">
        <v>131</v>
      </c>
      <c r="F4191" t="s">
        <v>12241</v>
      </c>
      <c r="G4191" t="s">
        <v>242</v>
      </c>
      <c r="H4191" t="s">
        <v>134</v>
      </c>
      <c r="I4191" t="s">
        <v>135</v>
      </c>
      <c r="J4191" t="s">
        <v>136</v>
      </c>
      <c r="K4191" t="s">
        <v>137</v>
      </c>
      <c r="L4191" t="s">
        <v>12242</v>
      </c>
      <c r="M4191" t="s">
        <v>12243</v>
      </c>
      <c r="N4191">
        <v>4.8530555550000001</v>
      </c>
      <c r="O4191">
        <v>0</v>
      </c>
      <c r="P4191">
        <v>2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0.41330903110706724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0.41330903110706724</v>
      </c>
    </row>
    <row r="4192" spans="1:31" x14ac:dyDescent="0.25">
      <c r="A4192">
        <v>1715630</v>
      </c>
      <c r="B4192">
        <v>1</v>
      </c>
      <c r="C4192" t="s">
        <v>80</v>
      </c>
      <c r="D4192" t="s">
        <v>84</v>
      </c>
      <c r="E4192" t="s">
        <v>189</v>
      </c>
      <c r="F4192" t="s">
        <v>12244</v>
      </c>
      <c r="G4192" t="s">
        <v>152</v>
      </c>
      <c r="H4192" t="s">
        <v>143</v>
      </c>
      <c r="I4192" t="s">
        <v>135</v>
      </c>
      <c r="J4192" t="s">
        <v>136</v>
      </c>
      <c r="K4192" t="s">
        <v>153</v>
      </c>
      <c r="L4192" t="s">
        <v>12245</v>
      </c>
      <c r="M4192" t="s">
        <v>12246</v>
      </c>
      <c r="N4192">
        <v>2.3008333329999999</v>
      </c>
      <c r="O4192">
        <v>1</v>
      </c>
      <c r="P4192">
        <v>132</v>
      </c>
      <c r="Q4192">
        <v>0</v>
      </c>
      <c r="R4192">
        <v>0</v>
      </c>
      <c r="S4192">
        <v>0</v>
      </c>
      <c r="T4192">
        <v>11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43.426784187921506</v>
      </c>
      <c r="AC4192">
        <v>0</v>
      </c>
      <c r="AD4192">
        <v>0</v>
      </c>
      <c r="AE4192">
        <v>43.426784187921506</v>
      </c>
    </row>
    <row r="4193" spans="1:31" x14ac:dyDescent="0.25">
      <c r="A4193">
        <v>1715587</v>
      </c>
      <c r="B4193">
        <v>1</v>
      </c>
      <c r="C4193" t="s">
        <v>80</v>
      </c>
      <c r="D4193" t="s">
        <v>108</v>
      </c>
      <c r="E4193" t="s">
        <v>160</v>
      </c>
      <c r="F4193" t="s">
        <v>12247</v>
      </c>
      <c r="G4193" t="s">
        <v>305</v>
      </c>
      <c r="H4193" t="s">
        <v>134</v>
      </c>
      <c r="I4193" t="s">
        <v>135</v>
      </c>
      <c r="J4193" t="s">
        <v>136</v>
      </c>
      <c r="K4193" t="s">
        <v>137</v>
      </c>
      <c r="L4193" t="s">
        <v>12248</v>
      </c>
      <c r="M4193" t="s">
        <v>12249</v>
      </c>
      <c r="N4193">
        <v>6.2036111109999998</v>
      </c>
      <c r="O4193">
        <v>0</v>
      </c>
      <c r="P4193">
        <v>12</v>
      </c>
      <c r="Q4193">
        <v>0</v>
      </c>
      <c r="R4193">
        <v>3</v>
      </c>
      <c r="S4193">
        <v>0</v>
      </c>
      <c r="T4193">
        <v>3</v>
      </c>
      <c r="U4193">
        <v>0</v>
      </c>
      <c r="V4193">
        <v>0</v>
      </c>
      <c r="W4193">
        <v>0</v>
      </c>
      <c r="X4193">
        <v>9.4536126964474185</v>
      </c>
      <c r="Y4193">
        <v>0</v>
      </c>
      <c r="Z4193">
        <v>0.77376589762979753</v>
      </c>
      <c r="AA4193">
        <v>0</v>
      </c>
      <c r="AB4193">
        <v>1.1560695014549116</v>
      </c>
      <c r="AC4193">
        <v>0</v>
      </c>
      <c r="AD4193">
        <v>0</v>
      </c>
      <c r="AE4193">
        <v>11.383448095532128</v>
      </c>
    </row>
    <row r="4194" spans="1:31" x14ac:dyDescent="0.25">
      <c r="A4194">
        <v>1716085</v>
      </c>
      <c r="B4194">
        <v>1</v>
      </c>
      <c r="C4194" t="s">
        <v>80</v>
      </c>
      <c r="D4194" t="s">
        <v>83</v>
      </c>
      <c r="E4194" t="s">
        <v>131</v>
      </c>
      <c r="F4194" t="s">
        <v>12250</v>
      </c>
      <c r="G4194" t="s">
        <v>133</v>
      </c>
      <c r="H4194" t="s">
        <v>134</v>
      </c>
      <c r="I4194" t="s">
        <v>135</v>
      </c>
      <c r="J4194" t="s">
        <v>136</v>
      </c>
      <c r="K4194" t="s">
        <v>137</v>
      </c>
      <c r="L4194" t="s">
        <v>12251</v>
      </c>
      <c r="M4194" t="s">
        <v>12252</v>
      </c>
      <c r="N4194">
        <v>0.80111111099999999</v>
      </c>
      <c r="O4194">
        <v>0</v>
      </c>
      <c r="P4194">
        <v>5</v>
      </c>
      <c r="Q4194">
        <v>0</v>
      </c>
      <c r="R4194">
        <v>0</v>
      </c>
      <c r="S4194">
        <v>0</v>
      </c>
      <c r="T4194">
        <v>2</v>
      </c>
      <c r="U4194">
        <v>0</v>
      </c>
      <c r="V4194">
        <v>0</v>
      </c>
      <c r="W4194">
        <v>0</v>
      </c>
      <c r="X4194">
        <v>1.315237717646969</v>
      </c>
      <c r="Y4194">
        <v>0</v>
      </c>
      <c r="Z4194">
        <v>0</v>
      </c>
      <c r="AA4194">
        <v>0</v>
      </c>
      <c r="AB4194">
        <v>1.0333884494010002</v>
      </c>
      <c r="AC4194">
        <v>0</v>
      </c>
      <c r="AD4194">
        <v>0</v>
      </c>
      <c r="AE4194">
        <v>2.3486261670479691</v>
      </c>
    </row>
    <row r="4195" spans="1:31" x14ac:dyDescent="0.25">
      <c r="A4195">
        <v>1715919</v>
      </c>
      <c r="B4195">
        <v>1</v>
      </c>
      <c r="C4195" t="s">
        <v>80</v>
      </c>
      <c r="D4195" t="s">
        <v>96</v>
      </c>
      <c r="E4195" t="s">
        <v>131</v>
      </c>
      <c r="F4195" t="s">
        <v>10806</v>
      </c>
      <c r="G4195" t="s">
        <v>242</v>
      </c>
      <c r="H4195" t="s">
        <v>134</v>
      </c>
      <c r="I4195" t="s">
        <v>135</v>
      </c>
      <c r="J4195" t="s">
        <v>136</v>
      </c>
      <c r="K4195" t="s">
        <v>137</v>
      </c>
      <c r="L4195" t="s">
        <v>12253</v>
      </c>
      <c r="M4195" t="s">
        <v>12254</v>
      </c>
      <c r="N4195">
        <v>4.539722222</v>
      </c>
      <c r="O4195">
        <v>0</v>
      </c>
      <c r="P4195">
        <v>1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1.1185946250010972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1.1185946250010972</v>
      </c>
    </row>
    <row r="4196" spans="1:31" x14ac:dyDescent="0.25">
      <c r="A4196">
        <v>1716062</v>
      </c>
      <c r="B4196">
        <v>1</v>
      </c>
      <c r="C4196" t="s">
        <v>80</v>
      </c>
      <c r="D4196" t="s">
        <v>90</v>
      </c>
      <c r="E4196" t="s">
        <v>160</v>
      </c>
      <c r="F4196" t="s">
        <v>12255</v>
      </c>
      <c r="G4196" t="s">
        <v>326</v>
      </c>
      <c r="H4196" t="s">
        <v>134</v>
      </c>
      <c r="I4196" t="s">
        <v>135</v>
      </c>
      <c r="J4196" t="s">
        <v>136</v>
      </c>
      <c r="K4196" t="s">
        <v>137</v>
      </c>
      <c r="L4196" t="s">
        <v>12256</v>
      </c>
      <c r="M4196" t="s">
        <v>12257</v>
      </c>
      <c r="N4196">
        <v>0.53777777699999996</v>
      </c>
      <c r="O4196">
        <v>0</v>
      </c>
      <c r="P4196">
        <v>139</v>
      </c>
      <c r="Q4196">
        <v>0</v>
      </c>
      <c r="R4196">
        <v>0</v>
      </c>
      <c r="S4196">
        <v>0</v>
      </c>
      <c r="T4196">
        <v>13</v>
      </c>
      <c r="U4196">
        <v>0</v>
      </c>
      <c r="V4196">
        <v>0</v>
      </c>
      <c r="W4196">
        <v>0</v>
      </c>
      <c r="X4196">
        <v>31.8910878848402</v>
      </c>
      <c r="Y4196">
        <v>0</v>
      </c>
      <c r="Z4196">
        <v>0</v>
      </c>
      <c r="AA4196">
        <v>0</v>
      </c>
      <c r="AB4196">
        <v>2.1289542592142259</v>
      </c>
      <c r="AC4196">
        <v>0</v>
      </c>
      <c r="AD4196">
        <v>0</v>
      </c>
      <c r="AE4196">
        <v>34.020042144054429</v>
      </c>
    </row>
    <row r="4197" spans="1:31" x14ac:dyDescent="0.25">
      <c r="A4197">
        <v>1715730</v>
      </c>
      <c r="B4197">
        <v>1</v>
      </c>
      <c r="C4197" t="s">
        <v>80</v>
      </c>
      <c r="D4197" t="s">
        <v>96</v>
      </c>
      <c r="E4197" t="s">
        <v>131</v>
      </c>
      <c r="F4197" t="s">
        <v>12258</v>
      </c>
      <c r="G4197" t="s">
        <v>133</v>
      </c>
      <c r="H4197" t="s">
        <v>134</v>
      </c>
      <c r="I4197" t="s">
        <v>135</v>
      </c>
      <c r="J4197" t="s">
        <v>136</v>
      </c>
      <c r="K4197" t="s">
        <v>137</v>
      </c>
      <c r="L4197" t="s">
        <v>12259</v>
      </c>
      <c r="M4197" t="s">
        <v>12260</v>
      </c>
      <c r="N4197">
        <v>0.57138888799999998</v>
      </c>
      <c r="O4197">
        <v>0</v>
      </c>
      <c r="P4197">
        <v>1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0.5517310390950112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0.5517310390950112</v>
      </c>
    </row>
    <row r="4198" spans="1:31" x14ac:dyDescent="0.25">
      <c r="A4198">
        <v>1715942</v>
      </c>
      <c r="B4198">
        <v>1</v>
      </c>
      <c r="C4198" t="s">
        <v>80</v>
      </c>
      <c r="D4198" t="s">
        <v>101</v>
      </c>
      <c r="E4198" t="s">
        <v>150</v>
      </c>
      <c r="F4198" t="s">
        <v>12261</v>
      </c>
      <c r="G4198" t="s">
        <v>326</v>
      </c>
      <c r="H4198" t="s">
        <v>134</v>
      </c>
      <c r="I4198" t="s">
        <v>135</v>
      </c>
      <c r="J4198" t="s">
        <v>136</v>
      </c>
      <c r="K4198" t="s">
        <v>137</v>
      </c>
      <c r="L4198" t="s">
        <v>12262</v>
      </c>
      <c r="M4198" t="s">
        <v>12263</v>
      </c>
      <c r="N4198">
        <v>2.4997222219999999</v>
      </c>
      <c r="O4198">
        <v>0</v>
      </c>
      <c r="P4198">
        <v>418</v>
      </c>
      <c r="Q4198">
        <v>0</v>
      </c>
      <c r="R4198">
        <v>0</v>
      </c>
      <c r="S4198">
        <v>0</v>
      </c>
      <c r="T4198">
        <v>13</v>
      </c>
      <c r="U4198">
        <v>0</v>
      </c>
      <c r="V4198">
        <v>0</v>
      </c>
      <c r="W4198">
        <v>0</v>
      </c>
      <c r="X4198">
        <v>163.09219853632246</v>
      </c>
      <c r="Y4198">
        <v>0</v>
      </c>
      <c r="Z4198">
        <v>0</v>
      </c>
      <c r="AA4198">
        <v>0</v>
      </c>
      <c r="AB4198">
        <v>7.1451603708275186</v>
      </c>
      <c r="AC4198">
        <v>0</v>
      </c>
      <c r="AD4198">
        <v>0</v>
      </c>
      <c r="AE4198">
        <v>170.23735890714997</v>
      </c>
    </row>
    <row r="4199" spans="1:31" x14ac:dyDescent="0.25">
      <c r="A4199">
        <v>1716105</v>
      </c>
      <c r="B4199">
        <v>1</v>
      </c>
      <c r="C4199" t="s">
        <v>80</v>
      </c>
      <c r="D4199" t="s">
        <v>97</v>
      </c>
      <c r="E4199" t="s">
        <v>160</v>
      </c>
      <c r="F4199" t="s">
        <v>12264</v>
      </c>
      <c r="G4199" t="s">
        <v>326</v>
      </c>
      <c r="H4199" t="s">
        <v>134</v>
      </c>
      <c r="I4199" t="s">
        <v>135</v>
      </c>
      <c r="J4199" t="s">
        <v>136</v>
      </c>
      <c r="K4199" t="s">
        <v>137</v>
      </c>
      <c r="L4199" t="s">
        <v>12265</v>
      </c>
      <c r="M4199" t="s">
        <v>12266</v>
      </c>
      <c r="N4199">
        <v>2.7916666659999998</v>
      </c>
      <c r="O4199">
        <v>0</v>
      </c>
      <c r="P4199">
        <v>88</v>
      </c>
      <c r="Q4199">
        <v>0</v>
      </c>
      <c r="R4199">
        <v>0</v>
      </c>
      <c r="S4199">
        <v>0</v>
      </c>
      <c r="T4199">
        <v>11</v>
      </c>
      <c r="U4199">
        <v>0</v>
      </c>
      <c r="V4199">
        <v>0</v>
      </c>
      <c r="W4199">
        <v>0</v>
      </c>
      <c r="X4199">
        <v>99.138917786191229</v>
      </c>
      <c r="Y4199">
        <v>0</v>
      </c>
      <c r="Z4199">
        <v>0</v>
      </c>
      <c r="AA4199">
        <v>0</v>
      </c>
      <c r="AB4199">
        <v>17.234300677486949</v>
      </c>
      <c r="AC4199">
        <v>0</v>
      </c>
      <c r="AD4199">
        <v>0</v>
      </c>
      <c r="AE4199">
        <v>116.37321846367817</v>
      </c>
    </row>
    <row r="4200" spans="1:31" x14ac:dyDescent="0.25">
      <c r="A4200">
        <v>1715544</v>
      </c>
      <c r="B4200">
        <v>1</v>
      </c>
      <c r="C4200" t="s">
        <v>81</v>
      </c>
      <c r="D4200" t="s">
        <v>118</v>
      </c>
      <c r="E4200" t="s">
        <v>131</v>
      </c>
      <c r="F4200" t="s">
        <v>12267</v>
      </c>
      <c r="G4200" t="s">
        <v>238</v>
      </c>
      <c r="H4200" t="s">
        <v>134</v>
      </c>
      <c r="I4200" t="s">
        <v>135</v>
      </c>
      <c r="J4200" t="s">
        <v>136</v>
      </c>
      <c r="K4200" t="s">
        <v>137</v>
      </c>
      <c r="L4200" t="s">
        <v>12268</v>
      </c>
      <c r="M4200" t="s">
        <v>12269</v>
      </c>
      <c r="N4200">
        <v>0.45694444400000001</v>
      </c>
      <c r="O4200">
        <v>0</v>
      </c>
      <c r="P4200">
        <v>9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1.2045518382561125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1.2045518382561125</v>
      </c>
    </row>
    <row r="4201" spans="1:31" x14ac:dyDescent="0.25">
      <c r="A4201">
        <v>1715985</v>
      </c>
      <c r="B4201">
        <v>1</v>
      </c>
      <c r="C4201" t="s">
        <v>81</v>
      </c>
      <c r="D4201" t="s">
        <v>113</v>
      </c>
      <c r="E4201" t="s">
        <v>189</v>
      </c>
      <c r="F4201" t="s">
        <v>12270</v>
      </c>
      <c r="G4201" t="s">
        <v>147</v>
      </c>
      <c r="H4201" t="s">
        <v>143</v>
      </c>
      <c r="I4201" t="s">
        <v>455</v>
      </c>
      <c r="J4201" t="s">
        <v>136</v>
      </c>
      <c r="K4201" t="s">
        <v>137</v>
      </c>
      <c r="L4201" t="s">
        <v>12271</v>
      </c>
      <c r="M4201" t="s">
        <v>12272</v>
      </c>
      <c r="N4201">
        <v>1.1666665999999999E-2</v>
      </c>
      <c r="O4201">
        <v>0</v>
      </c>
      <c r="P4201">
        <v>687</v>
      </c>
      <c r="Q4201">
        <v>51</v>
      </c>
      <c r="R4201">
        <v>257</v>
      </c>
      <c r="S4201">
        <v>8</v>
      </c>
      <c r="T4201">
        <v>39</v>
      </c>
      <c r="U4201">
        <v>1</v>
      </c>
      <c r="V4201">
        <v>0</v>
      </c>
      <c r="W4201">
        <v>0</v>
      </c>
      <c r="X4201">
        <v>1.3528441356218717</v>
      </c>
      <c r="Y4201">
        <v>0.4075095553112385</v>
      </c>
      <c r="Z4201">
        <v>1.7135744931784835</v>
      </c>
      <c r="AA4201">
        <v>0.86777795141278502</v>
      </c>
      <c r="AB4201">
        <v>0.20180831933644669</v>
      </c>
      <c r="AC4201">
        <v>0.22149757171815002</v>
      </c>
      <c r="AD4201">
        <v>0</v>
      </c>
      <c r="AE4201">
        <v>4.7650120265789759</v>
      </c>
    </row>
    <row r="4202" spans="1:31" x14ac:dyDescent="0.25">
      <c r="A4202">
        <v>1715793</v>
      </c>
      <c r="B4202">
        <v>1</v>
      </c>
      <c r="C4202" t="s">
        <v>80</v>
      </c>
      <c r="D4202" t="s">
        <v>86</v>
      </c>
      <c r="E4202" t="s">
        <v>160</v>
      </c>
      <c r="F4202" t="s">
        <v>12273</v>
      </c>
      <c r="G4202" t="s">
        <v>269</v>
      </c>
      <c r="H4202" t="s">
        <v>134</v>
      </c>
      <c r="I4202" t="s">
        <v>135</v>
      </c>
      <c r="J4202" t="s">
        <v>136</v>
      </c>
      <c r="K4202" t="s">
        <v>137</v>
      </c>
      <c r="L4202" t="s">
        <v>12274</v>
      </c>
      <c r="M4202" t="s">
        <v>12275</v>
      </c>
      <c r="N4202">
        <v>1.2180555550000001</v>
      </c>
      <c r="O4202">
        <v>0</v>
      </c>
      <c r="P4202">
        <v>174</v>
      </c>
      <c r="Q4202">
        <v>0</v>
      </c>
      <c r="R4202">
        <v>0</v>
      </c>
      <c r="S4202">
        <v>0</v>
      </c>
      <c r="T4202">
        <v>5</v>
      </c>
      <c r="U4202">
        <v>0</v>
      </c>
      <c r="V4202">
        <v>0</v>
      </c>
      <c r="W4202">
        <v>0</v>
      </c>
      <c r="X4202">
        <v>78.446404760435072</v>
      </c>
      <c r="Y4202">
        <v>0</v>
      </c>
      <c r="Z4202">
        <v>0</v>
      </c>
      <c r="AA4202">
        <v>0</v>
      </c>
      <c r="AB4202">
        <v>2.8182488903217586</v>
      </c>
      <c r="AC4202">
        <v>0</v>
      </c>
      <c r="AD4202">
        <v>0</v>
      </c>
      <c r="AE4202">
        <v>81.264653650756827</v>
      </c>
    </row>
    <row r="4203" spans="1:31" x14ac:dyDescent="0.25">
      <c r="A4203">
        <v>1715999</v>
      </c>
      <c r="B4203">
        <v>1</v>
      </c>
      <c r="C4203" t="s">
        <v>80</v>
      </c>
      <c r="D4203" t="s">
        <v>95</v>
      </c>
      <c r="E4203" t="s">
        <v>150</v>
      </c>
      <c r="F4203" t="s">
        <v>12276</v>
      </c>
      <c r="G4203" t="s">
        <v>259</v>
      </c>
      <c r="H4203" t="s">
        <v>134</v>
      </c>
      <c r="I4203" t="s">
        <v>135</v>
      </c>
      <c r="J4203" t="s">
        <v>136</v>
      </c>
      <c r="K4203" t="s">
        <v>137</v>
      </c>
      <c r="L4203" t="s">
        <v>12277</v>
      </c>
      <c r="M4203" t="s">
        <v>12278</v>
      </c>
      <c r="N4203">
        <v>0.36888888800000003</v>
      </c>
      <c r="O4203">
        <v>0</v>
      </c>
      <c r="P4203">
        <v>257</v>
      </c>
      <c r="Q4203">
        <v>0</v>
      </c>
      <c r="R4203">
        <v>2</v>
      </c>
      <c r="S4203">
        <v>0</v>
      </c>
      <c r="T4203">
        <v>9</v>
      </c>
      <c r="U4203">
        <v>0</v>
      </c>
      <c r="V4203">
        <v>0</v>
      </c>
      <c r="W4203">
        <v>0</v>
      </c>
      <c r="X4203">
        <v>27.715517310856693</v>
      </c>
      <c r="Y4203">
        <v>0</v>
      </c>
      <c r="Z4203">
        <v>5.4837971988333338E-4</v>
      </c>
      <c r="AA4203">
        <v>0</v>
      </c>
      <c r="AB4203">
        <v>2.9340437560115959</v>
      </c>
      <c r="AC4203">
        <v>0</v>
      </c>
      <c r="AD4203">
        <v>0</v>
      </c>
      <c r="AE4203">
        <v>30.650109446588175</v>
      </c>
    </row>
    <row r="4204" spans="1:31" x14ac:dyDescent="0.25">
      <c r="A4204">
        <v>1715650</v>
      </c>
      <c r="B4204">
        <v>1</v>
      </c>
      <c r="C4204" t="s">
        <v>81</v>
      </c>
      <c r="D4204" t="s">
        <v>118</v>
      </c>
      <c r="E4204" t="s">
        <v>160</v>
      </c>
      <c r="F4204" t="s">
        <v>12279</v>
      </c>
      <c r="G4204" t="s">
        <v>162</v>
      </c>
      <c r="H4204" t="s">
        <v>134</v>
      </c>
      <c r="I4204" t="s">
        <v>135</v>
      </c>
      <c r="J4204" t="s">
        <v>136</v>
      </c>
      <c r="K4204" t="s">
        <v>137</v>
      </c>
      <c r="L4204" t="s">
        <v>12280</v>
      </c>
      <c r="M4204" t="s">
        <v>12281</v>
      </c>
      <c r="N4204">
        <v>0.36194444399999998</v>
      </c>
      <c r="O4204">
        <v>0</v>
      </c>
      <c r="P4204">
        <v>4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0.33939446985297927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0.33939446985297927</v>
      </c>
    </row>
    <row r="4205" spans="1:31" x14ac:dyDescent="0.25">
      <c r="A4205">
        <v>1716048</v>
      </c>
      <c r="B4205">
        <v>1</v>
      </c>
      <c r="C4205" t="s">
        <v>80</v>
      </c>
      <c r="D4205" t="s">
        <v>96</v>
      </c>
      <c r="E4205" t="s">
        <v>131</v>
      </c>
      <c r="F4205" t="s">
        <v>12282</v>
      </c>
      <c r="G4205" t="s">
        <v>238</v>
      </c>
      <c r="H4205" t="s">
        <v>134</v>
      </c>
      <c r="I4205" t="s">
        <v>135</v>
      </c>
      <c r="J4205" t="s">
        <v>136</v>
      </c>
      <c r="K4205" t="s">
        <v>137</v>
      </c>
      <c r="L4205" t="s">
        <v>12283</v>
      </c>
      <c r="M4205" t="s">
        <v>12284</v>
      </c>
      <c r="N4205">
        <v>1.3277777770000001</v>
      </c>
      <c r="O4205">
        <v>0</v>
      </c>
      <c r="P4205">
        <v>1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</row>
    <row r="4206" spans="1:31" x14ac:dyDescent="0.25">
      <c r="A4206">
        <v>1716074</v>
      </c>
      <c r="B4206">
        <v>1</v>
      </c>
      <c r="C4206" t="s">
        <v>80</v>
      </c>
      <c r="D4206" t="s">
        <v>88</v>
      </c>
      <c r="E4206" t="s">
        <v>150</v>
      </c>
      <c r="F4206" t="s">
        <v>12285</v>
      </c>
      <c r="G4206" t="s">
        <v>12286</v>
      </c>
      <c r="H4206" t="s">
        <v>134</v>
      </c>
      <c r="I4206" t="s">
        <v>135</v>
      </c>
      <c r="J4206" t="s">
        <v>136</v>
      </c>
      <c r="K4206" t="s">
        <v>137</v>
      </c>
      <c r="L4206" t="s">
        <v>12287</v>
      </c>
      <c r="M4206" t="s">
        <v>12288</v>
      </c>
      <c r="N4206">
        <v>0.50249999999999995</v>
      </c>
      <c r="O4206">
        <v>0</v>
      </c>
      <c r="P4206">
        <v>366</v>
      </c>
      <c r="Q4206">
        <v>0</v>
      </c>
      <c r="R4206">
        <v>0</v>
      </c>
      <c r="S4206">
        <v>0</v>
      </c>
      <c r="T4206">
        <v>50</v>
      </c>
      <c r="U4206">
        <v>0</v>
      </c>
      <c r="V4206">
        <v>0</v>
      </c>
      <c r="W4206">
        <v>0</v>
      </c>
      <c r="X4206">
        <v>101.08695445731696</v>
      </c>
      <c r="Y4206">
        <v>0</v>
      </c>
      <c r="Z4206">
        <v>0</v>
      </c>
      <c r="AA4206">
        <v>0</v>
      </c>
      <c r="AB4206">
        <v>10.124096176775216</v>
      </c>
      <c r="AC4206">
        <v>0</v>
      </c>
      <c r="AD4206">
        <v>0</v>
      </c>
      <c r="AE4206">
        <v>111.21105063409217</v>
      </c>
    </row>
    <row r="4207" spans="1:31" x14ac:dyDescent="0.25">
      <c r="A4207">
        <v>1715550</v>
      </c>
      <c r="B4207">
        <v>1</v>
      </c>
      <c r="C4207" t="s">
        <v>81</v>
      </c>
      <c r="D4207" t="s">
        <v>118</v>
      </c>
      <c r="E4207" t="s">
        <v>171</v>
      </c>
      <c r="F4207" t="s">
        <v>12289</v>
      </c>
      <c r="G4207" t="s">
        <v>295</v>
      </c>
      <c r="H4207" t="s">
        <v>143</v>
      </c>
      <c r="I4207" t="s">
        <v>135</v>
      </c>
      <c r="J4207" t="s">
        <v>136</v>
      </c>
      <c r="K4207" t="s">
        <v>137</v>
      </c>
      <c r="L4207" t="s">
        <v>12290</v>
      </c>
      <c r="M4207" t="s">
        <v>12291</v>
      </c>
      <c r="N4207">
        <v>2.071111111</v>
      </c>
      <c r="O4207">
        <v>0</v>
      </c>
      <c r="P4207">
        <v>204</v>
      </c>
      <c r="Q4207">
        <v>3</v>
      </c>
      <c r="R4207">
        <v>13</v>
      </c>
      <c r="S4207">
        <v>2</v>
      </c>
      <c r="T4207">
        <v>13</v>
      </c>
      <c r="U4207">
        <v>0</v>
      </c>
      <c r="V4207">
        <v>0</v>
      </c>
      <c r="W4207">
        <v>0</v>
      </c>
      <c r="X4207">
        <v>73.252573563120308</v>
      </c>
      <c r="Y4207">
        <v>12.150999780007549</v>
      </c>
      <c r="Z4207">
        <v>2.7062203480097602</v>
      </c>
      <c r="AA4207">
        <v>20.680712298413734</v>
      </c>
      <c r="AB4207">
        <v>9.5340493878326544</v>
      </c>
      <c r="AC4207">
        <v>0</v>
      </c>
      <c r="AD4207">
        <v>0</v>
      </c>
      <c r="AE4207">
        <v>118.32455537738402</v>
      </c>
    </row>
    <row r="4208" spans="1:31" x14ac:dyDescent="0.25">
      <c r="A4208">
        <v>1715882</v>
      </c>
      <c r="B4208">
        <v>1</v>
      </c>
      <c r="C4208" t="s">
        <v>80</v>
      </c>
      <c r="D4208" t="s">
        <v>104</v>
      </c>
      <c r="E4208" t="s">
        <v>160</v>
      </c>
      <c r="F4208" t="s">
        <v>12292</v>
      </c>
      <c r="G4208" t="s">
        <v>305</v>
      </c>
      <c r="H4208" t="s">
        <v>134</v>
      </c>
      <c r="I4208" t="s">
        <v>135</v>
      </c>
      <c r="J4208" t="s">
        <v>136</v>
      </c>
      <c r="K4208" t="s">
        <v>137</v>
      </c>
      <c r="L4208" t="s">
        <v>12293</v>
      </c>
      <c r="M4208" t="s">
        <v>12294</v>
      </c>
      <c r="N4208">
        <v>5.5927777770000002</v>
      </c>
      <c r="O4208">
        <v>0</v>
      </c>
      <c r="P4208">
        <v>23</v>
      </c>
      <c r="Q4208">
        <v>0</v>
      </c>
      <c r="R4208">
        <v>0</v>
      </c>
      <c r="S4208">
        <v>0</v>
      </c>
      <c r="T4208">
        <v>2</v>
      </c>
      <c r="U4208">
        <v>0</v>
      </c>
      <c r="V4208">
        <v>0</v>
      </c>
      <c r="W4208">
        <v>0</v>
      </c>
      <c r="X4208">
        <v>38.271730130839764</v>
      </c>
      <c r="Y4208">
        <v>0</v>
      </c>
      <c r="Z4208">
        <v>0</v>
      </c>
      <c r="AA4208">
        <v>0</v>
      </c>
      <c r="AB4208">
        <v>14.978862263758778</v>
      </c>
      <c r="AC4208">
        <v>0</v>
      </c>
      <c r="AD4208">
        <v>0</v>
      </c>
      <c r="AE4208">
        <v>53.250592394598542</v>
      </c>
    </row>
    <row r="4209" spans="1:31" x14ac:dyDescent="0.25">
      <c r="A4209">
        <v>1715719</v>
      </c>
      <c r="B4209">
        <v>1</v>
      </c>
      <c r="C4209" t="s">
        <v>80</v>
      </c>
      <c r="D4209" t="s">
        <v>97</v>
      </c>
      <c r="E4209" t="s">
        <v>131</v>
      </c>
      <c r="F4209" t="s">
        <v>12295</v>
      </c>
      <c r="G4209" t="s">
        <v>242</v>
      </c>
      <c r="H4209" t="s">
        <v>134</v>
      </c>
      <c r="I4209" t="s">
        <v>135</v>
      </c>
      <c r="J4209" t="s">
        <v>136</v>
      </c>
      <c r="K4209" t="s">
        <v>137</v>
      </c>
      <c r="L4209" t="s">
        <v>12296</v>
      </c>
      <c r="M4209" t="s">
        <v>12297</v>
      </c>
      <c r="N4209">
        <v>1.619444444</v>
      </c>
      <c r="O4209">
        <v>0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7.9529403095483335E-3</v>
      </c>
      <c r="AA4209">
        <v>0</v>
      </c>
      <c r="AB4209">
        <v>0</v>
      </c>
      <c r="AC4209">
        <v>0</v>
      </c>
      <c r="AD4209">
        <v>0</v>
      </c>
      <c r="AE4209">
        <v>7.9529403095483335E-3</v>
      </c>
    </row>
    <row r="4210" spans="1:31" x14ac:dyDescent="0.25">
      <c r="A4210">
        <v>1715573</v>
      </c>
      <c r="B4210">
        <v>1</v>
      </c>
      <c r="C4210" t="s">
        <v>80</v>
      </c>
      <c r="D4210" t="s">
        <v>105</v>
      </c>
      <c r="E4210" t="s">
        <v>189</v>
      </c>
      <c r="F4210" t="s">
        <v>2491</v>
      </c>
      <c r="G4210" t="s">
        <v>2645</v>
      </c>
      <c r="H4210" t="s">
        <v>143</v>
      </c>
      <c r="I4210" t="s">
        <v>135</v>
      </c>
      <c r="J4210" t="s">
        <v>136</v>
      </c>
      <c r="K4210" t="s">
        <v>137</v>
      </c>
      <c r="L4210" t="s">
        <v>12298</v>
      </c>
      <c r="M4210" t="s">
        <v>12299</v>
      </c>
      <c r="N4210">
        <v>0.46500000000000002</v>
      </c>
      <c r="O4210">
        <v>1</v>
      </c>
      <c r="P4210">
        <v>127</v>
      </c>
      <c r="Q4210">
        <v>3</v>
      </c>
      <c r="R4210">
        <v>3</v>
      </c>
      <c r="S4210">
        <v>7</v>
      </c>
      <c r="T4210">
        <v>41</v>
      </c>
      <c r="U4210">
        <v>0</v>
      </c>
      <c r="V4210">
        <v>0</v>
      </c>
      <c r="W4210">
        <v>0.54754033118660006</v>
      </c>
      <c r="X4210">
        <v>22.252079889359159</v>
      </c>
      <c r="Y4210">
        <v>33.619151643979862</v>
      </c>
      <c r="Z4210">
        <v>0.32770177273049866</v>
      </c>
      <c r="AA4210">
        <v>19.595183807304721</v>
      </c>
      <c r="AB4210">
        <v>23.284881537625118</v>
      </c>
      <c r="AC4210">
        <v>0</v>
      </c>
      <c r="AD4210">
        <v>0</v>
      </c>
      <c r="AE4210">
        <v>99.626538982185963</v>
      </c>
    </row>
    <row r="4211" spans="1:31" x14ac:dyDescent="0.25">
      <c r="A4211">
        <v>1715905</v>
      </c>
      <c r="B4211">
        <v>1</v>
      </c>
      <c r="C4211" t="s">
        <v>80</v>
      </c>
      <c r="D4211" t="s">
        <v>94</v>
      </c>
      <c r="E4211" t="s">
        <v>131</v>
      </c>
      <c r="F4211" t="s">
        <v>12300</v>
      </c>
      <c r="G4211" t="s">
        <v>133</v>
      </c>
      <c r="H4211" t="s">
        <v>134</v>
      </c>
      <c r="I4211" t="s">
        <v>135</v>
      </c>
      <c r="J4211" t="s">
        <v>136</v>
      </c>
      <c r="K4211" t="s">
        <v>137</v>
      </c>
      <c r="L4211" t="s">
        <v>12301</v>
      </c>
      <c r="M4211" t="s">
        <v>12302</v>
      </c>
      <c r="N4211">
        <v>1.33</v>
      </c>
      <c r="O4211">
        <v>0</v>
      </c>
      <c r="P4211">
        <v>0</v>
      </c>
      <c r="Q4211">
        <v>0</v>
      </c>
      <c r="R4211">
        <v>2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0.37905500888208005</v>
      </c>
      <c r="AA4211">
        <v>0</v>
      </c>
      <c r="AB4211">
        <v>0</v>
      </c>
      <c r="AC4211">
        <v>0</v>
      </c>
      <c r="AD4211">
        <v>0</v>
      </c>
      <c r="AE4211">
        <v>0.37905500888208005</v>
      </c>
    </row>
    <row r="4212" spans="1:31" x14ac:dyDescent="0.25">
      <c r="A4212">
        <v>1715596</v>
      </c>
      <c r="B4212">
        <v>1</v>
      </c>
      <c r="C4212" t="s">
        <v>80</v>
      </c>
      <c r="D4212" t="s">
        <v>101</v>
      </c>
      <c r="E4212" t="s">
        <v>160</v>
      </c>
      <c r="F4212" t="s">
        <v>12303</v>
      </c>
      <c r="G4212" t="s">
        <v>269</v>
      </c>
      <c r="H4212" t="s">
        <v>134</v>
      </c>
      <c r="I4212" t="s">
        <v>135</v>
      </c>
      <c r="J4212" t="s">
        <v>136</v>
      </c>
      <c r="K4212" t="s">
        <v>137</v>
      </c>
      <c r="L4212" t="s">
        <v>12304</v>
      </c>
      <c r="M4212" t="s">
        <v>12305</v>
      </c>
      <c r="N4212">
        <v>1.8258333330000001</v>
      </c>
      <c r="O4212">
        <v>0</v>
      </c>
      <c r="P4212">
        <v>74</v>
      </c>
      <c r="Q4212">
        <v>0</v>
      </c>
      <c r="R4212">
        <v>0</v>
      </c>
      <c r="S4212">
        <v>0</v>
      </c>
      <c r="T4212">
        <v>1</v>
      </c>
      <c r="U4212">
        <v>0</v>
      </c>
      <c r="V4212">
        <v>0</v>
      </c>
      <c r="W4212">
        <v>0</v>
      </c>
      <c r="X4212">
        <v>22.996073317935103</v>
      </c>
      <c r="Y4212">
        <v>0</v>
      </c>
      <c r="Z4212">
        <v>0</v>
      </c>
      <c r="AA4212">
        <v>0</v>
      </c>
      <c r="AB4212">
        <v>3.142162572037817</v>
      </c>
      <c r="AC4212">
        <v>0</v>
      </c>
      <c r="AD4212">
        <v>0</v>
      </c>
      <c r="AE4212">
        <v>26.138235889972918</v>
      </c>
    </row>
    <row r="4213" spans="1:31" x14ac:dyDescent="0.25">
      <c r="A4213">
        <v>1715619</v>
      </c>
      <c r="B4213">
        <v>1</v>
      </c>
      <c r="C4213" t="s">
        <v>80</v>
      </c>
      <c r="D4213" t="s">
        <v>105</v>
      </c>
      <c r="E4213" t="s">
        <v>171</v>
      </c>
      <c r="F4213" t="s">
        <v>12306</v>
      </c>
      <c r="G4213" t="s">
        <v>152</v>
      </c>
      <c r="H4213" t="s">
        <v>143</v>
      </c>
      <c r="I4213" t="s">
        <v>135</v>
      </c>
      <c r="J4213" t="s">
        <v>136</v>
      </c>
      <c r="K4213" t="s">
        <v>153</v>
      </c>
      <c r="L4213" t="s">
        <v>12307</v>
      </c>
      <c r="M4213" t="s">
        <v>12308</v>
      </c>
      <c r="N4213">
        <v>7.0053138879999999</v>
      </c>
      <c r="O4213">
        <v>0</v>
      </c>
      <c r="P4213">
        <v>26</v>
      </c>
      <c r="Q4213">
        <v>0</v>
      </c>
      <c r="R4213">
        <v>0</v>
      </c>
      <c r="S4213">
        <v>1</v>
      </c>
      <c r="T4213">
        <v>0</v>
      </c>
      <c r="U4213">
        <v>0</v>
      </c>
      <c r="V4213">
        <v>0</v>
      </c>
      <c r="W4213">
        <v>0</v>
      </c>
      <c r="X4213">
        <v>54.536983721519128</v>
      </c>
      <c r="Y4213">
        <v>0</v>
      </c>
      <c r="Z4213">
        <v>0</v>
      </c>
      <c r="AA4213">
        <v>558.0096036235924</v>
      </c>
      <c r="AB4213">
        <v>0</v>
      </c>
      <c r="AC4213">
        <v>0</v>
      </c>
      <c r="AD4213">
        <v>0</v>
      </c>
      <c r="AE4213">
        <v>612.54658734511156</v>
      </c>
    </row>
    <row r="4214" spans="1:31" x14ac:dyDescent="0.25">
      <c r="A4214">
        <v>1715888</v>
      </c>
      <c r="B4214">
        <v>1</v>
      </c>
      <c r="C4214" t="s">
        <v>81</v>
      </c>
      <c r="D4214" t="s">
        <v>119</v>
      </c>
      <c r="E4214" t="s">
        <v>189</v>
      </c>
      <c r="F4214" t="s">
        <v>5349</v>
      </c>
      <c r="G4214" t="s">
        <v>152</v>
      </c>
      <c r="H4214" t="s">
        <v>143</v>
      </c>
      <c r="I4214" t="s">
        <v>135</v>
      </c>
      <c r="J4214" t="s">
        <v>136</v>
      </c>
      <c r="K4214" t="s">
        <v>153</v>
      </c>
      <c r="L4214" t="s">
        <v>12309</v>
      </c>
      <c r="M4214" t="s">
        <v>12310</v>
      </c>
      <c r="N4214">
        <v>1.0977777769999999</v>
      </c>
      <c r="O4214">
        <v>0</v>
      </c>
      <c r="P4214">
        <v>988</v>
      </c>
      <c r="Q4214">
        <v>57</v>
      </c>
      <c r="R4214">
        <v>111</v>
      </c>
      <c r="S4214">
        <v>5</v>
      </c>
      <c r="T4214">
        <v>78</v>
      </c>
      <c r="U4214">
        <v>0</v>
      </c>
      <c r="V4214">
        <v>0</v>
      </c>
      <c r="W4214">
        <v>0</v>
      </c>
      <c r="X4214">
        <v>221.74464817496306</v>
      </c>
      <c r="Y4214">
        <v>257.65486929575366</v>
      </c>
      <c r="Z4214">
        <v>123.9597134254378</v>
      </c>
      <c r="AA4214">
        <v>28.779816383550386</v>
      </c>
      <c r="AB4214">
        <v>34.694893856586873</v>
      </c>
      <c r="AC4214">
        <v>0</v>
      </c>
      <c r="AD4214">
        <v>0</v>
      </c>
      <c r="AE4214">
        <v>666.83394113629174</v>
      </c>
    </row>
    <row r="4215" spans="1:31" x14ac:dyDescent="0.25">
      <c r="A4215">
        <v>1716114</v>
      </c>
      <c r="B4215">
        <v>1</v>
      </c>
      <c r="C4215" t="s">
        <v>80</v>
      </c>
      <c r="D4215" t="s">
        <v>92</v>
      </c>
      <c r="E4215" t="s">
        <v>160</v>
      </c>
      <c r="F4215" t="s">
        <v>12311</v>
      </c>
      <c r="G4215" t="s">
        <v>162</v>
      </c>
      <c r="H4215" t="s">
        <v>134</v>
      </c>
      <c r="I4215" t="s">
        <v>135</v>
      </c>
      <c r="J4215" t="s">
        <v>136</v>
      </c>
      <c r="K4215" t="s">
        <v>137</v>
      </c>
      <c r="L4215" t="s">
        <v>12312</v>
      </c>
      <c r="M4215" t="s">
        <v>12313</v>
      </c>
      <c r="N4215">
        <v>1.177777777</v>
      </c>
      <c r="O4215">
        <v>0</v>
      </c>
      <c r="P4215">
        <v>8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10.367573996355356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10.367573996355356</v>
      </c>
    </row>
    <row r="4216" spans="1:31" x14ac:dyDescent="0.25">
      <c r="A4216">
        <v>1715679</v>
      </c>
      <c r="B4216">
        <v>1</v>
      </c>
      <c r="C4216" t="s">
        <v>80</v>
      </c>
      <c r="D4216" t="s">
        <v>104</v>
      </c>
      <c r="E4216" t="s">
        <v>131</v>
      </c>
      <c r="F4216" t="s">
        <v>12314</v>
      </c>
      <c r="G4216" t="s">
        <v>133</v>
      </c>
      <c r="H4216" t="s">
        <v>134</v>
      </c>
      <c r="I4216" t="s">
        <v>135</v>
      </c>
      <c r="J4216" t="s">
        <v>136</v>
      </c>
      <c r="K4216" t="s">
        <v>137</v>
      </c>
      <c r="L4216" t="s">
        <v>12315</v>
      </c>
      <c r="M4216" t="s">
        <v>12316</v>
      </c>
      <c r="N4216">
        <v>4.2172222220000002</v>
      </c>
      <c r="O4216">
        <v>0</v>
      </c>
      <c r="P4216">
        <v>1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0.73879729985083009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0.73879729985083009</v>
      </c>
    </row>
    <row r="4217" spans="1:31" x14ac:dyDescent="0.25">
      <c r="A4217">
        <v>1715928</v>
      </c>
      <c r="B4217">
        <v>1</v>
      </c>
      <c r="C4217" t="s">
        <v>80</v>
      </c>
      <c r="D4217" t="s">
        <v>85</v>
      </c>
      <c r="E4217" t="s">
        <v>150</v>
      </c>
      <c r="F4217" t="s">
        <v>12317</v>
      </c>
      <c r="G4217" t="s">
        <v>269</v>
      </c>
      <c r="H4217" t="s">
        <v>134</v>
      </c>
      <c r="I4217" t="s">
        <v>135</v>
      </c>
      <c r="J4217" t="s">
        <v>136</v>
      </c>
      <c r="K4217" t="s">
        <v>137</v>
      </c>
      <c r="L4217" t="s">
        <v>12318</v>
      </c>
      <c r="M4217" t="s">
        <v>12319</v>
      </c>
      <c r="N4217">
        <v>1.201944444</v>
      </c>
      <c r="O4217">
        <v>0</v>
      </c>
      <c r="P4217">
        <v>538</v>
      </c>
      <c r="Q4217">
        <v>0</v>
      </c>
      <c r="R4217">
        <v>1</v>
      </c>
      <c r="S4217">
        <v>0</v>
      </c>
      <c r="T4217">
        <v>79</v>
      </c>
      <c r="U4217">
        <v>0</v>
      </c>
      <c r="V4217">
        <v>0</v>
      </c>
      <c r="W4217">
        <v>0</v>
      </c>
      <c r="X4217">
        <v>145.10457143693876</v>
      </c>
      <c r="Y4217">
        <v>0</v>
      </c>
      <c r="Z4217">
        <v>0</v>
      </c>
      <c r="AA4217">
        <v>0</v>
      </c>
      <c r="AB4217">
        <v>100.37435373703569</v>
      </c>
      <c r="AC4217">
        <v>0</v>
      </c>
      <c r="AD4217">
        <v>0</v>
      </c>
      <c r="AE4217">
        <v>245.47892517397446</v>
      </c>
    </row>
    <row r="4218" spans="1:31" x14ac:dyDescent="0.25">
      <c r="A4218">
        <v>1715659</v>
      </c>
      <c r="B4218">
        <v>1</v>
      </c>
      <c r="C4218" t="s">
        <v>81</v>
      </c>
      <c r="D4218" t="s">
        <v>113</v>
      </c>
      <c r="E4218" t="s">
        <v>140</v>
      </c>
      <c r="F4218" t="s">
        <v>12320</v>
      </c>
      <c r="G4218" t="s">
        <v>147</v>
      </c>
      <c r="H4218" t="s">
        <v>143</v>
      </c>
      <c r="I4218" t="s">
        <v>135</v>
      </c>
      <c r="J4218" t="s">
        <v>136</v>
      </c>
      <c r="K4218" t="s">
        <v>137</v>
      </c>
      <c r="L4218" t="s">
        <v>12321</v>
      </c>
      <c r="M4218" t="s">
        <v>12322</v>
      </c>
      <c r="N4218">
        <v>0.81583333300000005</v>
      </c>
      <c r="O4218">
        <v>7</v>
      </c>
      <c r="P4218">
        <v>57</v>
      </c>
      <c r="Q4218">
        <v>35</v>
      </c>
      <c r="R4218">
        <v>357</v>
      </c>
      <c r="S4218">
        <v>4</v>
      </c>
      <c r="T4218">
        <v>12</v>
      </c>
      <c r="U4218">
        <v>0</v>
      </c>
      <c r="V4218">
        <v>0</v>
      </c>
      <c r="W4218">
        <v>0.71659690254632458</v>
      </c>
      <c r="X4218">
        <v>2.3301039711904643</v>
      </c>
      <c r="Y4218">
        <v>41.994927123690189</v>
      </c>
      <c r="Z4218">
        <v>110.98114445124862</v>
      </c>
      <c r="AA4218">
        <v>3.4672023755763215</v>
      </c>
      <c r="AB4218">
        <v>34.978336821079218</v>
      </c>
      <c r="AC4218">
        <v>0</v>
      </c>
      <c r="AD4218">
        <v>0</v>
      </c>
      <c r="AE4218">
        <v>194.46831164533114</v>
      </c>
    </row>
    <row r="4219" spans="1:31" x14ac:dyDescent="0.25">
      <c r="A4219">
        <v>1715988</v>
      </c>
      <c r="B4219">
        <v>1</v>
      </c>
      <c r="C4219" t="s">
        <v>81</v>
      </c>
      <c r="D4219" t="s">
        <v>112</v>
      </c>
      <c r="E4219" t="s">
        <v>171</v>
      </c>
      <c r="F4219" t="s">
        <v>656</v>
      </c>
      <c r="G4219" t="s">
        <v>295</v>
      </c>
      <c r="H4219" t="s">
        <v>143</v>
      </c>
      <c r="I4219" t="s">
        <v>135</v>
      </c>
      <c r="J4219" t="s">
        <v>136</v>
      </c>
      <c r="K4219" t="s">
        <v>137</v>
      </c>
      <c r="L4219" t="s">
        <v>12323</v>
      </c>
      <c r="M4219" t="s">
        <v>12324</v>
      </c>
      <c r="N4219">
        <v>1.3161111109999999</v>
      </c>
      <c r="O4219">
        <v>0</v>
      </c>
      <c r="P4219">
        <v>15</v>
      </c>
      <c r="Q4219">
        <v>0</v>
      </c>
      <c r="R4219">
        <v>1</v>
      </c>
      <c r="S4219">
        <v>0</v>
      </c>
      <c r="T4219">
        <v>1</v>
      </c>
      <c r="U4219">
        <v>0</v>
      </c>
      <c r="V4219">
        <v>0</v>
      </c>
      <c r="W4219">
        <v>0</v>
      </c>
      <c r="X4219">
        <v>0.47524165513997407</v>
      </c>
      <c r="Y4219">
        <v>0</v>
      </c>
      <c r="Z4219">
        <v>4.8606507866666665E-4</v>
      </c>
      <c r="AA4219">
        <v>0</v>
      </c>
      <c r="AB4219">
        <v>2.8693925198611115E-5</v>
      </c>
      <c r="AC4219">
        <v>0</v>
      </c>
      <c r="AD4219">
        <v>0</v>
      </c>
      <c r="AE4219">
        <v>0.47575641414383935</v>
      </c>
    </row>
    <row r="4220" spans="1:31" x14ac:dyDescent="0.25">
      <c r="A4220">
        <v>1715639</v>
      </c>
      <c r="B4220">
        <v>1</v>
      </c>
      <c r="C4220" t="s">
        <v>80</v>
      </c>
      <c r="D4220" t="s">
        <v>88</v>
      </c>
      <c r="E4220" t="s">
        <v>160</v>
      </c>
      <c r="F4220" t="s">
        <v>12325</v>
      </c>
      <c r="G4220" t="s">
        <v>1680</v>
      </c>
      <c r="H4220" t="s">
        <v>134</v>
      </c>
      <c r="I4220" t="s">
        <v>135</v>
      </c>
      <c r="J4220" t="s">
        <v>136</v>
      </c>
      <c r="K4220" t="s">
        <v>137</v>
      </c>
      <c r="L4220" t="s">
        <v>11737</v>
      </c>
      <c r="M4220" t="s">
        <v>12326</v>
      </c>
      <c r="N4220">
        <v>2.113611111</v>
      </c>
      <c r="O4220">
        <v>0</v>
      </c>
      <c r="P4220">
        <v>104</v>
      </c>
      <c r="Q4220">
        <v>0</v>
      </c>
      <c r="R4220">
        <v>0</v>
      </c>
      <c r="S4220">
        <v>0</v>
      </c>
      <c r="T4220">
        <v>4</v>
      </c>
      <c r="U4220">
        <v>0</v>
      </c>
      <c r="V4220">
        <v>0</v>
      </c>
      <c r="W4220">
        <v>0</v>
      </c>
      <c r="X4220">
        <v>46.273686744794141</v>
      </c>
      <c r="Y4220">
        <v>0</v>
      </c>
      <c r="Z4220">
        <v>0</v>
      </c>
      <c r="AA4220">
        <v>0</v>
      </c>
      <c r="AB4220">
        <v>6.0948350499115165</v>
      </c>
      <c r="AC4220">
        <v>0</v>
      </c>
      <c r="AD4220">
        <v>0</v>
      </c>
      <c r="AE4220">
        <v>52.368521794705657</v>
      </c>
    </row>
    <row r="4221" spans="1:31" x14ac:dyDescent="0.25">
      <c r="A4221">
        <v>1715616</v>
      </c>
      <c r="B4221">
        <v>1</v>
      </c>
      <c r="C4221" t="s">
        <v>81</v>
      </c>
      <c r="D4221" t="s">
        <v>128</v>
      </c>
      <c r="E4221" t="s">
        <v>150</v>
      </c>
      <c r="F4221" t="s">
        <v>12327</v>
      </c>
      <c r="G4221" t="s">
        <v>173</v>
      </c>
      <c r="H4221" t="s">
        <v>134</v>
      </c>
      <c r="I4221" t="s">
        <v>135</v>
      </c>
      <c r="J4221" t="s">
        <v>136</v>
      </c>
      <c r="K4221" t="s">
        <v>153</v>
      </c>
      <c r="L4221" t="s">
        <v>12328</v>
      </c>
      <c r="M4221" t="s">
        <v>12329</v>
      </c>
      <c r="N4221">
        <v>1.3372222220000001</v>
      </c>
      <c r="O4221">
        <v>0</v>
      </c>
      <c r="P4221">
        <v>221</v>
      </c>
      <c r="Q4221">
        <v>0</v>
      </c>
      <c r="R4221">
        <v>0</v>
      </c>
      <c r="S4221">
        <v>0</v>
      </c>
      <c r="T4221">
        <v>2</v>
      </c>
      <c r="U4221">
        <v>0</v>
      </c>
      <c r="V4221">
        <v>0</v>
      </c>
      <c r="W4221">
        <v>0</v>
      </c>
      <c r="X4221">
        <v>86.232507775689783</v>
      </c>
      <c r="Y4221">
        <v>0</v>
      </c>
      <c r="Z4221">
        <v>0</v>
      </c>
      <c r="AA4221">
        <v>0</v>
      </c>
      <c r="AB4221">
        <v>13.066555588622652</v>
      </c>
      <c r="AC4221">
        <v>0</v>
      </c>
      <c r="AD4221">
        <v>0</v>
      </c>
      <c r="AE4221">
        <v>99.299063364312431</v>
      </c>
    </row>
    <row r="4222" spans="1:31" x14ac:dyDescent="0.25">
      <c r="A4222">
        <v>1715759</v>
      </c>
      <c r="B4222">
        <v>1</v>
      </c>
      <c r="C4222" t="s">
        <v>80</v>
      </c>
      <c r="D4222" t="s">
        <v>92</v>
      </c>
      <c r="E4222" t="s">
        <v>131</v>
      </c>
      <c r="F4222" t="s">
        <v>12330</v>
      </c>
      <c r="G4222" t="s">
        <v>269</v>
      </c>
      <c r="H4222" t="s">
        <v>134</v>
      </c>
      <c r="I4222" t="s">
        <v>135</v>
      </c>
      <c r="J4222" t="s">
        <v>136</v>
      </c>
      <c r="K4222" t="s">
        <v>137</v>
      </c>
      <c r="L4222" t="s">
        <v>12331</v>
      </c>
      <c r="M4222" t="s">
        <v>12332</v>
      </c>
      <c r="N4222">
        <v>2.3663888879999999</v>
      </c>
      <c r="O4222">
        <v>0</v>
      </c>
      <c r="P4222">
        <v>2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0.9669283793025597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0.9669283793025597</v>
      </c>
    </row>
    <row r="4223" spans="1:31" x14ac:dyDescent="0.25">
      <c r="A4223">
        <v>1716008</v>
      </c>
      <c r="B4223">
        <v>1</v>
      </c>
      <c r="C4223" t="s">
        <v>80</v>
      </c>
      <c r="D4223" t="s">
        <v>93</v>
      </c>
      <c r="E4223" t="s">
        <v>131</v>
      </c>
      <c r="F4223" t="s">
        <v>12333</v>
      </c>
      <c r="G4223" t="s">
        <v>238</v>
      </c>
      <c r="H4223" t="s">
        <v>134</v>
      </c>
      <c r="I4223" t="s">
        <v>135</v>
      </c>
      <c r="J4223" t="s">
        <v>136</v>
      </c>
      <c r="K4223" t="s">
        <v>137</v>
      </c>
      <c r="L4223" t="s">
        <v>12334</v>
      </c>
      <c r="M4223" t="s">
        <v>12335</v>
      </c>
      <c r="N4223">
        <v>5.863611111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1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0.23251053170043892</v>
      </c>
      <c r="AC4223">
        <v>0</v>
      </c>
      <c r="AD4223">
        <v>0</v>
      </c>
      <c r="AE4223">
        <v>0.23251053170043892</v>
      </c>
    </row>
    <row r="4224" spans="1:31" x14ac:dyDescent="0.25">
      <c r="A4224">
        <v>1715845</v>
      </c>
      <c r="B4224">
        <v>1</v>
      </c>
      <c r="C4224" t="s">
        <v>81</v>
      </c>
      <c r="D4224" t="s">
        <v>118</v>
      </c>
      <c r="E4224" t="s">
        <v>131</v>
      </c>
      <c r="F4224" t="s">
        <v>12336</v>
      </c>
      <c r="G4224" t="s">
        <v>242</v>
      </c>
      <c r="H4224" t="s">
        <v>134</v>
      </c>
      <c r="I4224" t="s">
        <v>135</v>
      </c>
      <c r="J4224" t="s">
        <v>136</v>
      </c>
      <c r="K4224" t="s">
        <v>137</v>
      </c>
      <c r="L4224" t="s">
        <v>12337</v>
      </c>
      <c r="M4224" t="s">
        <v>12338</v>
      </c>
      <c r="N4224">
        <v>2.1838888879999998</v>
      </c>
      <c r="O4224">
        <v>0</v>
      </c>
      <c r="P4224">
        <v>5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2.7363445456363449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2.7363445456363449</v>
      </c>
    </row>
    <row r="4225" spans="1:31" x14ac:dyDescent="0.25">
      <c r="A4225">
        <v>1716094</v>
      </c>
      <c r="B4225">
        <v>1</v>
      </c>
      <c r="C4225" t="s">
        <v>80</v>
      </c>
      <c r="D4225" t="s">
        <v>98</v>
      </c>
      <c r="E4225" t="s">
        <v>131</v>
      </c>
      <c r="F4225" t="s">
        <v>12339</v>
      </c>
      <c r="G4225" t="s">
        <v>133</v>
      </c>
      <c r="H4225" t="s">
        <v>134</v>
      </c>
      <c r="I4225" t="s">
        <v>135</v>
      </c>
      <c r="J4225" t="s">
        <v>136</v>
      </c>
      <c r="K4225" t="s">
        <v>137</v>
      </c>
      <c r="L4225" t="s">
        <v>12340</v>
      </c>
      <c r="M4225" t="s">
        <v>12341</v>
      </c>
      <c r="N4225">
        <v>1.9216666659999999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1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5.8295875316380003E-2</v>
      </c>
      <c r="AC4225">
        <v>0</v>
      </c>
      <c r="AD4225">
        <v>0</v>
      </c>
      <c r="AE4225">
        <v>5.8295875316380003E-2</v>
      </c>
    </row>
    <row r="4226" spans="1:31" x14ac:dyDescent="0.25">
      <c r="A4226">
        <v>1715951</v>
      </c>
      <c r="B4226">
        <v>1</v>
      </c>
      <c r="C4226" t="s">
        <v>80</v>
      </c>
      <c r="D4226" t="s">
        <v>92</v>
      </c>
      <c r="E4226" t="s">
        <v>131</v>
      </c>
      <c r="F4226" t="s">
        <v>12342</v>
      </c>
      <c r="G4226" t="s">
        <v>133</v>
      </c>
      <c r="H4226" t="s">
        <v>134</v>
      </c>
      <c r="I4226" t="s">
        <v>135</v>
      </c>
      <c r="J4226" t="s">
        <v>136</v>
      </c>
      <c r="K4226" t="s">
        <v>137</v>
      </c>
      <c r="L4226" t="s">
        <v>12343</v>
      </c>
      <c r="M4226" t="s">
        <v>12344</v>
      </c>
      <c r="N4226">
        <v>1.4030555549999999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1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0.18836582919342224</v>
      </c>
      <c r="AC4226">
        <v>0</v>
      </c>
      <c r="AD4226">
        <v>0</v>
      </c>
      <c r="AE4226">
        <v>0.18836582919342224</v>
      </c>
    </row>
    <row r="4227" spans="1:31" x14ac:dyDescent="0.25">
      <c r="A4227">
        <v>1715553</v>
      </c>
      <c r="B4227">
        <v>1</v>
      </c>
      <c r="C4227" t="s">
        <v>81</v>
      </c>
      <c r="D4227" t="s">
        <v>112</v>
      </c>
      <c r="E4227" t="s">
        <v>171</v>
      </c>
      <c r="F4227" t="s">
        <v>12345</v>
      </c>
      <c r="G4227" t="s">
        <v>147</v>
      </c>
      <c r="H4227" t="s">
        <v>143</v>
      </c>
      <c r="I4227" t="s">
        <v>135</v>
      </c>
      <c r="J4227" t="s">
        <v>136</v>
      </c>
      <c r="K4227" t="s">
        <v>137</v>
      </c>
      <c r="L4227" t="s">
        <v>12346</v>
      </c>
      <c r="M4227" t="s">
        <v>12347</v>
      </c>
      <c r="N4227">
        <v>0.93916666599999998</v>
      </c>
      <c r="O4227">
        <v>0</v>
      </c>
      <c r="P4227">
        <v>1692</v>
      </c>
      <c r="Q4227">
        <v>0</v>
      </c>
      <c r="R4227">
        <v>1</v>
      </c>
      <c r="S4227">
        <v>0</v>
      </c>
      <c r="T4227">
        <v>327</v>
      </c>
      <c r="U4227">
        <v>0</v>
      </c>
      <c r="V4227">
        <v>0</v>
      </c>
      <c r="W4227">
        <v>0</v>
      </c>
      <c r="X4227">
        <v>302.89728365233958</v>
      </c>
      <c r="Y4227">
        <v>0</v>
      </c>
      <c r="Z4227">
        <v>0</v>
      </c>
      <c r="AA4227">
        <v>0</v>
      </c>
      <c r="AB4227">
        <v>168.68561121422783</v>
      </c>
      <c r="AC4227">
        <v>0</v>
      </c>
      <c r="AD4227">
        <v>0</v>
      </c>
      <c r="AE4227">
        <v>471.58289486656741</v>
      </c>
    </row>
    <row r="4228" spans="1:31" x14ac:dyDescent="0.25">
      <c r="A4228">
        <v>1715702</v>
      </c>
      <c r="B4228">
        <v>1</v>
      </c>
      <c r="C4228" t="s">
        <v>80</v>
      </c>
      <c r="D4228" t="s">
        <v>97</v>
      </c>
      <c r="E4228" t="s">
        <v>131</v>
      </c>
      <c r="F4228" t="s">
        <v>12348</v>
      </c>
      <c r="G4228" t="s">
        <v>242</v>
      </c>
      <c r="H4228" t="s">
        <v>134</v>
      </c>
      <c r="I4228" t="s">
        <v>135</v>
      </c>
      <c r="J4228" t="s">
        <v>136</v>
      </c>
      <c r="K4228" t="s">
        <v>137</v>
      </c>
      <c r="L4228" t="s">
        <v>12349</v>
      </c>
      <c r="M4228" t="s">
        <v>12350</v>
      </c>
      <c r="N4228">
        <v>9.9627777769999994</v>
      </c>
      <c r="O4228">
        <v>0</v>
      </c>
      <c r="P4228">
        <v>1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4.4934899554384273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4.4934899554384273</v>
      </c>
    </row>
    <row r="4229" spans="1:31" x14ac:dyDescent="0.25">
      <c r="A4229">
        <v>1715576</v>
      </c>
      <c r="B4229">
        <v>1</v>
      </c>
      <c r="C4229" t="s">
        <v>80</v>
      </c>
      <c r="D4229" t="s">
        <v>110</v>
      </c>
      <c r="E4229" t="s">
        <v>131</v>
      </c>
      <c r="F4229" t="s">
        <v>12351</v>
      </c>
      <c r="G4229" t="s">
        <v>133</v>
      </c>
      <c r="H4229" t="s">
        <v>134</v>
      </c>
      <c r="I4229" t="s">
        <v>135</v>
      </c>
      <c r="J4229" t="s">
        <v>136</v>
      </c>
      <c r="K4229" t="s">
        <v>137</v>
      </c>
      <c r="L4229" t="s">
        <v>12352</v>
      </c>
      <c r="M4229" t="s">
        <v>12353</v>
      </c>
      <c r="N4229">
        <v>2.2519444439999998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0.33162099403506085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0.33162099403506085</v>
      </c>
    </row>
    <row r="4230" spans="1:31" x14ac:dyDescent="0.25">
      <c r="A4230">
        <v>1715908</v>
      </c>
      <c r="B4230">
        <v>1</v>
      </c>
      <c r="C4230" t="s">
        <v>81</v>
      </c>
      <c r="D4230" t="s">
        <v>120</v>
      </c>
      <c r="E4230" t="s">
        <v>131</v>
      </c>
      <c r="F4230" t="s">
        <v>12354</v>
      </c>
      <c r="G4230" t="s">
        <v>133</v>
      </c>
      <c r="H4230" t="s">
        <v>134</v>
      </c>
      <c r="I4230" t="s">
        <v>135</v>
      </c>
      <c r="J4230" t="s">
        <v>136</v>
      </c>
      <c r="K4230" t="s">
        <v>137</v>
      </c>
      <c r="L4230" t="s">
        <v>12355</v>
      </c>
      <c r="M4230" t="s">
        <v>12356</v>
      </c>
      <c r="N4230">
        <v>1.6658333329999999</v>
      </c>
      <c r="O4230">
        <v>0</v>
      </c>
      <c r="P4230">
        <v>9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3.5860023688695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3.5860023688695</v>
      </c>
    </row>
    <row r="4231" spans="1:31" x14ac:dyDescent="0.25">
      <c r="A4231">
        <v>1715785</v>
      </c>
      <c r="B4231">
        <v>1</v>
      </c>
      <c r="C4231" t="s">
        <v>80</v>
      </c>
      <c r="D4231" t="s">
        <v>104</v>
      </c>
      <c r="E4231" t="s">
        <v>140</v>
      </c>
      <c r="F4231" t="s">
        <v>12357</v>
      </c>
      <c r="G4231" t="s">
        <v>147</v>
      </c>
      <c r="H4231" t="s">
        <v>143</v>
      </c>
      <c r="I4231" t="s">
        <v>135</v>
      </c>
      <c r="J4231" t="s">
        <v>136</v>
      </c>
      <c r="K4231" t="s">
        <v>137</v>
      </c>
      <c r="L4231" t="s">
        <v>12358</v>
      </c>
      <c r="M4231" t="s">
        <v>12359</v>
      </c>
      <c r="N4231">
        <v>3.6091666660000001</v>
      </c>
      <c r="O4231">
        <v>0</v>
      </c>
      <c r="P4231">
        <v>0</v>
      </c>
      <c r="Q4231">
        <v>0</v>
      </c>
      <c r="R4231">
        <v>0</v>
      </c>
      <c r="S4231">
        <v>1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5.2602174636159358</v>
      </c>
      <c r="AB4231">
        <v>0</v>
      </c>
      <c r="AC4231">
        <v>0</v>
      </c>
      <c r="AD4231">
        <v>0</v>
      </c>
      <c r="AE4231">
        <v>5.2602174636159358</v>
      </c>
    </row>
    <row r="4232" spans="1:31" x14ac:dyDescent="0.25">
      <c r="A4232">
        <v>1715716</v>
      </c>
      <c r="B4232">
        <v>1</v>
      </c>
      <c r="C4232" t="s">
        <v>80</v>
      </c>
      <c r="D4232" t="s">
        <v>95</v>
      </c>
      <c r="E4232" t="s">
        <v>441</v>
      </c>
      <c r="F4232" t="s">
        <v>12360</v>
      </c>
      <c r="G4232" t="s">
        <v>162</v>
      </c>
      <c r="H4232" t="s">
        <v>134</v>
      </c>
      <c r="I4232" t="s">
        <v>135</v>
      </c>
      <c r="J4232" t="s">
        <v>136</v>
      </c>
      <c r="K4232" t="s">
        <v>137</v>
      </c>
      <c r="L4232" t="s">
        <v>12361</v>
      </c>
      <c r="M4232" t="s">
        <v>12362</v>
      </c>
      <c r="N4232">
        <v>0.65166666600000001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29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15.371557638504262</v>
      </c>
      <c r="AC4232">
        <v>0</v>
      </c>
      <c r="AD4232">
        <v>0</v>
      </c>
      <c r="AE4232">
        <v>15.371557638504262</v>
      </c>
    </row>
    <row r="4233" spans="1:31" x14ac:dyDescent="0.25">
      <c r="A4233">
        <v>1715739</v>
      </c>
      <c r="B4233">
        <v>1</v>
      </c>
      <c r="C4233" t="s">
        <v>80</v>
      </c>
      <c r="D4233" t="s">
        <v>82</v>
      </c>
      <c r="E4233" t="s">
        <v>131</v>
      </c>
      <c r="F4233" t="s">
        <v>12363</v>
      </c>
      <c r="G4233" t="s">
        <v>238</v>
      </c>
      <c r="H4233" t="s">
        <v>134</v>
      </c>
      <c r="I4233" t="s">
        <v>135</v>
      </c>
      <c r="J4233" t="s">
        <v>136</v>
      </c>
      <c r="K4233" t="s">
        <v>137</v>
      </c>
      <c r="L4233" t="s">
        <v>12364</v>
      </c>
      <c r="M4233" t="s">
        <v>12365</v>
      </c>
      <c r="N4233">
        <v>1.4836111110000001</v>
      </c>
      <c r="O4233">
        <v>0</v>
      </c>
      <c r="P4233">
        <v>2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</row>
    <row r="4234" spans="1:31" x14ac:dyDescent="0.25">
      <c r="A4234">
        <v>1715862</v>
      </c>
      <c r="B4234">
        <v>1</v>
      </c>
      <c r="C4234" t="s">
        <v>80</v>
      </c>
      <c r="D4234" t="s">
        <v>105</v>
      </c>
      <c r="E4234" t="s">
        <v>131</v>
      </c>
      <c r="F4234" t="s">
        <v>12366</v>
      </c>
      <c r="G4234" t="s">
        <v>133</v>
      </c>
      <c r="H4234" t="s">
        <v>134</v>
      </c>
      <c r="I4234" t="s">
        <v>135</v>
      </c>
      <c r="J4234" t="s">
        <v>136</v>
      </c>
      <c r="K4234" t="s">
        <v>137</v>
      </c>
      <c r="L4234" t="s">
        <v>12367</v>
      </c>
      <c r="M4234" t="s">
        <v>12368</v>
      </c>
      <c r="N4234">
        <v>3.7108333330000001</v>
      </c>
      <c r="O4234">
        <v>0</v>
      </c>
      <c r="P4234">
        <v>3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2.3985340437810203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2.3985340437810203</v>
      </c>
    </row>
    <row r="4235" spans="1:31" x14ac:dyDescent="0.25">
      <c r="A4235">
        <v>1715676</v>
      </c>
      <c r="B4235">
        <v>1</v>
      </c>
      <c r="C4235" t="s">
        <v>80</v>
      </c>
      <c r="D4235" t="s">
        <v>107</v>
      </c>
      <c r="E4235" t="s">
        <v>160</v>
      </c>
      <c r="F4235" t="s">
        <v>12369</v>
      </c>
      <c r="G4235" t="s">
        <v>259</v>
      </c>
      <c r="H4235" t="s">
        <v>134</v>
      </c>
      <c r="I4235" t="s">
        <v>135</v>
      </c>
      <c r="J4235" t="s">
        <v>136</v>
      </c>
      <c r="K4235" t="s">
        <v>137</v>
      </c>
      <c r="L4235" t="s">
        <v>12370</v>
      </c>
      <c r="M4235" t="s">
        <v>12371</v>
      </c>
      <c r="N4235">
        <v>0.43</v>
      </c>
      <c r="O4235">
        <v>0</v>
      </c>
      <c r="P4235">
        <v>121</v>
      </c>
      <c r="Q4235">
        <v>0</v>
      </c>
      <c r="R4235">
        <v>0</v>
      </c>
      <c r="S4235">
        <v>0</v>
      </c>
      <c r="T4235">
        <v>3</v>
      </c>
      <c r="U4235">
        <v>0</v>
      </c>
      <c r="V4235">
        <v>0</v>
      </c>
      <c r="W4235">
        <v>0</v>
      </c>
      <c r="X4235">
        <v>9.2953366211228445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9.2953366211228445</v>
      </c>
    </row>
    <row r="4236" spans="1:31" x14ac:dyDescent="0.25">
      <c r="A4236">
        <v>1715570</v>
      </c>
      <c r="B4236">
        <v>1</v>
      </c>
      <c r="C4236" t="s">
        <v>81</v>
      </c>
      <c r="D4236" t="s">
        <v>117</v>
      </c>
      <c r="E4236" t="s">
        <v>150</v>
      </c>
      <c r="F4236" t="s">
        <v>12372</v>
      </c>
      <c r="G4236" t="s">
        <v>650</v>
      </c>
      <c r="H4236" t="s">
        <v>134</v>
      </c>
      <c r="I4236" t="s">
        <v>135</v>
      </c>
      <c r="J4236" t="s">
        <v>136</v>
      </c>
      <c r="K4236" t="s">
        <v>137</v>
      </c>
      <c r="L4236" t="s">
        <v>12373</v>
      </c>
      <c r="M4236" t="s">
        <v>12374</v>
      </c>
      <c r="N4236">
        <v>1.719166666</v>
      </c>
      <c r="O4236">
        <v>0</v>
      </c>
      <c r="P4236">
        <v>48</v>
      </c>
      <c r="Q4236">
        <v>0</v>
      </c>
      <c r="R4236">
        <v>0</v>
      </c>
      <c r="S4236">
        <v>0</v>
      </c>
      <c r="T4236">
        <v>309</v>
      </c>
      <c r="U4236">
        <v>0</v>
      </c>
      <c r="V4236">
        <v>1</v>
      </c>
      <c r="W4236">
        <v>0</v>
      </c>
      <c r="X4236">
        <v>18.945887150277567</v>
      </c>
      <c r="Y4236">
        <v>0</v>
      </c>
      <c r="Z4236">
        <v>0</v>
      </c>
      <c r="AA4236">
        <v>0</v>
      </c>
      <c r="AB4236">
        <v>331.82413270591337</v>
      </c>
      <c r="AC4236">
        <v>0</v>
      </c>
      <c r="AD4236">
        <v>19.327989355196301</v>
      </c>
      <c r="AE4236">
        <v>370.09800921138719</v>
      </c>
    </row>
    <row r="4237" spans="1:31" x14ac:dyDescent="0.25">
      <c r="A4237">
        <v>1716031</v>
      </c>
      <c r="B4237">
        <v>1</v>
      </c>
      <c r="C4237" t="s">
        <v>81</v>
      </c>
      <c r="D4237" t="s">
        <v>113</v>
      </c>
      <c r="E4237" t="s">
        <v>441</v>
      </c>
      <c r="F4237" t="s">
        <v>12375</v>
      </c>
      <c r="G4237" t="s">
        <v>238</v>
      </c>
      <c r="H4237" t="s">
        <v>134</v>
      </c>
      <c r="I4237" t="s">
        <v>135</v>
      </c>
      <c r="J4237" t="s">
        <v>136</v>
      </c>
      <c r="K4237" t="s">
        <v>137</v>
      </c>
      <c r="L4237" t="s">
        <v>12376</v>
      </c>
      <c r="M4237" t="s">
        <v>12377</v>
      </c>
      <c r="N4237">
        <v>1.6088888880000001</v>
      </c>
      <c r="O4237">
        <v>0</v>
      </c>
      <c r="P4237">
        <v>3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0.82630898595923008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0.82630898595923008</v>
      </c>
    </row>
    <row r="4238" spans="1:31" x14ac:dyDescent="0.25">
      <c r="A4238">
        <v>1715722</v>
      </c>
      <c r="B4238">
        <v>1</v>
      </c>
      <c r="C4238" t="s">
        <v>81</v>
      </c>
      <c r="D4238" t="s">
        <v>128</v>
      </c>
      <c r="E4238" t="s">
        <v>171</v>
      </c>
      <c r="F4238" t="s">
        <v>12378</v>
      </c>
      <c r="G4238" t="s">
        <v>173</v>
      </c>
      <c r="H4238" t="s">
        <v>143</v>
      </c>
      <c r="I4238" t="s">
        <v>135</v>
      </c>
      <c r="J4238" t="s">
        <v>136</v>
      </c>
      <c r="K4238" t="s">
        <v>153</v>
      </c>
      <c r="L4238" t="s">
        <v>12379</v>
      </c>
      <c r="M4238" t="s">
        <v>12380</v>
      </c>
      <c r="N4238">
        <v>5.1630555549999997</v>
      </c>
      <c r="O4238">
        <v>0</v>
      </c>
      <c r="P4238">
        <v>482</v>
      </c>
      <c r="Q4238">
        <v>0</v>
      </c>
      <c r="R4238">
        <v>0</v>
      </c>
      <c r="S4238">
        <v>0</v>
      </c>
      <c r="T4238">
        <v>16</v>
      </c>
      <c r="U4238">
        <v>0</v>
      </c>
      <c r="V4238">
        <v>0</v>
      </c>
      <c r="W4238">
        <v>0</v>
      </c>
      <c r="X4238">
        <v>695.59720656562399</v>
      </c>
      <c r="Y4238">
        <v>0</v>
      </c>
      <c r="Z4238">
        <v>0</v>
      </c>
      <c r="AA4238">
        <v>0</v>
      </c>
      <c r="AB4238">
        <v>129.32367745992923</v>
      </c>
      <c r="AC4238">
        <v>0</v>
      </c>
      <c r="AD4238">
        <v>0</v>
      </c>
      <c r="AE4238">
        <v>824.92088402555328</v>
      </c>
    </row>
    <row r="4239" spans="1:31" x14ac:dyDescent="0.25">
      <c r="A4239">
        <v>1715530</v>
      </c>
      <c r="B4239">
        <v>1</v>
      </c>
      <c r="C4239" t="s">
        <v>81</v>
      </c>
      <c r="D4239" t="s">
        <v>123</v>
      </c>
      <c r="E4239" t="s">
        <v>189</v>
      </c>
      <c r="F4239" t="s">
        <v>12381</v>
      </c>
      <c r="G4239" t="s">
        <v>147</v>
      </c>
      <c r="H4239" t="s">
        <v>143</v>
      </c>
      <c r="I4239" t="s">
        <v>135</v>
      </c>
      <c r="J4239" t="s">
        <v>136</v>
      </c>
      <c r="K4239" t="s">
        <v>137</v>
      </c>
      <c r="L4239" t="s">
        <v>12382</v>
      </c>
      <c r="M4239" t="s">
        <v>12383</v>
      </c>
      <c r="N4239">
        <v>0.90555555499999996</v>
      </c>
      <c r="O4239">
        <v>0</v>
      </c>
      <c r="P4239">
        <v>403</v>
      </c>
      <c r="Q4239">
        <v>102</v>
      </c>
      <c r="R4239">
        <v>44</v>
      </c>
      <c r="S4239">
        <v>5</v>
      </c>
      <c r="T4239">
        <v>72</v>
      </c>
      <c r="U4239">
        <v>1</v>
      </c>
      <c r="V4239">
        <v>1</v>
      </c>
      <c r="W4239">
        <v>0</v>
      </c>
      <c r="X4239">
        <v>54.966666173906233</v>
      </c>
      <c r="Y4239">
        <v>25.472574802484154</v>
      </c>
      <c r="Z4239">
        <v>5.3074236044878278</v>
      </c>
      <c r="AA4239">
        <v>5.8840642371080705</v>
      </c>
      <c r="AB4239">
        <v>21.456046323779265</v>
      </c>
      <c r="AC4239">
        <v>44.808271669219039</v>
      </c>
      <c r="AD4239">
        <v>0.61551353769574013</v>
      </c>
      <c r="AE4239">
        <v>158.51056034868031</v>
      </c>
    </row>
    <row r="4240" spans="1:31" x14ac:dyDescent="0.25">
      <c r="A4240">
        <v>1715991</v>
      </c>
      <c r="B4240">
        <v>1</v>
      </c>
      <c r="C4240" t="s">
        <v>81</v>
      </c>
      <c r="D4240" t="s">
        <v>118</v>
      </c>
      <c r="E4240" t="s">
        <v>171</v>
      </c>
      <c r="F4240" t="s">
        <v>12384</v>
      </c>
      <c r="G4240" t="s">
        <v>295</v>
      </c>
      <c r="H4240" t="s">
        <v>143</v>
      </c>
      <c r="I4240" t="s">
        <v>135</v>
      </c>
      <c r="J4240" t="s">
        <v>136</v>
      </c>
      <c r="K4240" t="s">
        <v>137</v>
      </c>
      <c r="L4240" t="s">
        <v>12385</v>
      </c>
      <c r="M4240" t="s">
        <v>12386</v>
      </c>
      <c r="N4240">
        <v>5.5666666659999997</v>
      </c>
      <c r="O4240">
        <v>1</v>
      </c>
      <c r="P4240">
        <v>376</v>
      </c>
      <c r="Q4240">
        <v>7</v>
      </c>
      <c r="R4240">
        <v>3</v>
      </c>
      <c r="S4240">
        <v>3</v>
      </c>
      <c r="T4240">
        <v>39</v>
      </c>
      <c r="U4240">
        <v>0</v>
      </c>
      <c r="V4240">
        <v>0</v>
      </c>
      <c r="W4240">
        <v>1.9766588691318334</v>
      </c>
      <c r="X4240">
        <v>571.83665116216673</v>
      </c>
      <c r="Y4240">
        <v>13.43224948394845</v>
      </c>
      <c r="Z4240">
        <v>7.5247071964221686</v>
      </c>
      <c r="AA4240">
        <v>94.090845338469478</v>
      </c>
      <c r="AB4240">
        <v>118.60720777204781</v>
      </c>
      <c r="AC4240">
        <v>0</v>
      </c>
      <c r="AD4240">
        <v>0</v>
      </c>
      <c r="AE4240">
        <v>807.46831982218646</v>
      </c>
    </row>
    <row r="4241" spans="1:31" x14ac:dyDescent="0.25">
      <c r="A4241">
        <v>1716111</v>
      </c>
      <c r="B4241">
        <v>1</v>
      </c>
      <c r="C4241" t="s">
        <v>81</v>
      </c>
      <c r="D4241" t="s">
        <v>123</v>
      </c>
      <c r="E4241" t="s">
        <v>140</v>
      </c>
      <c r="F4241" t="s">
        <v>1030</v>
      </c>
      <c r="G4241" t="s">
        <v>147</v>
      </c>
      <c r="H4241" t="s">
        <v>143</v>
      </c>
      <c r="I4241" t="s">
        <v>135</v>
      </c>
      <c r="J4241" t="s">
        <v>136</v>
      </c>
      <c r="K4241" t="s">
        <v>137</v>
      </c>
      <c r="L4241" t="s">
        <v>12387</v>
      </c>
      <c r="M4241" t="s">
        <v>12388</v>
      </c>
      <c r="N4241">
        <v>1.17</v>
      </c>
      <c r="O4241">
        <v>3</v>
      </c>
      <c r="P4241">
        <v>1</v>
      </c>
      <c r="Q4241">
        <v>78</v>
      </c>
      <c r="R4241">
        <v>69</v>
      </c>
      <c r="S4241">
        <v>13</v>
      </c>
      <c r="T4241">
        <v>9</v>
      </c>
      <c r="U4241">
        <v>0</v>
      </c>
      <c r="V4241">
        <v>0</v>
      </c>
      <c r="W4241">
        <v>0.93420066770471999</v>
      </c>
      <c r="X4241">
        <v>0.13072697671455669</v>
      </c>
      <c r="Y4241">
        <v>27.243580507173206</v>
      </c>
      <c r="Z4241">
        <v>22.174492044818397</v>
      </c>
      <c r="AA4241">
        <v>33.950101493306178</v>
      </c>
      <c r="AB4241">
        <v>8.5845765957400424</v>
      </c>
      <c r="AC4241">
        <v>0</v>
      </c>
      <c r="AD4241">
        <v>0</v>
      </c>
      <c r="AE4241">
        <v>93.017678285457109</v>
      </c>
    </row>
    <row r="4242" spans="1:31" x14ac:dyDescent="0.25">
      <c r="A4242">
        <v>1715613</v>
      </c>
      <c r="B4242">
        <v>1</v>
      </c>
      <c r="C4242" t="s">
        <v>80</v>
      </c>
      <c r="D4242" t="s">
        <v>108</v>
      </c>
      <c r="E4242" t="s">
        <v>131</v>
      </c>
      <c r="F4242" t="s">
        <v>12389</v>
      </c>
      <c r="G4242" t="s">
        <v>133</v>
      </c>
      <c r="H4242" t="s">
        <v>134</v>
      </c>
      <c r="I4242" t="s">
        <v>135</v>
      </c>
      <c r="J4242" t="s">
        <v>136</v>
      </c>
      <c r="K4242" t="s">
        <v>137</v>
      </c>
      <c r="L4242" t="s">
        <v>12390</v>
      </c>
      <c r="M4242" t="s">
        <v>12391</v>
      </c>
      <c r="N4242">
        <v>4.2494444439999999</v>
      </c>
      <c r="O4242">
        <v>0</v>
      </c>
      <c r="P4242">
        <v>1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0.10122997177247749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0.10122997177247749</v>
      </c>
    </row>
    <row r="4243" spans="1:31" x14ac:dyDescent="0.25">
      <c r="A4243">
        <v>1716034</v>
      </c>
      <c r="B4243">
        <v>1</v>
      </c>
      <c r="C4243" t="s">
        <v>80</v>
      </c>
      <c r="D4243" t="s">
        <v>103</v>
      </c>
      <c r="E4243" t="s">
        <v>171</v>
      </c>
      <c r="F4243" t="s">
        <v>11838</v>
      </c>
      <c r="G4243" t="s">
        <v>147</v>
      </c>
      <c r="H4243" t="s">
        <v>143</v>
      </c>
      <c r="I4243" t="s">
        <v>135</v>
      </c>
      <c r="J4243" t="s">
        <v>136</v>
      </c>
      <c r="K4243" t="s">
        <v>137</v>
      </c>
      <c r="L4243" t="s">
        <v>12392</v>
      </c>
      <c r="M4243" t="s">
        <v>12393</v>
      </c>
      <c r="N4243">
        <v>0.39694444400000001</v>
      </c>
      <c r="O4243">
        <v>0</v>
      </c>
      <c r="P4243">
        <v>0</v>
      </c>
      <c r="Q4243">
        <v>0</v>
      </c>
      <c r="R4243">
        <v>0</v>
      </c>
      <c r="S4243">
        <v>1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187.86498287866857</v>
      </c>
      <c r="AB4243">
        <v>0</v>
      </c>
      <c r="AC4243">
        <v>0</v>
      </c>
      <c r="AD4243">
        <v>0</v>
      </c>
      <c r="AE4243">
        <v>187.86498287866857</v>
      </c>
    </row>
    <row r="4244" spans="1:31" x14ac:dyDescent="0.25">
      <c r="A4244">
        <v>1715593</v>
      </c>
      <c r="B4244">
        <v>1</v>
      </c>
      <c r="C4244" t="s">
        <v>80</v>
      </c>
      <c r="D4244" t="s">
        <v>100</v>
      </c>
      <c r="E4244" t="s">
        <v>171</v>
      </c>
      <c r="F4244" t="s">
        <v>12394</v>
      </c>
      <c r="G4244" t="s">
        <v>295</v>
      </c>
      <c r="H4244" t="s">
        <v>143</v>
      </c>
      <c r="I4244" t="s">
        <v>135</v>
      </c>
      <c r="J4244" t="s">
        <v>136</v>
      </c>
      <c r="K4244" t="s">
        <v>137</v>
      </c>
      <c r="L4244" t="s">
        <v>12395</v>
      </c>
      <c r="M4244" t="s">
        <v>12396</v>
      </c>
      <c r="N4244">
        <v>0.63749999999999996</v>
      </c>
      <c r="O4244">
        <v>0</v>
      </c>
      <c r="P4244">
        <v>39</v>
      </c>
      <c r="Q4244">
        <v>0</v>
      </c>
      <c r="R4244">
        <v>7</v>
      </c>
      <c r="S4244">
        <v>0</v>
      </c>
      <c r="T4244">
        <v>4</v>
      </c>
      <c r="U4244">
        <v>0</v>
      </c>
      <c r="V4244">
        <v>0</v>
      </c>
      <c r="W4244">
        <v>0</v>
      </c>
      <c r="X4244">
        <v>9.9994507522463341</v>
      </c>
      <c r="Y4244">
        <v>0</v>
      </c>
      <c r="Z4244">
        <v>5.208431738508752</v>
      </c>
      <c r="AA4244">
        <v>0</v>
      </c>
      <c r="AB4244">
        <v>5.0106828039932774</v>
      </c>
      <c r="AC4244">
        <v>0</v>
      </c>
      <c r="AD4244">
        <v>0</v>
      </c>
      <c r="AE4244">
        <v>20.218565294748363</v>
      </c>
    </row>
    <row r="4245" spans="1:31" x14ac:dyDescent="0.25">
      <c r="A4245">
        <v>1715842</v>
      </c>
      <c r="B4245">
        <v>1</v>
      </c>
      <c r="C4245" t="s">
        <v>80</v>
      </c>
      <c r="D4245" t="s">
        <v>109</v>
      </c>
      <c r="E4245" t="s">
        <v>131</v>
      </c>
      <c r="F4245" t="s">
        <v>12397</v>
      </c>
      <c r="G4245" t="s">
        <v>133</v>
      </c>
      <c r="H4245" t="s">
        <v>134</v>
      </c>
      <c r="I4245" t="s">
        <v>135</v>
      </c>
      <c r="J4245" t="s">
        <v>136</v>
      </c>
      <c r="K4245" t="s">
        <v>137</v>
      </c>
      <c r="L4245" t="s">
        <v>12398</v>
      </c>
      <c r="M4245" t="s">
        <v>12399</v>
      </c>
      <c r="N4245">
        <v>1.9611111109999999</v>
      </c>
      <c r="O4245">
        <v>0</v>
      </c>
      <c r="P4245">
        <v>1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0.24946452493057086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0.24946452493057086</v>
      </c>
    </row>
    <row r="4246" spans="1:31" x14ac:dyDescent="0.25">
      <c r="A4246">
        <v>1716054</v>
      </c>
      <c r="B4246">
        <v>1</v>
      </c>
      <c r="C4246" t="s">
        <v>80</v>
      </c>
      <c r="D4246" t="s">
        <v>107</v>
      </c>
      <c r="E4246" t="s">
        <v>131</v>
      </c>
      <c r="F4246" t="s">
        <v>12400</v>
      </c>
      <c r="G4246" t="s">
        <v>242</v>
      </c>
      <c r="H4246" t="s">
        <v>134</v>
      </c>
      <c r="I4246" t="s">
        <v>135</v>
      </c>
      <c r="J4246" t="s">
        <v>136</v>
      </c>
      <c r="K4246" t="s">
        <v>137</v>
      </c>
      <c r="L4246" t="s">
        <v>12401</v>
      </c>
      <c r="M4246" t="s">
        <v>12402</v>
      </c>
      <c r="N4246">
        <v>3.863888888</v>
      </c>
      <c r="O4246">
        <v>0</v>
      </c>
      <c r="P4246">
        <v>1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</row>
    <row r="4247" spans="1:31" x14ac:dyDescent="0.25">
      <c r="A4247">
        <v>1715799</v>
      </c>
      <c r="B4247">
        <v>1</v>
      </c>
      <c r="C4247" t="s">
        <v>80</v>
      </c>
      <c r="D4247" t="s">
        <v>105</v>
      </c>
      <c r="E4247" t="s">
        <v>131</v>
      </c>
      <c r="F4247" t="s">
        <v>12403</v>
      </c>
      <c r="G4247" t="s">
        <v>133</v>
      </c>
      <c r="H4247" t="s">
        <v>134</v>
      </c>
      <c r="I4247" t="s">
        <v>135</v>
      </c>
      <c r="J4247" t="s">
        <v>136</v>
      </c>
      <c r="K4247" t="s">
        <v>137</v>
      </c>
      <c r="L4247" t="s">
        <v>12404</v>
      </c>
      <c r="M4247" t="s">
        <v>12405</v>
      </c>
      <c r="N4247">
        <v>9.8988888880000001</v>
      </c>
      <c r="O4247">
        <v>0</v>
      </c>
      <c r="P4247">
        <v>1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1.7663257376924835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1.7663257376924835</v>
      </c>
    </row>
    <row r="4248" spans="1:31" x14ac:dyDescent="0.25">
      <c r="A4248">
        <v>1715556</v>
      </c>
      <c r="B4248">
        <v>1</v>
      </c>
      <c r="C4248" t="s">
        <v>81</v>
      </c>
      <c r="D4248" t="s">
        <v>127</v>
      </c>
      <c r="E4248" t="s">
        <v>160</v>
      </c>
      <c r="F4248" t="s">
        <v>12406</v>
      </c>
      <c r="G4248" t="s">
        <v>796</v>
      </c>
      <c r="H4248" t="s">
        <v>134</v>
      </c>
      <c r="I4248" t="s">
        <v>135</v>
      </c>
      <c r="J4248" t="s">
        <v>136</v>
      </c>
      <c r="K4248" t="s">
        <v>137</v>
      </c>
      <c r="L4248" t="s">
        <v>12407</v>
      </c>
      <c r="M4248" t="s">
        <v>12408</v>
      </c>
      <c r="N4248">
        <v>4.8686111109999999</v>
      </c>
      <c r="O4248">
        <v>0</v>
      </c>
      <c r="P4248">
        <v>38</v>
      </c>
      <c r="Q4248">
        <v>0</v>
      </c>
      <c r="R4248">
        <v>2</v>
      </c>
      <c r="S4248">
        <v>0</v>
      </c>
      <c r="T4248">
        <v>14</v>
      </c>
      <c r="U4248">
        <v>0</v>
      </c>
      <c r="V4248">
        <v>0</v>
      </c>
      <c r="W4248">
        <v>0</v>
      </c>
      <c r="X4248">
        <v>25.559377897376613</v>
      </c>
      <c r="Y4248">
        <v>0</v>
      </c>
      <c r="Z4248">
        <v>0.2826896978810417</v>
      </c>
      <c r="AA4248">
        <v>0</v>
      </c>
      <c r="AB4248">
        <v>64.19470791187625</v>
      </c>
      <c r="AC4248">
        <v>0</v>
      </c>
      <c r="AD4248">
        <v>0</v>
      </c>
      <c r="AE4248">
        <v>90.03677550713391</v>
      </c>
    </row>
    <row r="4249" spans="1:31" x14ac:dyDescent="0.25">
      <c r="A4249">
        <v>1715980</v>
      </c>
      <c r="B4249">
        <v>1</v>
      </c>
      <c r="C4249" t="s">
        <v>80</v>
      </c>
      <c r="D4249" t="s">
        <v>84</v>
      </c>
      <c r="E4249" t="s">
        <v>160</v>
      </c>
      <c r="F4249" t="s">
        <v>12409</v>
      </c>
      <c r="G4249" t="s">
        <v>269</v>
      </c>
      <c r="H4249" t="s">
        <v>134</v>
      </c>
      <c r="I4249" t="s">
        <v>135</v>
      </c>
      <c r="J4249" t="s">
        <v>136</v>
      </c>
      <c r="K4249" t="s">
        <v>137</v>
      </c>
      <c r="L4249" t="s">
        <v>12410</v>
      </c>
      <c r="M4249" t="s">
        <v>12411</v>
      </c>
      <c r="N4249">
        <v>0.66888888800000001</v>
      </c>
      <c r="O4249">
        <v>0</v>
      </c>
      <c r="P4249">
        <v>94</v>
      </c>
      <c r="Q4249">
        <v>0</v>
      </c>
      <c r="R4249">
        <v>0</v>
      </c>
      <c r="S4249">
        <v>0</v>
      </c>
      <c r="T4249">
        <v>3</v>
      </c>
      <c r="U4249">
        <v>0</v>
      </c>
      <c r="V4249">
        <v>0</v>
      </c>
      <c r="W4249">
        <v>0</v>
      </c>
      <c r="X4249">
        <v>14.497128468164727</v>
      </c>
      <c r="Y4249">
        <v>0</v>
      </c>
      <c r="Z4249">
        <v>0</v>
      </c>
      <c r="AA4249">
        <v>0</v>
      </c>
      <c r="AB4249">
        <v>4.5143324894502959</v>
      </c>
      <c r="AC4249">
        <v>0</v>
      </c>
      <c r="AD4249">
        <v>0</v>
      </c>
      <c r="AE4249">
        <v>19.011460957615022</v>
      </c>
    </row>
    <row r="4250" spans="1:31" x14ac:dyDescent="0.25">
      <c r="A4250">
        <v>1715934</v>
      </c>
      <c r="B4250">
        <v>1</v>
      </c>
      <c r="C4250" t="s">
        <v>80</v>
      </c>
      <c r="D4250" t="s">
        <v>97</v>
      </c>
      <c r="E4250" t="s">
        <v>131</v>
      </c>
      <c r="F4250" t="s">
        <v>12412</v>
      </c>
      <c r="G4250" t="s">
        <v>133</v>
      </c>
      <c r="H4250" t="s">
        <v>134</v>
      </c>
      <c r="I4250" t="s">
        <v>135</v>
      </c>
      <c r="J4250" t="s">
        <v>136</v>
      </c>
      <c r="K4250" t="s">
        <v>137</v>
      </c>
      <c r="L4250" t="s">
        <v>12413</v>
      </c>
      <c r="M4250" t="s">
        <v>12414</v>
      </c>
      <c r="N4250">
        <v>1.750277777</v>
      </c>
      <c r="O4250">
        <v>0</v>
      </c>
      <c r="P4250">
        <v>3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0.55563821574017336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0.55563821574017336</v>
      </c>
    </row>
    <row r="4251" spans="1:31" x14ac:dyDescent="0.25">
      <c r="A4251">
        <v>1715957</v>
      </c>
      <c r="B4251">
        <v>1</v>
      </c>
      <c r="C4251" t="s">
        <v>81</v>
      </c>
      <c r="D4251" t="s">
        <v>120</v>
      </c>
      <c r="E4251" t="s">
        <v>150</v>
      </c>
      <c r="F4251" t="s">
        <v>12415</v>
      </c>
      <c r="G4251" t="s">
        <v>186</v>
      </c>
      <c r="H4251" t="s">
        <v>134</v>
      </c>
      <c r="I4251" t="s">
        <v>135</v>
      </c>
      <c r="J4251" t="s">
        <v>136</v>
      </c>
      <c r="K4251" t="s">
        <v>137</v>
      </c>
      <c r="L4251" t="s">
        <v>12416</v>
      </c>
      <c r="M4251" t="s">
        <v>12417</v>
      </c>
      <c r="N4251">
        <v>2.3530555550000001</v>
      </c>
      <c r="O4251">
        <v>0</v>
      </c>
      <c r="P4251">
        <v>0</v>
      </c>
      <c r="Q4251">
        <v>0</v>
      </c>
      <c r="R4251">
        <v>12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47.648753801490713</v>
      </c>
      <c r="AA4251">
        <v>0</v>
      </c>
      <c r="AB4251">
        <v>0</v>
      </c>
      <c r="AC4251">
        <v>0</v>
      </c>
      <c r="AD4251">
        <v>0</v>
      </c>
      <c r="AE4251">
        <v>47.648753801490713</v>
      </c>
    </row>
    <row r="4252" spans="1:31" x14ac:dyDescent="0.25">
      <c r="A4252">
        <v>1715911</v>
      </c>
      <c r="B4252">
        <v>1</v>
      </c>
      <c r="C4252" t="s">
        <v>80</v>
      </c>
      <c r="D4252" t="s">
        <v>95</v>
      </c>
      <c r="E4252" t="s">
        <v>131</v>
      </c>
      <c r="F4252" t="s">
        <v>12418</v>
      </c>
      <c r="G4252" t="s">
        <v>242</v>
      </c>
      <c r="H4252" t="s">
        <v>134</v>
      </c>
      <c r="I4252" t="s">
        <v>135</v>
      </c>
      <c r="J4252" t="s">
        <v>136</v>
      </c>
      <c r="K4252" t="s">
        <v>137</v>
      </c>
      <c r="L4252" t="s">
        <v>12309</v>
      </c>
      <c r="M4252" t="s">
        <v>12419</v>
      </c>
      <c r="N4252">
        <v>29.800277777000002</v>
      </c>
      <c r="O4252">
        <v>0</v>
      </c>
      <c r="P4252">
        <v>12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124.44773042783105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124.44773042783105</v>
      </c>
    </row>
    <row r="4253" spans="1:31" x14ac:dyDescent="0.25">
      <c r="A4253">
        <v>1715688</v>
      </c>
      <c r="B4253">
        <v>1</v>
      </c>
      <c r="C4253" t="s">
        <v>81</v>
      </c>
      <c r="D4253" t="s">
        <v>119</v>
      </c>
      <c r="E4253" t="s">
        <v>189</v>
      </c>
      <c r="F4253" t="s">
        <v>5349</v>
      </c>
      <c r="G4253" t="s">
        <v>152</v>
      </c>
      <c r="H4253" t="s">
        <v>143</v>
      </c>
      <c r="I4253" t="s">
        <v>135</v>
      </c>
      <c r="J4253" t="s">
        <v>136</v>
      </c>
      <c r="K4253" t="s">
        <v>153</v>
      </c>
      <c r="L4253" t="s">
        <v>12420</v>
      </c>
      <c r="M4253" t="s">
        <v>12421</v>
      </c>
      <c r="N4253">
        <v>4.9680555550000003</v>
      </c>
      <c r="O4253">
        <v>0</v>
      </c>
      <c r="P4253">
        <v>988</v>
      </c>
      <c r="Q4253">
        <v>57</v>
      </c>
      <c r="R4253">
        <v>111</v>
      </c>
      <c r="S4253">
        <v>5</v>
      </c>
      <c r="T4253">
        <v>78</v>
      </c>
      <c r="U4253">
        <v>0</v>
      </c>
      <c r="V4253">
        <v>0</v>
      </c>
      <c r="W4253">
        <v>0</v>
      </c>
      <c r="X4253">
        <v>1061.176437368903</v>
      </c>
      <c r="Y4253">
        <v>1225.612956732585</v>
      </c>
      <c r="Z4253">
        <v>543.10021666976456</v>
      </c>
      <c r="AA4253">
        <v>142.02242861958996</v>
      </c>
      <c r="AB4253">
        <v>171.39324422338046</v>
      </c>
      <c r="AC4253">
        <v>0</v>
      </c>
      <c r="AD4253">
        <v>0</v>
      </c>
      <c r="AE4253">
        <v>3143.3052836142228</v>
      </c>
    </row>
    <row r="4254" spans="1:31" x14ac:dyDescent="0.25">
      <c r="A4254">
        <v>1716020</v>
      </c>
      <c r="B4254">
        <v>1</v>
      </c>
      <c r="C4254" t="s">
        <v>81</v>
      </c>
      <c r="D4254" t="s">
        <v>118</v>
      </c>
      <c r="E4254" t="s">
        <v>131</v>
      </c>
      <c r="F4254" t="s">
        <v>12422</v>
      </c>
      <c r="G4254" t="s">
        <v>133</v>
      </c>
      <c r="H4254" t="s">
        <v>134</v>
      </c>
      <c r="I4254" t="s">
        <v>135</v>
      </c>
      <c r="J4254" t="s">
        <v>136</v>
      </c>
      <c r="K4254" t="s">
        <v>137</v>
      </c>
      <c r="L4254" t="s">
        <v>12423</v>
      </c>
      <c r="M4254" t="s">
        <v>12424</v>
      </c>
      <c r="N4254">
        <v>0.55194444399999998</v>
      </c>
      <c r="O4254">
        <v>0</v>
      </c>
      <c r="P4254">
        <v>1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</row>
    <row r="4255" spans="1:31" x14ac:dyDescent="0.25">
      <c r="A4255">
        <v>1715625</v>
      </c>
      <c r="B4255">
        <v>1</v>
      </c>
      <c r="C4255" t="s">
        <v>80</v>
      </c>
      <c r="D4255" t="s">
        <v>95</v>
      </c>
      <c r="E4255" t="s">
        <v>140</v>
      </c>
      <c r="F4255" t="s">
        <v>12425</v>
      </c>
      <c r="G4255" t="s">
        <v>3183</v>
      </c>
      <c r="H4255" t="s">
        <v>143</v>
      </c>
      <c r="I4255" t="s">
        <v>135</v>
      </c>
      <c r="J4255" t="s">
        <v>136</v>
      </c>
      <c r="K4255" t="s">
        <v>137</v>
      </c>
      <c r="L4255" t="s">
        <v>12426</v>
      </c>
      <c r="M4255" t="s">
        <v>12427</v>
      </c>
      <c r="N4255">
        <v>0.29722222199999998</v>
      </c>
      <c r="O4255">
        <v>4</v>
      </c>
      <c r="P4255">
        <v>5206</v>
      </c>
      <c r="Q4255">
        <v>26</v>
      </c>
      <c r="R4255">
        <v>7</v>
      </c>
      <c r="S4255">
        <v>35</v>
      </c>
      <c r="T4255">
        <v>316</v>
      </c>
      <c r="U4255">
        <v>4</v>
      </c>
      <c r="V4255">
        <v>0</v>
      </c>
      <c r="W4255">
        <v>0.84798191113356669</v>
      </c>
      <c r="X4255">
        <v>768.86526584345108</v>
      </c>
      <c r="Y4255">
        <v>29.571687594965717</v>
      </c>
      <c r="Z4255">
        <v>0.51099039565723336</v>
      </c>
      <c r="AA4255">
        <v>198.97434047677106</v>
      </c>
      <c r="AB4255">
        <v>147.49713692709014</v>
      </c>
      <c r="AC4255">
        <v>90.234819947622356</v>
      </c>
      <c r="AD4255">
        <v>0</v>
      </c>
      <c r="AE4255">
        <v>1236.5022230966913</v>
      </c>
    </row>
    <row r="4256" spans="1:31" x14ac:dyDescent="0.25">
      <c r="A4256">
        <v>1715828</v>
      </c>
      <c r="B4256">
        <v>1</v>
      </c>
      <c r="C4256" t="s">
        <v>81</v>
      </c>
      <c r="D4256" t="s">
        <v>120</v>
      </c>
      <c r="E4256" t="s">
        <v>140</v>
      </c>
      <c r="F4256" t="s">
        <v>6688</v>
      </c>
      <c r="G4256" t="s">
        <v>147</v>
      </c>
      <c r="H4256" t="s">
        <v>143</v>
      </c>
      <c r="I4256" t="s">
        <v>135</v>
      </c>
      <c r="J4256" t="s">
        <v>136</v>
      </c>
      <c r="K4256" t="s">
        <v>137</v>
      </c>
      <c r="L4256" t="s">
        <v>12428</v>
      </c>
      <c r="M4256" t="s">
        <v>12429</v>
      </c>
      <c r="N4256">
        <v>0.70972222200000001</v>
      </c>
      <c r="O4256">
        <v>0</v>
      </c>
      <c r="P4256">
        <v>346</v>
      </c>
      <c r="Q4256">
        <v>104</v>
      </c>
      <c r="R4256">
        <v>46</v>
      </c>
      <c r="S4256">
        <v>10</v>
      </c>
      <c r="T4256">
        <v>53</v>
      </c>
      <c r="U4256">
        <v>4</v>
      </c>
      <c r="V4256">
        <v>0</v>
      </c>
      <c r="W4256">
        <v>0</v>
      </c>
      <c r="X4256">
        <v>33.771119807712736</v>
      </c>
      <c r="Y4256">
        <v>167.68853467262801</v>
      </c>
      <c r="Z4256">
        <v>32.732315155962219</v>
      </c>
      <c r="AA4256">
        <v>18.969364212532643</v>
      </c>
      <c r="AB4256">
        <v>13.236193759490337</v>
      </c>
      <c r="AC4256">
        <v>271.78131068359932</v>
      </c>
      <c r="AD4256">
        <v>0</v>
      </c>
      <c r="AE4256">
        <v>538.17883829192533</v>
      </c>
    </row>
    <row r="4257" spans="1:31" x14ac:dyDescent="0.25">
      <c r="A4257">
        <v>1715974</v>
      </c>
      <c r="B4257">
        <v>1</v>
      </c>
      <c r="C4257" t="s">
        <v>81</v>
      </c>
      <c r="D4257" t="s">
        <v>115</v>
      </c>
      <c r="E4257" t="s">
        <v>131</v>
      </c>
      <c r="F4257" t="s">
        <v>12430</v>
      </c>
      <c r="G4257" t="s">
        <v>429</v>
      </c>
      <c r="H4257" t="s">
        <v>134</v>
      </c>
      <c r="I4257" t="s">
        <v>135</v>
      </c>
      <c r="J4257" t="s">
        <v>136</v>
      </c>
      <c r="K4257" t="s">
        <v>137</v>
      </c>
      <c r="L4257" t="s">
        <v>12431</v>
      </c>
      <c r="M4257" t="s">
        <v>11894</v>
      </c>
      <c r="N4257">
        <v>3.2050000000000001</v>
      </c>
      <c r="O4257">
        <v>0</v>
      </c>
      <c r="P4257">
        <v>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</row>
    <row r="4258" spans="1:31" x14ac:dyDescent="0.25">
      <c r="A4258">
        <v>1715579</v>
      </c>
      <c r="B4258">
        <v>1</v>
      </c>
      <c r="C4258" t="s">
        <v>80</v>
      </c>
      <c r="D4258" t="s">
        <v>92</v>
      </c>
      <c r="E4258" t="s">
        <v>140</v>
      </c>
      <c r="F4258" t="s">
        <v>11130</v>
      </c>
      <c r="G4258" t="s">
        <v>147</v>
      </c>
      <c r="H4258" t="s">
        <v>143</v>
      </c>
      <c r="I4258" t="s">
        <v>135</v>
      </c>
      <c r="J4258" t="s">
        <v>136</v>
      </c>
      <c r="K4258" t="s">
        <v>137</v>
      </c>
      <c r="L4258" t="s">
        <v>12432</v>
      </c>
      <c r="M4258" t="s">
        <v>12433</v>
      </c>
      <c r="N4258">
        <v>1.348055555</v>
      </c>
      <c r="O4258">
        <v>0</v>
      </c>
      <c r="P4258">
        <v>577</v>
      </c>
      <c r="Q4258">
        <v>2</v>
      </c>
      <c r="R4258">
        <v>223</v>
      </c>
      <c r="S4258">
        <v>8</v>
      </c>
      <c r="T4258">
        <v>56</v>
      </c>
      <c r="U4258">
        <v>0</v>
      </c>
      <c r="V4258">
        <v>1</v>
      </c>
      <c r="W4258">
        <v>0</v>
      </c>
      <c r="X4258">
        <v>145.41788012333063</v>
      </c>
      <c r="Y4258">
        <v>1.3439939744966862</v>
      </c>
      <c r="Z4258">
        <v>39.896423435568927</v>
      </c>
      <c r="AA4258">
        <v>20.794823467943189</v>
      </c>
      <c r="AB4258">
        <v>113.41483608405672</v>
      </c>
      <c r="AC4258">
        <v>0</v>
      </c>
      <c r="AD4258">
        <v>0</v>
      </c>
      <c r="AE4258">
        <v>320.86795708539614</v>
      </c>
    </row>
    <row r="4259" spans="1:31" x14ac:dyDescent="0.25">
      <c r="A4259">
        <v>1715871</v>
      </c>
      <c r="B4259">
        <v>1</v>
      </c>
      <c r="C4259" t="s">
        <v>80</v>
      </c>
      <c r="D4259" t="s">
        <v>99</v>
      </c>
      <c r="E4259" t="s">
        <v>131</v>
      </c>
      <c r="F4259" t="s">
        <v>12434</v>
      </c>
      <c r="G4259" t="s">
        <v>133</v>
      </c>
      <c r="H4259" t="s">
        <v>134</v>
      </c>
      <c r="I4259" t="s">
        <v>135</v>
      </c>
      <c r="J4259" t="s">
        <v>136</v>
      </c>
      <c r="K4259" t="s">
        <v>137</v>
      </c>
      <c r="L4259" t="s">
        <v>12435</v>
      </c>
      <c r="M4259" t="s">
        <v>12338</v>
      </c>
      <c r="N4259">
        <v>1.4755555549999999</v>
      </c>
      <c r="O4259">
        <v>0</v>
      </c>
      <c r="P4259">
        <v>1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5.2574595138073332E-2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5.2574595138073332E-2</v>
      </c>
    </row>
    <row r="4260" spans="1:31" x14ac:dyDescent="0.25">
      <c r="A4260">
        <v>1715539</v>
      </c>
      <c r="B4260">
        <v>1</v>
      </c>
      <c r="C4260" t="s">
        <v>81</v>
      </c>
      <c r="D4260" t="s">
        <v>117</v>
      </c>
      <c r="E4260" t="s">
        <v>160</v>
      </c>
      <c r="F4260" t="s">
        <v>9052</v>
      </c>
      <c r="G4260" t="s">
        <v>162</v>
      </c>
      <c r="H4260" t="s">
        <v>134</v>
      </c>
      <c r="I4260" t="s">
        <v>135</v>
      </c>
      <c r="J4260" t="s">
        <v>136</v>
      </c>
      <c r="K4260" t="s">
        <v>137</v>
      </c>
      <c r="L4260" t="s">
        <v>12436</v>
      </c>
      <c r="M4260" t="s">
        <v>12437</v>
      </c>
      <c r="N4260">
        <v>1.571666666</v>
      </c>
      <c r="O4260">
        <v>0</v>
      </c>
      <c r="P4260">
        <v>1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0.53821287729163503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0.53821287729163503</v>
      </c>
    </row>
    <row r="4261" spans="1:31" x14ac:dyDescent="0.25">
      <c r="A4261">
        <v>1716063</v>
      </c>
      <c r="B4261">
        <v>1</v>
      </c>
      <c r="C4261" t="s">
        <v>80</v>
      </c>
      <c r="D4261" t="s">
        <v>103</v>
      </c>
      <c r="E4261" t="s">
        <v>171</v>
      </c>
      <c r="F4261" t="s">
        <v>11185</v>
      </c>
      <c r="G4261" t="s">
        <v>246</v>
      </c>
      <c r="H4261" t="s">
        <v>143</v>
      </c>
      <c r="I4261" t="s">
        <v>135</v>
      </c>
      <c r="J4261" t="s">
        <v>136</v>
      </c>
      <c r="K4261" t="s">
        <v>137</v>
      </c>
      <c r="L4261" t="s">
        <v>12438</v>
      </c>
      <c r="M4261" t="s">
        <v>12439</v>
      </c>
      <c r="N4261">
        <v>0.92583333300000004</v>
      </c>
      <c r="O4261">
        <v>0</v>
      </c>
      <c r="P4261">
        <v>265</v>
      </c>
      <c r="Q4261">
        <v>0</v>
      </c>
      <c r="R4261">
        <v>7</v>
      </c>
      <c r="S4261">
        <v>0</v>
      </c>
      <c r="T4261">
        <v>18</v>
      </c>
      <c r="U4261">
        <v>0</v>
      </c>
      <c r="V4261">
        <v>0</v>
      </c>
      <c r="W4261">
        <v>0</v>
      </c>
      <c r="X4261">
        <v>86.882888401268048</v>
      </c>
      <c r="Y4261">
        <v>0</v>
      </c>
      <c r="Z4261">
        <v>0.93177868313016665</v>
      </c>
      <c r="AA4261">
        <v>0</v>
      </c>
      <c r="AB4261">
        <v>6.1312951825577837</v>
      </c>
      <c r="AC4261">
        <v>0</v>
      </c>
      <c r="AD4261">
        <v>0</v>
      </c>
      <c r="AE4261">
        <v>93.945962266955988</v>
      </c>
    </row>
    <row r="4262" spans="1:31" x14ac:dyDescent="0.25">
      <c r="A4262">
        <v>1715937</v>
      </c>
      <c r="B4262">
        <v>1</v>
      </c>
      <c r="C4262" t="s">
        <v>80</v>
      </c>
      <c r="D4262" t="s">
        <v>94</v>
      </c>
      <c r="E4262" t="s">
        <v>140</v>
      </c>
      <c r="F4262" t="s">
        <v>12440</v>
      </c>
      <c r="G4262" t="s">
        <v>147</v>
      </c>
      <c r="H4262" t="s">
        <v>143</v>
      </c>
      <c r="I4262" t="s">
        <v>455</v>
      </c>
      <c r="J4262" t="s">
        <v>136</v>
      </c>
      <c r="K4262" t="s">
        <v>137</v>
      </c>
      <c r="L4262" t="s">
        <v>12441</v>
      </c>
      <c r="M4262" t="s">
        <v>12442</v>
      </c>
      <c r="N4262">
        <v>2.6388887999999999E-2</v>
      </c>
      <c r="O4262">
        <v>0</v>
      </c>
      <c r="P4262">
        <v>558</v>
      </c>
      <c r="Q4262">
        <v>3</v>
      </c>
      <c r="R4262">
        <v>30</v>
      </c>
      <c r="S4262">
        <v>1</v>
      </c>
      <c r="T4262">
        <v>55</v>
      </c>
      <c r="U4262">
        <v>0</v>
      </c>
      <c r="V4262">
        <v>0</v>
      </c>
      <c r="W4262">
        <v>0</v>
      </c>
      <c r="X4262">
        <v>2.2653598147918377</v>
      </c>
      <c r="Y4262">
        <v>0</v>
      </c>
      <c r="Z4262">
        <v>0.26566879822891248</v>
      </c>
      <c r="AA4262">
        <v>0.15314126987990975</v>
      </c>
      <c r="AB4262">
        <v>0.6324081837290999</v>
      </c>
      <c r="AC4262">
        <v>0</v>
      </c>
      <c r="AD4262">
        <v>0</v>
      </c>
      <c r="AE4262">
        <v>3.3165780666297597</v>
      </c>
    </row>
    <row r="4263" spans="1:31" x14ac:dyDescent="0.25">
      <c r="A4263">
        <v>1716043</v>
      </c>
      <c r="B4263">
        <v>1</v>
      </c>
      <c r="C4263" t="s">
        <v>80</v>
      </c>
      <c r="D4263" t="s">
        <v>92</v>
      </c>
      <c r="E4263" t="s">
        <v>150</v>
      </c>
      <c r="F4263" t="s">
        <v>12443</v>
      </c>
      <c r="G4263" t="s">
        <v>186</v>
      </c>
      <c r="H4263" t="s">
        <v>134</v>
      </c>
      <c r="I4263" t="s">
        <v>135</v>
      </c>
      <c r="J4263" t="s">
        <v>136</v>
      </c>
      <c r="K4263" t="s">
        <v>137</v>
      </c>
      <c r="L4263" t="s">
        <v>12444</v>
      </c>
      <c r="M4263" t="s">
        <v>12445</v>
      </c>
      <c r="N4263">
        <v>1.2236111110000001</v>
      </c>
      <c r="O4263">
        <v>0</v>
      </c>
      <c r="P4263">
        <v>0</v>
      </c>
      <c r="Q4263">
        <v>0</v>
      </c>
      <c r="R4263">
        <v>5</v>
      </c>
      <c r="S4263">
        <v>0</v>
      </c>
      <c r="T4263">
        <v>1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3.8755343070764172</v>
      </c>
      <c r="AA4263">
        <v>0</v>
      </c>
      <c r="AB4263">
        <v>0.67041672408316677</v>
      </c>
      <c r="AC4263">
        <v>0</v>
      </c>
      <c r="AD4263">
        <v>0</v>
      </c>
      <c r="AE4263">
        <v>4.5459510311595839</v>
      </c>
    </row>
    <row r="4264" spans="1:31" x14ac:dyDescent="0.25">
      <c r="A4264">
        <v>1715808</v>
      </c>
      <c r="B4264">
        <v>1</v>
      </c>
      <c r="C4264" t="s">
        <v>80</v>
      </c>
      <c r="D4264" t="s">
        <v>97</v>
      </c>
      <c r="E4264" t="s">
        <v>171</v>
      </c>
      <c r="F4264" t="s">
        <v>12446</v>
      </c>
      <c r="G4264" t="s">
        <v>147</v>
      </c>
      <c r="H4264" t="s">
        <v>143</v>
      </c>
      <c r="I4264" t="s">
        <v>135</v>
      </c>
      <c r="J4264" t="s">
        <v>136</v>
      </c>
      <c r="K4264" t="s">
        <v>137</v>
      </c>
      <c r="L4264" t="s">
        <v>11856</v>
      </c>
      <c r="M4264" t="s">
        <v>12447</v>
      </c>
      <c r="N4264">
        <v>0.22138888800000001</v>
      </c>
      <c r="O4264">
        <v>0</v>
      </c>
      <c r="P4264">
        <v>1657</v>
      </c>
      <c r="Q4264">
        <v>0</v>
      </c>
      <c r="R4264">
        <v>6</v>
      </c>
      <c r="S4264">
        <v>1</v>
      </c>
      <c r="T4264">
        <v>335</v>
      </c>
      <c r="U4264">
        <v>0</v>
      </c>
      <c r="V4264">
        <v>1</v>
      </c>
      <c r="W4264">
        <v>0</v>
      </c>
      <c r="X4264">
        <v>173.47334306426686</v>
      </c>
      <c r="Y4264">
        <v>0</v>
      </c>
      <c r="Z4264">
        <v>1.1699363955905269</v>
      </c>
      <c r="AA4264">
        <v>0.14765575806894948</v>
      </c>
      <c r="AB4264">
        <v>96.670977077511779</v>
      </c>
      <c r="AC4264">
        <v>0</v>
      </c>
      <c r="AD4264">
        <v>0.54770328508543176</v>
      </c>
      <c r="AE4264">
        <v>272.00961558052353</v>
      </c>
    </row>
    <row r="4265" spans="1:31" x14ac:dyDescent="0.25">
      <c r="A4265">
        <v>1715559</v>
      </c>
      <c r="B4265">
        <v>1</v>
      </c>
      <c r="C4265" t="s">
        <v>80</v>
      </c>
      <c r="D4265" t="s">
        <v>94</v>
      </c>
      <c r="E4265" t="s">
        <v>150</v>
      </c>
      <c r="F4265" t="s">
        <v>12448</v>
      </c>
      <c r="G4265" t="s">
        <v>186</v>
      </c>
      <c r="H4265" t="s">
        <v>134</v>
      </c>
      <c r="I4265" t="s">
        <v>135</v>
      </c>
      <c r="J4265" t="s">
        <v>136</v>
      </c>
      <c r="K4265" t="s">
        <v>137</v>
      </c>
      <c r="L4265" t="s">
        <v>12449</v>
      </c>
      <c r="M4265" t="s">
        <v>12450</v>
      </c>
      <c r="N4265">
        <v>1.603611111</v>
      </c>
      <c r="O4265">
        <v>0</v>
      </c>
      <c r="P4265">
        <v>44</v>
      </c>
      <c r="Q4265">
        <v>0</v>
      </c>
      <c r="R4265">
        <v>6</v>
      </c>
      <c r="S4265">
        <v>0</v>
      </c>
      <c r="T4265">
        <v>13</v>
      </c>
      <c r="U4265">
        <v>0</v>
      </c>
      <c r="V4265">
        <v>0</v>
      </c>
      <c r="W4265">
        <v>0</v>
      </c>
      <c r="X4265">
        <v>11.849932569001258</v>
      </c>
      <c r="Y4265">
        <v>0</v>
      </c>
      <c r="Z4265">
        <v>0.84083336265517772</v>
      </c>
      <c r="AA4265">
        <v>0</v>
      </c>
      <c r="AB4265">
        <v>8.2903773029179071</v>
      </c>
      <c r="AC4265">
        <v>0</v>
      </c>
      <c r="AD4265">
        <v>0</v>
      </c>
      <c r="AE4265">
        <v>20.98114323457434</v>
      </c>
    </row>
    <row r="4266" spans="1:31" x14ac:dyDescent="0.25">
      <c r="A4266">
        <v>1715745</v>
      </c>
      <c r="B4266">
        <v>1</v>
      </c>
      <c r="C4266" t="s">
        <v>80</v>
      </c>
      <c r="D4266" t="s">
        <v>96</v>
      </c>
      <c r="E4266" t="s">
        <v>131</v>
      </c>
      <c r="F4266" t="s">
        <v>12451</v>
      </c>
      <c r="G4266" t="s">
        <v>242</v>
      </c>
      <c r="H4266" t="s">
        <v>134</v>
      </c>
      <c r="I4266" t="s">
        <v>135</v>
      </c>
      <c r="J4266" t="s">
        <v>136</v>
      </c>
      <c r="K4266" t="s">
        <v>137</v>
      </c>
      <c r="L4266" t="s">
        <v>12452</v>
      </c>
      <c r="M4266" t="s">
        <v>12453</v>
      </c>
      <c r="N4266">
        <v>3.5702777769999998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1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5.7634215773386615</v>
      </c>
      <c r="AC4266">
        <v>0</v>
      </c>
      <c r="AD4266">
        <v>0</v>
      </c>
      <c r="AE4266">
        <v>5.7634215773386615</v>
      </c>
    </row>
    <row r="4267" spans="1:31" x14ac:dyDescent="0.25">
      <c r="A4267">
        <v>1716100</v>
      </c>
      <c r="B4267">
        <v>1</v>
      </c>
      <c r="C4267" t="s">
        <v>80</v>
      </c>
      <c r="D4267" t="s">
        <v>101</v>
      </c>
      <c r="E4267" t="s">
        <v>131</v>
      </c>
      <c r="F4267" t="s">
        <v>12454</v>
      </c>
      <c r="G4267" t="s">
        <v>238</v>
      </c>
      <c r="H4267" t="s">
        <v>134</v>
      </c>
      <c r="I4267" t="s">
        <v>135</v>
      </c>
      <c r="J4267" t="s">
        <v>136</v>
      </c>
      <c r="K4267" t="s">
        <v>137</v>
      </c>
      <c r="L4267" t="s">
        <v>12455</v>
      </c>
      <c r="M4267" t="s">
        <v>12456</v>
      </c>
      <c r="N4267">
        <v>1.8261111109999999</v>
      </c>
      <c r="O4267">
        <v>0</v>
      </c>
      <c r="P4267">
        <v>1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0.93535232823323411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0.93535232823323411</v>
      </c>
    </row>
    <row r="4268" spans="1:31" x14ac:dyDescent="0.25">
      <c r="A4268">
        <v>1716000</v>
      </c>
      <c r="B4268">
        <v>1</v>
      </c>
      <c r="C4268" t="s">
        <v>81</v>
      </c>
      <c r="D4268" t="s">
        <v>124</v>
      </c>
      <c r="E4268" t="s">
        <v>131</v>
      </c>
      <c r="F4268" t="s">
        <v>12457</v>
      </c>
      <c r="G4268" t="s">
        <v>238</v>
      </c>
      <c r="H4268" t="s">
        <v>134</v>
      </c>
      <c r="I4268" t="s">
        <v>135</v>
      </c>
      <c r="J4268" t="s">
        <v>136</v>
      </c>
      <c r="K4268" t="s">
        <v>137</v>
      </c>
      <c r="L4268" t="s">
        <v>12458</v>
      </c>
      <c r="M4268" t="s">
        <v>12459</v>
      </c>
      <c r="N4268">
        <v>0.54749999999999999</v>
      </c>
      <c r="O4268">
        <v>0</v>
      </c>
      <c r="P4268">
        <v>1</v>
      </c>
      <c r="Q4268">
        <v>0</v>
      </c>
      <c r="R4268">
        <v>0</v>
      </c>
      <c r="S4268">
        <v>0</v>
      </c>
      <c r="T4268">
        <v>1</v>
      </c>
      <c r="U4268">
        <v>0</v>
      </c>
      <c r="V4268">
        <v>0</v>
      </c>
      <c r="W4268">
        <v>0</v>
      </c>
      <c r="X4268">
        <v>0.34308136129193667</v>
      </c>
      <c r="Y4268">
        <v>0</v>
      </c>
      <c r="Z4268">
        <v>0</v>
      </c>
      <c r="AA4268">
        <v>0</v>
      </c>
      <c r="AB4268">
        <v>0.78730136328289957</v>
      </c>
      <c r="AC4268">
        <v>0</v>
      </c>
      <c r="AD4268">
        <v>0</v>
      </c>
      <c r="AE4268">
        <v>1.1303827245748361</v>
      </c>
    </row>
    <row r="4269" spans="1:31" x14ac:dyDescent="0.25">
      <c r="A4269">
        <v>1715645</v>
      </c>
      <c r="B4269">
        <v>1</v>
      </c>
      <c r="C4269" t="s">
        <v>80</v>
      </c>
      <c r="D4269" t="s">
        <v>101</v>
      </c>
      <c r="E4269" t="s">
        <v>131</v>
      </c>
      <c r="F4269" t="s">
        <v>12460</v>
      </c>
      <c r="G4269" t="s">
        <v>133</v>
      </c>
      <c r="H4269" t="s">
        <v>134</v>
      </c>
      <c r="I4269" t="s">
        <v>135</v>
      </c>
      <c r="J4269" t="s">
        <v>136</v>
      </c>
      <c r="K4269" t="s">
        <v>137</v>
      </c>
      <c r="L4269" t="s">
        <v>12461</v>
      </c>
      <c r="M4269" t="s">
        <v>12462</v>
      </c>
      <c r="N4269">
        <v>2.02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0.5210861193147478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0.5210861193147478</v>
      </c>
    </row>
    <row r="4270" spans="1:31" x14ac:dyDescent="0.25">
      <c r="A4270">
        <v>1715954</v>
      </c>
      <c r="B4270">
        <v>1</v>
      </c>
      <c r="C4270" t="s">
        <v>80</v>
      </c>
      <c r="D4270" t="s">
        <v>90</v>
      </c>
      <c r="E4270" t="s">
        <v>160</v>
      </c>
      <c r="F4270" t="s">
        <v>12463</v>
      </c>
      <c r="G4270" t="s">
        <v>1328</v>
      </c>
      <c r="H4270" t="s">
        <v>134</v>
      </c>
      <c r="I4270" t="s">
        <v>135</v>
      </c>
      <c r="J4270" t="s">
        <v>136</v>
      </c>
      <c r="K4270" t="s">
        <v>137</v>
      </c>
      <c r="L4270" t="s">
        <v>12464</v>
      </c>
      <c r="M4270" t="s">
        <v>12465</v>
      </c>
      <c r="N4270">
        <v>0.45111111100000001</v>
      </c>
      <c r="O4270">
        <v>0</v>
      </c>
      <c r="P4270">
        <v>188</v>
      </c>
      <c r="Q4270">
        <v>0</v>
      </c>
      <c r="R4270">
        <v>0</v>
      </c>
      <c r="S4270">
        <v>0</v>
      </c>
      <c r="T4270">
        <v>9</v>
      </c>
      <c r="U4270">
        <v>0</v>
      </c>
      <c r="V4270">
        <v>0</v>
      </c>
      <c r="W4270">
        <v>0</v>
      </c>
      <c r="X4270">
        <v>23.135753185608873</v>
      </c>
      <c r="Y4270">
        <v>0</v>
      </c>
      <c r="Z4270">
        <v>0</v>
      </c>
      <c r="AA4270">
        <v>0</v>
      </c>
      <c r="AB4270">
        <v>2.5120721421204344</v>
      </c>
      <c r="AC4270">
        <v>0</v>
      </c>
      <c r="AD4270">
        <v>0</v>
      </c>
      <c r="AE4270">
        <v>25.647825327729308</v>
      </c>
    </row>
    <row r="4271" spans="1:31" x14ac:dyDescent="0.25">
      <c r="A4271">
        <v>1715622</v>
      </c>
      <c r="B4271">
        <v>1</v>
      </c>
      <c r="C4271" t="s">
        <v>81</v>
      </c>
      <c r="D4271" t="s">
        <v>114</v>
      </c>
      <c r="E4271" t="s">
        <v>150</v>
      </c>
      <c r="F4271" t="s">
        <v>3064</v>
      </c>
      <c r="G4271" t="s">
        <v>152</v>
      </c>
      <c r="H4271" t="s">
        <v>134</v>
      </c>
      <c r="I4271" t="s">
        <v>135</v>
      </c>
      <c r="J4271" t="s">
        <v>136</v>
      </c>
      <c r="K4271" t="s">
        <v>153</v>
      </c>
      <c r="L4271" t="s">
        <v>12466</v>
      </c>
      <c r="M4271" t="s">
        <v>12467</v>
      </c>
      <c r="N4271">
        <v>8.3446388880000004</v>
      </c>
      <c r="O4271">
        <v>0</v>
      </c>
      <c r="P4271">
        <v>113</v>
      </c>
      <c r="Q4271">
        <v>0</v>
      </c>
      <c r="R4271">
        <v>0</v>
      </c>
      <c r="S4271">
        <v>0</v>
      </c>
      <c r="T4271">
        <v>9</v>
      </c>
      <c r="U4271">
        <v>0</v>
      </c>
      <c r="V4271">
        <v>0</v>
      </c>
      <c r="W4271">
        <v>0</v>
      </c>
      <c r="X4271">
        <v>75.397464169485701</v>
      </c>
      <c r="Y4271">
        <v>0</v>
      </c>
      <c r="Z4271">
        <v>0</v>
      </c>
      <c r="AA4271">
        <v>0</v>
      </c>
      <c r="AB4271">
        <v>34.353611142518254</v>
      </c>
      <c r="AC4271">
        <v>0</v>
      </c>
      <c r="AD4271">
        <v>0</v>
      </c>
      <c r="AE4271">
        <v>109.75107531200396</v>
      </c>
    </row>
    <row r="4272" spans="1:31" x14ac:dyDescent="0.25">
      <c r="A4272">
        <v>1715791</v>
      </c>
      <c r="B4272">
        <v>1</v>
      </c>
      <c r="C4272" t="s">
        <v>80</v>
      </c>
      <c r="D4272" t="s">
        <v>108</v>
      </c>
      <c r="E4272" t="s">
        <v>160</v>
      </c>
      <c r="F4272" t="s">
        <v>2952</v>
      </c>
      <c r="G4272" t="s">
        <v>162</v>
      </c>
      <c r="H4272" t="s">
        <v>134</v>
      </c>
      <c r="I4272" t="s">
        <v>135</v>
      </c>
      <c r="J4272" t="s">
        <v>136</v>
      </c>
      <c r="K4272" t="s">
        <v>137</v>
      </c>
      <c r="L4272" t="s">
        <v>12468</v>
      </c>
      <c r="M4272" t="s">
        <v>12469</v>
      </c>
      <c r="N4272">
        <v>2.4752777770000001</v>
      </c>
      <c r="O4272">
        <v>0</v>
      </c>
      <c r="P4272">
        <v>1</v>
      </c>
      <c r="Q4272">
        <v>0</v>
      </c>
      <c r="R4272">
        <v>2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2.9706252860928616E-2</v>
      </c>
      <c r="Y4272">
        <v>0</v>
      </c>
      <c r="Z4272">
        <v>6.6467006851949173E-2</v>
      </c>
      <c r="AA4272">
        <v>0</v>
      </c>
      <c r="AB4272">
        <v>0</v>
      </c>
      <c r="AC4272">
        <v>0</v>
      </c>
      <c r="AD4272">
        <v>0</v>
      </c>
      <c r="AE4272">
        <v>9.6173259712877796E-2</v>
      </c>
    </row>
    <row r="4273" spans="1:31" x14ac:dyDescent="0.25">
      <c r="A4273">
        <v>1715668</v>
      </c>
      <c r="B4273">
        <v>1</v>
      </c>
      <c r="C4273" t="s">
        <v>81</v>
      </c>
      <c r="D4273" t="s">
        <v>126</v>
      </c>
      <c r="E4273" t="s">
        <v>171</v>
      </c>
      <c r="F4273" t="s">
        <v>12470</v>
      </c>
      <c r="G4273" t="s">
        <v>173</v>
      </c>
      <c r="H4273" t="s">
        <v>143</v>
      </c>
      <c r="I4273" t="s">
        <v>135</v>
      </c>
      <c r="J4273" t="s">
        <v>136</v>
      </c>
      <c r="K4273" t="s">
        <v>153</v>
      </c>
      <c r="L4273" t="s">
        <v>12471</v>
      </c>
      <c r="M4273" t="s">
        <v>12472</v>
      </c>
      <c r="N4273">
        <v>4.6455555549999996</v>
      </c>
      <c r="O4273">
        <v>0</v>
      </c>
      <c r="P4273">
        <v>21</v>
      </c>
      <c r="Q4273">
        <v>0</v>
      </c>
      <c r="R4273">
        <v>1</v>
      </c>
      <c r="S4273">
        <v>0</v>
      </c>
      <c r="T4273">
        <v>2</v>
      </c>
      <c r="U4273">
        <v>0</v>
      </c>
      <c r="V4273">
        <v>0</v>
      </c>
      <c r="W4273">
        <v>0</v>
      </c>
      <c r="X4273">
        <v>7.6380124500112485</v>
      </c>
      <c r="Y4273">
        <v>0</v>
      </c>
      <c r="Z4273">
        <v>13.903865833704595</v>
      </c>
      <c r="AA4273">
        <v>0</v>
      </c>
      <c r="AB4273">
        <v>19.332801571456027</v>
      </c>
      <c r="AC4273">
        <v>0</v>
      </c>
      <c r="AD4273">
        <v>0</v>
      </c>
      <c r="AE4273">
        <v>40.87467985517187</v>
      </c>
    </row>
    <row r="4274" spans="1:31" x14ac:dyDescent="0.25">
      <c r="A4274">
        <v>1715582</v>
      </c>
      <c r="B4274">
        <v>1</v>
      </c>
      <c r="C4274" t="s">
        <v>80</v>
      </c>
      <c r="D4274" t="s">
        <v>88</v>
      </c>
      <c r="E4274" t="s">
        <v>131</v>
      </c>
      <c r="F4274" t="s">
        <v>12473</v>
      </c>
      <c r="G4274" t="s">
        <v>242</v>
      </c>
      <c r="H4274" t="s">
        <v>134</v>
      </c>
      <c r="I4274" t="s">
        <v>135</v>
      </c>
      <c r="J4274" t="s">
        <v>136</v>
      </c>
      <c r="K4274" t="s">
        <v>137</v>
      </c>
      <c r="L4274" t="s">
        <v>12474</v>
      </c>
      <c r="M4274" t="s">
        <v>12475</v>
      </c>
      <c r="N4274">
        <v>3.8688888879999999</v>
      </c>
      <c r="O4274">
        <v>0</v>
      </c>
      <c r="P4274">
        <v>2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1.6207258382558825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1.6207258382558825</v>
      </c>
    </row>
    <row r="4275" spans="1:31" x14ac:dyDescent="0.25">
      <c r="A4275">
        <v>1715536</v>
      </c>
      <c r="B4275">
        <v>1</v>
      </c>
      <c r="C4275" t="s">
        <v>80</v>
      </c>
      <c r="D4275" t="s">
        <v>84</v>
      </c>
      <c r="E4275" t="s">
        <v>171</v>
      </c>
      <c r="F4275" t="s">
        <v>12476</v>
      </c>
      <c r="G4275" t="s">
        <v>295</v>
      </c>
      <c r="H4275" t="s">
        <v>143</v>
      </c>
      <c r="I4275" t="s">
        <v>135</v>
      </c>
      <c r="J4275" t="s">
        <v>136</v>
      </c>
      <c r="K4275" t="s">
        <v>137</v>
      </c>
      <c r="L4275" t="s">
        <v>12477</v>
      </c>
      <c r="M4275" t="s">
        <v>12478</v>
      </c>
      <c r="N4275">
        <v>4.3991666660000002</v>
      </c>
      <c r="O4275">
        <v>0</v>
      </c>
      <c r="P4275">
        <v>27</v>
      </c>
      <c r="Q4275">
        <v>0</v>
      </c>
      <c r="R4275">
        <v>24</v>
      </c>
      <c r="S4275">
        <v>0</v>
      </c>
      <c r="T4275">
        <v>9</v>
      </c>
      <c r="U4275">
        <v>0</v>
      </c>
      <c r="V4275">
        <v>0</v>
      </c>
      <c r="W4275">
        <v>0</v>
      </c>
      <c r="X4275">
        <v>32.055189528343661</v>
      </c>
      <c r="Y4275">
        <v>0</v>
      </c>
      <c r="Z4275">
        <v>27.137255432956529</v>
      </c>
      <c r="AA4275">
        <v>0</v>
      </c>
      <c r="AB4275">
        <v>22.70126838360185</v>
      </c>
      <c r="AC4275">
        <v>0</v>
      </c>
      <c r="AD4275">
        <v>0</v>
      </c>
      <c r="AE4275">
        <v>81.893713344902039</v>
      </c>
    </row>
    <row r="4276" spans="1:31" x14ac:dyDescent="0.25">
      <c r="A4276">
        <v>1716017</v>
      </c>
      <c r="B4276">
        <v>1</v>
      </c>
      <c r="C4276" t="s">
        <v>80</v>
      </c>
      <c r="D4276" t="s">
        <v>96</v>
      </c>
      <c r="E4276" t="s">
        <v>160</v>
      </c>
      <c r="F4276" t="s">
        <v>10257</v>
      </c>
      <c r="G4276" t="s">
        <v>162</v>
      </c>
      <c r="H4276" t="s">
        <v>134</v>
      </c>
      <c r="I4276" t="s">
        <v>135</v>
      </c>
      <c r="J4276" t="s">
        <v>136</v>
      </c>
      <c r="K4276" t="s">
        <v>137</v>
      </c>
      <c r="L4276" t="s">
        <v>12479</v>
      </c>
      <c r="M4276" t="s">
        <v>12480</v>
      </c>
      <c r="N4276">
        <v>3.5366666659999999</v>
      </c>
      <c r="O4276">
        <v>0</v>
      </c>
      <c r="P4276">
        <v>359</v>
      </c>
      <c r="Q4276">
        <v>0</v>
      </c>
      <c r="R4276">
        <v>6</v>
      </c>
      <c r="S4276">
        <v>0</v>
      </c>
      <c r="T4276">
        <v>56</v>
      </c>
      <c r="U4276">
        <v>0</v>
      </c>
      <c r="V4276">
        <v>0</v>
      </c>
      <c r="W4276">
        <v>0</v>
      </c>
      <c r="X4276">
        <v>772.09401897879172</v>
      </c>
      <c r="Y4276">
        <v>0</v>
      </c>
      <c r="Z4276">
        <v>22.224233044128916</v>
      </c>
      <c r="AA4276">
        <v>0</v>
      </c>
      <c r="AB4276">
        <v>147.58028214523435</v>
      </c>
      <c r="AC4276">
        <v>0</v>
      </c>
      <c r="AD4276">
        <v>0</v>
      </c>
      <c r="AE4276">
        <v>941.89853416815504</v>
      </c>
    </row>
    <row r="4277" spans="1:31" x14ac:dyDescent="0.25">
      <c r="A4277">
        <v>1715705</v>
      </c>
      <c r="B4277">
        <v>1</v>
      </c>
      <c r="C4277" t="s">
        <v>80</v>
      </c>
      <c r="D4277" t="s">
        <v>93</v>
      </c>
      <c r="E4277" t="s">
        <v>140</v>
      </c>
      <c r="F4277" t="s">
        <v>12481</v>
      </c>
      <c r="G4277" t="s">
        <v>152</v>
      </c>
      <c r="H4277" t="s">
        <v>143</v>
      </c>
      <c r="I4277" t="s">
        <v>135</v>
      </c>
      <c r="J4277" t="s">
        <v>136</v>
      </c>
      <c r="K4277" t="s">
        <v>153</v>
      </c>
      <c r="L4277" t="s">
        <v>12482</v>
      </c>
      <c r="M4277" t="s">
        <v>12483</v>
      </c>
      <c r="N4277">
        <v>0.69638888799999998</v>
      </c>
      <c r="O4277">
        <v>0</v>
      </c>
      <c r="P4277">
        <v>253</v>
      </c>
      <c r="Q4277">
        <v>4</v>
      </c>
      <c r="R4277">
        <v>57</v>
      </c>
      <c r="S4277">
        <v>4</v>
      </c>
      <c r="T4277">
        <v>85</v>
      </c>
      <c r="U4277">
        <v>0</v>
      </c>
      <c r="V4277">
        <v>0</v>
      </c>
      <c r="W4277">
        <v>0</v>
      </c>
      <c r="X4277">
        <v>43.60097950386232</v>
      </c>
      <c r="Y4277">
        <v>16.088183052222874</v>
      </c>
      <c r="Z4277">
        <v>27.865611305889772</v>
      </c>
      <c r="AA4277">
        <v>13.305258593249729</v>
      </c>
      <c r="AB4277">
        <v>41.197805908747156</v>
      </c>
      <c r="AC4277">
        <v>0</v>
      </c>
      <c r="AD4277">
        <v>0</v>
      </c>
      <c r="AE4277">
        <v>142.05783836397185</v>
      </c>
    </row>
    <row r="4278" spans="1:31" x14ac:dyDescent="0.25">
      <c r="A4278">
        <v>1715562</v>
      </c>
      <c r="B4278">
        <v>1</v>
      </c>
      <c r="C4278" t="s">
        <v>81</v>
      </c>
      <c r="D4278" t="s">
        <v>118</v>
      </c>
      <c r="E4278" t="s">
        <v>189</v>
      </c>
      <c r="F4278" t="s">
        <v>12484</v>
      </c>
      <c r="G4278" t="s">
        <v>147</v>
      </c>
      <c r="H4278" t="s">
        <v>143</v>
      </c>
      <c r="I4278" t="s">
        <v>135</v>
      </c>
      <c r="J4278" t="s">
        <v>136</v>
      </c>
      <c r="K4278" t="s">
        <v>137</v>
      </c>
      <c r="L4278" t="s">
        <v>12485</v>
      </c>
      <c r="M4278" t="s">
        <v>12486</v>
      </c>
      <c r="N4278">
        <v>0.63249999999999995</v>
      </c>
      <c r="O4278">
        <v>10</v>
      </c>
      <c r="P4278">
        <v>278</v>
      </c>
      <c r="Q4278">
        <v>74</v>
      </c>
      <c r="R4278">
        <v>13</v>
      </c>
      <c r="S4278">
        <v>22</v>
      </c>
      <c r="T4278">
        <v>10</v>
      </c>
      <c r="U4278">
        <v>6</v>
      </c>
      <c r="V4278">
        <v>0</v>
      </c>
      <c r="W4278">
        <v>1.5116025849358499</v>
      </c>
      <c r="X4278">
        <v>36.384072133427878</v>
      </c>
      <c r="Y4278">
        <v>70.698222044367</v>
      </c>
      <c r="Z4278">
        <v>2.4182555979913647</v>
      </c>
      <c r="AA4278">
        <v>71.535906946494379</v>
      </c>
      <c r="AB4278">
        <v>7.2120081023110982</v>
      </c>
      <c r="AC4278">
        <v>347.78429825154433</v>
      </c>
      <c r="AD4278">
        <v>0</v>
      </c>
      <c r="AE4278">
        <v>537.54436566107188</v>
      </c>
    </row>
    <row r="4279" spans="1:31" x14ac:dyDescent="0.25">
      <c r="A4279">
        <v>1715662</v>
      </c>
      <c r="B4279">
        <v>1</v>
      </c>
      <c r="C4279" t="s">
        <v>81</v>
      </c>
      <c r="D4279" t="s">
        <v>118</v>
      </c>
      <c r="E4279" t="s">
        <v>131</v>
      </c>
      <c r="F4279" t="s">
        <v>12487</v>
      </c>
      <c r="G4279" t="s">
        <v>238</v>
      </c>
      <c r="H4279" t="s">
        <v>134</v>
      </c>
      <c r="I4279" t="s">
        <v>135</v>
      </c>
      <c r="J4279" t="s">
        <v>136</v>
      </c>
      <c r="K4279" t="s">
        <v>137</v>
      </c>
      <c r="L4279" t="s">
        <v>12488</v>
      </c>
      <c r="M4279" t="s">
        <v>12489</v>
      </c>
      <c r="N4279">
        <v>0.86527777699999997</v>
      </c>
      <c r="O4279">
        <v>0</v>
      </c>
      <c r="P4279">
        <v>6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1.3615123000656804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1.3615123000656804</v>
      </c>
    </row>
    <row r="4280" spans="1:31" x14ac:dyDescent="0.25">
      <c r="A4280">
        <v>1715542</v>
      </c>
      <c r="B4280">
        <v>1</v>
      </c>
      <c r="C4280" t="s">
        <v>81</v>
      </c>
      <c r="D4280" t="s">
        <v>126</v>
      </c>
      <c r="E4280" t="s">
        <v>189</v>
      </c>
      <c r="F4280" t="s">
        <v>12490</v>
      </c>
      <c r="G4280" t="s">
        <v>147</v>
      </c>
      <c r="H4280" t="s">
        <v>143</v>
      </c>
      <c r="I4280" t="s">
        <v>455</v>
      </c>
      <c r="J4280" t="s">
        <v>136</v>
      </c>
      <c r="K4280" t="s">
        <v>137</v>
      </c>
      <c r="L4280" t="s">
        <v>12491</v>
      </c>
      <c r="M4280" t="s">
        <v>12492</v>
      </c>
      <c r="N4280">
        <v>9.1666660000000004E-3</v>
      </c>
      <c r="O4280">
        <v>0</v>
      </c>
      <c r="P4280">
        <v>249</v>
      </c>
      <c r="Q4280">
        <v>4</v>
      </c>
      <c r="R4280">
        <v>44</v>
      </c>
      <c r="S4280">
        <v>12</v>
      </c>
      <c r="T4280">
        <v>30</v>
      </c>
      <c r="U4280">
        <v>0</v>
      </c>
      <c r="V4280">
        <v>0</v>
      </c>
      <c r="W4280">
        <v>0</v>
      </c>
      <c r="X4280">
        <v>0.21372178578529169</v>
      </c>
      <c r="Y4280">
        <v>3.4136234410079999E-2</v>
      </c>
      <c r="Z4280">
        <v>4.6309610155600013E-2</v>
      </c>
      <c r="AA4280">
        <v>0.7988177242931509</v>
      </c>
      <c r="AB4280">
        <v>0.22481417579162666</v>
      </c>
      <c r="AC4280">
        <v>0</v>
      </c>
      <c r="AD4280">
        <v>0</v>
      </c>
      <c r="AE4280">
        <v>1.3177995304357493</v>
      </c>
    </row>
    <row r="4281" spans="1:31" x14ac:dyDescent="0.25">
      <c r="A4281">
        <v>1716083</v>
      </c>
      <c r="B4281">
        <v>1</v>
      </c>
      <c r="C4281" t="s">
        <v>81</v>
      </c>
      <c r="D4281" t="s">
        <v>118</v>
      </c>
      <c r="E4281" t="s">
        <v>131</v>
      </c>
      <c r="F4281" t="s">
        <v>12493</v>
      </c>
      <c r="G4281" t="s">
        <v>238</v>
      </c>
      <c r="H4281" t="s">
        <v>134</v>
      </c>
      <c r="I4281" t="s">
        <v>135</v>
      </c>
      <c r="J4281" t="s">
        <v>136</v>
      </c>
      <c r="K4281" t="s">
        <v>137</v>
      </c>
      <c r="L4281" t="s">
        <v>12494</v>
      </c>
      <c r="M4281" t="s">
        <v>12495</v>
      </c>
      <c r="N4281">
        <v>0.59944444399999997</v>
      </c>
      <c r="O4281">
        <v>0</v>
      </c>
      <c r="P4281">
        <v>1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</row>
    <row r="4282" spans="1:31" x14ac:dyDescent="0.25">
      <c r="A4282">
        <v>1715605</v>
      </c>
      <c r="B4282">
        <v>1</v>
      </c>
      <c r="C4282" t="s">
        <v>80</v>
      </c>
      <c r="D4282" t="s">
        <v>82</v>
      </c>
      <c r="E4282" t="s">
        <v>150</v>
      </c>
      <c r="F4282" t="s">
        <v>12496</v>
      </c>
      <c r="G4282" t="s">
        <v>173</v>
      </c>
      <c r="H4282" t="s">
        <v>134</v>
      </c>
      <c r="I4282" t="s">
        <v>135</v>
      </c>
      <c r="J4282" t="s">
        <v>136</v>
      </c>
      <c r="K4282" t="s">
        <v>153</v>
      </c>
      <c r="L4282" t="s">
        <v>12497</v>
      </c>
      <c r="M4282" t="s">
        <v>12498</v>
      </c>
      <c r="N4282">
        <v>3.6799794440000002</v>
      </c>
      <c r="O4282">
        <v>0</v>
      </c>
      <c r="P4282">
        <v>464</v>
      </c>
      <c r="Q4282">
        <v>0</v>
      </c>
      <c r="R4282">
        <v>0</v>
      </c>
      <c r="S4282">
        <v>0</v>
      </c>
      <c r="T4282">
        <v>65</v>
      </c>
      <c r="U4282">
        <v>0</v>
      </c>
      <c r="V4282">
        <v>0</v>
      </c>
      <c r="W4282">
        <v>0</v>
      </c>
      <c r="X4282">
        <v>524.60319828143213</v>
      </c>
      <c r="Y4282">
        <v>0</v>
      </c>
      <c r="Z4282">
        <v>0</v>
      </c>
      <c r="AA4282">
        <v>0</v>
      </c>
      <c r="AB4282">
        <v>168.85156522624547</v>
      </c>
      <c r="AC4282">
        <v>0</v>
      </c>
      <c r="AD4282">
        <v>0</v>
      </c>
      <c r="AE4282">
        <v>693.45476350767763</v>
      </c>
    </row>
    <row r="4283" spans="1:31" x14ac:dyDescent="0.25">
      <c r="A4283">
        <v>1715891</v>
      </c>
      <c r="B4283">
        <v>1</v>
      </c>
      <c r="C4283" t="s">
        <v>80</v>
      </c>
      <c r="D4283" t="s">
        <v>101</v>
      </c>
      <c r="E4283" t="s">
        <v>160</v>
      </c>
      <c r="F4283" t="s">
        <v>12499</v>
      </c>
      <c r="G4283" t="s">
        <v>152</v>
      </c>
      <c r="H4283" t="s">
        <v>134</v>
      </c>
      <c r="I4283" t="s">
        <v>135</v>
      </c>
      <c r="J4283" t="s">
        <v>136</v>
      </c>
      <c r="K4283" t="s">
        <v>153</v>
      </c>
      <c r="L4283" t="s">
        <v>12500</v>
      </c>
      <c r="M4283" t="s">
        <v>12501</v>
      </c>
      <c r="N4283">
        <v>1.872161111</v>
      </c>
      <c r="O4283">
        <v>0</v>
      </c>
      <c r="P4283">
        <v>32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23.272520044910841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23.272520044910841</v>
      </c>
    </row>
    <row r="4284" spans="1:31" x14ac:dyDescent="0.25">
      <c r="A4284">
        <v>1715897</v>
      </c>
      <c r="B4284">
        <v>1</v>
      </c>
      <c r="C4284" t="s">
        <v>80</v>
      </c>
      <c r="D4284" t="s">
        <v>96</v>
      </c>
      <c r="E4284" t="s">
        <v>160</v>
      </c>
      <c r="F4284" t="s">
        <v>7475</v>
      </c>
      <c r="G4284" t="s">
        <v>162</v>
      </c>
      <c r="H4284" t="s">
        <v>134</v>
      </c>
      <c r="I4284" t="s">
        <v>135</v>
      </c>
      <c r="J4284" t="s">
        <v>136</v>
      </c>
      <c r="K4284" t="s">
        <v>137</v>
      </c>
      <c r="L4284" t="s">
        <v>12502</v>
      </c>
      <c r="M4284" t="s">
        <v>12503</v>
      </c>
      <c r="N4284">
        <v>8.4794444440000003</v>
      </c>
      <c r="O4284">
        <v>0</v>
      </c>
      <c r="P4284">
        <v>147</v>
      </c>
      <c r="Q4284">
        <v>0</v>
      </c>
      <c r="R4284">
        <v>0</v>
      </c>
      <c r="S4284">
        <v>0</v>
      </c>
      <c r="T4284">
        <v>15</v>
      </c>
      <c r="U4284">
        <v>0</v>
      </c>
      <c r="V4284">
        <v>0</v>
      </c>
      <c r="W4284">
        <v>0</v>
      </c>
      <c r="X4284">
        <v>266.95455465943104</v>
      </c>
      <c r="Y4284">
        <v>0</v>
      </c>
      <c r="Z4284">
        <v>0</v>
      </c>
      <c r="AA4284">
        <v>0</v>
      </c>
      <c r="AB4284">
        <v>40.720057545334782</v>
      </c>
      <c r="AC4284">
        <v>0</v>
      </c>
      <c r="AD4284">
        <v>0</v>
      </c>
      <c r="AE4284">
        <v>307.67461220476582</v>
      </c>
    </row>
    <row r="4285" spans="1:31" x14ac:dyDescent="0.25">
      <c r="A4285">
        <v>1715997</v>
      </c>
      <c r="B4285">
        <v>1</v>
      </c>
      <c r="C4285" t="s">
        <v>80</v>
      </c>
      <c r="D4285" t="s">
        <v>99</v>
      </c>
      <c r="E4285" t="s">
        <v>131</v>
      </c>
      <c r="F4285" t="s">
        <v>12504</v>
      </c>
      <c r="G4285" t="s">
        <v>133</v>
      </c>
      <c r="H4285" t="s">
        <v>134</v>
      </c>
      <c r="I4285" t="s">
        <v>135</v>
      </c>
      <c r="J4285" t="s">
        <v>136</v>
      </c>
      <c r="K4285" t="s">
        <v>137</v>
      </c>
      <c r="L4285" t="s">
        <v>12505</v>
      </c>
      <c r="M4285" t="s">
        <v>12506</v>
      </c>
      <c r="N4285">
        <v>2.8424999999999998</v>
      </c>
      <c r="O4285">
        <v>0</v>
      </c>
      <c r="P4285">
        <v>12</v>
      </c>
      <c r="Q4285">
        <v>0</v>
      </c>
      <c r="R4285">
        <v>0</v>
      </c>
      <c r="S4285">
        <v>0</v>
      </c>
      <c r="T4285">
        <v>1</v>
      </c>
      <c r="U4285">
        <v>0</v>
      </c>
      <c r="V4285">
        <v>0</v>
      </c>
      <c r="W4285">
        <v>0</v>
      </c>
      <c r="X4285">
        <v>18.324597054033557</v>
      </c>
      <c r="Y4285">
        <v>0</v>
      </c>
      <c r="Z4285">
        <v>0</v>
      </c>
      <c r="AA4285">
        <v>0</v>
      </c>
      <c r="AB4285">
        <v>1.636473224846775</v>
      </c>
      <c r="AC4285">
        <v>0</v>
      </c>
      <c r="AD4285">
        <v>0</v>
      </c>
      <c r="AE4285">
        <v>19.961070278880332</v>
      </c>
    </row>
    <row r="4286" spans="1:31" x14ac:dyDescent="0.25">
      <c r="A4286">
        <v>1716335</v>
      </c>
      <c r="B4286">
        <v>1</v>
      </c>
      <c r="C4286" t="s">
        <v>81</v>
      </c>
      <c r="D4286" t="s">
        <v>113</v>
      </c>
      <c r="E4286" t="s">
        <v>150</v>
      </c>
      <c r="F4286" t="s">
        <v>12507</v>
      </c>
      <c r="G4286" t="s">
        <v>162</v>
      </c>
      <c r="H4286" t="s">
        <v>134</v>
      </c>
      <c r="I4286" t="s">
        <v>135</v>
      </c>
      <c r="J4286" t="s">
        <v>136</v>
      </c>
      <c r="K4286" t="s">
        <v>137</v>
      </c>
      <c r="L4286" t="s">
        <v>12508</v>
      </c>
      <c r="M4286" t="s">
        <v>12509</v>
      </c>
      <c r="N4286">
        <v>2.406111111</v>
      </c>
      <c r="O4286">
        <v>0</v>
      </c>
      <c r="P4286">
        <v>131</v>
      </c>
      <c r="Q4286">
        <v>0</v>
      </c>
      <c r="R4286">
        <v>2</v>
      </c>
      <c r="S4286">
        <v>0</v>
      </c>
      <c r="T4286">
        <v>3</v>
      </c>
      <c r="U4286">
        <v>0</v>
      </c>
      <c r="V4286">
        <v>0</v>
      </c>
      <c r="W4286">
        <v>0</v>
      </c>
      <c r="X4286">
        <v>82.77338893356908</v>
      </c>
      <c r="Y4286">
        <v>0</v>
      </c>
      <c r="Z4286">
        <v>1.1942136972762918</v>
      </c>
      <c r="AA4286">
        <v>0</v>
      </c>
      <c r="AB4286">
        <v>12.516869305289264</v>
      </c>
      <c r="AC4286">
        <v>0</v>
      </c>
      <c r="AD4286">
        <v>0</v>
      </c>
      <c r="AE4286">
        <v>96.484471936134639</v>
      </c>
    </row>
    <row r="4287" spans="1:31" x14ac:dyDescent="0.25">
      <c r="A4287">
        <v>1716235</v>
      </c>
      <c r="B4287">
        <v>1</v>
      </c>
      <c r="C4287" t="s">
        <v>80</v>
      </c>
      <c r="D4287" t="s">
        <v>92</v>
      </c>
      <c r="E4287" t="s">
        <v>131</v>
      </c>
      <c r="F4287" t="s">
        <v>12510</v>
      </c>
      <c r="G4287" t="s">
        <v>269</v>
      </c>
      <c r="H4287" t="s">
        <v>134</v>
      </c>
      <c r="I4287" t="s">
        <v>135</v>
      </c>
      <c r="J4287" t="s">
        <v>136</v>
      </c>
      <c r="K4287" t="s">
        <v>137</v>
      </c>
      <c r="L4287" t="s">
        <v>12511</v>
      </c>
      <c r="M4287" t="s">
        <v>12512</v>
      </c>
      <c r="N4287">
        <v>2.7230555550000002</v>
      </c>
      <c r="O4287">
        <v>0</v>
      </c>
      <c r="P4287">
        <v>2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0.654568129596096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0.654568129596096</v>
      </c>
    </row>
    <row r="4288" spans="1:31" x14ac:dyDescent="0.25">
      <c r="A4288">
        <v>1716258</v>
      </c>
      <c r="B4288">
        <v>1</v>
      </c>
      <c r="C4288" t="s">
        <v>81</v>
      </c>
      <c r="D4288" t="s">
        <v>127</v>
      </c>
      <c r="E4288" t="s">
        <v>160</v>
      </c>
      <c r="F4288" t="s">
        <v>12513</v>
      </c>
      <c r="G4288" t="s">
        <v>162</v>
      </c>
      <c r="H4288" t="s">
        <v>134</v>
      </c>
      <c r="I4288" t="s">
        <v>135</v>
      </c>
      <c r="J4288" t="s">
        <v>136</v>
      </c>
      <c r="K4288" t="s">
        <v>137</v>
      </c>
      <c r="L4288" t="s">
        <v>12514</v>
      </c>
      <c r="M4288" t="s">
        <v>12515</v>
      </c>
      <c r="N4288">
        <v>2.2666666659999999</v>
      </c>
      <c r="O4288">
        <v>0</v>
      </c>
      <c r="P4288">
        <v>31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10.026014792219534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10.026014792219534</v>
      </c>
    </row>
    <row r="4289" spans="1:31" x14ac:dyDescent="0.25">
      <c r="A4289">
        <v>1716504</v>
      </c>
      <c r="B4289">
        <v>1</v>
      </c>
      <c r="C4289" t="s">
        <v>80</v>
      </c>
      <c r="D4289" t="s">
        <v>107</v>
      </c>
      <c r="E4289" t="s">
        <v>131</v>
      </c>
      <c r="F4289" t="s">
        <v>1259</v>
      </c>
      <c r="G4289" t="s">
        <v>242</v>
      </c>
      <c r="H4289" t="s">
        <v>134</v>
      </c>
      <c r="I4289" t="s">
        <v>135</v>
      </c>
      <c r="J4289" t="s">
        <v>136</v>
      </c>
      <c r="K4289" t="s">
        <v>137</v>
      </c>
      <c r="L4289" t="s">
        <v>12516</v>
      </c>
      <c r="M4289" t="s">
        <v>12517</v>
      </c>
      <c r="N4289">
        <v>2.5274999999999999</v>
      </c>
      <c r="O4289">
        <v>0</v>
      </c>
      <c r="P4289">
        <v>1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0.49141216594812365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0.49141216594812365</v>
      </c>
    </row>
    <row r="4290" spans="1:31" x14ac:dyDescent="0.25">
      <c r="A4290">
        <v>1716527</v>
      </c>
      <c r="B4290">
        <v>1</v>
      </c>
      <c r="C4290" t="s">
        <v>81</v>
      </c>
      <c r="D4290" t="s">
        <v>128</v>
      </c>
      <c r="E4290" t="s">
        <v>140</v>
      </c>
      <c r="F4290" t="s">
        <v>12518</v>
      </c>
      <c r="G4290" t="s">
        <v>147</v>
      </c>
      <c r="H4290" t="s">
        <v>143</v>
      </c>
      <c r="I4290" t="s">
        <v>135</v>
      </c>
      <c r="J4290" t="s">
        <v>136</v>
      </c>
      <c r="K4290" t="s">
        <v>137</v>
      </c>
      <c r="L4290" t="s">
        <v>12519</v>
      </c>
      <c r="M4290" t="s">
        <v>12520</v>
      </c>
      <c r="N4290">
        <v>0.73805555499999997</v>
      </c>
      <c r="O4290">
        <v>5</v>
      </c>
      <c r="P4290">
        <v>10426</v>
      </c>
      <c r="Q4290">
        <v>18</v>
      </c>
      <c r="R4290">
        <v>147</v>
      </c>
      <c r="S4290">
        <v>24</v>
      </c>
      <c r="T4290">
        <v>1174</v>
      </c>
      <c r="U4290">
        <v>10</v>
      </c>
      <c r="V4290">
        <v>1</v>
      </c>
      <c r="W4290">
        <v>1.61041512097767</v>
      </c>
      <c r="X4290">
        <v>1679.3873523590785</v>
      </c>
      <c r="Y4290">
        <v>6.4524804209487563</v>
      </c>
      <c r="Z4290">
        <v>29.823476692260986</v>
      </c>
      <c r="AA4290">
        <v>107.76651958809983</v>
      </c>
      <c r="AB4290">
        <v>335.57341184691848</v>
      </c>
      <c r="AC4290">
        <v>154.66539020190993</v>
      </c>
      <c r="AD4290">
        <v>3.0437845141393605</v>
      </c>
      <c r="AE4290">
        <v>2318.3228307443333</v>
      </c>
    </row>
    <row r="4291" spans="1:31" x14ac:dyDescent="0.25">
      <c r="A4291">
        <v>1716404</v>
      </c>
      <c r="B4291">
        <v>1</v>
      </c>
      <c r="C4291" t="s">
        <v>80</v>
      </c>
      <c r="D4291" t="s">
        <v>104</v>
      </c>
      <c r="E4291" t="s">
        <v>131</v>
      </c>
      <c r="F4291" t="s">
        <v>12521</v>
      </c>
      <c r="G4291" t="s">
        <v>133</v>
      </c>
      <c r="H4291" t="s">
        <v>134</v>
      </c>
      <c r="I4291" t="s">
        <v>135</v>
      </c>
      <c r="J4291" t="s">
        <v>136</v>
      </c>
      <c r="K4291" t="s">
        <v>137</v>
      </c>
      <c r="L4291" t="s">
        <v>12522</v>
      </c>
      <c r="M4291" t="s">
        <v>12523</v>
      </c>
      <c r="N4291">
        <v>2.9561111109999998</v>
      </c>
      <c r="O4291">
        <v>0</v>
      </c>
      <c r="P4291">
        <v>1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3.9367981935994459E-2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3.9367981935994459E-2</v>
      </c>
    </row>
    <row r="4292" spans="1:31" x14ac:dyDescent="0.25">
      <c r="A4292">
        <v>1716421</v>
      </c>
      <c r="B4292">
        <v>1</v>
      </c>
      <c r="C4292" t="s">
        <v>80</v>
      </c>
      <c r="D4292" t="s">
        <v>96</v>
      </c>
      <c r="E4292" t="s">
        <v>160</v>
      </c>
      <c r="F4292" t="s">
        <v>12524</v>
      </c>
      <c r="G4292" t="s">
        <v>157</v>
      </c>
      <c r="H4292" t="s">
        <v>134</v>
      </c>
      <c r="I4292" t="s">
        <v>135</v>
      </c>
      <c r="J4292" t="s">
        <v>3</v>
      </c>
      <c r="K4292" t="s">
        <v>137</v>
      </c>
      <c r="L4292" t="s">
        <v>12525</v>
      </c>
      <c r="M4292" t="s">
        <v>12526</v>
      </c>
      <c r="N4292">
        <v>1.111388888</v>
      </c>
      <c r="O4292">
        <v>0</v>
      </c>
      <c r="P4292">
        <v>26</v>
      </c>
      <c r="Q4292">
        <v>0</v>
      </c>
      <c r="R4292">
        <v>0</v>
      </c>
      <c r="S4292">
        <v>0</v>
      </c>
      <c r="T4292">
        <v>3</v>
      </c>
      <c r="U4292">
        <v>0</v>
      </c>
      <c r="V4292">
        <v>0</v>
      </c>
      <c r="W4292">
        <v>0</v>
      </c>
      <c r="X4292">
        <v>10.510678025664545</v>
      </c>
      <c r="Y4292">
        <v>0</v>
      </c>
      <c r="Z4292">
        <v>0</v>
      </c>
      <c r="AA4292">
        <v>0</v>
      </c>
      <c r="AB4292">
        <v>10.017999077979614</v>
      </c>
      <c r="AC4292">
        <v>0</v>
      </c>
      <c r="AD4292">
        <v>0</v>
      </c>
      <c r="AE4292">
        <v>20.528677103644156</v>
      </c>
    </row>
    <row r="4293" spans="1:31" x14ac:dyDescent="0.25">
      <c r="A4293">
        <v>1716172</v>
      </c>
      <c r="B4293">
        <v>1</v>
      </c>
      <c r="C4293" t="s">
        <v>80</v>
      </c>
      <c r="D4293" t="s">
        <v>82</v>
      </c>
      <c r="E4293" t="s">
        <v>131</v>
      </c>
      <c r="F4293" t="s">
        <v>12527</v>
      </c>
      <c r="G4293" t="s">
        <v>133</v>
      </c>
      <c r="H4293" t="s">
        <v>134</v>
      </c>
      <c r="I4293" t="s">
        <v>135</v>
      </c>
      <c r="J4293" t="s">
        <v>136</v>
      </c>
      <c r="K4293" t="s">
        <v>137</v>
      </c>
      <c r="L4293" t="s">
        <v>12528</v>
      </c>
      <c r="M4293" t="s">
        <v>12529</v>
      </c>
      <c r="N4293">
        <v>2.6752777769999998</v>
      </c>
      <c r="O4293">
        <v>0</v>
      </c>
      <c r="P4293">
        <v>3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1.5758372146534065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1.5758372146534065</v>
      </c>
    </row>
    <row r="4294" spans="1:31" x14ac:dyDescent="0.25">
      <c r="A4294">
        <v>1716318</v>
      </c>
      <c r="B4294">
        <v>1</v>
      </c>
      <c r="C4294" t="s">
        <v>80</v>
      </c>
      <c r="D4294" t="s">
        <v>98</v>
      </c>
      <c r="E4294" t="s">
        <v>160</v>
      </c>
      <c r="F4294" t="s">
        <v>12530</v>
      </c>
      <c r="G4294" t="s">
        <v>326</v>
      </c>
      <c r="H4294" t="s">
        <v>134</v>
      </c>
      <c r="I4294" t="s">
        <v>135</v>
      </c>
      <c r="J4294" t="s">
        <v>136</v>
      </c>
      <c r="K4294" t="s">
        <v>137</v>
      </c>
      <c r="L4294" t="s">
        <v>12531</v>
      </c>
      <c r="M4294" t="s">
        <v>12532</v>
      </c>
      <c r="N4294">
        <v>1.980555555</v>
      </c>
      <c r="O4294">
        <v>0</v>
      </c>
      <c r="P4294">
        <v>0</v>
      </c>
      <c r="Q4294">
        <v>0</v>
      </c>
      <c r="R4294">
        <v>2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6.8713325388773852</v>
      </c>
      <c r="AA4294">
        <v>0</v>
      </c>
      <c r="AB4294">
        <v>0</v>
      </c>
      <c r="AC4294">
        <v>0</v>
      </c>
      <c r="AD4294">
        <v>0</v>
      </c>
      <c r="AE4294">
        <v>6.8713325388773852</v>
      </c>
    </row>
    <row r="4295" spans="1:31" x14ac:dyDescent="0.25">
      <c r="A4295">
        <v>1716321</v>
      </c>
      <c r="B4295">
        <v>1</v>
      </c>
      <c r="C4295" t="s">
        <v>80</v>
      </c>
      <c r="D4295" t="s">
        <v>96</v>
      </c>
      <c r="E4295" t="s">
        <v>131</v>
      </c>
      <c r="F4295" t="s">
        <v>12533</v>
      </c>
      <c r="G4295" t="s">
        <v>133</v>
      </c>
      <c r="H4295" t="s">
        <v>134</v>
      </c>
      <c r="I4295" t="s">
        <v>135</v>
      </c>
      <c r="J4295" t="s">
        <v>136</v>
      </c>
      <c r="K4295" t="s">
        <v>137</v>
      </c>
      <c r="L4295" t="s">
        <v>12534</v>
      </c>
      <c r="M4295" t="s">
        <v>12535</v>
      </c>
      <c r="N4295">
        <v>2.261666666</v>
      </c>
      <c r="O4295">
        <v>0</v>
      </c>
      <c r="P4295">
        <v>4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4.0417173815738696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4.0417173815738696</v>
      </c>
    </row>
    <row r="4296" spans="1:31" x14ac:dyDescent="0.25">
      <c r="A4296">
        <v>1716278</v>
      </c>
      <c r="B4296">
        <v>1</v>
      </c>
      <c r="C4296" t="s">
        <v>80</v>
      </c>
      <c r="D4296" t="s">
        <v>104</v>
      </c>
      <c r="E4296" t="s">
        <v>171</v>
      </c>
      <c r="F4296" t="s">
        <v>12536</v>
      </c>
      <c r="G4296" t="s">
        <v>2470</v>
      </c>
      <c r="H4296" t="s">
        <v>143</v>
      </c>
      <c r="I4296" t="s">
        <v>135</v>
      </c>
      <c r="J4296" t="s">
        <v>136</v>
      </c>
      <c r="K4296" t="s">
        <v>137</v>
      </c>
      <c r="L4296" t="s">
        <v>12537</v>
      </c>
      <c r="M4296" t="s">
        <v>12538</v>
      </c>
      <c r="N4296">
        <v>1.210555555</v>
      </c>
      <c r="O4296">
        <v>0</v>
      </c>
      <c r="P4296">
        <v>286</v>
      </c>
      <c r="Q4296">
        <v>0</v>
      </c>
      <c r="R4296">
        <v>1</v>
      </c>
      <c r="S4296">
        <v>0</v>
      </c>
      <c r="T4296">
        <v>46</v>
      </c>
      <c r="U4296">
        <v>0</v>
      </c>
      <c r="V4296">
        <v>0</v>
      </c>
      <c r="W4296">
        <v>0</v>
      </c>
      <c r="X4296">
        <v>98.103899679333793</v>
      </c>
      <c r="Y4296">
        <v>0</v>
      </c>
      <c r="Z4296">
        <v>2.6403121790650002E-2</v>
      </c>
      <c r="AA4296">
        <v>0</v>
      </c>
      <c r="AB4296">
        <v>42.881482699307924</v>
      </c>
      <c r="AC4296">
        <v>0</v>
      </c>
      <c r="AD4296">
        <v>0</v>
      </c>
      <c r="AE4296">
        <v>141.01178550043238</v>
      </c>
    </row>
    <row r="4297" spans="1:31" x14ac:dyDescent="0.25">
      <c r="A4297">
        <v>1716255</v>
      </c>
      <c r="B4297">
        <v>1</v>
      </c>
      <c r="C4297" t="s">
        <v>80</v>
      </c>
      <c r="D4297" t="s">
        <v>93</v>
      </c>
      <c r="E4297" t="s">
        <v>140</v>
      </c>
      <c r="F4297" t="s">
        <v>12539</v>
      </c>
      <c r="G4297" t="s">
        <v>2009</v>
      </c>
      <c r="H4297" t="s">
        <v>143</v>
      </c>
      <c r="I4297" t="s">
        <v>135</v>
      </c>
      <c r="J4297" t="s">
        <v>136</v>
      </c>
      <c r="K4297" t="s">
        <v>153</v>
      </c>
      <c r="L4297" t="s">
        <v>12540</v>
      </c>
      <c r="M4297" t="s">
        <v>12541</v>
      </c>
      <c r="N4297">
        <v>0.54087111099999996</v>
      </c>
      <c r="O4297">
        <v>0</v>
      </c>
      <c r="P4297">
        <v>425</v>
      </c>
      <c r="Q4297">
        <v>44</v>
      </c>
      <c r="R4297">
        <v>20</v>
      </c>
      <c r="S4297">
        <v>11</v>
      </c>
      <c r="T4297">
        <v>77</v>
      </c>
      <c r="U4297">
        <v>0</v>
      </c>
      <c r="V4297">
        <v>0</v>
      </c>
      <c r="W4297">
        <v>0</v>
      </c>
      <c r="X4297">
        <v>46.78423517167937</v>
      </c>
      <c r="Y4297">
        <v>22.181195197767128</v>
      </c>
      <c r="Z4297">
        <v>7.6182239593687324</v>
      </c>
      <c r="AA4297">
        <v>8.5257533535606633</v>
      </c>
      <c r="AB4297">
        <v>19.652582019238263</v>
      </c>
      <c r="AC4297">
        <v>0</v>
      </c>
      <c r="AD4297">
        <v>0</v>
      </c>
      <c r="AE4297">
        <v>104.76198970161416</v>
      </c>
    </row>
    <row r="4298" spans="1:31" x14ac:dyDescent="0.25">
      <c r="A4298">
        <v>1716484</v>
      </c>
      <c r="B4298">
        <v>1</v>
      </c>
      <c r="C4298" t="s">
        <v>80</v>
      </c>
      <c r="D4298" t="s">
        <v>92</v>
      </c>
      <c r="E4298" t="s">
        <v>160</v>
      </c>
      <c r="F4298" t="s">
        <v>12542</v>
      </c>
      <c r="G4298" t="s">
        <v>326</v>
      </c>
      <c r="H4298" t="s">
        <v>134</v>
      </c>
      <c r="I4298" t="s">
        <v>135</v>
      </c>
      <c r="J4298" t="s">
        <v>136</v>
      </c>
      <c r="K4298" t="s">
        <v>137</v>
      </c>
      <c r="L4298" t="s">
        <v>12543</v>
      </c>
      <c r="M4298" t="s">
        <v>12544</v>
      </c>
      <c r="N4298">
        <v>1.1291666659999999</v>
      </c>
      <c r="O4298">
        <v>0</v>
      </c>
      <c r="P4298">
        <v>15</v>
      </c>
      <c r="Q4298">
        <v>0</v>
      </c>
      <c r="R4298">
        <v>6</v>
      </c>
      <c r="S4298">
        <v>0</v>
      </c>
      <c r="T4298">
        <v>2</v>
      </c>
      <c r="U4298">
        <v>0</v>
      </c>
      <c r="V4298">
        <v>0</v>
      </c>
      <c r="W4298">
        <v>0</v>
      </c>
      <c r="X4298">
        <v>3.18670940549478</v>
      </c>
      <c r="Y4298">
        <v>0</v>
      </c>
      <c r="Z4298">
        <v>1.7661629152369929</v>
      </c>
      <c r="AA4298">
        <v>0</v>
      </c>
      <c r="AB4298">
        <v>2.5441211404888442</v>
      </c>
      <c r="AC4298">
        <v>0</v>
      </c>
      <c r="AD4298">
        <v>0</v>
      </c>
      <c r="AE4298">
        <v>7.496993461220617</v>
      </c>
    </row>
    <row r="4299" spans="1:31" x14ac:dyDescent="0.25">
      <c r="A4299">
        <v>1716341</v>
      </c>
      <c r="B4299">
        <v>1</v>
      </c>
      <c r="C4299" t="s">
        <v>80</v>
      </c>
      <c r="D4299" t="s">
        <v>93</v>
      </c>
      <c r="E4299" t="s">
        <v>441</v>
      </c>
      <c r="F4299" t="s">
        <v>12545</v>
      </c>
      <c r="G4299" t="s">
        <v>904</v>
      </c>
      <c r="H4299" t="s">
        <v>134</v>
      </c>
      <c r="I4299" t="s">
        <v>135</v>
      </c>
      <c r="J4299" t="s">
        <v>136</v>
      </c>
      <c r="K4299" t="s">
        <v>137</v>
      </c>
      <c r="L4299" t="s">
        <v>12546</v>
      </c>
      <c r="M4299" t="s">
        <v>12547</v>
      </c>
      <c r="N4299">
        <v>1.3644444440000001</v>
      </c>
      <c r="O4299">
        <v>0</v>
      </c>
      <c r="P4299">
        <v>58</v>
      </c>
      <c r="Q4299">
        <v>0</v>
      </c>
      <c r="R4299">
        <v>0</v>
      </c>
      <c r="S4299">
        <v>0</v>
      </c>
      <c r="T4299">
        <v>4</v>
      </c>
      <c r="U4299">
        <v>0</v>
      </c>
      <c r="V4299">
        <v>0</v>
      </c>
      <c r="W4299">
        <v>0</v>
      </c>
      <c r="X4299">
        <v>25.262521530001894</v>
      </c>
      <c r="Y4299">
        <v>0</v>
      </c>
      <c r="Z4299">
        <v>0</v>
      </c>
      <c r="AA4299">
        <v>0</v>
      </c>
      <c r="AB4299">
        <v>2.6384625839908624</v>
      </c>
      <c r="AC4299">
        <v>0</v>
      </c>
      <c r="AD4299">
        <v>0</v>
      </c>
      <c r="AE4299">
        <v>27.900984113992756</v>
      </c>
    </row>
    <row r="4300" spans="1:31" x14ac:dyDescent="0.25">
      <c r="A4300">
        <v>1716441</v>
      </c>
      <c r="B4300">
        <v>1</v>
      </c>
      <c r="C4300" t="s">
        <v>80</v>
      </c>
      <c r="D4300" t="s">
        <v>108</v>
      </c>
      <c r="E4300" t="s">
        <v>150</v>
      </c>
      <c r="F4300" t="s">
        <v>12548</v>
      </c>
      <c r="G4300" t="s">
        <v>326</v>
      </c>
      <c r="H4300" t="s">
        <v>134</v>
      </c>
      <c r="I4300" t="s">
        <v>135</v>
      </c>
      <c r="J4300" t="s">
        <v>136</v>
      </c>
      <c r="K4300" t="s">
        <v>137</v>
      </c>
      <c r="L4300" t="s">
        <v>12549</v>
      </c>
      <c r="M4300" t="s">
        <v>12550</v>
      </c>
      <c r="N4300">
        <v>0.85277777700000001</v>
      </c>
      <c r="O4300">
        <v>0</v>
      </c>
      <c r="P4300">
        <v>82</v>
      </c>
      <c r="Q4300">
        <v>0</v>
      </c>
      <c r="R4300">
        <v>16</v>
      </c>
      <c r="S4300">
        <v>0</v>
      </c>
      <c r="T4300">
        <v>20</v>
      </c>
      <c r="U4300">
        <v>0</v>
      </c>
      <c r="V4300">
        <v>0</v>
      </c>
      <c r="W4300">
        <v>0</v>
      </c>
      <c r="X4300">
        <v>12.282423371885288</v>
      </c>
      <c r="Y4300">
        <v>0</v>
      </c>
      <c r="Z4300">
        <v>1.9538485612421166</v>
      </c>
      <c r="AA4300">
        <v>0</v>
      </c>
      <c r="AB4300">
        <v>11.19860319792693</v>
      </c>
      <c r="AC4300">
        <v>0</v>
      </c>
      <c r="AD4300">
        <v>0</v>
      </c>
      <c r="AE4300">
        <v>25.434875131054334</v>
      </c>
    </row>
    <row r="4301" spans="1:31" x14ac:dyDescent="0.25">
      <c r="A4301">
        <v>1716215</v>
      </c>
      <c r="B4301">
        <v>1</v>
      </c>
      <c r="C4301" t="s">
        <v>81</v>
      </c>
      <c r="D4301" t="s">
        <v>114</v>
      </c>
      <c r="E4301" t="s">
        <v>160</v>
      </c>
      <c r="F4301" t="s">
        <v>12551</v>
      </c>
      <c r="G4301" t="s">
        <v>152</v>
      </c>
      <c r="H4301" t="s">
        <v>134</v>
      </c>
      <c r="I4301" t="s">
        <v>135</v>
      </c>
      <c r="J4301" t="s">
        <v>136</v>
      </c>
      <c r="K4301" t="s">
        <v>153</v>
      </c>
      <c r="L4301" t="s">
        <v>12552</v>
      </c>
      <c r="M4301" t="s">
        <v>12553</v>
      </c>
      <c r="N4301">
        <v>4.8822822219999997</v>
      </c>
      <c r="O4301">
        <v>0</v>
      </c>
      <c r="P4301">
        <v>10</v>
      </c>
      <c r="Q4301">
        <v>0</v>
      </c>
      <c r="R4301">
        <v>1</v>
      </c>
      <c r="S4301">
        <v>0</v>
      </c>
      <c r="T4301">
        <v>1</v>
      </c>
      <c r="U4301">
        <v>0</v>
      </c>
      <c r="V4301">
        <v>0</v>
      </c>
      <c r="W4301">
        <v>0</v>
      </c>
      <c r="X4301">
        <v>6.5018656096693581</v>
      </c>
      <c r="Y4301">
        <v>0</v>
      </c>
      <c r="Z4301">
        <v>0.29438673526217135</v>
      </c>
      <c r="AA4301">
        <v>0</v>
      </c>
      <c r="AB4301">
        <v>1.1283099125972503E-2</v>
      </c>
      <c r="AC4301">
        <v>0</v>
      </c>
      <c r="AD4301">
        <v>0</v>
      </c>
      <c r="AE4301">
        <v>6.8075354440575024</v>
      </c>
    </row>
    <row r="4302" spans="1:31" x14ac:dyDescent="0.25">
      <c r="A4302">
        <v>1716192</v>
      </c>
      <c r="B4302">
        <v>1</v>
      </c>
      <c r="C4302" t="s">
        <v>80</v>
      </c>
      <c r="D4302" t="s">
        <v>106</v>
      </c>
      <c r="E4302" t="s">
        <v>150</v>
      </c>
      <c r="F4302" t="s">
        <v>12554</v>
      </c>
      <c r="G4302" t="s">
        <v>152</v>
      </c>
      <c r="H4302" t="s">
        <v>134</v>
      </c>
      <c r="I4302" t="s">
        <v>135</v>
      </c>
      <c r="J4302" t="s">
        <v>136</v>
      </c>
      <c r="K4302" t="s">
        <v>153</v>
      </c>
      <c r="L4302" t="s">
        <v>12555</v>
      </c>
      <c r="M4302" t="s">
        <v>12556</v>
      </c>
      <c r="N4302">
        <v>7.6466055549999998</v>
      </c>
      <c r="O4302">
        <v>0</v>
      </c>
      <c r="P4302">
        <v>173</v>
      </c>
      <c r="Q4302">
        <v>0</v>
      </c>
      <c r="R4302">
        <v>2</v>
      </c>
      <c r="S4302">
        <v>0</v>
      </c>
      <c r="T4302">
        <v>18</v>
      </c>
      <c r="U4302">
        <v>0</v>
      </c>
      <c r="V4302">
        <v>0</v>
      </c>
      <c r="W4302">
        <v>0</v>
      </c>
      <c r="X4302">
        <v>292.25645193769344</v>
      </c>
      <c r="Y4302">
        <v>0</v>
      </c>
      <c r="Z4302">
        <v>1.4529396516035187</v>
      </c>
      <c r="AA4302">
        <v>0</v>
      </c>
      <c r="AB4302">
        <v>128.60706540955192</v>
      </c>
      <c r="AC4302">
        <v>0</v>
      </c>
      <c r="AD4302">
        <v>0</v>
      </c>
      <c r="AE4302">
        <v>422.31645699884888</v>
      </c>
    </row>
    <row r="4303" spans="1:31" x14ac:dyDescent="0.25">
      <c r="A4303">
        <v>1716401</v>
      </c>
      <c r="B4303">
        <v>1</v>
      </c>
      <c r="C4303" t="s">
        <v>81</v>
      </c>
      <c r="D4303" t="s">
        <v>128</v>
      </c>
      <c r="E4303" t="s">
        <v>131</v>
      </c>
      <c r="F4303" t="s">
        <v>12557</v>
      </c>
      <c r="G4303" t="s">
        <v>133</v>
      </c>
      <c r="H4303" t="s">
        <v>134</v>
      </c>
      <c r="I4303" t="s">
        <v>135</v>
      </c>
      <c r="J4303" t="s">
        <v>136</v>
      </c>
      <c r="K4303" t="s">
        <v>137</v>
      </c>
      <c r="L4303" t="s">
        <v>12558</v>
      </c>
      <c r="M4303" t="s">
        <v>12559</v>
      </c>
      <c r="N4303">
        <v>0.84888888799999995</v>
      </c>
      <c r="O4303">
        <v>0</v>
      </c>
      <c r="P4303">
        <v>9</v>
      </c>
      <c r="Q4303">
        <v>0</v>
      </c>
      <c r="R4303">
        <v>0</v>
      </c>
      <c r="S4303">
        <v>0</v>
      </c>
      <c r="T4303">
        <v>1</v>
      </c>
      <c r="U4303">
        <v>0</v>
      </c>
      <c r="V4303">
        <v>0</v>
      </c>
      <c r="W4303">
        <v>0</v>
      </c>
      <c r="X4303">
        <v>1.3976807732328993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1.3976807732328993</v>
      </c>
    </row>
    <row r="4304" spans="1:31" x14ac:dyDescent="0.25">
      <c r="A4304">
        <v>1716507</v>
      </c>
      <c r="B4304">
        <v>1</v>
      </c>
      <c r="C4304" t="s">
        <v>80</v>
      </c>
      <c r="D4304" t="s">
        <v>84</v>
      </c>
      <c r="E4304" t="s">
        <v>171</v>
      </c>
      <c r="F4304" t="s">
        <v>596</v>
      </c>
      <c r="G4304" t="s">
        <v>147</v>
      </c>
      <c r="H4304" t="s">
        <v>143</v>
      </c>
      <c r="I4304" t="s">
        <v>135</v>
      </c>
      <c r="J4304" t="s">
        <v>136</v>
      </c>
      <c r="K4304" t="s">
        <v>137</v>
      </c>
      <c r="L4304" t="s">
        <v>12560</v>
      </c>
      <c r="M4304" t="s">
        <v>12561</v>
      </c>
      <c r="N4304">
        <v>1.0094444440000001</v>
      </c>
      <c r="O4304">
        <v>0</v>
      </c>
      <c r="P4304">
        <v>132</v>
      </c>
      <c r="Q4304">
        <v>0</v>
      </c>
      <c r="R4304">
        <v>0</v>
      </c>
      <c r="S4304">
        <v>0</v>
      </c>
      <c r="T4304">
        <v>11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10.83140645131007</v>
      </c>
      <c r="AC4304">
        <v>0</v>
      </c>
      <c r="AD4304">
        <v>0</v>
      </c>
      <c r="AE4304">
        <v>10.83140645131007</v>
      </c>
    </row>
    <row r="4305" spans="1:31" x14ac:dyDescent="0.25">
      <c r="A4305">
        <v>1716461</v>
      </c>
      <c r="B4305">
        <v>1</v>
      </c>
      <c r="C4305" t="s">
        <v>80</v>
      </c>
      <c r="D4305" t="s">
        <v>90</v>
      </c>
      <c r="E4305" t="s">
        <v>131</v>
      </c>
      <c r="F4305" t="s">
        <v>12562</v>
      </c>
      <c r="G4305" t="s">
        <v>242</v>
      </c>
      <c r="H4305" t="s">
        <v>134</v>
      </c>
      <c r="I4305" t="s">
        <v>135</v>
      </c>
      <c r="J4305" t="s">
        <v>136</v>
      </c>
      <c r="K4305" t="s">
        <v>137</v>
      </c>
      <c r="L4305" t="s">
        <v>12563</v>
      </c>
      <c r="M4305" t="s">
        <v>12564</v>
      </c>
      <c r="N4305">
        <v>4.7452777770000001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1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24.528968159085661</v>
      </c>
      <c r="AC4305">
        <v>0</v>
      </c>
      <c r="AD4305">
        <v>0</v>
      </c>
      <c r="AE4305">
        <v>24.528968159085661</v>
      </c>
    </row>
    <row r="4306" spans="1:31" x14ac:dyDescent="0.25">
      <c r="A4306">
        <v>1716132</v>
      </c>
      <c r="B4306">
        <v>1</v>
      </c>
      <c r="C4306" t="s">
        <v>81</v>
      </c>
      <c r="D4306" t="s">
        <v>123</v>
      </c>
      <c r="E4306" t="s">
        <v>160</v>
      </c>
      <c r="F4306" t="s">
        <v>12565</v>
      </c>
      <c r="G4306" t="s">
        <v>326</v>
      </c>
      <c r="H4306" t="s">
        <v>134</v>
      </c>
      <c r="I4306" t="s">
        <v>135</v>
      </c>
      <c r="J4306" t="s">
        <v>136</v>
      </c>
      <c r="K4306" t="s">
        <v>137</v>
      </c>
      <c r="L4306" t="s">
        <v>12566</v>
      </c>
      <c r="M4306" t="s">
        <v>12567</v>
      </c>
      <c r="N4306">
        <v>3.5350000000000001</v>
      </c>
      <c r="O4306">
        <v>0</v>
      </c>
      <c r="P4306">
        <v>48</v>
      </c>
      <c r="Q4306">
        <v>0</v>
      </c>
      <c r="R4306">
        <v>1</v>
      </c>
      <c r="S4306">
        <v>0</v>
      </c>
      <c r="T4306">
        <v>5</v>
      </c>
      <c r="U4306">
        <v>0</v>
      </c>
      <c r="V4306">
        <v>0</v>
      </c>
      <c r="W4306">
        <v>0</v>
      </c>
      <c r="X4306">
        <v>39.544830643530503</v>
      </c>
      <c r="Y4306">
        <v>0</v>
      </c>
      <c r="Z4306">
        <v>0</v>
      </c>
      <c r="AA4306">
        <v>0</v>
      </c>
      <c r="AB4306">
        <v>3.8026961710167484</v>
      </c>
      <c r="AC4306">
        <v>0</v>
      </c>
      <c r="AD4306">
        <v>0</v>
      </c>
      <c r="AE4306">
        <v>43.347526814547251</v>
      </c>
    </row>
    <row r="4307" spans="1:31" x14ac:dyDescent="0.25">
      <c r="A4307">
        <v>1716487</v>
      </c>
      <c r="B4307">
        <v>1</v>
      </c>
      <c r="C4307" t="s">
        <v>80</v>
      </c>
      <c r="D4307" t="s">
        <v>96</v>
      </c>
      <c r="E4307" t="s">
        <v>171</v>
      </c>
      <c r="F4307" t="s">
        <v>12568</v>
      </c>
      <c r="G4307" t="s">
        <v>5650</v>
      </c>
      <c r="H4307" t="s">
        <v>143</v>
      </c>
      <c r="I4307" t="s">
        <v>135</v>
      </c>
      <c r="J4307" t="s">
        <v>136</v>
      </c>
      <c r="K4307" t="s">
        <v>137</v>
      </c>
      <c r="L4307" t="s">
        <v>12569</v>
      </c>
      <c r="M4307" t="s">
        <v>12570</v>
      </c>
      <c r="N4307">
        <v>8.7777777000000001E-2</v>
      </c>
      <c r="O4307">
        <v>0</v>
      </c>
      <c r="P4307">
        <v>70</v>
      </c>
      <c r="Q4307">
        <v>0</v>
      </c>
      <c r="R4307">
        <v>1</v>
      </c>
      <c r="S4307">
        <v>0</v>
      </c>
      <c r="T4307">
        <v>22</v>
      </c>
      <c r="U4307">
        <v>0</v>
      </c>
      <c r="V4307">
        <v>0</v>
      </c>
      <c r="W4307">
        <v>0</v>
      </c>
      <c r="X4307">
        <v>2.9891954176180024</v>
      </c>
      <c r="Y4307">
        <v>0</v>
      </c>
      <c r="Z4307">
        <v>8.8046173997716651E-2</v>
      </c>
      <c r="AA4307">
        <v>0</v>
      </c>
      <c r="AB4307">
        <v>1.1722876036313301</v>
      </c>
      <c r="AC4307">
        <v>0</v>
      </c>
      <c r="AD4307">
        <v>0</v>
      </c>
      <c r="AE4307">
        <v>4.2495291952470495</v>
      </c>
    </row>
    <row r="4308" spans="1:31" x14ac:dyDescent="0.25">
      <c r="A4308">
        <v>1716275</v>
      </c>
      <c r="B4308">
        <v>1</v>
      </c>
      <c r="C4308" t="s">
        <v>80</v>
      </c>
      <c r="D4308" t="s">
        <v>100</v>
      </c>
      <c r="E4308" t="s">
        <v>150</v>
      </c>
      <c r="F4308" t="s">
        <v>9309</v>
      </c>
      <c r="G4308" t="s">
        <v>186</v>
      </c>
      <c r="H4308" t="s">
        <v>134</v>
      </c>
      <c r="I4308" t="s">
        <v>135</v>
      </c>
      <c r="J4308" t="s">
        <v>136</v>
      </c>
      <c r="K4308" t="s">
        <v>137</v>
      </c>
      <c r="L4308" t="s">
        <v>12571</v>
      </c>
      <c r="M4308" t="s">
        <v>12572</v>
      </c>
      <c r="N4308">
        <v>1.1944444439999999</v>
      </c>
      <c r="O4308">
        <v>0</v>
      </c>
      <c r="P4308">
        <v>116</v>
      </c>
      <c r="Q4308">
        <v>0</v>
      </c>
      <c r="R4308">
        <v>3</v>
      </c>
      <c r="S4308">
        <v>0</v>
      </c>
      <c r="T4308">
        <v>15</v>
      </c>
      <c r="U4308">
        <v>0</v>
      </c>
      <c r="V4308">
        <v>0</v>
      </c>
      <c r="W4308">
        <v>0</v>
      </c>
      <c r="X4308">
        <v>17.163637904967892</v>
      </c>
      <c r="Y4308">
        <v>0</v>
      </c>
      <c r="Z4308">
        <v>1.3113190347577778E-3</v>
      </c>
      <c r="AA4308">
        <v>0</v>
      </c>
      <c r="AB4308">
        <v>5.7754925684579472</v>
      </c>
      <c r="AC4308">
        <v>0</v>
      </c>
      <c r="AD4308">
        <v>0</v>
      </c>
      <c r="AE4308">
        <v>22.940441792460597</v>
      </c>
    </row>
    <row r="4309" spans="1:31" x14ac:dyDescent="0.25">
      <c r="A4309">
        <v>1716232</v>
      </c>
      <c r="B4309">
        <v>1</v>
      </c>
      <c r="C4309" t="s">
        <v>80</v>
      </c>
      <c r="D4309" t="s">
        <v>107</v>
      </c>
      <c r="E4309" t="s">
        <v>160</v>
      </c>
      <c r="F4309" t="s">
        <v>12573</v>
      </c>
      <c r="G4309" t="s">
        <v>1680</v>
      </c>
      <c r="H4309" t="s">
        <v>134</v>
      </c>
      <c r="I4309" t="s">
        <v>135</v>
      </c>
      <c r="J4309" t="s">
        <v>136</v>
      </c>
      <c r="K4309" t="s">
        <v>137</v>
      </c>
      <c r="L4309" t="s">
        <v>12574</v>
      </c>
      <c r="M4309" t="s">
        <v>12575</v>
      </c>
      <c r="N4309">
        <v>4.9655555549999999</v>
      </c>
      <c r="O4309">
        <v>0</v>
      </c>
      <c r="P4309">
        <v>109</v>
      </c>
      <c r="Q4309">
        <v>0</v>
      </c>
      <c r="R4309">
        <v>0</v>
      </c>
      <c r="S4309">
        <v>0</v>
      </c>
      <c r="T4309">
        <v>4</v>
      </c>
      <c r="U4309">
        <v>0</v>
      </c>
      <c r="V4309">
        <v>0</v>
      </c>
      <c r="W4309">
        <v>0</v>
      </c>
      <c r="X4309">
        <v>69.11018127808488</v>
      </c>
      <c r="Y4309">
        <v>0</v>
      </c>
      <c r="Z4309">
        <v>0</v>
      </c>
      <c r="AA4309">
        <v>0</v>
      </c>
      <c r="AB4309">
        <v>4.2963922350777688</v>
      </c>
      <c r="AC4309">
        <v>0</v>
      </c>
      <c r="AD4309">
        <v>0</v>
      </c>
      <c r="AE4309">
        <v>73.406573513162655</v>
      </c>
    </row>
    <row r="4310" spans="1:31" x14ac:dyDescent="0.25">
      <c r="A4310">
        <v>1716338</v>
      </c>
      <c r="B4310">
        <v>1</v>
      </c>
      <c r="C4310" t="s">
        <v>80</v>
      </c>
      <c r="D4310" t="s">
        <v>82</v>
      </c>
      <c r="E4310" t="s">
        <v>131</v>
      </c>
      <c r="F4310" t="s">
        <v>12576</v>
      </c>
      <c r="G4310" t="s">
        <v>238</v>
      </c>
      <c r="H4310" t="s">
        <v>134</v>
      </c>
      <c r="I4310" t="s">
        <v>135</v>
      </c>
      <c r="J4310" t="s">
        <v>136</v>
      </c>
      <c r="K4310" t="s">
        <v>137</v>
      </c>
      <c r="L4310" t="s">
        <v>12577</v>
      </c>
      <c r="M4310" t="s">
        <v>12578</v>
      </c>
      <c r="N4310">
        <v>1.068888888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1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8.9468792225386673E-2</v>
      </c>
      <c r="AC4310">
        <v>0</v>
      </c>
      <c r="AD4310">
        <v>0</v>
      </c>
      <c r="AE4310">
        <v>8.9468792225386673E-2</v>
      </c>
    </row>
    <row r="4311" spans="1:31" x14ac:dyDescent="0.25">
      <c r="A4311">
        <v>1716295</v>
      </c>
      <c r="B4311">
        <v>1</v>
      </c>
      <c r="C4311" t="s">
        <v>81</v>
      </c>
      <c r="D4311" t="s">
        <v>122</v>
      </c>
      <c r="E4311" t="s">
        <v>131</v>
      </c>
      <c r="F4311" t="s">
        <v>12579</v>
      </c>
      <c r="G4311" t="s">
        <v>157</v>
      </c>
      <c r="H4311" t="s">
        <v>134</v>
      </c>
      <c r="I4311" t="s">
        <v>135</v>
      </c>
      <c r="J4311" t="s">
        <v>3</v>
      </c>
      <c r="K4311" t="s">
        <v>137</v>
      </c>
      <c r="L4311" t="s">
        <v>12580</v>
      </c>
      <c r="M4311" t="s">
        <v>12581</v>
      </c>
      <c r="N4311">
        <v>1.740277777</v>
      </c>
      <c r="O4311">
        <v>0</v>
      </c>
      <c r="P4311">
        <v>4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1.4166148534366667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1.4166148534366667</v>
      </c>
    </row>
    <row r="4312" spans="1:31" x14ac:dyDescent="0.25">
      <c r="A4312">
        <v>1716195</v>
      </c>
      <c r="B4312">
        <v>1</v>
      </c>
      <c r="C4312" t="s">
        <v>81</v>
      </c>
      <c r="D4312" t="s">
        <v>115</v>
      </c>
      <c r="E4312" t="s">
        <v>189</v>
      </c>
      <c r="F4312" t="s">
        <v>12582</v>
      </c>
      <c r="G4312" t="s">
        <v>152</v>
      </c>
      <c r="H4312" t="s">
        <v>143</v>
      </c>
      <c r="I4312" t="s">
        <v>135</v>
      </c>
      <c r="J4312" t="s">
        <v>136</v>
      </c>
      <c r="K4312" t="s">
        <v>153</v>
      </c>
      <c r="L4312" t="s">
        <v>12583</v>
      </c>
      <c r="M4312" t="s">
        <v>12584</v>
      </c>
      <c r="N4312">
        <v>7.187777777</v>
      </c>
      <c r="O4312">
        <v>0</v>
      </c>
      <c r="P4312">
        <v>1195</v>
      </c>
      <c r="Q4312">
        <v>2</v>
      </c>
      <c r="R4312">
        <v>141</v>
      </c>
      <c r="S4312">
        <v>8</v>
      </c>
      <c r="T4312">
        <v>77</v>
      </c>
      <c r="U4312">
        <v>0</v>
      </c>
      <c r="V4312">
        <v>0</v>
      </c>
      <c r="W4312">
        <v>0</v>
      </c>
      <c r="X4312">
        <v>638.78269771248654</v>
      </c>
      <c r="Y4312">
        <v>6.3638042195622599</v>
      </c>
      <c r="Z4312">
        <v>140.35261695906053</v>
      </c>
      <c r="AA4312">
        <v>193.48901943048443</v>
      </c>
      <c r="AB4312">
        <v>154.69467721949994</v>
      </c>
      <c r="AC4312">
        <v>0</v>
      </c>
      <c r="AD4312">
        <v>0</v>
      </c>
      <c r="AE4312">
        <v>1133.6828155410935</v>
      </c>
    </row>
    <row r="4313" spans="1:31" x14ac:dyDescent="0.25">
      <c r="A4313">
        <v>1716473</v>
      </c>
      <c r="B4313">
        <v>1</v>
      </c>
      <c r="C4313" t="s">
        <v>80</v>
      </c>
      <c r="D4313" t="s">
        <v>94</v>
      </c>
      <c r="E4313" t="s">
        <v>189</v>
      </c>
      <c r="F4313" t="s">
        <v>12585</v>
      </c>
      <c r="G4313" t="s">
        <v>147</v>
      </c>
      <c r="H4313" t="s">
        <v>143</v>
      </c>
      <c r="I4313" t="s">
        <v>135</v>
      </c>
      <c r="J4313" t="s">
        <v>136</v>
      </c>
      <c r="K4313" t="s">
        <v>137</v>
      </c>
      <c r="L4313" t="s">
        <v>12586</v>
      </c>
      <c r="M4313" t="s">
        <v>12587</v>
      </c>
      <c r="N4313">
        <v>0.54083333300000003</v>
      </c>
      <c r="O4313">
        <v>0</v>
      </c>
      <c r="P4313">
        <v>0</v>
      </c>
      <c r="Q4313">
        <v>0</v>
      </c>
      <c r="R4313">
        <v>0</v>
      </c>
      <c r="S4313">
        <v>1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0.61531551980528343</v>
      </c>
      <c r="AB4313">
        <v>0</v>
      </c>
      <c r="AC4313">
        <v>0</v>
      </c>
      <c r="AD4313">
        <v>0</v>
      </c>
      <c r="AE4313">
        <v>0.61531551980528343</v>
      </c>
    </row>
    <row r="4314" spans="1:31" x14ac:dyDescent="0.25">
      <c r="A4314">
        <v>1716281</v>
      </c>
      <c r="B4314">
        <v>1</v>
      </c>
      <c r="C4314" t="s">
        <v>81</v>
      </c>
      <c r="D4314" t="s">
        <v>113</v>
      </c>
      <c r="E4314" t="s">
        <v>171</v>
      </c>
      <c r="F4314" t="s">
        <v>553</v>
      </c>
      <c r="G4314" t="s">
        <v>246</v>
      </c>
      <c r="H4314" t="s">
        <v>143</v>
      </c>
      <c r="I4314" t="s">
        <v>135</v>
      </c>
      <c r="J4314" t="s">
        <v>136</v>
      </c>
      <c r="K4314" t="s">
        <v>137</v>
      </c>
      <c r="L4314" t="s">
        <v>12588</v>
      </c>
      <c r="M4314" t="s">
        <v>12589</v>
      </c>
      <c r="N4314">
        <v>1.8180555549999999</v>
      </c>
      <c r="O4314">
        <v>0</v>
      </c>
      <c r="P4314">
        <v>0</v>
      </c>
      <c r="Q4314">
        <v>0</v>
      </c>
      <c r="R4314">
        <v>15</v>
      </c>
      <c r="S4314">
        <v>0</v>
      </c>
      <c r="T4314">
        <v>1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9.0042109240164976</v>
      </c>
      <c r="AA4314">
        <v>0</v>
      </c>
      <c r="AB4314">
        <v>14.427338402438901</v>
      </c>
      <c r="AC4314">
        <v>0</v>
      </c>
      <c r="AD4314">
        <v>0</v>
      </c>
      <c r="AE4314">
        <v>23.431549326455396</v>
      </c>
    </row>
    <row r="4315" spans="1:31" x14ac:dyDescent="0.25">
      <c r="A4315">
        <v>1716327</v>
      </c>
      <c r="B4315">
        <v>1</v>
      </c>
      <c r="C4315" t="s">
        <v>80</v>
      </c>
      <c r="D4315" t="s">
        <v>95</v>
      </c>
      <c r="E4315" t="s">
        <v>189</v>
      </c>
      <c r="F4315" t="s">
        <v>12590</v>
      </c>
      <c r="G4315" t="s">
        <v>147</v>
      </c>
      <c r="H4315" t="s">
        <v>143</v>
      </c>
      <c r="I4315" t="s">
        <v>135</v>
      </c>
      <c r="J4315" t="s">
        <v>136</v>
      </c>
      <c r="K4315" t="s">
        <v>137</v>
      </c>
      <c r="L4315" t="s">
        <v>12591</v>
      </c>
      <c r="M4315" t="s">
        <v>12592</v>
      </c>
      <c r="N4315">
        <v>0.47027777700000001</v>
      </c>
      <c r="O4315">
        <v>1</v>
      </c>
      <c r="P4315">
        <v>183</v>
      </c>
      <c r="Q4315">
        <v>0</v>
      </c>
      <c r="R4315">
        <v>1</v>
      </c>
      <c r="S4315">
        <v>14</v>
      </c>
      <c r="T4315">
        <v>20</v>
      </c>
      <c r="U4315">
        <v>2</v>
      </c>
      <c r="V4315">
        <v>0</v>
      </c>
      <c r="W4315">
        <v>0.11736156313772222</v>
      </c>
      <c r="X4315">
        <v>10.190846060379386</v>
      </c>
      <c r="Y4315">
        <v>0</v>
      </c>
      <c r="Z4315">
        <v>0.2693672465617778</v>
      </c>
      <c r="AA4315">
        <v>17.088990439183462</v>
      </c>
      <c r="AB4315">
        <v>4.5693611740866844</v>
      </c>
      <c r="AC4315">
        <v>35.33119445281411</v>
      </c>
      <c r="AD4315">
        <v>0</v>
      </c>
      <c r="AE4315">
        <v>67.56712093616315</v>
      </c>
    </row>
    <row r="4316" spans="1:31" x14ac:dyDescent="0.25">
      <c r="A4316">
        <v>1716218</v>
      </c>
      <c r="B4316">
        <v>1</v>
      </c>
      <c r="C4316" t="s">
        <v>80</v>
      </c>
      <c r="D4316" t="s">
        <v>110</v>
      </c>
      <c r="E4316" t="s">
        <v>160</v>
      </c>
      <c r="F4316" t="s">
        <v>12593</v>
      </c>
      <c r="G4316" t="s">
        <v>162</v>
      </c>
      <c r="H4316" t="s">
        <v>134</v>
      </c>
      <c r="I4316" t="s">
        <v>135</v>
      </c>
      <c r="J4316" t="s">
        <v>136</v>
      </c>
      <c r="K4316" t="s">
        <v>137</v>
      </c>
      <c r="L4316" t="s">
        <v>12594</v>
      </c>
      <c r="M4316" t="s">
        <v>12595</v>
      </c>
      <c r="N4316">
        <v>4.7241666660000003</v>
      </c>
      <c r="O4316">
        <v>0</v>
      </c>
      <c r="P4316">
        <v>143</v>
      </c>
      <c r="Q4316">
        <v>0</v>
      </c>
      <c r="R4316">
        <v>0</v>
      </c>
      <c r="S4316">
        <v>0</v>
      </c>
      <c r="T4316">
        <v>5</v>
      </c>
      <c r="U4316">
        <v>0</v>
      </c>
      <c r="V4316">
        <v>0</v>
      </c>
      <c r="W4316">
        <v>0</v>
      </c>
      <c r="X4316">
        <v>230.36558101098913</v>
      </c>
      <c r="Y4316">
        <v>0</v>
      </c>
      <c r="Z4316">
        <v>0</v>
      </c>
      <c r="AA4316">
        <v>0</v>
      </c>
      <c r="AB4316">
        <v>2.9513632968853205</v>
      </c>
      <c r="AC4316">
        <v>0</v>
      </c>
      <c r="AD4316">
        <v>0</v>
      </c>
      <c r="AE4316">
        <v>233.31694430787445</v>
      </c>
    </row>
    <row r="4317" spans="1:31" x14ac:dyDescent="0.25">
      <c r="A4317">
        <v>1716224</v>
      </c>
      <c r="B4317">
        <v>1</v>
      </c>
      <c r="C4317" t="s">
        <v>80</v>
      </c>
      <c r="D4317" t="s">
        <v>107</v>
      </c>
      <c r="E4317" t="s">
        <v>131</v>
      </c>
      <c r="F4317" t="s">
        <v>12596</v>
      </c>
      <c r="G4317" t="s">
        <v>133</v>
      </c>
      <c r="H4317" t="s">
        <v>134</v>
      </c>
      <c r="I4317" t="s">
        <v>135</v>
      </c>
      <c r="J4317" t="s">
        <v>136</v>
      </c>
      <c r="K4317" t="s">
        <v>137</v>
      </c>
      <c r="L4317" t="s">
        <v>12597</v>
      </c>
      <c r="M4317" t="s">
        <v>12598</v>
      </c>
      <c r="N4317">
        <v>1.1397222220000001</v>
      </c>
      <c r="O4317">
        <v>0</v>
      </c>
      <c r="P4317">
        <v>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0.25956928519125499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0.25956928519125499</v>
      </c>
    </row>
    <row r="4318" spans="1:31" x14ac:dyDescent="0.25">
      <c r="A4318">
        <v>1716370</v>
      </c>
      <c r="B4318">
        <v>1</v>
      </c>
      <c r="C4318" t="s">
        <v>80</v>
      </c>
      <c r="D4318" t="s">
        <v>92</v>
      </c>
      <c r="E4318" t="s">
        <v>160</v>
      </c>
      <c r="F4318" t="s">
        <v>12599</v>
      </c>
      <c r="G4318" t="s">
        <v>162</v>
      </c>
      <c r="H4318" t="s">
        <v>134</v>
      </c>
      <c r="I4318" t="s">
        <v>135</v>
      </c>
      <c r="J4318" t="s">
        <v>136</v>
      </c>
      <c r="K4318" t="s">
        <v>137</v>
      </c>
      <c r="L4318" t="s">
        <v>12600</v>
      </c>
      <c r="M4318" t="s">
        <v>12601</v>
      </c>
      <c r="N4318">
        <v>0.88555555500000005</v>
      </c>
      <c r="O4318">
        <v>0</v>
      </c>
      <c r="P4318">
        <v>109</v>
      </c>
      <c r="Q4318">
        <v>0</v>
      </c>
      <c r="R4318">
        <v>0</v>
      </c>
      <c r="S4318">
        <v>0</v>
      </c>
      <c r="T4318">
        <v>4</v>
      </c>
      <c r="U4318">
        <v>0</v>
      </c>
      <c r="V4318">
        <v>0</v>
      </c>
      <c r="W4318">
        <v>0</v>
      </c>
      <c r="X4318">
        <v>15.349600766553461</v>
      </c>
      <c r="Y4318">
        <v>0</v>
      </c>
      <c r="Z4318">
        <v>0</v>
      </c>
      <c r="AA4318">
        <v>0</v>
      </c>
      <c r="AB4318">
        <v>8.2583147218797315</v>
      </c>
      <c r="AC4318">
        <v>0</v>
      </c>
      <c r="AD4318">
        <v>0</v>
      </c>
      <c r="AE4318">
        <v>23.607915488433193</v>
      </c>
    </row>
    <row r="4319" spans="1:31" x14ac:dyDescent="0.25">
      <c r="A4319">
        <v>1716304</v>
      </c>
      <c r="B4319">
        <v>1</v>
      </c>
      <c r="C4319" t="s">
        <v>80</v>
      </c>
      <c r="D4319" t="s">
        <v>97</v>
      </c>
      <c r="E4319" t="s">
        <v>441</v>
      </c>
      <c r="F4319" t="s">
        <v>12602</v>
      </c>
      <c r="G4319" t="s">
        <v>162</v>
      </c>
      <c r="H4319" t="s">
        <v>134</v>
      </c>
      <c r="I4319" t="s">
        <v>135</v>
      </c>
      <c r="J4319" t="s">
        <v>136</v>
      </c>
      <c r="K4319" t="s">
        <v>137</v>
      </c>
      <c r="L4319" t="s">
        <v>12603</v>
      </c>
      <c r="M4319" t="s">
        <v>12604</v>
      </c>
      <c r="N4319">
        <v>2.7766666660000001</v>
      </c>
      <c r="O4319">
        <v>0</v>
      </c>
      <c r="P4319">
        <v>8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1.3010274756132902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1.3010274756132902</v>
      </c>
    </row>
    <row r="4320" spans="1:31" x14ac:dyDescent="0.25">
      <c r="A4320">
        <v>1716241</v>
      </c>
      <c r="B4320">
        <v>1</v>
      </c>
      <c r="C4320" t="s">
        <v>80</v>
      </c>
      <c r="D4320" t="s">
        <v>90</v>
      </c>
      <c r="E4320" t="s">
        <v>131</v>
      </c>
      <c r="F4320" t="s">
        <v>11849</v>
      </c>
      <c r="G4320" t="s">
        <v>238</v>
      </c>
      <c r="H4320" t="s">
        <v>134</v>
      </c>
      <c r="I4320" t="s">
        <v>135</v>
      </c>
      <c r="J4320" t="s">
        <v>136</v>
      </c>
      <c r="K4320" t="s">
        <v>137</v>
      </c>
      <c r="L4320" t="s">
        <v>12605</v>
      </c>
      <c r="M4320" t="s">
        <v>12606</v>
      </c>
      <c r="N4320">
        <v>1.2938888879999999</v>
      </c>
      <c r="O4320">
        <v>0</v>
      </c>
      <c r="P4320">
        <v>9</v>
      </c>
      <c r="Q4320">
        <v>0</v>
      </c>
      <c r="R4320">
        <v>0</v>
      </c>
      <c r="S4320">
        <v>0</v>
      </c>
      <c r="T4320">
        <v>1</v>
      </c>
      <c r="U4320">
        <v>0</v>
      </c>
      <c r="V4320">
        <v>0</v>
      </c>
      <c r="W4320">
        <v>0</v>
      </c>
      <c r="X4320">
        <v>5.6043686380975206</v>
      </c>
      <c r="Y4320">
        <v>0</v>
      </c>
      <c r="Z4320">
        <v>0</v>
      </c>
      <c r="AA4320">
        <v>0</v>
      </c>
      <c r="AB4320">
        <v>9.8605044126523147</v>
      </c>
      <c r="AC4320">
        <v>0</v>
      </c>
      <c r="AD4320">
        <v>0</v>
      </c>
      <c r="AE4320">
        <v>15.464873050749835</v>
      </c>
    </row>
    <row r="4321" spans="1:31" x14ac:dyDescent="0.25">
      <c r="A4321">
        <v>1716490</v>
      </c>
      <c r="B4321">
        <v>1</v>
      </c>
      <c r="C4321" t="s">
        <v>80</v>
      </c>
      <c r="D4321" t="s">
        <v>103</v>
      </c>
      <c r="E4321" t="s">
        <v>441</v>
      </c>
      <c r="F4321" t="s">
        <v>12607</v>
      </c>
      <c r="G4321" t="s">
        <v>162</v>
      </c>
      <c r="H4321" t="s">
        <v>134</v>
      </c>
      <c r="I4321" t="s">
        <v>135</v>
      </c>
      <c r="J4321" t="s">
        <v>136</v>
      </c>
      <c r="K4321" t="s">
        <v>137</v>
      </c>
      <c r="L4321" t="s">
        <v>12608</v>
      </c>
      <c r="M4321" t="s">
        <v>12609</v>
      </c>
      <c r="N4321">
        <v>0.48694444399999998</v>
      </c>
      <c r="O4321">
        <v>0</v>
      </c>
      <c r="P4321">
        <v>84</v>
      </c>
      <c r="Q4321">
        <v>0</v>
      </c>
      <c r="R4321">
        <v>0</v>
      </c>
      <c r="S4321">
        <v>0</v>
      </c>
      <c r="T4321">
        <v>9</v>
      </c>
      <c r="U4321">
        <v>0</v>
      </c>
      <c r="V4321">
        <v>0</v>
      </c>
      <c r="W4321">
        <v>0</v>
      </c>
      <c r="X4321">
        <v>14.043749258953966</v>
      </c>
      <c r="Y4321">
        <v>0</v>
      </c>
      <c r="Z4321">
        <v>0</v>
      </c>
      <c r="AA4321">
        <v>0</v>
      </c>
      <c r="AB4321">
        <v>1.1840334907953176</v>
      </c>
      <c r="AC4321">
        <v>0</v>
      </c>
      <c r="AD4321">
        <v>0</v>
      </c>
      <c r="AE4321">
        <v>15.227782749749284</v>
      </c>
    </row>
    <row r="4322" spans="1:31" x14ac:dyDescent="0.25">
      <c r="A4322">
        <v>1716261</v>
      </c>
      <c r="B4322">
        <v>1</v>
      </c>
      <c r="C4322" t="s">
        <v>80</v>
      </c>
      <c r="D4322" t="s">
        <v>96</v>
      </c>
      <c r="E4322" t="s">
        <v>131</v>
      </c>
      <c r="F4322" t="s">
        <v>12610</v>
      </c>
      <c r="G4322" t="s">
        <v>133</v>
      </c>
      <c r="H4322" t="s">
        <v>134</v>
      </c>
      <c r="I4322" t="s">
        <v>135</v>
      </c>
      <c r="J4322" t="s">
        <v>136</v>
      </c>
      <c r="K4322" t="s">
        <v>137</v>
      </c>
      <c r="L4322" t="s">
        <v>12611</v>
      </c>
      <c r="M4322" t="s">
        <v>12612</v>
      </c>
      <c r="N4322">
        <v>8.7011111109999995</v>
      </c>
      <c r="O4322">
        <v>0</v>
      </c>
      <c r="P4322">
        <v>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21.364063578734502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21.364063578734502</v>
      </c>
    </row>
    <row r="4323" spans="1:31" x14ac:dyDescent="0.25">
      <c r="A4323">
        <v>1716407</v>
      </c>
      <c r="B4323">
        <v>1</v>
      </c>
      <c r="C4323" t="s">
        <v>80</v>
      </c>
      <c r="D4323" t="s">
        <v>104</v>
      </c>
      <c r="E4323" t="s">
        <v>150</v>
      </c>
      <c r="F4323" t="s">
        <v>12613</v>
      </c>
      <c r="G4323" t="s">
        <v>162</v>
      </c>
      <c r="H4323" t="s">
        <v>134</v>
      </c>
      <c r="I4323" t="s">
        <v>135</v>
      </c>
      <c r="J4323" t="s">
        <v>136</v>
      </c>
      <c r="K4323" t="s">
        <v>137</v>
      </c>
      <c r="L4323" t="s">
        <v>12614</v>
      </c>
      <c r="M4323" t="s">
        <v>12615</v>
      </c>
      <c r="N4323">
        <v>1.5319444440000001</v>
      </c>
      <c r="O4323">
        <v>0</v>
      </c>
      <c r="P4323">
        <v>5</v>
      </c>
      <c r="Q4323">
        <v>0</v>
      </c>
      <c r="R4323">
        <v>19</v>
      </c>
      <c r="S4323">
        <v>0</v>
      </c>
      <c r="T4323">
        <v>3</v>
      </c>
      <c r="U4323">
        <v>0</v>
      </c>
      <c r="V4323">
        <v>0</v>
      </c>
      <c r="W4323">
        <v>0</v>
      </c>
      <c r="X4323">
        <v>1.1355167621202502</v>
      </c>
      <c r="Y4323">
        <v>0</v>
      </c>
      <c r="Z4323">
        <v>3.7861163128885047</v>
      </c>
      <c r="AA4323">
        <v>0</v>
      </c>
      <c r="AB4323">
        <v>2.2071738241660444</v>
      </c>
      <c r="AC4323">
        <v>0</v>
      </c>
      <c r="AD4323">
        <v>0</v>
      </c>
      <c r="AE4323">
        <v>7.1288068991747995</v>
      </c>
    </row>
    <row r="4324" spans="1:31" x14ac:dyDescent="0.25">
      <c r="A4324">
        <v>1716284</v>
      </c>
      <c r="B4324">
        <v>1</v>
      </c>
      <c r="C4324" t="s">
        <v>80</v>
      </c>
      <c r="D4324" t="s">
        <v>97</v>
      </c>
      <c r="E4324" t="s">
        <v>131</v>
      </c>
      <c r="F4324" t="s">
        <v>12616</v>
      </c>
      <c r="G4324" t="s">
        <v>242</v>
      </c>
      <c r="H4324" t="s">
        <v>134</v>
      </c>
      <c r="I4324" t="s">
        <v>135</v>
      </c>
      <c r="J4324" t="s">
        <v>136</v>
      </c>
      <c r="K4324" t="s">
        <v>137</v>
      </c>
      <c r="L4324" t="s">
        <v>12617</v>
      </c>
      <c r="M4324" t="s">
        <v>12618</v>
      </c>
      <c r="N4324">
        <v>3.3763888880000001</v>
      </c>
      <c r="O4324">
        <v>0</v>
      </c>
      <c r="P4324">
        <v>1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3.8166786325969779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3.8166786325969779</v>
      </c>
    </row>
    <row r="4325" spans="1:31" x14ac:dyDescent="0.25">
      <c r="A4325">
        <v>1716453</v>
      </c>
      <c r="B4325">
        <v>1</v>
      </c>
      <c r="C4325" t="s">
        <v>80</v>
      </c>
      <c r="D4325" t="s">
        <v>103</v>
      </c>
      <c r="E4325" t="s">
        <v>140</v>
      </c>
      <c r="F4325" t="s">
        <v>12619</v>
      </c>
      <c r="G4325" t="s">
        <v>147</v>
      </c>
      <c r="H4325" t="s">
        <v>143</v>
      </c>
      <c r="I4325" t="s">
        <v>455</v>
      </c>
      <c r="J4325" t="s">
        <v>136</v>
      </c>
      <c r="K4325" t="s">
        <v>137</v>
      </c>
      <c r="L4325" t="s">
        <v>12620</v>
      </c>
      <c r="M4325" t="s">
        <v>12621</v>
      </c>
      <c r="N4325">
        <v>3.8888888000000003E-2</v>
      </c>
      <c r="O4325">
        <v>0</v>
      </c>
      <c r="P4325">
        <v>637</v>
      </c>
      <c r="Q4325">
        <v>12</v>
      </c>
      <c r="R4325">
        <v>36</v>
      </c>
      <c r="S4325">
        <v>9</v>
      </c>
      <c r="T4325">
        <v>82</v>
      </c>
      <c r="U4325">
        <v>4</v>
      </c>
      <c r="V4325">
        <v>0</v>
      </c>
      <c r="W4325">
        <v>0</v>
      </c>
      <c r="X4325">
        <v>9.6554831002498531</v>
      </c>
      <c r="Y4325">
        <v>0.92717483064461104</v>
      </c>
      <c r="Z4325">
        <v>1.2165801944478782</v>
      </c>
      <c r="AA4325">
        <v>1.5169082581244666</v>
      </c>
      <c r="AB4325">
        <v>2.9160036258323849</v>
      </c>
      <c r="AC4325">
        <v>8.9958502385636905</v>
      </c>
      <c r="AD4325">
        <v>0</v>
      </c>
      <c r="AE4325">
        <v>25.228000247862887</v>
      </c>
    </row>
    <row r="4326" spans="1:31" x14ac:dyDescent="0.25">
      <c r="A4326">
        <v>1716221</v>
      </c>
      <c r="B4326">
        <v>1</v>
      </c>
      <c r="C4326" t="s">
        <v>80</v>
      </c>
      <c r="D4326" t="s">
        <v>84</v>
      </c>
      <c r="E4326" t="s">
        <v>441</v>
      </c>
      <c r="F4326" t="s">
        <v>12622</v>
      </c>
      <c r="G4326" t="s">
        <v>173</v>
      </c>
      <c r="H4326" t="s">
        <v>134</v>
      </c>
      <c r="I4326" t="s">
        <v>135</v>
      </c>
      <c r="J4326" t="s">
        <v>136</v>
      </c>
      <c r="K4326" t="s">
        <v>153</v>
      </c>
      <c r="L4326" t="s">
        <v>12623</v>
      </c>
      <c r="M4326" t="s">
        <v>12624</v>
      </c>
      <c r="N4326">
        <v>0.99639611100000003</v>
      </c>
      <c r="O4326">
        <v>0</v>
      </c>
      <c r="P4326">
        <v>6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2.2850639625704798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2.2850639625704798</v>
      </c>
    </row>
    <row r="4327" spans="1:31" x14ac:dyDescent="0.25">
      <c r="A4327">
        <v>1716516</v>
      </c>
      <c r="B4327">
        <v>1</v>
      </c>
      <c r="C4327" t="s">
        <v>80</v>
      </c>
      <c r="D4327" t="s">
        <v>84</v>
      </c>
      <c r="E4327" t="s">
        <v>441</v>
      </c>
      <c r="F4327" t="s">
        <v>12625</v>
      </c>
      <c r="G4327" t="s">
        <v>904</v>
      </c>
      <c r="H4327" t="s">
        <v>134</v>
      </c>
      <c r="I4327" t="s">
        <v>135</v>
      </c>
      <c r="J4327" t="s">
        <v>136</v>
      </c>
      <c r="K4327" t="s">
        <v>137</v>
      </c>
      <c r="L4327" t="s">
        <v>12626</v>
      </c>
      <c r="M4327" t="s">
        <v>12627</v>
      </c>
      <c r="N4327">
        <v>0.72555555500000002</v>
      </c>
      <c r="O4327">
        <v>0</v>
      </c>
      <c r="P4327">
        <v>75</v>
      </c>
      <c r="Q4327">
        <v>0</v>
      </c>
      <c r="R4327">
        <v>0</v>
      </c>
      <c r="S4327">
        <v>0</v>
      </c>
      <c r="T4327">
        <v>22</v>
      </c>
      <c r="U4327">
        <v>0</v>
      </c>
      <c r="V4327">
        <v>0</v>
      </c>
      <c r="W4327">
        <v>0</v>
      </c>
      <c r="X4327">
        <v>17.043795253819962</v>
      </c>
      <c r="Y4327">
        <v>0</v>
      </c>
      <c r="Z4327">
        <v>0</v>
      </c>
      <c r="AA4327">
        <v>0</v>
      </c>
      <c r="AB4327">
        <v>15.191741574960092</v>
      </c>
      <c r="AC4327">
        <v>0</v>
      </c>
      <c r="AD4327">
        <v>0</v>
      </c>
      <c r="AE4327">
        <v>32.235536828780056</v>
      </c>
    </row>
    <row r="4328" spans="1:31" x14ac:dyDescent="0.25">
      <c r="A4328">
        <v>1716367</v>
      </c>
      <c r="B4328">
        <v>1</v>
      </c>
      <c r="C4328" t="s">
        <v>81</v>
      </c>
      <c r="D4328" t="s">
        <v>120</v>
      </c>
      <c r="E4328" t="s">
        <v>131</v>
      </c>
      <c r="F4328" t="s">
        <v>12628</v>
      </c>
      <c r="G4328" t="s">
        <v>133</v>
      </c>
      <c r="H4328" t="s">
        <v>134</v>
      </c>
      <c r="I4328" t="s">
        <v>135</v>
      </c>
      <c r="J4328" t="s">
        <v>136</v>
      </c>
      <c r="K4328" t="s">
        <v>137</v>
      </c>
      <c r="L4328" t="s">
        <v>12629</v>
      </c>
      <c r="M4328" t="s">
        <v>12630</v>
      </c>
      <c r="N4328">
        <v>0.91083333300000002</v>
      </c>
      <c r="O4328">
        <v>0</v>
      </c>
      <c r="P4328">
        <v>12</v>
      </c>
      <c r="Q4328">
        <v>0</v>
      </c>
      <c r="R4328">
        <v>0</v>
      </c>
      <c r="S4328">
        <v>0</v>
      </c>
      <c r="T4328">
        <v>6</v>
      </c>
      <c r="U4328">
        <v>0</v>
      </c>
      <c r="V4328">
        <v>0</v>
      </c>
      <c r="W4328">
        <v>0</v>
      </c>
      <c r="X4328">
        <v>3.3143657752070057</v>
      </c>
      <c r="Y4328">
        <v>0</v>
      </c>
      <c r="Z4328">
        <v>0</v>
      </c>
      <c r="AA4328">
        <v>0</v>
      </c>
      <c r="AB4328">
        <v>2.3823408713585752</v>
      </c>
      <c r="AC4328">
        <v>0</v>
      </c>
      <c r="AD4328">
        <v>0</v>
      </c>
      <c r="AE4328">
        <v>5.6967066465655805</v>
      </c>
    </row>
    <row r="4329" spans="1:31" x14ac:dyDescent="0.25">
      <c r="A4329">
        <v>1716387</v>
      </c>
      <c r="B4329">
        <v>1</v>
      </c>
      <c r="C4329" t="s">
        <v>80</v>
      </c>
      <c r="D4329" t="s">
        <v>101</v>
      </c>
      <c r="E4329" t="s">
        <v>160</v>
      </c>
      <c r="F4329" t="s">
        <v>12631</v>
      </c>
      <c r="G4329" t="s">
        <v>326</v>
      </c>
      <c r="H4329" t="s">
        <v>134</v>
      </c>
      <c r="I4329" t="s">
        <v>135</v>
      </c>
      <c r="J4329" t="s">
        <v>136</v>
      </c>
      <c r="K4329" t="s">
        <v>137</v>
      </c>
      <c r="L4329" t="s">
        <v>12632</v>
      </c>
      <c r="M4329" t="s">
        <v>12633</v>
      </c>
      <c r="N4329">
        <v>2.3875000000000002</v>
      </c>
      <c r="O4329">
        <v>0</v>
      </c>
      <c r="P4329">
        <v>143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73.136579133418294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73.136579133418294</v>
      </c>
    </row>
    <row r="4330" spans="1:31" x14ac:dyDescent="0.25">
      <c r="A4330">
        <v>1716350</v>
      </c>
      <c r="B4330">
        <v>1</v>
      </c>
      <c r="C4330" t="s">
        <v>80</v>
      </c>
      <c r="D4330" t="s">
        <v>94</v>
      </c>
      <c r="E4330" t="s">
        <v>131</v>
      </c>
      <c r="F4330" t="s">
        <v>12634</v>
      </c>
      <c r="G4330" t="s">
        <v>238</v>
      </c>
      <c r="H4330" t="s">
        <v>134</v>
      </c>
      <c r="I4330" t="s">
        <v>135</v>
      </c>
      <c r="J4330" t="s">
        <v>136</v>
      </c>
      <c r="K4330" t="s">
        <v>137</v>
      </c>
      <c r="L4330" t="s">
        <v>12635</v>
      </c>
      <c r="M4330" t="s">
        <v>12636</v>
      </c>
      <c r="N4330">
        <v>3.5186111109999998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1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8.1442420625279996E-2</v>
      </c>
      <c r="AC4330">
        <v>0</v>
      </c>
      <c r="AD4330">
        <v>0</v>
      </c>
      <c r="AE4330">
        <v>8.1442420625279996E-2</v>
      </c>
    </row>
    <row r="4331" spans="1:31" x14ac:dyDescent="0.25">
      <c r="A4331">
        <v>1716244</v>
      </c>
      <c r="B4331">
        <v>1</v>
      </c>
      <c r="C4331" t="s">
        <v>80</v>
      </c>
      <c r="D4331" t="s">
        <v>85</v>
      </c>
      <c r="E4331" t="s">
        <v>160</v>
      </c>
      <c r="F4331" t="s">
        <v>12637</v>
      </c>
      <c r="G4331" t="s">
        <v>326</v>
      </c>
      <c r="H4331" t="s">
        <v>134</v>
      </c>
      <c r="I4331" t="s">
        <v>135</v>
      </c>
      <c r="J4331" t="s">
        <v>136</v>
      </c>
      <c r="K4331" t="s">
        <v>137</v>
      </c>
      <c r="L4331" t="s">
        <v>12638</v>
      </c>
      <c r="M4331" t="s">
        <v>12639</v>
      </c>
      <c r="N4331">
        <v>1.0436111109999999</v>
      </c>
      <c r="O4331">
        <v>0</v>
      </c>
      <c r="P4331">
        <v>40</v>
      </c>
      <c r="Q4331">
        <v>0</v>
      </c>
      <c r="R4331">
        <v>0</v>
      </c>
      <c r="S4331">
        <v>0</v>
      </c>
      <c r="T4331">
        <v>23</v>
      </c>
      <c r="U4331">
        <v>0</v>
      </c>
      <c r="V4331">
        <v>0</v>
      </c>
      <c r="W4331">
        <v>0</v>
      </c>
      <c r="X4331">
        <v>13.285455099235161</v>
      </c>
      <c r="Y4331">
        <v>0</v>
      </c>
      <c r="Z4331">
        <v>0</v>
      </c>
      <c r="AA4331">
        <v>0</v>
      </c>
      <c r="AB4331">
        <v>25.994139293918504</v>
      </c>
      <c r="AC4331">
        <v>0</v>
      </c>
      <c r="AD4331">
        <v>0</v>
      </c>
      <c r="AE4331">
        <v>39.279594393153666</v>
      </c>
    </row>
    <row r="4332" spans="1:31" x14ac:dyDescent="0.25">
      <c r="A4332">
        <v>1716333</v>
      </c>
      <c r="B4332">
        <v>1</v>
      </c>
      <c r="C4332" t="s">
        <v>80</v>
      </c>
      <c r="D4332" t="s">
        <v>97</v>
      </c>
      <c r="E4332" t="s">
        <v>160</v>
      </c>
      <c r="F4332" t="s">
        <v>12640</v>
      </c>
      <c r="G4332" t="s">
        <v>1006</v>
      </c>
      <c r="H4332" t="s">
        <v>134</v>
      </c>
      <c r="I4332" t="s">
        <v>135</v>
      </c>
      <c r="J4332" t="s">
        <v>136</v>
      </c>
      <c r="K4332" t="s">
        <v>137</v>
      </c>
      <c r="L4332" t="s">
        <v>12641</v>
      </c>
      <c r="M4332" t="s">
        <v>12642</v>
      </c>
      <c r="N4332">
        <v>5.4572222220000004</v>
      </c>
      <c r="O4332">
        <v>0</v>
      </c>
      <c r="P4332">
        <v>22</v>
      </c>
      <c r="Q4332">
        <v>0</v>
      </c>
      <c r="R4332">
        <v>4</v>
      </c>
      <c r="S4332">
        <v>0</v>
      </c>
      <c r="T4332">
        <v>2</v>
      </c>
      <c r="U4332">
        <v>0</v>
      </c>
      <c r="V4332">
        <v>0</v>
      </c>
      <c r="W4332">
        <v>0</v>
      </c>
      <c r="X4332">
        <v>36.904729191820266</v>
      </c>
      <c r="Y4332">
        <v>0</v>
      </c>
      <c r="Z4332">
        <v>7.7122206478236679</v>
      </c>
      <c r="AA4332">
        <v>0</v>
      </c>
      <c r="AB4332">
        <v>24.527781451182719</v>
      </c>
      <c r="AC4332">
        <v>0</v>
      </c>
      <c r="AD4332">
        <v>0</v>
      </c>
      <c r="AE4332">
        <v>69.144731290826655</v>
      </c>
    </row>
    <row r="4333" spans="1:31" x14ac:dyDescent="0.25">
      <c r="A4333">
        <v>1716356</v>
      </c>
      <c r="B4333">
        <v>1</v>
      </c>
      <c r="C4333" t="s">
        <v>80</v>
      </c>
      <c r="D4333" t="s">
        <v>92</v>
      </c>
      <c r="E4333" t="s">
        <v>131</v>
      </c>
      <c r="F4333" t="s">
        <v>12643</v>
      </c>
      <c r="G4333" t="s">
        <v>238</v>
      </c>
      <c r="H4333" t="s">
        <v>134</v>
      </c>
      <c r="I4333" t="s">
        <v>135</v>
      </c>
      <c r="J4333" t="s">
        <v>136</v>
      </c>
      <c r="K4333" t="s">
        <v>137</v>
      </c>
      <c r="L4333" t="s">
        <v>12644</v>
      </c>
      <c r="M4333" t="s">
        <v>12645</v>
      </c>
      <c r="N4333">
        <v>1.101111111</v>
      </c>
      <c r="O4333">
        <v>0</v>
      </c>
      <c r="P4333">
        <v>10</v>
      </c>
      <c r="Q4333">
        <v>0</v>
      </c>
      <c r="R4333">
        <v>0</v>
      </c>
      <c r="S4333">
        <v>0</v>
      </c>
      <c r="T4333">
        <v>1</v>
      </c>
      <c r="U4333">
        <v>0</v>
      </c>
      <c r="V4333">
        <v>0</v>
      </c>
      <c r="W4333">
        <v>0</v>
      </c>
      <c r="X4333">
        <v>2.7241136818069998</v>
      </c>
      <c r="Y4333">
        <v>0</v>
      </c>
      <c r="Z4333">
        <v>0</v>
      </c>
      <c r="AA4333">
        <v>0</v>
      </c>
      <c r="AB4333">
        <v>1.4023462276800611</v>
      </c>
      <c r="AC4333">
        <v>0</v>
      </c>
      <c r="AD4333">
        <v>0</v>
      </c>
      <c r="AE4333">
        <v>4.1264599094870604</v>
      </c>
    </row>
    <row r="4334" spans="1:31" x14ac:dyDescent="0.25">
      <c r="A4334">
        <v>1716210</v>
      </c>
      <c r="B4334">
        <v>1</v>
      </c>
      <c r="C4334" t="s">
        <v>81</v>
      </c>
      <c r="D4334" t="s">
        <v>118</v>
      </c>
      <c r="E4334" t="s">
        <v>171</v>
      </c>
      <c r="F4334" t="s">
        <v>12646</v>
      </c>
      <c r="G4334" t="s">
        <v>152</v>
      </c>
      <c r="H4334" t="s">
        <v>143</v>
      </c>
      <c r="I4334" t="s">
        <v>135</v>
      </c>
      <c r="J4334" t="s">
        <v>136</v>
      </c>
      <c r="K4334" t="s">
        <v>153</v>
      </c>
      <c r="L4334" t="s">
        <v>12647</v>
      </c>
      <c r="M4334" t="s">
        <v>12648</v>
      </c>
      <c r="N4334">
        <v>7.4394444440000003</v>
      </c>
      <c r="O4334">
        <v>18</v>
      </c>
      <c r="P4334">
        <v>308</v>
      </c>
      <c r="Q4334">
        <v>0</v>
      </c>
      <c r="R4334">
        <v>5</v>
      </c>
      <c r="S4334">
        <v>3</v>
      </c>
      <c r="T4334">
        <v>19</v>
      </c>
      <c r="U4334">
        <v>0</v>
      </c>
      <c r="V4334">
        <v>0</v>
      </c>
      <c r="W4334">
        <v>40.432062096343209</v>
      </c>
      <c r="X4334">
        <v>267.52722404186727</v>
      </c>
      <c r="Y4334">
        <v>0</v>
      </c>
      <c r="Z4334">
        <v>0.10192975180569444</v>
      </c>
      <c r="AA4334">
        <v>22.291537991989369</v>
      </c>
      <c r="AB4334">
        <v>57.641833652196304</v>
      </c>
      <c r="AC4334">
        <v>0</v>
      </c>
      <c r="AD4334">
        <v>0</v>
      </c>
      <c r="AE4334">
        <v>387.9945875342018</v>
      </c>
    </row>
    <row r="4335" spans="1:31" x14ac:dyDescent="0.25">
      <c r="A4335">
        <v>1716164</v>
      </c>
      <c r="B4335">
        <v>1</v>
      </c>
      <c r="C4335" t="s">
        <v>81</v>
      </c>
      <c r="D4335" t="s">
        <v>118</v>
      </c>
      <c r="E4335" t="s">
        <v>171</v>
      </c>
      <c r="F4335" t="s">
        <v>12649</v>
      </c>
      <c r="G4335" t="s">
        <v>295</v>
      </c>
      <c r="H4335" t="s">
        <v>143</v>
      </c>
      <c r="I4335" t="s">
        <v>135</v>
      </c>
      <c r="J4335" t="s">
        <v>136</v>
      </c>
      <c r="K4335" t="s">
        <v>137</v>
      </c>
      <c r="L4335" t="s">
        <v>12650</v>
      </c>
      <c r="M4335" t="s">
        <v>12651</v>
      </c>
      <c r="N4335">
        <v>4.7591666659999996</v>
      </c>
      <c r="O4335">
        <v>0</v>
      </c>
      <c r="P4335">
        <v>1</v>
      </c>
      <c r="Q4335">
        <v>2</v>
      </c>
      <c r="R4335">
        <v>56</v>
      </c>
      <c r="S4335">
        <v>3</v>
      </c>
      <c r="T4335">
        <v>4</v>
      </c>
      <c r="U4335">
        <v>0</v>
      </c>
      <c r="V4335">
        <v>0</v>
      </c>
      <c r="W4335">
        <v>0</v>
      </c>
      <c r="X4335">
        <v>0.18503430104278501</v>
      </c>
      <c r="Y4335">
        <v>24.071365945042071</v>
      </c>
      <c r="Z4335">
        <v>129.83054119669075</v>
      </c>
      <c r="AA4335">
        <v>14.811736129387199</v>
      </c>
      <c r="AB4335">
        <v>6.9297826193564518</v>
      </c>
      <c r="AC4335">
        <v>0</v>
      </c>
      <c r="AD4335">
        <v>0</v>
      </c>
      <c r="AE4335">
        <v>175.82846019151924</v>
      </c>
    </row>
    <row r="4336" spans="1:31" x14ac:dyDescent="0.25">
      <c r="A4336">
        <v>1716419</v>
      </c>
      <c r="B4336">
        <v>1</v>
      </c>
      <c r="C4336" t="s">
        <v>80</v>
      </c>
      <c r="D4336" t="s">
        <v>104</v>
      </c>
      <c r="E4336" t="s">
        <v>131</v>
      </c>
      <c r="F4336" t="s">
        <v>12652</v>
      </c>
      <c r="G4336" t="s">
        <v>133</v>
      </c>
      <c r="H4336" t="s">
        <v>134</v>
      </c>
      <c r="I4336" t="s">
        <v>135</v>
      </c>
      <c r="J4336" t="s">
        <v>136</v>
      </c>
      <c r="K4336" t="s">
        <v>137</v>
      </c>
      <c r="L4336" t="s">
        <v>12653</v>
      </c>
      <c r="M4336" t="s">
        <v>12654</v>
      </c>
      <c r="N4336">
        <v>3.574166666</v>
      </c>
      <c r="O4336">
        <v>0</v>
      </c>
      <c r="P4336">
        <v>1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2.28298049045E-3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2.28298049045E-3</v>
      </c>
    </row>
    <row r="4337" spans="1:31" x14ac:dyDescent="0.25">
      <c r="A4337">
        <v>1716270</v>
      </c>
      <c r="B4337">
        <v>1</v>
      </c>
      <c r="C4337" t="s">
        <v>81</v>
      </c>
      <c r="D4337" t="s">
        <v>119</v>
      </c>
      <c r="E4337" t="s">
        <v>189</v>
      </c>
      <c r="F4337" t="s">
        <v>5349</v>
      </c>
      <c r="G4337" t="s">
        <v>147</v>
      </c>
      <c r="H4337" t="s">
        <v>143</v>
      </c>
      <c r="I4337" t="s">
        <v>455</v>
      </c>
      <c r="J4337" t="s">
        <v>136</v>
      </c>
      <c r="K4337" t="s">
        <v>137</v>
      </c>
      <c r="L4337" t="s">
        <v>12655</v>
      </c>
      <c r="M4337" t="s">
        <v>12656</v>
      </c>
      <c r="N4337">
        <v>5.0000000000000001E-3</v>
      </c>
      <c r="O4337">
        <v>0</v>
      </c>
      <c r="P4337">
        <v>988</v>
      </c>
      <c r="Q4337">
        <v>57</v>
      </c>
      <c r="R4337">
        <v>111</v>
      </c>
      <c r="S4337">
        <v>5</v>
      </c>
      <c r="T4337">
        <v>78</v>
      </c>
      <c r="U4337">
        <v>0</v>
      </c>
      <c r="V4337">
        <v>0</v>
      </c>
      <c r="W4337">
        <v>0</v>
      </c>
      <c r="X4337">
        <v>1.1072654459588784</v>
      </c>
      <c r="Y4337">
        <v>1.1569610787579554</v>
      </c>
      <c r="Z4337">
        <v>0.52569658050916979</v>
      </c>
      <c r="AA4337">
        <v>0.11761794759145999</v>
      </c>
      <c r="AB4337">
        <v>0.14441478981731001</v>
      </c>
      <c r="AC4337">
        <v>0</v>
      </c>
      <c r="AD4337">
        <v>0</v>
      </c>
      <c r="AE4337">
        <v>3.0519558426347739</v>
      </c>
    </row>
    <row r="4338" spans="1:31" x14ac:dyDescent="0.25">
      <c r="A4338">
        <v>1716253</v>
      </c>
      <c r="B4338">
        <v>1</v>
      </c>
      <c r="C4338" t="s">
        <v>80</v>
      </c>
      <c r="D4338" t="s">
        <v>93</v>
      </c>
      <c r="E4338" t="s">
        <v>160</v>
      </c>
      <c r="F4338" t="s">
        <v>12657</v>
      </c>
      <c r="G4338" t="s">
        <v>162</v>
      </c>
      <c r="H4338" t="s">
        <v>134</v>
      </c>
      <c r="I4338" t="s">
        <v>135</v>
      </c>
      <c r="J4338" t="s">
        <v>136</v>
      </c>
      <c r="K4338" t="s">
        <v>137</v>
      </c>
      <c r="L4338" t="s">
        <v>12658</v>
      </c>
      <c r="M4338" t="s">
        <v>12659</v>
      </c>
      <c r="N4338">
        <v>1.0263888880000001</v>
      </c>
      <c r="O4338">
        <v>0</v>
      </c>
      <c r="P4338">
        <v>55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10.051973466863217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10.051973466863217</v>
      </c>
    </row>
    <row r="4339" spans="1:31" x14ac:dyDescent="0.25">
      <c r="A4339">
        <v>1716184</v>
      </c>
      <c r="B4339">
        <v>1</v>
      </c>
      <c r="C4339" t="s">
        <v>80</v>
      </c>
      <c r="D4339" t="s">
        <v>105</v>
      </c>
      <c r="E4339" t="s">
        <v>171</v>
      </c>
      <c r="F4339" t="s">
        <v>12660</v>
      </c>
      <c r="G4339" t="s">
        <v>152</v>
      </c>
      <c r="H4339" t="s">
        <v>143</v>
      </c>
      <c r="I4339" t="s">
        <v>135</v>
      </c>
      <c r="J4339" t="s">
        <v>136</v>
      </c>
      <c r="K4339" t="s">
        <v>153</v>
      </c>
      <c r="L4339" t="s">
        <v>12661</v>
      </c>
      <c r="M4339" t="s">
        <v>12662</v>
      </c>
      <c r="N4339">
        <v>7.4405555550000004</v>
      </c>
      <c r="O4339">
        <v>1</v>
      </c>
      <c r="P4339">
        <v>378</v>
      </c>
      <c r="Q4339">
        <v>0</v>
      </c>
      <c r="R4339">
        <v>23</v>
      </c>
      <c r="S4339">
        <v>0</v>
      </c>
      <c r="T4339">
        <v>55</v>
      </c>
      <c r="U4339">
        <v>2</v>
      </c>
      <c r="V4339">
        <v>0</v>
      </c>
      <c r="W4339">
        <v>10.373243340113074</v>
      </c>
      <c r="X4339">
        <v>672.10886532407835</v>
      </c>
      <c r="Y4339">
        <v>0</v>
      </c>
      <c r="Z4339">
        <v>39.811118329879911</v>
      </c>
      <c r="AA4339">
        <v>0</v>
      </c>
      <c r="AB4339">
        <v>906.62335492117325</v>
      </c>
      <c r="AC4339">
        <v>2204.5329992723973</v>
      </c>
      <c r="AD4339">
        <v>0</v>
      </c>
      <c r="AE4339">
        <v>3833.4495811876418</v>
      </c>
    </row>
    <row r="4340" spans="1:31" x14ac:dyDescent="0.25">
      <c r="A4340">
        <v>1716396</v>
      </c>
      <c r="B4340">
        <v>1</v>
      </c>
      <c r="C4340" t="s">
        <v>80</v>
      </c>
      <c r="D4340" t="s">
        <v>96</v>
      </c>
      <c r="E4340" t="s">
        <v>171</v>
      </c>
      <c r="F4340" t="s">
        <v>12663</v>
      </c>
      <c r="G4340" t="s">
        <v>147</v>
      </c>
      <c r="H4340" t="s">
        <v>143</v>
      </c>
      <c r="I4340" t="s">
        <v>135</v>
      </c>
      <c r="J4340" t="s">
        <v>136</v>
      </c>
      <c r="K4340" t="s">
        <v>137</v>
      </c>
      <c r="L4340" t="s">
        <v>12664</v>
      </c>
      <c r="M4340" t="s">
        <v>12665</v>
      </c>
      <c r="N4340">
        <v>3.0747222220000001</v>
      </c>
      <c r="O4340">
        <v>0</v>
      </c>
      <c r="P4340">
        <v>86</v>
      </c>
      <c r="Q4340">
        <v>0</v>
      </c>
      <c r="R4340">
        <v>0</v>
      </c>
      <c r="S4340">
        <v>0</v>
      </c>
      <c r="T4340">
        <v>4</v>
      </c>
      <c r="U4340">
        <v>0</v>
      </c>
      <c r="V4340">
        <v>0</v>
      </c>
      <c r="W4340">
        <v>0</v>
      </c>
      <c r="X4340">
        <v>160.18803121990538</v>
      </c>
      <c r="Y4340">
        <v>0</v>
      </c>
      <c r="Z4340">
        <v>0</v>
      </c>
      <c r="AA4340">
        <v>0</v>
      </c>
      <c r="AB4340">
        <v>6.4850377609344596</v>
      </c>
      <c r="AC4340">
        <v>0</v>
      </c>
      <c r="AD4340">
        <v>0</v>
      </c>
      <c r="AE4340">
        <v>166.67306898083984</v>
      </c>
    </row>
    <row r="4341" spans="1:31" x14ac:dyDescent="0.25">
      <c r="A4341">
        <v>1716476</v>
      </c>
      <c r="B4341">
        <v>1</v>
      </c>
      <c r="C4341" t="s">
        <v>80</v>
      </c>
      <c r="D4341" t="s">
        <v>96</v>
      </c>
      <c r="E4341" t="s">
        <v>131</v>
      </c>
      <c r="F4341" t="s">
        <v>12666</v>
      </c>
      <c r="G4341" t="s">
        <v>157</v>
      </c>
      <c r="H4341" t="s">
        <v>134</v>
      </c>
      <c r="I4341" t="s">
        <v>135</v>
      </c>
      <c r="J4341" t="s">
        <v>3</v>
      </c>
      <c r="K4341" t="s">
        <v>137</v>
      </c>
      <c r="L4341" t="s">
        <v>12667</v>
      </c>
      <c r="M4341" t="s">
        <v>12668</v>
      </c>
      <c r="N4341">
        <v>2.6247222219999999</v>
      </c>
      <c r="O4341">
        <v>0</v>
      </c>
      <c r="P4341">
        <v>1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0.39584003025524861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0.39584003025524861</v>
      </c>
    </row>
    <row r="4342" spans="1:31" x14ac:dyDescent="0.25">
      <c r="A4342">
        <v>1716499</v>
      </c>
      <c r="B4342">
        <v>1</v>
      </c>
      <c r="C4342" t="s">
        <v>80</v>
      </c>
      <c r="D4342" t="s">
        <v>99</v>
      </c>
      <c r="E4342" t="s">
        <v>131</v>
      </c>
      <c r="F4342" t="s">
        <v>12669</v>
      </c>
      <c r="G4342" t="s">
        <v>133</v>
      </c>
      <c r="H4342" t="s">
        <v>134</v>
      </c>
      <c r="I4342" t="s">
        <v>135</v>
      </c>
      <c r="J4342" t="s">
        <v>136</v>
      </c>
      <c r="K4342" t="s">
        <v>137</v>
      </c>
      <c r="L4342" t="s">
        <v>12670</v>
      </c>
      <c r="M4342" t="s">
        <v>12671</v>
      </c>
      <c r="N4342">
        <v>4.0522222220000002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1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3.7549433289083335E-3</v>
      </c>
      <c r="AC4342">
        <v>0</v>
      </c>
      <c r="AD4342">
        <v>0</v>
      </c>
      <c r="AE4342">
        <v>3.7549433289083335E-3</v>
      </c>
    </row>
    <row r="4343" spans="1:31" x14ac:dyDescent="0.25">
      <c r="A4343">
        <v>1716190</v>
      </c>
      <c r="B4343">
        <v>1</v>
      </c>
      <c r="C4343" t="s">
        <v>80</v>
      </c>
      <c r="D4343" t="s">
        <v>85</v>
      </c>
      <c r="E4343" t="s">
        <v>441</v>
      </c>
      <c r="F4343" t="s">
        <v>12672</v>
      </c>
      <c r="G4343" t="s">
        <v>152</v>
      </c>
      <c r="H4343" t="s">
        <v>134</v>
      </c>
      <c r="I4343" t="s">
        <v>135</v>
      </c>
      <c r="J4343" t="s">
        <v>136</v>
      </c>
      <c r="K4343" t="s">
        <v>153</v>
      </c>
      <c r="L4343" t="s">
        <v>12673</v>
      </c>
      <c r="M4343" t="s">
        <v>12674</v>
      </c>
      <c r="N4343">
        <v>4.5726500000000003</v>
      </c>
      <c r="O4343">
        <v>0</v>
      </c>
      <c r="P4343">
        <v>50</v>
      </c>
      <c r="Q4343">
        <v>0</v>
      </c>
      <c r="R4343">
        <v>0</v>
      </c>
      <c r="S4343">
        <v>0</v>
      </c>
      <c r="T4343">
        <v>7</v>
      </c>
      <c r="U4343">
        <v>0</v>
      </c>
      <c r="V4343">
        <v>0</v>
      </c>
      <c r="W4343">
        <v>0</v>
      </c>
      <c r="X4343">
        <v>52.953761279166862</v>
      </c>
      <c r="Y4343">
        <v>0</v>
      </c>
      <c r="Z4343">
        <v>0</v>
      </c>
      <c r="AA4343">
        <v>0</v>
      </c>
      <c r="AB4343">
        <v>15.242425220149036</v>
      </c>
      <c r="AC4343">
        <v>0</v>
      </c>
      <c r="AD4343">
        <v>0</v>
      </c>
      <c r="AE4343">
        <v>68.1961864993159</v>
      </c>
    </row>
    <row r="4344" spans="1:31" x14ac:dyDescent="0.25">
      <c r="A4344">
        <v>1716353</v>
      </c>
      <c r="B4344">
        <v>1</v>
      </c>
      <c r="C4344" t="s">
        <v>81</v>
      </c>
      <c r="D4344" t="s">
        <v>112</v>
      </c>
      <c r="E4344" t="s">
        <v>131</v>
      </c>
      <c r="F4344" t="s">
        <v>12675</v>
      </c>
      <c r="G4344" t="s">
        <v>242</v>
      </c>
      <c r="H4344" t="s">
        <v>134</v>
      </c>
      <c r="I4344" t="s">
        <v>135</v>
      </c>
      <c r="J4344" t="s">
        <v>136</v>
      </c>
      <c r="K4344" t="s">
        <v>137</v>
      </c>
      <c r="L4344" t="s">
        <v>12676</v>
      </c>
      <c r="M4344" t="s">
        <v>12677</v>
      </c>
      <c r="N4344">
        <v>1.5838888879999999</v>
      </c>
      <c r="O4344">
        <v>0</v>
      </c>
      <c r="P4344">
        <v>7</v>
      </c>
      <c r="Q4344">
        <v>0</v>
      </c>
      <c r="R4344">
        <v>0</v>
      </c>
      <c r="S4344">
        <v>0</v>
      </c>
      <c r="T4344">
        <v>1</v>
      </c>
      <c r="U4344">
        <v>0</v>
      </c>
      <c r="V4344">
        <v>0</v>
      </c>
      <c r="W4344">
        <v>0</v>
      </c>
      <c r="X4344">
        <v>1.6343454196528002</v>
      </c>
      <c r="Y4344">
        <v>0</v>
      </c>
      <c r="Z4344">
        <v>0</v>
      </c>
      <c r="AA4344">
        <v>0</v>
      </c>
      <c r="AB4344">
        <v>2.008679593484656</v>
      </c>
      <c r="AC4344">
        <v>0</v>
      </c>
      <c r="AD4344">
        <v>0</v>
      </c>
      <c r="AE4344">
        <v>3.6430250131374562</v>
      </c>
    </row>
    <row r="4345" spans="1:31" x14ac:dyDescent="0.25">
      <c r="A4345">
        <v>1716376</v>
      </c>
      <c r="B4345">
        <v>1</v>
      </c>
      <c r="C4345" t="s">
        <v>80</v>
      </c>
      <c r="D4345" t="s">
        <v>97</v>
      </c>
      <c r="E4345" t="s">
        <v>150</v>
      </c>
      <c r="F4345" t="s">
        <v>12678</v>
      </c>
      <c r="G4345" t="s">
        <v>186</v>
      </c>
      <c r="H4345" t="s">
        <v>134</v>
      </c>
      <c r="I4345" t="s">
        <v>135</v>
      </c>
      <c r="J4345" t="s">
        <v>136</v>
      </c>
      <c r="K4345" t="s">
        <v>137</v>
      </c>
      <c r="L4345" t="s">
        <v>12679</v>
      </c>
      <c r="M4345" t="s">
        <v>12680</v>
      </c>
      <c r="N4345">
        <v>2.7675000000000001</v>
      </c>
      <c r="O4345">
        <v>0</v>
      </c>
      <c r="P4345">
        <v>180</v>
      </c>
      <c r="Q4345">
        <v>0</v>
      </c>
      <c r="R4345">
        <v>0</v>
      </c>
      <c r="S4345">
        <v>0</v>
      </c>
      <c r="T4345">
        <v>2</v>
      </c>
      <c r="U4345">
        <v>0</v>
      </c>
      <c r="V4345">
        <v>0</v>
      </c>
      <c r="W4345">
        <v>0</v>
      </c>
      <c r="X4345">
        <v>60.343056410109554</v>
      </c>
      <c r="Y4345">
        <v>0</v>
      </c>
      <c r="Z4345">
        <v>0</v>
      </c>
      <c r="AA4345">
        <v>0</v>
      </c>
      <c r="AB4345">
        <v>24.162130401350964</v>
      </c>
      <c r="AC4345">
        <v>0</v>
      </c>
      <c r="AD4345">
        <v>0</v>
      </c>
      <c r="AE4345">
        <v>84.505186811460518</v>
      </c>
    </row>
    <row r="4346" spans="1:31" x14ac:dyDescent="0.25">
      <c r="A4346">
        <v>1716313</v>
      </c>
      <c r="B4346">
        <v>1</v>
      </c>
      <c r="C4346" t="s">
        <v>81</v>
      </c>
      <c r="D4346" t="s">
        <v>127</v>
      </c>
      <c r="E4346" t="s">
        <v>441</v>
      </c>
      <c r="F4346" t="s">
        <v>12681</v>
      </c>
      <c r="G4346" t="s">
        <v>157</v>
      </c>
      <c r="H4346" t="s">
        <v>134</v>
      </c>
      <c r="I4346" t="s">
        <v>135</v>
      </c>
      <c r="J4346" t="s">
        <v>136</v>
      </c>
      <c r="K4346" t="s">
        <v>137</v>
      </c>
      <c r="L4346" t="s">
        <v>12682</v>
      </c>
      <c r="M4346" t="s">
        <v>12683</v>
      </c>
      <c r="N4346">
        <v>5.6830555550000001</v>
      </c>
      <c r="O4346">
        <v>0</v>
      </c>
      <c r="P4346">
        <v>42</v>
      </c>
      <c r="Q4346">
        <v>0</v>
      </c>
      <c r="R4346">
        <v>0</v>
      </c>
      <c r="S4346">
        <v>0</v>
      </c>
      <c r="T4346">
        <v>43</v>
      </c>
      <c r="U4346">
        <v>0</v>
      </c>
      <c r="V4346">
        <v>0</v>
      </c>
      <c r="W4346">
        <v>0</v>
      </c>
      <c r="X4346">
        <v>40.95171906102042</v>
      </c>
      <c r="Y4346">
        <v>0</v>
      </c>
      <c r="Z4346">
        <v>0</v>
      </c>
      <c r="AA4346">
        <v>0</v>
      </c>
      <c r="AB4346">
        <v>95.741680859293439</v>
      </c>
      <c r="AC4346">
        <v>0</v>
      </c>
      <c r="AD4346">
        <v>0</v>
      </c>
      <c r="AE4346">
        <v>136.69339992031385</v>
      </c>
    </row>
    <row r="4347" spans="1:31" x14ac:dyDescent="0.25">
      <c r="A4347">
        <v>1716413</v>
      </c>
      <c r="B4347">
        <v>1</v>
      </c>
      <c r="C4347" t="s">
        <v>81</v>
      </c>
      <c r="D4347" t="s">
        <v>114</v>
      </c>
      <c r="E4347" t="s">
        <v>160</v>
      </c>
      <c r="F4347" t="s">
        <v>12684</v>
      </c>
      <c r="G4347" t="s">
        <v>162</v>
      </c>
      <c r="H4347" t="s">
        <v>134</v>
      </c>
      <c r="I4347" t="s">
        <v>135</v>
      </c>
      <c r="J4347" t="s">
        <v>136</v>
      </c>
      <c r="K4347" t="s">
        <v>137</v>
      </c>
      <c r="L4347" t="s">
        <v>12685</v>
      </c>
      <c r="M4347" t="s">
        <v>12686</v>
      </c>
      <c r="N4347">
        <v>0.73805555499999997</v>
      </c>
      <c r="O4347">
        <v>0</v>
      </c>
      <c r="P4347">
        <v>3</v>
      </c>
      <c r="Q4347">
        <v>0</v>
      </c>
      <c r="R4347">
        <v>2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0.18872884695540032</v>
      </c>
      <c r="Y4347">
        <v>0</v>
      </c>
      <c r="Z4347">
        <v>5.9243265652170557E-2</v>
      </c>
      <c r="AA4347">
        <v>0</v>
      </c>
      <c r="AB4347">
        <v>0</v>
      </c>
      <c r="AC4347">
        <v>0</v>
      </c>
      <c r="AD4347">
        <v>0</v>
      </c>
      <c r="AE4347">
        <v>0.24797211260757088</v>
      </c>
    </row>
    <row r="4348" spans="1:31" x14ac:dyDescent="0.25">
      <c r="A4348">
        <v>1716267</v>
      </c>
      <c r="B4348">
        <v>1</v>
      </c>
      <c r="C4348" t="s">
        <v>81</v>
      </c>
      <c r="D4348" t="s">
        <v>118</v>
      </c>
      <c r="E4348" t="s">
        <v>314</v>
      </c>
      <c r="F4348" t="s">
        <v>4624</v>
      </c>
      <c r="G4348" t="s">
        <v>147</v>
      </c>
      <c r="H4348" t="s">
        <v>143</v>
      </c>
      <c r="I4348" t="s">
        <v>135</v>
      </c>
      <c r="J4348" t="s">
        <v>136</v>
      </c>
      <c r="K4348" t="s">
        <v>137</v>
      </c>
      <c r="L4348" t="s">
        <v>12687</v>
      </c>
      <c r="M4348" t="s">
        <v>12688</v>
      </c>
      <c r="N4348">
        <v>6.1025000000000003E-2</v>
      </c>
      <c r="O4348">
        <v>2</v>
      </c>
      <c r="P4348">
        <v>1141</v>
      </c>
      <c r="Q4348">
        <v>140</v>
      </c>
      <c r="R4348">
        <v>288</v>
      </c>
      <c r="S4348">
        <v>18</v>
      </c>
      <c r="T4348">
        <v>131</v>
      </c>
      <c r="U4348">
        <v>2</v>
      </c>
      <c r="V4348">
        <v>1</v>
      </c>
      <c r="W4348">
        <v>2.7050338119905003E-2</v>
      </c>
      <c r="X4348">
        <v>11.9731391725414</v>
      </c>
      <c r="Y4348">
        <v>8.2442134148571107</v>
      </c>
      <c r="Z4348">
        <v>13.707256275934919</v>
      </c>
      <c r="AA4348">
        <v>3.4630125632213868</v>
      </c>
      <c r="AB4348">
        <v>4.5008114317896268</v>
      </c>
      <c r="AC4348">
        <v>10.348955829801092</v>
      </c>
      <c r="AD4348">
        <v>0.86789493876774171</v>
      </c>
      <c r="AE4348">
        <v>53.132333965033183</v>
      </c>
    </row>
    <row r="4349" spans="1:31" x14ac:dyDescent="0.25">
      <c r="A4349">
        <v>1716393</v>
      </c>
      <c r="B4349">
        <v>1</v>
      </c>
      <c r="C4349" t="s">
        <v>80</v>
      </c>
      <c r="D4349" t="s">
        <v>101</v>
      </c>
      <c r="E4349" t="s">
        <v>160</v>
      </c>
      <c r="F4349" t="s">
        <v>12689</v>
      </c>
      <c r="G4349" t="s">
        <v>326</v>
      </c>
      <c r="H4349" t="s">
        <v>134</v>
      </c>
      <c r="I4349" t="s">
        <v>135</v>
      </c>
      <c r="J4349" t="s">
        <v>136</v>
      </c>
      <c r="K4349" t="s">
        <v>137</v>
      </c>
      <c r="L4349" t="s">
        <v>12690</v>
      </c>
      <c r="M4349" t="s">
        <v>12691</v>
      </c>
      <c r="N4349">
        <v>1.8847222219999999</v>
      </c>
      <c r="O4349">
        <v>0</v>
      </c>
      <c r="P4349">
        <v>45</v>
      </c>
      <c r="Q4349">
        <v>0</v>
      </c>
      <c r="R4349">
        <v>0</v>
      </c>
      <c r="S4349">
        <v>0</v>
      </c>
      <c r="T4349">
        <v>3</v>
      </c>
      <c r="U4349">
        <v>0</v>
      </c>
      <c r="V4349">
        <v>0</v>
      </c>
      <c r="W4349">
        <v>0</v>
      </c>
      <c r="X4349">
        <v>16.232979426053895</v>
      </c>
      <c r="Y4349">
        <v>0</v>
      </c>
      <c r="Z4349">
        <v>0</v>
      </c>
      <c r="AA4349">
        <v>0</v>
      </c>
      <c r="AB4349">
        <v>0.10194948351480668</v>
      </c>
      <c r="AC4349">
        <v>0</v>
      </c>
      <c r="AD4349">
        <v>0</v>
      </c>
      <c r="AE4349">
        <v>16.334928909568703</v>
      </c>
    </row>
    <row r="4350" spans="1:31" x14ac:dyDescent="0.25">
      <c r="A4350">
        <v>1716230</v>
      </c>
      <c r="B4350">
        <v>1</v>
      </c>
      <c r="C4350" t="s">
        <v>80</v>
      </c>
      <c r="D4350" t="s">
        <v>108</v>
      </c>
      <c r="E4350" t="s">
        <v>140</v>
      </c>
      <c r="F4350" t="s">
        <v>12692</v>
      </c>
      <c r="G4350" t="s">
        <v>173</v>
      </c>
      <c r="H4350" t="s">
        <v>143</v>
      </c>
      <c r="I4350" t="s">
        <v>135</v>
      </c>
      <c r="J4350" t="s">
        <v>136</v>
      </c>
      <c r="K4350" t="s">
        <v>153</v>
      </c>
      <c r="L4350" t="s">
        <v>12693</v>
      </c>
      <c r="M4350" t="s">
        <v>12694</v>
      </c>
      <c r="N4350">
        <v>6.0969433329999996</v>
      </c>
      <c r="O4350">
        <v>0</v>
      </c>
      <c r="P4350">
        <v>0</v>
      </c>
      <c r="Q4350">
        <v>0</v>
      </c>
      <c r="R4350">
        <v>0</v>
      </c>
      <c r="S4350">
        <v>2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97.110932756957382</v>
      </c>
      <c r="AB4350">
        <v>0</v>
      </c>
      <c r="AC4350">
        <v>0</v>
      </c>
      <c r="AD4350">
        <v>0</v>
      </c>
      <c r="AE4350">
        <v>97.110932756957382</v>
      </c>
    </row>
    <row r="4351" spans="1:31" x14ac:dyDescent="0.25">
      <c r="A4351">
        <v>1716207</v>
      </c>
      <c r="B4351">
        <v>1</v>
      </c>
      <c r="C4351" t="s">
        <v>80</v>
      </c>
      <c r="D4351" t="s">
        <v>106</v>
      </c>
      <c r="E4351" t="s">
        <v>160</v>
      </c>
      <c r="F4351" t="s">
        <v>12695</v>
      </c>
      <c r="G4351" t="s">
        <v>152</v>
      </c>
      <c r="H4351" t="s">
        <v>134</v>
      </c>
      <c r="I4351" t="s">
        <v>135</v>
      </c>
      <c r="J4351" t="s">
        <v>136</v>
      </c>
      <c r="K4351" t="s">
        <v>153</v>
      </c>
      <c r="L4351" t="s">
        <v>12696</v>
      </c>
      <c r="M4351" t="s">
        <v>12697</v>
      </c>
      <c r="N4351">
        <v>5.6106444440000001</v>
      </c>
      <c r="O4351">
        <v>0</v>
      </c>
      <c r="P4351">
        <v>55</v>
      </c>
      <c r="Q4351">
        <v>0</v>
      </c>
      <c r="R4351">
        <v>0</v>
      </c>
      <c r="S4351">
        <v>0</v>
      </c>
      <c r="T4351">
        <v>1</v>
      </c>
      <c r="U4351">
        <v>0</v>
      </c>
      <c r="V4351">
        <v>0</v>
      </c>
      <c r="W4351">
        <v>0</v>
      </c>
      <c r="X4351">
        <v>57.911679941316343</v>
      </c>
      <c r="Y4351">
        <v>0</v>
      </c>
      <c r="Z4351">
        <v>0</v>
      </c>
      <c r="AA4351">
        <v>0</v>
      </c>
      <c r="AB4351">
        <v>7.5067379901452913</v>
      </c>
      <c r="AC4351">
        <v>0</v>
      </c>
      <c r="AD4351">
        <v>0</v>
      </c>
      <c r="AE4351">
        <v>65.418417931461633</v>
      </c>
    </row>
    <row r="4352" spans="1:31" x14ac:dyDescent="0.25">
      <c r="A4352">
        <v>1716399</v>
      </c>
      <c r="B4352">
        <v>1</v>
      </c>
      <c r="C4352" t="s">
        <v>80</v>
      </c>
      <c r="D4352" t="s">
        <v>95</v>
      </c>
      <c r="E4352" t="s">
        <v>140</v>
      </c>
      <c r="F4352" t="s">
        <v>12698</v>
      </c>
      <c r="G4352" t="s">
        <v>147</v>
      </c>
      <c r="H4352" t="s">
        <v>143</v>
      </c>
      <c r="I4352" t="s">
        <v>135</v>
      </c>
      <c r="J4352" t="s">
        <v>136</v>
      </c>
      <c r="K4352" t="s">
        <v>137</v>
      </c>
      <c r="L4352" t="s">
        <v>12699</v>
      </c>
      <c r="M4352" t="s">
        <v>12700</v>
      </c>
      <c r="N4352">
        <v>0.53055555499999996</v>
      </c>
      <c r="O4352">
        <v>0</v>
      </c>
      <c r="P4352">
        <v>4286</v>
      </c>
      <c r="Q4352">
        <v>0</v>
      </c>
      <c r="R4352">
        <v>0</v>
      </c>
      <c r="S4352">
        <v>0</v>
      </c>
      <c r="T4352">
        <v>208</v>
      </c>
      <c r="U4352">
        <v>0</v>
      </c>
      <c r="V4352">
        <v>0</v>
      </c>
      <c r="W4352">
        <v>0</v>
      </c>
      <c r="X4352">
        <v>1099.0235980884199</v>
      </c>
      <c r="Y4352">
        <v>0</v>
      </c>
      <c r="Z4352">
        <v>0</v>
      </c>
      <c r="AA4352">
        <v>0</v>
      </c>
      <c r="AB4352">
        <v>153.98156268268863</v>
      </c>
      <c r="AC4352">
        <v>0</v>
      </c>
      <c r="AD4352">
        <v>0</v>
      </c>
      <c r="AE4352">
        <v>1253.0051607711086</v>
      </c>
    </row>
    <row r="4353" spans="1:31" x14ac:dyDescent="0.25">
      <c r="A4353">
        <v>1716187</v>
      </c>
      <c r="B4353">
        <v>1</v>
      </c>
      <c r="C4353" t="s">
        <v>80</v>
      </c>
      <c r="D4353" t="s">
        <v>106</v>
      </c>
      <c r="E4353" t="s">
        <v>441</v>
      </c>
      <c r="F4353" t="s">
        <v>12701</v>
      </c>
      <c r="G4353" t="s">
        <v>173</v>
      </c>
      <c r="H4353" t="s">
        <v>134</v>
      </c>
      <c r="I4353" t="s">
        <v>135</v>
      </c>
      <c r="J4353" t="s">
        <v>136</v>
      </c>
      <c r="K4353" t="s">
        <v>153</v>
      </c>
      <c r="L4353" t="s">
        <v>12702</v>
      </c>
      <c r="M4353" t="s">
        <v>12703</v>
      </c>
      <c r="N4353">
        <v>1.153700833</v>
      </c>
      <c r="O4353">
        <v>0</v>
      </c>
      <c r="P4353">
        <v>274</v>
      </c>
      <c r="Q4353">
        <v>0</v>
      </c>
      <c r="R4353">
        <v>0</v>
      </c>
      <c r="S4353">
        <v>0</v>
      </c>
      <c r="T4353">
        <v>9</v>
      </c>
      <c r="U4353">
        <v>0</v>
      </c>
      <c r="V4353">
        <v>0</v>
      </c>
      <c r="W4353">
        <v>0</v>
      </c>
      <c r="X4353">
        <v>73.34017841255617</v>
      </c>
      <c r="Y4353">
        <v>0</v>
      </c>
      <c r="Z4353">
        <v>0</v>
      </c>
      <c r="AA4353">
        <v>0</v>
      </c>
      <c r="AB4353">
        <v>2.5422680027623001</v>
      </c>
      <c r="AC4353">
        <v>0</v>
      </c>
      <c r="AD4353">
        <v>0</v>
      </c>
      <c r="AE4353">
        <v>75.882446415318469</v>
      </c>
    </row>
    <row r="4354" spans="1:31" x14ac:dyDescent="0.25">
      <c r="A4354">
        <v>1716293</v>
      </c>
      <c r="B4354">
        <v>1</v>
      </c>
      <c r="C4354" t="s">
        <v>80</v>
      </c>
      <c r="D4354" t="s">
        <v>97</v>
      </c>
      <c r="E4354" t="s">
        <v>160</v>
      </c>
      <c r="F4354" t="s">
        <v>12704</v>
      </c>
      <c r="G4354" t="s">
        <v>1006</v>
      </c>
      <c r="H4354" t="s">
        <v>134</v>
      </c>
      <c r="I4354" t="s">
        <v>135</v>
      </c>
      <c r="J4354" t="s">
        <v>136</v>
      </c>
      <c r="K4354" t="s">
        <v>137</v>
      </c>
      <c r="L4354" t="s">
        <v>12705</v>
      </c>
      <c r="M4354" t="s">
        <v>12706</v>
      </c>
      <c r="N4354">
        <v>9.6433333329999993</v>
      </c>
      <c r="O4354">
        <v>0</v>
      </c>
      <c r="P4354">
        <v>22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58.384202063363006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58.384202063363006</v>
      </c>
    </row>
    <row r="4355" spans="1:31" x14ac:dyDescent="0.25">
      <c r="A4355">
        <v>1716239</v>
      </c>
      <c r="B4355">
        <v>1</v>
      </c>
      <c r="C4355" t="s">
        <v>80</v>
      </c>
      <c r="D4355" t="s">
        <v>82</v>
      </c>
      <c r="E4355" t="s">
        <v>131</v>
      </c>
      <c r="F4355" t="s">
        <v>12707</v>
      </c>
      <c r="G4355" t="s">
        <v>133</v>
      </c>
      <c r="H4355" t="s">
        <v>134</v>
      </c>
      <c r="I4355" t="s">
        <v>135</v>
      </c>
      <c r="J4355" t="s">
        <v>136</v>
      </c>
      <c r="K4355" t="s">
        <v>137</v>
      </c>
      <c r="L4355" t="s">
        <v>12708</v>
      </c>
      <c r="M4355" t="s">
        <v>12709</v>
      </c>
      <c r="N4355">
        <v>2.2977777769999999</v>
      </c>
      <c r="O4355">
        <v>0</v>
      </c>
      <c r="P4355">
        <v>1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0.62020069759911112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0.62020069759911112</v>
      </c>
    </row>
    <row r="4356" spans="1:31" x14ac:dyDescent="0.25">
      <c r="A4356">
        <v>1716216</v>
      </c>
      <c r="B4356">
        <v>1</v>
      </c>
      <c r="C4356" t="s">
        <v>80</v>
      </c>
      <c r="D4356" t="s">
        <v>95</v>
      </c>
      <c r="E4356" t="s">
        <v>160</v>
      </c>
      <c r="F4356" t="s">
        <v>12710</v>
      </c>
      <c r="G4356" t="s">
        <v>152</v>
      </c>
      <c r="H4356" t="s">
        <v>134</v>
      </c>
      <c r="I4356" t="s">
        <v>135</v>
      </c>
      <c r="J4356" t="s">
        <v>136</v>
      </c>
      <c r="K4356" t="s">
        <v>153</v>
      </c>
      <c r="L4356" t="s">
        <v>12711</v>
      </c>
      <c r="M4356" t="s">
        <v>12712</v>
      </c>
      <c r="N4356">
        <v>9.34</v>
      </c>
      <c r="O4356">
        <v>0</v>
      </c>
      <c r="P4356">
        <v>60</v>
      </c>
      <c r="Q4356">
        <v>0</v>
      </c>
      <c r="R4356">
        <v>0</v>
      </c>
      <c r="S4356">
        <v>0</v>
      </c>
      <c r="T4356">
        <v>41</v>
      </c>
      <c r="U4356">
        <v>0</v>
      </c>
      <c r="V4356">
        <v>1</v>
      </c>
      <c r="W4356">
        <v>0</v>
      </c>
      <c r="X4356">
        <v>159.09228835256675</v>
      </c>
      <c r="Y4356">
        <v>0</v>
      </c>
      <c r="Z4356">
        <v>0</v>
      </c>
      <c r="AA4356">
        <v>0</v>
      </c>
      <c r="AB4356">
        <v>242.4637778758233</v>
      </c>
      <c r="AC4356">
        <v>0</v>
      </c>
      <c r="AD4356">
        <v>30.216135851146529</v>
      </c>
      <c r="AE4356">
        <v>431.77220207953656</v>
      </c>
    </row>
    <row r="4357" spans="1:31" x14ac:dyDescent="0.25">
      <c r="A4357">
        <v>1716379</v>
      </c>
      <c r="B4357">
        <v>1</v>
      </c>
      <c r="C4357" t="s">
        <v>81</v>
      </c>
      <c r="D4357" t="s">
        <v>122</v>
      </c>
      <c r="E4357" t="s">
        <v>140</v>
      </c>
      <c r="F4357" t="s">
        <v>12713</v>
      </c>
      <c r="G4357" t="s">
        <v>173</v>
      </c>
      <c r="H4357" t="s">
        <v>143</v>
      </c>
      <c r="I4357" t="s">
        <v>135</v>
      </c>
      <c r="J4357" t="s">
        <v>136</v>
      </c>
      <c r="K4357" t="s">
        <v>153</v>
      </c>
      <c r="L4357" t="s">
        <v>12714</v>
      </c>
      <c r="M4357" t="s">
        <v>12715</v>
      </c>
      <c r="N4357">
        <v>2.5874999999999999</v>
      </c>
      <c r="O4357">
        <v>23</v>
      </c>
      <c r="P4357">
        <v>1844</v>
      </c>
      <c r="Q4357">
        <v>276</v>
      </c>
      <c r="R4357">
        <v>42</v>
      </c>
      <c r="S4357">
        <v>61</v>
      </c>
      <c r="T4357">
        <v>191</v>
      </c>
      <c r="U4357">
        <v>7</v>
      </c>
      <c r="V4357">
        <v>3</v>
      </c>
      <c r="W4357">
        <v>6.3519284750582088</v>
      </c>
      <c r="X4357">
        <v>584.41872137929738</v>
      </c>
      <c r="Y4357">
        <v>283.29178614505355</v>
      </c>
      <c r="Z4357">
        <v>28.380489768834444</v>
      </c>
      <c r="AA4357">
        <v>1520.0690863364182</v>
      </c>
      <c r="AB4357">
        <v>142.07345676058463</v>
      </c>
      <c r="AC4357">
        <v>1746.941572780154</v>
      </c>
      <c r="AD4357">
        <v>3.8855293549235368</v>
      </c>
      <c r="AE4357">
        <v>4315.4125710003236</v>
      </c>
    </row>
    <row r="4358" spans="1:31" x14ac:dyDescent="0.25">
      <c r="A4358">
        <v>1716508</v>
      </c>
      <c r="B4358">
        <v>1</v>
      </c>
      <c r="C4358" t="s">
        <v>81</v>
      </c>
      <c r="D4358" t="s">
        <v>113</v>
      </c>
      <c r="E4358" t="s">
        <v>171</v>
      </c>
      <c r="F4358" t="s">
        <v>1643</v>
      </c>
      <c r="G4358" t="s">
        <v>147</v>
      </c>
      <c r="H4358" t="s">
        <v>143</v>
      </c>
      <c r="I4358" t="s">
        <v>455</v>
      </c>
      <c r="J4358" t="s">
        <v>136</v>
      </c>
      <c r="K4358" t="s">
        <v>137</v>
      </c>
      <c r="L4358" t="s">
        <v>12716</v>
      </c>
      <c r="M4358" t="s">
        <v>12717</v>
      </c>
      <c r="N4358">
        <v>1.1111111E-2</v>
      </c>
      <c r="O4358">
        <v>0</v>
      </c>
      <c r="P4358">
        <v>384</v>
      </c>
      <c r="Q4358">
        <v>1</v>
      </c>
      <c r="R4358">
        <v>20</v>
      </c>
      <c r="S4358">
        <v>1</v>
      </c>
      <c r="T4358">
        <v>15</v>
      </c>
      <c r="U4358">
        <v>1</v>
      </c>
      <c r="V4358">
        <v>0</v>
      </c>
      <c r="W4358">
        <v>0</v>
      </c>
      <c r="X4358">
        <v>0.52357628268356138</v>
      </c>
      <c r="Y4358">
        <v>2.3205754320000001E-3</v>
      </c>
      <c r="Z4358">
        <v>3.6031497320904438E-2</v>
      </c>
      <c r="AA4358">
        <v>0.12607486335479448</v>
      </c>
      <c r="AB4358">
        <v>8.5522177816911127E-2</v>
      </c>
      <c r="AC4358">
        <v>0.75905266516771996</v>
      </c>
      <c r="AD4358">
        <v>0</v>
      </c>
      <c r="AE4358">
        <v>1.5325780617758915</v>
      </c>
    </row>
    <row r="4359" spans="1:31" x14ac:dyDescent="0.25">
      <c r="A4359">
        <v>1716176</v>
      </c>
      <c r="B4359">
        <v>1</v>
      </c>
      <c r="C4359" t="s">
        <v>81</v>
      </c>
      <c r="D4359" t="s">
        <v>120</v>
      </c>
      <c r="E4359" t="s">
        <v>160</v>
      </c>
      <c r="F4359" t="s">
        <v>12718</v>
      </c>
      <c r="G4359" t="s">
        <v>429</v>
      </c>
      <c r="H4359" t="s">
        <v>134</v>
      </c>
      <c r="I4359" t="s">
        <v>135</v>
      </c>
      <c r="J4359" t="s">
        <v>136</v>
      </c>
      <c r="K4359" t="s">
        <v>137</v>
      </c>
      <c r="L4359" t="s">
        <v>12719</v>
      </c>
      <c r="M4359" t="s">
        <v>12720</v>
      </c>
      <c r="N4359">
        <v>1.0752777769999999</v>
      </c>
      <c r="O4359">
        <v>0</v>
      </c>
      <c r="P4359">
        <v>72</v>
      </c>
      <c r="Q4359">
        <v>0</v>
      </c>
      <c r="R4359">
        <v>1</v>
      </c>
      <c r="S4359">
        <v>0</v>
      </c>
      <c r="T4359">
        <v>3</v>
      </c>
      <c r="U4359">
        <v>0</v>
      </c>
      <c r="V4359">
        <v>0</v>
      </c>
      <c r="W4359">
        <v>0</v>
      </c>
      <c r="X4359">
        <v>14.888639253948986</v>
      </c>
      <c r="Y4359">
        <v>0</v>
      </c>
      <c r="Z4359">
        <v>0.28686989487075948</v>
      </c>
      <c r="AA4359">
        <v>0</v>
      </c>
      <c r="AB4359">
        <v>0.48678251344163193</v>
      </c>
      <c r="AC4359">
        <v>0</v>
      </c>
      <c r="AD4359">
        <v>0</v>
      </c>
      <c r="AE4359">
        <v>15.662291662261378</v>
      </c>
    </row>
    <row r="4360" spans="1:31" x14ac:dyDescent="0.25">
      <c r="A4360">
        <v>1716462</v>
      </c>
      <c r="B4360">
        <v>1</v>
      </c>
      <c r="C4360" t="s">
        <v>80</v>
      </c>
      <c r="D4360" t="s">
        <v>97</v>
      </c>
      <c r="E4360" t="s">
        <v>131</v>
      </c>
      <c r="F4360" t="s">
        <v>12721</v>
      </c>
      <c r="G4360" t="s">
        <v>133</v>
      </c>
      <c r="H4360" t="s">
        <v>134</v>
      </c>
      <c r="I4360" t="s">
        <v>135</v>
      </c>
      <c r="J4360" t="s">
        <v>136</v>
      </c>
      <c r="K4360" t="s">
        <v>137</v>
      </c>
      <c r="L4360" t="s">
        <v>12722</v>
      </c>
      <c r="M4360" t="s">
        <v>12723</v>
      </c>
      <c r="N4360">
        <v>4.0238888880000001</v>
      </c>
      <c r="O4360">
        <v>0</v>
      </c>
      <c r="P4360">
        <v>1</v>
      </c>
      <c r="Q4360">
        <v>0</v>
      </c>
      <c r="R4360">
        <v>0</v>
      </c>
      <c r="S4360">
        <v>0</v>
      </c>
      <c r="T4360">
        <v>1</v>
      </c>
      <c r="U4360">
        <v>0</v>
      </c>
      <c r="V4360">
        <v>0</v>
      </c>
      <c r="W4360">
        <v>0</v>
      </c>
      <c r="X4360">
        <v>0.89390216489140784</v>
      </c>
      <c r="Y4360">
        <v>0</v>
      </c>
      <c r="Z4360">
        <v>0</v>
      </c>
      <c r="AA4360">
        <v>0</v>
      </c>
      <c r="AB4360">
        <v>0.173449928220195</v>
      </c>
      <c r="AC4360">
        <v>0</v>
      </c>
      <c r="AD4360">
        <v>0</v>
      </c>
      <c r="AE4360">
        <v>1.067352093111603</v>
      </c>
    </row>
    <row r="4361" spans="1:31" x14ac:dyDescent="0.25">
      <c r="A4361">
        <v>1716276</v>
      </c>
      <c r="B4361">
        <v>1</v>
      </c>
      <c r="C4361" t="s">
        <v>80</v>
      </c>
      <c r="D4361" t="s">
        <v>103</v>
      </c>
      <c r="E4361" t="s">
        <v>131</v>
      </c>
      <c r="F4361" t="s">
        <v>12724</v>
      </c>
      <c r="G4361" t="s">
        <v>157</v>
      </c>
      <c r="H4361" t="s">
        <v>134</v>
      </c>
      <c r="I4361" t="s">
        <v>135</v>
      </c>
      <c r="J4361" t="s">
        <v>136</v>
      </c>
      <c r="K4361" t="s">
        <v>137</v>
      </c>
      <c r="L4361" t="s">
        <v>12725</v>
      </c>
      <c r="M4361" t="s">
        <v>12726</v>
      </c>
      <c r="N4361">
        <v>1.635277777</v>
      </c>
      <c r="O4361">
        <v>0</v>
      </c>
      <c r="P4361">
        <v>3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0.3396189165100284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0.3396189165100284</v>
      </c>
    </row>
    <row r="4362" spans="1:31" x14ac:dyDescent="0.25">
      <c r="A4362">
        <v>1716302</v>
      </c>
      <c r="B4362">
        <v>1</v>
      </c>
      <c r="C4362" t="s">
        <v>81</v>
      </c>
      <c r="D4362" t="s">
        <v>124</v>
      </c>
      <c r="E4362" t="s">
        <v>131</v>
      </c>
      <c r="F4362" t="s">
        <v>12727</v>
      </c>
      <c r="G4362" t="s">
        <v>133</v>
      </c>
      <c r="H4362" t="s">
        <v>134</v>
      </c>
      <c r="I4362" t="s">
        <v>135</v>
      </c>
      <c r="J4362" t="s">
        <v>136</v>
      </c>
      <c r="K4362" t="s">
        <v>137</v>
      </c>
      <c r="L4362" t="s">
        <v>12728</v>
      </c>
      <c r="M4362" t="s">
        <v>12729</v>
      </c>
      <c r="N4362">
        <v>0.77138888800000005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1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0.10003092446412168</v>
      </c>
      <c r="AC4362">
        <v>0</v>
      </c>
      <c r="AD4362">
        <v>0</v>
      </c>
      <c r="AE4362">
        <v>0.10003092446412168</v>
      </c>
    </row>
    <row r="4363" spans="1:31" x14ac:dyDescent="0.25">
      <c r="A4363">
        <v>1716133</v>
      </c>
      <c r="B4363">
        <v>1</v>
      </c>
      <c r="C4363" t="s">
        <v>81</v>
      </c>
      <c r="D4363" t="s">
        <v>118</v>
      </c>
      <c r="E4363" t="s">
        <v>171</v>
      </c>
      <c r="F4363" t="s">
        <v>12730</v>
      </c>
      <c r="G4363" t="s">
        <v>295</v>
      </c>
      <c r="H4363" t="s">
        <v>143</v>
      </c>
      <c r="I4363" t="s">
        <v>135</v>
      </c>
      <c r="J4363" t="s">
        <v>136</v>
      </c>
      <c r="K4363" t="s">
        <v>137</v>
      </c>
      <c r="L4363" t="s">
        <v>12731</v>
      </c>
      <c r="M4363" t="s">
        <v>12732</v>
      </c>
      <c r="N4363">
        <v>1.4430555549999999</v>
      </c>
      <c r="O4363">
        <v>2</v>
      </c>
      <c r="P4363">
        <v>281</v>
      </c>
      <c r="Q4363">
        <v>12</v>
      </c>
      <c r="R4363">
        <v>3</v>
      </c>
      <c r="S4363">
        <v>6</v>
      </c>
      <c r="T4363">
        <v>37</v>
      </c>
      <c r="U4363">
        <v>0</v>
      </c>
      <c r="V4363">
        <v>0</v>
      </c>
      <c r="W4363">
        <v>0.554671943062643</v>
      </c>
      <c r="X4363">
        <v>73.303508147586626</v>
      </c>
      <c r="Y4363">
        <v>6.0595781694173256</v>
      </c>
      <c r="Z4363">
        <v>1.5152356954625217</v>
      </c>
      <c r="AA4363">
        <v>41.019990823082296</v>
      </c>
      <c r="AB4363">
        <v>18.940800910335831</v>
      </c>
      <c r="AC4363">
        <v>0</v>
      </c>
      <c r="AD4363">
        <v>0</v>
      </c>
      <c r="AE4363">
        <v>141.39378568894725</v>
      </c>
    </row>
    <row r="4364" spans="1:31" x14ac:dyDescent="0.25">
      <c r="A4364">
        <v>1716233</v>
      </c>
      <c r="B4364">
        <v>1</v>
      </c>
      <c r="C4364" t="s">
        <v>80</v>
      </c>
      <c r="D4364" t="s">
        <v>108</v>
      </c>
      <c r="E4364" t="s">
        <v>140</v>
      </c>
      <c r="F4364" t="s">
        <v>12733</v>
      </c>
      <c r="G4364" t="s">
        <v>173</v>
      </c>
      <c r="H4364" t="s">
        <v>143</v>
      </c>
      <c r="I4364" t="s">
        <v>135</v>
      </c>
      <c r="J4364" t="s">
        <v>136</v>
      </c>
      <c r="K4364" t="s">
        <v>153</v>
      </c>
      <c r="L4364" t="s">
        <v>12734</v>
      </c>
      <c r="M4364" t="s">
        <v>12735</v>
      </c>
      <c r="N4364">
        <v>6.0680555549999999</v>
      </c>
      <c r="O4364">
        <v>0</v>
      </c>
      <c r="P4364">
        <v>3554</v>
      </c>
      <c r="Q4364">
        <v>2</v>
      </c>
      <c r="R4364">
        <v>744</v>
      </c>
      <c r="S4364">
        <v>24</v>
      </c>
      <c r="T4364">
        <v>555</v>
      </c>
      <c r="U4364">
        <v>1</v>
      </c>
      <c r="V4364">
        <v>0</v>
      </c>
      <c r="W4364">
        <v>0</v>
      </c>
      <c r="X4364">
        <v>2670.4680752155164</v>
      </c>
      <c r="Y4364">
        <v>19.866227908401076</v>
      </c>
      <c r="Z4364">
        <v>784.86426392424312</v>
      </c>
      <c r="AA4364">
        <v>805.23269717622736</v>
      </c>
      <c r="AB4364">
        <v>1636.5750584530276</v>
      </c>
      <c r="AC4364">
        <v>60.136668328691997</v>
      </c>
      <c r="AD4364">
        <v>0</v>
      </c>
      <c r="AE4364">
        <v>5977.1429910061079</v>
      </c>
    </row>
    <row r="4365" spans="1:31" x14ac:dyDescent="0.25">
      <c r="A4365">
        <v>1716405</v>
      </c>
      <c r="B4365">
        <v>1</v>
      </c>
      <c r="C4365" t="s">
        <v>80</v>
      </c>
      <c r="D4365" t="s">
        <v>99</v>
      </c>
      <c r="E4365" t="s">
        <v>160</v>
      </c>
      <c r="F4365" t="s">
        <v>12736</v>
      </c>
      <c r="G4365" t="s">
        <v>157</v>
      </c>
      <c r="H4365" t="s">
        <v>134</v>
      </c>
      <c r="I4365" t="s">
        <v>135</v>
      </c>
      <c r="J4365" t="s">
        <v>136</v>
      </c>
      <c r="K4365" t="s">
        <v>137</v>
      </c>
      <c r="L4365" t="s">
        <v>12737</v>
      </c>
      <c r="M4365" t="s">
        <v>12738</v>
      </c>
      <c r="N4365">
        <v>2.665277777</v>
      </c>
      <c r="O4365">
        <v>0</v>
      </c>
      <c r="P4365">
        <v>60</v>
      </c>
      <c r="Q4365">
        <v>0</v>
      </c>
      <c r="R4365">
        <v>1</v>
      </c>
      <c r="S4365">
        <v>0</v>
      </c>
      <c r="T4365">
        <v>6</v>
      </c>
      <c r="U4365">
        <v>0</v>
      </c>
      <c r="V4365">
        <v>0</v>
      </c>
      <c r="W4365">
        <v>0</v>
      </c>
      <c r="X4365">
        <v>27.146408940803209</v>
      </c>
      <c r="Y4365">
        <v>0</v>
      </c>
      <c r="Z4365">
        <v>5.9039909941743893E-2</v>
      </c>
      <c r="AA4365">
        <v>0</v>
      </c>
      <c r="AB4365">
        <v>0.28478249804825501</v>
      </c>
      <c r="AC4365">
        <v>0</v>
      </c>
      <c r="AD4365">
        <v>0</v>
      </c>
      <c r="AE4365">
        <v>27.490231348793209</v>
      </c>
    </row>
    <row r="4366" spans="1:31" x14ac:dyDescent="0.25">
      <c r="A4366">
        <v>1716213</v>
      </c>
      <c r="B4366">
        <v>1</v>
      </c>
      <c r="C4366" t="s">
        <v>81</v>
      </c>
      <c r="D4366" t="s">
        <v>128</v>
      </c>
      <c r="E4366" t="s">
        <v>189</v>
      </c>
      <c r="F4366" t="s">
        <v>4240</v>
      </c>
      <c r="G4366" t="s">
        <v>173</v>
      </c>
      <c r="H4366" t="s">
        <v>143</v>
      </c>
      <c r="I4366" t="s">
        <v>135</v>
      </c>
      <c r="J4366" t="s">
        <v>136</v>
      </c>
      <c r="K4366" t="s">
        <v>153</v>
      </c>
      <c r="L4366" t="s">
        <v>12739</v>
      </c>
      <c r="M4366" t="s">
        <v>12740</v>
      </c>
      <c r="N4366">
        <v>0.896666666</v>
      </c>
      <c r="O4366">
        <v>0</v>
      </c>
      <c r="P4366">
        <v>1122</v>
      </c>
      <c r="Q4366">
        <v>4</v>
      </c>
      <c r="R4366">
        <v>1</v>
      </c>
      <c r="S4366">
        <v>10</v>
      </c>
      <c r="T4366">
        <v>81</v>
      </c>
      <c r="U4366">
        <v>1</v>
      </c>
      <c r="V4366">
        <v>0</v>
      </c>
      <c r="W4366">
        <v>0</v>
      </c>
      <c r="X4366">
        <v>110.08350304080766</v>
      </c>
      <c r="Y4366">
        <v>1.9935185693171849</v>
      </c>
      <c r="Z4366">
        <v>3.1872532076E-4</v>
      </c>
      <c r="AA4366">
        <v>46.001113214067033</v>
      </c>
      <c r="AB4366">
        <v>13.267011940062897</v>
      </c>
      <c r="AC4366">
        <v>2.4595978713427327</v>
      </c>
      <c r="AD4366">
        <v>0</v>
      </c>
      <c r="AE4366">
        <v>173.80506336091827</v>
      </c>
    </row>
    <row r="4367" spans="1:31" x14ac:dyDescent="0.25">
      <c r="A4367">
        <v>1716236</v>
      </c>
      <c r="B4367">
        <v>1</v>
      </c>
      <c r="C4367" t="s">
        <v>81</v>
      </c>
      <c r="D4367" t="s">
        <v>114</v>
      </c>
      <c r="E4367" t="s">
        <v>189</v>
      </c>
      <c r="F4367" t="s">
        <v>2380</v>
      </c>
      <c r="G4367" t="s">
        <v>147</v>
      </c>
      <c r="H4367" t="s">
        <v>143</v>
      </c>
      <c r="I4367" t="s">
        <v>455</v>
      </c>
      <c r="J4367" t="s">
        <v>136</v>
      </c>
      <c r="K4367" t="s">
        <v>137</v>
      </c>
      <c r="L4367" t="s">
        <v>12741</v>
      </c>
      <c r="M4367" t="s">
        <v>12742</v>
      </c>
      <c r="N4367">
        <v>8.3333330000000001E-3</v>
      </c>
      <c r="O4367">
        <v>0</v>
      </c>
      <c r="P4367">
        <v>700</v>
      </c>
      <c r="Q4367">
        <v>0</v>
      </c>
      <c r="R4367">
        <v>1</v>
      </c>
      <c r="S4367">
        <v>7</v>
      </c>
      <c r="T4367">
        <v>50</v>
      </c>
      <c r="U4367">
        <v>0</v>
      </c>
      <c r="V4367">
        <v>0</v>
      </c>
      <c r="W4367">
        <v>0</v>
      </c>
      <c r="X4367">
        <v>0.66652134552633358</v>
      </c>
      <c r="Y4367">
        <v>0</v>
      </c>
      <c r="Z4367">
        <v>5.8083403760833324E-4</v>
      </c>
      <c r="AA4367">
        <v>0.10993790758825001</v>
      </c>
      <c r="AB4367">
        <v>0.1079388297398</v>
      </c>
      <c r="AC4367">
        <v>0</v>
      </c>
      <c r="AD4367">
        <v>0</v>
      </c>
      <c r="AE4367">
        <v>0.88497891689199182</v>
      </c>
    </row>
    <row r="4368" spans="1:31" x14ac:dyDescent="0.25">
      <c r="A4368">
        <v>1716259</v>
      </c>
      <c r="B4368">
        <v>1</v>
      </c>
      <c r="C4368" t="s">
        <v>80</v>
      </c>
      <c r="D4368" t="s">
        <v>96</v>
      </c>
      <c r="E4368" t="s">
        <v>131</v>
      </c>
      <c r="F4368" t="s">
        <v>12743</v>
      </c>
      <c r="G4368" t="s">
        <v>269</v>
      </c>
      <c r="H4368" t="s">
        <v>134</v>
      </c>
      <c r="I4368" t="s">
        <v>135</v>
      </c>
      <c r="J4368" t="s">
        <v>136</v>
      </c>
      <c r="K4368" t="s">
        <v>137</v>
      </c>
      <c r="L4368" t="s">
        <v>12744</v>
      </c>
      <c r="M4368" t="s">
        <v>12745</v>
      </c>
      <c r="N4368">
        <v>2.284444444</v>
      </c>
      <c r="O4368">
        <v>0</v>
      </c>
      <c r="P4368">
        <v>2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2.9360948055977779E-3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2.9360948055977779E-3</v>
      </c>
    </row>
    <row r="4369" spans="1:31" x14ac:dyDescent="0.25">
      <c r="A4369">
        <v>1716528</v>
      </c>
      <c r="B4369">
        <v>1</v>
      </c>
      <c r="C4369" t="s">
        <v>80</v>
      </c>
      <c r="D4369" t="s">
        <v>97</v>
      </c>
      <c r="E4369" t="s">
        <v>131</v>
      </c>
      <c r="F4369" t="s">
        <v>12746</v>
      </c>
      <c r="G4369" t="s">
        <v>133</v>
      </c>
      <c r="H4369" t="s">
        <v>134</v>
      </c>
      <c r="I4369" t="s">
        <v>135</v>
      </c>
      <c r="J4369" t="s">
        <v>136</v>
      </c>
      <c r="K4369" t="s">
        <v>137</v>
      </c>
      <c r="L4369" t="s">
        <v>12747</v>
      </c>
      <c r="M4369" t="s">
        <v>12748</v>
      </c>
      <c r="N4369">
        <v>1.7766666659999999</v>
      </c>
      <c r="O4369">
        <v>0</v>
      </c>
      <c r="P4369">
        <v>1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</row>
    <row r="4370" spans="1:31" x14ac:dyDescent="0.25">
      <c r="A4370">
        <v>1716428</v>
      </c>
      <c r="B4370">
        <v>1</v>
      </c>
      <c r="C4370" t="s">
        <v>80</v>
      </c>
      <c r="D4370" t="s">
        <v>95</v>
      </c>
      <c r="E4370" t="s">
        <v>314</v>
      </c>
      <c r="F4370" t="s">
        <v>780</v>
      </c>
      <c r="G4370" t="s">
        <v>147</v>
      </c>
      <c r="H4370" t="s">
        <v>143</v>
      </c>
      <c r="I4370" t="s">
        <v>135</v>
      </c>
      <c r="J4370" t="s">
        <v>136</v>
      </c>
      <c r="K4370" t="s">
        <v>137</v>
      </c>
      <c r="L4370" t="s">
        <v>12749</v>
      </c>
      <c r="M4370" t="s">
        <v>12750</v>
      </c>
      <c r="N4370">
        <v>0.31527777699999998</v>
      </c>
      <c r="O4370">
        <v>0</v>
      </c>
      <c r="P4370">
        <v>2598</v>
      </c>
      <c r="Q4370">
        <v>0</v>
      </c>
      <c r="R4370">
        <v>0</v>
      </c>
      <c r="S4370">
        <v>1</v>
      </c>
      <c r="T4370">
        <v>201</v>
      </c>
      <c r="U4370">
        <v>0</v>
      </c>
      <c r="V4370">
        <v>0</v>
      </c>
      <c r="W4370">
        <v>0</v>
      </c>
      <c r="X4370">
        <v>184.58659116190634</v>
      </c>
      <c r="Y4370">
        <v>0</v>
      </c>
      <c r="Z4370">
        <v>0</v>
      </c>
      <c r="AA4370">
        <v>16.564260318452085</v>
      </c>
      <c r="AB4370">
        <v>51.215469889534617</v>
      </c>
      <c r="AC4370">
        <v>0</v>
      </c>
      <c r="AD4370">
        <v>0</v>
      </c>
      <c r="AE4370">
        <v>252.36632136989306</v>
      </c>
    </row>
    <row r="4371" spans="1:31" x14ac:dyDescent="0.25">
      <c r="A4371">
        <v>1716173</v>
      </c>
      <c r="B4371">
        <v>1</v>
      </c>
      <c r="C4371" t="s">
        <v>81</v>
      </c>
      <c r="D4371" t="s">
        <v>118</v>
      </c>
      <c r="E4371" t="s">
        <v>171</v>
      </c>
      <c r="F4371" t="s">
        <v>12751</v>
      </c>
      <c r="G4371" t="s">
        <v>173</v>
      </c>
      <c r="H4371" t="s">
        <v>143</v>
      </c>
      <c r="I4371" t="s">
        <v>135</v>
      </c>
      <c r="J4371" t="s">
        <v>136</v>
      </c>
      <c r="K4371" t="s">
        <v>153</v>
      </c>
      <c r="L4371" t="s">
        <v>12752</v>
      </c>
      <c r="M4371" t="s">
        <v>12753</v>
      </c>
      <c r="N4371">
        <v>2.6981999999999999</v>
      </c>
      <c r="O4371">
        <v>0</v>
      </c>
      <c r="P4371">
        <v>411</v>
      </c>
      <c r="Q4371">
        <v>0</v>
      </c>
      <c r="R4371">
        <v>1</v>
      </c>
      <c r="S4371">
        <v>1</v>
      </c>
      <c r="T4371">
        <v>35</v>
      </c>
      <c r="U4371">
        <v>0</v>
      </c>
      <c r="V4371">
        <v>0</v>
      </c>
      <c r="W4371">
        <v>0</v>
      </c>
      <c r="X4371">
        <v>277.22667654267559</v>
      </c>
      <c r="Y4371">
        <v>0</v>
      </c>
      <c r="Z4371">
        <v>0.602240102234325</v>
      </c>
      <c r="AA4371">
        <v>16.23276690237763</v>
      </c>
      <c r="AB4371">
        <v>124.70311702634899</v>
      </c>
      <c r="AC4371">
        <v>0</v>
      </c>
      <c r="AD4371">
        <v>0</v>
      </c>
      <c r="AE4371">
        <v>418.76480057363653</v>
      </c>
    </row>
    <row r="4372" spans="1:31" x14ac:dyDescent="0.25">
      <c r="A4372">
        <v>1716422</v>
      </c>
      <c r="B4372">
        <v>1</v>
      </c>
      <c r="C4372" t="s">
        <v>81</v>
      </c>
      <c r="D4372" t="s">
        <v>120</v>
      </c>
      <c r="E4372" t="s">
        <v>131</v>
      </c>
      <c r="F4372" t="s">
        <v>12754</v>
      </c>
      <c r="G4372" t="s">
        <v>238</v>
      </c>
      <c r="H4372" t="s">
        <v>134</v>
      </c>
      <c r="I4372" t="s">
        <v>135</v>
      </c>
      <c r="J4372" t="s">
        <v>136</v>
      </c>
      <c r="K4372" t="s">
        <v>137</v>
      </c>
      <c r="L4372" t="s">
        <v>12755</v>
      </c>
      <c r="M4372" t="s">
        <v>12756</v>
      </c>
      <c r="N4372">
        <v>1.211944444</v>
      </c>
      <c r="O4372">
        <v>0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2.0341724267576113E-2</v>
      </c>
      <c r="AA4372">
        <v>0</v>
      </c>
      <c r="AB4372">
        <v>0</v>
      </c>
      <c r="AC4372">
        <v>0</v>
      </c>
      <c r="AD4372">
        <v>0</v>
      </c>
      <c r="AE4372">
        <v>2.0341724267576113E-2</v>
      </c>
    </row>
    <row r="4373" spans="1:31" x14ac:dyDescent="0.25">
      <c r="A4373">
        <v>1716319</v>
      </c>
      <c r="B4373">
        <v>1</v>
      </c>
      <c r="C4373" t="s">
        <v>80</v>
      </c>
      <c r="D4373" t="s">
        <v>96</v>
      </c>
      <c r="E4373" t="s">
        <v>131</v>
      </c>
      <c r="F4373" t="s">
        <v>12757</v>
      </c>
      <c r="G4373" t="s">
        <v>133</v>
      </c>
      <c r="H4373" t="s">
        <v>134</v>
      </c>
      <c r="I4373" t="s">
        <v>135</v>
      </c>
      <c r="J4373" t="s">
        <v>136</v>
      </c>
      <c r="K4373" t="s">
        <v>137</v>
      </c>
      <c r="L4373" t="s">
        <v>12758</v>
      </c>
      <c r="M4373" t="s">
        <v>12759</v>
      </c>
      <c r="N4373">
        <v>9.6041666659999994</v>
      </c>
      <c r="O4373">
        <v>0</v>
      </c>
      <c r="P4373">
        <v>1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1.5219564246695785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1.5219564246695785</v>
      </c>
    </row>
    <row r="4374" spans="1:31" x14ac:dyDescent="0.25">
      <c r="A4374">
        <v>1716468</v>
      </c>
      <c r="B4374">
        <v>1</v>
      </c>
      <c r="C4374" t="s">
        <v>80</v>
      </c>
      <c r="D4374" t="s">
        <v>101</v>
      </c>
      <c r="E4374" t="s">
        <v>140</v>
      </c>
      <c r="F4374" t="s">
        <v>12760</v>
      </c>
      <c r="G4374" t="s">
        <v>147</v>
      </c>
      <c r="H4374" t="s">
        <v>143</v>
      </c>
      <c r="I4374" t="s">
        <v>135</v>
      </c>
      <c r="J4374" t="s">
        <v>136</v>
      </c>
      <c r="K4374" t="s">
        <v>137</v>
      </c>
      <c r="L4374" t="s">
        <v>12761</v>
      </c>
      <c r="M4374" t="s">
        <v>12762</v>
      </c>
      <c r="N4374">
        <v>0.91972222199999998</v>
      </c>
      <c r="O4374">
        <v>0</v>
      </c>
      <c r="P4374">
        <v>1608</v>
      </c>
      <c r="Q4374">
        <v>0</v>
      </c>
      <c r="R4374">
        <v>1</v>
      </c>
      <c r="S4374">
        <v>1</v>
      </c>
      <c r="T4374">
        <v>70</v>
      </c>
      <c r="U4374">
        <v>1</v>
      </c>
      <c r="V4374">
        <v>0</v>
      </c>
      <c r="W4374">
        <v>0</v>
      </c>
      <c r="X4374">
        <v>275.11985047632015</v>
      </c>
      <c r="Y4374">
        <v>0</v>
      </c>
      <c r="Z4374">
        <v>3.6050814538818886E-2</v>
      </c>
      <c r="AA4374">
        <v>7.5716502339227088</v>
      </c>
      <c r="AB4374">
        <v>67.039484549113254</v>
      </c>
      <c r="AC4374">
        <v>78.197213074048534</v>
      </c>
      <c r="AD4374">
        <v>0</v>
      </c>
      <c r="AE4374">
        <v>427.96424914794346</v>
      </c>
    </row>
    <row r="4375" spans="1:31" x14ac:dyDescent="0.25">
      <c r="A4375">
        <v>1716219</v>
      </c>
      <c r="B4375">
        <v>1</v>
      </c>
      <c r="C4375" t="s">
        <v>80</v>
      </c>
      <c r="D4375" t="s">
        <v>96</v>
      </c>
      <c r="E4375" t="s">
        <v>131</v>
      </c>
      <c r="F4375" t="s">
        <v>12763</v>
      </c>
      <c r="G4375" t="s">
        <v>133</v>
      </c>
      <c r="H4375" t="s">
        <v>134</v>
      </c>
      <c r="I4375" t="s">
        <v>135</v>
      </c>
      <c r="J4375" t="s">
        <v>136</v>
      </c>
      <c r="K4375" t="s">
        <v>137</v>
      </c>
      <c r="L4375" t="s">
        <v>12764</v>
      </c>
      <c r="M4375" t="s">
        <v>12765</v>
      </c>
      <c r="N4375">
        <v>0.99583333299999999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1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0.11756539665981669</v>
      </c>
      <c r="AC4375">
        <v>0</v>
      </c>
      <c r="AD4375">
        <v>0</v>
      </c>
      <c r="AE4375">
        <v>0.11756539665981669</v>
      </c>
    </row>
    <row r="4376" spans="1:31" x14ac:dyDescent="0.25">
      <c r="A4376">
        <v>1716130</v>
      </c>
      <c r="B4376">
        <v>1</v>
      </c>
      <c r="C4376" t="s">
        <v>80</v>
      </c>
      <c r="D4376" t="s">
        <v>85</v>
      </c>
      <c r="E4376" t="s">
        <v>160</v>
      </c>
      <c r="F4376" t="s">
        <v>789</v>
      </c>
      <c r="G4376" t="s">
        <v>162</v>
      </c>
      <c r="H4376" t="s">
        <v>134</v>
      </c>
      <c r="I4376" t="s">
        <v>135</v>
      </c>
      <c r="J4376" t="s">
        <v>136</v>
      </c>
      <c r="K4376" t="s">
        <v>137</v>
      </c>
      <c r="L4376" t="s">
        <v>12766</v>
      </c>
      <c r="M4376" t="s">
        <v>12767</v>
      </c>
      <c r="N4376">
        <v>1.0175000000000001</v>
      </c>
      <c r="O4376">
        <v>0</v>
      </c>
      <c r="P4376">
        <v>30</v>
      </c>
      <c r="Q4376">
        <v>0</v>
      </c>
      <c r="R4376">
        <v>0</v>
      </c>
      <c r="S4376">
        <v>0</v>
      </c>
      <c r="T4376">
        <v>9</v>
      </c>
      <c r="U4376">
        <v>0</v>
      </c>
      <c r="V4376">
        <v>0</v>
      </c>
      <c r="W4376">
        <v>0</v>
      </c>
      <c r="X4376">
        <v>5.1627083366010247</v>
      </c>
      <c r="Y4376">
        <v>0</v>
      </c>
      <c r="Z4376">
        <v>0</v>
      </c>
      <c r="AA4376">
        <v>0</v>
      </c>
      <c r="AB4376">
        <v>4.9931176936863597</v>
      </c>
      <c r="AC4376">
        <v>0</v>
      </c>
      <c r="AD4376">
        <v>0</v>
      </c>
      <c r="AE4376">
        <v>10.155826030287384</v>
      </c>
    </row>
    <row r="4377" spans="1:31" x14ac:dyDescent="0.25">
      <c r="A4377">
        <v>1716279</v>
      </c>
      <c r="B4377">
        <v>1</v>
      </c>
      <c r="C4377" t="s">
        <v>80</v>
      </c>
      <c r="D4377" t="s">
        <v>100</v>
      </c>
      <c r="E4377" t="s">
        <v>160</v>
      </c>
      <c r="F4377" t="s">
        <v>12768</v>
      </c>
      <c r="G4377" t="s">
        <v>157</v>
      </c>
      <c r="H4377" t="s">
        <v>134</v>
      </c>
      <c r="I4377" t="s">
        <v>135</v>
      </c>
      <c r="J4377" t="s">
        <v>3</v>
      </c>
      <c r="K4377" t="s">
        <v>137</v>
      </c>
      <c r="L4377" t="s">
        <v>12769</v>
      </c>
      <c r="M4377" t="s">
        <v>12770</v>
      </c>
      <c r="N4377">
        <v>0.62749999999999995</v>
      </c>
      <c r="O4377">
        <v>0</v>
      </c>
      <c r="P4377">
        <v>85</v>
      </c>
      <c r="Q4377">
        <v>0</v>
      </c>
      <c r="R4377">
        <v>3</v>
      </c>
      <c r="S4377">
        <v>0</v>
      </c>
      <c r="T4377">
        <v>10</v>
      </c>
      <c r="U4377">
        <v>0</v>
      </c>
      <c r="V4377">
        <v>0</v>
      </c>
      <c r="W4377">
        <v>0</v>
      </c>
      <c r="X4377">
        <v>20.935988463508597</v>
      </c>
      <c r="Y4377">
        <v>0</v>
      </c>
      <c r="Z4377">
        <v>0.56436398626793494</v>
      </c>
      <c r="AA4377">
        <v>0</v>
      </c>
      <c r="AB4377">
        <v>4.6336586112486255</v>
      </c>
      <c r="AC4377">
        <v>0</v>
      </c>
      <c r="AD4377">
        <v>0</v>
      </c>
      <c r="AE4377">
        <v>26.134011061025156</v>
      </c>
    </row>
    <row r="4378" spans="1:31" x14ac:dyDescent="0.25">
      <c r="A4378">
        <v>1716199</v>
      </c>
      <c r="B4378">
        <v>1</v>
      </c>
      <c r="C4378" t="s">
        <v>80</v>
      </c>
      <c r="D4378" t="s">
        <v>83</v>
      </c>
      <c r="E4378" t="s">
        <v>131</v>
      </c>
      <c r="F4378" t="s">
        <v>12771</v>
      </c>
      <c r="G4378" t="s">
        <v>242</v>
      </c>
      <c r="H4378" t="s">
        <v>134</v>
      </c>
      <c r="I4378" t="s">
        <v>135</v>
      </c>
      <c r="J4378" t="s">
        <v>136</v>
      </c>
      <c r="K4378" t="s">
        <v>137</v>
      </c>
      <c r="L4378" t="s">
        <v>12772</v>
      </c>
      <c r="M4378" t="s">
        <v>12773</v>
      </c>
      <c r="N4378">
        <v>10.8575</v>
      </c>
      <c r="O4378">
        <v>0</v>
      </c>
      <c r="P4378">
        <v>1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10.617562773698499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10.617562773698499</v>
      </c>
    </row>
    <row r="4379" spans="1:31" x14ac:dyDescent="0.25">
      <c r="A4379">
        <v>1716442</v>
      </c>
      <c r="B4379">
        <v>1</v>
      </c>
      <c r="C4379" t="s">
        <v>81</v>
      </c>
      <c r="D4379" t="s">
        <v>128</v>
      </c>
      <c r="E4379" t="s">
        <v>131</v>
      </c>
      <c r="F4379" t="s">
        <v>10284</v>
      </c>
      <c r="G4379" t="s">
        <v>238</v>
      </c>
      <c r="H4379" t="s">
        <v>134</v>
      </c>
      <c r="I4379" t="s">
        <v>135</v>
      </c>
      <c r="J4379" t="s">
        <v>136</v>
      </c>
      <c r="K4379" t="s">
        <v>137</v>
      </c>
      <c r="L4379" t="s">
        <v>12774</v>
      </c>
      <c r="M4379" t="s">
        <v>12775</v>
      </c>
      <c r="N4379">
        <v>2.923333333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1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3.3321220665258999</v>
      </c>
      <c r="AC4379">
        <v>0</v>
      </c>
      <c r="AD4379">
        <v>0</v>
      </c>
      <c r="AE4379">
        <v>3.3321220665258999</v>
      </c>
    </row>
    <row r="4380" spans="1:31" x14ac:dyDescent="0.25">
      <c r="A4380">
        <v>1716285</v>
      </c>
      <c r="B4380">
        <v>1</v>
      </c>
      <c r="C4380" t="s">
        <v>81</v>
      </c>
      <c r="D4380" t="s">
        <v>128</v>
      </c>
      <c r="E4380" t="s">
        <v>160</v>
      </c>
      <c r="F4380" t="s">
        <v>12776</v>
      </c>
      <c r="G4380" t="s">
        <v>162</v>
      </c>
      <c r="H4380" t="s">
        <v>134</v>
      </c>
      <c r="I4380" t="s">
        <v>135</v>
      </c>
      <c r="J4380" t="s">
        <v>136</v>
      </c>
      <c r="K4380" t="s">
        <v>137</v>
      </c>
      <c r="L4380" t="s">
        <v>12777</v>
      </c>
      <c r="M4380" t="s">
        <v>12778</v>
      </c>
      <c r="N4380">
        <v>4.3</v>
      </c>
      <c r="O4380">
        <v>0</v>
      </c>
      <c r="P4380">
        <v>18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12.083358887384104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12.083358887384104</v>
      </c>
    </row>
    <row r="4381" spans="1:31" x14ac:dyDescent="0.25">
      <c r="A4381">
        <v>1716431</v>
      </c>
      <c r="B4381">
        <v>1</v>
      </c>
      <c r="C4381" t="s">
        <v>80</v>
      </c>
      <c r="D4381" t="s">
        <v>95</v>
      </c>
      <c r="E4381" t="s">
        <v>171</v>
      </c>
      <c r="F4381" t="s">
        <v>7937</v>
      </c>
      <c r="G4381" t="s">
        <v>147</v>
      </c>
      <c r="H4381" t="s">
        <v>143</v>
      </c>
      <c r="I4381" t="s">
        <v>135</v>
      </c>
      <c r="J4381" t="s">
        <v>136</v>
      </c>
      <c r="K4381" t="s">
        <v>137</v>
      </c>
      <c r="L4381" t="s">
        <v>12779</v>
      </c>
      <c r="M4381" t="s">
        <v>12780</v>
      </c>
      <c r="N4381">
        <v>0.94277777699999998</v>
      </c>
      <c r="O4381">
        <v>0</v>
      </c>
      <c r="P4381">
        <v>0</v>
      </c>
      <c r="Q4381">
        <v>0</v>
      </c>
      <c r="R4381">
        <v>0</v>
      </c>
      <c r="S4381">
        <v>1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1.036962733300717</v>
      </c>
      <c r="AB4381">
        <v>0</v>
      </c>
      <c r="AC4381">
        <v>0</v>
      </c>
      <c r="AD4381">
        <v>0</v>
      </c>
      <c r="AE4381">
        <v>1.036962733300717</v>
      </c>
    </row>
    <row r="4382" spans="1:31" x14ac:dyDescent="0.25">
      <c r="A4382">
        <v>1716308</v>
      </c>
      <c r="B4382">
        <v>1</v>
      </c>
      <c r="C4382" t="s">
        <v>80</v>
      </c>
      <c r="D4382" t="s">
        <v>103</v>
      </c>
      <c r="E4382" t="s">
        <v>131</v>
      </c>
      <c r="F4382" t="s">
        <v>12781</v>
      </c>
      <c r="G4382" t="s">
        <v>133</v>
      </c>
      <c r="H4382" t="s">
        <v>134</v>
      </c>
      <c r="I4382" t="s">
        <v>135</v>
      </c>
      <c r="J4382" t="s">
        <v>136</v>
      </c>
      <c r="K4382" t="s">
        <v>137</v>
      </c>
      <c r="L4382" t="s">
        <v>12782</v>
      </c>
      <c r="M4382" t="s">
        <v>12783</v>
      </c>
      <c r="N4382">
        <v>2.0436111110000001</v>
      </c>
      <c r="O4382">
        <v>0</v>
      </c>
      <c r="P4382">
        <v>2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9.9956959760438335E-2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9.9956959760438335E-2</v>
      </c>
    </row>
    <row r="4383" spans="1:31" x14ac:dyDescent="0.25">
      <c r="A4383">
        <v>1716454</v>
      </c>
      <c r="B4383">
        <v>1</v>
      </c>
      <c r="C4383" t="s">
        <v>80</v>
      </c>
      <c r="D4383" t="s">
        <v>104</v>
      </c>
      <c r="E4383" t="s">
        <v>131</v>
      </c>
      <c r="F4383" t="s">
        <v>12784</v>
      </c>
      <c r="G4383" t="s">
        <v>133</v>
      </c>
      <c r="H4383" t="s">
        <v>134</v>
      </c>
      <c r="I4383" t="s">
        <v>135</v>
      </c>
      <c r="J4383" t="s">
        <v>136</v>
      </c>
      <c r="K4383" t="s">
        <v>137</v>
      </c>
      <c r="L4383" t="s">
        <v>12785</v>
      </c>
      <c r="M4383" t="s">
        <v>12786</v>
      </c>
      <c r="N4383">
        <v>2.4666666660000001</v>
      </c>
      <c r="O4383">
        <v>0</v>
      </c>
      <c r="P4383">
        <v>1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0.43416976232772003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0.43416976232772003</v>
      </c>
    </row>
    <row r="4384" spans="1:31" x14ac:dyDescent="0.25">
      <c r="A4384">
        <v>1716477</v>
      </c>
      <c r="B4384">
        <v>1</v>
      </c>
      <c r="C4384" t="s">
        <v>80</v>
      </c>
      <c r="D4384" t="s">
        <v>100</v>
      </c>
      <c r="E4384" t="s">
        <v>160</v>
      </c>
      <c r="F4384" t="s">
        <v>12787</v>
      </c>
      <c r="G4384" t="s">
        <v>162</v>
      </c>
      <c r="H4384" t="s">
        <v>134</v>
      </c>
      <c r="I4384" t="s">
        <v>135</v>
      </c>
      <c r="J4384" t="s">
        <v>136</v>
      </c>
      <c r="K4384" t="s">
        <v>137</v>
      </c>
      <c r="L4384" t="s">
        <v>12788</v>
      </c>
      <c r="M4384" t="s">
        <v>12789</v>
      </c>
      <c r="N4384">
        <v>0.66500000000000004</v>
      </c>
      <c r="O4384">
        <v>0</v>
      </c>
      <c r="P4384">
        <v>10</v>
      </c>
      <c r="Q4384">
        <v>0</v>
      </c>
      <c r="R4384">
        <v>2</v>
      </c>
      <c r="S4384">
        <v>0</v>
      </c>
      <c r="T4384">
        <v>6</v>
      </c>
      <c r="U4384">
        <v>0</v>
      </c>
      <c r="V4384">
        <v>0</v>
      </c>
      <c r="W4384">
        <v>0</v>
      </c>
      <c r="X4384">
        <v>1.4685047069380466</v>
      </c>
      <c r="Y4384">
        <v>0</v>
      </c>
      <c r="Z4384">
        <v>6.4069708537274991E-2</v>
      </c>
      <c r="AA4384">
        <v>0</v>
      </c>
      <c r="AB4384">
        <v>0.76592751244184998</v>
      </c>
      <c r="AC4384">
        <v>0</v>
      </c>
      <c r="AD4384">
        <v>0</v>
      </c>
      <c r="AE4384">
        <v>2.2985019279171715</v>
      </c>
    </row>
    <row r="4385" spans="1:31" x14ac:dyDescent="0.25">
      <c r="A4385">
        <v>1716162</v>
      </c>
      <c r="B4385">
        <v>1</v>
      </c>
      <c r="C4385" t="s">
        <v>80</v>
      </c>
      <c r="D4385" t="s">
        <v>103</v>
      </c>
      <c r="E4385" t="s">
        <v>314</v>
      </c>
      <c r="F4385" t="s">
        <v>12790</v>
      </c>
      <c r="G4385" t="s">
        <v>147</v>
      </c>
      <c r="H4385" t="s">
        <v>143</v>
      </c>
      <c r="I4385" t="s">
        <v>135</v>
      </c>
      <c r="J4385" t="s">
        <v>136</v>
      </c>
      <c r="K4385" t="s">
        <v>137</v>
      </c>
      <c r="L4385" t="s">
        <v>12791</v>
      </c>
      <c r="M4385" t="s">
        <v>12792</v>
      </c>
      <c r="N4385">
        <v>0.15555555500000001</v>
      </c>
      <c r="O4385">
        <v>4</v>
      </c>
      <c r="P4385">
        <v>2149</v>
      </c>
      <c r="Q4385">
        <v>104</v>
      </c>
      <c r="R4385">
        <v>339</v>
      </c>
      <c r="S4385">
        <v>42</v>
      </c>
      <c r="T4385">
        <v>212</v>
      </c>
      <c r="U4385">
        <v>8</v>
      </c>
      <c r="V4385">
        <v>1</v>
      </c>
      <c r="W4385">
        <v>0.11699616743319999</v>
      </c>
      <c r="X4385">
        <v>74.983746886490877</v>
      </c>
      <c r="Y4385">
        <v>95.769899745381608</v>
      </c>
      <c r="Z4385">
        <v>39.959697571179802</v>
      </c>
      <c r="AA4385">
        <v>32.514617692691786</v>
      </c>
      <c r="AB4385">
        <v>29.984764371394178</v>
      </c>
      <c r="AC4385">
        <v>227.02045471651738</v>
      </c>
      <c r="AD4385">
        <v>27.973583572103749</v>
      </c>
      <c r="AE4385">
        <v>528.32376072319255</v>
      </c>
    </row>
    <row r="4386" spans="1:31" x14ac:dyDescent="0.25">
      <c r="A4386">
        <v>1716471</v>
      </c>
      <c r="B4386">
        <v>1</v>
      </c>
      <c r="C4386" t="s">
        <v>80</v>
      </c>
      <c r="D4386" t="s">
        <v>97</v>
      </c>
      <c r="E4386" t="s">
        <v>131</v>
      </c>
      <c r="F4386" t="s">
        <v>12793</v>
      </c>
      <c r="G4386" t="s">
        <v>157</v>
      </c>
      <c r="H4386" t="s">
        <v>134</v>
      </c>
      <c r="I4386" t="s">
        <v>135</v>
      </c>
      <c r="J4386" t="s">
        <v>136</v>
      </c>
      <c r="K4386" t="s">
        <v>137</v>
      </c>
      <c r="L4386" t="s">
        <v>12794</v>
      </c>
      <c r="M4386" t="s">
        <v>12795</v>
      </c>
      <c r="N4386">
        <v>1.5791666660000001</v>
      </c>
      <c r="O4386">
        <v>0</v>
      </c>
      <c r="P4386">
        <v>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0.53026389958821585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0.53026389958821585</v>
      </c>
    </row>
    <row r="4387" spans="1:31" x14ac:dyDescent="0.25">
      <c r="A4387">
        <v>1716414</v>
      </c>
      <c r="B4387">
        <v>1</v>
      </c>
      <c r="C4387" t="s">
        <v>80</v>
      </c>
      <c r="D4387" t="s">
        <v>110</v>
      </c>
      <c r="E4387" t="s">
        <v>150</v>
      </c>
      <c r="F4387" t="s">
        <v>12796</v>
      </c>
      <c r="G4387" t="s">
        <v>186</v>
      </c>
      <c r="H4387" t="s">
        <v>134</v>
      </c>
      <c r="I4387" t="s">
        <v>135</v>
      </c>
      <c r="J4387" t="s">
        <v>136</v>
      </c>
      <c r="K4387" t="s">
        <v>137</v>
      </c>
      <c r="L4387" t="s">
        <v>12797</v>
      </c>
      <c r="M4387" t="s">
        <v>12798</v>
      </c>
      <c r="N4387">
        <v>0.93722222200000005</v>
      </c>
      <c r="O4387">
        <v>0</v>
      </c>
      <c r="P4387">
        <v>527</v>
      </c>
      <c r="Q4387">
        <v>0</v>
      </c>
      <c r="R4387">
        <v>0</v>
      </c>
      <c r="S4387">
        <v>0</v>
      </c>
      <c r="T4387">
        <v>49</v>
      </c>
      <c r="U4387">
        <v>0</v>
      </c>
      <c r="V4387">
        <v>0</v>
      </c>
      <c r="W4387">
        <v>0</v>
      </c>
      <c r="X4387">
        <v>125.53724925142647</v>
      </c>
      <c r="Y4387">
        <v>0</v>
      </c>
      <c r="Z4387">
        <v>0</v>
      </c>
      <c r="AA4387">
        <v>0</v>
      </c>
      <c r="AB4387">
        <v>30.196971086053168</v>
      </c>
      <c r="AC4387">
        <v>0</v>
      </c>
      <c r="AD4387">
        <v>0</v>
      </c>
      <c r="AE4387">
        <v>155.73422033747966</v>
      </c>
    </row>
    <row r="4388" spans="1:31" x14ac:dyDescent="0.25">
      <c r="A4388">
        <v>1716268</v>
      </c>
      <c r="B4388">
        <v>1</v>
      </c>
      <c r="C4388" t="s">
        <v>80</v>
      </c>
      <c r="D4388" t="s">
        <v>97</v>
      </c>
      <c r="E4388" t="s">
        <v>171</v>
      </c>
      <c r="F4388" t="s">
        <v>12799</v>
      </c>
      <c r="G4388" t="s">
        <v>295</v>
      </c>
      <c r="H4388" t="s">
        <v>143</v>
      </c>
      <c r="I4388" t="s">
        <v>135</v>
      </c>
      <c r="J4388" t="s">
        <v>136</v>
      </c>
      <c r="K4388" t="s">
        <v>137</v>
      </c>
      <c r="L4388" t="s">
        <v>12800</v>
      </c>
      <c r="M4388" t="s">
        <v>12801</v>
      </c>
      <c r="N4388">
        <v>8.5591666659999994</v>
      </c>
      <c r="O4388">
        <v>0</v>
      </c>
      <c r="P4388">
        <v>35</v>
      </c>
      <c r="Q4388">
        <v>0</v>
      </c>
      <c r="R4388">
        <v>20</v>
      </c>
      <c r="S4388">
        <v>0</v>
      </c>
      <c r="T4388">
        <v>3</v>
      </c>
      <c r="U4388">
        <v>0</v>
      </c>
      <c r="V4388">
        <v>0</v>
      </c>
      <c r="W4388">
        <v>0</v>
      </c>
      <c r="X4388">
        <v>95.810320063721889</v>
      </c>
      <c r="Y4388">
        <v>0</v>
      </c>
      <c r="Z4388">
        <v>49.988243106342253</v>
      </c>
      <c r="AA4388">
        <v>0</v>
      </c>
      <c r="AB4388">
        <v>33.175025417786223</v>
      </c>
      <c r="AC4388">
        <v>0</v>
      </c>
      <c r="AD4388">
        <v>0</v>
      </c>
      <c r="AE4388">
        <v>178.97358858785037</v>
      </c>
    </row>
    <row r="4389" spans="1:31" x14ac:dyDescent="0.25">
      <c r="A4389">
        <v>1716394</v>
      </c>
      <c r="B4389">
        <v>1</v>
      </c>
      <c r="C4389" t="s">
        <v>81</v>
      </c>
      <c r="D4389" t="s">
        <v>118</v>
      </c>
      <c r="E4389" t="s">
        <v>189</v>
      </c>
      <c r="F4389" t="s">
        <v>12802</v>
      </c>
      <c r="G4389" t="s">
        <v>246</v>
      </c>
      <c r="H4389" t="s">
        <v>143</v>
      </c>
      <c r="I4389" t="s">
        <v>135</v>
      </c>
      <c r="J4389" t="s">
        <v>136</v>
      </c>
      <c r="K4389" t="s">
        <v>137</v>
      </c>
      <c r="L4389" t="s">
        <v>12803</v>
      </c>
      <c r="M4389" t="s">
        <v>12804</v>
      </c>
      <c r="N4389">
        <v>1.7963888880000001</v>
      </c>
      <c r="O4389">
        <v>4</v>
      </c>
      <c r="P4389">
        <v>1209</v>
      </c>
      <c r="Q4389">
        <v>154</v>
      </c>
      <c r="R4389">
        <v>332</v>
      </c>
      <c r="S4389">
        <v>23</v>
      </c>
      <c r="T4389">
        <v>154</v>
      </c>
      <c r="U4389">
        <v>3</v>
      </c>
      <c r="V4389">
        <v>1</v>
      </c>
      <c r="W4389">
        <v>1.1772893514398408</v>
      </c>
      <c r="X4389">
        <v>333.93237251074794</v>
      </c>
      <c r="Y4389">
        <v>249.99108820585036</v>
      </c>
      <c r="Z4389">
        <v>451.72100749576555</v>
      </c>
      <c r="AA4389">
        <v>125.30046279534238</v>
      </c>
      <c r="AB4389">
        <v>153.34591863983351</v>
      </c>
      <c r="AC4389">
        <v>238.0286564020372</v>
      </c>
      <c r="AD4389">
        <v>12.384592976683567</v>
      </c>
      <c r="AE4389">
        <v>1565.8813883777002</v>
      </c>
    </row>
    <row r="4390" spans="1:31" x14ac:dyDescent="0.25">
      <c r="A4390">
        <v>1716345</v>
      </c>
      <c r="B4390">
        <v>1</v>
      </c>
      <c r="C4390" t="s">
        <v>80</v>
      </c>
      <c r="D4390" t="s">
        <v>100</v>
      </c>
      <c r="E4390" t="s">
        <v>131</v>
      </c>
      <c r="F4390" t="s">
        <v>12805</v>
      </c>
      <c r="G4390" t="s">
        <v>133</v>
      </c>
      <c r="H4390" t="s">
        <v>134</v>
      </c>
      <c r="I4390" t="s">
        <v>135</v>
      </c>
      <c r="J4390" t="s">
        <v>136</v>
      </c>
      <c r="K4390" t="s">
        <v>137</v>
      </c>
      <c r="L4390" t="s">
        <v>12806</v>
      </c>
      <c r="M4390" t="s">
        <v>12807</v>
      </c>
      <c r="N4390">
        <v>1.2825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1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1.643242236190861</v>
      </c>
      <c r="AC4390">
        <v>0</v>
      </c>
      <c r="AD4390">
        <v>0</v>
      </c>
      <c r="AE4390">
        <v>1.643242236190861</v>
      </c>
    </row>
    <row r="4391" spans="1:31" x14ac:dyDescent="0.25">
      <c r="A4391">
        <v>1716202</v>
      </c>
      <c r="B4391">
        <v>1</v>
      </c>
      <c r="C4391" t="s">
        <v>80</v>
      </c>
      <c r="D4391" t="s">
        <v>90</v>
      </c>
      <c r="E4391" t="s">
        <v>171</v>
      </c>
      <c r="F4391" t="s">
        <v>12808</v>
      </c>
      <c r="G4391" t="s">
        <v>173</v>
      </c>
      <c r="H4391" t="s">
        <v>143</v>
      </c>
      <c r="I4391" t="s">
        <v>135</v>
      </c>
      <c r="J4391" t="s">
        <v>136</v>
      </c>
      <c r="K4391" t="s">
        <v>153</v>
      </c>
      <c r="L4391" t="s">
        <v>12809</v>
      </c>
      <c r="M4391" t="s">
        <v>12810</v>
      </c>
      <c r="N4391">
        <v>0.79666666600000002</v>
      </c>
      <c r="O4391">
        <v>0</v>
      </c>
      <c r="P4391">
        <v>3245</v>
      </c>
      <c r="Q4391">
        <v>0</v>
      </c>
      <c r="R4391">
        <v>0</v>
      </c>
      <c r="S4391">
        <v>0</v>
      </c>
      <c r="T4391">
        <v>214</v>
      </c>
      <c r="U4391">
        <v>0</v>
      </c>
      <c r="V4391">
        <v>0</v>
      </c>
      <c r="W4391">
        <v>0</v>
      </c>
      <c r="X4391">
        <v>966.50014351040124</v>
      </c>
      <c r="Y4391">
        <v>0</v>
      </c>
      <c r="Z4391">
        <v>0</v>
      </c>
      <c r="AA4391">
        <v>0</v>
      </c>
      <c r="AB4391">
        <v>93.45170057793348</v>
      </c>
      <c r="AC4391">
        <v>0</v>
      </c>
      <c r="AD4391">
        <v>0</v>
      </c>
      <c r="AE4391">
        <v>1059.9518440883348</v>
      </c>
    </row>
    <row r="4392" spans="1:31" x14ac:dyDescent="0.25">
      <c r="A4392">
        <v>1716225</v>
      </c>
      <c r="B4392">
        <v>1</v>
      </c>
      <c r="C4392" t="s">
        <v>80</v>
      </c>
      <c r="D4392" t="s">
        <v>109</v>
      </c>
      <c r="E4392" t="s">
        <v>150</v>
      </c>
      <c r="F4392" t="s">
        <v>12811</v>
      </c>
      <c r="G4392" t="s">
        <v>173</v>
      </c>
      <c r="H4392" t="s">
        <v>134</v>
      </c>
      <c r="I4392" t="s">
        <v>135</v>
      </c>
      <c r="J4392" t="s">
        <v>136</v>
      </c>
      <c r="K4392" t="s">
        <v>153</v>
      </c>
      <c r="L4392" t="s">
        <v>12812</v>
      </c>
      <c r="M4392" t="s">
        <v>12813</v>
      </c>
      <c r="N4392">
        <v>5.5891666659999997</v>
      </c>
      <c r="O4392">
        <v>0</v>
      </c>
      <c r="P4392">
        <v>36</v>
      </c>
      <c r="Q4392">
        <v>0</v>
      </c>
      <c r="R4392">
        <v>9</v>
      </c>
      <c r="S4392">
        <v>0</v>
      </c>
      <c r="T4392">
        <v>20</v>
      </c>
      <c r="U4392">
        <v>0</v>
      </c>
      <c r="V4392">
        <v>0</v>
      </c>
      <c r="W4392">
        <v>0</v>
      </c>
      <c r="X4392">
        <v>28.420497731742021</v>
      </c>
      <c r="Y4392">
        <v>0</v>
      </c>
      <c r="Z4392">
        <v>47.601651294146272</v>
      </c>
      <c r="AA4392">
        <v>0</v>
      </c>
      <c r="AB4392">
        <v>38.580356361541405</v>
      </c>
      <c r="AC4392">
        <v>0</v>
      </c>
      <c r="AD4392">
        <v>0</v>
      </c>
      <c r="AE4392">
        <v>114.6025053874297</v>
      </c>
    </row>
    <row r="4393" spans="1:31" x14ac:dyDescent="0.25">
      <c r="A4393">
        <v>1716325</v>
      </c>
      <c r="B4393">
        <v>1</v>
      </c>
      <c r="C4393" t="s">
        <v>80</v>
      </c>
      <c r="D4393" t="s">
        <v>92</v>
      </c>
      <c r="E4393" t="s">
        <v>160</v>
      </c>
      <c r="F4393" t="s">
        <v>12814</v>
      </c>
      <c r="G4393" t="s">
        <v>305</v>
      </c>
      <c r="H4393" t="s">
        <v>134</v>
      </c>
      <c r="I4393" t="s">
        <v>135</v>
      </c>
      <c r="J4393" t="s">
        <v>136</v>
      </c>
      <c r="K4393" t="s">
        <v>137</v>
      </c>
      <c r="L4393" t="s">
        <v>12815</v>
      </c>
      <c r="M4393" t="s">
        <v>12816</v>
      </c>
      <c r="N4393">
        <v>3.0236111110000001</v>
      </c>
      <c r="O4393">
        <v>0</v>
      </c>
      <c r="P4393">
        <v>7</v>
      </c>
      <c r="Q4393">
        <v>0</v>
      </c>
      <c r="R4393">
        <v>7</v>
      </c>
      <c r="S4393">
        <v>0</v>
      </c>
      <c r="T4393">
        <v>1</v>
      </c>
      <c r="U4393">
        <v>0</v>
      </c>
      <c r="V4393">
        <v>0</v>
      </c>
      <c r="W4393">
        <v>0</v>
      </c>
      <c r="X4393">
        <v>6.2580596699033828</v>
      </c>
      <c r="Y4393">
        <v>0</v>
      </c>
      <c r="Z4393">
        <v>1.6488627517026667E-2</v>
      </c>
      <c r="AA4393">
        <v>0</v>
      </c>
      <c r="AB4393">
        <v>35.230963586337744</v>
      </c>
      <c r="AC4393">
        <v>0</v>
      </c>
      <c r="AD4393">
        <v>0</v>
      </c>
      <c r="AE4393">
        <v>41.505511883758153</v>
      </c>
    </row>
    <row r="4394" spans="1:31" x14ac:dyDescent="0.25">
      <c r="A4394">
        <v>1716182</v>
      </c>
      <c r="B4394">
        <v>1</v>
      </c>
      <c r="C4394" t="s">
        <v>80</v>
      </c>
      <c r="D4394" t="s">
        <v>82</v>
      </c>
      <c r="E4394" t="s">
        <v>131</v>
      </c>
      <c r="F4394" t="s">
        <v>12817</v>
      </c>
      <c r="G4394" t="s">
        <v>242</v>
      </c>
      <c r="H4394" t="s">
        <v>134</v>
      </c>
      <c r="I4394" t="s">
        <v>135</v>
      </c>
      <c r="J4394" t="s">
        <v>136</v>
      </c>
      <c r="K4394" t="s">
        <v>137</v>
      </c>
      <c r="L4394" t="s">
        <v>12818</v>
      </c>
      <c r="M4394" t="s">
        <v>12819</v>
      </c>
      <c r="N4394">
        <v>2.17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2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34.433923025123264</v>
      </c>
      <c r="AC4394">
        <v>0</v>
      </c>
      <c r="AD4394">
        <v>0</v>
      </c>
      <c r="AE4394">
        <v>34.433923025123264</v>
      </c>
    </row>
    <row r="4395" spans="1:31" x14ac:dyDescent="0.25">
      <c r="A4395">
        <v>1716288</v>
      </c>
      <c r="B4395">
        <v>1</v>
      </c>
      <c r="C4395" t="s">
        <v>80</v>
      </c>
      <c r="D4395" t="s">
        <v>101</v>
      </c>
      <c r="E4395" t="s">
        <v>160</v>
      </c>
      <c r="F4395" t="s">
        <v>12820</v>
      </c>
      <c r="G4395" t="s">
        <v>305</v>
      </c>
      <c r="H4395" t="s">
        <v>134</v>
      </c>
      <c r="I4395" t="s">
        <v>135</v>
      </c>
      <c r="J4395" t="s">
        <v>136</v>
      </c>
      <c r="K4395" t="s">
        <v>137</v>
      </c>
      <c r="L4395" t="s">
        <v>12821</v>
      </c>
      <c r="M4395" t="s">
        <v>12822</v>
      </c>
      <c r="N4395">
        <v>2.0080555549999999</v>
      </c>
      <c r="O4395">
        <v>0</v>
      </c>
      <c r="P4395">
        <v>3</v>
      </c>
      <c r="Q4395">
        <v>0</v>
      </c>
      <c r="R4395">
        <v>0</v>
      </c>
      <c r="S4395">
        <v>0</v>
      </c>
      <c r="T4395">
        <v>3</v>
      </c>
      <c r="U4395">
        <v>0</v>
      </c>
      <c r="V4395">
        <v>0</v>
      </c>
      <c r="W4395">
        <v>0</v>
      </c>
      <c r="X4395">
        <v>3.2421643038294459</v>
      </c>
      <c r="Y4395">
        <v>0</v>
      </c>
      <c r="Z4395">
        <v>0</v>
      </c>
      <c r="AA4395">
        <v>0</v>
      </c>
      <c r="AB4395">
        <v>5.9025151246162224</v>
      </c>
      <c r="AC4395">
        <v>0</v>
      </c>
      <c r="AD4395">
        <v>0</v>
      </c>
      <c r="AE4395">
        <v>9.1446794284456683</v>
      </c>
    </row>
    <row r="4396" spans="1:31" x14ac:dyDescent="0.25">
      <c r="A4396">
        <v>1716311</v>
      </c>
      <c r="B4396">
        <v>1</v>
      </c>
      <c r="C4396" t="s">
        <v>80</v>
      </c>
      <c r="D4396" t="s">
        <v>96</v>
      </c>
      <c r="E4396" t="s">
        <v>160</v>
      </c>
      <c r="F4396" t="s">
        <v>12823</v>
      </c>
      <c r="G4396" t="s">
        <v>326</v>
      </c>
      <c r="H4396" t="s">
        <v>134</v>
      </c>
      <c r="I4396" t="s">
        <v>135</v>
      </c>
      <c r="J4396" t="s">
        <v>136</v>
      </c>
      <c r="K4396" t="s">
        <v>137</v>
      </c>
      <c r="L4396" t="s">
        <v>12824</v>
      </c>
      <c r="M4396" t="s">
        <v>12825</v>
      </c>
      <c r="N4396">
        <v>2.4430555549999999</v>
      </c>
      <c r="O4396">
        <v>0</v>
      </c>
      <c r="P4396">
        <v>70</v>
      </c>
      <c r="Q4396">
        <v>0</v>
      </c>
      <c r="R4396">
        <v>0</v>
      </c>
      <c r="S4396">
        <v>0</v>
      </c>
      <c r="T4396">
        <v>12</v>
      </c>
      <c r="U4396">
        <v>0</v>
      </c>
      <c r="V4396">
        <v>0</v>
      </c>
      <c r="W4396">
        <v>0</v>
      </c>
      <c r="X4396">
        <v>29.918493950599679</v>
      </c>
      <c r="Y4396">
        <v>0</v>
      </c>
      <c r="Z4396">
        <v>0</v>
      </c>
      <c r="AA4396">
        <v>0</v>
      </c>
      <c r="AB4396">
        <v>21.53564238523164</v>
      </c>
      <c r="AC4396">
        <v>0</v>
      </c>
      <c r="AD4396">
        <v>0</v>
      </c>
      <c r="AE4396">
        <v>51.454136335831322</v>
      </c>
    </row>
    <row r="4397" spans="1:31" x14ac:dyDescent="0.25">
      <c r="A4397">
        <v>1716305</v>
      </c>
      <c r="B4397">
        <v>1</v>
      </c>
      <c r="C4397" t="s">
        <v>80</v>
      </c>
      <c r="D4397" t="s">
        <v>104</v>
      </c>
      <c r="E4397" t="s">
        <v>160</v>
      </c>
      <c r="F4397" t="s">
        <v>5982</v>
      </c>
      <c r="G4397" t="s">
        <v>162</v>
      </c>
      <c r="H4397" t="s">
        <v>134</v>
      </c>
      <c r="I4397" t="s">
        <v>135</v>
      </c>
      <c r="J4397" t="s">
        <v>136</v>
      </c>
      <c r="K4397" t="s">
        <v>137</v>
      </c>
      <c r="L4397" t="s">
        <v>12826</v>
      </c>
      <c r="M4397" t="s">
        <v>12827</v>
      </c>
      <c r="N4397">
        <v>3.6666666659999998</v>
      </c>
      <c r="O4397">
        <v>0</v>
      </c>
      <c r="P4397">
        <v>47</v>
      </c>
      <c r="Q4397">
        <v>0</v>
      </c>
      <c r="R4397">
        <v>1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24.039445321158485</v>
      </c>
      <c r="Y4397">
        <v>0</v>
      </c>
      <c r="Z4397">
        <v>0.48375795361421114</v>
      </c>
      <c r="AA4397">
        <v>0</v>
      </c>
      <c r="AB4397">
        <v>0</v>
      </c>
      <c r="AC4397">
        <v>0</v>
      </c>
      <c r="AD4397">
        <v>0</v>
      </c>
      <c r="AE4397">
        <v>24.523203274772698</v>
      </c>
    </row>
    <row r="4398" spans="1:31" x14ac:dyDescent="0.25">
      <c r="A4398">
        <v>1716411</v>
      </c>
      <c r="B4398">
        <v>1</v>
      </c>
      <c r="C4398" t="s">
        <v>80</v>
      </c>
      <c r="D4398" t="s">
        <v>93</v>
      </c>
      <c r="E4398" t="s">
        <v>140</v>
      </c>
      <c r="F4398" t="s">
        <v>12539</v>
      </c>
      <c r="G4398" t="s">
        <v>173</v>
      </c>
      <c r="H4398" t="s">
        <v>143</v>
      </c>
      <c r="I4398" t="s">
        <v>135</v>
      </c>
      <c r="J4398" t="s">
        <v>136</v>
      </c>
      <c r="K4398" t="s">
        <v>153</v>
      </c>
      <c r="L4398" t="s">
        <v>12828</v>
      </c>
      <c r="M4398" t="s">
        <v>12829</v>
      </c>
      <c r="N4398">
        <v>1.1511527770000001</v>
      </c>
      <c r="O4398">
        <v>0</v>
      </c>
      <c r="P4398">
        <v>425</v>
      </c>
      <c r="Q4398">
        <v>44</v>
      </c>
      <c r="R4398">
        <v>20</v>
      </c>
      <c r="S4398">
        <v>11</v>
      </c>
      <c r="T4398">
        <v>77</v>
      </c>
      <c r="U4398">
        <v>0</v>
      </c>
      <c r="V4398">
        <v>0</v>
      </c>
      <c r="W4398">
        <v>0</v>
      </c>
      <c r="X4398">
        <v>90.44261394721606</v>
      </c>
      <c r="Y4398">
        <v>45.19581616460804</v>
      </c>
      <c r="Z4398">
        <v>16.935029963637525</v>
      </c>
      <c r="AA4398">
        <v>15.605191573273791</v>
      </c>
      <c r="AB4398">
        <v>35.309181646826438</v>
      </c>
      <c r="AC4398">
        <v>0</v>
      </c>
      <c r="AD4398">
        <v>0</v>
      </c>
      <c r="AE4398">
        <v>203.48783329556187</v>
      </c>
    </row>
    <row r="4399" spans="1:31" x14ac:dyDescent="0.25">
      <c r="A4399">
        <v>1716328</v>
      </c>
      <c r="B4399">
        <v>1</v>
      </c>
      <c r="C4399" t="s">
        <v>80</v>
      </c>
      <c r="D4399" t="s">
        <v>85</v>
      </c>
      <c r="E4399" t="s">
        <v>160</v>
      </c>
      <c r="F4399" t="s">
        <v>12830</v>
      </c>
      <c r="G4399" t="s">
        <v>162</v>
      </c>
      <c r="H4399" t="s">
        <v>134</v>
      </c>
      <c r="I4399" t="s">
        <v>135</v>
      </c>
      <c r="J4399" t="s">
        <v>136</v>
      </c>
      <c r="K4399" t="s">
        <v>137</v>
      </c>
      <c r="L4399" t="s">
        <v>12831</v>
      </c>
      <c r="M4399" t="s">
        <v>12832</v>
      </c>
      <c r="N4399">
        <v>1.003333333</v>
      </c>
      <c r="O4399">
        <v>0</v>
      </c>
      <c r="P4399">
        <v>116</v>
      </c>
      <c r="Q4399">
        <v>0</v>
      </c>
      <c r="R4399">
        <v>0</v>
      </c>
      <c r="S4399">
        <v>0</v>
      </c>
      <c r="T4399">
        <v>13</v>
      </c>
      <c r="U4399">
        <v>0</v>
      </c>
      <c r="V4399">
        <v>0</v>
      </c>
      <c r="W4399">
        <v>0</v>
      </c>
      <c r="X4399">
        <v>26.599136930388799</v>
      </c>
      <c r="Y4399">
        <v>0</v>
      </c>
      <c r="Z4399">
        <v>0</v>
      </c>
      <c r="AA4399">
        <v>0</v>
      </c>
      <c r="AB4399">
        <v>11.644879041173201</v>
      </c>
      <c r="AC4399">
        <v>0</v>
      </c>
      <c r="AD4399">
        <v>0</v>
      </c>
      <c r="AE4399">
        <v>38.244015971562</v>
      </c>
    </row>
    <row r="4400" spans="1:31" x14ac:dyDescent="0.25">
      <c r="A4400">
        <v>1716265</v>
      </c>
      <c r="B4400">
        <v>1</v>
      </c>
      <c r="C4400" t="s">
        <v>80</v>
      </c>
      <c r="D4400" t="s">
        <v>106</v>
      </c>
      <c r="E4400" t="s">
        <v>131</v>
      </c>
      <c r="F4400" t="s">
        <v>12833</v>
      </c>
      <c r="G4400" t="s">
        <v>133</v>
      </c>
      <c r="H4400" t="s">
        <v>134</v>
      </c>
      <c r="I4400" t="s">
        <v>135</v>
      </c>
      <c r="J4400" t="s">
        <v>136</v>
      </c>
      <c r="K4400" t="s">
        <v>137</v>
      </c>
      <c r="L4400" t="s">
        <v>12834</v>
      </c>
      <c r="M4400" t="s">
        <v>12835</v>
      </c>
      <c r="N4400">
        <v>1.7111111109999999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1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</row>
    <row r="4401" spans="1:31" x14ac:dyDescent="0.25">
      <c r="A4401">
        <v>1716371</v>
      </c>
      <c r="B4401">
        <v>1</v>
      </c>
      <c r="C4401" t="s">
        <v>80</v>
      </c>
      <c r="D4401" t="s">
        <v>83</v>
      </c>
      <c r="E4401" t="s">
        <v>131</v>
      </c>
      <c r="F4401" t="s">
        <v>12836</v>
      </c>
      <c r="G4401" t="s">
        <v>238</v>
      </c>
      <c r="H4401" t="s">
        <v>134</v>
      </c>
      <c r="I4401" t="s">
        <v>135</v>
      </c>
      <c r="J4401" t="s">
        <v>136</v>
      </c>
      <c r="K4401" t="s">
        <v>137</v>
      </c>
      <c r="L4401" t="s">
        <v>12837</v>
      </c>
      <c r="M4401" t="s">
        <v>12838</v>
      </c>
      <c r="N4401">
        <v>1.883888888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2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3.3332386160948397</v>
      </c>
      <c r="AC4401">
        <v>0</v>
      </c>
      <c r="AD4401">
        <v>0</v>
      </c>
      <c r="AE4401">
        <v>3.3332386160948397</v>
      </c>
    </row>
    <row r="4402" spans="1:31" x14ac:dyDescent="0.25">
      <c r="A4402">
        <v>1716434</v>
      </c>
      <c r="B4402">
        <v>1</v>
      </c>
      <c r="C4402" t="s">
        <v>80</v>
      </c>
      <c r="D4402" t="s">
        <v>103</v>
      </c>
      <c r="E4402" t="s">
        <v>131</v>
      </c>
      <c r="F4402" t="s">
        <v>12839</v>
      </c>
      <c r="G4402" t="s">
        <v>157</v>
      </c>
      <c r="H4402" t="s">
        <v>134</v>
      </c>
      <c r="I4402" t="s">
        <v>135</v>
      </c>
      <c r="J4402" t="s">
        <v>136</v>
      </c>
      <c r="K4402" t="s">
        <v>137</v>
      </c>
      <c r="L4402" t="s">
        <v>12840</v>
      </c>
      <c r="M4402" t="s">
        <v>12841</v>
      </c>
      <c r="N4402">
        <v>3.062777777</v>
      </c>
      <c r="O4402">
        <v>0</v>
      </c>
      <c r="P4402">
        <v>2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0.89831735357987108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0.89831735357987108</v>
      </c>
    </row>
    <row r="4403" spans="1:31" x14ac:dyDescent="0.25">
      <c r="A4403">
        <v>1716491</v>
      </c>
      <c r="B4403">
        <v>1</v>
      </c>
      <c r="C4403" t="s">
        <v>80</v>
      </c>
      <c r="D4403" t="s">
        <v>103</v>
      </c>
      <c r="E4403" t="s">
        <v>160</v>
      </c>
      <c r="F4403" t="s">
        <v>809</v>
      </c>
      <c r="G4403" t="s">
        <v>162</v>
      </c>
      <c r="H4403" t="s">
        <v>134</v>
      </c>
      <c r="I4403" t="s">
        <v>135</v>
      </c>
      <c r="J4403" t="s">
        <v>136</v>
      </c>
      <c r="K4403" t="s">
        <v>137</v>
      </c>
      <c r="L4403" t="s">
        <v>12842</v>
      </c>
      <c r="M4403" t="s">
        <v>12843</v>
      </c>
      <c r="N4403">
        <v>0.66444444400000002</v>
      </c>
      <c r="O4403">
        <v>0</v>
      </c>
      <c r="P4403">
        <v>1</v>
      </c>
      <c r="Q4403">
        <v>0</v>
      </c>
      <c r="R4403">
        <v>6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2.2848835387300277E-2</v>
      </c>
      <c r="Y4403">
        <v>0</v>
      </c>
      <c r="Z4403">
        <v>2.3295658588518307</v>
      </c>
      <c r="AA4403">
        <v>0</v>
      </c>
      <c r="AB4403">
        <v>0</v>
      </c>
      <c r="AC4403">
        <v>0</v>
      </c>
      <c r="AD4403">
        <v>0</v>
      </c>
      <c r="AE4403">
        <v>2.3524146942391311</v>
      </c>
    </row>
    <row r="4404" spans="1:31" x14ac:dyDescent="0.25">
      <c r="A4404">
        <v>1716248</v>
      </c>
      <c r="B4404">
        <v>1</v>
      </c>
      <c r="C4404" t="s">
        <v>80</v>
      </c>
      <c r="D4404" t="s">
        <v>83</v>
      </c>
      <c r="E4404" t="s">
        <v>160</v>
      </c>
      <c r="F4404" t="s">
        <v>12844</v>
      </c>
      <c r="G4404" t="s">
        <v>173</v>
      </c>
      <c r="H4404" t="s">
        <v>134</v>
      </c>
      <c r="I4404" t="s">
        <v>135</v>
      </c>
      <c r="J4404" t="s">
        <v>136</v>
      </c>
      <c r="K4404" t="s">
        <v>153</v>
      </c>
      <c r="L4404" t="s">
        <v>12845</v>
      </c>
      <c r="M4404" t="s">
        <v>12846</v>
      </c>
      <c r="N4404">
        <v>3.1324999999999998</v>
      </c>
      <c r="O4404">
        <v>0</v>
      </c>
      <c r="P4404">
        <v>11</v>
      </c>
      <c r="Q4404">
        <v>0</v>
      </c>
      <c r="R4404">
        <v>0</v>
      </c>
      <c r="S4404">
        <v>0</v>
      </c>
      <c r="T4404">
        <v>47</v>
      </c>
      <c r="U4404">
        <v>0</v>
      </c>
      <c r="V4404">
        <v>0</v>
      </c>
      <c r="W4404">
        <v>0</v>
      </c>
      <c r="X4404">
        <v>8.3246241885874266</v>
      </c>
      <c r="Y4404">
        <v>0</v>
      </c>
      <c r="Z4404">
        <v>0</v>
      </c>
      <c r="AA4404">
        <v>0</v>
      </c>
      <c r="AB4404">
        <v>124.16424115286146</v>
      </c>
      <c r="AC4404">
        <v>0</v>
      </c>
      <c r="AD4404">
        <v>0</v>
      </c>
      <c r="AE4404">
        <v>132.4888653414489</v>
      </c>
    </row>
    <row r="4405" spans="1:31" x14ac:dyDescent="0.25">
      <c r="A4405">
        <v>1716191</v>
      </c>
      <c r="B4405">
        <v>1</v>
      </c>
      <c r="C4405" t="s">
        <v>81</v>
      </c>
      <c r="D4405" t="s">
        <v>122</v>
      </c>
      <c r="E4405" t="s">
        <v>160</v>
      </c>
      <c r="F4405" t="s">
        <v>12847</v>
      </c>
      <c r="G4405" t="s">
        <v>575</v>
      </c>
      <c r="H4405" t="s">
        <v>134</v>
      </c>
      <c r="I4405" t="s">
        <v>135</v>
      </c>
      <c r="J4405" t="s">
        <v>136</v>
      </c>
      <c r="K4405" t="s">
        <v>137</v>
      </c>
      <c r="L4405" t="s">
        <v>12848</v>
      </c>
      <c r="M4405" t="s">
        <v>12849</v>
      </c>
      <c r="N4405">
        <v>2.295833333</v>
      </c>
      <c r="O4405">
        <v>0</v>
      </c>
      <c r="P4405">
        <v>148</v>
      </c>
      <c r="Q4405">
        <v>0</v>
      </c>
      <c r="R4405">
        <v>0</v>
      </c>
      <c r="S4405">
        <v>0</v>
      </c>
      <c r="T4405">
        <v>5</v>
      </c>
      <c r="U4405">
        <v>0</v>
      </c>
      <c r="V4405">
        <v>0</v>
      </c>
      <c r="W4405">
        <v>0</v>
      </c>
      <c r="X4405">
        <v>65.575926593886635</v>
      </c>
      <c r="Y4405">
        <v>0</v>
      </c>
      <c r="Z4405">
        <v>0</v>
      </c>
      <c r="AA4405">
        <v>0</v>
      </c>
      <c r="AB4405">
        <v>4.8455685004686337</v>
      </c>
      <c r="AC4405">
        <v>0</v>
      </c>
      <c r="AD4405">
        <v>0</v>
      </c>
      <c r="AE4405">
        <v>70.421495094355265</v>
      </c>
    </row>
    <row r="4406" spans="1:31" x14ac:dyDescent="0.25">
      <c r="A4406">
        <v>1716214</v>
      </c>
      <c r="B4406">
        <v>1</v>
      </c>
      <c r="C4406" t="s">
        <v>80</v>
      </c>
      <c r="D4406" t="s">
        <v>104</v>
      </c>
      <c r="E4406" t="s">
        <v>441</v>
      </c>
      <c r="F4406" t="s">
        <v>12850</v>
      </c>
      <c r="G4406" t="s">
        <v>904</v>
      </c>
      <c r="H4406" t="s">
        <v>134</v>
      </c>
      <c r="I4406" t="s">
        <v>135</v>
      </c>
      <c r="J4406" t="s">
        <v>136</v>
      </c>
      <c r="K4406" t="s">
        <v>137</v>
      </c>
      <c r="L4406" t="s">
        <v>12851</v>
      </c>
      <c r="M4406" t="s">
        <v>12852</v>
      </c>
      <c r="N4406">
        <v>1.650555555</v>
      </c>
      <c r="O4406">
        <v>0</v>
      </c>
      <c r="P4406">
        <v>29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8.5367500588747411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8.5367500588747411</v>
      </c>
    </row>
    <row r="4407" spans="1:31" x14ac:dyDescent="0.25">
      <c r="A4407">
        <v>1716360</v>
      </c>
      <c r="B4407">
        <v>1</v>
      </c>
      <c r="C4407" t="s">
        <v>80</v>
      </c>
      <c r="D4407" t="s">
        <v>95</v>
      </c>
      <c r="E4407" t="s">
        <v>131</v>
      </c>
      <c r="F4407" t="s">
        <v>12853</v>
      </c>
      <c r="G4407" t="s">
        <v>133</v>
      </c>
      <c r="H4407" t="s">
        <v>134</v>
      </c>
      <c r="I4407" t="s">
        <v>135</v>
      </c>
      <c r="J4407" t="s">
        <v>136</v>
      </c>
      <c r="K4407" t="s">
        <v>137</v>
      </c>
      <c r="L4407" t="s">
        <v>12854</v>
      </c>
      <c r="M4407" t="s">
        <v>12855</v>
      </c>
      <c r="N4407">
        <v>7.113611111</v>
      </c>
      <c r="O4407">
        <v>0</v>
      </c>
      <c r="P4407">
        <v>1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0.13976127515046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0.13976127515046</v>
      </c>
    </row>
    <row r="4408" spans="1:31" x14ac:dyDescent="0.25">
      <c r="A4408">
        <v>1716460</v>
      </c>
      <c r="B4408">
        <v>1</v>
      </c>
      <c r="C4408" t="s">
        <v>80</v>
      </c>
      <c r="D4408" t="s">
        <v>99</v>
      </c>
      <c r="E4408" t="s">
        <v>160</v>
      </c>
      <c r="F4408" t="s">
        <v>12856</v>
      </c>
      <c r="G4408" t="s">
        <v>157</v>
      </c>
      <c r="H4408" t="s">
        <v>134</v>
      </c>
      <c r="I4408" t="s">
        <v>135</v>
      </c>
      <c r="J4408" t="s">
        <v>136</v>
      </c>
      <c r="K4408" t="s">
        <v>137</v>
      </c>
      <c r="L4408" t="s">
        <v>12857</v>
      </c>
      <c r="M4408" t="s">
        <v>12858</v>
      </c>
      <c r="N4408">
        <v>0.72833333300000003</v>
      </c>
      <c r="O4408">
        <v>0</v>
      </c>
      <c r="P4408">
        <v>83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10.592731591054003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10.592731591054003</v>
      </c>
    </row>
    <row r="4409" spans="1:31" x14ac:dyDescent="0.25">
      <c r="A4409">
        <v>1716314</v>
      </c>
      <c r="B4409">
        <v>1</v>
      </c>
      <c r="C4409" t="s">
        <v>80</v>
      </c>
      <c r="D4409" t="s">
        <v>100</v>
      </c>
      <c r="E4409" t="s">
        <v>150</v>
      </c>
      <c r="F4409" t="s">
        <v>12859</v>
      </c>
      <c r="G4409" t="s">
        <v>186</v>
      </c>
      <c r="H4409" t="s">
        <v>134</v>
      </c>
      <c r="I4409" t="s">
        <v>135</v>
      </c>
      <c r="J4409" t="s">
        <v>136</v>
      </c>
      <c r="K4409" t="s">
        <v>137</v>
      </c>
      <c r="L4409" t="s">
        <v>12860</v>
      </c>
      <c r="M4409" t="s">
        <v>12861</v>
      </c>
      <c r="N4409">
        <v>0.78305555500000001</v>
      </c>
      <c r="O4409">
        <v>0</v>
      </c>
      <c r="P4409">
        <v>40</v>
      </c>
      <c r="Q4409">
        <v>0</v>
      </c>
      <c r="R4409">
        <v>32</v>
      </c>
      <c r="S4409">
        <v>0</v>
      </c>
      <c r="T4409">
        <v>13</v>
      </c>
      <c r="U4409">
        <v>0</v>
      </c>
      <c r="V4409">
        <v>0</v>
      </c>
      <c r="W4409">
        <v>0</v>
      </c>
      <c r="X4409">
        <v>4.3268904130619639</v>
      </c>
      <c r="Y4409">
        <v>0</v>
      </c>
      <c r="Z4409">
        <v>3.7091924989626888</v>
      </c>
      <c r="AA4409">
        <v>0</v>
      </c>
      <c r="AB4409">
        <v>4.4216281929240626</v>
      </c>
      <c r="AC4409">
        <v>0</v>
      </c>
      <c r="AD4409">
        <v>0</v>
      </c>
      <c r="AE4409">
        <v>12.457711104948716</v>
      </c>
    </row>
    <row r="4410" spans="1:31" x14ac:dyDescent="0.25">
      <c r="A4410">
        <v>1716251</v>
      </c>
      <c r="B4410">
        <v>1</v>
      </c>
      <c r="C4410" t="s">
        <v>81</v>
      </c>
      <c r="D4410" t="s">
        <v>122</v>
      </c>
      <c r="E4410" t="s">
        <v>131</v>
      </c>
      <c r="F4410" t="s">
        <v>12862</v>
      </c>
      <c r="G4410" t="s">
        <v>1189</v>
      </c>
      <c r="H4410" t="s">
        <v>134</v>
      </c>
      <c r="I4410" t="s">
        <v>135</v>
      </c>
      <c r="J4410" t="s">
        <v>136</v>
      </c>
      <c r="K4410" t="s">
        <v>137</v>
      </c>
      <c r="L4410" t="s">
        <v>12863</v>
      </c>
      <c r="M4410" t="s">
        <v>12864</v>
      </c>
      <c r="N4410">
        <v>4.4783333330000001</v>
      </c>
      <c r="O4410">
        <v>0</v>
      </c>
      <c r="P4410">
        <v>7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7.1227004629641586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7.1227004629641586</v>
      </c>
    </row>
    <row r="4411" spans="1:31" x14ac:dyDescent="0.25">
      <c r="A4411">
        <v>1716274</v>
      </c>
      <c r="B4411">
        <v>1</v>
      </c>
      <c r="C4411" t="s">
        <v>80</v>
      </c>
      <c r="D4411" t="s">
        <v>107</v>
      </c>
      <c r="E4411" t="s">
        <v>160</v>
      </c>
      <c r="F4411" t="s">
        <v>12865</v>
      </c>
      <c r="G4411" t="s">
        <v>152</v>
      </c>
      <c r="H4411" t="s">
        <v>134</v>
      </c>
      <c r="I4411" t="s">
        <v>135</v>
      </c>
      <c r="J4411" t="s">
        <v>136</v>
      </c>
      <c r="K4411" t="s">
        <v>137</v>
      </c>
      <c r="L4411" t="s">
        <v>12866</v>
      </c>
      <c r="M4411" t="s">
        <v>12867</v>
      </c>
      <c r="N4411">
        <v>7.1319444440000002</v>
      </c>
      <c r="O4411">
        <v>0</v>
      </c>
      <c r="P4411">
        <v>151</v>
      </c>
      <c r="Q4411">
        <v>0</v>
      </c>
      <c r="R4411">
        <v>0</v>
      </c>
      <c r="S4411">
        <v>0</v>
      </c>
      <c r="T4411">
        <v>3</v>
      </c>
      <c r="U4411">
        <v>0</v>
      </c>
      <c r="V4411">
        <v>0</v>
      </c>
      <c r="W4411">
        <v>0</v>
      </c>
      <c r="X4411">
        <v>275.32275872267684</v>
      </c>
      <c r="Y4411">
        <v>0</v>
      </c>
      <c r="Z4411">
        <v>0</v>
      </c>
      <c r="AA4411">
        <v>0</v>
      </c>
      <c r="AB4411">
        <v>1.9746149109595095</v>
      </c>
      <c r="AC4411">
        <v>0</v>
      </c>
      <c r="AD4411">
        <v>0</v>
      </c>
      <c r="AE4411">
        <v>277.29737363363637</v>
      </c>
    </row>
    <row r="4412" spans="1:31" x14ac:dyDescent="0.25">
      <c r="A4412">
        <v>1716131</v>
      </c>
      <c r="B4412">
        <v>1</v>
      </c>
      <c r="C4412" t="s">
        <v>80</v>
      </c>
      <c r="D4412" t="s">
        <v>88</v>
      </c>
      <c r="E4412" t="s">
        <v>441</v>
      </c>
      <c r="F4412" t="s">
        <v>12868</v>
      </c>
      <c r="G4412" t="s">
        <v>162</v>
      </c>
      <c r="H4412" t="s">
        <v>134</v>
      </c>
      <c r="I4412" t="s">
        <v>135</v>
      </c>
      <c r="J4412" t="s">
        <v>136</v>
      </c>
      <c r="K4412" t="s">
        <v>137</v>
      </c>
      <c r="L4412" t="s">
        <v>12869</v>
      </c>
      <c r="M4412" t="s">
        <v>12870</v>
      </c>
      <c r="N4412">
        <v>1.686666666</v>
      </c>
      <c r="O4412">
        <v>0</v>
      </c>
      <c r="P4412">
        <v>50</v>
      </c>
      <c r="Q4412">
        <v>0</v>
      </c>
      <c r="R4412">
        <v>0</v>
      </c>
      <c r="S4412">
        <v>0</v>
      </c>
      <c r="T4412">
        <v>2</v>
      </c>
      <c r="U4412">
        <v>0</v>
      </c>
      <c r="V4412">
        <v>0</v>
      </c>
      <c r="W4412">
        <v>0</v>
      </c>
      <c r="X4412">
        <v>16.612487941479564</v>
      </c>
      <c r="Y4412">
        <v>0</v>
      </c>
      <c r="Z4412">
        <v>0</v>
      </c>
      <c r="AA4412">
        <v>0</v>
      </c>
      <c r="AB4412">
        <v>6.5724714968422221E-2</v>
      </c>
      <c r="AC4412">
        <v>0</v>
      </c>
      <c r="AD4412">
        <v>0</v>
      </c>
      <c r="AE4412">
        <v>16.678212656447986</v>
      </c>
    </row>
    <row r="4413" spans="1:31" x14ac:dyDescent="0.25">
      <c r="A4413">
        <v>1716208</v>
      </c>
      <c r="B4413">
        <v>1</v>
      </c>
      <c r="C4413" t="s">
        <v>81</v>
      </c>
      <c r="D4413" t="s">
        <v>116</v>
      </c>
      <c r="E4413" t="s">
        <v>189</v>
      </c>
      <c r="F4413" t="s">
        <v>12871</v>
      </c>
      <c r="G4413" t="s">
        <v>147</v>
      </c>
      <c r="H4413" t="s">
        <v>143</v>
      </c>
      <c r="I4413" t="s">
        <v>135</v>
      </c>
      <c r="J4413" t="s">
        <v>136</v>
      </c>
      <c r="K4413" t="s">
        <v>137</v>
      </c>
      <c r="L4413" t="s">
        <v>12872</v>
      </c>
      <c r="M4413" t="s">
        <v>12873</v>
      </c>
      <c r="N4413">
        <v>0.50749999999999995</v>
      </c>
      <c r="O4413">
        <v>0</v>
      </c>
      <c r="P4413">
        <v>511</v>
      </c>
      <c r="Q4413">
        <v>5</v>
      </c>
      <c r="R4413">
        <v>36</v>
      </c>
      <c r="S4413">
        <v>0</v>
      </c>
      <c r="T4413">
        <v>59</v>
      </c>
      <c r="U4413">
        <v>0</v>
      </c>
      <c r="V4413">
        <v>0</v>
      </c>
      <c r="W4413">
        <v>0</v>
      </c>
      <c r="X4413">
        <v>38.45259369909683</v>
      </c>
      <c r="Y4413">
        <v>3.7987478691948451</v>
      </c>
      <c r="Z4413">
        <v>0.81630921715956761</v>
      </c>
      <c r="AA4413">
        <v>0</v>
      </c>
      <c r="AB4413">
        <v>7.0195081325440629</v>
      </c>
      <c r="AC4413">
        <v>0</v>
      </c>
      <c r="AD4413">
        <v>0</v>
      </c>
      <c r="AE4413">
        <v>50.087158917995311</v>
      </c>
    </row>
    <row r="4414" spans="1:31" x14ac:dyDescent="0.25">
      <c r="A4414">
        <v>1716188</v>
      </c>
      <c r="B4414">
        <v>1</v>
      </c>
      <c r="C4414" t="s">
        <v>80</v>
      </c>
      <c r="D4414" t="s">
        <v>95</v>
      </c>
      <c r="E4414" t="s">
        <v>140</v>
      </c>
      <c r="F4414" t="s">
        <v>12874</v>
      </c>
      <c r="G4414" t="s">
        <v>152</v>
      </c>
      <c r="H4414" t="s">
        <v>143</v>
      </c>
      <c r="I4414" t="s">
        <v>135</v>
      </c>
      <c r="J4414" t="s">
        <v>136</v>
      </c>
      <c r="K4414" t="s">
        <v>153</v>
      </c>
      <c r="L4414" t="s">
        <v>12875</v>
      </c>
      <c r="M4414" t="s">
        <v>12876</v>
      </c>
      <c r="N4414">
        <v>0.84944444399999997</v>
      </c>
      <c r="O4414">
        <v>0</v>
      </c>
      <c r="P4414">
        <v>1956</v>
      </c>
      <c r="Q4414">
        <v>0</v>
      </c>
      <c r="R4414">
        <v>1</v>
      </c>
      <c r="S4414">
        <v>1</v>
      </c>
      <c r="T4414">
        <v>178</v>
      </c>
      <c r="U4414">
        <v>0</v>
      </c>
      <c r="V4414">
        <v>2</v>
      </c>
      <c r="W4414">
        <v>0</v>
      </c>
      <c r="X4414">
        <v>439.98459577147332</v>
      </c>
      <c r="Y4414">
        <v>0</v>
      </c>
      <c r="Z4414">
        <v>0.46581529952588885</v>
      </c>
      <c r="AA4414">
        <v>0.61105933352090014</v>
      </c>
      <c r="AB4414">
        <v>104.82060085802205</v>
      </c>
      <c r="AC4414">
        <v>0</v>
      </c>
      <c r="AD4414">
        <v>12.891174138413083</v>
      </c>
      <c r="AE4414">
        <v>558.77324540095537</v>
      </c>
    </row>
    <row r="4415" spans="1:31" x14ac:dyDescent="0.25">
      <c r="A4415">
        <v>1716337</v>
      </c>
      <c r="B4415">
        <v>1</v>
      </c>
      <c r="C4415" t="s">
        <v>81</v>
      </c>
      <c r="D4415" t="s">
        <v>114</v>
      </c>
      <c r="E4415" t="s">
        <v>150</v>
      </c>
      <c r="F4415" t="s">
        <v>12877</v>
      </c>
      <c r="G4415" t="s">
        <v>186</v>
      </c>
      <c r="H4415" t="s">
        <v>134</v>
      </c>
      <c r="I4415" t="s">
        <v>135</v>
      </c>
      <c r="J4415" t="s">
        <v>136</v>
      </c>
      <c r="K4415" t="s">
        <v>137</v>
      </c>
      <c r="L4415" t="s">
        <v>12878</v>
      </c>
      <c r="M4415" t="s">
        <v>12879</v>
      </c>
      <c r="N4415">
        <v>0.441111111</v>
      </c>
      <c r="O4415">
        <v>0</v>
      </c>
      <c r="P4415">
        <v>15</v>
      </c>
      <c r="Q4415">
        <v>0</v>
      </c>
      <c r="R4415">
        <v>13</v>
      </c>
      <c r="S4415">
        <v>0</v>
      </c>
      <c r="T4415">
        <v>4</v>
      </c>
      <c r="U4415">
        <v>0</v>
      </c>
      <c r="V4415">
        <v>0</v>
      </c>
      <c r="W4415">
        <v>0</v>
      </c>
      <c r="X4415">
        <v>0.29674017693720106</v>
      </c>
      <c r="Y4415">
        <v>0</v>
      </c>
      <c r="Z4415">
        <v>0.40395395045600002</v>
      </c>
      <c r="AA4415">
        <v>0</v>
      </c>
      <c r="AB4415">
        <v>0.60960651373763552</v>
      </c>
      <c r="AC4415">
        <v>0</v>
      </c>
      <c r="AD4415">
        <v>0</v>
      </c>
      <c r="AE4415">
        <v>1.3103006411308367</v>
      </c>
    </row>
    <row r="4416" spans="1:31" x14ac:dyDescent="0.25">
      <c r="A4416">
        <v>1716443</v>
      </c>
      <c r="B4416">
        <v>1</v>
      </c>
      <c r="C4416" t="s">
        <v>80</v>
      </c>
      <c r="D4416" t="s">
        <v>94</v>
      </c>
      <c r="E4416" t="s">
        <v>160</v>
      </c>
      <c r="F4416" t="s">
        <v>12880</v>
      </c>
      <c r="G4416" t="s">
        <v>259</v>
      </c>
      <c r="H4416" t="s">
        <v>134</v>
      </c>
      <c r="I4416" t="s">
        <v>135</v>
      </c>
      <c r="J4416" t="s">
        <v>136</v>
      </c>
      <c r="K4416" t="s">
        <v>137</v>
      </c>
      <c r="L4416" t="s">
        <v>12881</v>
      </c>
      <c r="M4416" t="s">
        <v>12882</v>
      </c>
      <c r="N4416">
        <v>0.99611111100000005</v>
      </c>
      <c r="O4416">
        <v>0</v>
      </c>
      <c r="P4416">
        <v>20</v>
      </c>
      <c r="Q4416">
        <v>0</v>
      </c>
      <c r="R4416">
        <v>5</v>
      </c>
      <c r="S4416">
        <v>0</v>
      </c>
      <c r="T4416">
        <v>7</v>
      </c>
      <c r="U4416">
        <v>0</v>
      </c>
      <c r="V4416">
        <v>0</v>
      </c>
      <c r="W4416">
        <v>0</v>
      </c>
      <c r="X4416">
        <v>2.8842280155003537</v>
      </c>
      <c r="Y4416">
        <v>0</v>
      </c>
      <c r="Z4416">
        <v>0.49200395413225556</v>
      </c>
      <c r="AA4416">
        <v>0</v>
      </c>
      <c r="AB4416">
        <v>1.0114029253693153</v>
      </c>
      <c r="AC4416">
        <v>0</v>
      </c>
      <c r="AD4416">
        <v>0</v>
      </c>
      <c r="AE4416">
        <v>4.3876348950019244</v>
      </c>
    </row>
    <row r="4417" spans="1:31" x14ac:dyDescent="0.25">
      <c r="A4417">
        <v>1716437</v>
      </c>
      <c r="B4417">
        <v>1</v>
      </c>
      <c r="C4417" t="s">
        <v>81</v>
      </c>
      <c r="D4417" t="s">
        <v>128</v>
      </c>
      <c r="E4417" t="s">
        <v>131</v>
      </c>
      <c r="F4417" t="s">
        <v>9878</v>
      </c>
      <c r="G4417" t="s">
        <v>242</v>
      </c>
      <c r="H4417" t="s">
        <v>134</v>
      </c>
      <c r="I4417" t="s">
        <v>135</v>
      </c>
      <c r="J4417" t="s">
        <v>136</v>
      </c>
      <c r="K4417" t="s">
        <v>137</v>
      </c>
      <c r="L4417" t="s">
        <v>12883</v>
      </c>
      <c r="M4417" t="s">
        <v>12884</v>
      </c>
      <c r="N4417">
        <v>2.9525000000000001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1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3.3899030428842996</v>
      </c>
      <c r="AC4417">
        <v>0</v>
      </c>
      <c r="AD4417">
        <v>0</v>
      </c>
      <c r="AE4417">
        <v>3.3899030428842996</v>
      </c>
    </row>
    <row r="4418" spans="1:31" x14ac:dyDescent="0.25">
      <c r="A4418">
        <v>1716145</v>
      </c>
      <c r="B4418">
        <v>1</v>
      </c>
      <c r="C4418" t="s">
        <v>80</v>
      </c>
      <c r="D4418" t="s">
        <v>110</v>
      </c>
      <c r="E4418" t="s">
        <v>314</v>
      </c>
      <c r="F4418" t="s">
        <v>12885</v>
      </c>
      <c r="G4418" t="s">
        <v>316</v>
      </c>
      <c r="H4418" t="s">
        <v>234</v>
      </c>
      <c r="I4418" t="s">
        <v>135</v>
      </c>
      <c r="J4418" t="s">
        <v>136</v>
      </c>
      <c r="K4418" t="s">
        <v>153</v>
      </c>
      <c r="L4418" t="s">
        <v>12886</v>
      </c>
      <c r="M4418" t="s">
        <v>12887</v>
      </c>
      <c r="N4418">
        <v>0.17333333300000001</v>
      </c>
      <c r="O4418">
        <v>35</v>
      </c>
      <c r="P4418">
        <v>27292</v>
      </c>
      <c r="Q4418">
        <v>0</v>
      </c>
      <c r="R4418">
        <v>0</v>
      </c>
      <c r="S4418">
        <v>1</v>
      </c>
      <c r="T4418">
        <v>2741</v>
      </c>
      <c r="U4418">
        <v>0</v>
      </c>
      <c r="V4418">
        <v>7</v>
      </c>
      <c r="W4418">
        <v>1.7831268978428532</v>
      </c>
      <c r="X4418">
        <v>1329.9993568654497</v>
      </c>
      <c r="Y4418">
        <v>0</v>
      </c>
      <c r="Z4418">
        <v>0</v>
      </c>
      <c r="AA4418">
        <v>3.01597383914944</v>
      </c>
      <c r="AB4418">
        <v>272.09751367607032</v>
      </c>
      <c r="AC4418">
        <v>0</v>
      </c>
      <c r="AD4418">
        <v>3.7170624053151333</v>
      </c>
      <c r="AE4418">
        <v>1610.6130336838273</v>
      </c>
    </row>
    <row r="4419" spans="1:31" x14ac:dyDescent="0.25">
      <c r="A4419">
        <v>1716357</v>
      </c>
      <c r="B4419">
        <v>1</v>
      </c>
      <c r="C4419" t="s">
        <v>81</v>
      </c>
      <c r="D4419" t="s">
        <v>118</v>
      </c>
      <c r="E4419" t="s">
        <v>150</v>
      </c>
      <c r="F4419" t="s">
        <v>12888</v>
      </c>
      <c r="G4419" t="s">
        <v>1898</v>
      </c>
      <c r="H4419" t="s">
        <v>134</v>
      </c>
      <c r="I4419" t="s">
        <v>135</v>
      </c>
      <c r="J4419" t="s">
        <v>136</v>
      </c>
      <c r="K4419" t="s">
        <v>137</v>
      </c>
      <c r="L4419" t="s">
        <v>12889</v>
      </c>
      <c r="M4419" t="s">
        <v>12890</v>
      </c>
      <c r="N4419">
        <v>1.0194444439999999</v>
      </c>
      <c r="O4419">
        <v>0</v>
      </c>
      <c r="P4419">
        <v>26</v>
      </c>
      <c r="Q4419">
        <v>0</v>
      </c>
      <c r="R4419">
        <v>3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1.7165621883076252</v>
      </c>
      <c r="Y4419">
        <v>0</v>
      </c>
      <c r="Z4419">
        <v>0.77854193403589167</v>
      </c>
      <c r="AA4419">
        <v>0</v>
      </c>
      <c r="AB4419">
        <v>0</v>
      </c>
      <c r="AC4419">
        <v>0</v>
      </c>
      <c r="AD4419">
        <v>0</v>
      </c>
      <c r="AE4419">
        <v>2.4951041223435171</v>
      </c>
    </row>
    <row r="4420" spans="1:31" x14ac:dyDescent="0.25">
      <c r="A4420">
        <v>1716503</v>
      </c>
      <c r="B4420">
        <v>1</v>
      </c>
      <c r="C4420" t="s">
        <v>80</v>
      </c>
      <c r="D4420" t="s">
        <v>83</v>
      </c>
      <c r="E4420" t="s">
        <v>160</v>
      </c>
      <c r="F4420" t="s">
        <v>12891</v>
      </c>
      <c r="G4420" t="s">
        <v>162</v>
      </c>
      <c r="H4420" t="s">
        <v>134</v>
      </c>
      <c r="I4420" t="s">
        <v>135</v>
      </c>
      <c r="J4420" t="s">
        <v>136</v>
      </c>
      <c r="K4420" t="s">
        <v>137</v>
      </c>
      <c r="L4420" t="s">
        <v>12892</v>
      </c>
      <c r="M4420" t="s">
        <v>12893</v>
      </c>
      <c r="N4420">
        <v>1.115555555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6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6.6369926042993725</v>
      </c>
      <c r="AC4420">
        <v>0</v>
      </c>
      <c r="AD4420">
        <v>0</v>
      </c>
      <c r="AE4420">
        <v>6.6369926042993725</v>
      </c>
    </row>
    <row r="4421" spans="1:31" x14ac:dyDescent="0.25">
      <c r="A4421">
        <v>1716480</v>
      </c>
      <c r="B4421">
        <v>1</v>
      </c>
      <c r="C4421" t="s">
        <v>80</v>
      </c>
      <c r="D4421" t="s">
        <v>95</v>
      </c>
      <c r="E4421" t="s">
        <v>314</v>
      </c>
      <c r="F4421" t="s">
        <v>10980</v>
      </c>
      <c r="G4421" t="s">
        <v>142</v>
      </c>
      <c r="H4421" t="s">
        <v>143</v>
      </c>
      <c r="I4421" t="s">
        <v>135</v>
      </c>
      <c r="J4421" t="s">
        <v>136</v>
      </c>
      <c r="K4421" t="s">
        <v>137</v>
      </c>
      <c r="L4421" t="s">
        <v>12894</v>
      </c>
      <c r="M4421" t="s">
        <v>12895</v>
      </c>
      <c r="N4421">
        <v>1.4416666659999999</v>
      </c>
      <c r="O4421">
        <v>8</v>
      </c>
      <c r="P4421">
        <v>4137</v>
      </c>
      <c r="Q4421">
        <v>3</v>
      </c>
      <c r="R4421">
        <v>52</v>
      </c>
      <c r="S4421">
        <v>20</v>
      </c>
      <c r="T4421">
        <v>305</v>
      </c>
      <c r="U4421">
        <v>2</v>
      </c>
      <c r="V4421">
        <v>1</v>
      </c>
      <c r="W4421">
        <v>25.935616325749315</v>
      </c>
      <c r="X4421">
        <v>1498.1850378089662</v>
      </c>
      <c r="Y4421">
        <v>1.5542097926116667</v>
      </c>
      <c r="Z4421">
        <v>11.526706407884042</v>
      </c>
      <c r="AA4421">
        <v>114.34441804304548</v>
      </c>
      <c r="AB4421">
        <v>313.56299468326165</v>
      </c>
      <c r="AC4421">
        <v>166.25516304124011</v>
      </c>
      <c r="AD4421">
        <v>0.40637044117357507</v>
      </c>
      <c r="AE4421">
        <v>2131.770516543932</v>
      </c>
    </row>
    <row r="4422" spans="1:31" x14ac:dyDescent="0.25">
      <c r="A4422">
        <v>1716526</v>
      </c>
      <c r="B4422">
        <v>1</v>
      </c>
      <c r="C4422" t="s">
        <v>80</v>
      </c>
      <c r="D4422" t="s">
        <v>99</v>
      </c>
      <c r="E4422" t="s">
        <v>131</v>
      </c>
      <c r="F4422" t="s">
        <v>12896</v>
      </c>
      <c r="G4422" t="s">
        <v>133</v>
      </c>
      <c r="H4422" t="s">
        <v>134</v>
      </c>
      <c r="I4422" t="s">
        <v>135</v>
      </c>
      <c r="J4422" t="s">
        <v>136</v>
      </c>
      <c r="K4422" t="s">
        <v>137</v>
      </c>
      <c r="L4422" t="s">
        <v>12897</v>
      </c>
      <c r="M4422" t="s">
        <v>12898</v>
      </c>
      <c r="N4422">
        <v>1.713055555</v>
      </c>
      <c r="O4422">
        <v>0</v>
      </c>
      <c r="P4422">
        <v>1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4.3201312284654829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4.3201312284654829</v>
      </c>
    </row>
    <row r="4423" spans="1:31" x14ac:dyDescent="0.25">
      <c r="A4423">
        <v>1716211</v>
      </c>
      <c r="B4423">
        <v>1</v>
      </c>
      <c r="C4423" t="s">
        <v>81</v>
      </c>
      <c r="D4423" t="s">
        <v>128</v>
      </c>
      <c r="E4423" t="s">
        <v>189</v>
      </c>
      <c r="F4423" t="s">
        <v>10952</v>
      </c>
      <c r="G4423" t="s">
        <v>173</v>
      </c>
      <c r="H4423" t="s">
        <v>143</v>
      </c>
      <c r="I4423" t="s">
        <v>135</v>
      </c>
      <c r="J4423" t="s">
        <v>136</v>
      </c>
      <c r="K4423" t="s">
        <v>153</v>
      </c>
      <c r="L4423" t="s">
        <v>12899</v>
      </c>
      <c r="M4423" t="s">
        <v>12900</v>
      </c>
      <c r="N4423">
        <v>6.125555555</v>
      </c>
      <c r="O4423">
        <v>9</v>
      </c>
      <c r="P4423">
        <v>1302</v>
      </c>
      <c r="Q4423">
        <v>22</v>
      </c>
      <c r="R4423">
        <v>15</v>
      </c>
      <c r="S4423">
        <v>22</v>
      </c>
      <c r="T4423">
        <v>123</v>
      </c>
      <c r="U4423">
        <v>0</v>
      </c>
      <c r="V4423">
        <v>0</v>
      </c>
      <c r="W4423">
        <v>23.387668181443843</v>
      </c>
      <c r="X4423">
        <v>831.14819152577934</v>
      </c>
      <c r="Y4423">
        <v>638.80566586231305</v>
      </c>
      <c r="Z4423">
        <v>6.723258889502099</v>
      </c>
      <c r="AA4423">
        <v>540.61707492091455</v>
      </c>
      <c r="AB4423">
        <v>289.60869962080278</v>
      </c>
      <c r="AC4423">
        <v>0</v>
      </c>
      <c r="AD4423">
        <v>0</v>
      </c>
      <c r="AE4423">
        <v>2330.2905590007558</v>
      </c>
    </row>
    <row r="4424" spans="1:31" x14ac:dyDescent="0.25">
      <c r="A4424">
        <v>1716457</v>
      </c>
      <c r="B4424">
        <v>1</v>
      </c>
      <c r="C4424" t="s">
        <v>81</v>
      </c>
      <c r="D4424" t="s">
        <v>120</v>
      </c>
      <c r="E4424" t="s">
        <v>131</v>
      </c>
      <c r="F4424" t="s">
        <v>12901</v>
      </c>
      <c r="G4424" t="s">
        <v>133</v>
      </c>
      <c r="H4424" t="s">
        <v>134</v>
      </c>
      <c r="I4424" t="s">
        <v>135</v>
      </c>
      <c r="J4424" t="s">
        <v>136</v>
      </c>
      <c r="K4424" t="s">
        <v>137</v>
      </c>
      <c r="L4424" t="s">
        <v>12902</v>
      </c>
      <c r="M4424" t="s">
        <v>12903</v>
      </c>
      <c r="N4424">
        <v>1.8402777770000001</v>
      </c>
      <c r="O4424">
        <v>0</v>
      </c>
      <c r="P4424">
        <v>1</v>
      </c>
      <c r="Q4424">
        <v>0</v>
      </c>
      <c r="R4424">
        <v>0</v>
      </c>
      <c r="S4424">
        <v>0</v>
      </c>
      <c r="T4424">
        <v>3</v>
      </c>
      <c r="U4424">
        <v>0</v>
      </c>
      <c r="V4424">
        <v>0</v>
      </c>
      <c r="W4424">
        <v>0</v>
      </c>
      <c r="X4424">
        <v>0.12690314017041668</v>
      </c>
      <c r="Y4424">
        <v>0</v>
      </c>
      <c r="Z4424">
        <v>0</v>
      </c>
      <c r="AA4424">
        <v>0</v>
      </c>
      <c r="AB4424">
        <v>0.31222539748256661</v>
      </c>
      <c r="AC4424">
        <v>0</v>
      </c>
      <c r="AD4424">
        <v>0</v>
      </c>
      <c r="AE4424">
        <v>0.43912853765298332</v>
      </c>
    </row>
    <row r="4425" spans="1:31" x14ac:dyDescent="0.25">
      <c r="A4425">
        <v>1716520</v>
      </c>
      <c r="B4425">
        <v>1</v>
      </c>
      <c r="C4425" t="s">
        <v>81</v>
      </c>
      <c r="D4425" t="s">
        <v>128</v>
      </c>
      <c r="E4425" t="s">
        <v>171</v>
      </c>
      <c r="F4425" t="s">
        <v>12904</v>
      </c>
      <c r="G4425" t="s">
        <v>1085</v>
      </c>
      <c r="H4425" t="s">
        <v>143</v>
      </c>
      <c r="I4425" t="s">
        <v>135</v>
      </c>
      <c r="J4425" t="s">
        <v>136</v>
      </c>
      <c r="K4425" t="s">
        <v>137</v>
      </c>
      <c r="L4425" t="s">
        <v>12905</v>
      </c>
      <c r="M4425" t="s">
        <v>12906</v>
      </c>
      <c r="N4425">
        <v>2.5924999999999998</v>
      </c>
      <c r="O4425">
        <v>0</v>
      </c>
      <c r="P4425">
        <v>716</v>
      </c>
      <c r="Q4425">
        <v>0</v>
      </c>
      <c r="R4425">
        <v>1</v>
      </c>
      <c r="S4425">
        <v>0</v>
      </c>
      <c r="T4425">
        <v>122</v>
      </c>
      <c r="U4425">
        <v>0</v>
      </c>
      <c r="V4425">
        <v>0</v>
      </c>
      <c r="W4425">
        <v>0</v>
      </c>
      <c r="X4425">
        <v>344.37579557352234</v>
      </c>
      <c r="Y4425">
        <v>0</v>
      </c>
      <c r="Z4425">
        <v>3.3067476421972227E-4</v>
      </c>
      <c r="AA4425">
        <v>0</v>
      </c>
      <c r="AB4425">
        <v>125.67909258325481</v>
      </c>
      <c r="AC4425">
        <v>0</v>
      </c>
      <c r="AD4425">
        <v>0</v>
      </c>
      <c r="AE4425">
        <v>470.05521883154137</v>
      </c>
    </row>
    <row r="4426" spans="1:31" x14ac:dyDescent="0.25">
      <c r="A4426">
        <v>1716420</v>
      </c>
      <c r="B4426">
        <v>1</v>
      </c>
      <c r="C4426" t="s">
        <v>81</v>
      </c>
      <c r="D4426" t="s">
        <v>123</v>
      </c>
      <c r="E4426" t="s">
        <v>131</v>
      </c>
      <c r="F4426" t="s">
        <v>12907</v>
      </c>
      <c r="G4426" t="s">
        <v>133</v>
      </c>
      <c r="H4426" t="s">
        <v>134</v>
      </c>
      <c r="I4426" t="s">
        <v>135</v>
      </c>
      <c r="J4426" t="s">
        <v>136</v>
      </c>
      <c r="K4426" t="s">
        <v>137</v>
      </c>
      <c r="L4426" t="s">
        <v>12908</v>
      </c>
      <c r="M4426" t="s">
        <v>12909</v>
      </c>
      <c r="N4426">
        <v>1.5069444439999999</v>
      </c>
      <c r="O4426">
        <v>0</v>
      </c>
      <c r="P4426">
        <v>1</v>
      </c>
      <c r="Q4426">
        <v>0</v>
      </c>
      <c r="R4426">
        <v>0</v>
      </c>
      <c r="S4426">
        <v>0</v>
      </c>
      <c r="T4426">
        <v>18</v>
      </c>
      <c r="U4426">
        <v>0</v>
      </c>
      <c r="V4426">
        <v>0</v>
      </c>
      <c r="W4426">
        <v>0</v>
      </c>
      <c r="X4426">
        <v>0.10247243875729975</v>
      </c>
      <c r="Y4426">
        <v>0</v>
      </c>
      <c r="Z4426">
        <v>0</v>
      </c>
      <c r="AA4426">
        <v>0</v>
      </c>
      <c r="AB4426">
        <v>21.600452236160226</v>
      </c>
      <c r="AC4426">
        <v>0</v>
      </c>
      <c r="AD4426">
        <v>0</v>
      </c>
      <c r="AE4426">
        <v>21.702924674917526</v>
      </c>
    </row>
    <row r="4427" spans="1:31" x14ac:dyDescent="0.25">
      <c r="A4427">
        <v>1716271</v>
      </c>
      <c r="B4427">
        <v>1</v>
      </c>
      <c r="C4427" t="s">
        <v>80</v>
      </c>
      <c r="D4427" t="s">
        <v>99</v>
      </c>
      <c r="E4427" t="s">
        <v>131</v>
      </c>
      <c r="F4427" t="s">
        <v>7366</v>
      </c>
      <c r="G4427" t="s">
        <v>133</v>
      </c>
      <c r="H4427" t="s">
        <v>134</v>
      </c>
      <c r="I4427" t="s">
        <v>135</v>
      </c>
      <c r="J4427" t="s">
        <v>136</v>
      </c>
      <c r="K4427" t="s">
        <v>137</v>
      </c>
      <c r="L4427" t="s">
        <v>12910</v>
      </c>
      <c r="M4427" t="s">
        <v>12911</v>
      </c>
      <c r="N4427">
        <v>2.6377777770000002</v>
      </c>
      <c r="O4427">
        <v>0</v>
      </c>
      <c r="P4427">
        <v>1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0.68717212228361113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0.68717212228361113</v>
      </c>
    </row>
    <row r="4428" spans="1:31" x14ac:dyDescent="0.25">
      <c r="A4428">
        <v>1716463</v>
      </c>
      <c r="B4428">
        <v>1</v>
      </c>
      <c r="C4428" t="s">
        <v>81</v>
      </c>
      <c r="D4428" t="s">
        <v>113</v>
      </c>
      <c r="E4428" t="s">
        <v>160</v>
      </c>
      <c r="F4428" t="s">
        <v>12912</v>
      </c>
      <c r="G4428" t="s">
        <v>162</v>
      </c>
      <c r="H4428" t="s">
        <v>134</v>
      </c>
      <c r="I4428" t="s">
        <v>135</v>
      </c>
      <c r="J4428" t="s">
        <v>136</v>
      </c>
      <c r="K4428" t="s">
        <v>137</v>
      </c>
      <c r="L4428" t="s">
        <v>12913</v>
      </c>
      <c r="M4428" t="s">
        <v>12914</v>
      </c>
      <c r="N4428">
        <v>1.815833333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0.45342219454750843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0.45342219454750843</v>
      </c>
    </row>
    <row r="4429" spans="1:31" x14ac:dyDescent="0.25">
      <c r="A4429">
        <v>1716317</v>
      </c>
      <c r="B4429">
        <v>1</v>
      </c>
      <c r="C4429" t="s">
        <v>80</v>
      </c>
      <c r="D4429" t="s">
        <v>96</v>
      </c>
      <c r="E4429" t="s">
        <v>160</v>
      </c>
      <c r="F4429" t="s">
        <v>11641</v>
      </c>
      <c r="G4429" t="s">
        <v>162</v>
      </c>
      <c r="H4429" t="s">
        <v>134</v>
      </c>
      <c r="I4429" t="s">
        <v>135</v>
      </c>
      <c r="J4429" t="s">
        <v>136</v>
      </c>
      <c r="K4429" t="s">
        <v>137</v>
      </c>
      <c r="L4429" t="s">
        <v>12915</v>
      </c>
      <c r="M4429" t="s">
        <v>12916</v>
      </c>
      <c r="N4429">
        <v>1.2227777769999999</v>
      </c>
      <c r="O4429">
        <v>0</v>
      </c>
      <c r="P4429">
        <v>5</v>
      </c>
      <c r="Q4429">
        <v>0</v>
      </c>
      <c r="R4429">
        <v>9</v>
      </c>
      <c r="S4429">
        <v>0</v>
      </c>
      <c r="T4429">
        <v>3</v>
      </c>
      <c r="U4429">
        <v>0</v>
      </c>
      <c r="V4429">
        <v>0</v>
      </c>
      <c r="W4429">
        <v>0</v>
      </c>
      <c r="X4429">
        <v>1.1656768642654678</v>
      </c>
      <c r="Y4429">
        <v>0</v>
      </c>
      <c r="Z4429">
        <v>7.10090828512618</v>
      </c>
      <c r="AA4429">
        <v>0</v>
      </c>
      <c r="AB4429">
        <v>2.0419645955137335</v>
      </c>
      <c r="AC4429">
        <v>0</v>
      </c>
      <c r="AD4429">
        <v>0</v>
      </c>
      <c r="AE4429">
        <v>10.308549744905381</v>
      </c>
    </row>
    <row r="4430" spans="1:31" x14ac:dyDescent="0.25">
      <c r="A4430">
        <v>1716228</v>
      </c>
      <c r="B4430">
        <v>1</v>
      </c>
      <c r="C4430" t="s">
        <v>80</v>
      </c>
      <c r="D4430" t="s">
        <v>108</v>
      </c>
      <c r="E4430" t="s">
        <v>140</v>
      </c>
      <c r="F4430" t="s">
        <v>4670</v>
      </c>
      <c r="G4430" t="s">
        <v>173</v>
      </c>
      <c r="H4430" t="s">
        <v>143</v>
      </c>
      <c r="I4430" t="s">
        <v>135</v>
      </c>
      <c r="J4430" t="s">
        <v>136</v>
      </c>
      <c r="K4430" t="s">
        <v>153</v>
      </c>
      <c r="L4430" t="s">
        <v>12917</v>
      </c>
      <c r="M4430" t="s">
        <v>12918</v>
      </c>
      <c r="N4430">
        <v>4.1541666660000001</v>
      </c>
      <c r="O4430">
        <v>0</v>
      </c>
      <c r="P4430">
        <v>2314</v>
      </c>
      <c r="Q4430">
        <v>4</v>
      </c>
      <c r="R4430">
        <v>365</v>
      </c>
      <c r="S4430">
        <v>9</v>
      </c>
      <c r="T4430">
        <v>377</v>
      </c>
      <c r="U4430">
        <v>1</v>
      </c>
      <c r="V4430">
        <v>0</v>
      </c>
      <c r="W4430">
        <v>0</v>
      </c>
      <c r="X4430">
        <v>1421.9539356087189</v>
      </c>
      <c r="Y4430">
        <v>34.257536942563917</v>
      </c>
      <c r="Z4430">
        <v>163.99705726505493</v>
      </c>
      <c r="AA4430">
        <v>191.68784985593501</v>
      </c>
      <c r="AB4430">
        <v>948.05603239975483</v>
      </c>
      <c r="AC4430">
        <v>29.949716248700849</v>
      </c>
      <c r="AD4430">
        <v>0</v>
      </c>
      <c r="AE4430">
        <v>2789.9021283207285</v>
      </c>
    </row>
    <row r="4431" spans="1:31" x14ac:dyDescent="0.25">
      <c r="A4431">
        <v>1716277</v>
      </c>
      <c r="B4431">
        <v>1</v>
      </c>
      <c r="C4431" t="s">
        <v>81</v>
      </c>
      <c r="D4431" t="s">
        <v>123</v>
      </c>
      <c r="E4431" t="s">
        <v>140</v>
      </c>
      <c r="F4431" t="s">
        <v>12919</v>
      </c>
      <c r="G4431" t="s">
        <v>147</v>
      </c>
      <c r="H4431" t="s">
        <v>143</v>
      </c>
      <c r="I4431" t="s">
        <v>135</v>
      </c>
      <c r="J4431" t="s">
        <v>136</v>
      </c>
      <c r="K4431" t="s">
        <v>137</v>
      </c>
      <c r="L4431" t="s">
        <v>12920</v>
      </c>
      <c r="M4431" t="s">
        <v>12921</v>
      </c>
      <c r="N4431">
        <v>0.43527777699999998</v>
      </c>
      <c r="O4431">
        <v>9</v>
      </c>
      <c r="P4431">
        <v>1944</v>
      </c>
      <c r="Q4431">
        <v>64</v>
      </c>
      <c r="R4431">
        <v>325</v>
      </c>
      <c r="S4431">
        <v>22</v>
      </c>
      <c r="T4431">
        <v>265</v>
      </c>
      <c r="U4431">
        <v>1</v>
      </c>
      <c r="V4431">
        <v>2</v>
      </c>
      <c r="W4431">
        <v>1.1941770896128752</v>
      </c>
      <c r="X4431">
        <v>85.086188367180426</v>
      </c>
      <c r="Y4431">
        <v>20.510793205691954</v>
      </c>
      <c r="Z4431">
        <v>28.249745406866385</v>
      </c>
      <c r="AA4431">
        <v>18.262808922282197</v>
      </c>
      <c r="AB4431">
        <v>51.598804207458492</v>
      </c>
      <c r="AC4431">
        <v>8.526261497867857</v>
      </c>
      <c r="AD4431">
        <v>3.5243594215655552E-2</v>
      </c>
      <c r="AE4431">
        <v>213.46402229117587</v>
      </c>
    </row>
    <row r="4432" spans="1:31" x14ac:dyDescent="0.25">
      <c r="A4432">
        <v>1716234</v>
      </c>
      <c r="B4432">
        <v>1</v>
      </c>
      <c r="C4432" t="s">
        <v>80</v>
      </c>
      <c r="D4432" t="s">
        <v>110</v>
      </c>
      <c r="E4432" t="s">
        <v>160</v>
      </c>
      <c r="F4432" t="s">
        <v>12922</v>
      </c>
      <c r="G4432" t="s">
        <v>326</v>
      </c>
      <c r="H4432" t="s">
        <v>134</v>
      </c>
      <c r="I4432" t="s">
        <v>135</v>
      </c>
      <c r="J4432" t="s">
        <v>136</v>
      </c>
      <c r="K4432" t="s">
        <v>137</v>
      </c>
      <c r="L4432" t="s">
        <v>12923</v>
      </c>
      <c r="M4432" t="s">
        <v>12924</v>
      </c>
      <c r="N4432">
        <v>5.2352777770000003</v>
      </c>
      <c r="O4432">
        <v>0</v>
      </c>
      <c r="P4432">
        <v>197</v>
      </c>
      <c r="Q4432">
        <v>0</v>
      </c>
      <c r="R4432">
        <v>0</v>
      </c>
      <c r="S4432">
        <v>0</v>
      </c>
      <c r="T4432">
        <v>15</v>
      </c>
      <c r="U4432">
        <v>0</v>
      </c>
      <c r="V4432">
        <v>0</v>
      </c>
      <c r="W4432">
        <v>0</v>
      </c>
      <c r="X4432">
        <v>254.34517991693727</v>
      </c>
      <c r="Y4432">
        <v>0</v>
      </c>
      <c r="Z4432">
        <v>0</v>
      </c>
      <c r="AA4432">
        <v>0</v>
      </c>
      <c r="AB4432">
        <v>61.492293949655036</v>
      </c>
      <c r="AC4432">
        <v>0</v>
      </c>
      <c r="AD4432">
        <v>0</v>
      </c>
      <c r="AE4432">
        <v>315.83747386659229</v>
      </c>
    </row>
    <row r="4433" spans="1:31" x14ac:dyDescent="0.25">
      <c r="A4433">
        <v>1716397</v>
      </c>
      <c r="B4433">
        <v>1</v>
      </c>
      <c r="C4433" t="s">
        <v>80</v>
      </c>
      <c r="D4433" t="s">
        <v>97</v>
      </c>
      <c r="E4433" t="s">
        <v>131</v>
      </c>
      <c r="F4433" t="s">
        <v>12925</v>
      </c>
      <c r="G4433" t="s">
        <v>133</v>
      </c>
      <c r="H4433" t="s">
        <v>134</v>
      </c>
      <c r="I4433" t="s">
        <v>135</v>
      </c>
      <c r="J4433" t="s">
        <v>136</v>
      </c>
      <c r="K4433" t="s">
        <v>137</v>
      </c>
      <c r="L4433" t="s">
        <v>12926</v>
      </c>
      <c r="M4433" t="s">
        <v>12927</v>
      </c>
      <c r="N4433">
        <v>1.457777777</v>
      </c>
      <c r="O4433">
        <v>0</v>
      </c>
      <c r="P4433">
        <v>1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0.42976688540392216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0.42976688540392216</v>
      </c>
    </row>
    <row r="4434" spans="1:31" x14ac:dyDescent="0.25">
      <c r="A4434">
        <v>1716429</v>
      </c>
      <c r="B4434">
        <v>1</v>
      </c>
      <c r="C4434" t="s">
        <v>80</v>
      </c>
      <c r="D4434" t="s">
        <v>95</v>
      </c>
      <c r="E4434" t="s">
        <v>314</v>
      </c>
      <c r="F4434" t="s">
        <v>910</v>
      </c>
      <c r="G4434" t="s">
        <v>147</v>
      </c>
      <c r="H4434" t="s">
        <v>143</v>
      </c>
      <c r="I4434" t="s">
        <v>135</v>
      </c>
      <c r="J4434" t="s">
        <v>136</v>
      </c>
      <c r="K4434" t="s">
        <v>137</v>
      </c>
      <c r="L4434" t="s">
        <v>12928</v>
      </c>
      <c r="M4434" t="s">
        <v>12929</v>
      </c>
      <c r="N4434">
        <v>0.46694444400000001</v>
      </c>
      <c r="O4434">
        <v>0</v>
      </c>
      <c r="P4434">
        <v>488</v>
      </c>
      <c r="Q4434">
        <v>0</v>
      </c>
      <c r="R4434">
        <v>0</v>
      </c>
      <c r="S4434">
        <v>1</v>
      </c>
      <c r="T4434">
        <v>86</v>
      </c>
      <c r="U4434">
        <v>0</v>
      </c>
      <c r="V4434">
        <v>0</v>
      </c>
      <c r="W4434">
        <v>0</v>
      </c>
      <c r="X4434">
        <v>59.415776468328446</v>
      </c>
      <c r="Y4434">
        <v>0</v>
      </c>
      <c r="Z4434">
        <v>0</v>
      </c>
      <c r="AA4434">
        <v>31.330142597481345</v>
      </c>
      <c r="AB4434">
        <v>67.591580737803866</v>
      </c>
      <c r="AC4434">
        <v>0</v>
      </c>
      <c r="AD4434">
        <v>0</v>
      </c>
      <c r="AE4434">
        <v>158.33749980361364</v>
      </c>
    </row>
    <row r="4435" spans="1:31" x14ac:dyDescent="0.25">
      <c r="A4435">
        <v>1716237</v>
      </c>
      <c r="B4435">
        <v>1</v>
      </c>
      <c r="C4435" t="s">
        <v>80</v>
      </c>
      <c r="D4435" t="s">
        <v>108</v>
      </c>
      <c r="E4435" t="s">
        <v>140</v>
      </c>
      <c r="F4435" t="s">
        <v>12930</v>
      </c>
      <c r="G4435" t="s">
        <v>173</v>
      </c>
      <c r="H4435" t="s">
        <v>143</v>
      </c>
      <c r="I4435" t="s">
        <v>135</v>
      </c>
      <c r="J4435" t="s">
        <v>136</v>
      </c>
      <c r="K4435" t="s">
        <v>153</v>
      </c>
      <c r="L4435" t="s">
        <v>12931</v>
      </c>
      <c r="M4435" t="s">
        <v>12932</v>
      </c>
      <c r="N4435">
        <v>5.9511111110000003</v>
      </c>
      <c r="O4435">
        <v>0</v>
      </c>
      <c r="P4435">
        <v>6039</v>
      </c>
      <c r="Q4435">
        <v>8</v>
      </c>
      <c r="R4435">
        <v>1211</v>
      </c>
      <c r="S4435">
        <v>35</v>
      </c>
      <c r="T4435">
        <v>1024</v>
      </c>
      <c r="U4435">
        <v>1</v>
      </c>
      <c r="V4435">
        <v>0</v>
      </c>
      <c r="W4435">
        <v>0</v>
      </c>
      <c r="X4435">
        <v>4840.6478729790661</v>
      </c>
      <c r="Y4435">
        <v>54.279281897466326</v>
      </c>
      <c r="Z4435">
        <v>1053.1562813908129</v>
      </c>
      <c r="AA4435">
        <v>1392.650914301749</v>
      </c>
      <c r="AB4435">
        <v>3582.4627317738345</v>
      </c>
      <c r="AC4435">
        <v>41.383087545172799</v>
      </c>
      <c r="AD4435">
        <v>0</v>
      </c>
      <c r="AE4435">
        <v>10964.580169888102</v>
      </c>
    </row>
    <row r="4436" spans="1:31" x14ac:dyDescent="0.25">
      <c r="A4436">
        <v>1716260</v>
      </c>
      <c r="B4436">
        <v>1</v>
      </c>
      <c r="C4436" t="s">
        <v>80</v>
      </c>
      <c r="D4436" t="s">
        <v>84</v>
      </c>
      <c r="E4436" t="s">
        <v>171</v>
      </c>
      <c r="F4436" t="s">
        <v>12933</v>
      </c>
      <c r="G4436" t="s">
        <v>147</v>
      </c>
      <c r="H4436" t="s">
        <v>143</v>
      </c>
      <c r="I4436" t="s">
        <v>135</v>
      </c>
      <c r="J4436" t="s">
        <v>136</v>
      </c>
      <c r="K4436" t="s">
        <v>137</v>
      </c>
      <c r="L4436" t="s">
        <v>12934</v>
      </c>
      <c r="M4436" t="s">
        <v>12935</v>
      </c>
      <c r="N4436">
        <v>1.145277777</v>
      </c>
      <c r="O4436">
        <v>0</v>
      </c>
      <c r="P4436">
        <v>132</v>
      </c>
      <c r="Q4436">
        <v>0</v>
      </c>
      <c r="R4436">
        <v>0</v>
      </c>
      <c r="S4436">
        <v>0</v>
      </c>
      <c r="T4436">
        <v>11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17.43057862245993</v>
      </c>
      <c r="AC4436">
        <v>0</v>
      </c>
      <c r="AD4436">
        <v>0</v>
      </c>
      <c r="AE4436">
        <v>17.43057862245993</v>
      </c>
    </row>
    <row r="4437" spans="1:31" x14ac:dyDescent="0.25">
      <c r="A4437">
        <v>1716283</v>
      </c>
      <c r="B4437">
        <v>1</v>
      </c>
      <c r="C4437" t="s">
        <v>80</v>
      </c>
      <c r="D4437" t="s">
        <v>92</v>
      </c>
      <c r="E4437" t="s">
        <v>131</v>
      </c>
      <c r="F4437" t="s">
        <v>12936</v>
      </c>
      <c r="G4437" t="s">
        <v>133</v>
      </c>
      <c r="H4437" t="s">
        <v>134</v>
      </c>
      <c r="I4437" t="s">
        <v>135</v>
      </c>
      <c r="J4437" t="s">
        <v>136</v>
      </c>
      <c r="K4437" t="s">
        <v>137</v>
      </c>
      <c r="L4437" t="s">
        <v>12937</v>
      </c>
      <c r="M4437" t="s">
        <v>12938</v>
      </c>
      <c r="N4437">
        <v>3.2119444439999998</v>
      </c>
      <c r="O4437">
        <v>0</v>
      </c>
      <c r="P4437">
        <v>1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0.81836694956644451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0.81836694956644451</v>
      </c>
    </row>
    <row r="4438" spans="1:31" x14ac:dyDescent="0.25">
      <c r="A4438">
        <v>1716423</v>
      </c>
      <c r="B4438">
        <v>1</v>
      </c>
      <c r="C4438" t="s">
        <v>81</v>
      </c>
      <c r="D4438" t="s">
        <v>122</v>
      </c>
      <c r="E4438" t="s">
        <v>140</v>
      </c>
      <c r="F4438" t="s">
        <v>12939</v>
      </c>
      <c r="G4438" t="s">
        <v>173</v>
      </c>
      <c r="H4438" t="s">
        <v>143</v>
      </c>
      <c r="I4438" t="s">
        <v>135</v>
      </c>
      <c r="J4438" t="s">
        <v>136</v>
      </c>
      <c r="K4438" t="s">
        <v>153</v>
      </c>
      <c r="L4438" t="s">
        <v>12940</v>
      </c>
      <c r="M4438" t="s">
        <v>12941</v>
      </c>
      <c r="N4438">
        <v>0.63527777699999999</v>
      </c>
      <c r="O4438">
        <v>0</v>
      </c>
      <c r="P4438">
        <v>44</v>
      </c>
      <c r="Q4438">
        <v>0</v>
      </c>
      <c r="R4438">
        <v>0</v>
      </c>
      <c r="S4438">
        <v>3</v>
      </c>
      <c r="T4438">
        <v>0</v>
      </c>
      <c r="U4438">
        <v>4</v>
      </c>
      <c r="V4438">
        <v>0</v>
      </c>
      <c r="W4438">
        <v>0</v>
      </c>
      <c r="X4438">
        <v>6.997490527828937</v>
      </c>
      <c r="Y4438">
        <v>0</v>
      </c>
      <c r="Z4438">
        <v>0</v>
      </c>
      <c r="AA4438">
        <v>1.3423568392428205</v>
      </c>
      <c r="AB4438">
        <v>0</v>
      </c>
      <c r="AC4438">
        <v>221.98950386557368</v>
      </c>
      <c r="AD4438">
        <v>0</v>
      </c>
      <c r="AE4438">
        <v>230.32935123264545</v>
      </c>
    </row>
    <row r="4439" spans="1:31" x14ac:dyDescent="0.25">
      <c r="A4439">
        <v>1716469</v>
      </c>
      <c r="B4439">
        <v>1</v>
      </c>
      <c r="C4439" t="s">
        <v>80</v>
      </c>
      <c r="D4439" t="s">
        <v>84</v>
      </c>
      <c r="E4439" t="s">
        <v>171</v>
      </c>
      <c r="F4439" t="s">
        <v>12942</v>
      </c>
      <c r="G4439" t="s">
        <v>295</v>
      </c>
      <c r="H4439" t="s">
        <v>143</v>
      </c>
      <c r="I4439" t="s">
        <v>135</v>
      </c>
      <c r="J4439" t="s">
        <v>136</v>
      </c>
      <c r="K4439" t="s">
        <v>137</v>
      </c>
      <c r="L4439" t="s">
        <v>12943</v>
      </c>
      <c r="M4439" t="s">
        <v>12944</v>
      </c>
      <c r="N4439">
        <v>3.1044444439999999</v>
      </c>
      <c r="O4439">
        <v>0</v>
      </c>
      <c r="P4439">
        <v>44</v>
      </c>
      <c r="Q4439">
        <v>0</v>
      </c>
      <c r="R4439">
        <v>6</v>
      </c>
      <c r="S4439">
        <v>0</v>
      </c>
      <c r="T4439">
        <v>5</v>
      </c>
      <c r="U4439">
        <v>0</v>
      </c>
      <c r="V4439">
        <v>0</v>
      </c>
      <c r="W4439">
        <v>0</v>
      </c>
      <c r="X4439">
        <v>20.83325049182632</v>
      </c>
      <c r="Y4439">
        <v>0</v>
      </c>
      <c r="Z4439">
        <v>8.209927421284327</v>
      </c>
      <c r="AA4439">
        <v>0</v>
      </c>
      <c r="AB4439">
        <v>11.421092141330492</v>
      </c>
      <c r="AC4439">
        <v>0</v>
      </c>
      <c r="AD4439">
        <v>0</v>
      </c>
      <c r="AE4439">
        <v>40.464270054441137</v>
      </c>
    </row>
    <row r="4440" spans="1:31" x14ac:dyDescent="0.25">
      <c r="A4440">
        <v>1716320</v>
      </c>
      <c r="B4440">
        <v>1</v>
      </c>
      <c r="C4440" t="s">
        <v>80</v>
      </c>
      <c r="D4440" t="s">
        <v>83</v>
      </c>
      <c r="E4440" t="s">
        <v>131</v>
      </c>
      <c r="F4440" t="s">
        <v>12945</v>
      </c>
      <c r="G4440" t="s">
        <v>238</v>
      </c>
      <c r="H4440" t="s">
        <v>134</v>
      </c>
      <c r="I4440" t="s">
        <v>135</v>
      </c>
      <c r="J4440" t="s">
        <v>136</v>
      </c>
      <c r="K4440" t="s">
        <v>137</v>
      </c>
      <c r="L4440" t="s">
        <v>12946</v>
      </c>
      <c r="M4440" t="s">
        <v>12947</v>
      </c>
      <c r="N4440">
        <v>2.2630555550000002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2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29.362452543569546</v>
      </c>
      <c r="AC4440">
        <v>0</v>
      </c>
      <c r="AD4440">
        <v>0</v>
      </c>
      <c r="AE4440">
        <v>29.362452543569546</v>
      </c>
    </row>
    <row r="4441" spans="1:31" x14ac:dyDescent="0.25">
      <c r="A4441">
        <v>1716220</v>
      </c>
      <c r="B4441">
        <v>1</v>
      </c>
      <c r="C4441" t="s">
        <v>80</v>
      </c>
      <c r="D4441" t="s">
        <v>94</v>
      </c>
      <c r="E4441" t="s">
        <v>131</v>
      </c>
      <c r="F4441" t="s">
        <v>12948</v>
      </c>
      <c r="G4441" t="s">
        <v>133</v>
      </c>
      <c r="H4441" t="s">
        <v>134</v>
      </c>
      <c r="I4441" t="s">
        <v>135</v>
      </c>
      <c r="J4441" t="s">
        <v>136</v>
      </c>
      <c r="K4441" t="s">
        <v>137</v>
      </c>
      <c r="L4441" t="s">
        <v>12949</v>
      </c>
      <c r="M4441" t="s">
        <v>12950</v>
      </c>
      <c r="N4441">
        <v>5.2255555549999997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</row>
    <row r="4442" spans="1:31" x14ac:dyDescent="0.25">
      <c r="A4442">
        <v>1716366</v>
      </c>
      <c r="B4442">
        <v>1</v>
      </c>
      <c r="C4442" t="s">
        <v>80</v>
      </c>
      <c r="D4442" t="s">
        <v>110</v>
      </c>
      <c r="E4442" t="s">
        <v>441</v>
      </c>
      <c r="F4442" t="s">
        <v>12951</v>
      </c>
      <c r="G4442" t="s">
        <v>157</v>
      </c>
      <c r="H4442" t="s">
        <v>134</v>
      </c>
      <c r="I4442" t="s">
        <v>135</v>
      </c>
      <c r="J4442" t="s">
        <v>136</v>
      </c>
      <c r="K4442" t="s">
        <v>137</v>
      </c>
      <c r="L4442" t="s">
        <v>12952</v>
      </c>
      <c r="M4442" t="s">
        <v>12953</v>
      </c>
      <c r="N4442">
        <v>6.8908333329999998</v>
      </c>
      <c r="O4442">
        <v>0</v>
      </c>
      <c r="P4442">
        <v>1</v>
      </c>
      <c r="Q4442">
        <v>0</v>
      </c>
      <c r="R4442">
        <v>0</v>
      </c>
      <c r="S4442">
        <v>0</v>
      </c>
      <c r="T4442">
        <v>10</v>
      </c>
      <c r="U4442">
        <v>0</v>
      </c>
      <c r="V4442">
        <v>0</v>
      </c>
      <c r="W4442">
        <v>0</v>
      </c>
      <c r="X4442">
        <v>5.4677259407223344E-2</v>
      </c>
      <c r="Y4442">
        <v>0</v>
      </c>
      <c r="Z4442">
        <v>0</v>
      </c>
      <c r="AA4442">
        <v>0</v>
      </c>
      <c r="AB4442">
        <v>196.83420249985119</v>
      </c>
      <c r="AC4442">
        <v>0</v>
      </c>
      <c r="AD4442">
        <v>0</v>
      </c>
      <c r="AE4442">
        <v>196.8888797592584</v>
      </c>
    </row>
    <row r="4443" spans="1:31" x14ac:dyDescent="0.25">
      <c r="A4443">
        <v>1716180</v>
      </c>
      <c r="B4443">
        <v>1</v>
      </c>
      <c r="C4443" t="s">
        <v>80</v>
      </c>
      <c r="D4443" t="s">
        <v>97</v>
      </c>
      <c r="E4443" t="s">
        <v>171</v>
      </c>
      <c r="F4443" t="s">
        <v>12954</v>
      </c>
      <c r="G4443" t="s">
        <v>295</v>
      </c>
      <c r="H4443" t="s">
        <v>143</v>
      </c>
      <c r="I4443" t="s">
        <v>135</v>
      </c>
      <c r="J4443" t="s">
        <v>136</v>
      </c>
      <c r="K4443" t="s">
        <v>137</v>
      </c>
      <c r="L4443" t="s">
        <v>12955</v>
      </c>
      <c r="M4443" t="s">
        <v>12956</v>
      </c>
      <c r="N4443">
        <v>2.2650000000000001</v>
      </c>
      <c r="O4443">
        <v>0</v>
      </c>
      <c r="P4443">
        <v>12</v>
      </c>
      <c r="Q4443">
        <v>0</v>
      </c>
      <c r="R4443">
        <v>5</v>
      </c>
      <c r="S4443">
        <v>0</v>
      </c>
      <c r="T4443">
        <v>7</v>
      </c>
      <c r="U4443">
        <v>0</v>
      </c>
      <c r="V4443">
        <v>0</v>
      </c>
      <c r="W4443">
        <v>0</v>
      </c>
      <c r="X4443">
        <v>14.915659561339073</v>
      </c>
      <c r="Y4443">
        <v>0</v>
      </c>
      <c r="Z4443">
        <v>1.3858036561705234</v>
      </c>
      <c r="AA4443">
        <v>0</v>
      </c>
      <c r="AB4443">
        <v>20.18901816283168</v>
      </c>
      <c r="AC4443">
        <v>0</v>
      </c>
      <c r="AD4443">
        <v>0</v>
      </c>
      <c r="AE4443">
        <v>36.490481380341279</v>
      </c>
    </row>
    <row r="4444" spans="1:31" x14ac:dyDescent="0.25">
      <c r="A4444">
        <v>1716512</v>
      </c>
      <c r="B4444">
        <v>1</v>
      </c>
      <c r="C4444" t="s">
        <v>80</v>
      </c>
      <c r="D4444" t="s">
        <v>95</v>
      </c>
      <c r="E4444" t="s">
        <v>131</v>
      </c>
      <c r="F4444" t="s">
        <v>12957</v>
      </c>
      <c r="G4444" t="s">
        <v>133</v>
      </c>
      <c r="H4444" t="s">
        <v>134</v>
      </c>
      <c r="I4444" t="s">
        <v>135</v>
      </c>
      <c r="J4444" t="s">
        <v>136</v>
      </c>
      <c r="K4444" t="s">
        <v>137</v>
      </c>
      <c r="L4444" t="s">
        <v>12958</v>
      </c>
      <c r="M4444" t="s">
        <v>12959</v>
      </c>
      <c r="N4444">
        <v>5.880833333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1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0.7451215125491667</v>
      </c>
      <c r="AC4444">
        <v>0</v>
      </c>
      <c r="AD4444">
        <v>0</v>
      </c>
      <c r="AE4444">
        <v>0.7451215125491667</v>
      </c>
    </row>
    <row r="4445" spans="1:31" x14ac:dyDescent="0.25">
      <c r="A4445">
        <v>1716323</v>
      </c>
      <c r="B4445">
        <v>1</v>
      </c>
      <c r="C4445" t="s">
        <v>80</v>
      </c>
      <c r="D4445" t="s">
        <v>96</v>
      </c>
      <c r="E4445" t="s">
        <v>160</v>
      </c>
      <c r="F4445" t="s">
        <v>12960</v>
      </c>
      <c r="G4445" t="s">
        <v>305</v>
      </c>
      <c r="H4445" t="s">
        <v>134</v>
      </c>
      <c r="I4445" t="s">
        <v>135</v>
      </c>
      <c r="J4445" t="s">
        <v>136</v>
      </c>
      <c r="K4445" t="s">
        <v>137</v>
      </c>
      <c r="L4445" t="s">
        <v>12961</v>
      </c>
      <c r="M4445" t="s">
        <v>12962</v>
      </c>
      <c r="N4445">
        <v>2.2263888879999998</v>
      </c>
      <c r="O4445">
        <v>0</v>
      </c>
      <c r="P4445">
        <v>185</v>
      </c>
      <c r="Q4445">
        <v>0</v>
      </c>
      <c r="R4445">
        <v>1</v>
      </c>
      <c r="S4445">
        <v>0</v>
      </c>
      <c r="T4445">
        <v>19</v>
      </c>
      <c r="U4445">
        <v>0</v>
      </c>
      <c r="V4445">
        <v>0</v>
      </c>
      <c r="W4445">
        <v>0</v>
      </c>
      <c r="X4445">
        <v>76.626996739247986</v>
      </c>
      <c r="Y4445">
        <v>0</v>
      </c>
      <c r="Z4445">
        <v>0</v>
      </c>
      <c r="AA4445">
        <v>0</v>
      </c>
      <c r="AB4445">
        <v>32.687726549586408</v>
      </c>
      <c r="AC4445">
        <v>0</v>
      </c>
      <c r="AD4445">
        <v>0</v>
      </c>
      <c r="AE4445">
        <v>109.31472328883439</v>
      </c>
    </row>
    <row r="4446" spans="1:31" x14ac:dyDescent="0.25">
      <c r="A4446">
        <v>1716157</v>
      </c>
      <c r="B4446">
        <v>1</v>
      </c>
      <c r="C4446" t="s">
        <v>80</v>
      </c>
      <c r="D4446" t="s">
        <v>110</v>
      </c>
      <c r="E4446" t="s">
        <v>314</v>
      </c>
      <c r="F4446" t="s">
        <v>12963</v>
      </c>
      <c r="G4446" t="s">
        <v>316</v>
      </c>
      <c r="H4446" t="s">
        <v>234</v>
      </c>
      <c r="I4446" t="s">
        <v>135</v>
      </c>
      <c r="J4446" t="s">
        <v>136</v>
      </c>
      <c r="K4446" t="s">
        <v>137</v>
      </c>
      <c r="L4446" t="s">
        <v>12964</v>
      </c>
      <c r="M4446" t="s">
        <v>12965</v>
      </c>
      <c r="N4446">
        <v>0.62749999999999995</v>
      </c>
      <c r="O4446">
        <v>0</v>
      </c>
      <c r="P4446">
        <v>4796</v>
      </c>
      <c r="Q4446">
        <v>0</v>
      </c>
      <c r="R4446">
        <v>0</v>
      </c>
      <c r="S4446">
        <v>2</v>
      </c>
      <c r="T4446">
        <v>333</v>
      </c>
      <c r="U4446">
        <v>0</v>
      </c>
      <c r="V4446">
        <v>0</v>
      </c>
      <c r="W4446">
        <v>0</v>
      </c>
      <c r="X4446">
        <v>643.94681891469122</v>
      </c>
      <c r="Y4446">
        <v>0</v>
      </c>
      <c r="Z4446">
        <v>0</v>
      </c>
      <c r="AA4446">
        <v>81.298836817787006</v>
      </c>
      <c r="AB4446">
        <v>120.28022730220673</v>
      </c>
      <c r="AC4446">
        <v>0</v>
      </c>
      <c r="AD4446">
        <v>0</v>
      </c>
      <c r="AE4446">
        <v>845.52588303468497</v>
      </c>
    </row>
    <row r="4447" spans="1:31" x14ac:dyDescent="0.25">
      <c r="A4447">
        <v>1716280</v>
      </c>
      <c r="B4447">
        <v>1</v>
      </c>
      <c r="C4447" t="s">
        <v>80</v>
      </c>
      <c r="D4447" t="s">
        <v>90</v>
      </c>
      <c r="E4447" t="s">
        <v>160</v>
      </c>
      <c r="F4447" t="s">
        <v>12966</v>
      </c>
      <c r="G4447" t="s">
        <v>162</v>
      </c>
      <c r="H4447" t="s">
        <v>134</v>
      </c>
      <c r="I4447" t="s">
        <v>135</v>
      </c>
      <c r="J4447" t="s">
        <v>136</v>
      </c>
      <c r="K4447" t="s">
        <v>137</v>
      </c>
      <c r="L4447" t="s">
        <v>12967</v>
      </c>
      <c r="M4447" t="s">
        <v>12968</v>
      </c>
      <c r="N4447">
        <v>0.705555555</v>
      </c>
      <c r="O4447">
        <v>0</v>
      </c>
      <c r="P4447">
        <v>202</v>
      </c>
      <c r="Q4447">
        <v>0</v>
      </c>
      <c r="R4447">
        <v>0</v>
      </c>
      <c r="S4447">
        <v>0</v>
      </c>
      <c r="T4447">
        <v>11</v>
      </c>
      <c r="U4447">
        <v>0</v>
      </c>
      <c r="V4447">
        <v>0</v>
      </c>
      <c r="W4447">
        <v>0</v>
      </c>
      <c r="X4447">
        <v>38.743572630403612</v>
      </c>
      <c r="Y4447">
        <v>0</v>
      </c>
      <c r="Z4447">
        <v>0</v>
      </c>
      <c r="AA4447">
        <v>0</v>
      </c>
      <c r="AB4447">
        <v>9.7304339139838909</v>
      </c>
      <c r="AC4447">
        <v>0</v>
      </c>
      <c r="AD4447">
        <v>0</v>
      </c>
      <c r="AE4447">
        <v>48.474006544387507</v>
      </c>
    </row>
    <row r="4448" spans="1:31" x14ac:dyDescent="0.25">
      <c r="A4448">
        <v>1716137</v>
      </c>
      <c r="B4448">
        <v>1</v>
      </c>
      <c r="C4448" t="s">
        <v>80</v>
      </c>
      <c r="D4448" t="s">
        <v>83</v>
      </c>
      <c r="E4448" t="s">
        <v>314</v>
      </c>
      <c r="F4448" t="s">
        <v>7976</v>
      </c>
      <c r="G4448" t="s">
        <v>316</v>
      </c>
      <c r="H4448" t="s">
        <v>143</v>
      </c>
      <c r="I4448" t="s">
        <v>135</v>
      </c>
      <c r="J4448" t="s">
        <v>136</v>
      </c>
      <c r="K4448" t="s">
        <v>153</v>
      </c>
      <c r="L4448" t="s">
        <v>12969</v>
      </c>
      <c r="M4448" t="s">
        <v>12970</v>
      </c>
      <c r="N4448">
        <v>0.15891666600000001</v>
      </c>
      <c r="O4448">
        <v>0</v>
      </c>
      <c r="P4448">
        <v>6324</v>
      </c>
      <c r="Q4448">
        <v>0</v>
      </c>
      <c r="R4448">
        <v>1</v>
      </c>
      <c r="S4448">
        <v>2</v>
      </c>
      <c r="T4448">
        <v>1087</v>
      </c>
      <c r="U4448">
        <v>0</v>
      </c>
      <c r="V4448">
        <v>5</v>
      </c>
      <c r="W4448">
        <v>0</v>
      </c>
      <c r="X4448">
        <v>248.92816369454908</v>
      </c>
      <c r="Y4448">
        <v>0</v>
      </c>
      <c r="Z4448">
        <v>1.6833947732E-4</v>
      </c>
      <c r="AA4448">
        <v>8.5160008230732807</v>
      </c>
      <c r="AB4448">
        <v>81.234389698065158</v>
      </c>
      <c r="AC4448">
        <v>0</v>
      </c>
      <c r="AD4448">
        <v>23.825063926810966</v>
      </c>
      <c r="AE4448">
        <v>362.50378648197579</v>
      </c>
    </row>
    <row r="4449" spans="1:31" x14ac:dyDescent="0.25">
      <c r="A4449">
        <v>1716386</v>
      </c>
      <c r="B4449">
        <v>1</v>
      </c>
      <c r="C4449" t="s">
        <v>80</v>
      </c>
      <c r="D4449" t="s">
        <v>105</v>
      </c>
      <c r="E4449" t="s">
        <v>189</v>
      </c>
      <c r="F4449" t="s">
        <v>12971</v>
      </c>
      <c r="G4449" t="s">
        <v>147</v>
      </c>
      <c r="H4449" t="s">
        <v>143</v>
      </c>
      <c r="I4449" t="s">
        <v>135</v>
      </c>
      <c r="J4449" t="s">
        <v>136</v>
      </c>
      <c r="K4449" t="s">
        <v>137</v>
      </c>
      <c r="L4449" t="s">
        <v>12972</v>
      </c>
      <c r="M4449" t="s">
        <v>12973</v>
      </c>
      <c r="N4449">
        <v>2.8677777770000001</v>
      </c>
      <c r="O4449">
        <v>0</v>
      </c>
      <c r="P4449">
        <v>0</v>
      </c>
      <c r="Q4449">
        <v>0</v>
      </c>
      <c r="R4449">
        <v>0</v>
      </c>
      <c r="S4449">
        <v>4</v>
      </c>
      <c r="T4449">
        <v>1</v>
      </c>
      <c r="U4449">
        <v>1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23.257172284099976</v>
      </c>
      <c r="AB4449">
        <v>0</v>
      </c>
      <c r="AC4449">
        <v>55.959204059481699</v>
      </c>
      <c r="AD4449">
        <v>0</v>
      </c>
      <c r="AE4449">
        <v>79.216376343581672</v>
      </c>
    </row>
    <row r="4450" spans="1:31" x14ac:dyDescent="0.25">
      <c r="A4450">
        <v>1716200</v>
      </c>
      <c r="B4450">
        <v>1</v>
      </c>
      <c r="C4450" t="s">
        <v>80</v>
      </c>
      <c r="D4450" t="s">
        <v>97</v>
      </c>
      <c r="E4450" t="s">
        <v>160</v>
      </c>
      <c r="F4450" t="s">
        <v>4586</v>
      </c>
      <c r="G4450" t="s">
        <v>152</v>
      </c>
      <c r="H4450" t="s">
        <v>134</v>
      </c>
      <c r="I4450" t="s">
        <v>135</v>
      </c>
      <c r="J4450" t="s">
        <v>136</v>
      </c>
      <c r="K4450" t="s">
        <v>153</v>
      </c>
      <c r="L4450" t="s">
        <v>12974</v>
      </c>
      <c r="M4450" t="s">
        <v>12975</v>
      </c>
      <c r="N4450">
        <v>4.7105341660000004</v>
      </c>
      <c r="O4450">
        <v>0</v>
      </c>
      <c r="P4450">
        <v>42</v>
      </c>
      <c r="Q4450">
        <v>0</v>
      </c>
      <c r="R4450">
        <v>19</v>
      </c>
      <c r="S4450">
        <v>0</v>
      </c>
      <c r="T4450">
        <v>4</v>
      </c>
      <c r="U4450">
        <v>0</v>
      </c>
      <c r="V4450">
        <v>0</v>
      </c>
      <c r="W4450">
        <v>0</v>
      </c>
      <c r="X4450">
        <v>56.41302335638693</v>
      </c>
      <c r="Y4450">
        <v>0</v>
      </c>
      <c r="Z4450">
        <v>8.3760921565343782</v>
      </c>
      <c r="AA4450">
        <v>0</v>
      </c>
      <c r="AB4450">
        <v>1.4892170775831226</v>
      </c>
      <c r="AC4450">
        <v>0</v>
      </c>
      <c r="AD4450">
        <v>0</v>
      </c>
      <c r="AE4450">
        <v>66.278332590504434</v>
      </c>
    </row>
    <row r="4451" spans="1:31" x14ac:dyDescent="0.25">
      <c r="A4451">
        <v>1716343</v>
      </c>
      <c r="B4451">
        <v>1</v>
      </c>
      <c r="C4451" t="s">
        <v>81</v>
      </c>
      <c r="D4451" t="s">
        <v>127</v>
      </c>
      <c r="E4451" t="s">
        <v>131</v>
      </c>
      <c r="F4451" t="s">
        <v>12976</v>
      </c>
      <c r="G4451" t="s">
        <v>133</v>
      </c>
      <c r="H4451" t="s">
        <v>134</v>
      </c>
      <c r="I4451" t="s">
        <v>135</v>
      </c>
      <c r="J4451" t="s">
        <v>136</v>
      </c>
      <c r="K4451" t="s">
        <v>137</v>
      </c>
      <c r="L4451" t="s">
        <v>12977</v>
      </c>
      <c r="M4451" t="s">
        <v>12978</v>
      </c>
      <c r="N4451">
        <v>2.0605555550000001</v>
      </c>
      <c r="O4451">
        <v>0</v>
      </c>
      <c r="P4451">
        <v>2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0.5588682677605884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0.5588682677605884</v>
      </c>
    </row>
    <row r="4452" spans="1:31" x14ac:dyDescent="0.25">
      <c r="A4452">
        <v>1716492</v>
      </c>
      <c r="B4452">
        <v>1</v>
      </c>
      <c r="C4452" t="s">
        <v>80</v>
      </c>
      <c r="D4452" t="s">
        <v>97</v>
      </c>
      <c r="E4452" t="s">
        <v>131</v>
      </c>
      <c r="F4452" t="s">
        <v>12979</v>
      </c>
      <c r="G4452" t="s">
        <v>133</v>
      </c>
      <c r="H4452" t="s">
        <v>134</v>
      </c>
      <c r="I4452" t="s">
        <v>135</v>
      </c>
      <c r="J4452" t="s">
        <v>136</v>
      </c>
      <c r="K4452" t="s">
        <v>137</v>
      </c>
      <c r="L4452" t="s">
        <v>12980</v>
      </c>
      <c r="M4452" t="s">
        <v>12981</v>
      </c>
      <c r="N4452">
        <v>4.0577777770000001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1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8.1190098527228902E-2</v>
      </c>
      <c r="AC4452">
        <v>0</v>
      </c>
      <c r="AD4452">
        <v>0</v>
      </c>
      <c r="AE4452">
        <v>8.1190098527228902E-2</v>
      </c>
    </row>
    <row r="4453" spans="1:31" x14ac:dyDescent="0.25">
      <c r="A4453">
        <v>1716243</v>
      </c>
      <c r="B4453">
        <v>1</v>
      </c>
      <c r="C4453" t="s">
        <v>80</v>
      </c>
      <c r="D4453" t="s">
        <v>103</v>
      </c>
      <c r="E4453" t="s">
        <v>150</v>
      </c>
      <c r="F4453" t="s">
        <v>12982</v>
      </c>
      <c r="G4453" t="s">
        <v>259</v>
      </c>
      <c r="H4453" t="s">
        <v>134</v>
      </c>
      <c r="I4453" t="s">
        <v>135</v>
      </c>
      <c r="J4453" t="s">
        <v>136</v>
      </c>
      <c r="K4453" t="s">
        <v>137</v>
      </c>
      <c r="L4453" t="s">
        <v>12983</v>
      </c>
      <c r="M4453" t="s">
        <v>12984</v>
      </c>
      <c r="N4453">
        <v>0.17333333300000001</v>
      </c>
      <c r="O4453">
        <v>0</v>
      </c>
      <c r="P4453">
        <v>364</v>
      </c>
      <c r="Q4453">
        <v>0</v>
      </c>
      <c r="R4453">
        <v>0</v>
      </c>
      <c r="S4453">
        <v>0</v>
      </c>
      <c r="T4453">
        <v>45</v>
      </c>
      <c r="U4453">
        <v>0</v>
      </c>
      <c r="V4453">
        <v>0</v>
      </c>
      <c r="W4453">
        <v>0</v>
      </c>
      <c r="X4453">
        <v>16.015135193925243</v>
      </c>
      <c r="Y4453">
        <v>0</v>
      </c>
      <c r="Z4453">
        <v>0</v>
      </c>
      <c r="AA4453">
        <v>0</v>
      </c>
      <c r="AB4453">
        <v>3.5107182945619204</v>
      </c>
      <c r="AC4453">
        <v>0</v>
      </c>
      <c r="AD4453">
        <v>0</v>
      </c>
      <c r="AE4453">
        <v>19.525853488487165</v>
      </c>
    </row>
    <row r="4454" spans="1:31" x14ac:dyDescent="0.25">
      <c r="A4454">
        <v>1716194</v>
      </c>
      <c r="B4454">
        <v>1</v>
      </c>
      <c r="C4454" t="s">
        <v>81</v>
      </c>
      <c r="D4454" t="s">
        <v>126</v>
      </c>
      <c r="E4454" t="s">
        <v>171</v>
      </c>
      <c r="F4454" t="s">
        <v>12985</v>
      </c>
      <c r="G4454" t="s">
        <v>173</v>
      </c>
      <c r="H4454" t="s">
        <v>143</v>
      </c>
      <c r="I4454" t="s">
        <v>135</v>
      </c>
      <c r="J4454" t="s">
        <v>136</v>
      </c>
      <c r="K4454" t="s">
        <v>153</v>
      </c>
      <c r="L4454" t="s">
        <v>12986</v>
      </c>
      <c r="M4454" t="s">
        <v>12987</v>
      </c>
      <c r="N4454">
        <v>5.1483333330000001</v>
      </c>
      <c r="O4454">
        <v>0</v>
      </c>
      <c r="P4454">
        <v>41</v>
      </c>
      <c r="Q4454">
        <v>0</v>
      </c>
      <c r="R4454">
        <v>5</v>
      </c>
      <c r="S4454">
        <v>0</v>
      </c>
      <c r="T4454">
        <v>3</v>
      </c>
      <c r="U4454">
        <v>0</v>
      </c>
      <c r="V4454">
        <v>0</v>
      </c>
      <c r="W4454">
        <v>0</v>
      </c>
      <c r="X4454">
        <v>11.589485664808061</v>
      </c>
      <c r="Y4454">
        <v>0</v>
      </c>
      <c r="Z4454">
        <v>3.025087783558114</v>
      </c>
      <c r="AA4454">
        <v>0</v>
      </c>
      <c r="AB4454">
        <v>20.325882349695974</v>
      </c>
      <c r="AC4454">
        <v>0</v>
      </c>
      <c r="AD4454">
        <v>0</v>
      </c>
      <c r="AE4454">
        <v>34.940455798062146</v>
      </c>
    </row>
    <row r="4455" spans="1:31" x14ac:dyDescent="0.25">
      <c r="A4455">
        <v>1716263</v>
      </c>
      <c r="B4455">
        <v>1</v>
      </c>
      <c r="C4455" t="s">
        <v>80</v>
      </c>
      <c r="D4455" t="s">
        <v>100</v>
      </c>
      <c r="E4455" t="s">
        <v>140</v>
      </c>
      <c r="F4455" t="s">
        <v>12988</v>
      </c>
      <c r="G4455" t="s">
        <v>147</v>
      </c>
      <c r="H4455" t="s">
        <v>143</v>
      </c>
      <c r="I4455" t="s">
        <v>135</v>
      </c>
      <c r="J4455" t="s">
        <v>136</v>
      </c>
      <c r="K4455" t="s">
        <v>137</v>
      </c>
      <c r="L4455" t="s">
        <v>12989</v>
      </c>
      <c r="M4455" t="s">
        <v>12990</v>
      </c>
      <c r="N4455">
        <v>0.54472222199999998</v>
      </c>
      <c r="O4455">
        <v>9</v>
      </c>
      <c r="P4455">
        <v>345</v>
      </c>
      <c r="Q4455">
        <v>31</v>
      </c>
      <c r="R4455">
        <v>105</v>
      </c>
      <c r="S4455">
        <v>33</v>
      </c>
      <c r="T4455">
        <v>914</v>
      </c>
      <c r="U4455">
        <v>27</v>
      </c>
      <c r="V4455">
        <v>180</v>
      </c>
      <c r="W4455">
        <v>2.1237909115856883</v>
      </c>
      <c r="X4455">
        <v>53.759208678485116</v>
      </c>
      <c r="Y4455">
        <v>28.679898190712123</v>
      </c>
      <c r="Z4455">
        <v>12.20246980459244</v>
      </c>
      <c r="AA4455">
        <v>102.22863183549499</v>
      </c>
      <c r="AB4455">
        <v>740.95802666689758</v>
      </c>
      <c r="AC4455">
        <v>688.44054636208239</v>
      </c>
      <c r="AD4455">
        <v>1829.1496404891168</v>
      </c>
      <c r="AE4455">
        <v>3457.5422129389672</v>
      </c>
    </row>
    <row r="4456" spans="1:31" x14ac:dyDescent="0.25">
      <c r="A4456">
        <v>1716426</v>
      </c>
      <c r="B4456">
        <v>1</v>
      </c>
      <c r="C4456" t="s">
        <v>81</v>
      </c>
      <c r="D4456" t="s">
        <v>127</v>
      </c>
      <c r="E4456" t="s">
        <v>131</v>
      </c>
      <c r="F4456" t="s">
        <v>12991</v>
      </c>
      <c r="G4456" t="s">
        <v>242</v>
      </c>
      <c r="H4456" t="s">
        <v>134</v>
      </c>
      <c r="I4456" t="s">
        <v>135</v>
      </c>
      <c r="J4456" t="s">
        <v>136</v>
      </c>
      <c r="K4456" t="s">
        <v>137</v>
      </c>
      <c r="L4456" t="s">
        <v>12992</v>
      </c>
      <c r="M4456" t="s">
        <v>12993</v>
      </c>
      <c r="N4456">
        <v>1.9475</v>
      </c>
      <c r="O4456">
        <v>0</v>
      </c>
      <c r="P4456">
        <v>7</v>
      </c>
      <c r="Q4456">
        <v>0</v>
      </c>
      <c r="R4456">
        <v>0</v>
      </c>
      <c r="S4456">
        <v>0</v>
      </c>
      <c r="T4456">
        <v>2</v>
      </c>
      <c r="U4456">
        <v>0</v>
      </c>
      <c r="V4456">
        <v>0</v>
      </c>
      <c r="W4456">
        <v>0</v>
      </c>
      <c r="X4456">
        <v>3.9705379037009099</v>
      </c>
      <c r="Y4456">
        <v>0</v>
      </c>
      <c r="Z4456">
        <v>0</v>
      </c>
      <c r="AA4456">
        <v>0</v>
      </c>
      <c r="AB4456">
        <v>1.46640835830706</v>
      </c>
      <c r="AC4456">
        <v>0</v>
      </c>
      <c r="AD4456">
        <v>0</v>
      </c>
      <c r="AE4456">
        <v>5.4369462620079698</v>
      </c>
    </row>
    <row r="4457" spans="1:31" x14ac:dyDescent="0.25">
      <c r="A4457">
        <v>1716257</v>
      </c>
      <c r="B4457">
        <v>1</v>
      </c>
      <c r="C4457" t="s">
        <v>81</v>
      </c>
      <c r="D4457" t="s">
        <v>113</v>
      </c>
      <c r="E4457" t="s">
        <v>171</v>
      </c>
      <c r="F4457" t="s">
        <v>12994</v>
      </c>
      <c r="G4457" t="s">
        <v>246</v>
      </c>
      <c r="H4457" t="s">
        <v>143</v>
      </c>
      <c r="I4457" t="s">
        <v>135</v>
      </c>
      <c r="J4457" t="s">
        <v>136</v>
      </c>
      <c r="K4457" t="s">
        <v>137</v>
      </c>
      <c r="L4457" t="s">
        <v>12995</v>
      </c>
      <c r="M4457" t="s">
        <v>12996</v>
      </c>
      <c r="N4457">
        <v>2.3686111109999999</v>
      </c>
      <c r="O4457">
        <v>0</v>
      </c>
      <c r="P4457">
        <v>0</v>
      </c>
      <c r="Q4457">
        <v>0</v>
      </c>
      <c r="R4457">
        <v>3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1.0922303311231778</v>
      </c>
      <c r="AA4457">
        <v>0</v>
      </c>
      <c r="AB4457">
        <v>0</v>
      </c>
      <c r="AC4457">
        <v>0</v>
      </c>
      <c r="AD4457">
        <v>0</v>
      </c>
      <c r="AE4457">
        <v>1.0922303311231778</v>
      </c>
    </row>
    <row r="4458" spans="1:31" x14ac:dyDescent="0.25">
      <c r="A4458">
        <v>1716472</v>
      </c>
      <c r="B4458">
        <v>1</v>
      </c>
      <c r="C4458" t="s">
        <v>81</v>
      </c>
      <c r="D4458" t="s">
        <v>118</v>
      </c>
      <c r="E4458" t="s">
        <v>171</v>
      </c>
      <c r="F4458" t="s">
        <v>12997</v>
      </c>
      <c r="G4458" t="s">
        <v>295</v>
      </c>
      <c r="H4458" t="s">
        <v>143</v>
      </c>
      <c r="I4458" t="s">
        <v>135</v>
      </c>
      <c r="J4458" t="s">
        <v>136</v>
      </c>
      <c r="K4458" t="s">
        <v>137</v>
      </c>
      <c r="L4458" t="s">
        <v>12998</v>
      </c>
      <c r="M4458" t="s">
        <v>12999</v>
      </c>
      <c r="N4458">
        <v>3.159444444</v>
      </c>
      <c r="O4458">
        <v>0</v>
      </c>
      <c r="P4458">
        <v>4</v>
      </c>
      <c r="Q4458">
        <v>0</v>
      </c>
      <c r="R4458">
        <v>0</v>
      </c>
      <c r="S4458">
        <v>0</v>
      </c>
      <c r="T4458">
        <v>1</v>
      </c>
      <c r="U4458">
        <v>0</v>
      </c>
      <c r="V4458">
        <v>0</v>
      </c>
      <c r="W4458">
        <v>0</v>
      </c>
      <c r="X4458">
        <v>3.1935459129026507</v>
      </c>
      <c r="Y4458">
        <v>0</v>
      </c>
      <c r="Z4458">
        <v>0</v>
      </c>
      <c r="AA4458">
        <v>0</v>
      </c>
      <c r="AB4458">
        <v>1.1989269559173583</v>
      </c>
      <c r="AC4458">
        <v>0</v>
      </c>
      <c r="AD4458">
        <v>0</v>
      </c>
      <c r="AE4458">
        <v>4.3924728688200094</v>
      </c>
    </row>
    <row r="4459" spans="1:31" x14ac:dyDescent="0.25">
      <c r="A4459">
        <v>1716466</v>
      </c>
      <c r="B4459">
        <v>1</v>
      </c>
      <c r="C4459" t="s">
        <v>80</v>
      </c>
      <c r="D4459" t="s">
        <v>95</v>
      </c>
      <c r="E4459" t="s">
        <v>140</v>
      </c>
      <c r="F4459" t="s">
        <v>13000</v>
      </c>
      <c r="G4459" t="s">
        <v>152</v>
      </c>
      <c r="H4459" t="s">
        <v>143</v>
      </c>
      <c r="I4459" t="s">
        <v>135</v>
      </c>
      <c r="J4459" t="s">
        <v>136</v>
      </c>
      <c r="K4459" t="s">
        <v>153</v>
      </c>
      <c r="L4459" t="s">
        <v>13001</v>
      </c>
      <c r="M4459" t="s">
        <v>13002</v>
      </c>
      <c r="N4459">
        <v>0.83333333300000001</v>
      </c>
      <c r="O4459">
        <v>0</v>
      </c>
      <c r="P4459">
        <v>1956</v>
      </c>
      <c r="Q4459">
        <v>0</v>
      </c>
      <c r="R4459">
        <v>1</v>
      </c>
      <c r="S4459">
        <v>1</v>
      </c>
      <c r="T4459">
        <v>178</v>
      </c>
      <c r="U4459">
        <v>0</v>
      </c>
      <c r="V4459">
        <v>2</v>
      </c>
      <c r="W4459">
        <v>0</v>
      </c>
      <c r="X4459">
        <v>499.27847702822373</v>
      </c>
      <c r="Y4459">
        <v>0</v>
      </c>
      <c r="Z4459">
        <v>0.49616786823333331</v>
      </c>
      <c r="AA4459">
        <v>0.52728259180260006</v>
      </c>
      <c r="AB4459">
        <v>86.806113296921566</v>
      </c>
      <c r="AC4459">
        <v>0</v>
      </c>
      <c r="AD4459">
        <v>4.405205373985833</v>
      </c>
      <c r="AE4459">
        <v>591.51324615916701</v>
      </c>
    </row>
    <row r="4460" spans="1:31" x14ac:dyDescent="0.25">
      <c r="A4460">
        <v>1716217</v>
      </c>
      <c r="B4460">
        <v>1</v>
      </c>
      <c r="C4460" t="s">
        <v>80</v>
      </c>
      <c r="D4460" t="s">
        <v>96</v>
      </c>
      <c r="E4460" t="s">
        <v>131</v>
      </c>
      <c r="F4460" t="s">
        <v>13003</v>
      </c>
      <c r="G4460" t="s">
        <v>242</v>
      </c>
      <c r="H4460" t="s">
        <v>134</v>
      </c>
      <c r="I4460" t="s">
        <v>135</v>
      </c>
      <c r="J4460" t="s">
        <v>136</v>
      </c>
      <c r="K4460" t="s">
        <v>137</v>
      </c>
      <c r="L4460" t="s">
        <v>13004</v>
      </c>
      <c r="M4460" t="s">
        <v>13005</v>
      </c>
      <c r="N4460">
        <v>2.0508333329999999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0.27357510863159501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0.27357510863159501</v>
      </c>
    </row>
    <row r="4461" spans="1:31" x14ac:dyDescent="0.25">
      <c r="A4461">
        <v>1716160</v>
      </c>
      <c r="B4461">
        <v>1</v>
      </c>
      <c r="C4461" t="s">
        <v>80</v>
      </c>
      <c r="D4461" t="s">
        <v>82</v>
      </c>
      <c r="E4461" t="s">
        <v>131</v>
      </c>
      <c r="F4461" t="s">
        <v>13006</v>
      </c>
      <c r="G4461" t="s">
        <v>269</v>
      </c>
      <c r="H4461" t="s">
        <v>134</v>
      </c>
      <c r="I4461" t="s">
        <v>135</v>
      </c>
      <c r="J4461" t="s">
        <v>136</v>
      </c>
      <c r="K4461" t="s">
        <v>137</v>
      </c>
      <c r="L4461" t="s">
        <v>13007</v>
      </c>
      <c r="M4461" t="s">
        <v>13008</v>
      </c>
      <c r="N4461">
        <v>1.5194444439999999</v>
      </c>
      <c r="O4461">
        <v>0</v>
      </c>
      <c r="P4461">
        <v>1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0.75705337890831115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0.75705337890831115</v>
      </c>
    </row>
    <row r="4462" spans="1:31" x14ac:dyDescent="0.25">
      <c r="A4462">
        <v>1716197</v>
      </c>
      <c r="B4462">
        <v>1</v>
      </c>
      <c r="C4462" t="s">
        <v>80</v>
      </c>
      <c r="D4462" t="s">
        <v>93</v>
      </c>
      <c r="E4462" t="s">
        <v>150</v>
      </c>
      <c r="F4462" t="s">
        <v>13009</v>
      </c>
      <c r="G4462" t="s">
        <v>173</v>
      </c>
      <c r="H4462" t="s">
        <v>134</v>
      </c>
      <c r="I4462" t="s">
        <v>135</v>
      </c>
      <c r="J4462" t="s">
        <v>136</v>
      </c>
      <c r="K4462" t="s">
        <v>153</v>
      </c>
      <c r="L4462" t="s">
        <v>13010</v>
      </c>
      <c r="M4462" t="s">
        <v>13011</v>
      </c>
      <c r="N4462">
        <v>5.5606600000000004</v>
      </c>
      <c r="O4462">
        <v>0</v>
      </c>
      <c r="P4462">
        <v>0</v>
      </c>
      <c r="Q4462">
        <v>0</v>
      </c>
      <c r="R4462">
        <v>13</v>
      </c>
      <c r="S4462">
        <v>0</v>
      </c>
      <c r="T4462">
        <v>10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34.311160765017512</v>
      </c>
      <c r="AA4462">
        <v>0</v>
      </c>
      <c r="AB4462">
        <v>19.026264296841024</v>
      </c>
      <c r="AC4462">
        <v>0</v>
      </c>
      <c r="AD4462">
        <v>0</v>
      </c>
      <c r="AE4462">
        <v>53.337425061858539</v>
      </c>
    </row>
    <row r="4463" spans="1:31" x14ac:dyDescent="0.25">
      <c r="A4463">
        <v>1716446</v>
      </c>
      <c r="B4463">
        <v>1</v>
      </c>
      <c r="C4463" t="s">
        <v>80</v>
      </c>
      <c r="D4463" t="s">
        <v>95</v>
      </c>
      <c r="E4463" t="s">
        <v>314</v>
      </c>
      <c r="F4463" t="s">
        <v>10980</v>
      </c>
      <c r="G4463" t="s">
        <v>806</v>
      </c>
      <c r="H4463" t="s">
        <v>143</v>
      </c>
      <c r="I4463" t="s">
        <v>135</v>
      </c>
      <c r="J4463" t="s">
        <v>136</v>
      </c>
      <c r="K4463" t="s">
        <v>137</v>
      </c>
      <c r="L4463" t="s">
        <v>13012</v>
      </c>
      <c r="M4463" t="s">
        <v>13013</v>
      </c>
      <c r="N4463">
        <v>0.882222222</v>
      </c>
      <c r="O4463">
        <v>8</v>
      </c>
      <c r="P4463">
        <v>4137</v>
      </c>
      <c r="Q4463">
        <v>3</v>
      </c>
      <c r="R4463">
        <v>52</v>
      </c>
      <c r="S4463">
        <v>20</v>
      </c>
      <c r="T4463">
        <v>305</v>
      </c>
      <c r="U4463">
        <v>2</v>
      </c>
      <c r="V4463">
        <v>1</v>
      </c>
      <c r="W4463">
        <v>14.52252551849457</v>
      </c>
      <c r="X4463">
        <v>838.9024520466711</v>
      </c>
      <c r="Y4463">
        <v>0.99007047839422224</v>
      </c>
      <c r="Z4463">
        <v>7.5631104866819001</v>
      </c>
      <c r="AA4463">
        <v>69.863818719528794</v>
      </c>
      <c r="AB4463">
        <v>201.1747756240228</v>
      </c>
      <c r="AC4463">
        <v>103.26038442297397</v>
      </c>
      <c r="AD4463">
        <v>0.26136416488486003</v>
      </c>
      <c r="AE4463">
        <v>1236.538501461652</v>
      </c>
    </row>
    <row r="4464" spans="1:31" x14ac:dyDescent="0.25">
      <c r="A4464">
        <v>1716389</v>
      </c>
      <c r="B4464">
        <v>1</v>
      </c>
      <c r="C4464" t="s">
        <v>80</v>
      </c>
      <c r="D4464" t="s">
        <v>103</v>
      </c>
      <c r="E4464" t="s">
        <v>150</v>
      </c>
      <c r="F4464" t="s">
        <v>4261</v>
      </c>
      <c r="G4464" t="s">
        <v>186</v>
      </c>
      <c r="H4464" t="s">
        <v>134</v>
      </c>
      <c r="I4464" t="s">
        <v>135</v>
      </c>
      <c r="J4464" t="s">
        <v>136</v>
      </c>
      <c r="K4464" t="s">
        <v>137</v>
      </c>
      <c r="L4464" t="s">
        <v>13014</v>
      </c>
      <c r="M4464" t="s">
        <v>13015</v>
      </c>
      <c r="N4464">
        <v>2.744444444</v>
      </c>
      <c r="O4464">
        <v>0</v>
      </c>
      <c r="P4464">
        <v>3</v>
      </c>
      <c r="Q4464">
        <v>0</v>
      </c>
      <c r="R4464">
        <v>18</v>
      </c>
      <c r="S4464">
        <v>0</v>
      </c>
      <c r="T4464">
        <v>3</v>
      </c>
      <c r="U4464">
        <v>0</v>
      </c>
      <c r="V4464">
        <v>0</v>
      </c>
      <c r="W4464">
        <v>0</v>
      </c>
      <c r="X4464">
        <v>1.7349450841418494</v>
      </c>
      <c r="Y4464">
        <v>0</v>
      </c>
      <c r="Z4464">
        <v>139.44888380433011</v>
      </c>
      <c r="AA4464">
        <v>0</v>
      </c>
      <c r="AB4464">
        <v>3.3159749817642852</v>
      </c>
      <c r="AC4464">
        <v>0</v>
      </c>
      <c r="AD4464">
        <v>0</v>
      </c>
      <c r="AE4464">
        <v>144.49980387023626</v>
      </c>
    </row>
    <row r="4465" spans="1:31" x14ac:dyDescent="0.25">
      <c r="A4465">
        <v>1716521</v>
      </c>
      <c r="B4465">
        <v>1</v>
      </c>
      <c r="C4465" t="s">
        <v>80</v>
      </c>
      <c r="D4465" t="s">
        <v>88</v>
      </c>
      <c r="E4465" t="s">
        <v>160</v>
      </c>
      <c r="F4465" t="s">
        <v>13016</v>
      </c>
      <c r="G4465" t="s">
        <v>162</v>
      </c>
      <c r="H4465" t="s">
        <v>134</v>
      </c>
      <c r="I4465" t="s">
        <v>135</v>
      </c>
      <c r="J4465" t="s">
        <v>136</v>
      </c>
      <c r="K4465" t="s">
        <v>137</v>
      </c>
      <c r="L4465" t="s">
        <v>13017</v>
      </c>
      <c r="M4465" t="s">
        <v>13018</v>
      </c>
      <c r="N4465">
        <v>0.98944444399999998</v>
      </c>
      <c r="O4465">
        <v>0</v>
      </c>
      <c r="P4465">
        <v>57</v>
      </c>
      <c r="Q4465">
        <v>0</v>
      </c>
      <c r="R4465">
        <v>0</v>
      </c>
      <c r="S4465">
        <v>0</v>
      </c>
      <c r="T4465">
        <v>1</v>
      </c>
      <c r="U4465">
        <v>0</v>
      </c>
      <c r="V4465">
        <v>0</v>
      </c>
      <c r="W4465">
        <v>0</v>
      </c>
      <c r="X4465">
        <v>14.101041829829819</v>
      </c>
      <c r="Y4465">
        <v>0</v>
      </c>
      <c r="Z4465">
        <v>0</v>
      </c>
      <c r="AA4465">
        <v>0</v>
      </c>
      <c r="AB4465">
        <v>7.5785422232336114E-2</v>
      </c>
      <c r="AC4465">
        <v>0</v>
      </c>
      <c r="AD4465">
        <v>0</v>
      </c>
      <c r="AE4465">
        <v>14.176827252062155</v>
      </c>
    </row>
    <row r="4466" spans="1:31" x14ac:dyDescent="0.25">
      <c r="A4466">
        <v>1716498</v>
      </c>
      <c r="B4466">
        <v>1</v>
      </c>
      <c r="C4466" t="s">
        <v>80</v>
      </c>
      <c r="D4466" t="s">
        <v>92</v>
      </c>
      <c r="E4466" t="s">
        <v>441</v>
      </c>
      <c r="F4466" t="s">
        <v>13019</v>
      </c>
      <c r="G4466" t="s">
        <v>904</v>
      </c>
      <c r="H4466" t="s">
        <v>134</v>
      </c>
      <c r="I4466" t="s">
        <v>135</v>
      </c>
      <c r="J4466" t="s">
        <v>136</v>
      </c>
      <c r="K4466" t="s">
        <v>137</v>
      </c>
      <c r="L4466" t="s">
        <v>13020</v>
      </c>
      <c r="M4466" t="s">
        <v>13021</v>
      </c>
      <c r="N4466">
        <v>1.4813888879999999</v>
      </c>
      <c r="O4466">
        <v>0</v>
      </c>
      <c r="P4466">
        <v>77</v>
      </c>
      <c r="Q4466">
        <v>0</v>
      </c>
      <c r="R4466">
        <v>0</v>
      </c>
      <c r="S4466">
        <v>0</v>
      </c>
      <c r="T4466">
        <v>10</v>
      </c>
      <c r="U4466">
        <v>0</v>
      </c>
      <c r="V4466">
        <v>0</v>
      </c>
      <c r="W4466">
        <v>0</v>
      </c>
      <c r="X4466">
        <v>41.399246451464123</v>
      </c>
      <c r="Y4466">
        <v>0</v>
      </c>
      <c r="Z4466">
        <v>0</v>
      </c>
      <c r="AA4466">
        <v>0</v>
      </c>
      <c r="AB4466">
        <v>11.835765203136384</v>
      </c>
      <c r="AC4466">
        <v>0</v>
      </c>
      <c r="AD4466">
        <v>0</v>
      </c>
      <c r="AE4466">
        <v>53.235011654600505</v>
      </c>
    </row>
    <row r="4467" spans="1:31" x14ac:dyDescent="0.25">
      <c r="A4467">
        <v>1716306</v>
      </c>
      <c r="B4467">
        <v>1</v>
      </c>
      <c r="C4467" t="s">
        <v>80</v>
      </c>
      <c r="D4467" t="s">
        <v>107</v>
      </c>
      <c r="E4467" t="s">
        <v>140</v>
      </c>
      <c r="F4467" t="s">
        <v>13022</v>
      </c>
      <c r="G4467" t="s">
        <v>147</v>
      </c>
      <c r="H4467" t="s">
        <v>143</v>
      </c>
      <c r="I4467" t="s">
        <v>135</v>
      </c>
      <c r="J4467" t="s">
        <v>136</v>
      </c>
      <c r="K4467" t="s">
        <v>137</v>
      </c>
      <c r="L4467" t="s">
        <v>13023</v>
      </c>
      <c r="M4467" t="s">
        <v>13024</v>
      </c>
      <c r="N4467">
        <v>0.20166666599999999</v>
      </c>
      <c r="O4467">
        <v>21</v>
      </c>
      <c r="P4467">
        <v>8604</v>
      </c>
      <c r="Q4467">
        <v>24</v>
      </c>
      <c r="R4467">
        <v>93</v>
      </c>
      <c r="S4467">
        <v>36</v>
      </c>
      <c r="T4467">
        <v>538</v>
      </c>
      <c r="U4467">
        <v>0</v>
      </c>
      <c r="V4467">
        <v>11</v>
      </c>
      <c r="W4467">
        <v>16.01823502449405</v>
      </c>
      <c r="X4467">
        <v>164.31266691613709</v>
      </c>
      <c r="Y4467">
        <v>4.9075824708037601</v>
      </c>
      <c r="Z4467">
        <v>7.7326738677292672</v>
      </c>
      <c r="AA4467">
        <v>83.88404755691991</v>
      </c>
      <c r="AB4467">
        <v>74.983271202585328</v>
      </c>
      <c r="AC4467">
        <v>0</v>
      </c>
      <c r="AD4467">
        <v>3.8196416908397546</v>
      </c>
      <c r="AE4467">
        <v>355.65811872950923</v>
      </c>
    </row>
    <row r="4468" spans="1:31" x14ac:dyDescent="0.25">
      <c r="A4468">
        <v>1716412</v>
      </c>
      <c r="B4468">
        <v>1</v>
      </c>
      <c r="C4468" t="s">
        <v>80</v>
      </c>
      <c r="D4468" t="s">
        <v>82</v>
      </c>
      <c r="E4468" t="s">
        <v>131</v>
      </c>
      <c r="F4468" t="s">
        <v>13025</v>
      </c>
      <c r="G4468" t="s">
        <v>133</v>
      </c>
      <c r="H4468" t="s">
        <v>134</v>
      </c>
      <c r="I4468" t="s">
        <v>135</v>
      </c>
      <c r="J4468" t="s">
        <v>136</v>
      </c>
      <c r="K4468" t="s">
        <v>137</v>
      </c>
      <c r="L4468" t="s">
        <v>13026</v>
      </c>
      <c r="M4468" t="s">
        <v>13027</v>
      </c>
      <c r="N4468">
        <v>1.5522222219999999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5.3420610926405002E-2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5.3420610926405002E-2</v>
      </c>
    </row>
    <row r="4469" spans="1:31" x14ac:dyDescent="0.25">
      <c r="A4469">
        <v>1716375</v>
      </c>
      <c r="B4469">
        <v>1</v>
      </c>
      <c r="C4469" t="s">
        <v>80</v>
      </c>
      <c r="D4469" t="s">
        <v>98</v>
      </c>
      <c r="E4469" t="s">
        <v>131</v>
      </c>
      <c r="F4469" t="s">
        <v>13028</v>
      </c>
      <c r="G4469" t="s">
        <v>133</v>
      </c>
      <c r="H4469" t="s">
        <v>134</v>
      </c>
      <c r="I4469" t="s">
        <v>135</v>
      </c>
      <c r="J4469" t="s">
        <v>136</v>
      </c>
      <c r="K4469" t="s">
        <v>137</v>
      </c>
      <c r="L4469" t="s">
        <v>13029</v>
      </c>
      <c r="M4469" t="s">
        <v>13030</v>
      </c>
      <c r="N4469">
        <v>2.8886111109999999</v>
      </c>
      <c r="O4469">
        <v>0</v>
      </c>
      <c r="P4469">
        <v>1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0.14243588221001752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0.14243588221001752</v>
      </c>
    </row>
    <row r="4470" spans="1:31" x14ac:dyDescent="0.25">
      <c r="A4470">
        <v>1716266</v>
      </c>
      <c r="B4470">
        <v>1</v>
      </c>
      <c r="C4470" t="s">
        <v>81</v>
      </c>
      <c r="D4470" t="s">
        <v>118</v>
      </c>
      <c r="E4470" t="s">
        <v>189</v>
      </c>
      <c r="F4470" t="s">
        <v>8662</v>
      </c>
      <c r="G4470" t="s">
        <v>147</v>
      </c>
      <c r="H4470" t="s">
        <v>143</v>
      </c>
      <c r="I4470" t="s">
        <v>135</v>
      </c>
      <c r="J4470" t="s">
        <v>136</v>
      </c>
      <c r="K4470" t="s">
        <v>137</v>
      </c>
      <c r="L4470" t="s">
        <v>13031</v>
      </c>
      <c r="M4470" t="s">
        <v>13032</v>
      </c>
      <c r="N4470">
        <v>0.274166666</v>
      </c>
      <c r="O4470">
        <v>4</v>
      </c>
      <c r="P4470">
        <v>1209</v>
      </c>
      <c r="Q4470">
        <v>154</v>
      </c>
      <c r="R4470">
        <v>332</v>
      </c>
      <c r="S4470">
        <v>23</v>
      </c>
      <c r="T4470">
        <v>154</v>
      </c>
      <c r="U4470">
        <v>3</v>
      </c>
      <c r="V4470">
        <v>1</v>
      </c>
      <c r="W4470">
        <v>0.19679560547959501</v>
      </c>
      <c r="X4470">
        <v>55.824132234567386</v>
      </c>
      <c r="Y4470">
        <v>39.539955814127126</v>
      </c>
      <c r="Z4470">
        <v>65.207700715469116</v>
      </c>
      <c r="AA4470">
        <v>21.381703011634617</v>
      </c>
      <c r="AB4470">
        <v>27.055402552252019</v>
      </c>
      <c r="AC4470">
        <v>48.690789707368381</v>
      </c>
      <c r="AD4470">
        <v>4.0472109505696947</v>
      </c>
      <c r="AE4470">
        <v>261.94369059146794</v>
      </c>
    </row>
    <row r="4471" spans="1:31" x14ac:dyDescent="0.25">
      <c r="A4471">
        <v>1716515</v>
      </c>
      <c r="B4471">
        <v>1</v>
      </c>
      <c r="C4471" t="s">
        <v>80</v>
      </c>
      <c r="D4471" t="s">
        <v>96</v>
      </c>
      <c r="E4471" t="s">
        <v>160</v>
      </c>
      <c r="F4471" t="s">
        <v>10257</v>
      </c>
      <c r="G4471" t="s">
        <v>162</v>
      </c>
      <c r="H4471" t="s">
        <v>134</v>
      </c>
      <c r="I4471" t="s">
        <v>135</v>
      </c>
      <c r="J4471" t="s">
        <v>136</v>
      </c>
      <c r="K4471" t="s">
        <v>137</v>
      </c>
      <c r="L4471" t="s">
        <v>13033</v>
      </c>
      <c r="M4471" t="s">
        <v>13034</v>
      </c>
      <c r="N4471">
        <v>1.115555555</v>
      </c>
      <c r="O4471">
        <v>0</v>
      </c>
      <c r="P4471">
        <v>359</v>
      </c>
      <c r="Q4471">
        <v>0</v>
      </c>
      <c r="R4471">
        <v>6</v>
      </c>
      <c r="S4471">
        <v>0</v>
      </c>
      <c r="T4471">
        <v>56</v>
      </c>
      <c r="U4471">
        <v>0</v>
      </c>
      <c r="V4471">
        <v>0</v>
      </c>
      <c r="W4471">
        <v>0</v>
      </c>
      <c r="X4471">
        <v>222.57595688830321</v>
      </c>
      <c r="Y4471">
        <v>0</v>
      </c>
      <c r="Z4471">
        <v>6.2998906263610452</v>
      </c>
      <c r="AA4471">
        <v>0</v>
      </c>
      <c r="AB4471">
        <v>37.157130638930596</v>
      </c>
      <c r="AC4471">
        <v>0</v>
      </c>
      <c r="AD4471">
        <v>0</v>
      </c>
      <c r="AE4471">
        <v>266.03297815359485</v>
      </c>
    </row>
    <row r="4472" spans="1:31" x14ac:dyDescent="0.25">
      <c r="A4472">
        <v>1716372</v>
      </c>
      <c r="B4472">
        <v>1</v>
      </c>
      <c r="C4472" t="s">
        <v>80</v>
      </c>
      <c r="D4472" t="s">
        <v>96</v>
      </c>
      <c r="E4472" t="s">
        <v>441</v>
      </c>
      <c r="F4472" t="s">
        <v>574</v>
      </c>
      <c r="G4472" t="s">
        <v>162</v>
      </c>
      <c r="H4472" t="s">
        <v>134</v>
      </c>
      <c r="I4472" t="s">
        <v>135</v>
      </c>
      <c r="J4472" t="s">
        <v>136</v>
      </c>
      <c r="K4472" t="s">
        <v>137</v>
      </c>
      <c r="L4472" t="s">
        <v>13035</v>
      </c>
      <c r="M4472" t="s">
        <v>13036</v>
      </c>
      <c r="N4472">
        <v>2.2994444440000001</v>
      </c>
      <c r="O4472">
        <v>0</v>
      </c>
      <c r="P4472">
        <v>8</v>
      </c>
      <c r="Q4472">
        <v>0</v>
      </c>
      <c r="R4472">
        <v>0</v>
      </c>
      <c r="S4472">
        <v>0</v>
      </c>
      <c r="T4472">
        <v>3</v>
      </c>
      <c r="U4472">
        <v>0</v>
      </c>
      <c r="V4472">
        <v>0</v>
      </c>
      <c r="W4472">
        <v>0</v>
      </c>
      <c r="X4472">
        <v>9.1317133420043746</v>
      </c>
      <c r="Y4472">
        <v>0</v>
      </c>
      <c r="Z4472">
        <v>0</v>
      </c>
      <c r="AA4472">
        <v>0</v>
      </c>
      <c r="AB4472">
        <v>20.730043888606144</v>
      </c>
      <c r="AC4472">
        <v>0</v>
      </c>
      <c r="AD4472">
        <v>0</v>
      </c>
      <c r="AE4472">
        <v>29.861757230610518</v>
      </c>
    </row>
    <row r="4473" spans="1:31" x14ac:dyDescent="0.25">
      <c r="A4473">
        <v>1716249</v>
      </c>
      <c r="B4473">
        <v>1</v>
      </c>
      <c r="C4473" t="s">
        <v>81</v>
      </c>
      <c r="D4473" t="s">
        <v>128</v>
      </c>
      <c r="E4473" t="s">
        <v>160</v>
      </c>
      <c r="F4473" t="s">
        <v>13037</v>
      </c>
      <c r="G4473" t="s">
        <v>162</v>
      </c>
      <c r="H4473" t="s">
        <v>134</v>
      </c>
      <c r="I4473" t="s">
        <v>135</v>
      </c>
      <c r="J4473" t="s">
        <v>136</v>
      </c>
      <c r="K4473" t="s">
        <v>137</v>
      </c>
      <c r="L4473" t="s">
        <v>13038</v>
      </c>
      <c r="M4473" t="s">
        <v>13039</v>
      </c>
      <c r="N4473">
        <v>1.6869444440000001</v>
      </c>
      <c r="O4473">
        <v>0</v>
      </c>
      <c r="P4473">
        <v>31</v>
      </c>
      <c r="Q4473">
        <v>0</v>
      </c>
      <c r="R4473">
        <v>0</v>
      </c>
      <c r="S4473">
        <v>0</v>
      </c>
      <c r="T4473">
        <v>2</v>
      </c>
      <c r="U4473">
        <v>0</v>
      </c>
      <c r="V4473">
        <v>0</v>
      </c>
      <c r="W4473">
        <v>0</v>
      </c>
      <c r="X4473">
        <v>11.123264272884578</v>
      </c>
      <c r="Y4473">
        <v>0</v>
      </c>
      <c r="Z4473">
        <v>0</v>
      </c>
      <c r="AA4473">
        <v>0</v>
      </c>
      <c r="AB4473">
        <v>37.852088983583243</v>
      </c>
      <c r="AC4473">
        <v>0</v>
      </c>
      <c r="AD4473">
        <v>0</v>
      </c>
      <c r="AE4473">
        <v>48.97535325646782</v>
      </c>
    </row>
    <row r="4474" spans="1:31" x14ac:dyDescent="0.25">
      <c r="A4474">
        <v>1716206</v>
      </c>
      <c r="B4474">
        <v>1</v>
      </c>
      <c r="C4474" t="s">
        <v>80</v>
      </c>
      <c r="D4474" t="s">
        <v>82</v>
      </c>
      <c r="E4474" t="s">
        <v>150</v>
      </c>
      <c r="F4474" t="s">
        <v>13040</v>
      </c>
      <c r="G4474" t="s">
        <v>173</v>
      </c>
      <c r="H4474" t="s">
        <v>134</v>
      </c>
      <c r="I4474" t="s">
        <v>135</v>
      </c>
      <c r="J4474" t="s">
        <v>136</v>
      </c>
      <c r="K4474" t="s">
        <v>153</v>
      </c>
      <c r="L4474" t="s">
        <v>13041</v>
      </c>
      <c r="M4474" t="s">
        <v>13042</v>
      </c>
      <c r="N4474">
        <v>2.6716666660000001</v>
      </c>
      <c r="O4474">
        <v>0</v>
      </c>
      <c r="P4474">
        <v>885</v>
      </c>
      <c r="Q4474">
        <v>0</v>
      </c>
      <c r="R4474">
        <v>0</v>
      </c>
      <c r="S4474">
        <v>0</v>
      </c>
      <c r="T4474">
        <v>50</v>
      </c>
      <c r="U4474">
        <v>0</v>
      </c>
      <c r="V4474">
        <v>0</v>
      </c>
      <c r="W4474">
        <v>0</v>
      </c>
      <c r="X4474">
        <v>707.56467710572417</v>
      </c>
      <c r="Y4474">
        <v>0</v>
      </c>
      <c r="Z4474">
        <v>0</v>
      </c>
      <c r="AA4474">
        <v>0</v>
      </c>
      <c r="AB4474">
        <v>50.397572711517583</v>
      </c>
      <c r="AC4474">
        <v>0</v>
      </c>
      <c r="AD4474">
        <v>0</v>
      </c>
      <c r="AE4474">
        <v>757.96224981724174</v>
      </c>
    </row>
    <row r="4475" spans="1:31" x14ac:dyDescent="0.25">
      <c r="A4475">
        <v>1716435</v>
      </c>
      <c r="B4475">
        <v>1</v>
      </c>
      <c r="C4475" t="s">
        <v>80</v>
      </c>
      <c r="D4475" t="s">
        <v>88</v>
      </c>
      <c r="E4475" t="s">
        <v>160</v>
      </c>
      <c r="F4475" t="s">
        <v>13043</v>
      </c>
      <c r="G4475" t="s">
        <v>326</v>
      </c>
      <c r="H4475" t="s">
        <v>134</v>
      </c>
      <c r="I4475" t="s">
        <v>135</v>
      </c>
      <c r="J4475" t="s">
        <v>136</v>
      </c>
      <c r="K4475" t="s">
        <v>137</v>
      </c>
      <c r="L4475" t="s">
        <v>13044</v>
      </c>
      <c r="M4475" t="s">
        <v>13045</v>
      </c>
      <c r="N4475">
        <v>1.8988888880000001</v>
      </c>
      <c r="O4475">
        <v>0</v>
      </c>
      <c r="P4475">
        <v>16</v>
      </c>
      <c r="Q4475">
        <v>0</v>
      </c>
      <c r="R4475">
        <v>0</v>
      </c>
      <c r="S4475">
        <v>0</v>
      </c>
      <c r="T4475">
        <v>1</v>
      </c>
      <c r="U4475">
        <v>0</v>
      </c>
      <c r="V4475">
        <v>0</v>
      </c>
      <c r="W4475">
        <v>0</v>
      </c>
      <c r="X4475">
        <v>12.145325565421873</v>
      </c>
      <c r="Y4475">
        <v>0</v>
      </c>
      <c r="Z4475">
        <v>0</v>
      </c>
      <c r="AA4475">
        <v>0</v>
      </c>
      <c r="AB4475">
        <v>0.23918559558766225</v>
      </c>
      <c r="AC4475">
        <v>0</v>
      </c>
      <c r="AD4475">
        <v>0</v>
      </c>
      <c r="AE4475">
        <v>12.384511161009534</v>
      </c>
    </row>
    <row r="4476" spans="1:31" x14ac:dyDescent="0.25">
      <c r="A4476">
        <v>1716355</v>
      </c>
      <c r="B4476">
        <v>1</v>
      </c>
      <c r="C4476" t="s">
        <v>80</v>
      </c>
      <c r="D4476" t="s">
        <v>97</v>
      </c>
      <c r="E4476" t="s">
        <v>131</v>
      </c>
      <c r="F4476" t="s">
        <v>13046</v>
      </c>
      <c r="G4476" t="s">
        <v>133</v>
      </c>
      <c r="H4476" t="s">
        <v>134</v>
      </c>
      <c r="I4476" t="s">
        <v>135</v>
      </c>
      <c r="J4476" t="s">
        <v>136</v>
      </c>
      <c r="K4476" t="s">
        <v>137</v>
      </c>
      <c r="L4476" t="s">
        <v>13047</v>
      </c>
      <c r="M4476" t="s">
        <v>13048</v>
      </c>
      <c r="N4476">
        <v>6.0497222219999998</v>
      </c>
      <c r="O4476">
        <v>0</v>
      </c>
      <c r="P4476">
        <v>1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1.6634040292328331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1.6634040292328331</v>
      </c>
    </row>
    <row r="4477" spans="1:31" x14ac:dyDescent="0.25">
      <c r="A4477">
        <v>1716455</v>
      </c>
      <c r="B4477">
        <v>1</v>
      </c>
      <c r="C4477" t="s">
        <v>80</v>
      </c>
      <c r="D4477" t="s">
        <v>94</v>
      </c>
      <c r="E4477" t="s">
        <v>314</v>
      </c>
      <c r="F4477" t="s">
        <v>13049</v>
      </c>
      <c r="G4477" t="s">
        <v>147</v>
      </c>
      <c r="H4477" t="s">
        <v>143</v>
      </c>
      <c r="I4477" t="s">
        <v>135</v>
      </c>
      <c r="J4477" t="s">
        <v>136</v>
      </c>
      <c r="K4477" t="s">
        <v>137</v>
      </c>
      <c r="L4477" t="s">
        <v>13050</v>
      </c>
      <c r="M4477" t="s">
        <v>13051</v>
      </c>
      <c r="N4477">
        <v>0.14583333300000001</v>
      </c>
      <c r="O4477">
        <v>0</v>
      </c>
      <c r="P4477">
        <v>20867</v>
      </c>
      <c r="Q4477">
        <v>1</v>
      </c>
      <c r="R4477">
        <v>360</v>
      </c>
      <c r="S4477">
        <v>14</v>
      </c>
      <c r="T4477">
        <v>3973</v>
      </c>
      <c r="U4477">
        <v>2</v>
      </c>
      <c r="V4477">
        <v>11</v>
      </c>
      <c r="W4477">
        <v>0</v>
      </c>
      <c r="X4477">
        <v>941.87326167282151</v>
      </c>
      <c r="Y4477">
        <v>0.86610385476854179</v>
      </c>
      <c r="Z4477">
        <v>13.742999048722718</v>
      </c>
      <c r="AA4477">
        <v>100.82059837611783</v>
      </c>
      <c r="AB4477">
        <v>368.9209724107609</v>
      </c>
      <c r="AC4477">
        <v>15.294889942158751</v>
      </c>
      <c r="AD4477">
        <v>11.580265767563354</v>
      </c>
      <c r="AE4477">
        <v>1453.0990910729136</v>
      </c>
    </row>
    <row r="4478" spans="1:31" x14ac:dyDescent="0.25">
      <c r="A4478">
        <v>1716332</v>
      </c>
      <c r="B4478">
        <v>1</v>
      </c>
      <c r="C4478" t="s">
        <v>80</v>
      </c>
      <c r="D4478" t="s">
        <v>96</v>
      </c>
      <c r="E4478" t="s">
        <v>131</v>
      </c>
      <c r="F4478" t="s">
        <v>13052</v>
      </c>
      <c r="G4478" t="s">
        <v>242</v>
      </c>
      <c r="H4478" t="s">
        <v>134</v>
      </c>
      <c r="I4478" t="s">
        <v>135</v>
      </c>
      <c r="J4478" t="s">
        <v>136</v>
      </c>
      <c r="K4478" t="s">
        <v>137</v>
      </c>
      <c r="L4478" t="s">
        <v>13053</v>
      </c>
      <c r="M4478" t="s">
        <v>13054</v>
      </c>
      <c r="N4478">
        <v>5.398055555</v>
      </c>
      <c r="O4478">
        <v>0</v>
      </c>
      <c r="P4478">
        <v>1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0.16353604167431751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0.16353604167431751</v>
      </c>
    </row>
    <row r="4479" spans="1:31" x14ac:dyDescent="0.25">
      <c r="A4479">
        <v>1716518</v>
      </c>
      <c r="B4479">
        <v>1</v>
      </c>
      <c r="C4479" t="s">
        <v>81</v>
      </c>
      <c r="D4479" t="s">
        <v>112</v>
      </c>
      <c r="E4479" t="s">
        <v>189</v>
      </c>
      <c r="F4479" t="s">
        <v>13055</v>
      </c>
      <c r="G4479" t="s">
        <v>147</v>
      </c>
      <c r="H4479" t="s">
        <v>143</v>
      </c>
      <c r="I4479" t="s">
        <v>455</v>
      </c>
      <c r="J4479" t="s">
        <v>136</v>
      </c>
      <c r="K4479" t="s">
        <v>137</v>
      </c>
      <c r="L4479" t="s">
        <v>13056</v>
      </c>
      <c r="M4479" t="s">
        <v>13057</v>
      </c>
      <c r="N4479">
        <v>6.3888879999999997E-3</v>
      </c>
      <c r="O4479">
        <v>0</v>
      </c>
      <c r="P4479">
        <v>1065</v>
      </c>
      <c r="Q4479">
        <v>23</v>
      </c>
      <c r="R4479">
        <v>202</v>
      </c>
      <c r="S4479">
        <v>18</v>
      </c>
      <c r="T4479">
        <v>61</v>
      </c>
      <c r="U4479">
        <v>1</v>
      </c>
      <c r="V4479">
        <v>0</v>
      </c>
      <c r="W4479">
        <v>0</v>
      </c>
      <c r="X4479">
        <v>0.75130701363980801</v>
      </c>
      <c r="Y4479">
        <v>0.71910465128765133</v>
      </c>
      <c r="Z4479">
        <v>6.6488304443701685E-2</v>
      </c>
      <c r="AA4479">
        <v>0.51745225924180549</v>
      </c>
      <c r="AB4479">
        <v>6.8439054069806673E-2</v>
      </c>
      <c r="AC4479">
        <v>0.28990235014950005</v>
      </c>
      <c r="AD4479">
        <v>0</v>
      </c>
      <c r="AE4479">
        <v>2.4126936328322732</v>
      </c>
    </row>
    <row r="4480" spans="1:31" x14ac:dyDescent="0.25">
      <c r="A4480">
        <v>1716269</v>
      </c>
      <c r="B4480">
        <v>1</v>
      </c>
      <c r="C4480" t="s">
        <v>81</v>
      </c>
      <c r="D4480" t="s">
        <v>112</v>
      </c>
      <c r="E4480" t="s">
        <v>150</v>
      </c>
      <c r="F4480" t="s">
        <v>13058</v>
      </c>
      <c r="G4480" t="s">
        <v>1546</v>
      </c>
      <c r="H4480" t="s">
        <v>134</v>
      </c>
      <c r="I4480" t="s">
        <v>135</v>
      </c>
      <c r="J4480" t="s">
        <v>136</v>
      </c>
      <c r="K4480" t="s">
        <v>137</v>
      </c>
      <c r="L4480" t="s">
        <v>13059</v>
      </c>
      <c r="M4480" t="s">
        <v>13060</v>
      </c>
      <c r="N4480">
        <v>1.6944444439999999</v>
      </c>
      <c r="O4480">
        <v>0</v>
      </c>
      <c r="P4480">
        <v>23</v>
      </c>
      <c r="Q4480">
        <v>0</v>
      </c>
      <c r="R4480">
        <v>9</v>
      </c>
      <c r="S4480">
        <v>0</v>
      </c>
      <c r="T4480">
        <v>3</v>
      </c>
      <c r="U4480">
        <v>0</v>
      </c>
      <c r="V4480">
        <v>0</v>
      </c>
      <c r="W4480">
        <v>0</v>
      </c>
      <c r="X4480">
        <v>3.477840623832178</v>
      </c>
      <c r="Y4480">
        <v>0</v>
      </c>
      <c r="Z4480">
        <v>2.7178230156079168</v>
      </c>
      <c r="AA4480">
        <v>0</v>
      </c>
      <c r="AB4480">
        <v>0.27372822870753333</v>
      </c>
      <c r="AC4480">
        <v>0</v>
      </c>
      <c r="AD4480">
        <v>0</v>
      </c>
      <c r="AE4480">
        <v>6.4693918681476283</v>
      </c>
    </row>
    <row r="4481" spans="1:31" x14ac:dyDescent="0.25">
      <c r="A4481">
        <v>1716209</v>
      </c>
      <c r="B4481">
        <v>1</v>
      </c>
      <c r="C4481" t="s">
        <v>80</v>
      </c>
      <c r="D4481" t="s">
        <v>92</v>
      </c>
      <c r="E4481" t="s">
        <v>150</v>
      </c>
      <c r="F4481" t="s">
        <v>13061</v>
      </c>
      <c r="G4481" t="s">
        <v>186</v>
      </c>
      <c r="H4481" t="s">
        <v>134</v>
      </c>
      <c r="I4481" t="s">
        <v>135</v>
      </c>
      <c r="J4481" t="s">
        <v>136</v>
      </c>
      <c r="K4481" t="s">
        <v>137</v>
      </c>
      <c r="L4481" t="s">
        <v>13062</v>
      </c>
      <c r="M4481" t="s">
        <v>13063</v>
      </c>
      <c r="N4481">
        <v>1.216388888</v>
      </c>
      <c r="O4481">
        <v>0</v>
      </c>
      <c r="P4481">
        <v>152</v>
      </c>
      <c r="Q4481">
        <v>0</v>
      </c>
      <c r="R4481">
        <v>0</v>
      </c>
      <c r="S4481">
        <v>0</v>
      </c>
      <c r="T4481">
        <v>4</v>
      </c>
      <c r="U4481">
        <v>0</v>
      </c>
      <c r="V4481">
        <v>0</v>
      </c>
      <c r="W4481">
        <v>0</v>
      </c>
      <c r="X4481">
        <v>25.051755594744783</v>
      </c>
      <c r="Y4481">
        <v>0</v>
      </c>
      <c r="Z4481">
        <v>0</v>
      </c>
      <c r="AA4481">
        <v>0</v>
      </c>
      <c r="AB4481">
        <v>0.21137410442546223</v>
      </c>
      <c r="AC4481">
        <v>0</v>
      </c>
      <c r="AD4481">
        <v>0</v>
      </c>
      <c r="AE4481">
        <v>25.263129699170246</v>
      </c>
    </row>
    <row r="4482" spans="1:31" x14ac:dyDescent="0.25">
      <c r="A4482">
        <v>1716223</v>
      </c>
      <c r="B4482">
        <v>1</v>
      </c>
      <c r="C4482" t="s">
        <v>81</v>
      </c>
      <c r="D4482" t="s">
        <v>128</v>
      </c>
      <c r="E4482" t="s">
        <v>160</v>
      </c>
      <c r="F4482" t="s">
        <v>13064</v>
      </c>
      <c r="G4482" t="s">
        <v>162</v>
      </c>
      <c r="H4482" t="s">
        <v>134</v>
      </c>
      <c r="I4482" t="s">
        <v>135</v>
      </c>
      <c r="J4482" t="s">
        <v>136</v>
      </c>
      <c r="K4482" t="s">
        <v>137</v>
      </c>
      <c r="L4482" t="s">
        <v>13065</v>
      </c>
      <c r="M4482" t="s">
        <v>13066</v>
      </c>
      <c r="N4482">
        <v>0.77722222200000002</v>
      </c>
      <c r="O4482">
        <v>0</v>
      </c>
      <c r="P4482">
        <v>143</v>
      </c>
      <c r="Q4482">
        <v>0</v>
      </c>
      <c r="R4482">
        <v>6</v>
      </c>
      <c r="S4482">
        <v>0</v>
      </c>
      <c r="T4482">
        <v>12</v>
      </c>
      <c r="U4482">
        <v>0</v>
      </c>
      <c r="V4482">
        <v>0</v>
      </c>
      <c r="W4482">
        <v>0</v>
      </c>
      <c r="X4482">
        <v>16.721469987266705</v>
      </c>
      <c r="Y4482">
        <v>0</v>
      </c>
      <c r="Z4482">
        <v>0.36422732917208733</v>
      </c>
      <c r="AA4482">
        <v>0</v>
      </c>
      <c r="AB4482">
        <v>7.3598460228496938</v>
      </c>
      <c r="AC4482">
        <v>0</v>
      </c>
      <c r="AD4482">
        <v>0</v>
      </c>
      <c r="AE4482">
        <v>24.445543339288488</v>
      </c>
    </row>
    <row r="4483" spans="1:31" x14ac:dyDescent="0.25">
      <c r="A4483">
        <v>1716369</v>
      </c>
      <c r="B4483">
        <v>1</v>
      </c>
      <c r="C4483" t="s">
        <v>81</v>
      </c>
      <c r="D4483" t="s">
        <v>122</v>
      </c>
      <c r="E4483" t="s">
        <v>131</v>
      </c>
      <c r="F4483" t="s">
        <v>13067</v>
      </c>
      <c r="G4483" t="s">
        <v>242</v>
      </c>
      <c r="H4483" t="s">
        <v>134</v>
      </c>
      <c r="I4483" t="s">
        <v>135</v>
      </c>
      <c r="J4483" t="s">
        <v>136</v>
      </c>
      <c r="K4483" t="s">
        <v>137</v>
      </c>
      <c r="L4483" t="s">
        <v>13068</v>
      </c>
      <c r="M4483" t="s">
        <v>13069</v>
      </c>
      <c r="N4483">
        <v>0.451944444</v>
      </c>
      <c r="O4483">
        <v>0</v>
      </c>
      <c r="P4483">
        <v>5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0.68590082350048054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0.68590082350048054</v>
      </c>
    </row>
    <row r="4484" spans="1:31" x14ac:dyDescent="0.25">
      <c r="A4484">
        <v>1716203</v>
      </c>
      <c r="B4484">
        <v>1</v>
      </c>
      <c r="C4484" t="s">
        <v>80</v>
      </c>
      <c r="D4484" t="s">
        <v>93</v>
      </c>
      <c r="E4484" t="s">
        <v>131</v>
      </c>
      <c r="F4484" t="s">
        <v>13070</v>
      </c>
      <c r="G4484" t="s">
        <v>133</v>
      </c>
      <c r="H4484" t="s">
        <v>134</v>
      </c>
      <c r="I4484" t="s">
        <v>135</v>
      </c>
      <c r="J4484" t="s">
        <v>136</v>
      </c>
      <c r="K4484" t="s">
        <v>137</v>
      </c>
      <c r="L4484" t="s">
        <v>13071</v>
      </c>
      <c r="M4484" t="s">
        <v>13072</v>
      </c>
      <c r="N4484">
        <v>2.9363888880000002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1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4.0521767763717751</v>
      </c>
      <c r="AC4484">
        <v>0</v>
      </c>
      <c r="AD4484">
        <v>0</v>
      </c>
      <c r="AE4484">
        <v>4.0521767763717751</v>
      </c>
    </row>
    <row r="4485" spans="1:31" x14ac:dyDescent="0.25">
      <c r="A4485">
        <v>1716395</v>
      </c>
      <c r="B4485">
        <v>1</v>
      </c>
      <c r="C4485" t="s">
        <v>81</v>
      </c>
      <c r="D4485" t="s">
        <v>118</v>
      </c>
      <c r="E4485" t="s">
        <v>131</v>
      </c>
      <c r="F4485" t="s">
        <v>13073</v>
      </c>
      <c r="G4485" t="s">
        <v>133</v>
      </c>
      <c r="H4485" t="s">
        <v>134</v>
      </c>
      <c r="I4485" t="s">
        <v>135</v>
      </c>
      <c r="J4485" t="s">
        <v>136</v>
      </c>
      <c r="K4485" t="s">
        <v>137</v>
      </c>
      <c r="L4485" t="s">
        <v>13074</v>
      </c>
      <c r="M4485" t="s">
        <v>13075</v>
      </c>
      <c r="N4485">
        <v>1.2424999999999999</v>
      </c>
      <c r="O4485">
        <v>0</v>
      </c>
      <c r="P4485">
        <v>1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6.2012280286395841E-2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6.2012280286395841E-2</v>
      </c>
    </row>
    <row r="4486" spans="1:31" x14ac:dyDescent="0.25">
      <c r="A4486">
        <v>1716352</v>
      </c>
      <c r="B4486">
        <v>1</v>
      </c>
      <c r="C4486" t="s">
        <v>81</v>
      </c>
      <c r="D4486" t="s">
        <v>118</v>
      </c>
      <c r="E4486" t="s">
        <v>131</v>
      </c>
      <c r="F4486" t="s">
        <v>13076</v>
      </c>
      <c r="G4486" t="s">
        <v>133</v>
      </c>
      <c r="H4486" t="s">
        <v>134</v>
      </c>
      <c r="I4486" t="s">
        <v>135</v>
      </c>
      <c r="J4486" t="s">
        <v>136</v>
      </c>
      <c r="K4486" t="s">
        <v>137</v>
      </c>
      <c r="L4486" t="s">
        <v>13077</v>
      </c>
      <c r="M4486" t="s">
        <v>13078</v>
      </c>
      <c r="N4486">
        <v>1.5580555549999999</v>
      </c>
      <c r="O4486">
        <v>0</v>
      </c>
      <c r="P4486">
        <v>1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2.8004508446888889E-4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2.8004508446888889E-4</v>
      </c>
    </row>
    <row r="4487" spans="1:31" x14ac:dyDescent="0.25">
      <c r="A4487">
        <v>1716246</v>
      </c>
      <c r="B4487">
        <v>1</v>
      </c>
      <c r="C4487" t="s">
        <v>81</v>
      </c>
      <c r="D4487" t="s">
        <v>123</v>
      </c>
      <c r="E4487" t="s">
        <v>160</v>
      </c>
      <c r="F4487" t="s">
        <v>13079</v>
      </c>
      <c r="G4487" t="s">
        <v>162</v>
      </c>
      <c r="H4487" t="s">
        <v>134</v>
      </c>
      <c r="I4487" t="s">
        <v>135</v>
      </c>
      <c r="J4487" t="s">
        <v>136</v>
      </c>
      <c r="K4487" t="s">
        <v>137</v>
      </c>
      <c r="L4487" t="s">
        <v>13080</v>
      </c>
      <c r="M4487" t="s">
        <v>13081</v>
      </c>
      <c r="N4487">
        <v>3.5016666660000002</v>
      </c>
      <c r="O4487">
        <v>0</v>
      </c>
      <c r="P4487">
        <v>181</v>
      </c>
      <c r="Q4487">
        <v>0</v>
      </c>
      <c r="R4487">
        <v>0</v>
      </c>
      <c r="S4487">
        <v>0</v>
      </c>
      <c r="T4487">
        <v>48</v>
      </c>
      <c r="U4487">
        <v>0</v>
      </c>
      <c r="V4487">
        <v>1</v>
      </c>
      <c r="W4487">
        <v>0</v>
      </c>
      <c r="X4487">
        <v>121.01884066272746</v>
      </c>
      <c r="Y4487">
        <v>0</v>
      </c>
      <c r="Z4487">
        <v>0</v>
      </c>
      <c r="AA4487">
        <v>0</v>
      </c>
      <c r="AB4487">
        <v>102.48849420400826</v>
      </c>
      <c r="AC4487">
        <v>0</v>
      </c>
      <c r="AD4487">
        <v>14.322179673951675</v>
      </c>
      <c r="AE4487">
        <v>237.8295145406874</v>
      </c>
    </row>
    <row r="4488" spans="1:31" x14ac:dyDescent="0.25">
      <c r="A4488">
        <v>1716495</v>
      </c>
      <c r="B4488">
        <v>1</v>
      </c>
      <c r="C4488" t="s">
        <v>81</v>
      </c>
      <c r="D4488" t="s">
        <v>113</v>
      </c>
      <c r="E4488" t="s">
        <v>150</v>
      </c>
      <c r="F4488" t="s">
        <v>13082</v>
      </c>
      <c r="G4488" t="s">
        <v>186</v>
      </c>
      <c r="H4488" t="s">
        <v>134</v>
      </c>
      <c r="I4488" t="s">
        <v>135</v>
      </c>
      <c r="J4488" t="s">
        <v>136</v>
      </c>
      <c r="K4488" t="s">
        <v>137</v>
      </c>
      <c r="L4488" t="s">
        <v>13083</v>
      </c>
      <c r="M4488" t="s">
        <v>13084</v>
      </c>
      <c r="N4488">
        <v>1.068888888</v>
      </c>
      <c r="O4488">
        <v>0</v>
      </c>
      <c r="P4488">
        <v>2</v>
      </c>
      <c r="Q4488">
        <v>0</v>
      </c>
      <c r="R4488">
        <v>13</v>
      </c>
      <c r="S4488">
        <v>0</v>
      </c>
      <c r="T4488">
        <v>1</v>
      </c>
      <c r="U4488">
        <v>0</v>
      </c>
      <c r="V4488">
        <v>0</v>
      </c>
      <c r="W4488">
        <v>0</v>
      </c>
      <c r="X4488">
        <v>0.23740992795889249</v>
      </c>
      <c r="Y4488">
        <v>0</v>
      </c>
      <c r="Z4488">
        <v>3.758098864913539</v>
      </c>
      <c r="AA4488">
        <v>0</v>
      </c>
      <c r="AB4488">
        <v>1.156656603813575</v>
      </c>
      <c r="AC4488">
        <v>0</v>
      </c>
      <c r="AD4488">
        <v>0</v>
      </c>
      <c r="AE4488">
        <v>5.1521653966860068</v>
      </c>
    </row>
    <row r="4489" spans="1:31" x14ac:dyDescent="0.25">
      <c r="A4489">
        <v>1716438</v>
      </c>
      <c r="B4489">
        <v>1</v>
      </c>
      <c r="C4489" t="s">
        <v>80</v>
      </c>
      <c r="D4489" t="s">
        <v>97</v>
      </c>
      <c r="E4489" t="s">
        <v>131</v>
      </c>
      <c r="F4489" t="s">
        <v>13085</v>
      </c>
      <c r="G4489" t="s">
        <v>133</v>
      </c>
      <c r="H4489" t="s">
        <v>134</v>
      </c>
      <c r="I4489" t="s">
        <v>135</v>
      </c>
      <c r="J4489" t="s">
        <v>136</v>
      </c>
      <c r="K4489" t="s">
        <v>137</v>
      </c>
      <c r="L4489" t="s">
        <v>13086</v>
      </c>
      <c r="M4489" t="s">
        <v>13087</v>
      </c>
      <c r="N4489">
        <v>1.3502777770000001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1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</row>
    <row r="4490" spans="1:31" x14ac:dyDescent="0.25">
      <c r="A4490">
        <v>1716289</v>
      </c>
      <c r="B4490">
        <v>1</v>
      </c>
      <c r="C4490" t="s">
        <v>81</v>
      </c>
      <c r="D4490" t="s">
        <v>120</v>
      </c>
      <c r="E4490" t="s">
        <v>189</v>
      </c>
      <c r="F4490" t="s">
        <v>13088</v>
      </c>
      <c r="G4490" t="s">
        <v>147</v>
      </c>
      <c r="H4490" t="s">
        <v>143</v>
      </c>
      <c r="I4490" t="s">
        <v>135</v>
      </c>
      <c r="J4490" t="s">
        <v>136</v>
      </c>
      <c r="K4490" t="s">
        <v>137</v>
      </c>
      <c r="L4490" t="s">
        <v>13089</v>
      </c>
      <c r="M4490" t="s">
        <v>13090</v>
      </c>
      <c r="N4490">
        <v>1.436666666</v>
      </c>
      <c r="O4490">
        <v>0</v>
      </c>
      <c r="P4490">
        <v>0</v>
      </c>
      <c r="Q4490">
        <v>38</v>
      </c>
      <c r="R4490">
        <v>40</v>
      </c>
      <c r="S4490">
        <v>7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155.92771706230846</v>
      </c>
      <c r="Z4490">
        <v>75.444408789988032</v>
      </c>
      <c r="AA4490">
        <v>7.4624804791817443</v>
      </c>
      <c r="AB4490">
        <v>0</v>
      </c>
      <c r="AC4490">
        <v>0</v>
      </c>
      <c r="AD4490">
        <v>0</v>
      </c>
      <c r="AE4490">
        <v>238.83460633147826</v>
      </c>
    </row>
    <row r="4491" spans="1:31" x14ac:dyDescent="0.25">
      <c r="A4491">
        <v>1716882</v>
      </c>
      <c r="B4491">
        <v>1</v>
      </c>
      <c r="C4491" t="s">
        <v>80</v>
      </c>
      <c r="D4491" t="s">
        <v>97</v>
      </c>
      <c r="E4491" t="s">
        <v>131</v>
      </c>
      <c r="F4491" t="s">
        <v>13091</v>
      </c>
      <c r="G4491" t="s">
        <v>242</v>
      </c>
      <c r="H4491" t="s">
        <v>134</v>
      </c>
      <c r="I4491" t="s">
        <v>135</v>
      </c>
      <c r="J4491" t="s">
        <v>136</v>
      </c>
      <c r="K4491" t="s">
        <v>137</v>
      </c>
      <c r="L4491" t="s">
        <v>13092</v>
      </c>
      <c r="M4491" t="s">
        <v>13093</v>
      </c>
      <c r="N4491">
        <v>4.3147222220000003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1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4.5350557279748527</v>
      </c>
      <c r="AC4491">
        <v>0</v>
      </c>
      <c r="AD4491">
        <v>0</v>
      </c>
      <c r="AE4491">
        <v>4.5350557279748527</v>
      </c>
    </row>
    <row r="4492" spans="1:31" x14ac:dyDescent="0.25">
      <c r="A4492">
        <v>1716590</v>
      </c>
      <c r="B4492">
        <v>1</v>
      </c>
      <c r="C4492" t="s">
        <v>81</v>
      </c>
      <c r="D4492" t="s">
        <v>123</v>
      </c>
      <c r="E4492" t="s">
        <v>189</v>
      </c>
      <c r="F4492" t="s">
        <v>13094</v>
      </c>
      <c r="G4492" t="s">
        <v>152</v>
      </c>
      <c r="H4492" t="s">
        <v>143</v>
      </c>
      <c r="I4492" t="s">
        <v>135</v>
      </c>
      <c r="J4492" t="s">
        <v>136</v>
      </c>
      <c r="K4492" t="s">
        <v>153</v>
      </c>
      <c r="L4492" t="s">
        <v>13095</v>
      </c>
      <c r="M4492" t="s">
        <v>13096</v>
      </c>
      <c r="N4492">
        <v>8.3908333329999998</v>
      </c>
      <c r="O4492">
        <v>0</v>
      </c>
      <c r="P4492">
        <v>0</v>
      </c>
      <c r="Q4492">
        <v>0</v>
      </c>
      <c r="R4492">
        <v>1</v>
      </c>
      <c r="S4492">
        <v>0</v>
      </c>
      <c r="T4492">
        <v>5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3.0682223291020001E-2</v>
      </c>
      <c r="AA4492">
        <v>0</v>
      </c>
      <c r="AB4492">
        <v>98.665094719811123</v>
      </c>
      <c r="AC4492">
        <v>0</v>
      </c>
      <c r="AD4492">
        <v>0</v>
      </c>
      <c r="AE4492">
        <v>98.695776943102146</v>
      </c>
    </row>
    <row r="4493" spans="1:31" x14ac:dyDescent="0.25">
      <c r="A4493">
        <v>1716879</v>
      </c>
      <c r="B4493">
        <v>1</v>
      </c>
      <c r="C4493" t="s">
        <v>80</v>
      </c>
      <c r="D4493" t="s">
        <v>98</v>
      </c>
      <c r="E4493" t="s">
        <v>140</v>
      </c>
      <c r="F4493" t="s">
        <v>13097</v>
      </c>
      <c r="G4493" t="s">
        <v>147</v>
      </c>
      <c r="H4493" t="s">
        <v>143</v>
      </c>
      <c r="I4493" t="s">
        <v>135</v>
      </c>
      <c r="J4493" t="s">
        <v>136</v>
      </c>
      <c r="K4493" t="s">
        <v>137</v>
      </c>
      <c r="L4493" t="s">
        <v>13098</v>
      </c>
      <c r="M4493" t="s">
        <v>13099</v>
      </c>
      <c r="N4493">
        <v>0.73138888800000001</v>
      </c>
      <c r="O4493">
        <v>0</v>
      </c>
      <c r="P4493">
        <v>0</v>
      </c>
      <c r="Q4493">
        <v>16</v>
      </c>
      <c r="R4493">
        <v>40</v>
      </c>
      <c r="S4493">
        <v>6</v>
      </c>
      <c r="T4493">
        <v>26</v>
      </c>
      <c r="U4493">
        <v>0</v>
      </c>
      <c r="V4493">
        <v>0</v>
      </c>
      <c r="W4493">
        <v>0</v>
      </c>
      <c r="X4493">
        <v>0</v>
      </c>
      <c r="Y4493">
        <v>20.918100468189373</v>
      </c>
      <c r="Z4493">
        <v>23.923437004726004</v>
      </c>
      <c r="AA4493">
        <v>1.5613565244803058</v>
      </c>
      <c r="AB4493">
        <v>14.448882214665289</v>
      </c>
      <c r="AC4493">
        <v>0</v>
      </c>
      <c r="AD4493">
        <v>0</v>
      </c>
      <c r="AE4493">
        <v>60.851776212060969</v>
      </c>
    </row>
    <row r="4494" spans="1:31" x14ac:dyDescent="0.25">
      <c r="A4494">
        <v>1716570</v>
      </c>
      <c r="B4494">
        <v>1</v>
      </c>
      <c r="C4494" t="s">
        <v>81</v>
      </c>
      <c r="D4494" t="s">
        <v>118</v>
      </c>
      <c r="E4494" t="s">
        <v>189</v>
      </c>
      <c r="F4494" t="s">
        <v>13100</v>
      </c>
      <c r="G4494" t="s">
        <v>147</v>
      </c>
      <c r="H4494" t="s">
        <v>143</v>
      </c>
      <c r="I4494" t="s">
        <v>455</v>
      </c>
      <c r="J4494" t="s">
        <v>136</v>
      </c>
      <c r="K4494" t="s">
        <v>137</v>
      </c>
      <c r="L4494" t="s">
        <v>13101</v>
      </c>
      <c r="M4494" t="s">
        <v>13102</v>
      </c>
      <c r="N4494">
        <v>8.8888879999999993E-3</v>
      </c>
      <c r="O4494">
        <v>7</v>
      </c>
      <c r="P4494">
        <v>701</v>
      </c>
      <c r="Q4494">
        <v>93</v>
      </c>
      <c r="R4494">
        <v>244</v>
      </c>
      <c r="S4494">
        <v>12</v>
      </c>
      <c r="T4494">
        <v>92</v>
      </c>
      <c r="U4494">
        <v>6</v>
      </c>
      <c r="V4494">
        <v>0</v>
      </c>
      <c r="W4494">
        <v>2.2357618724124444E-2</v>
      </c>
      <c r="X4494">
        <v>0.88674565900752789</v>
      </c>
      <c r="Y4494">
        <v>0.66232318412487101</v>
      </c>
      <c r="Z4494">
        <v>1.0528779792651997</v>
      </c>
      <c r="AA4494">
        <v>0.48875320780255993</v>
      </c>
      <c r="AB4494">
        <v>0.55700816533212449</v>
      </c>
      <c r="AC4494">
        <v>0.58168423588189333</v>
      </c>
      <c r="AD4494">
        <v>0</v>
      </c>
      <c r="AE4494">
        <v>4.251750050138301</v>
      </c>
    </row>
    <row r="4495" spans="1:31" x14ac:dyDescent="0.25">
      <c r="A4495">
        <v>1716816</v>
      </c>
      <c r="B4495">
        <v>1</v>
      </c>
      <c r="C4495" t="s">
        <v>80</v>
      </c>
      <c r="D4495" t="s">
        <v>97</v>
      </c>
      <c r="E4495" t="s">
        <v>131</v>
      </c>
      <c r="F4495" t="s">
        <v>13103</v>
      </c>
      <c r="G4495" t="s">
        <v>133</v>
      </c>
      <c r="H4495" t="s">
        <v>134</v>
      </c>
      <c r="I4495" t="s">
        <v>135</v>
      </c>
      <c r="J4495" t="s">
        <v>136</v>
      </c>
      <c r="K4495" t="s">
        <v>137</v>
      </c>
      <c r="L4495" t="s">
        <v>13104</v>
      </c>
      <c r="M4495" t="s">
        <v>13105</v>
      </c>
      <c r="N4495">
        <v>1.6372222219999999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0.71804275165442388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0.71804275165442388</v>
      </c>
    </row>
    <row r="4496" spans="1:31" x14ac:dyDescent="0.25">
      <c r="A4496">
        <v>1716610</v>
      </c>
      <c r="B4496">
        <v>1</v>
      </c>
      <c r="C4496" t="s">
        <v>81</v>
      </c>
      <c r="D4496" t="s">
        <v>121</v>
      </c>
      <c r="E4496" t="s">
        <v>189</v>
      </c>
      <c r="F4496" t="s">
        <v>13106</v>
      </c>
      <c r="G4496" t="s">
        <v>147</v>
      </c>
      <c r="H4496" t="s">
        <v>143</v>
      </c>
      <c r="I4496" t="s">
        <v>135</v>
      </c>
      <c r="J4496" t="s">
        <v>136</v>
      </c>
      <c r="K4496" t="s">
        <v>137</v>
      </c>
      <c r="L4496" t="s">
        <v>13107</v>
      </c>
      <c r="M4496" t="s">
        <v>13108</v>
      </c>
      <c r="N4496">
        <v>0.85527777699999996</v>
      </c>
      <c r="O4496">
        <v>0</v>
      </c>
      <c r="P4496">
        <v>983</v>
      </c>
      <c r="Q4496">
        <v>6</v>
      </c>
      <c r="R4496">
        <v>27</v>
      </c>
      <c r="S4496">
        <v>7</v>
      </c>
      <c r="T4496">
        <v>42</v>
      </c>
      <c r="U4496">
        <v>0</v>
      </c>
      <c r="V4496">
        <v>0</v>
      </c>
      <c r="W4496">
        <v>0</v>
      </c>
      <c r="X4496">
        <v>94.128099129656761</v>
      </c>
      <c r="Y4496">
        <v>1.628122430880552</v>
      </c>
      <c r="Z4496">
        <v>2.0063324166788075</v>
      </c>
      <c r="AA4496">
        <v>29.520033787114382</v>
      </c>
      <c r="AB4496">
        <v>18.001238262153933</v>
      </c>
      <c r="AC4496">
        <v>0</v>
      </c>
      <c r="AD4496">
        <v>0</v>
      </c>
      <c r="AE4496">
        <v>145.28382602648443</v>
      </c>
    </row>
    <row r="4497" spans="1:31" x14ac:dyDescent="0.25">
      <c r="A4497">
        <v>1716564</v>
      </c>
      <c r="B4497">
        <v>1</v>
      </c>
      <c r="C4497" t="s">
        <v>81</v>
      </c>
      <c r="D4497" t="s">
        <v>119</v>
      </c>
      <c r="E4497" t="s">
        <v>140</v>
      </c>
      <c r="F4497" t="s">
        <v>11493</v>
      </c>
      <c r="G4497" t="s">
        <v>152</v>
      </c>
      <c r="H4497" t="s">
        <v>143</v>
      </c>
      <c r="I4497" t="s">
        <v>135</v>
      </c>
      <c r="J4497" t="s">
        <v>136</v>
      </c>
      <c r="K4497" t="s">
        <v>153</v>
      </c>
      <c r="L4497" t="s">
        <v>13109</v>
      </c>
      <c r="M4497" t="s">
        <v>13110</v>
      </c>
      <c r="N4497">
        <v>0.26250000000000001</v>
      </c>
      <c r="O4497">
        <v>0</v>
      </c>
      <c r="P4497">
        <v>1626</v>
      </c>
      <c r="Q4497">
        <v>88</v>
      </c>
      <c r="R4497">
        <v>261</v>
      </c>
      <c r="S4497">
        <v>5</v>
      </c>
      <c r="T4497">
        <v>130</v>
      </c>
      <c r="U4497">
        <v>0</v>
      </c>
      <c r="V4497">
        <v>0</v>
      </c>
      <c r="W4497">
        <v>0</v>
      </c>
      <c r="X4497">
        <v>90.903653220230979</v>
      </c>
      <c r="Y4497">
        <v>85.869037902459027</v>
      </c>
      <c r="Z4497">
        <v>54.547217104684762</v>
      </c>
      <c r="AA4497">
        <v>5.5017918588129007</v>
      </c>
      <c r="AB4497">
        <v>9.8812894480119784</v>
      </c>
      <c r="AC4497">
        <v>0</v>
      </c>
      <c r="AD4497">
        <v>0</v>
      </c>
      <c r="AE4497">
        <v>246.70298953419965</v>
      </c>
    </row>
    <row r="4498" spans="1:31" x14ac:dyDescent="0.25">
      <c r="A4498">
        <v>1716793</v>
      </c>
      <c r="B4498">
        <v>1</v>
      </c>
      <c r="C4498" t="s">
        <v>80</v>
      </c>
      <c r="D4498" t="s">
        <v>90</v>
      </c>
      <c r="E4498" t="s">
        <v>131</v>
      </c>
      <c r="F4498" t="s">
        <v>13111</v>
      </c>
      <c r="G4498" t="s">
        <v>133</v>
      </c>
      <c r="H4498" t="s">
        <v>134</v>
      </c>
      <c r="I4498" t="s">
        <v>135</v>
      </c>
      <c r="J4498" t="s">
        <v>136</v>
      </c>
      <c r="K4498" t="s">
        <v>137</v>
      </c>
      <c r="L4498" t="s">
        <v>13112</v>
      </c>
      <c r="M4498" t="s">
        <v>13113</v>
      </c>
      <c r="N4498">
        <v>1.477777777</v>
      </c>
      <c r="O4498">
        <v>0</v>
      </c>
      <c r="P4498">
        <v>1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0.28274350833774226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0.28274350833774226</v>
      </c>
    </row>
    <row r="4499" spans="1:31" x14ac:dyDescent="0.25">
      <c r="A4499">
        <v>1716673</v>
      </c>
      <c r="B4499">
        <v>1</v>
      </c>
      <c r="C4499" t="s">
        <v>81</v>
      </c>
      <c r="D4499" t="s">
        <v>112</v>
      </c>
      <c r="E4499" t="s">
        <v>160</v>
      </c>
      <c r="F4499" t="s">
        <v>13114</v>
      </c>
      <c r="G4499" t="s">
        <v>1898</v>
      </c>
      <c r="H4499" t="s">
        <v>134</v>
      </c>
      <c r="I4499" t="s">
        <v>135</v>
      </c>
      <c r="J4499" t="s">
        <v>136</v>
      </c>
      <c r="K4499" t="s">
        <v>137</v>
      </c>
      <c r="L4499" t="s">
        <v>13115</v>
      </c>
      <c r="M4499" t="s">
        <v>13116</v>
      </c>
      <c r="N4499">
        <v>1.7</v>
      </c>
      <c r="O4499">
        <v>0</v>
      </c>
      <c r="P4499">
        <v>9</v>
      </c>
      <c r="Q4499">
        <v>0</v>
      </c>
      <c r="R4499">
        <v>1</v>
      </c>
      <c r="S4499">
        <v>0</v>
      </c>
      <c r="T4499">
        <v>1</v>
      </c>
      <c r="U4499">
        <v>0</v>
      </c>
      <c r="V4499">
        <v>0</v>
      </c>
      <c r="W4499">
        <v>0</v>
      </c>
      <c r="X4499">
        <v>0.38436640558364998</v>
      </c>
      <c r="Y4499">
        <v>0</v>
      </c>
      <c r="Z4499">
        <v>0.1535007954991125</v>
      </c>
      <c r="AA4499">
        <v>0</v>
      </c>
      <c r="AB4499">
        <v>2.0979258041547499</v>
      </c>
      <c r="AC4499">
        <v>0</v>
      </c>
      <c r="AD4499">
        <v>0</v>
      </c>
      <c r="AE4499">
        <v>2.6357930052375123</v>
      </c>
    </row>
    <row r="4500" spans="1:31" x14ac:dyDescent="0.25">
      <c r="A4500">
        <v>1716773</v>
      </c>
      <c r="B4500">
        <v>1</v>
      </c>
      <c r="C4500" t="s">
        <v>80</v>
      </c>
      <c r="D4500" t="s">
        <v>106</v>
      </c>
      <c r="E4500" t="s">
        <v>131</v>
      </c>
      <c r="F4500" t="s">
        <v>13117</v>
      </c>
      <c r="G4500" t="s">
        <v>133</v>
      </c>
      <c r="H4500" t="s">
        <v>134</v>
      </c>
      <c r="I4500" t="s">
        <v>135</v>
      </c>
      <c r="J4500" t="s">
        <v>136</v>
      </c>
      <c r="K4500" t="s">
        <v>137</v>
      </c>
      <c r="L4500" t="s">
        <v>13118</v>
      </c>
      <c r="M4500" t="s">
        <v>13119</v>
      </c>
      <c r="N4500">
        <v>2.1524999999999999</v>
      </c>
      <c r="O4500">
        <v>0</v>
      </c>
      <c r="P4500">
        <v>1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1.5915972477000001E-4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1.5915972477000001E-4</v>
      </c>
    </row>
    <row r="4501" spans="1:31" x14ac:dyDescent="0.25">
      <c r="A4501">
        <v>1716693</v>
      </c>
      <c r="B4501">
        <v>1</v>
      </c>
      <c r="C4501" t="s">
        <v>80</v>
      </c>
      <c r="D4501" t="s">
        <v>110</v>
      </c>
      <c r="E4501" t="s">
        <v>150</v>
      </c>
      <c r="F4501" t="s">
        <v>13120</v>
      </c>
      <c r="G4501" t="s">
        <v>3736</v>
      </c>
      <c r="H4501" t="s">
        <v>134</v>
      </c>
      <c r="I4501" t="s">
        <v>135</v>
      </c>
      <c r="J4501" t="s">
        <v>136</v>
      </c>
      <c r="K4501" t="s">
        <v>137</v>
      </c>
      <c r="L4501" t="s">
        <v>13121</v>
      </c>
      <c r="M4501" t="s">
        <v>13122</v>
      </c>
      <c r="N4501">
        <v>3.2936111110000001</v>
      </c>
      <c r="O4501">
        <v>0</v>
      </c>
      <c r="P4501">
        <v>504</v>
      </c>
      <c r="Q4501">
        <v>0</v>
      </c>
      <c r="R4501">
        <v>0</v>
      </c>
      <c r="S4501">
        <v>0</v>
      </c>
      <c r="T4501">
        <v>31</v>
      </c>
      <c r="U4501">
        <v>0</v>
      </c>
      <c r="V4501">
        <v>0</v>
      </c>
      <c r="W4501">
        <v>0</v>
      </c>
      <c r="X4501">
        <v>438.02451321583754</v>
      </c>
      <c r="Y4501">
        <v>0</v>
      </c>
      <c r="Z4501">
        <v>0</v>
      </c>
      <c r="AA4501">
        <v>0</v>
      </c>
      <c r="AB4501">
        <v>47.491949399279832</v>
      </c>
      <c r="AC4501">
        <v>0</v>
      </c>
      <c r="AD4501">
        <v>0</v>
      </c>
      <c r="AE4501">
        <v>485.51646261511735</v>
      </c>
    </row>
    <row r="4502" spans="1:31" x14ac:dyDescent="0.25">
      <c r="A4502">
        <v>1716736</v>
      </c>
      <c r="B4502">
        <v>1</v>
      </c>
      <c r="C4502" t="s">
        <v>81</v>
      </c>
      <c r="D4502" t="s">
        <v>127</v>
      </c>
      <c r="E4502" t="s">
        <v>160</v>
      </c>
      <c r="F4502" t="s">
        <v>13123</v>
      </c>
      <c r="G4502" t="s">
        <v>429</v>
      </c>
      <c r="H4502" t="s">
        <v>134</v>
      </c>
      <c r="I4502" t="s">
        <v>135</v>
      </c>
      <c r="J4502" t="s">
        <v>136</v>
      </c>
      <c r="K4502" t="s">
        <v>137</v>
      </c>
      <c r="L4502" t="s">
        <v>13124</v>
      </c>
      <c r="M4502" t="s">
        <v>13125</v>
      </c>
      <c r="N4502">
        <v>2.8977777769999999</v>
      </c>
      <c r="O4502">
        <v>0</v>
      </c>
      <c r="P4502">
        <v>17</v>
      </c>
      <c r="Q4502">
        <v>0</v>
      </c>
      <c r="R4502">
        <v>0</v>
      </c>
      <c r="S4502">
        <v>0</v>
      </c>
      <c r="T4502">
        <v>3</v>
      </c>
      <c r="U4502">
        <v>0</v>
      </c>
      <c r="V4502">
        <v>0</v>
      </c>
      <c r="W4502">
        <v>0</v>
      </c>
      <c r="X4502">
        <v>9.7563841779090303</v>
      </c>
      <c r="Y4502">
        <v>0</v>
      </c>
      <c r="Z4502">
        <v>0</v>
      </c>
      <c r="AA4502">
        <v>0</v>
      </c>
      <c r="AB4502">
        <v>1.64934928657879</v>
      </c>
      <c r="AC4502">
        <v>0</v>
      </c>
      <c r="AD4502">
        <v>0</v>
      </c>
      <c r="AE4502">
        <v>11.40573346448782</v>
      </c>
    </row>
    <row r="4503" spans="1:31" x14ac:dyDescent="0.25">
      <c r="A4503">
        <v>1716619</v>
      </c>
      <c r="B4503">
        <v>1</v>
      </c>
      <c r="C4503" t="s">
        <v>81</v>
      </c>
      <c r="D4503" t="s">
        <v>120</v>
      </c>
      <c r="E4503" t="s">
        <v>131</v>
      </c>
      <c r="F4503" t="s">
        <v>13126</v>
      </c>
      <c r="G4503" t="s">
        <v>133</v>
      </c>
      <c r="H4503" t="s">
        <v>134</v>
      </c>
      <c r="I4503" t="s">
        <v>135</v>
      </c>
      <c r="J4503" t="s">
        <v>136</v>
      </c>
      <c r="K4503" t="s">
        <v>137</v>
      </c>
      <c r="L4503" t="s">
        <v>13127</v>
      </c>
      <c r="M4503" t="s">
        <v>13128</v>
      </c>
      <c r="N4503">
        <v>1.5636111109999999</v>
      </c>
      <c r="O4503">
        <v>0</v>
      </c>
      <c r="P4503">
        <v>1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1.0236321700833333E-3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1.0236321700833333E-3</v>
      </c>
    </row>
    <row r="4504" spans="1:31" x14ac:dyDescent="0.25">
      <c r="A4504">
        <v>1716659</v>
      </c>
      <c r="B4504">
        <v>1</v>
      </c>
      <c r="C4504" t="s">
        <v>80</v>
      </c>
      <c r="D4504" t="s">
        <v>83</v>
      </c>
      <c r="E4504" t="s">
        <v>171</v>
      </c>
      <c r="F4504" t="s">
        <v>13129</v>
      </c>
      <c r="G4504" t="s">
        <v>157</v>
      </c>
      <c r="H4504" t="s">
        <v>143</v>
      </c>
      <c r="I4504" t="s">
        <v>135</v>
      </c>
      <c r="J4504" t="s">
        <v>3</v>
      </c>
      <c r="K4504" t="s">
        <v>137</v>
      </c>
      <c r="L4504" t="s">
        <v>13130</v>
      </c>
      <c r="M4504" t="s">
        <v>13116</v>
      </c>
      <c r="N4504">
        <v>2.0708333329999999</v>
      </c>
      <c r="O4504">
        <v>0</v>
      </c>
      <c r="P4504">
        <v>1463</v>
      </c>
      <c r="Q4504">
        <v>0</v>
      </c>
      <c r="R4504">
        <v>0</v>
      </c>
      <c r="S4504">
        <v>1</v>
      </c>
      <c r="T4504">
        <v>58</v>
      </c>
      <c r="U4504">
        <v>0</v>
      </c>
      <c r="V4504">
        <v>0</v>
      </c>
      <c r="W4504">
        <v>0</v>
      </c>
      <c r="X4504">
        <v>980.77928971833649</v>
      </c>
      <c r="Y4504">
        <v>0</v>
      </c>
      <c r="Z4504">
        <v>0</v>
      </c>
      <c r="AA4504">
        <v>70.214395667801455</v>
      </c>
      <c r="AB4504">
        <v>71.011973263310992</v>
      </c>
      <c r="AC4504">
        <v>0</v>
      </c>
      <c r="AD4504">
        <v>0</v>
      </c>
      <c r="AE4504">
        <v>1122.0056586494488</v>
      </c>
    </row>
    <row r="4505" spans="1:31" x14ac:dyDescent="0.25">
      <c r="A4505">
        <v>1716765</v>
      </c>
      <c r="B4505">
        <v>1</v>
      </c>
      <c r="C4505" t="s">
        <v>80</v>
      </c>
      <c r="D4505" t="s">
        <v>106</v>
      </c>
      <c r="E4505" t="s">
        <v>131</v>
      </c>
      <c r="F4505" t="s">
        <v>13131</v>
      </c>
      <c r="G4505" t="s">
        <v>133</v>
      </c>
      <c r="H4505" t="s">
        <v>134</v>
      </c>
      <c r="I4505" t="s">
        <v>135</v>
      </c>
      <c r="J4505" t="s">
        <v>136</v>
      </c>
      <c r="K4505" t="s">
        <v>137</v>
      </c>
      <c r="L4505" t="s">
        <v>13132</v>
      </c>
      <c r="M4505" t="s">
        <v>13133</v>
      </c>
      <c r="N4505">
        <v>3.3427777769999998</v>
      </c>
      <c r="O4505">
        <v>0</v>
      </c>
      <c r="P4505">
        <v>1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0.35062460714034227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0.35062460714034227</v>
      </c>
    </row>
    <row r="4506" spans="1:31" x14ac:dyDescent="0.25">
      <c r="A4506">
        <v>1716805</v>
      </c>
      <c r="B4506">
        <v>1</v>
      </c>
      <c r="C4506" t="s">
        <v>81</v>
      </c>
      <c r="D4506" t="s">
        <v>126</v>
      </c>
      <c r="E4506" t="s">
        <v>189</v>
      </c>
      <c r="F4506" t="s">
        <v>9906</v>
      </c>
      <c r="G4506" t="s">
        <v>147</v>
      </c>
      <c r="H4506" t="s">
        <v>143</v>
      </c>
      <c r="I4506" t="s">
        <v>455</v>
      </c>
      <c r="J4506" t="s">
        <v>136</v>
      </c>
      <c r="K4506" t="s">
        <v>137</v>
      </c>
      <c r="L4506" t="s">
        <v>13134</v>
      </c>
      <c r="M4506" t="s">
        <v>13135</v>
      </c>
      <c r="N4506">
        <v>5.5555550000000002E-3</v>
      </c>
      <c r="O4506">
        <v>3</v>
      </c>
      <c r="P4506">
        <v>1606</v>
      </c>
      <c r="Q4506">
        <v>67</v>
      </c>
      <c r="R4506">
        <v>493</v>
      </c>
      <c r="S4506">
        <v>26</v>
      </c>
      <c r="T4506">
        <v>87</v>
      </c>
      <c r="U4506">
        <v>1</v>
      </c>
      <c r="V4506">
        <v>5</v>
      </c>
      <c r="W4506">
        <v>5.1814977822500011E-3</v>
      </c>
      <c r="X4506">
        <v>0.66986575934628301</v>
      </c>
      <c r="Y4506">
        <v>0.91255691284145535</v>
      </c>
      <c r="Z4506">
        <v>0.2371952509402333</v>
      </c>
      <c r="AA4506">
        <v>0.66931881811577765</v>
      </c>
      <c r="AB4506">
        <v>0.47187369804203338</v>
      </c>
      <c r="AC4506">
        <v>4.3012458666666679E-4</v>
      </c>
      <c r="AD4506">
        <v>4.9485801838333333E-3</v>
      </c>
      <c r="AE4506">
        <v>2.9713706418385324</v>
      </c>
    </row>
    <row r="4507" spans="1:31" x14ac:dyDescent="0.25">
      <c r="A4507">
        <v>1716911</v>
      </c>
      <c r="B4507">
        <v>1</v>
      </c>
      <c r="C4507" t="s">
        <v>81</v>
      </c>
      <c r="D4507" t="s">
        <v>128</v>
      </c>
      <c r="E4507" t="s">
        <v>150</v>
      </c>
      <c r="F4507" t="s">
        <v>13136</v>
      </c>
      <c r="G4507" t="s">
        <v>186</v>
      </c>
      <c r="H4507" t="s">
        <v>134</v>
      </c>
      <c r="I4507" t="s">
        <v>135</v>
      </c>
      <c r="J4507" t="s">
        <v>136</v>
      </c>
      <c r="K4507" t="s">
        <v>137</v>
      </c>
      <c r="L4507" t="s">
        <v>13137</v>
      </c>
      <c r="M4507" t="s">
        <v>13138</v>
      </c>
      <c r="N4507">
        <v>3.474444444</v>
      </c>
      <c r="O4507">
        <v>0</v>
      </c>
      <c r="P4507">
        <v>278</v>
      </c>
      <c r="Q4507">
        <v>0</v>
      </c>
      <c r="R4507">
        <v>0</v>
      </c>
      <c r="S4507">
        <v>0</v>
      </c>
      <c r="T4507">
        <v>15</v>
      </c>
      <c r="U4507">
        <v>0</v>
      </c>
      <c r="V4507">
        <v>0</v>
      </c>
      <c r="W4507">
        <v>0</v>
      </c>
      <c r="X4507">
        <v>249.94526253036693</v>
      </c>
      <c r="Y4507">
        <v>0</v>
      </c>
      <c r="Z4507">
        <v>0</v>
      </c>
      <c r="AA4507">
        <v>0</v>
      </c>
      <c r="AB4507">
        <v>13.425321148616538</v>
      </c>
      <c r="AC4507">
        <v>0</v>
      </c>
      <c r="AD4507">
        <v>0</v>
      </c>
      <c r="AE4507">
        <v>263.37058367898345</v>
      </c>
    </row>
    <row r="4508" spans="1:31" x14ac:dyDescent="0.25">
      <c r="A4508">
        <v>1716905</v>
      </c>
      <c r="B4508">
        <v>1</v>
      </c>
      <c r="C4508" t="s">
        <v>81</v>
      </c>
      <c r="D4508" t="s">
        <v>127</v>
      </c>
      <c r="E4508" t="s">
        <v>131</v>
      </c>
      <c r="F4508" t="s">
        <v>13139</v>
      </c>
      <c r="G4508" t="s">
        <v>133</v>
      </c>
      <c r="H4508" t="s">
        <v>134</v>
      </c>
      <c r="I4508" t="s">
        <v>135</v>
      </c>
      <c r="J4508" t="s">
        <v>136</v>
      </c>
      <c r="K4508" t="s">
        <v>137</v>
      </c>
      <c r="L4508" t="s">
        <v>13140</v>
      </c>
      <c r="M4508" t="s">
        <v>13141</v>
      </c>
      <c r="N4508">
        <v>4.1247222219999999</v>
      </c>
      <c r="O4508">
        <v>0</v>
      </c>
      <c r="P4508">
        <v>1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0.38436117513035001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0.38436117513035001</v>
      </c>
    </row>
    <row r="4509" spans="1:31" x14ac:dyDescent="0.25">
      <c r="A4509">
        <v>1716759</v>
      </c>
      <c r="B4509">
        <v>1</v>
      </c>
      <c r="C4509" t="s">
        <v>80</v>
      </c>
      <c r="D4509" t="s">
        <v>100</v>
      </c>
      <c r="E4509" t="s">
        <v>131</v>
      </c>
      <c r="F4509" t="s">
        <v>13142</v>
      </c>
      <c r="G4509" t="s">
        <v>133</v>
      </c>
      <c r="H4509" t="s">
        <v>134</v>
      </c>
      <c r="I4509" t="s">
        <v>135</v>
      </c>
      <c r="J4509" t="s">
        <v>136</v>
      </c>
      <c r="K4509" t="s">
        <v>137</v>
      </c>
      <c r="L4509" t="s">
        <v>13143</v>
      </c>
      <c r="M4509" t="s">
        <v>13144</v>
      </c>
      <c r="N4509">
        <v>1.5277777770000001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2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7.3749727482671972</v>
      </c>
      <c r="AC4509">
        <v>0</v>
      </c>
      <c r="AD4509">
        <v>0</v>
      </c>
      <c r="AE4509">
        <v>7.3749727482671972</v>
      </c>
    </row>
    <row r="4510" spans="1:31" x14ac:dyDescent="0.25">
      <c r="A4510">
        <v>1716868</v>
      </c>
      <c r="B4510">
        <v>1</v>
      </c>
      <c r="C4510" t="s">
        <v>80</v>
      </c>
      <c r="D4510" t="s">
        <v>96</v>
      </c>
      <c r="E4510" t="s">
        <v>140</v>
      </c>
      <c r="F4510" t="s">
        <v>978</v>
      </c>
      <c r="G4510" t="s">
        <v>147</v>
      </c>
      <c r="H4510" t="s">
        <v>143</v>
      </c>
      <c r="I4510" t="s">
        <v>135</v>
      </c>
      <c r="J4510" t="s">
        <v>136</v>
      </c>
      <c r="K4510" t="s">
        <v>137</v>
      </c>
      <c r="L4510" t="s">
        <v>13145</v>
      </c>
      <c r="M4510" t="s">
        <v>13146</v>
      </c>
      <c r="N4510">
        <v>1.2336111110000001</v>
      </c>
      <c r="O4510">
        <v>0</v>
      </c>
      <c r="P4510">
        <v>275</v>
      </c>
      <c r="Q4510">
        <v>0</v>
      </c>
      <c r="R4510">
        <v>0</v>
      </c>
      <c r="S4510">
        <v>10</v>
      </c>
      <c r="T4510">
        <v>65</v>
      </c>
      <c r="U4510">
        <v>0</v>
      </c>
      <c r="V4510">
        <v>0</v>
      </c>
      <c r="W4510">
        <v>0</v>
      </c>
      <c r="X4510">
        <v>166.47115751498819</v>
      </c>
      <c r="Y4510">
        <v>0</v>
      </c>
      <c r="Z4510">
        <v>0</v>
      </c>
      <c r="AA4510">
        <v>437.66998866974615</v>
      </c>
      <c r="AB4510">
        <v>92.483797306863664</v>
      </c>
      <c r="AC4510">
        <v>0</v>
      </c>
      <c r="AD4510">
        <v>0</v>
      </c>
      <c r="AE4510">
        <v>696.62494349159806</v>
      </c>
    </row>
    <row r="4511" spans="1:31" x14ac:dyDescent="0.25">
      <c r="A4511">
        <v>1716702</v>
      </c>
      <c r="B4511">
        <v>1</v>
      </c>
      <c r="C4511" t="s">
        <v>80</v>
      </c>
      <c r="D4511" t="s">
        <v>96</v>
      </c>
      <c r="E4511" t="s">
        <v>131</v>
      </c>
      <c r="F4511" t="s">
        <v>13147</v>
      </c>
      <c r="G4511" t="s">
        <v>133</v>
      </c>
      <c r="H4511" t="s">
        <v>134</v>
      </c>
      <c r="I4511" t="s">
        <v>135</v>
      </c>
      <c r="J4511" t="s">
        <v>136</v>
      </c>
      <c r="K4511" t="s">
        <v>137</v>
      </c>
      <c r="L4511" t="s">
        <v>13148</v>
      </c>
      <c r="M4511" t="s">
        <v>13149</v>
      </c>
      <c r="N4511">
        <v>3.1869444439999999</v>
      </c>
      <c r="O4511">
        <v>0</v>
      </c>
      <c r="P4511">
        <v>1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0.21415648196040948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0.21415648196040948</v>
      </c>
    </row>
    <row r="4512" spans="1:31" x14ac:dyDescent="0.25">
      <c r="A4512">
        <v>1716533</v>
      </c>
      <c r="B4512">
        <v>1</v>
      </c>
      <c r="C4512" t="s">
        <v>80</v>
      </c>
      <c r="D4512" t="s">
        <v>82</v>
      </c>
      <c r="E4512" t="s">
        <v>171</v>
      </c>
      <c r="F4512" t="s">
        <v>13150</v>
      </c>
      <c r="G4512" t="s">
        <v>316</v>
      </c>
      <c r="H4512" t="s">
        <v>143</v>
      </c>
      <c r="I4512" t="s">
        <v>135</v>
      </c>
      <c r="J4512" t="s">
        <v>136</v>
      </c>
      <c r="K4512" t="s">
        <v>153</v>
      </c>
      <c r="L4512" t="s">
        <v>13151</v>
      </c>
      <c r="M4512" t="s">
        <v>13152</v>
      </c>
      <c r="N4512">
        <v>0.17944444400000001</v>
      </c>
      <c r="O4512">
        <v>0</v>
      </c>
      <c r="P4512">
        <v>2803</v>
      </c>
      <c r="Q4512">
        <v>0</v>
      </c>
      <c r="R4512">
        <v>0</v>
      </c>
      <c r="S4512">
        <v>0</v>
      </c>
      <c r="T4512">
        <v>296</v>
      </c>
      <c r="U4512">
        <v>0</v>
      </c>
      <c r="V4512">
        <v>0</v>
      </c>
      <c r="W4512">
        <v>0</v>
      </c>
      <c r="X4512">
        <v>124.52563362317207</v>
      </c>
      <c r="Y4512">
        <v>0</v>
      </c>
      <c r="Z4512">
        <v>0</v>
      </c>
      <c r="AA4512">
        <v>0</v>
      </c>
      <c r="AB4512">
        <v>14.083560642008152</v>
      </c>
      <c r="AC4512">
        <v>0</v>
      </c>
      <c r="AD4512">
        <v>0</v>
      </c>
      <c r="AE4512">
        <v>138.60919426518024</v>
      </c>
    </row>
    <row r="4513" spans="1:31" x14ac:dyDescent="0.25">
      <c r="A4513">
        <v>1716745</v>
      </c>
      <c r="B4513">
        <v>1</v>
      </c>
      <c r="C4513" t="s">
        <v>80</v>
      </c>
      <c r="D4513" t="s">
        <v>103</v>
      </c>
      <c r="E4513" t="s">
        <v>150</v>
      </c>
      <c r="F4513" t="s">
        <v>13153</v>
      </c>
      <c r="G4513" t="s">
        <v>269</v>
      </c>
      <c r="H4513" t="s">
        <v>134</v>
      </c>
      <c r="I4513" t="s">
        <v>135</v>
      </c>
      <c r="J4513" t="s">
        <v>136</v>
      </c>
      <c r="K4513" t="s">
        <v>137</v>
      </c>
      <c r="L4513" t="s">
        <v>13154</v>
      </c>
      <c r="M4513" t="s">
        <v>13155</v>
      </c>
      <c r="N4513">
        <v>0.86499999999999999</v>
      </c>
      <c r="O4513">
        <v>0</v>
      </c>
      <c r="P4513">
        <v>564</v>
      </c>
      <c r="Q4513">
        <v>0</v>
      </c>
      <c r="R4513">
        <v>3</v>
      </c>
      <c r="S4513">
        <v>0</v>
      </c>
      <c r="T4513">
        <v>41</v>
      </c>
      <c r="U4513">
        <v>0</v>
      </c>
      <c r="V4513">
        <v>0</v>
      </c>
      <c r="W4513">
        <v>0</v>
      </c>
      <c r="X4513">
        <v>119.91310242743283</v>
      </c>
      <c r="Y4513">
        <v>0</v>
      </c>
      <c r="Z4513">
        <v>0.17521376831659585</v>
      </c>
      <c r="AA4513">
        <v>0</v>
      </c>
      <c r="AB4513">
        <v>42.620053688338558</v>
      </c>
      <c r="AC4513">
        <v>0</v>
      </c>
      <c r="AD4513">
        <v>0</v>
      </c>
      <c r="AE4513">
        <v>162.70836988408797</v>
      </c>
    </row>
    <row r="4514" spans="1:31" x14ac:dyDescent="0.25">
      <c r="A4514">
        <v>1716676</v>
      </c>
      <c r="B4514">
        <v>1</v>
      </c>
      <c r="C4514" t="s">
        <v>80</v>
      </c>
      <c r="D4514" t="s">
        <v>84</v>
      </c>
      <c r="E4514" t="s">
        <v>171</v>
      </c>
      <c r="F4514" t="s">
        <v>13156</v>
      </c>
      <c r="G4514" t="s">
        <v>295</v>
      </c>
      <c r="H4514" t="s">
        <v>143</v>
      </c>
      <c r="I4514" t="s">
        <v>135</v>
      </c>
      <c r="J4514" t="s">
        <v>136</v>
      </c>
      <c r="K4514" t="s">
        <v>137</v>
      </c>
      <c r="L4514" t="s">
        <v>13157</v>
      </c>
      <c r="M4514" t="s">
        <v>13158</v>
      </c>
      <c r="N4514">
        <v>2.931944444</v>
      </c>
      <c r="O4514">
        <v>0</v>
      </c>
      <c r="P4514">
        <v>132</v>
      </c>
      <c r="Q4514">
        <v>0</v>
      </c>
      <c r="R4514">
        <v>0</v>
      </c>
      <c r="S4514">
        <v>0</v>
      </c>
      <c r="T4514">
        <v>11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39.398927528330454</v>
      </c>
      <c r="AC4514">
        <v>0</v>
      </c>
      <c r="AD4514">
        <v>0</v>
      </c>
      <c r="AE4514">
        <v>39.398927528330454</v>
      </c>
    </row>
    <row r="4515" spans="1:31" x14ac:dyDescent="0.25">
      <c r="A4515">
        <v>1716845</v>
      </c>
      <c r="B4515">
        <v>1</v>
      </c>
      <c r="C4515" t="s">
        <v>80</v>
      </c>
      <c r="D4515" t="s">
        <v>100</v>
      </c>
      <c r="E4515" t="s">
        <v>171</v>
      </c>
      <c r="F4515" t="s">
        <v>13159</v>
      </c>
      <c r="G4515" t="s">
        <v>295</v>
      </c>
      <c r="H4515" t="s">
        <v>143</v>
      </c>
      <c r="I4515" t="s">
        <v>135</v>
      </c>
      <c r="J4515" t="s">
        <v>136</v>
      </c>
      <c r="K4515" t="s">
        <v>137</v>
      </c>
      <c r="L4515" t="s">
        <v>13160</v>
      </c>
      <c r="M4515" t="s">
        <v>13161</v>
      </c>
      <c r="N4515">
        <v>1.2155555549999999</v>
      </c>
      <c r="O4515">
        <v>0</v>
      </c>
      <c r="P4515">
        <v>4</v>
      </c>
      <c r="Q4515">
        <v>0</v>
      </c>
      <c r="R4515">
        <v>16</v>
      </c>
      <c r="S4515">
        <v>0</v>
      </c>
      <c r="T4515">
        <v>6</v>
      </c>
      <c r="U4515">
        <v>0</v>
      </c>
      <c r="V4515">
        <v>0</v>
      </c>
      <c r="W4515">
        <v>0</v>
      </c>
      <c r="X4515">
        <v>0.83878003666072631</v>
      </c>
      <c r="Y4515">
        <v>0</v>
      </c>
      <c r="Z4515">
        <v>3.3491380875845262</v>
      </c>
      <c r="AA4515">
        <v>0</v>
      </c>
      <c r="AB4515">
        <v>4.0006320360533474</v>
      </c>
      <c r="AC4515">
        <v>0</v>
      </c>
      <c r="AD4515">
        <v>0</v>
      </c>
      <c r="AE4515">
        <v>8.1885501602986004</v>
      </c>
    </row>
    <row r="4516" spans="1:31" x14ac:dyDescent="0.25">
      <c r="A4516">
        <v>1716639</v>
      </c>
      <c r="B4516">
        <v>1</v>
      </c>
      <c r="C4516" t="s">
        <v>80</v>
      </c>
      <c r="D4516" t="s">
        <v>100</v>
      </c>
      <c r="E4516" t="s">
        <v>131</v>
      </c>
      <c r="F4516" t="s">
        <v>13162</v>
      </c>
      <c r="G4516" t="s">
        <v>133</v>
      </c>
      <c r="H4516" t="s">
        <v>134</v>
      </c>
      <c r="I4516" t="s">
        <v>135</v>
      </c>
      <c r="J4516" t="s">
        <v>136</v>
      </c>
      <c r="K4516" t="s">
        <v>137</v>
      </c>
      <c r="L4516" t="s">
        <v>13163</v>
      </c>
      <c r="M4516" t="s">
        <v>13164</v>
      </c>
      <c r="N4516">
        <v>1.0108333329999999</v>
      </c>
      <c r="O4516">
        <v>0</v>
      </c>
      <c r="P4516">
        <v>1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9.4680581190880006E-2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9.4680581190880006E-2</v>
      </c>
    </row>
    <row r="4517" spans="1:31" x14ac:dyDescent="0.25">
      <c r="A4517">
        <v>1716782</v>
      </c>
      <c r="B4517">
        <v>1</v>
      </c>
      <c r="C4517" t="s">
        <v>80</v>
      </c>
      <c r="D4517" t="s">
        <v>98</v>
      </c>
      <c r="E4517" t="s">
        <v>160</v>
      </c>
      <c r="F4517" t="s">
        <v>13165</v>
      </c>
      <c r="G4517" t="s">
        <v>162</v>
      </c>
      <c r="H4517" t="s">
        <v>134</v>
      </c>
      <c r="I4517" t="s">
        <v>135</v>
      </c>
      <c r="J4517" t="s">
        <v>136</v>
      </c>
      <c r="K4517" t="s">
        <v>137</v>
      </c>
      <c r="L4517" t="s">
        <v>13166</v>
      </c>
      <c r="M4517" t="s">
        <v>13167</v>
      </c>
      <c r="N4517">
        <v>2.0844444439999998</v>
      </c>
      <c r="O4517">
        <v>0</v>
      </c>
      <c r="P4517">
        <v>5</v>
      </c>
      <c r="Q4517">
        <v>0</v>
      </c>
      <c r="R4517">
        <v>7</v>
      </c>
      <c r="S4517">
        <v>0</v>
      </c>
      <c r="T4517">
        <v>3</v>
      </c>
      <c r="U4517">
        <v>0</v>
      </c>
      <c r="V4517">
        <v>0</v>
      </c>
      <c r="W4517">
        <v>0</v>
      </c>
      <c r="X4517">
        <v>1.576043970875642</v>
      </c>
      <c r="Y4517">
        <v>0</v>
      </c>
      <c r="Z4517">
        <v>1.9942265708871223</v>
      </c>
      <c r="AA4517">
        <v>0</v>
      </c>
      <c r="AB4517">
        <v>7.892189160348889</v>
      </c>
      <c r="AC4517">
        <v>0</v>
      </c>
      <c r="AD4517">
        <v>0</v>
      </c>
      <c r="AE4517">
        <v>11.462459702111653</v>
      </c>
    </row>
    <row r="4518" spans="1:31" x14ac:dyDescent="0.25">
      <c r="A4518">
        <v>1716593</v>
      </c>
      <c r="B4518">
        <v>1</v>
      </c>
      <c r="C4518" t="s">
        <v>81</v>
      </c>
      <c r="D4518" t="s">
        <v>128</v>
      </c>
      <c r="E4518" t="s">
        <v>140</v>
      </c>
      <c r="F4518" t="s">
        <v>13168</v>
      </c>
      <c r="G4518" t="s">
        <v>173</v>
      </c>
      <c r="H4518" t="s">
        <v>143</v>
      </c>
      <c r="I4518" t="s">
        <v>135</v>
      </c>
      <c r="J4518" t="s">
        <v>136</v>
      </c>
      <c r="K4518" t="s">
        <v>153</v>
      </c>
      <c r="L4518" t="s">
        <v>13169</v>
      </c>
      <c r="M4518" t="s">
        <v>13170</v>
      </c>
      <c r="N4518">
        <v>5.1813500000000001</v>
      </c>
      <c r="O4518">
        <v>0</v>
      </c>
      <c r="P4518">
        <v>18</v>
      </c>
      <c r="Q4518">
        <v>1</v>
      </c>
      <c r="R4518">
        <v>0</v>
      </c>
      <c r="S4518">
        <v>35</v>
      </c>
      <c r="T4518">
        <v>44</v>
      </c>
      <c r="U4518">
        <v>40</v>
      </c>
      <c r="V4518">
        <v>43</v>
      </c>
      <c r="W4518">
        <v>0</v>
      </c>
      <c r="X4518">
        <v>35.3488125846036</v>
      </c>
      <c r="Y4518">
        <v>5.3673281612383894</v>
      </c>
      <c r="Z4518">
        <v>0</v>
      </c>
      <c r="AA4518">
        <v>1311.0403851647188</v>
      </c>
      <c r="AB4518">
        <v>1428.1699781876866</v>
      </c>
      <c r="AC4518">
        <v>9520.4963717203664</v>
      </c>
      <c r="AD4518">
        <v>2672.4479775958239</v>
      </c>
      <c r="AE4518">
        <v>14972.870853414439</v>
      </c>
    </row>
    <row r="4519" spans="1:31" x14ac:dyDescent="0.25">
      <c r="A4519">
        <v>1716576</v>
      </c>
      <c r="B4519">
        <v>1</v>
      </c>
      <c r="C4519" t="s">
        <v>81</v>
      </c>
      <c r="D4519" t="s">
        <v>119</v>
      </c>
      <c r="E4519" t="s">
        <v>189</v>
      </c>
      <c r="F4519" t="s">
        <v>2809</v>
      </c>
      <c r="G4519" t="s">
        <v>316</v>
      </c>
      <c r="H4519" t="s">
        <v>143</v>
      </c>
      <c r="I4519" t="s">
        <v>135</v>
      </c>
      <c r="J4519" t="s">
        <v>136</v>
      </c>
      <c r="K4519" t="s">
        <v>153</v>
      </c>
      <c r="L4519" t="s">
        <v>13171</v>
      </c>
      <c r="M4519" t="s">
        <v>13172</v>
      </c>
      <c r="N4519">
        <v>0.225996111</v>
      </c>
      <c r="O4519">
        <v>0</v>
      </c>
      <c r="P4519">
        <v>980</v>
      </c>
      <c r="Q4519">
        <v>68</v>
      </c>
      <c r="R4519">
        <v>60</v>
      </c>
      <c r="S4519">
        <v>4</v>
      </c>
      <c r="T4519">
        <v>75</v>
      </c>
      <c r="U4519">
        <v>0</v>
      </c>
      <c r="V4519">
        <v>2</v>
      </c>
      <c r="W4519">
        <v>0</v>
      </c>
      <c r="X4519">
        <v>35.974300273275361</v>
      </c>
      <c r="Y4519">
        <v>13.174525686261347</v>
      </c>
      <c r="Z4519">
        <v>10.369975544414668</v>
      </c>
      <c r="AA4519">
        <v>3.3192507535365938</v>
      </c>
      <c r="AB4519">
        <v>4.5194522772048957</v>
      </c>
      <c r="AC4519">
        <v>0</v>
      </c>
      <c r="AD4519">
        <v>2.5334712465872702</v>
      </c>
      <c r="AE4519">
        <v>69.890975781280133</v>
      </c>
    </row>
    <row r="4520" spans="1:31" x14ac:dyDescent="0.25">
      <c r="A4520">
        <v>1716553</v>
      </c>
      <c r="B4520">
        <v>1</v>
      </c>
      <c r="C4520" t="s">
        <v>81</v>
      </c>
      <c r="D4520" t="s">
        <v>115</v>
      </c>
      <c r="E4520" t="s">
        <v>189</v>
      </c>
      <c r="F4520" t="s">
        <v>13173</v>
      </c>
      <c r="G4520" t="s">
        <v>147</v>
      </c>
      <c r="H4520" t="s">
        <v>143</v>
      </c>
      <c r="I4520" t="s">
        <v>135</v>
      </c>
      <c r="J4520" t="s">
        <v>136</v>
      </c>
      <c r="K4520" t="s">
        <v>137</v>
      </c>
      <c r="L4520" t="s">
        <v>13174</v>
      </c>
      <c r="M4520" t="s">
        <v>13175</v>
      </c>
      <c r="N4520">
        <v>0.86916666600000003</v>
      </c>
      <c r="O4520">
        <v>0</v>
      </c>
      <c r="P4520">
        <v>419</v>
      </c>
      <c r="Q4520">
        <v>0</v>
      </c>
      <c r="R4520">
        <v>38</v>
      </c>
      <c r="S4520">
        <v>2</v>
      </c>
      <c r="T4520">
        <v>19</v>
      </c>
      <c r="U4520">
        <v>0</v>
      </c>
      <c r="V4520">
        <v>0</v>
      </c>
      <c r="W4520">
        <v>0</v>
      </c>
      <c r="X4520">
        <v>31.318804949242168</v>
      </c>
      <c r="Y4520">
        <v>0</v>
      </c>
      <c r="Z4520">
        <v>6.853786751417128</v>
      </c>
      <c r="AA4520">
        <v>3.5557283507622079</v>
      </c>
      <c r="AB4520">
        <v>2.4627957293553506</v>
      </c>
      <c r="AC4520">
        <v>0</v>
      </c>
      <c r="AD4520">
        <v>0</v>
      </c>
      <c r="AE4520">
        <v>44.191115780776855</v>
      </c>
    </row>
    <row r="4521" spans="1:31" x14ac:dyDescent="0.25">
      <c r="A4521">
        <v>1716616</v>
      </c>
      <c r="B4521">
        <v>1</v>
      </c>
      <c r="C4521" t="s">
        <v>80</v>
      </c>
      <c r="D4521" t="s">
        <v>96</v>
      </c>
      <c r="E4521" t="s">
        <v>171</v>
      </c>
      <c r="F4521" t="s">
        <v>13176</v>
      </c>
      <c r="G4521" t="s">
        <v>147</v>
      </c>
      <c r="H4521" t="s">
        <v>143</v>
      </c>
      <c r="I4521" t="s">
        <v>135</v>
      </c>
      <c r="J4521" t="s">
        <v>136</v>
      </c>
      <c r="K4521" t="s">
        <v>137</v>
      </c>
      <c r="L4521" t="s">
        <v>13177</v>
      </c>
      <c r="M4521" t="s">
        <v>13178</v>
      </c>
      <c r="N4521">
        <v>0.252222222</v>
      </c>
      <c r="O4521">
        <v>0</v>
      </c>
      <c r="P4521">
        <v>644</v>
      </c>
      <c r="Q4521">
        <v>1</v>
      </c>
      <c r="R4521">
        <v>5</v>
      </c>
      <c r="S4521">
        <v>0</v>
      </c>
      <c r="T4521">
        <v>31</v>
      </c>
      <c r="U4521">
        <v>0</v>
      </c>
      <c r="V4521">
        <v>0</v>
      </c>
      <c r="W4521">
        <v>0</v>
      </c>
      <c r="X4521">
        <v>61.705438913789393</v>
      </c>
      <c r="Y4521">
        <v>0</v>
      </c>
      <c r="Z4521">
        <v>4.1602744234566676E-3</v>
      </c>
      <c r="AA4521">
        <v>0</v>
      </c>
      <c r="AB4521">
        <v>5.8752072364411747</v>
      </c>
      <c r="AC4521">
        <v>0</v>
      </c>
      <c r="AD4521">
        <v>0</v>
      </c>
      <c r="AE4521">
        <v>67.584806424654019</v>
      </c>
    </row>
    <row r="4522" spans="1:31" x14ac:dyDescent="0.25">
      <c r="A4522">
        <v>1716908</v>
      </c>
      <c r="B4522">
        <v>1</v>
      </c>
      <c r="C4522" t="s">
        <v>81</v>
      </c>
      <c r="D4522" t="s">
        <v>128</v>
      </c>
      <c r="E4522" t="s">
        <v>131</v>
      </c>
      <c r="F4522" t="s">
        <v>13179</v>
      </c>
      <c r="G4522" t="s">
        <v>238</v>
      </c>
      <c r="H4522" t="s">
        <v>134</v>
      </c>
      <c r="I4522" t="s">
        <v>135</v>
      </c>
      <c r="J4522" t="s">
        <v>136</v>
      </c>
      <c r="K4522" t="s">
        <v>137</v>
      </c>
      <c r="L4522" t="s">
        <v>13180</v>
      </c>
      <c r="M4522" t="s">
        <v>13181</v>
      </c>
      <c r="N4522">
        <v>0.67944444400000004</v>
      </c>
      <c r="O4522">
        <v>0</v>
      </c>
      <c r="P4522">
        <v>3</v>
      </c>
      <c r="Q4522">
        <v>0</v>
      </c>
      <c r="R4522">
        <v>0</v>
      </c>
      <c r="S4522">
        <v>0</v>
      </c>
      <c r="T4522">
        <v>1</v>
      </c>
      <c r="U4522">
        <v>0</v>
      </c>
      <c r="V4522">
        <v>0</v>
      </c>
      <c r="W4522">
        <v>0</v>
      </c>
      <c r="X4522">
        <v>1.597459165258111E-2</v>
      </c>
      <c r="Y4522">
        <v>0</v>
      </c>
      <c r="Z4522">
        <v>0</v>
      </c>
      <c r="AA4522">
        <v>0</v>
      </c>
      <c r="AB4522">
        <v>0.62844363084992771</v>
      </c>
      <c r="AC4522">
        <v>0</v>
      </c>
      <c r="AD4522">
        <v>0</v>
      </c>
      <c r="AE4522">
        <v>0.6444182225025088</v>
      </c>
    </row>
    <row r="4523" spans="1:31" x14ac:dyDescent="0.25">
      <c r="A4523">
        <v>1716536</v>
      </c>
      <c r="B4523">
        <v>1</v>
      </c>
      <c r="C4523" t="s">
        <v>80</v>
      </c>
      <c r="D4523" t="s">
        <v>85</v>
      </c>
      <c r="E4523" t="s">
        <v>171</v>
      </c>
      <c r="F4523" t="s">
        <v>13182</v>
      </c>
      <c r="G4523" t="s">
        <v>147</v>
      </c>
      <c r="H4523" t="s">
        <v>143</v>
      </c>
      <c r="I4523" t="s">
        <v>455</v>
      </c>
      <c r="J4523" t="s">
        <v>136</v>
      </c>
      <c r="K4523" t="s">
        <v>137</v>
      </c>
      <c r="L4523" t="s">
        <v>13183</v>
      </c>
      <c r="M4523" t="s">
        <v>13184</v>
      </c>
      <c r="N4523">
        <v>1.8611111E-2</v>
      </c>
      <c r="O4523">
        <v>0</v>
      </c>
      <c r="P4523">
        <v>467</v>
      </c>
      <c r="Q4523">
        <v>0</v>
      </c>
      <c r="R4523">
        <v>0</v>
      </c>
      <c r="S4523">
        <v>6</v>
      </c>
      <c r="T4523">
        <v>178</v>
      </c>
      <c r="U4523">
        <v>0</v>
      </c>
      <c r="V4523">
        <v>2</v>
      </c>
      <c r="W4523">
        <v>0</v>
      </c>
      <c r="X4523">
        <v>1.696031974938196</v>
      </c>
      <c r="Y4523">
        <v>0</v>
      </c>
      <c r="Z4523">
        <v>0</v>
      </c>
      <c r="AA4523">
        <v>2.0401781174469624</v>
      </c>
      <c r="AB4523">
        <v>2.1878070249026762</v>
      </c>
      <c r="AC4523">
        <v>0</v>
      </c>
      <c r="AD4523">
        <v>0.68696682353107219</v>
      </c>
      <c r="AE4523">
        <v>6.6109839408189064</v>
      </c>
    </row>
    <row r="4524" spans="1:31" x14ac:dyDescent="0.25">
      <c r="A4524">
        <v>1716679</v>
      </c>
      <c r="B4524">
        <v>1</v>
      </c>
      <c r="C4524" t="s">
        <v>81</v>
      </c>
      <c r="D4524" t="s">
        <v>123</v>
      </c>
      <c r="E4524" t="s">
        <v>189</v>
      </c>
      <c r="F4524" t="s">
        <v>13185</v>
      </c>
      <c r="G4524" t="s">
        <v>147</v>
      </c>
      <c r="H4524" t="s">
        <v>143</v>
      </c>
      <c r="I4524" t="s">
        <v>135</v>
      </c>
      <c r="J4524" t="s">
        <v>136</v>
      </c>
      <c r="K4524" t="s">
        <v>137</v>
      </c>
      <c r="L4524" t="s">
        <v>13186</v>
      </c>
      <c r="M4524" t="s">
        <v>13187</v>
      </c>
      <c r="N4524">
        <v>0.69166666600000004</v>
      </c>
      <c r="O4524">
        <v>5</v>
      </c>
      <c r="P4524">
        <v>587</v>
      </c>
      <c r="Q4524">
        <v>372</v>
      </c>
      <c r="R4524">
        <v>426</v>
      </c>
      <c r="S4524">
        <v>36</v>
      </c>
      <c r="T4524">
        <v>85</v>
      </c>
      <c r="U4524">
        <v>4</v>
      </c>
      <c r="V4524">
        <v>0</v>
      </c>
      <c r="W4524">
        <v>3.6594021399347252</v>
      </c>
      <c r="X4524">
        <v>62.722256851146952</v>
      </c>
      <c r="Y4524">
        <v>163.47049686390085</v>
      </c>
      <c r="Z4524">
        <v>143.6547620729078</v>
      </c>
      <c r="AA4524">
        <v>40.185253893624015</v>
      </c>
      <c r="AB4524">
        <v>36.850237244185173</v>
      </c>
      <c r="AC4524">
        <v>133.73048615706927</v>
      </c>
      <c r="AD4524">
        <v>0</v>
      </c>
      <c r="AE4524">
        <v>584.27289522276874</v>
      </c>
    </row>
    <row r="4525" spans="1:31" x14ac:dyDescent="0.25">
      <c r="A4525">
        <v>1716842</v>
      </c>
      <c r="B4525">
        <v>1</v>
      </c>
      <c r="C4525" t="s">
        <v>81</v>
      </c>
      <c r="D4525" t="s">
        <v>128</v>
      </c>
      <c r="E4525" t="s">
        <v>171</v>
      </c>
      <c r="F4525" t="s">
        <v>13188</v>
      </c>
      <c r="G4525" t="s">
        <v>295</v>
      </c>
      <c r="H4525" t="s">
        <v>143</v>
      </c>
      <c r="I4525" t="s">
        <v>135</v>
      </c>
      <c r="J4525" t="s">
        <v>136</v>
      </c>
      <c r="K4525" t="s">
        <v>137</v>
      </c>
      <c r="L4525" t="s">
        <v>13189</v>
      </c>
      <c r="M4525" t="s">
        <v>13190</v>
      </c>
      <c r="N4525">
        <v>3.355555555</v>
      </c>
      <c r="O4525">
        <v>0</v>
      </c>
      <c r="P4525">
        <v>86</v>
      </c>
      <c r="Q4525">
        <v>0</v>
      </c>
      <c r="R4525">
        <v>0</v>
      </c>
      <c r="S4525">
        <v>0</v>
      </c>
      <c r="T4525">
        <v>12</v>
      </c>
      <c r="U4525">
        <v>0</v>
      </c>
      <c r="V4525">
        <v>0</v>
      </c>
      <c r="W4525">
        <v>0</v>
      </c>
      <c r="X4525">
        <v>38.165203570111665</v>
      </c>
      <c r="Y4525">
        <v>0</v>
      </c>
      <c r="Z4525">
        <v>0</v>
      </c>
      <c r="AA4525">
        <v>0</v>
      </c>
      <c r="AB4525">
        <v>2.0751182602539102</v>
      </c>
      <c r="AC4525">
        <v>0</v>
      </c>
      <c r="AD4525">
        <v>0</v>
      </c>
      <c r="AE4525">
        <v>40.240321830365573</v>
      </c>
    </row>
    <row r="4526" spans="1:31" x14ac:dyDescent="0.25">
      <c r="A4526">
        <v>1716656</v>
      </c>
      <c r="B4526">
        <v>1</v>
      </c>
      <c r="C4526" t="s">
        <v>80</v>
      </c>
      <c r="D4526" t="s">
        <v>82</v>
      </c>
      <c r="E4526" t="s">
        <v>171</v>
      </c>
      <c r="F4526" t="s">
        <v>13191</v>
      </c>
      <c r="G4526" t="s">
        <v>157</v>
      </c>
      <c r="H4526" t="s">
        <v>143</v>
      </c>
      <c r="I4526" t="s">
        <v>135</v>
      </c>
      <c r="J4526" t="s">
        <v>3</v>
      </c>
      <c r="K4526" t="s">
        <v>137</v>
      </c>
      <c r="L4526" t="s">
        <v>13192</v>
      </c>
      <c r="M4526" t="s">
        <v>13193</v>
      </c>
      <c r="N4526">
        <v>0.454166666</v>
      </c>
      <c r="O4526">
        <v>0</v>
      </c>
      <c r="P4526">
        <v>706</v>
      </c>
      <c r="Q4526">
        <v>0</v>
      </c>
      <c r="R4526">
        <v>0</v>
      </c>
      <c r="S4526">
        <v>0</v>
      </c>
      <c r="T4526">
        <v>24</v>
      </c>
      <c r="U4526">
        <v>0</v>
      </c>
      <c r="V4526">
        <v>0</v>
      </c>
      <c r="W4526">
        <v>0</v>
      </c>
      <c r="X4526">
        <v>124.54204764147811</v>
      </c>
      <c r="Y4526">
        <v>0</v>
      </c>
      <c r="Z4526">
        <v>0</v>
      </c>
      <c r="AA4526">
        <v>0</v>
      </c>
      <c r="AB4526">
        <v>3.6214103905781592</v>
      </c>
      <c r="AC4526">
        <v>0</v>
      </c>
      <c r="AD4526">
        <v>0</v>
      </c>
      <c r="AE4526">
        <v>128.16345803205627</v>
      </c>
    </row>
    <row r="4527" spans="1:31" x14ac:dyDescent="0.25">
      <c r="A4527">
        <v>1716722</v>
      </c>
      <c r="B4527">
        <v>1</v>
      </c>
      <c r="C4527" t="s">
        <v>80</v>
      </c>
      <c r="D4527" t="s">
        <v>97</v>
      </c>
      <c r="E4527" t="s">
        <v>131</v>
      </c>
      <c r="F4527" t="s">
        <v>13194</v>
      </c>
      <c r="G4527" t="s">
        <v>133</v>
      </c>
      <c r="H4527" t="s">
        <v>134</v>
      </c>
      <c r="I4527" t="s">
        <v>135</v>
      </c>
      <c r="J4527" t="s">
        <v>136</v>
      </c>
      <c r="K4527" t="s">
        <v>137</v>
      </c>
      <c r="L4527" t="s">
        <v>13195</v>
      </c>
      <c r="M4527" t="s">
        <v>13196</v>
      </c>
      <c r="N4527">
        <v>1.624166666</v>
      </c>
      <c r="O4527">
        <v>0</v>
      </c>
      <c r="P4527">
        <v>1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0.22682958809183335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0.22682958809183335</v>
      </c>
    </row>
    <row r="4528" spans="1:31" x14ac:dyDescent="0.25">
      <c r="A4528">
        <v>1716699</v>
      </c>
      <c r="B4528">
        <v>1</v>
      </c>
      <c r="C4528" t="s">
        <v>80</v>
      </c>
      <c r="D4528" t="s">
        <v>101</v>
      </c>
      <c r="E4528" t="s">
        <v>171</v>
      </c>
      <c r="F4528" t="s">
        <v>13197</v>
      </c>
      <c r="G4528" t="s">
        <v>295</v>
      </c>
      <c r="H4528" t="s">
        <v>143</v>
      </c>
      <c r="I4528" t="s">
        <v>135</v>
      </c>
      <c r="J4528" t="s">
        <v>136</v>
      </c>
      <c r="K4528" t="s">
        <v>137</v>
      </c>
      <c r="L4528" t="s">
        <v>13198</v>
      </c>
      <c r="M4528" t="s">
        <v>13199</v>
      </c>
      <c r="N4528">
        <v>0.35916666600000002</v>
      </c>
      <c r="O4528">
        <v>0</v>
      </c>
      <c r="P4528">
        <v>21</v>
      </c>
      <c r="Q4528">
        <v>0</v>
      </c>
      <c r="R4528">
        <v>3</v>
      </c>
      <c r="S4528">
        <v>0</v>
      </c>
      <c r="T4528">
        <v>1</v>
      </c>
      <c r="U4528">
        <v>0</v>
      </c>
      <c r="V4528">
        <v>0</v>
      </c>
      <c r="W4528">
        <v>0</v>
      </c>
      <c r="X4528">
        <v>1.1383572197853584</v>
      </c>
      <c r="Y4528">
        <v>0</v>
      </c>
      <c r="Z4528">
        <v>6.3270906201732785E-2</v>
      </c>
      <c r="AA4528">
        <v>0</v>
      </c>
      <c r="AB4528">
        <v>0.35192075907963083</v>
      </c>
      <c r="AC4528">
        <v>0</v>
      </c>
      <c r="AD4528">
        <v>0</v>
      </c>
      <c r="AE4528">
        <v>1.5535488850667218</v>
      </c>
    </row>
    <row r="4529" spans="1:31" x14ac:dyDescent="0.25">
      <c r="A4529">
        <v>1716822</v>
      </c>
      <c r="B4529">
        <v>1</v>
      </c>
      <c r="C4529" t="s">
        <v>80</v>
      </c>
      <c r="D4529" t="s">
        <v>90</v>
      </c>
      <c r="E4529" t="s">
        <v>160</v>
      </c>
      <c r="F4529" t="s">
        <v>13200</v>
      </c>
      <c r="G4529" t="s">
        <v>1328</v>
      </c>
      <c r="H4529" t="s">
        <v>134</v>
      </c>
      <c r="I4529" t="s">
        <v>135</v>
      </c>
      <c r="J4529" t="s">
        <v>136</v>
      </c>
      <c r="K4529" t="s">
        <v>137</v>
      </c>
      <c r="L4529" t="s">
        <v>13201</v>
      </c>
      <c r="M4529" t="s">
        <v>13202</v>
      </c>
      <c r="N4529">
        <v>1.6319444439999999</v>
      </c>
      <c r="O4529">
        <v>0</v>
      </c>
      <c r="P4529">
        <v>43</v>
      </c>
      <c r="Q4529">
        <v>0</v>
      </c>
      <c r="R4529">
        <v>0</v>
      </c>
      <c r="S4529">
        <v>0</v>
      </c>
      <c r="T4529">
        <v>4</v>
      </c>
      <c r="U4529">
        <v>0</v>
      </c>
      <c r="V4529">
        <v>0</v>
      </c>
      <c r="W4529">
        <v>0</v>
      </c>
      <c r="X4529">
        <v>24.487105544879608</v>
      </c>
      <c r="Y4529">
        <v>0</v>
      </c>
      <c r="Z4529">
        <v>0</v>
      </c>
      <c r="AA4529">
        <v>0</v>
      </c>
      <c r="AB4529">
        <v>3.3967731311874996</v>
      </c>
      <c r="AC4529">
        <v>0</v>
      </c>
      <c r="AD4529">
        <v>0</v>
      </c>
      <c r="AE4529">
        <v>27.883878676067106</v>
      </c>
    </row>
    <row r="4530" spans="1:31" x14ac:dyDescent="0.25">
      <c r="A4530">
        <v>1716636</v>
      </c>
      <c r="B4530">
        <v>1</v>
      </c>
      <c r="C4530" t="s">
        <v>81</v>
      </c>
      <c r="D4530" t="s">
        <v>117</v>
      </c>
      <c r="E4530" t="s">
        <v>131</v>
      </c>
      <c r="F4530" t="s">
        <v>13203</v>
      </c>
      <c r="G4530" t="s">
        <v>133</v>
      </c>
      <c r="H4530" t="s">
        <v>134</v>
      </c>
      <c r="I4530" t="s">
        <v>135</v>
      </c>
      <c r="J4530" t="s">
        <v>136</v>
      </c>
      <c r="K4530" t="s">
        <v>137</v>
      </c>
      <c r="L4530" t="s">
        <v>13204</v>
      </c>
      <c r="M4530" t="s">
        <v>13205</v>
      </c>
      <c r="N4530">
        <v>0.79861111100000004</v>
      </c>
      <c r="O4530">
        <v>0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3.3872847500000005E-4</v>
      </c>
      <c r="AA4530">
        <v>0</v>
      </c>
      <c r="AB4530">
        <v>0</v>
      </c>
      <c r="AC4530">
        <v>0</v>
      </c>
      <c r="AD4530">
        <v>0</v>
      </c>
      <c r="AE4530">
        <v>3.3872847500000005E-4</v>
      </c>
    </row>
    <row r="4531" spans="1:31" x14ac:dyDescent="0.25">
      <c r="A4531">
        <v>1716530</v>
      </c>
      <c r="B4531">
        <v>1</v>
      </c>
      <c r="C4531" t="s">
        <v>80</v>
      </c>
      <c r="D4531" t="s">
        <v>104</v>
      </c>
      <c r="E4531" t="s">
        <v>160</v>
      </c>
      <c r="F4531" t="s">
        <v>13206</v>
      </c>
      <c r="G4531" t="s">
        <v>162</v>
      </c>
      <c r="H4531" t="s">
        <v>134</v>
      </c>
      <c r="I4531" t="s">
        <v>135</v>
      </c>
      <c r="J4531" t="s">
        <v>136</v>
      </c>
      <c r="K4531" t="s">
        <v>137</v>
      </c>
      <c r="L4531" t="s">
        <v>13207</v>
      </c>
      <c r="M4531" t="s">
        <v>13208</v>
      </c>
      <c r="N4531">
        <v>0.73361111099999998</v>
      </c>
      <c r="O4531">
        <v>0</v>
      </c>
      <c r="P4531">
        <v>17</v>
      </c>
      <c r="Q4531">
        <v>0</v>
      </c>
      <c r="R4531">
        <v>0</v>
      </c>
      <c r="S4531">
        <v>0</v>
      </c>
      <c r="T4531">
        <v>1</v>
      </c>
      <c r="U4531">
        <v>0</v>
      </c>
      <c r="V4531">
        <v>0</v>
      </c>
      <c r="W4531">
        <v>0</v>
      </c>
      <c r="X4531">
        <v>1.8588125633089341</v>
      </c>
      <c r="Y4531">
        <v>0</v>
      </c>
      <c r="Z4531">
        <v>0</v>
      </c>
      <c r="AA4531">
        <v>0</v>
      </c>
      <c r="AB4531">
        <v>5.6340625039141669E-3</v>
      </c>
      <c r="AC4531">
        <v>0</v>
      </c>
      <c r="AD4531">
        <v>0</v>
      </c>
      <c r="AE4531">
        <v>1.8644466258128483</v>
      </c>
    </row>
    <row r="4532" spans="1:31" x14ac:dyDescent="0.25">
      <c r="A4532">
        <v>1716642</v>
      </c>
      <c r="B4532">
        <v>1</v>
      </c>
      <c r="C4532" t="s">
        <v>80</v>
      </c>
      <c r="D4532" t="s">
        <v>83</v>
      </c>
      <c r="E4532" t="s">
        <v>150</v>
      </c>
      <c r="F4532" t="s">
        <v>13209</v>
      </c>
      <c r="G4532" t="s">
        <v>173</v>
      </c>
      <c r="H4532" t="s">
        <v>134</v>
      </c>
      <c r="I4532" t="s">
        <v>135</v>
      </c>
      <c r="J4532" t="s">
        <v>136</v>
      </c>
      <c r="K4532" t="s">
        <v>153</v>
      </c>
      <c r="L4532" t="s">
        <v>13210</v>
      </c>
      <c r="M4532" t="s">
        <v>13211</v>
      </c>
      <c r="N4532">
        <v>2.85</v>
      </c>
      <c r="O4532">
        <v>0</v>
      </c>
      <c r="P4532">
        <v>40</v>
      </c>
      <c r="Q4532">
        <v>0</v>
      </c>
      <c r="R4532">
        <v>8</v>
      </c>
      <c r="S4532">
        <v>0</v>
      </c>
      <c r="T4532">
        <v>19</v>
      </c>
      <c r="U4532">
        <v>0</v>
      </c>
      <c r="V4532">
        <v>0</v>
      </c>
      <c r="W4532">
        <v>0</v>
      </c>
      <c r="X4532">
        <v>47.385896714815004</v>
      </c>
      <c r="Y4532">
        <v>0</v>
      </c>
      <c r="Z4532">
        <v>8.2431459950408996</v>
      </c>
      <c r="AA4532">
        <v>0</v>
      </c>
      <c r="AB4532">
        <v>84.815850585123016</v>
      </c>
      <c r="AC4532">
        <v>0</v>
      </c>
      <c r="AD4532">
        <v>0</v>
      </c>
      <c r="AE4532">
        <v>140.44489329497893</v>
      </c>
    </row>
    <row r="4533" spans="1:31" x14ac:dyDescent="0.25">
      <c r="A4533">
        <v>1716665</v>
      </c>
      <c r="B4533">
        <v>1</v>
      </c>
      <c r="C4533" t="s">
        <v>80</v>
      </c>
      <c r="D4533" t="s">
        <v>103</v>
      </c>
      <c r="E4533" t="s">
        <v>150</v>
      </c>
      <c r="F4533" t="s">
        <v>4261</v>
      </c>
      <c r="G4533" t="s">
        <v>186</v>
      </c>
      <c r="H4533" t="s">
        <v>134</v>
      </c>
      <c r="I4533" t="s">
        <v>135</v>
      </c>
      <c r="J4533" t="s">
        <v>136</v>
      </c>
      <c r="K4533" t="s">
        <v>137</v>
      </c>
      <c r="L4533" t="s">
        <v>13212</v>
      </c>
      <c r="M4533" t="s">
        <v>13213</v>
      </c>
      <c r="N4533">
        <v>2.5649999999999999</v>
      </c>
      <c r="O4533">
        <v>0</v>
      </c>
      <c r="P4533">
        <v>3</v>
      </c>
      <c r="Q4533">
        <v>0</v>
      </c>
      <c r="R4533">
        <v>18</v>
      </c>
      <c r="S4533">
        <v>0</v>
      </c>
      <c r="T4533">
        <v>3</v>
      </c>
      <c r="U4533">
        <v>0</v>
      </c>
      <c r="V4533">
        <v>0</v>
      </c>
      <c r="W4533">
        <v>0</v>
      </c>
      <c r="X4533">
        <v>1.6973810865672576</v>
      </c>
      <c r="Y4533">
        <v>0</v>
      </c>
      <c r="Z4533">
        <v>122.12834308283979</v>
      </c>
      <c r="AA4533">
        <v>0</v>
      </c>
      <c r="AB4533">
        <v>3.1864954919142616</v>
      </c>
      <c r="AC4533">
        <v>0</v>
      </c>
      <c r="AD4533">
        <v>0</v>
      </c>
      <c r="AE4533">
        <v>127.01221966132131</v>
      </c>
    </row>
    <row r="4534" spans="1:31" x14ac:dyDescent="0.25">
      <c r="A4534">
        <v>1716897</v>
      </c>
      <c r="B4534">
        <v>1</v>
      </c>
      <c r="C4534" t="s">
        <v>80</v>
      </c>
      <c r="D4534" t="s">
        <v>84</v>
      </c>
      <c r="E4534" t="s">
        <v>131</v>
      </c>
      <c r="F4534" t="s">
        <v>13214</v>
      </c>
      <c r="G4534" t="s">
        <v>133</v>
      </c>
      <c r="H4534" t="s">
        <v>134</v>
      </c>
      <c r="I4534" t="s">
        <v>135</v>
      </c>
      <c r="J4534" t="s">
        <v>136</v>
      </c>
      <c r="K4534" t="s">
        <v>137</v>
      </c>
      <c r="L4534" t="s">
        <v>13215</v>
      </c>
      <c r="M4534" t="s">
        <v>13216</v>
      </c>
      <c r="N4534">
        <v>1.196111111</v>
      </c>
      <c r="O4534">
        <v>0</v>
      </c>
      <c r="P4534">
        <v>4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2.1718865384935881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2.1718865384935881</v>
      </c>
    </row>
    <row r="4535" spans="1:31" x14ac:dyDescent="0.25">
      <c r="A4535">
        <v>1716565</v>
      </c>
      <c r="B4535">
        <v>1</v>
      </c>
      <c r="C4535" t="s">
        <v>81</v>
      </c>
      <c r="D4535" t="s">
        <v>120</v>
      </c>
      <c r="E4535" t="s">
        <v>131</v>
      </c>
      <c r="F4535" t="s">
        <v>13217</v>
      </c>
      <c r="G4535" t="s">
        <v>133</v>
      </c>
      <c r="H4535" t="s">
        <v>134</v>
      </c>
      <c r="I4535" t="s">
        <v>135</v>
      </c>
      <c r="J4535" t="s">
        <v>136</v>
      </c>
      <c r="K4535" t="s">
        <v>137</v>
      </c>
      <c r="L4535" t="s">
        <v>13218</v>
      </c>
      <c r="M4535" t="s">
        <v>13219</v>
      </c>
      <c r="N4535">
        <v>2.4905555549999998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0.27461982629816778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0.27461982629816778</v>
      </c>
    </row>
    <row r="4536" spans="1:31" x14ac:dyDescent="0.25">
      <c r="A4536">
        <v>1716851</v>
      </c>
      <c r="B4536">
        <v>1</v>
      </c>
      <c r="C4536" t="s">
        <v>80</v>
      </c>
      <c r="D4536" t="s">
        <v>91</v>
      </c>
      <c r="E4536" t="s">
        <v>441</v>
      </c>
      <c r="F4536" t="s">
        <v>13220</v>
      </c>
      <c r="G4536" t="s">
        <v>162</v>
      </c>
      <c r="H4536" t="s">
        <v>134</v>
      </c>
      <c r="I4536" t="s">
        <v>135</v>
      </c>
      <c r="J4536" t="s">
        <v>136</v>
      </c>
      <c r="K4536" t="s">
        <v>137</v>
      </c>
      <c r="L4536" t="s">
        <v>13221</v>
      </c>
      <c r="M4536" t="s">
        <v>13222</v>
      </c>
      <c r="N4536">
        <v>0.77555555499999995</v>
      </c>
      <c r="O4536">
        <v>0</v>
      </c>
      <c r="P4536">
        <v>28</v>
      </c>
      <c r="Q4536">
        <v>0</v>
      </c>
      <c r="R4536">
        <v>0</v>
      </c>
      <c r="S4536">
        <v>0</v>
      </c>
      <c r="T4536">
        <v>9</v>
      </c>
      <c r="U4536">
        <v>0</v>
      </c>
      <c r="V4536">
        <v>0</v>
      </c>
      <c r="W4536">
        <v>0</v>
      </c>
      <c r="X4536">
        <v>7.7649463293884358</v>
      </c>
      <c r="Y4536">
        <v>0</v>
      </c>
      <c r="Z4536">
        <v>0</v>
      </c>
      <c r="AA4536">
        <v>0</v>
      </c>
      <c r="AB4536">
        <v>17.281146521244438</v>
      </c>
      <c r="AC4536">
        <v>0</v>
      </c>
      <c r="AD4536">
        <v>0</v>
      </c>
      <c r="AE4536">
        <v>25.046092850632874</v>
      </c>
    </row>
    <row r="4537" spans="1:31" x14ac:dyDescent="0.25">
      <c r="A4537">
        <v>1716857</v>
      </c>
      <c r="B4537">
        <v>1</v>
      </c>
      <c r="C4537" t="s">
        <v>80</v>
      </c>
      <c r="D4537" t="s">
        <v>97</v>
      </c>
      <c r="E4537" t="s">
        <v>131</v>
      </c>
      <c r="F4537" t="s">
        <v>13223</v>
      </c>
      <c r="G4537" t="s">
        <v>133</v>
      </c>
      <c r="H4537" t="s">
        <v>134</v>
      </c>
      <c r="I4537" t="s">
        <v>135</v>
      </c>
      <c r="J4537" t="s">
        <v>136</v>
      </c>
      <c r="K4537" t="s">
        <v>137</v>
      </c>
      <c r="L4537" t="s">
        <v>13224</v>
      </c>
      <c r="M4537" t="s">
        <v>13225</v>
      </c>
      <c r="N4537">
        <v>2.8561111110000001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1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4.7052544896459728E-2</v>
      </c>
      <c r="AC4537">
        <v>0</v>
      </c>
      <c r="AD4537">
        <v>0</v>
      </c>
      <c r="AE4537">
        <v>4.7052544896459728E-2</v>
      </c>
    </row>
    <row r="4538" spans="1:31" x14ac:dyDescent="0.25">
      <c r="A4538">
        <v>1716559</v>
      </c>
      <c r="B4538">
        <v>1</v>
      </c>
      <c r="C4538" t="s">
        <v>80</v>
      </c>
      <c r="D4538" t="s">
        <v>104</v>
      </c>
      <c r="E4538" t="s">
        <v>160</v>
      </c>
      <c r="F4538" t="s">
        <v>13226</v>
      </c>
      <c r="G4538" t="s">
        <v>162</v>
      </c>
      <c r="H4538" t="s">
        <v>134</v>
      </c>
      <c r="I4538" t="s">
        <v>135</v>
      </c>
      <c r="J4538" t="s">
        <v>136</v>
      </c>
      <c r="K4538" t="s">
        <v>137</v>
      </c>
      <c r="L4538" t="s">
        <v>13227</v>
      </c>
      <c r="M4538" t="s">
        <v>13228</v>
      </c>
      <c r="N4538">
        <v>2.2000000000000002</v>
      </c>
      <c r="O4538">
        <v>0</v>
      </c>
      <c r="P4538">
        <v>184</v>
      </c>
      <c r="Q4538">
        <v>0</v>
      </c>
      <c r="R4538">
        <v>0</v>
      </c>
      <c r="S4538">
        <v>0</v>
      </c>
      <c r="T4538">
        <v>20</v>
      </c>
      <c r="U4538">
        <v>0</v>
      </c>
      <c r="V4538">
        <v>0</v>
      </c>
      <c r="W4538">
        <v>0</v>
      </c>
      <c r="X4538">
        <v>96.14268896399058</v>
      </c>
      <c r="Y4538">
        <v>0</v>
      </c>
      <c r="Z4538">
        <v>0</v>
      </c>
      <c r="AA4538">
        <v>0</v>
      </c>
      <c r="AB4538">
        <v>43.896440668991268</v>
      </c>
      <c r="AC4538">
        <v>0</v>
      </c>
      <c r="AD4538">
        <v>0</v>
      </c>
      <c r="AE4538">
        <v>140.03912963298185</v>
      </c>
    </row>
    <row r="4539" spans="1:31" x14ac:dyDescent="0.25">
      <c r="A4539">
        <v>1716725</v>
      </c>
      <c r="B4539">
        <v>1</v>
      </c>
      <c r="C4539" t="s">
        <v>81</v>
      </c>
      <c r="D4539" t="s">
        <v>118</v>
      </c>
      <c r="E4539" t="s">
        <v>140</v>
      </c>
      <c r="F4539" t="s">
        <v>13229</v>
      </c>
      <c r="G4539" t="s">
        <v>173</v>
      </c>
      <c r="H4539" t="s">
        <v>143</v>
      </c>
      <c r="I4539" t="s">
        <v>135</v>
      </c>
      <c r="J4539" t="s">
        <v>136</v>
      </c>
      <c r="K4539" t="s">
        <v>153</v>
      </c>
      <c r="L4539" t="s">
        <v>13230</v>
      </c>
      <c r="M4539" t="s">
        <v>13231</v>
      </c>
      <c r="N4539">
        <v>2.4819444439999998</v>
      </c>
      <c r="O4539">
        <v>3</v>
      </c>
      <c r="P4539">
        <v>2060</v>
      </c>
      <c r="Q4539">
        <v>90</v>
      </c>
      <c r="R4539">
        <v>140</v>
      </c>
      <c r="S4539">
        <v>40</v>
      </c>
      <c r="T4539">
        <v>199</v>
      </c>
      <c r="U4539">
        <v>15</v>
      </c>
      <c r="V4539">
        <v>0</v>
      </c>
      <c r="W4539">
        <v>2.6235091009545348</v>
      </c>
      <c r="X4539">
        <v>985.08048657281154</v>
      </c>
      <c r="Y4539">
        <v>239.8680922083347</v>
      </c>
      <c r="Z4539">
        <v>86.066647952474398</v>
      </c>
      <c r="AA4539">
        <v>389.90318016313768</v>
      </c>
      <c r="AB4539">
        <v>266.13780526747314</v>
      </c>
      <c r="AC4539">
        <v>982.52717548632734</v>
      </c>
      <c r="AD4539">
        <v>0</v>
      </c>
      <c r="AE4539">
        <v>2952.2068967515133</v>
      </c>
    </row>
    <row r="4540" spans="1:31" x14ac:dyDescent="0.25">
      <c r="A4540">
        <v>1716582</v>
      </c>
      <c r="B4540">
        <v>1</v>
      </c>
      <c r="C4540" t="s">
        <v>81</v>
      </c>
      <c r="D4540" t="s">
        <v>118</v>
      </c>
      <c r="E4540" t="s">
        <v>189</v>
      </c>
      <c r="F4540" t="s">
        <v>232</v>
      </c>
      <c r="G4540" t="s">
        <v>233</v>
      </c>
      <c r="H4540" t="s">
        <v>234</v>
      </c>
      <c r="I4540" t="s">
        <v>135</v>
      </c>
      <c r="J4540" t="s">
        <v>136</v>
      </c>
      <c r="K4540" t="s">
        <v>153</v>
      </c>
      <c r="L4540" t="s">
        <v>13232</v>
      </c>
      <c r="M4540" t="s">
        <v>13233</v>
      </c>
      <c r="N4540">
        <v>3.8817305549999999</v>
      </c>
      <c r="O4540">
        <v>3</v>
      </c>
      <c r="P4540">
        <v>388</v>
      </c>
      <c r="Q4540">
        <v>120</v>
      </c>
      <c r="R4540">
        <v>103</v>
      </c>
      <c r="S4540">
        <v>19</v>
      </c>
      <c r="T4540">
        <v>42</v>
      </c>
      <c r="U4540">
        <v>2</v>
      </c>
      <c r="V4540">
        <v>0</v>
      </c>
      <c r="W4540">
        <v>2.2289258002942374</v>
      </c>
      <c r="X4540">
        <v>229.30055612217242</v>
      </c>
      <c r="Y4540">
        <v>358.11030020264315</v>
      </c>
      <c r="Z4540">
        <v>184.1845704615985</v>
      </c>
      <c r="AA4540">
        <v>248.45999982837097</v>
      </c>
      <c r="AB4540">
        <v>65.078251156776432</v>
      </c>
      <c r="AC4540">
        <v>342.97189866233668</v>
      </c>
      <c r="AD4540">
        <v>0</v>
      </c>
      <c r="AE4540">
        <v>1430.3345022341923</v>
      </c>
    </row>
    <row r="4541" spans="1:31" x14ac:dyDescent="0.25">
      <c r="A4541">
        <v>1716894</v>
      </c>
      <c r="B4541">
        <v>1</v>
      </c>
      <c r="C4541" t="s">
        <v>80</v>
      </c>
      <c r="D4541" t="s">
        <v>97</v>
      </c>
      <c r="E4541" t="s">
        <v>131</v>
      </c>
      <c r="F4541" t="s">
        <v>12038</v>
      </c>
      <c r="G4541" t="s">
        <v>242</v>
      </c>
      <c r="H4541" t="s">
        <v>134</v>
      </c>
      <c r="I4541" t="s">
        <v>135</v>
      </c>
      <c r="J4541" t="s">
        <v>136</v>
      </c>
      <c r="K4541" t="s">
        <v>137</v>
      </c>
      <c r="L4541" t="s">
        <v>13234</v>
      </c>
      <c r="M4541" t="s">
        <v>13235</v>
      </c>
      <c r="N4541">
        <v>1.7738888880000001</v>
      </c>
      <c r="O4541">
        <v>0</v>
      </c>
      <c r="P4541">
        <v>1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3.3567358972695267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3.3567358972695267</v>
      </c>
    </row>
    <row r="4542" spans="1:31" x14ac:dyDescent="0.25">
      <c r="A4542">
        <v>1716774</v>
      </c>
      <c r="B4542">
        <v>1</v>
      </c>
      <c r="C4542" t="s">
        <v>80</v>
      </c>
      <c r="D4542" t="s">
        <v>84</v>
      </c>
      <c r="E4542" t="s">
        <v>150</v>
      </c>
      <c r="F4542" t="s">
        <v>13236</v>
      </c>
      <c r="G4542" t="s">
        <v>186</v>
      </c>
      <c r="H4542" t="s">
        <v>134</v>
      </c>
      <c r="I4542" t="s">
        <v>135</v>
      </c>
      <c r="J4542" t="s">
        <v>136</v>
      </c>
      <c r="K4542" t="s">
        <v>137</v>
      </c>
      <c r="L4542" t="s">
        <v>13237</v>
      </c>
      <c r="M4542" t="s">
        <v>13238</v>
      </c>
      <c r="N4542">
        <v>1.7977777770000001</v>
      </c>
      <c r="O4542">
        <v>0</v>
      </c>
      <c r="P4542">
        <v>953</v>
      </c>
      <c r="Q4542">
        <v>0</v>
      </c>
      <c r="R4542">
        <v>0</v>
      </c>
      <c r="S4542">
        <v>0</v>
      </c>
      <c r="T4542">
        <v>72</v>
      </c>
      <c r="U4542">
        <v>0</v>
      </c>
      <c r="V4542">
        <v>0</v>
      </c>
      <c r="W4542">
        <v>0</v>
      </c>
      <c r="X4542">
        <v>387.88654256280432</v>
      </c>
      <c r="Y4542">
        <v>0</v>
      </c>
      <c r="Z4542">
        <v>0</v>
      </c>
      <c r="AA4542">
        <v>0</v>
      </c>
      <c r="AB4542">
        <v>132.37113421856023</v>
      </c>
      <c r="AC4542">
        <v>0</v>
      </c>
      <c r="AD4542">
        <v>0</v>
      </c>
      <c r="AE4542">
        <v>520.25767678136458</v>
      </c>
    </row>
    <row r="4543" spans="1:31" x14ac:dyDescent="0.25">
      <c r="A4543">
        <v>1716625</v>
      </c>
      <c r="B4543">
        <v>1</v>
      </c>
      <c r="C4543" t="s">
        <v>81</v>
      </c>
      <c r="D4543" t="s">
        <v>127</v>
      </c>
      <c r="E4543" t="s">
        <v>171</v>
      </c>
      <c r="F4543" t="s">
        <v>13239</v>
      </c>
      <c r="G4543" t="s">
        <v>152</v>
      </c>
      <c r="H4543" t="s">
        <v>143</v>
      </c>
      <c r="I4543" t="s">
        <v>135</v>
      </c>
      <c r="J4543" t="s">
        <v>136</v>
      </c>
      <c r="K4543" t="s">
        <v>153</v>
      </c>
      <c r="L4543" t="s">
        <v>13240</v>
      </c>
      <c r="M4543" t="s">
        <v>13241</v>
      </c>
      <c r="N4543">
        <v>3.1011194440000001</v>
      </c>
      <c r="O4543">
        <v>0</v>
      </c>
      <c r="P4543">
        <v>0</v>
      </c>
      <c r="Q4543">
        <v>0</v>
      </c>
      <c r="R4543">
        <v>0</v>
      </c>
      <c r="S4543">
        <v>1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123.27084477692401</v>
      </c>
      <c r="AB4543">
        <v>0</v>
      </c>
      <c r="AC4543">
        <v>0</v>
      </c>
      <c r="AD4543">
        <v>0</v>
      </c>
      <c r="AE4543">
        <v>123.27084477692401</v>
      </c>
    </row>
    <row r="4544" spans="1:31" x14ac:dyDescent="0.25">
      <c r="A4544">
        <v>1716874</v>
      </c>
      <c r="B4544">
        <v>1</v>
      </c>
      <c r="C4544" t="s">
        <v>80</v>
      </c>
      <c r="D4544" t="s">
        <v>90</v>
      </c>
      <c r="E4544" t="s">
        <v>150</v>
      </c>
      <c r="F4544" t="s">
        <v>13242</v>
      </c>
      <c r="G4544" t="s">
        <v>796</v>
      </c>
      <c r="H4544" t="s">
        <v>134</v>
      </c>
      <c r="I4544" t="s">
        <v>135</v>
      </c>
      <c r="J4544" t="s">
        <v>136</v>
      </c>
      <c r="K4544" t="s">
        <v>137</v>
      </c>
      <c r="L4544" t="s">
        <v>13243</v>
      </c>
      <c r="M4544" t="s">
        <v>13244</v>
      </c>
      <c r="N4544">
        <v>0.88027777699999998</v>
      </c>
      <c r="O4544">
        <v>0</v>
      </c>
      <c r="P4544">
        <v>408</v>
      </c>
      <c r="Q4544">
        <v>0</v>
      </c>
      <c r="R4544">
        <v>0</v>
      </c>
      <c r="S4544">
        <v>0</v>
      </c>
      <c r="T4544">
        <v>26</v>
      </c>
      <c r="U4544">
        <v>0</v>
      </c>
      <c r="V4544">
        <v>0</v>
      </c>
      <c r="W4544">
        <v>0</v>
      </c>
      <c r="X4544">
        <v>131.41708079429267</v>
      </c>
      <c r="Y4544">
        <v>0</v>
      </c>
      <c r="Z4544">
        <v>0</v>
      </c>
      <c r="AA4544">
        <v>0</v>
      </c>
      <c r="AB4544">
        <v>7.5026850601946711</v>
      </c>
      <c r="AC4544">
        <v>0</v>
      </c>
      <c r="AD4544">
        <v>0</v>
      </c>
      <c r="AE4544">
        <v>138.91976585448734</v>
      </c>
    </row>
    <row r="4545" spans="1:31" x14ac:dyDescent="0.25">
      <c r="A4545">
        <v>1716788</v>
      </c>
      <c r="B4545">
        <v>1</v>
      </c>
      <c r="C4545" t="s">
        <v>81</v>
      </c>
      <c r="D4545" t="s">
        <v>128</v>
      </c>
      <c r="E4545" t="s">
        <v>150</v>
      </c>
      <c r="F4545" t="s">
        <v>13245</v>
      </c>
      <c r="G4545" t="s">
        <v>152</v>
      </c>
      <c r="H4545" t="s">
        <v>134</v>
      </c>
      <c r="I4545" t="s">
        <v>135</v>
      </c>
      <c r="J4545" t="s">
        <v>136</v>
      </c>
      <c r="K4545" t="s">
        <v>153</v>
      </c>
      <c r="L4545" t="s">
        <v>13246</v>
      </c>
      <c r="M4545" t="s">
        <v>13247</v>
      </c>
      <c r="N4545">
        <v>0.60499999999999998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55</v>
      </c>
      <c r="U4545">
        <v>0</v>
      </c>
      <c r="V4545">
        <v>2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34.174903723742602</v>
      </c>
      <c r="AC4545">
        <v>0</v>
      </c>
      <c r="AD4545">
        <v>4.8602245394019006</v>
      </c>
      <c r="AE4545">
        <v>39.0351282631445</v>
      </c>
    </row>
    <row r="4546" spans="1:31" x14ac:dyDescent="0.25">
      <c r="A4546">
        <v>1716688</v>
      </c>
      <c r="B4546">
        <v>1</v>
      </c>
      <c r="C4546" t="s">
        <v>80</v>
      </c>
      <c r="D4546" t="s">
        <v>93</v>
      </c>
      <c r="E4546" t="s">
        <v>160</v>
      </c>
      <c r="F4546" t="s">
        <v>13248</v>
      </c>
      <c r="G4546" t="s">
        <v>305</v>
      </c>
      <c r="H4546" t="s">
        <v>134</v>
      </c>
      <c r="I4546" t="s">
        <v>135</v>
      </c>
      <c r="J4546" t="s">
        <v>136</v>
      </c>
      <c r="K4546" t="s">
        <v>137</v>
      </c>
      <c r="L4546" t="s">
        <v>13249</v>
      </c>
      <c r="M4546" t="s">
        <v>13250</v>
      </c>
      <c r="N4546">
        <v>1.7805555550000001</v>
      </c>
      <c r="O4546">
        <v>0</v>
      </c>
      <c r="P4546">
        <v>20</v>
      </c>
      <c r="Q4546">
        <v>0</v>
      </c>
      <c r="R4546">
        <v>10</v>
      </c>
      <c r="S4546">
        <v>0</v>
      </c>
      <c r="T4546">
        <v>3</v>
      </c>
      <c r="U4546">
        <v>0</v>
      </c>
      <c r="V4546">
        <v>0</v>
      </c>
      <c r="W4546">
        <v>0</v>
      </c>
      <c r="X4546">
        <v>10.412768124135004</v>
      </c>
      <c r="Y4546">
        <v>0</v>
      </c>
      <c r="Z4546">
        <v>1.5640274496760469</v>
      </c>
      <c r="AA4546">
        <v>0</v>
      </c>
      <c r="AB4546">
        <v>0.6481870238132178</v>
      </c>
      <c r="AC4546">
        <v>0</v>
      </c>
      <c r="AD4546">
        <v>0</v>
      </c>
      <c r="AE4546">
        <v>12.624982597624269</v>
      </c>
    </row>
    <row r="4547" spans="1:31" x14ac:dyDescent="0.25">
      <c r="A4547">
        <v>1716831</v>
      </c>
      <c r="B4547">
        <v>1</v>
      </c>
      <c r="C4547" t="s">
        <v>80</v>
      </c>
      <c r="D4547" t="s">
        <v>84</v>
      </c>
      <c r="E4547" t="s">
        <v>441</v>
      </c>
      <c r="F4547" t="s">
        <v>1852</v>
      </c>
      <c r="G4547" t="s">
        <v>162</v>
      </c>
      <c r="H4547" t="s">
        <v>134</v>
      </c>
      <c r="I4547" t="s">
        <v>135</v>
      </c>
      <c r="J4547" t="s">
        <v>136</v>
      </c>
      <c r="K4547" t="s">
        <v>137</v>
      </c>
      <c r="L4547" t="s">
        <v>13251</v>
      </c>
      <c r="M4547" t="s">
        <v>13252</v>
      </c>
      <c r="N4547">
        <v>1.740555555</v>
      </c>
      <c r="O4547">
        <v>0</v>
      </c>
      <c r="P4547">
        <v>12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7.2174487333872852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7.2174487333872852</v>
      </c>
    </row>
    <row r="4548" spans="1:31" x14ac:dyDescent="0.25">
      <c r="A4548">
        <v>1716814</v>
      </c>
      <c r="B4548">
        <v>1</v>
      </c>
      <c r="C4548" t="s">
        <v>80</v>
      </c>
      <c r="D4548" t="s">
        <v>108</v>
      </c>
      <c r="E4548" t="s">
        <v>171</v>
      </c>
      <c r="F4548" t="s">
        <v>13253</v>
      </c>
      <c r="G4548" t="s">
        <v>246</v>
      </c>
      <c r="H4548" t="s">
        <v>143</v>
      </c>
      <c r="I4548" t="s">
        <v>135</v>
      </c>
      <c r="J4548" t="s">
        <v>136</v>
      </c>
      <c r="K4548" t="s">
        <v>137</v>
      </c>
      <c r="L4548" t="s">
        <v>13254</v>
      </c>
      <c r="M4548" t="s">
        <v>13255</v>
      </c>
      <c r="N4548">
        <v>0.6875</v>
      </c>
      <c r="O4548">
        <v>0</v>
      </c>
      <c r="P4548">
        <v>32</v>
      </c>
      <c r="Q4548">
        <v>0</v>
      </c>
      <c r="R4548">
        <v>14</v>
      </c>
      <c r="S4548">
        <v>0</v>
      </c>
      <c r="T4548">
        <v>5</v>
      </c>
      <c r="U4548">
        <v>0</v>
      </c>
      <c r="V4548">
        <v>0</v>
      </c>
      <c r="W4548">
        <v>0</v>
      </c>
      <c r="X4548">
        <v>2.5417229138084583</v>
      </c>
      <c r="Y4548">
        <v>0</v>
      </c>
      <c r="Z4548">
        <v>7.6374135395708309E-2</v>
      </c>
      <c r="AA4548">
        <v>0</v>
      </c>
      <c r="AB4548">
        <v>16.382182447899076</v>
      </c>
      <c r="AC4548">
        <v>0</v>
      </c>
      <c r="AD4548">
        <v>0</v>
      </c>
      <c r="AE4548">
        <v>19.000279497103243</v>
      </c>
    </row>
    <row r="4549" spans="1:31" x14ac:dyDescent="0.25">
      <c r="A4549">
        <v>1716708</v>
      </c>
      <c r="B4549">
        <v>1</v>
      </c>
      <c r="C4549" t="s">
        <v>81</v>
      </c>
      <c r="D4549" t="s">
        <v>128</v>
      </c>
      <c r="E4549" t="s">
        <v>171</v>
      </c>
      <c r="F4549" t="s">
        <v>5094</v>
      </c>
      <c r="G4549" t="s">
        <v>147</v>
      </c>
      <c r="H4549" t="s">
        <v>143</v>
      </c>
      <c r="I4549" t="s">
        <v>135</v>
      </c>
      <c r="J4549" t="s">
        <v>136</v>
      </c>
      <c r="K4549" t="s">
        <v>137</v>
      </c>
      <c r="L4549" t="s">
        <v>13256</v>
      </c>
      <c r="M4549" t="s">
        <v>13257</v>
      </c>
      <c r="N4549">
        <v>1.464444444</v>
      </c>
      <c r="O4549">
        <v>0</v>
      </c>
      <c r="P4549">
        <v>0</v>
      </c>
      <c r="Q4549">
        <v>0</v>
      </c>
      <c r="R4549">
        <v>0</v>
      </c>
      <c r="S4549">
        <v>7</v>
      </c>
      <c r="T4549">
        <v>259</v>
      </c>
      <c r="U4549">
        <v>3</v>
      </c>
      <c r="V4549">
        <v>20</v>
      </c>
      <c r="W4549">
        <v>0</v>
      </c>
      <c r="X4549">
        <v>0</v>
      </c>
      <c r="Y4549">
        <v>0</v>
      </c>
      <c r="Z4549">
        <v>0</v>
      </c>
      <c r="AA4549">
        <v>66.116627580692636</v>
      </c>
      <c r="AB4549">
        <v>290.06275897406482</v>
      </c>
      <c r="AC4549">
        <v>35.335870560545182</v>
      </c>
      <c r="AD4549">
        <v>108.76967639297334</v>
      </c>
      <c r="AE4549">
        <v>500.28493350827597</v>
      </c>
    </row>
    <row r="4550" spans="1:31" x14ac:dyDescent="0.25">
      <c r="A4550">
        <v>1716768</v>
      </c>
      <c r="B4550">
        <v>1</v>
      </c>
      <c r="C4550" t="s">
        <v>80</v>
      </c>
      <c r="D4550" t="s">
        <v>83</v>
      </c>
      <c r="E4550" t="s">
        <v>171</v>
      </c>
      <c r="F4550" t="s">
        <v>13258</v>
      </c>
      <c r="G4550" t="s">
        <v>147</v>
      </c>
      <c r="H4550" t="s">
        <v>143</v>
      </c>
      <c r="I4550" t="s">
        <v>135</v>
      </c>
      <c r="J4550" t="s">
        <v>136</v>
      </c>
      <c r="K4550" t="s">
        <v>137</v>
      </c>
      <c r="L4550" t="s">
        <v>13259</v>
      </c>
      <c r="M4550" t="s">
        <v>13260</v>
      </c>
      <c r="N4550">
        <v>0.26861111100000001</v>
      </c>
      <c r="O4550">
        <v>0</v>
      </c>
      <c r="P4550">
        <v>1</v>
      </c>
      <c r="Q4550">
        <v>1</v>
      </c>
      <c r="R4550">
        <v>0</v>
      </c>
      <c r="S4550">
        <v>6</v>
      </c>
      <c r="T4550">
        <v>513</v>
      </c>
      <c r="U4550">
        <v>5</v>
      </c>
      <c r="V4550">
        <v>26</v>
      </c>
      <c r="W4550">
        <v>0</v>
      </c>
      <c r="X4550">
        <v>0</v>
      </c>
      <c r="Y4550">
        <v>40.57544021549311</v>
      </c>
      <c r="Z4550">
        <v>0</v>
      </c>
      <c r="AA4550">
        <v>14.923163462897426</v>
      </c>
      <c r="AB4550">
        <v>129.19140842959598</v>
      </c>
      <c r="AC4550">
        <v>24.369687036613421</v>
      </c>
      <c r="AD4550">
        <v>49.573333952159615</v>
      </c>
      <c r="AE4550">
        <v>258.63303309675956</v>
      </c>
    </row>
    <row r="4551" spans="1:31" x14ac:dyDescent="0.25">
      <c r="A4551">
        <v>1716914</v>
      </c>
      <c r="B4551">
        <v>1</v>
      </c>
      <c r="C4551" t="s">
        <v>81</v>
      </c>
      <c r="D4551" t="s">
        <v>115</v>
      </c>
      <c r="E4551" t="s">
        <v>160</v>
      </c>
      <c r="F4551" t="s">
        <v>13261</v>
      </c>
      <c r="G4551" t="s">
        <v>162</v>
      </c>
      <c r="H4551" t="s">
        <v>134</v>
      </c>
      <c r="I4551" t="s">
        <v>135</v>
      </c>
      <c r="J4551" t="s">
        <v>136</v>
      </c>
      <c r="K4551" t="s">
        <v>137</v>
      </c>
      <c r="L4551" t="s">
        <v>13262</v>
      </c>
      <c r="M4551" t="s">
        <v>13263</v>
      </c>
      <c r="N4551">
        <v>0.86833333300000004</v>
      </c>
      <c r="O4551">
        <v>0</v>
      </c>
      <c r="P4551">
        <v>128</v>
      </c>
      <c r="Q4551">
        <v>0</v>
      </c>
      <c r="R4551">
        <v>2</v>
      </c>
      <c r="S4551">
        <v>0</v>
      </c>
      <c r="T4551">
        <v>16</v>
      </c>
      <c r="U4551">
        <v>0</v>
      </c>
      <c r="V4551">
        <v>0</v>
      </c>
      <c r="W4551">
        <v>0</v>
      </c>
      <c r="X4551">
        <v>7.9260322968366532</v>
      </c>
      <c r="Y4551">
        <v>0</v>
      </c>
      <c r="Z4551">
        <v>0.5290004016579799</v>
      </c>
      <c r="AA4551">
        <v>0</v>
      </c>
      <c r="AB4551">
        <v>2.520937518890805</v>
      </c>
      <c r="AC4551">
        <v>0</v>
      </c>
      <c r="AD4551">
        <v>0</v>
      </c>
      <c r="AE4551">
        <v>10.975970217385438</v>
      </c>
    </row>
    <row r="4552" spans="1:31" x14ac:dyDescent="0.25">
      <c r="A4552">
        <v>1716728</v>
      </c>
      <c r="B4552">
        <v>1</v>
      </c>
      <c r="C4552" t="s">
        <v>80</v>
      </c>
      <c r="D4552" t="s">
        <v>108</v>
      </c>
      <c r="E4552" t="s">
        <v>160</v>
      </c>
      <c r="F4552" t="s">
        <v>13264</v>
      </c>
      <c r="G4552" t="s">
        <v>326</v>
      </c>
      <c r="H4552" t="s">
        <v>134</v>
      </c>
      <c r="I4552" t="s">
        <v>135</v>
      </c>
      <c r="J4552" t="s">
        <v>136</v>
      </c>
      <c r="K4552" t="s">
        <v>137</v>
      </c>
      <c r="L4552" t="s">
        <v>13265</v>
      </c>
      <c r="M4552" t="s">
        <v>13266</v>
      </c>
      <c r="N4552">
        <v>5.0233333330000001</v>
      </c>
      <c r="O4552">
        <v>0</v>
      </c>
      <c r="P4552">
        <v>11</v>
      </c>
      <c r="Q4552">
        <v>0</v>
      </c>
      <c r="R4552">
        <v>1</v>
      </c>
      <c r="S4552">
        <v>0</v>
      </c>
      <c r="T4552">
        <v>3</v>
      </c>
      <c r="U4552">
        <v>0</v>
      </c>
      <c r="V4552">
        <v>0</v>
      </c>
      <c r="W4552">
        <v>0</v>
      </c>
      <c r="X4552">
        <v>5.2069480388824001</v>
      </c>
      <c r="Y4552">
        <v>0</v>
      </c>
      <c r="Z4552">
        <v>0.77477810266536329</v>
      </c>
      <c r="AA4552">
        <v>0</v>
      </c>
      <c r="AB4552">
        <v>0.433954526062094</v>
      </c>
      <c r="AC4552">
        <v>0</v>
      </c>
      <c r="AD4552">
        <v>0</v>
      </c>
      <c r="AE4552">
        <v>6.4156806676098581</v>
      </c>
    </row>
    <row r="4553" spans="1:31" x14ac:dyDescent="0.25">
      <c r="A4553">
        <v>1716579</v>
      </c>
      <c r="B4553">
        <v>1</v>
      </c>
      <c r="C4553" t="s">
        <v>81</v>
      </c>
      <c r="D4553" t="s">
        <v>128</v>
      </c>
      <c r="E4553" t="s">
        <v>160</v>
      </c>
      <c r="F4553" t="s">
        <v>13267</v>
      </c>
      <c r="G4553" t="s">
        <v>162</v>
      </c>
      <c r="H4553" t="s">
        <v>134</v>
      </c>
      <c r="I4553" t="s">
        <v>135</v>
      </c>
      <c r="J4553" t="s">
        <v>136</v>
      </c>
      <c r="K4553" t="s">
        <v>137</v>
      </c>
      <c r="L4553" t="s">
        <v>13268</v>
      </c>
      <c r="M4553" t="s">
        <v>13269</v>
      </c>
      <c r="N4553">
        <v>2.1438888880000002</v>
      </c>
      <c r="O4553">
        <v>0</v>
      </c>
      <c r="P4553">
        <v>44</v>
      </c>
      <c r="Q4553">
        <v>0</v>
      </c>
      <c r="R4553">
        <v>0</v>
      </c>
      <c r="S4553">
        <v>0</v>
      </c>
      <c r="T4553">
        <v>12</v>
      </c>
      <c r="U4553">
        <v>0</v>
      </c>
      <c r="V4553">
        <v>0</v>
      </c>
      <c r="W4553">
        <v>0</v>
      </c>
      <c r="X4553">
        <v>11.079698188235676</v>
      </c>
      <c r="Y4553">
        <v>0</v>
      </c>
      <c r="Z4553">
        <v>0</v>
      </c>
      <c r="AA4553">
        <v>0</v>
      </c>
      <c r="AB4553">
        <v>9.399754149629393</v>
      </c>
      <c r="AC4553">
        <v>0</v>
      </c>
      <c r="AD4553">
        <v>0</v>
      </c>
      <c r="AE4553">
        <v>20.479452337865069</v>
      </c>
    </row>
    <row r="4554" spans="1:31" x14ac:dyDescent="0.25">
      <c r="A4554">
        <v>1716628</v>
      </c>
      <c r="B4554">
        <v>1</v>
      </c>
      <c r="C4554" t="s">
        <v>80</v>
      </c>
      <c r="D4554" t="s">
        <v>109</v>
      </c>
      <c r="E4554" t="s">
        <v>150</v>
      </c>
      <c r="F4554" t="s">
        <v>13270</v>
      </c>
      <c r="G4554" t="s">
        <v>173</v>
      </c>
      <c r="H4554" t="s">
        <v>134</v>
      </c>
      <c r="I4554" t="s">
        <v>135</v>
      </c>
      <c r="J4554" t="s">
        <v>136</v>
      </c>
      <c r="K4554" t="s">
        <v>153</v>
      </c>
      <c r="L4554" t="s">
        <v>13271</v>
      </c>
      <c r="M4554" t="s">
        <v>13272</v>
      </c>
      <c r="N4554">
        <v>3.9166666659999998</v>
      </c>
      <c r="O4554">
        <v>0</v>
      </c>
      <c r="P4554">
        <v>28</v>
      </c>
      <c r="Q4554">
        <v>0</v>
      </c>
      <c r="R4554">
        <v>7</v>
      </c>
      <c r="S4554">
        <v>0</v>
      </c>
      <c r="T4554">
        <v>20</v>
      </c>
      <c r="U4554">
        <v>0</v>
      </c>
      <c r="V4554">
        <v>0</v>
      </c>
      <c r="W4554">
        <v>0</v>
      </c>
      <c r="X4554">
        <v>9.6678089896828041</v>
      </c>
      <c r="Y4554">
        <v>0</v>
      </c>
      <c r="Z4554">
        <v>7.2592093675520832</v>
      </c>
      <c r="AA4554">
        <v>0</v>
      </c>
      <c r="AB4554">
        <v>25.795536148111307</v>
      </c>
      <c r="AC4554">
        <v>0</v>
      </c>
      <c r="AD4554">
        <v>0</v>
      </c>
      <c r="AE4554">
        <v>42.722554505346196</v>
      </c>
    </row>
    <row r="4555" spans="1:31" x14ac:dyDescent="0.25">
      <c r="A4555">
        <v>1716748</v>
      </c>
      <c r="B4555">
        <v>1</v>
      </c>
      <c r="C4555" t="s">
        <v>80</v>
      </c>
      <c r="D4555" t="s">
        <v>90</v>
      </c>
      <c r="E4555" t="s">
        <v>150</v>
      </c>
      <c r="F4555" t="s">
        <v>13273</v>
      </c>
      <c r="G4555" t="s">
        <v>650</v>
      </c>
      <c r="H4555" t="s">
        <v>134</v>
      </c>
      <c r="I4555" t="s">
        <v>135</v>
      </c>
      <c r="J4555" t="s">
        <v>136</v>
      </c>
      <c r="K4555" t="s">
        <v>137</v>
      </c>
      <c r="L4555" t="s">
        <v>13274</v>
      </c>
      <c r="M4555" t="s">
        <v>13275</v>
      </c>
      <c r="N4555">
        <v>3.7336111110000001</v>
      </c>
      <c r="O4555">
        <v>0</v>
      </c>
      <c r="P4555">
        <v>328</v>
      </c>
      <c r="Q4555">
        <v>0</v>
      </c>
      <c r="R4555">
        <v>0</v>
      </c>
      <c r="S4555">
        <v>0</v>
      </c>
      <c r="T4555">
        <v>20</v>
      </c>
      <c r="U4555">
        <v>0</v>
      </c>
      <c r="V4555">
        <v>0</v>
      </c>
      <c r="W4555">
        <v>0</v>
      </c>
      <c r="X4555">
        <v>428.00555563967214</v>
      </c>
      <c r="Y4555">
        <v>0</v>
      </c>
      <c r="Z4555">
        <v>0</v>
      </c>
      <c r="AA4555">
        <v>0</v>
      </c>
      <c r="AB4555">
        <v>22.231832701467088</v>
      </c>
      <c r="AC4555">
        <v>0</v>
      </c>
      <c r="AD4555">
        <v>0</v>
      </c>
      <c r="AE4555">
        <v>450.23738834113925</v>
      </c>
    </row>
    <row r="4556" spans="1:31" x14ac:dyDescent="0.25">
      <c r="A4556">
        <v>1716648</v>
      </c>
      <c r="B4556">
        <v>1</v>
      </c>
      <c r="C4556" t="s">
        <v>80</v>
      </c>
      <c r="D4556" t="s">
        <v>93</v>
      </c>
      <c r="E4556" t="s">
        <v>160</v>
      </c>
      <c r="F4556" t="s">
        <v>11632</v>
      </c>
      <c r="G4556" t="s">
        <v>429</v>
      </c>
      <c r="H4556" t="s">
        <v>134</v>
      </c>
      <c r="I4556" t="s">
        <v>135</v>
      </c>
      <c r="J4556" t="s">
        <v>136</v>
      </c>
      <c r="K4556" t="s">
        <v>137</v>
      </c>
      <c r="L4556" t="s">
        <v>13276</v>
      </c>
      <c r="M4556" t="s">
        <v>13277</v>
      </c>
      <c r="N4556">
        <v>2.0950000000000002</v>
      </c>
      <c r="O4556">
        <v>0</v>
      </c>
      <c r="P4556">
        <v>2</v>
      </c>
      <c r="Q4556">
        <v>0</v>
      </c>
      <c r="R4556">
        <v>8</v>
      </c>
      <c r="S4556">
        <v>0</v>
      </c>
      <c r="T4556">
        <v>4</v>
      </c>
      <c r="U4556">
        <v>0</v>
      </c>
      <c r="V4556">
        <v>0</v>
      </c>
      <c r="W4556">
        <v>0</v>
      </c>
      <c r="X4556">
        <v>0.36363217046066004</v>
      </c>
      <c r="Y4556">
        <v>0</v>
      </c>
      <c r="Z4556">
        <v>2.9425598104686674</v>
      </c>
      <c r="AA4556">
        <v>0</v>
      </c>
      <c r="AB4556">
        <v>4.4150965790235341</v>
      </c>
      <c r="AC4556">
        <v>0</v>
      </c>
      <c r="AD4556">
        <v>0</v>
      </c>
      <c r="AE4556">
        <v>7.7212885599528622</v>
      </c>
    </row>
    <row r="4557" spans="1:31" x14ac:dyDescent="0.25">
      <c r="A4557">
        <v>1716585</v>
      </c>
      <c r="B4557">
        <v>1</v>
      </c>
      <c r="C4557" t="s">
        <v>80</v>
      </c>
      <c r="D4557" t="s">
        <v>83</v>
      </c>
      <c r="E4557" t="s">
        <v>171</v>
      </c>
      <c r="F4557" t="s">
        <v>13278</v>
      </c>
      <c r="G4557" t="s">
        <v>147</v>
      </c>
      <c r="H4557" t="s">
        <v>143</v>
      </c>
      <c r="I4557" t="s">
        <v>135</v>
      </c>
      <c r="J4557" t="s">
        <v>136</v>
      </c>
      <c r="K4557" t="s">
        <v>137</v>
      </c>
      <c r="L4557" t="s">
        <v>13279</v>
      </c>
      <c r="M4557" t="s">
        <v>13280</v>
      </c>
      <c r="N4557">
        <v>1.0816666660000001</v>
      </c>
      <c r="O4557">
        <v>0</v>
      </c>
      <c r="P4557">
        <v>953</v>
      </c>
      <c r="Q4557">
        <v>0</v>
      </c>
      <c r="R4557">
        <v>12</v>
      </c>
      <c r="S4557">
        <v>9</v>
      </c>
      <c r="T4557">
        <v>52</v>
      </c>
      <c r="U4557">
        <v>1</v>
      </c>
      <c r="V4557">
        <v>4</v>
      </c>
      <c r="W4557">
        <v>0</v>
      </c>
      <c r="X4557">
        <v>325.44066577026939</v>
      </c>
      <c r="Y4557">
        <v>0</v>
      </c>
      <c r="Z4557">
        <v>13.652316969530897</v>
      </c>
      <c r="AA4557">
        <v>129.3824103921155</v>
      </c>
      <c r="AB4557">
        <v>54.178932449655136</v>
      </c>
      <c r="AC4557">
        <v>6.6892496876717873</v>
      </c>
      <c r="AD4557">
        <v>51.796187882270985</v>
      </c>
      <c r="AE4557">
        <v>581.13976315151365</v>
      </c>
    </row>
    <row r="4558" spans="1:31" x14ac:dyDescent="0.25">
      <c r="A4558">
        <v>1716685</v>
      </c>
      <c r="B4558">
        <v>1</v>
      </c>
      <c r="C4558" t="s">
        <v>80</v>
      </c>
      <c r="D4558" t="s">
        <v>97</v>
      </c>
      <c r="E4558" t="s">
        <v>131</v>
      </c>
      <c r="F4558" t="s">
        <v>12746</v>
      </c>
      <c r="G4558" t="s">
        <v>133</v>
      </c>
      <c r="H4558" t="s">
        <v>134</v>
      </c>
      <c r="I4558" t="s">
        <v>135</v>
      </c>
      <c r="J4558" t="s">
        <v>136</v>
      </c>
      <c r="K4558" t="s">
        <v>137</v>
      </c>
      <c r="L4558" t="s">
        <v>13281</v>
      </c>
      <c r="M4558" t="s">
        <v>13282</v>
      </c>
      <c r="N4558">
        <v>6.8686111109999999</v>
      </c>
      <c r="O4558">
        <v>0</v>
      </c>
      <c r="P4558">
        <v>1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</row>
    <row r="4559" spans="1:31" x14ac:dyDescent="0.25">
      <c r="A4559">
        <v>1716571</v>
      </c>
      <c r="B4559">
        <v>1</v>
      </c>
      <c r="C4559" t="s">
        <v>81</v>
      </c>
      <c r="D4559" t="s">
        <v>126</v>
      </c>
      <c r="E4559" t="s">
        <v>140</v>
      </c>
      <c r="F4559" t="s">
        <v>13283</v>
      </c>
      <c r="G4559" t="s">
        <v>316</v>
      </c>
      <c r="H4559" t="s">
        <v>143</v>
      </c>
      <c r="I4559" t="s">
        <v>135</v>
      </c>
      <c r="J4559" t="s">
        <v>136</v>
      </c>
      <c r="K4559" t="s">
        <v>153</v>
      </c>
      <c r="L4559" t="s">
        <v>13101</v>
      </c>
      <c r="M4559" t="s">
        <v>13284</v>
      </c>
      <c r="N4559">
        <v>0.30611111099999999</v>
      </c>
      <c r="O4559">
        <v>0</v>
      </c>
      <c r="P4559">
        <v>1823</v>
      </c>
      <c r="Q4559">
        <v>25</v>
      </c>
      <c r="R4559">
        <v>149</v>
      </c>
      <c r="S4559">
        <v>6</v>
      </c>
      <c r="T4559">
        <v>330</v>
      </c>
      <c r="U4559">
        <v>1</v>
      </c>
      <c r="V4559">
        <v>1</v>
      </c>
      <c r="W4559">
        <v>0</v>
      </c>
      <c r="X4559">
        <v>89.185237806049699</v>
      </c>
      <c r="Y4559">
        <v>12.328840336658661</v>
      </c>
      <c r="Z4559">
        <v>7.5609178327735656</v>
      </c>
      <c r="AA4559">
        <v>2.4884878364003513</v>
      </c>
      <c r="AB4559">
        <v>57.935505045395061</v>
      </c>
      <c r="AC4559">
        <v>0.16910913383196835</v>
      </c>
      <c r="AD4559">
        <v>0.76505946264790459</v>
      </c>
      <c r="AE4559">
        <v>170.43315745375722</v>
      </c>
    </row>
    <row r="4560" spans="1:31" x14ac:dyDescent="0.25">
      <c r="A4560">
        <v>1716880</v>
      </c>
      <c r="B4560">
        <v>1</v>
      </c>
      <c r="C4560" t="s">
        <v>80</v>
      </c>
      <c r="D4560" t="s">
        <v>92</v>
      </c>
      <c r="E4560" t="s">
        <v>171</v>
      </c>
      <c r="F4560" t="s">
        <v>13285</v>
      </c>
      <c r="G4560" t="s">
        <v>295</v>
      </c>
      <c r="H4560" t="s">
        <v>143</v>
      </c>
      <c r="I4560" t="s">
        <v>135</v>
      </c>
      <c r="J4560" t="s">
        <v>136</v>
      </c>
      <c r="K4560" t="s">
        <v>137</v>
      </c>
      <c r="L4560" t="s">
        <v>13286</v>
      </c>
      <c r="M4560" t="s">
        <v>13287</v>
      </c>
      <c r="N4560">
        <v>1.1263888879999999</v>
      </c>
      <c r="O4560">
        <v>0</v>
      </c>
      <c r="P4560">
        <v>167</v>
      </c>
      <c r="Q4560">
        <v>0</v>
      </c>
      <c r="R4560">
        <v>2</v>
      </c>
      <c r="S4560">
        <v>0</v>
      </c>
      <c r="T4560">
        <v>2</v>
      </c>
      <c r="U4560">
        <v>0</v>
      </c>
      <c r="V4560">
        <v>1</v>
      </c>
      <c r="W4560">
        <v>0</v>
      </c>
      <c r="X4560">
        <v>24.19565179423477</v>
      </c>
      <c r="Y4560">
        <v>0</v>
      </c>
      <c r="Z4560">
        <v>0.126590187682625</v>
      </c>
      <c r="AA4560">
        <v>0</v>
      </c>
      <c r="AB4560">
        <v>0.36076276151104003</v>
      </c>
      <c r="AC4560">
        <v>0</v>
      </c>
      <c r="AD4560">
        <v>0.13551352085792612</v>
      </c>
      <c r="AE4560">
        <v>24.818518264286361</v>
      </c>
    </row>
    <row r="4561" spans="1:31" x14ac:dyDescent="0.25">
      <c r="A4561">
        <v>1716594</v>
      </c>
      <c r="B4561">
        <v>1</v>
      </c>
      <c r="C4561" t="s">
        <v>80</v>
      </c>
      <c r="D4561" t="s">
        <v>83</v>
      </c>
      <c r="E4561" t="s">
        <v>171</v>
      </c>
      <c r="F4561" t="s">
        <v>13288</v>
      </c>
      <c r="G4561" t="s">
        <v>173</v>
      </c>
      <c r="H4561" t="s">
        <v>143</v>
      </c>
      <c r="I4561" t="s">
        <v>135</v>
      </c>
      <c r="J4561" t="s">
        <v>136</v>
      </c>
      <c r="K4561" t="s">
        <v>153</v>
      </c>
      <c r="L4561" t="s">
        <v>13289</v>
      </c>
      <c r="M4561" t="s">
        <v>13290</v>
      </c>
      <c r="N4561">
        <v>6.0056266660000004</v>
      </c>
      <c r="O4561">
        <v>0</v>
      </c>
      <c r="P4561">
        <v>0</v>
      </c>
      <c r="Q4561">
        <v>0</v>
      </c>
      <c r="R4561">
        <v>0</v>
      </c>
      <c r="S4561">
        <v>2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109.11950790183532</v>
      </c>
      <c r="AB4561">
        <v>0</v>
      </c>
      <c r="AC4561">
        <v>0</v>
      </c>
      <c r="AD4561">
        <v>0</v>
      </c>
      <c r="AE4561">
        <v>109.11950790183532</v>
      </c>
    </row>
    <row r="4562" spans="1:31" x14ac:dyDescent="0.25">
      <c r="A4562">
        <v>1716757</v>
      </c>
      <c r="B4562">
        <v>1</v>
      </c>
      <c r="C4562" t="s">
        <v>80</v>
      </c>
      <c r="D4562" t="s">
        <v>93</v>
      </c>
      <c r="E4562" t="s">
        <v>140</v>
      </c>
      <c r="F4562" t="s">
        <v>6682</v>
      </c>
      <c r="G4562" t="s">
        <v>147</v>
      </c>
      <c r="H4562" t="s">
        <v>143</v>
      </c>
      <c r="I4562" t="s">
        <v>135</v>
      </c>
      <c r="J4562" t="s">
        <v>136</v>
      </c>
      <c r="K4562" t="s">
        <v>137</v>
      </c>
      <c r="L4562" t="s">
        <v>13291</v>
      </c>
      <c r="M4562" t="s">
        <v>13292</v>
      </c>
      <c r="N4562">
        <v>0.44083333299999999</v>
      </c>
      <c r="O4562">
        <v>0</v>
      </c>
      <c r="P4562">
        <v>1050</v>
      </c>
      <c r="Q4562">
        <v>0</v>
      </c>
      <c r="R4562">
        <v>90</v>
      </c>
      <c r="S4562">
        <v>0</v>
      </c>
      <c r="T4562">
        <v>203</v>
      </c>
      <c r="U4562">
        <v>0</v>
      </c>
      <c r="V4562">
        <v>1</v>
      </c>
      <c r="W4562">
        <v>0</v>
      </c>
      <c r="X4562">
        <v>74.308806630446185</v>
      </c>
      <c r="Y4562">
        <v>0</v>
      </c>
      <c r="Z4562">
        <v>13.484320643631488</v>
      </c>
      <c r="AA4562">
        <v>0</v>
      </c>
      <c r="AB4562">
        <v>46.029426591171855</v>
      </c>
      <c r="AC4562">
        <v>0</v>
      </c>
      <c r="AD4562">
        <v>1.7815691868465087</v>
      </c>
      <c r="AE4562">
        <v>135.60412305209601</v>
      </c>
    </row>
    <row r="4563" spans="1:31" x14ac:dyDescent="0.25">
      <c r="A4563">
        <v>1716631</v>
      </c>
      <c r="B4563">
        <v>1</v>
      </c>
      <c r="C4563" t="s">
        <v>81</v>
      </c>
      <c r="D4563" t="s">
        <v>115</v>
      </c>
      <c r="E4563" t="s">
        <v>189</v>
      </c>
      <c r="F4563" t="s">
        <v>12582</v>
      </c>
      <c r="G4563" t="s">
        <v>152</v>
      </c>
      <c r="H4563" t="s">
        <v>143</v>
      </c>
      <c r="I4563" t="s">
        <v>135</v>
      </c>
      <c r="J4563" t="s">
        <v>136</v>
      </c>
      <c r="K4563" t="s">
        <v>153</v>
      </c>
      <c r="L4563" t="s">
        <v>13293</v>
      </c>
      <c r="M4563" t="s">
        <v>13294</v>
      </c>
      <c r="N4563">
        <v>8.324166666</v>
      </c>
      <c r="O4563">
        <v>0</v>
      </c>
      <c r="P4563">
        <v>1196</v>
      </c>
      <c r="Q4563">
        <v>2</v>
      </c>
      <c r="R4563">
        <v>141</v>
      </c>
      <c r="S4563">
        <v>8</v>
      </c>
      <c r="T4563">
        <v>77</v>
      </c>
      <c r="U4563">
        <v>0</v>
      </c>
      <c r="V4563">
        <v>0</v>
      </c>
      <c r="W4563">
        <v>0</v>
      </c>
      <c r="X4563">
        <v>748.18371568566317</v>
      </c>
      <c r="Y4563">
        <v>6.9250007054681992</v>
      </c>
      <c r="Z4563">
        <v>169.13870071301471</v>
      </c>
      <c r="AA4563">
        <v>200.81257018274067</v>
      </c>
      <c r="AB4563">
        <v>164.1218168680918</v>
      </c>
      <c r="AC4563">
        <v>0</v>
      </c>
      <c r="AD4563">
        <v>0</v>
      </c>
      <c r="AE4563">
        <v>1289.1818041549786</v>
      </c>
    </row>
    <row r="4564" spans="1:31" x14ac:dyDescent="0.25">
      <c r="A4564">
        <v>1716823</v>
      </c>
      <c r="B4564">
        <v>1</v>
      </c>
      <c r="C4564" t="s">
        <v>81</v>
      </c>
      <c r="D4564" t="s">
        <v>128</v>
      </c>
      <c r="E4564" t="s">
        <v>189</v>
      </c>
      <c r="F4564" t="s">
        <v>10748</v>
      </c>
      <c r="G4564" t="s">
        <v>147</v>
      </c>
      <c r="H4564" t="s">
        <v>143</v>
      </c>
      <c r="I4564" t="s">
        <v>135</v>
      </c>
      <c r="J4564" t="s">
        <v>136</v>
      </c>
      <c r="K4564" t="s">
        <v>137</v>
      </c>
      <c r="L4564" t="s">
        <v>13295</v>
      </c>
      <c r="M4564" t="s">
        <v>13296</v>
      </c>
      <c r="N4564">
        <v>0.16527777699999999</v>
      </c>
      <c r="O4564">
        <v>0</v>
      </c>
      <c r="P4564">
        <v>1229</v>
      </c>
      <c r="Q4564">
        <v>4</v>
      </c>
      <c r="R4564">
        <v>1</v>
      </c>
      <c r="S4564">
        <v>10</v>
      </c>
      <c r="T4564">
        <v>90</v>
      </c>
      <c r="U4564">
        <v>1</v>
      </c>
      <c r="V4564">
        <v>0</v>
      </c>
      <c r="W4564">
        <v>0</v>
      </c>
      <c r="X4564">
        <v>20.986054173767108</v>
      </c>
      <c r="Y4564">
        <v>0.33361173325815419</v>
      </c>
      <c r="Z4564">
        <v>6.7097622433333334E-5</v>
      </c>
      <c r="AA4564">
        <v>6.9853913740825666</v>
      </c>
      <c r="AB4564">
        <v>2.1857270471008485</v>
      </c>
      <c r="AC4564">
        <v>0.16910167808210833</v>
      </c>
      <c r="AD4564">
        <v>0</v>
      </c>
      <c r="AE4564">
        <v>30.659953103913221</v>
      </c>
    </row>
    <row r="4565" spans="1:31" x14ac:dyDescent="0.25">
      <c r="A4565">
        <v>1716800</v>
      </c>
      <c r="B4565">
        <v>1</v>
      </c>
      <c r="C4565" t="s">
        <v>80</v>
      </c>
      <c r="D4565" t="s">
        <v>104</v>
      </c>
      <c r="E4565" t="s">
        <v>131</v>
      </c>
      <c r="F4565" t="s">
        <v>13297</v>
      </c>
      <c r="G4565" t="s">
        <v>133</v>
      </c>
      <c r="H4565" t="s">
        <v>134</v>
      </c>
      <c r="I4565" t="s">
        <v>135</v>
      </c>
      <c r="J4565" t="s">
        <v>136</v>
      </c>
      <c r="K4565" t="s">
        <v>137</v>
      </c>
      <c r="L4565" t="s">
        <v>13298</v>
      </c>
      <c r="M4565" t="s">
        <v>13299</v>
      </c>
      <c r="N4565">
        <v>2.9980555550000001</v>
      </c>
      <c r="O4565">
        <v>0</v>
      </c>
      <c r="P4565">
        <v>1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</row>
    <row r="4566" spans="1:31" x14ac:dyDescent="0.25">
      <c r="A4566">
        <v>1716694</v>
      </c>
      <c r="B4566">
        <v>1</v>
      </c>
      <c r="C4566" t="s">
        <v>80</v>
      </c>
      <c r="D4566" t="s">
        <v>97</v>
      </c>
      <c r="E4566" t="s">
        <v>160</v>
      </c>
      <c r="F4566" t="s">
        <v>13300</v>
      </c>
      <c r="G4566" t="s">
        <v>269</v>
      </c>
      <c r="H4566" t="s">
        <v>134</v>
      </c>
      <c r="I4566" t="s">
        <v>135</v>
      </c>
      <c r="J4566" t="s">
        <v>136</v>
      </c>
      <c r="K4566" t="s">
        <v>137</v>
      </c>
      <c r="L4566" t="s">
        <v>13301</v>
      </c>
      <c r="M4566" t="s">
        <v>13302</v>
      </c>
      <c r="N4566">
        <v>0.92388888800000002</v>
      </c>
      <c r="O4566">
        <v>0</v>
      </c>
      <c r="P4566">
        <v>7</v>
      </c>
      <c r="Q4566">
        <v>0</v>
      </c>
      <c r="R4566">
        <v>15</v>
      </c>
      <c r="S4566">
        <v>0</v>
      </c>
      <c r="T4566">
        <v>2</v>
      </c>
      <c r="U4566">
        <v>0</v>
      </c>
      <c r="V4566">
        <v>0</v>
      </c>
      <c r="W4566">
        <v>0</v>
      </c>
      <c r="X4566">
        <v>2.3749797523408991</v>
      </c>
      <c r="Y4566">
        <v>0</v>
      </c>
      <c r="Z4566">
        <v>3.9799704267694747</v>
      </c>
      <c r="AA4566">
        <v>0</v>
      </c>
      <c r="AB4566">
        <v>0.58249363850859504</v>
      </c>
      <c r="AC4566">
        <v>0</v>
      </c>
      <c r="AD4566">
        <v>0</v>
      </c>
      <c r="AE4566">
        <v>6.9374438176189681</v>
      </c>
    </row>
    <row r="4567" spans="1:31" x14ac:dyDescent="0.25">
      <c r="A4567">
        <v>1716588</v>
      </c>
      <c r="B4567">
        <v>1</v>
      </c>
      <c r="C4567" t="s">
        <v>80</v>
      </c>
      <c r="D4567" t="s">
        <v>83</v>
      </c>
      <c r="E4567" t="s">
        <v>171</v>
      </c>
      <c r="F4567" t="s">
        <v>13303</v>
      </c>
      <c r="G4567" t="s">
        <v>173</v>
      </c>
      <c r="H4567" t="s">
        <v>143</v>
      </c>
      <c r="I4567" t="s">
        <v>135</v>
      </c>
      <c r="J4567" t="s">
        <v>136</v>
      </c>
      <c r="K4567" t="s">
        <v>153</v>
      </c>
      <c r="L4567" t="s">
        <v>13304</v>
      </c>
      <c r="M4567" t="s">
        <v>13305</v>
      </c>
      <c r="N4567">
        <v>1.957429444</v>
      </c>
      <c r="O4567">
        <v>0</v>
      </c>
      <c r="P4567">
        <v>96</v>
      </c>
      <c r="Q4567">
        <v>0</v>
      </c>
      <c r="R4567">
        <v>0</v>
      </c>
      <c r="S4567">
        <v>0</v>
      </c>
      <c r="T4567">
        <v>55</v>
      </c>
      <c r="U4567">
        <v>0</v>
      </c>
      <c r="V4567">
        <v>5</v>
      </c>
      <c r="W4567">
        <v>0</v>
      </c>
      <c r="X4567">
        <v>83.397900524514668</v>
      </c>
      <c r="Y4567">
        <v>0</v>
      </c>
      <c r="Z4567">
        <v>0</v>
      </c>
      <c r="AA4567">
        <v>0</v>
      </c>
      <c r="AB4567">
        <v>211.14235984496639</v>
      </c>
      <c r="AC4567">
        <v>0</v>
      </c>
      <c r="AD4567">
        <v>20.559555286815829</v>
      </c>
      <c r="AE4567">
        <v>315.09981565629693</v>
      </c>
    </row>
    <row r="4568" spans="1:31" x14ac:dyDescent="0.25">
      <c r="A4568">
        <v>1716906</v>
      </c>
      <c r="B4568">
        <v>1</v>
      </c>
      <c r="C4568" t="s">
        <v>81</v>
      </c>
      <c r="D4568" t="s">
        <v>118</v>
      </c>
      <c r="E4568" t="s">
        <v>189</v>
      </c>
      <c r="F4568" t="s">
        <v>13306</v>
      </c>
      <c r="G4568" t="s">
        <v>147</v>
      </c>
      <c r="H4568" t="s">
        <v>143</v>
      </c>
      <c r="I4568" t="s">
        <v>135</v>
      </c>
      <c r="J4568" t="s">
        <v>136</v>
      </c>
      <c r="K4568" t="s">
        <v>137</v>
      </c>
      <c r="L4568" t="s">
        <v>13307</v>
      </c>
      <c r="M4568" t="s">
        <v>13308</v>
      </c>
      <c r="N4568">
        <v>0.55083333300000004</v>
      </c>
      <c r="O4568">
        <v>0</v>
      </c>
      <c r="P4568">
        <v>0</v>
      </c>
      <c r="Q4568">
        <v>0</v>
      </c>
      <c r="R4568">
        <v>0</v>
      </c>
      <c r="S4568">
        <v>4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2.0503923929288028</v>
      </c>
      <c r="AB4568">
        <v>0</v>
      </c>
      <c r="AC4568">
        <v>0</v>
      </c>
      <c r="AD4568">
        <v>0</v>
      </c>
      <c r="AE4568">
        <v>2.0503923929288028</v>
      </c>
    </row>
    <row r="4569" spans="1:31" x14ac:dyDescent="0.25">
      <c r="A4569">
        <v>1716614</v>
      </c>
      <c r="B4569">
        <v>1</v>
      </c>
      <c r="C4569" t="s">
        <v>81</v>
      </c>
      <c r="D4569" t="s">
        <v>114</v>
      </c>
      <c r="E4569" t="s">
        <v>150</v>
      </c>
      <c r="F4569" t="s">
        <v>2050</v>
      </c>
      <c r="G4569" t="s">
        <v>152</v>
      </c>
      <c r="H4569" t="s">
        <v>134</v>
      </c>
      <c r="I4569" t="s">
        <v>135</v>
      </c>
      <c r="J4569" t="s">
        <v>136</v>
      </c>
      <c r="K4569" t="s">
        <v>137</v>
      </c>
      <c r="L4569" t="s">
        <v>13309</v>
      </c>
      <c r="M4569" t="s">
        <v>13310</v>
      </c>
      <c r="N4569">
        <v>2.2480555550000001</v>
      </c>
      <c r="O4569">
        <v>0</v>
      </c>
      <c r="P4569">
        <v>23</v>
      </c>
      <c r="Q4569">
        <v>0</v>
      </c>
      <c r="R4569">
        <v>2</v>
      </c>
      <c r="S4569">
        <v>0</v>
      </c>
      <c r="T4569">
        <v>1</v>
      </c>
      <c r="U4569">
        <v>0</v>
      </c>
      <c r="V4569">
        <v>0</v>
      </c>
      <c r="W4569">
        <v>0</v>
      </c>
      <c r="X4569">
        <v>7.2913944204706942</v>
      </c>
      <c r="Y4569">
        <v>0</v>
      </c>
      <c r="Z4569">
        <v>0.69551967328671138</v>
      </c>
      <c r="AA4569">
        <v>0</v>
      </c>
      <c r="AB4569">
        <v>0.67444398560000007</v>
      </c>
      <c r="AC4569">
        <v>0</v>
      </c>
      <c r="AD4569">
        <v>0</v>
      </c>
      <c r="AE4569">
        <v>8.6613580793574059</v>
      </c>
    </row>
    <row r="4570" spans="1:31" x14ac:dyDescent="0.25">
      <c r="A4570">
        <v>1716760</v>
      </c>
      <c r="B4570">
        <v>1</v>
      </c>
      <c r="C4570" t="s">
        <v>80</v>
      </c>
      <c r="D4570" t="s">
        <v>93</v>
      </c>
      <c r="E4570" t="s">
        <v>150</v>
      </c>
      <c r="F4570" t="s">
        <v>13311</v>
      </c>
      <c r="G4570" t="s">
        <v>1328</v>
      </c>
      <c r="H4570" t="s">
        <v>134</v>
      </c>
      <c r="I4570" t="s">
        <v>135</v>
      </c>
      <c r="J4570" t="s">
        <v>136</v>
      </c>
      <c r="K4570" t="s">
        <v>137</v>
      </c>
      <c r="L4570" t="s">
        <v>13312</v>
      </c>
      <c r="M4570" t="s">
        <v>13313</v>
      </c>
      <c r="N4570">
        <v>4.5269444439999997</v>
      </c>
      <c r="O4570">
        <v>0</v>
      </c>
      <c r="P4570">
        <v>53</v>
      </c>
      <c r="Q4570">
        <v>0</v>
      </c>
      <c r="R4570">
        <v>12</v>
      </c>
      <c r="S4570">
        <v>0</v>
      </c>
      <c r="T4570">
        <v>13</v>
      </c>
      <c r="U4570">
        <v>0</v>
      </c>
      <c r="V4570">
        <v>0</v>
      </c>
      <c r="W4570">
        <v>0</v>
      </c>
      <c r="X4570">
        <v>63.772268554669068</v>
      </c>
      <c r="Y4570">
        <v>0</v>
      </c>
      <c r="Z4570">
        <v>70.254809145151071</v>
      </c>
      <c r="AA4570">
        <v>0</v>
      </c>
      <c r="AB4570">
        <v>28.142030846101111</v>
      </c>
      <c r="AC4570">
        <v>0</v>
      </c>
      <c r="AD4570">
        <v>0</v>
      </c>
      <c r="AE4570">
        <v>162.16910854592126</v>
      </c>
    </row>
    <row r="4571" spans="1:31" x14ac:dyDescent="0.25">
      <c r="A4571">
        <v>1716697</v>
      </c>
      <c r="B4571">
        <v>1</v>
      </c>
      <c r="C4571" t="s">
        <v>81</v>
      </c>
      <c r="D4571" t="s">
        <v>128</v>
      </c>
      <c r="E4571" t="s">
        <v>189</v>
      </c>
      <c r="F4571" t="s">
        <v>13314</v>
      </c>
      <c r="G4571" t="s">
        <v>147</v>
      </c>
      <c r="H4571" t="s">
        <v>143</v>
      </c>
      <c r="I4571" t="s">
        <v>135</v>
      </c>
      <c r="J4571" t="s">
        <v>136</v>
      </c>
      <c r="K4571" t="s">
        <v>137</v>
      </c>
      <c r="L4571" t="s">
        <v>13315</v>
      </c>
      <c r="M4571" t="s">
        <v>13316</v>
      </c>
      <c r="N4571">
        <v>2.256388888</v>
      </c>
      <c r="O4571">
        <v>0</v>
      </c>
      <c r="P4571">
        <v>0</v>
      </c>
      <c r="Q4571">
        <v>0</v>
      </c>
      <c r="R4571">
        <v>0</v>
      </c>
      <c r="S4571">
        <v>9</v>
      </c>
      <c r="T4571">
        <v>1</v>
      </c>
      <c r="U4571">
        <v>5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137.69182409761979</v>
      </c>
      <c r="AB4571">
        <v>2.7740476240029004</v>
      </c>
      <c r="AC4571">
        <v>209.09298039039447</v>
      </c>
      <c r="AD4571">
        <v>0</v>
      </c>
      <c r="AE4571">
        <v>349.55885211201712</v>
      </c>
    </row>
    <row r="4572" spans="1:31" x14ac:dyDescent="0.25">
      <c r="A4572">
        <v>1716797</v>
      </c>
      <c r="B4572">
        <v>1</v>
      </c>
      <c r="C4572" t="s">
        <v>80</v>
      </c>
      <c r="D4572" t="s">
        <v>96</v>
      </c>
      <c r="E4572" t="s">
        <v>160</v>
      </c>
      <c r="F4572" t="s">
        <v>11641</v>
      </c>
      <c r="G4572" t="s">
        <v>575</v>
      </c>
      <c r="H4572" t="s">
        <v>134</v>
      </c>
      <c r="I4572" t="s">
        <v>135</v>
      </c>
      <c r="J4572" t="s">
        <v>136</v>
      </c>
      <c r="K4572" t="s">
        <v>137</v>
      </c>
      <c r="L4572" t="s">
        <v>13317</v>
      </c>
      <c r="M4572" t="s">
        <v>13318</v>
      </c>
      <c r="N4572">
        <v>1.8166666659999999</v>
      </c>
      <c r="O4572">
        <v>0</v>
      </c>
      <c r="P4572">
        <v>5</v>
      </c>
      <c r="Q4572">
        <v>0</v>
      </c>
      <c r="R4572">
        <v>9</v>
      </c>
      <c r="S4572">
        <v>0</v>
      </c>
      <c r="T4572">
        <v>3</v>
      </c>
      <c r="U4572">
        <v>0</v>
      </c>
      <c r="V4572">
        <v>0</v>
      </c>
      <c r="W4572">
        <v>0</v>
      </c>
      <c r="X4572">
        <v>1.7868542635099232</v>
      </c>
      <c r="Y4572">
        <v>0</v>
      </c>
      <c r="Z4572">
        <v>11.742253913668144</v>
      </c>
      <c r="AA4572">
        <v>0</v>
      </c>
      <c r="AB4572">
        <v>2.7215044846714664</v>
      </c>
      <c r="AC4572">
        <v>0</v>
      </c>
      <c r="AD4572">
        <v>0</v>
      </c>
      <c r="AE4572">
        <v>16.250612661849534</v>
      </c>
    </row>
    <row r="4573" spans="1:31" x14ac:dyDescent="0.25">
      <c r="A4573">
        <v>1716777</v>
      </c>
      <c r="B4573">
        <v>1</v>
      </c>
      <c r="C4573" t="s">
        <v>81</v>
      </c>
      <c r="D4573" t="s">
        <v>125</v>
      </c>
      <c r="E4573" t="s">
        <v>171</v>
      </c>
      <c r="F4573" t="s">
        <v>13319</v>
      </c>
      <c r="G4573" t="s">
        <v>295</v>
      </c>
      <c r="H4573" t="s">
        <v>143</v>
      </c>
      <c r="I4573" t="s">
        <v>135</v>
      </c>
      <c r="J4573" t="s">
        <v>136</v>
      </c>
      <c r="K4573" t="s">
        <v>137</v>
      </c>
      <c r="L4573" t="s">
        <v>13320</v>
      </c>
      <c r="M4573" t="s">
        <v>13321</v>
      </c>
      <c r="N4573">
        <v>2.8849999999999998</v>
      </c>
      <c r="O4573">
        <v>0</v>
      </c>
      <c r="P4573">
        <v>0</v>
      </c>
      <c r="Q4573">
        <v>0</v>
      </c>
      <c r="R4573">
        <v>5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0.79478089069822988</v>
      </c>
      <c r="AA4573">
        <v>0</v>
      </c>
      <c r="AB4573">
        <v>0</v>
      </c>
      <c r="AC4573">
        <v>0</v>
      </c>
      <c r="AD4573">
        <v>0</v>
      </c>
      <c r="AE4573">
        <v>0.79478089069822988</v>
      </c>
    </row>
    <row r="4574" spans="1:31" x14ac:dyDescent="0.25">
      <c r="A4574">
        <v>1716840</v>
      </c>
      <c r="B4574">
        <v>1</v>
      </c>
      <c r="C4574" t="s">
        <v>80</v>
      </c>
      <c r="D4574" t="s">
        <v>93</v>
      </c>
      <c r="E4574" t="s">
        <v>160</v>
      </c>
      <c r="F4574" t="s">
        <v>13322</v>
      </c>
      <c r="G4574" t="s">
        <v>1328</v>
      </c>
      <c r="H4574" t="s">
        <v>134</v>
      </c>
      <c r="I4574" t="s">
        <v>135</v>
      </c>
      <c r="J4574" t="s">
        <v>136</v>
      </c>
      <c r="K4574" t="s">
        <v>137</v>
      </c>
      <c r="L4574" t="s">
        <v>13323</v>
      </c>
      <c r="M4574" t="s">
        <v>13324</v>
      </c>
      <c r="N4574">
        <v>2.5536111109999999</v>
      </c>
      <c r="O4574">
        <v>0</v>
      </c>
      <c r="P4574">
        <v>1</v>
      </c>
      <c r="Q4574">
        <v>0</v>
      </c>
      <c r="R4574">
        <v>2</v>
      </c>
      <c r="S4574">
        <v>0</v>
      </c>
      <c r="T4574">
        <v>1</v>
      </c>
      <c r="U4574">
        <v>0</v>
      </c>
      <c r="V4574">
        <v>0</v>
      </c>
      <c r="W4574">
        <v>0</v>
      </c>
      <c r="X4574">
        <v>2.4559772143681045</v>
      </c>
      <c r="Y4574">
        <v>0</v>
      </c>
      <c r="Z4574">
        <v>9.9814981593752261</v>
      </c>
      <c r="AA4574">
        <v>0</v>
      </c>
      <c r="AB4574">
        <v>110.74067607994616</v>
      </c>
      <c r="AC4574">
        <v>0</v>
      </c>
      <c r="AD4574">
        <v>0</v>
      </c>
      <c r="AE4574">
        <v>123.17815145368948</v>
      </c>
    </row>
    <row r="4575" spans="1:31" x14ac:dyDescent="0.25">
      <c r="A4575">
        <v>1716734</v>
      </c>
      <c r="B4575">
        <v>1</v>
      </c>
      <c r="C4575" t="s">
        <v>80</v>
      </c>
      <c r="D4575" t="s">
        <v>107</v>
      </c>
      <c r="E4575" t="s">
        <v>131</v>
      </c>
      <c r="F4575" t="s">
        <v>13325</v>
      </c>
      <c r="G4575" t="s">
        <v>238</v>
      </c>
      <c r="H4575" t="s">
        <v>134</v>
      </c>
      <c r="I4575" t="s">
        <v>135</v>
      </c>
      <c r="J4575" t="s">
        <v>136</v>
      </c>
      <c r="K4575" t="s">
        <v>137</v>
      </c>
      <c r="L4575" t="s">
        <v>13326</v>
      </c>
      <c r="M4575" t="s">
        <v>13327</v>
      </c>
      <c r="N4575">
        <v>4.6738888879999996</v>
      </c>
      <c r="O4575">
        <v>0</v>
      </c>
      <c r="P4575">
        <v>6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11.036507452559015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11.036507452559015</v>
      </c>
    </row>
    <row r="4576" spans="1:31" x14ac:dyDescent="0.25">
      <c r="A4576">
        <v>1716634</v>
      </c>
      <c r="B4576">
        <v>1</v>
      </c>
      <c r="C4576" t="s">
        <v>81</v>
      </c>
      <c r="D4576" t="s">
        <v>122</v>
      </c>
      <c r="E4576" t="s">
        <v>160</v>
      </c>
      <c r="F4576" t="s">
        <v>13328</v>
      </c>
      <c r="G4576" t="s">
        <v>157</v>
      </c>
      <c r="H4576" t="s">
        <v>134</v>
      </c>
      <c r="I4576" t="s">
        <v>135</v>
      </c>
      <c r="J4576" t="s">
        <v>136</v>
      </c>
      <c r="K4576" t="s">
        <v>137</v>
      </c>
      <c r="L4576" t="s">
        <v>13329</v>
      </c>
      <c r="M4576" t="s">
        <v>13330</v>
      </c>
      <c r="N4576">
        <v>2.4619444439999998</v>
      </c>
      <c r="O4576">
        <v>0</v>
      </c>
      <c r="P4576">
        <v>329</v>
      </c>
      <c r="Q4576">
        <v>0</v>
      </c>
      <c r="R4576">
        <v>0</v>
      </c>
      <c r="S4576">
        <v>0</v>
      </c>
      <c r="T4576">
        <v>22</v>
      </c>
      <c r="U4576">
        <v>0</v>
      </c>
      <c r="V4576">
        <v>0</v>
      </c>
      <c r="W4576">
        <v>0</v>
      </c>
      <c r="X4576">
        <v>174.21922507972926</v>
      </c>
      <c r="Y4576">
        <v>0</v>
      </c>
      <c r="Z4576">
        <v>0</v>
      </c>
      <c r="AA4576">
        <v>0</v>
      </c>
      <c r="AB4576">
        <v>14.703996219653053</v>
      </c>
      <c r="AC4576">
        <v>0</v>
      </c>
      <c r="AD4576">
        <v>0</v>
      </c>
      <c r="AE4576">
        <v>188.92322129938231</v>
      </c>
    </row>
    <row r="4577" spans="1:31" x14ac:dyDescent="0.25">
      <c r="A4577">
        <v>1716591</v>
      </c>
      <c r="B4577">
        <v>1</v>
      </c>
      <c r="C4577" t="s">
        <v>81</v>
      </c>
      <c r="D4577" t="s">
        <v>118</v>
      </c>
      <c r="E4577" t="s">
        <v>171</v>
      </c>
      <c r="F4577" t="s">
        <v>13331</v>
      </c>
      <c r="G4577" t="s">
        <v>295</v>
      </c>
      <c r="H4577" t="s">
        <v>143</v>
      </c>
      <c r="I4577" t="s">
        <v>135</v>
      </c>
      <c r="J4577" t="s">
        <v>136</v>
      </c>
      <c r="K4577" t="s">
        <v>137</v>
      </c>
      <c r="L4577" t="s">
        <v>13332</v>
      </c>
      <c r="M4577" t="s">
        <v>13333</v>
      </c>
      <c r="N4577">
        <v>0.84083333299999996</v>
      </c>
      <c r="O4577">
        <v>0</v>
      </c>
      <c r="P4577">
        <v>6</v>
      </c>
      <c r="Q4577">
        <v>0</v>
      </c>
      <c r="R4577">
        <v>1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2.1026039315650933</v>
      </c>
      <c r="Y4577">
        <v>0</v>
      </c>
      <c r="Z4577">
        <v>0.18216041357831919</v>
      </c>
      <c r="AA4577">
        <v>0</v>
      </c>
      <c r="AB4577">
        <v>0</v>
      </c>
      <c r="AC4577">
        <v>0</v>
      </c>
      <c r="AD4577">
        <v>0</v>
      </c>
      <c r="AE4577">
        <v>2.2847643451434125</v>
      </c>
    </row>
    <row r="4578" spans="1:31" x14ac:dyDescent="0.25">
      <c r="A4578">
        <v>1716623</v>
      </c>
      <c r="B4578">
        <v>1</v>
      </c>
      <c r="C4578" t="s">
        <v>80</v>
      </c>
      <c r="D4578" t="s">
        <v>97</v>
      </c>
      <c r="E4578" t="s">
        <v>160</v>
      </c>
      <c r="F4578" t="s">
        <v>13334</v>
      </c>
      <c r="G4578" t="s">
        <v>3106</v>
      </c>
      <c r="H4578" t="s">
        <v>134</v>
      </c>
      <c r="I4578" t="s">
        <v>135</v>
      </c>
      <c r="J4578" t="s">
        <v>136</v>
      </c>
      <c r="K4578" t="s">
        <v>137</v>
      </c>
      <c r="L4578" t="s">
        <v>13335</v>
      </c>
      <c r="M4578" t="s">
        <v>13336</v>
      </c>
      <c r="N4578">
        <v>1.589444444</v>
      </c>
      <c r="O4578">
        <v>0</v>
      </c>
      <c r="P4578">
        <v>8</v>
      </c>
      <c r="Q4578">
        <v>0</v>
      </c>
      <c r="R4578">
        <v>7</v>
      </c>
      <c r="S4578">
        <v>0</v>
      </c>
      <c r="T4578">
        <v>4</v>
      </c>
      <c r="U4578">
        <v>0</v>
      </c>
      <c r="V4578">
        <v>0</v>
      </c>
      <c r="W4578">
        <v>0</v>
      </c>
      <c r="X4578">
        <v>3.108767328466536</v>
      </c>
      <c r="Y4578">
        <v>0</v>
      </c>
      <c r="Z4578">
        <v>2.6491582349409408</v>
      </c>
      <c r="AA4578">
        <v>0</v>
      </c>
      <c r="AB4578">
        <v>3.770372491755694</v>
      </c>
      <c r="AC4578">
        <v>0</v>
      </c>
      <c r="AD4578">
        <v>0</v>
      </c>
      <c r="AE4578">
        <v>9.5282980551631713</v>
      </c>
    </row>
    <row r="4579" spans="1:31" x14ac:dyDescent="0.25">
      <c r="A4579">
        <v>1716600</v>
      </c>
      <c r="B4579">
        <v>1</v>
      </c>
      <c r="C4579" t="s">
        <v>81</v>
      </c>
      <c r="D4579" t="s">
        <v>126</v>
      </c>
      <c r="E4579" t="s">
        <v>171</v>
      </c>
      <c r="F4579" t="s">
        <v>13337</v>
      </c>
      <c r="G4579" t="s">
        <v>152</v>
      </c>
      <c r="H4579" t="s">
        <v>143</v>
      </c>
      <c r="I4579" t="s">
        <v>135</v>
      </c>
      <c r="J4579" t="s">
        <v>136</v>
      </c>
      <c r="K4579" t="s">
        <v>153</v>
      </c>
      <c r="L4579" t="s">
        <v>13338</v>
      </c>
      <c r="M4579" t="s">
        <v>13339</v>
      </c>
      <c r="N4579">
        <v>1.854309166</v>
      </c>
      <c r="O4579">
        <v>0</v>
      </c>
      <c r="P4579">
        <v>69</v>
      </c>
      <c r="Q4579">
        <v>0</v>
      </c>
      <c r="R4579">
        <v>7</v>
      </c>
      <c r="S4579">
        <v>0</v>
      </c>
      <c r="T4579">
        <v>4</v>
      </c>
      <c r="U4579">
        <v>0</v>
      </c>
      <c r="V4579">
        <v>0</v>
      </c>
      <c r="W4579">
        <v>0</v>
      </c>
      <c r="X4579">
        <v>18.875914200343924</v>
      </c>
      <c r="Y4579">
        <v>0</v>
      </c>
      <c r="Z4579">
        <v>1.8235248881970612</v>
      </c>
      <c r="AA4579">
        <v>0</v>
      </c>
      <c r="AB4579">
        <v>22.26816326938836</v>
      </c>
      <c r="AC4579">
        <v>0</v>
      </c>
      <c r="AD4579">
        <v>0</v>
      </c>
      <c r="AE4579">
        <v>42.967602357929344</v>
      </c>
    </row>
    <row r="4580" spans="1:31" x14ac:dyDescent="0.25">
      <c r="A4580">
        <v>1716663</v>
      </c>
      <c r="B4580">
        <v>1</v>
      </c>
      <c r="C4580" t="s">
        <v>81</v>
      </c>
      <c r="D4580" t="s">
        <v>120</v>
      </c>
      <c r="E4580" t="s">
        <v>189</v>
      </c>
      <c r="F4580" t="s">
        <v>6306</v>
      </c>
      <c r="G4580" t="s">
        <v>147</v>
      </c>
      <c r="H4580" t="s">
        <v>143</v>
      </c>
      <c r="I4580" t="s">
        <v>135</v>
      </c>
      <c r="J4580" t="s">
        <v>136</v>
      </c>
      <c r="K4580" t="s">
        <v>137</v>
      </c>
      <c r="L4580" t="s">
        <v>13340</v>
      </c>
      <c r="M4580" t="s">
        <v>13341</v>
      </c>
      <c r="N4580">
        <v>0.59416666600000001</v>
      </c>
      <c r="O4580">
        <v>0</v>
      </c>
      <c r="P4580">
        <v>198</v>
      </c>
      <c r="Q4580">
        <v>0</v>
      </c>
      <c r="R4580">
        <v>30</v>
      </c>
      <c r="S4580">
        <v>0</v>
      </c>
      <c r="T4580">
        <v>45</v>
      </c>
      <c r="U4580">
        <v>0</v>
      </c>
      <c r="V4580">
        <v>0</v>
      </c>
      <c r="W4580">
        <v>0</v>
      </c>
      <c r="X4580">
        <v>20.084789481617666</v>
      </c>
      <c r="Y4580">
        <v>0</v>
      </c>
      <c r="Z4580">
        <v>12.983307912054523</v>
      </c>
      <c r="AA4580">
        <v>0</v>
      </c>
      <c r="AB4580">
        <v>11.34382381521103</v>
      </c>
      <c r="AC4580">
        <v>0</v>
      </c>
      <c r="AD4580">
        <v>0</v>
      </c>
      <c r="AE4580">
        <v>44.411921208883221</v>
      </c>
    </row>
    <row r="4581" spans="1:31" x14ac:dyDescent="0.25">
      <c r="A4581">
        <v>1716763</v>
      </c>
      <c r="B4581">
        <v>1</v>
      </c>
      <c r="C4581" t="s">
        <v>80</v>
      </c>
      <c r="D4581" t="s">
        <v>99</v>
      </c>
      <c r="E4581" t="s">
        <v>131</v>
      </c>
      <c r="F4581" t="s">
        <v>13342</v>
      </c>
      <c r="G4581" t="s">
        <v>133</v>
      </c>
      <c r="H4581" t="s">
        <v>134</v>
      </c>
      <c r="I4581" t="s">
        <v>135</v>
      </c>
      <c r="J4581" t="s">
        <v>136</v>
      </c>
      <c r="K4581" t="s">
        <v>137</v>
      </c>
      <c r="L4581" t="s">
        <v>13343</v>
      </c>
      <c r="M4581" t="s">
        <v>13344</v>
      </c>
      <c r="N4581">
        <v>2.3224999999999998</v>
      </c>
      <c r="O4581">
        <v>0</v>
      </c>
      <c r="P4581">
        <v>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0.58599420839927774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0.58599420839927774</v>
      </c>
    </row>
    <row r="4582" spans="1:31" x14ac:dyDescent="0.25">
      <c r="A4582">
        <v>1716892</v>
      </c>
      <c r="B4582">
        <v>1</v>
      </c>
      <c r="C4582" t="s">
        <v>80</v>
      </c>
      <c r="D4582" t="s">
        <v>108</v>
      </c>
      <c r="E4582" t="s">
        <v>131</v>
      </c>
      <c r="F4582" t="s">
        <v>13345</v>
      </c>
      <c r="G4582" t="s">
        <v>133</v>
      </c>
      <c r="H4582" t="s">
        <v>134</v>
      </c>
      <c r="I4582" t="s">
        <v>135</v>
      </c>
      <c r="J4582" t="s">
        <v>136</v>
      </c>
      <c r="K4582" t="s">
        <v>137</v>
      </c>
      <c r="L4582" t="s">
        <v>13346</v>
      </c>
      <c r="M4582" t="s">
        <v>13347</v>
      </c>
      <c r="N4582">
        <v>2.4083333329999999</v>
      </c>
      <c r="O4582">
        <v>0</v>
      </c>
      <c r="P4582">
        <v>1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0.38198576949511664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0.38198576949511664</v>
      </c>
    </row>
    <row r="4583" spans="1:31" x14ac:dyDescent="0.25">
      <c r="A4583">
        <v>1716866</v>
      </c>
      <c r="B4583">
        <v>1</v>
      </c>
      <c r="C4583" t="s">
        <v>81</v>
      </c>
      <c r="D4583" t="s">
        <v>112</v>
      </c>
      <c r="E4583" t="s">
        <v>160</v>
      </c>
      <c r="F4583" t="s">
        <v>13348</v>
      </c>
      <c r="G4583" t="s">
        <v>157</v>
      </c>
      <c r="H4583" t="s">
        <v>134</v>
      </c>
      <c r="I4583" t="s">
        <v>135</v>
      </c>
      <c r="J4583" t="s">
        <v>136</v>
      </c>
      <c r="K4583" t="s">
        <v>137</v>
      </c>
      <c r="L4583" t="s">
        <v>13349</v>
      </c>
      <c r="M4583" t="s">
        <v>13350</v>
      </c>
      <c r="N4583">
        <v>0.58250000000000002</v>
      </c>
      <c r="O4583">
        <v>0</v>
      </c>
      <c r="P4583">
        <v>24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2.518436663568298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2.518436663568298</v>
      </c>
    </row>
    <row r="4584" spans="1:31" x14ac:dyDescent="0.25">
      <c r="A4584">
        <v>1716872</v>
      </c>
      <c r="B4584">
        <v>1</v>
      </c>
      <c r="C4584" t="s">
        <v>80</v>
      </c>
      <c r="D4584" t="s">
        <v>84</v>
      </c>
      <c r="E4584" t="s">
        <v>131</v>
      </c>
      <c r="F4584" t="s">
        <v>13351</v>
      </c>
      <c r="G4584" t="s">
        <v>133</v>
      </c>
      <c r="H4584" t="s">
        <v>134</v>
      </c>
      <c r="I4584" t="s">
        <v>135</v>
      </c>
      <c r="J4584" t="s">
        <v>136</v>
      </c>
      <c r="K4584" t="s">
        <v>137</v>
      </c>
      <c r="L4584" t="s">
        <v>13352</v>
      </c>
      <c r="M4584" t="s">
        <v>13353</v>
      </c>
      <c r="N4584">
        <v>1.2180555550000001</v>
      </c>
      <c r="O4584">
        <v>0</v>
      </c>
      <c r="P4584">
        <v>1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2.365228699225E-4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2.365228699225E-4</v>
      </c>
    </row>
    <row r="4585" spans="1:31" x14ac:dyDescent="0.25">
      <c r="A4585">
        <v>1716723</v>
      </c>
      <c r="B4585">
        <v>1</v>
      </c>
      <c r="C4585" t="s">
        <v>80</v>
      </c>
      <c r="D4585" t="s">
        <v>96</v>
      </c>
      <c r="E4585" t="s">
        <v>160</v>
      </c>
      <c r="F4585" t="s">
        <v>13354</v>
      </c>
      <c r="G4585" t="s">
        <v>162</v>
      </c>
      <c r="H4585" t="s">
        <v>134</v>
      </c>
      <c r="I4585" t="s">
        <v>135</v>
      </c>
      <c r="J4585" t="s">
        <v>136</v>
      </c>
      <c r="K4585" t="s">
        <v>137</v>
      </c>
      <c r="L4585" t="s">
        <v>13355</v>
      </c>
      <c r="M4585" t="s">
        <v>13356</v>
      </c>
      <c r="N4585">
        <v>3.1116666660000001</v>
      </c>
      <c r="O4585">
        <v>0</v>
      </c>
      <c r="P4585">
        <v>21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6.3781015344403986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6.3781015344403986</v>
      </c>
    </row>
    <row r="4586" spans="1:31" x14ac:dyDescent="0.25">
      <c r="A4586">
        <v>1716743</v>
      </c>
      <c r="B4586">
        <v>1</v>
      </c>
      <c r="C4586" t="s">
        <v>80</v>
      </c>
      <c r="D4586" t="s">
        <v>94</v>
      </c>
      <c r="E4586" t="s">
        <v>160</v>
      </c>
      <c r="F4586" t="s">
        <v>13357</v>
      </c>
      <c r="G4586" t="s">
        <v>162</v>
      </c>
      <c r="H4586" t="s">
        <v>134</v>
      </c>
      <c r="I4586" t="s">
        <v>135</v>
      </c>
      <c r="J4586" t="s">
        <v>136</v>
      </c>
      <c r="K4586" t="s">
        <v>137</v>
      </c>
      <c r="L4586" t="s">
        <v>13358</v>
      </c>
      <c r="M4586" t="s">
        <v>13359</v>
      </c>
      <c r="N4586">
        <v>2.0819444439999999</v>
      </c>
      <c r="O4586">
        <v>0</v>
      </c>
      <c r="P4586">
        <v>10</v>
      </c>
      <c r="Q4586">
        <v>0</v>
      </c>
      <c r="R4586">
        <v>1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2.7215988985102624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2.7215988985102624</v>
      </c>
    </row>
    <row r="4587" spans="1:31" x14ac:dyDescent="0.25">
      <c r="A4587">
        <v>1716829</v>
      </c>
      <c r="B4587">
        <v>1</v>
      </c>
      <c r="C4587" t="s">
        <v>81</v>
      </c>
      <c r="D4587" t="s">
        <v>112</v>
      </c>
      <c r="E4587" t="s">
        <v>140</v>
      </c>
      <c r="F4587" t="s">
        <v>13360</v>
      </c>
      <c r="G4587" t="s">
        <v>147</v>
      </c>
      <c r="H4587" t="s">
        <v>143</v>
      </c>
      <c r="I4587" t="s">
        <v>455</v>
      </c>
      <c r="J4587" t="s">
        <v>136</v>
      </c>
      <c r="K4587" t="s">
        <v>137</v>
      </c>
      <c r="L4587" t="s">
        <v>13361</v>
      </c>
      <c r="M4587" t="s">
        <v>13362</v>
      </c>
      <c r="N4587">
        <v>8.3333330000000001E-3</v>
      </c>
      <c r="O4587">
        <v>1</v>
      </c>
      <c r="P4587">
        <v>843</v>
      </c>
      <c r="Q4587">
        <v>87</v>
      </c>
      <c r="R4587">
        <v>169</v>
      </c>
      <c r="S4587">
        <v>31</v>
      </c>
      <c r="T4587">
        <v>109</v>
      </c>
      <c r="U4587">
        <v>6</v>
      </c>
      <c r="V4587">
        <v>3</v>
      </c>
      <c r="W4587">
        <v>2.2419815966666663E-3</v>
      </c>
      <c r="X4587">
        <v>1.4828025375140119</v>
      </c>
      <c r="Y4587">
        <v>2.4811971294762074</v>
      </c>
      <c r="Z4587">
        <v>0.19316431303703335</v>
      </c>
      <c r="AA4587">
        <v>1.8926660540857918</v>
      </c>
      <c r="AB4587">
        <v>0.4657980025772499</v>
      </c>
      <c r="AC4587">
        <v>2.1291628467730499</v>
      </c>
      <c r="AD4587">
        <v>0.28341211730983329</v>
      </c>
      <c r="AE4587">
        <v>8.9304449823698455</v>
      </c>
    </row>
    <row r="4588" spans="1:31" x14ac:dyDescent="0.25">
      <c r="A4588">
        <v>1716786</v>
      </c>
      <c r="B4588">
        <v>1</v>
      </c>
      <c r="C4588" t="s">
        <v>80</v>
      </c>
      <c r="D4588" t="s">
        <v>104</v>
      </c>
      <c r="E4588" t="s">
        <v>140</v>
      </c>
      <c r="F4588" t="s">
        <v>13363</v>
      </c>
      <c r="G4588" t="s">
        <v>147</v>
      </c>
      <c r="H4588" t="s">
        <v>143</v>
      </c>
      <c r="I4588" t="s">
        <v>135</v>
      </c>
      <c r="J4588" t="s">
        <v>136</v>
      </c>
      <c r="K4588" t="s">
        <v>137</v>
      </c>
      <c r="L4588" t="s">
        <v>13364</v>
      </c>
      <c r="M4588" t="s">
        <v>13365</v>
      </c>
      <c r="N4588">
        <v>0.62527777699999998</v>
      </c>
      <c r="O4588">
        <v>7</v>
      </c>
      <c r="P4588">
        <v>4783</v>
      </c>
      <c r="Q4588">
        <v>10</v>
      </c>
      <c r="R4588">
        <v>43</v>
      </c>
      <c r="S4588">
        <v>5</v>
      </c>
      <c r="T4588">
        <v>486</v>
      </c>
      <c r="U4588">
        <v>0</v>
      </c>
      <c r="V4588">
        <v>3</v>
      </c>
      <c r="W4588">
        <v>6.0643980395379344</v>
      </c>
      <c r="X4588">
        <v>898.0693526814722</v>
      </c>
      <c r="Y4588">
        <v>2.3523207622000717</v>
      </c>
      <c r="Z4588">
        <v>16.674798961210513</v>
      </c>
      <c r="AA4588">
        <v>8.4453434717818432</v>
      </c>
      <c r="AB4588">
        <v>199.83456649952319</v>
      </c>
      <c r="AC4588">
        <v>0</v>
      </c>
      <c r="AD4588">
        <v>4.9028993830380045</v>
      </c>
      <c r="AE4588">
        <v>1136.3436797987636</v>
      </c>
    </row>
    <row r="4589" spans="1:31" x14ac:dyDescent="0.25">
      <c r="A4589">
        <v>1716537</v>
      </c>
      <c r="B4589">
        <v>1</v>
      </c>
      <c r="C4589" t="s">
        <v>80</v>
      </c>
      <c r="D4589" t="s">
        <v>110</v>
      </c>
      <c r="E4589" t="s">
        <v>314</v>
      </c>
      <c r="F4589" t="s">
        <v>13366</v>
      </c>
      <c r="G4589" t="s">
        <v>316</v>
      </c>
      <c r="H4589" t="s">
        <v>234</v>
      </c>
      <c r="I4589" t="s">
        <v>135</v>
      </c>
      <c r="J4589" t="s">
        <v>136</v>
      </c>
      <c r="K4589" t="s">
        <v>153</v>
      </c>
      <c r="L4589" t="s">
        <v>13367</v>
      </c>
      <c r="M4589" t="s">
        <v>13368</v>
      </c>
      <c r="N4589">
        <v>0.23499999999999999</v>
      </c>
      <c r="O4589">
        <v>3</v>
      </c>
      <c r="P4589">
        <v>16950</v>
      </c>
      <c r="Q4589">
        <v>3</v>
      </c>
      <c r="R4589">
        <v>7</v>
      </c>
      <c r="S4589">
        <v>10</v>
      </c>
      <c r="T4589">
        <v>2320</v>
      </c>
      <c r="U4589">
        <v>3</v>
      </c>
      <c r="V4589">
        <v>2</v>
      </c>
      <c r="W4589">
        <v>0.12548822549525998</v>
      </c>
      <c r="X4589">
        <v>876.04091024886918</v>
      </c>
      <c r="Y4589">
        <v>0.44837035179863993</v>
      </c>
      <c r="Z4589">
        <v>0.49107583011427497</v>
      </c>
      <c r="AA4589">
        <v>41.56677303081414</v>
      </c>
      <c r="AB4589">
        <v>240.78687956082615</v>
      </c>
      <c r="AC4589">
        <v>33.098543819659497</v>
      </c>
      <c r="AD4589">
        <v>1.6580905034617497</v>
      </c>
      <c r="AE4589">
        <v>1194.2161315710389</v>
      </c>
    </row>
    <row r="4590" spans="1:31" x14ac:dyDescent="0.25">
      <c r="A4590">
        <v>1716637</v>
      </c>
      <c r="B4590">
        <v>1</v>
      </c>
      <c r="C4590" t="s">
        <v>81</v>
      </c>
      <c r="D4590" t="s">
        <v>118</v>
      </c>
      <c r="E4590" t="s">
        <v>140</v>
      </c>
      <c r="F4590" t="s">
        <v>13369</v>
      </c>
      <c r="G4590" t="s">
        <v>173</v>
      </c>
      <c r="H4590" t="s">
        <v>143</v>
      </c>
      <c r="I4590" t="s">
        <v>135</v>
      </c>
      <c r="J4590" t="s">
        <v>136</v>
      </c>
      <c r="K4590" t="s">
        <v>153</v>
      </c>
      <c r="L4590" t="s">
        <v>13370</v>
      </c>
      <c r="M4590" t="s">
        <v>13371</v>
      </c>
      <c r="N4590">
        <v>1.355277777</v>
      </c>
      <c r="O4590">
        <v>4</v>
      </c>
      <c r="P4590">
        <v>1604</v>
      </c>
      <c r="Q4590">
        <v>219</v>
      </c>
      <c r="R4590">
        <v>152</v>
      </c>
      <c r="S4590">
        <v>34</v>
      </c>
      <c r="T4590">
        <v>173</v>
      </c>
      <c r="U4590">
        <v>1</v>
      </c>
      <c r="V4590">
        <v>0</v>
      </c>
      <c r="W4590">
        <v>1.1680964102970719</v>
      </c>
      <c r="X4590">
        <v>482.26991426018793</v>
      </c>
      <c r="Y4590">
        <v>516.27048458763693</v>
      </c>
      <c r="Z4590">
        <v>72.911374535444892</v>
      </c>
      <c r="AA4590">
        <v>587.61569861082478</v>
      </c>
      <c r="AB4590">
        <v>145.41242747674437</v>
      </c>
      <c r="AC4590">
        <v>65.27000515782899</v>
      </c>
      <c r="AD4590">
        <v>0</v>
      </c>
      <c r="AE4590">
        <v>1870.9180010389648</v>
      </c>
    </row>
    <row r="4591" spans="1:31" x14ac:dyDescent="0.25">
      <c r="A4591">
        <v>1716597</v>
      </c>
      <c r="B4591">
        <v>1</v>
      </c>
      <c r="C4591" t="s">
        <v>80</v>
      </c>
      <c r="D4591" t="s">
        <v>90</v>
      </c>
      <c r="E4591" t="s">
        <v>131</v>
      </c>
      <c r="F4591" t="s">
        <v>13372</v>
      </c>
      <c r="G4591" t="s">
        <v>133</v>
      </c>
      <c r="H4591" t="s">
        <v>134</v>
      </c>
      <c r="I4591" t="s">
        <v>135</v>
      </c>
      <c r="J4591" t="s">
        <v>136</v>
      </c>
      <c r="K4591" t="s">
        <v>137</v>
      </c>
      <c r="L4591" t="s">
        <v>13373</v>
      </c>
      <c r="M4591" t="s">
        <v>13374</v>
      </c>
      <c r="N4591">
        <v>1.4069444440000001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1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0.12110035448369447</v>
      </c>
      <c r="AC4591">
        <v>0</v>
      </c>
      <c r="AD4591">
        <v>0</v>
      </c>
      <c r="AE4591">
        <v>0.12110035448369447</v>
      </c>
    </row>
    <row r="4592" spans="1:31" x14ac:dyDescent="0.25">
      <c r="A4592">
        <v>1716706</v>
      </c>
      <c r="B4592">
        <v>1</v>
      </c>
      <c r="C4592" t="s">
        <v>80</v>
      </c>
      <c r="D4592" t="s">
        <v>103</v>
      </c>
      <c r="E4592" t="s">
        <v>160</v>
      </c>
      <c r="F4592" t="s">
        <v>13375</v>
      </c>
      <c r="G4592" t="s">
        <v>326</v>
      </c>
      <c r="H4592" t="s">
        <v>134</v>
      </c>
      <c r="I4592" t="s">
        <v>135</v>
      </c>
      <c r="J4592" t="s">
        <v>136</v>
      </c>
      <c r="K4592" t="s">
        <v>137</v>
      </c>
      <c r="L4592" t="s">
        <v>13376</v>
      </c>
      <c r="M4592" t="s">
        <v>13377</v>
      </c>
      <c r="N4592">
        <v>1.9738888880000001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1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2.5503271106144334</v>
      </c>
      <c r="AC4592">
        <v>0</v>
      </c>
      <c r="AD4592">
        <v>0</v>
      </c>
      <c r="AE4592">
        <v>2.5503271106144334</v>
      </c>
    </row>
    <row r="4593" spans="1:31" x14ac:dyDescent="0.25">
      <c r="A4593">
        <v>1716766</v>
      </c>
      <c r="B4593">
        <v>1</v>
      </c>
      <c r="C4593" t="s">
        <v>80</v>
      </c>
      <c r="D4593" t="s">
        <v>100</v>
      </c>
      <c r="E4593" t="s">
        <v>140</v>
      </c>
      <c r="F4593" t="s">
        <v>11182</v>
      </c>
      <c r="G4593" t="s">
        <v>147</v>
      </c>
      <c r="H4593" t="s">
        <v>143</v>
      </c>
      <c r="I4593" t="s">
        <v>135</v>
      </c>
      <c r="J4593" t="s">
        <v>136</v>
      </c>
      <c r="K4593" t="s">
        <v>137</v>
      </c>
      <c r="L4593" t="s">
        <v>13378</v>
      </c>
      <c r="M4593" t="s">
        <v>13379</v>
      </c>
      <c r="N4593">
        <v>0.16388888800000001</v>
      </c>
      <c r="O4593">
        <v>23</v>
      </c>
      <c r="P4593">
        <v>3711</v>
      </c>
      <c r="Q4593">
        <v>4</v>
      </c>
      <c r="R4593">
        <v>106</v>
      </c>
      <c r="S4593">
        <v>23</v>
      </c>
      <c r="T4593">
        <v>265</v>
      </c>
      <c r="U4593">
        <v>4</v>
      </c>
      <c r="V4593">
        <v>1</v>
      </c>
      <c r="W4593">
        <v>20.229161998153753</v>
      </c>
      <c r="X4593">
        <v>90.140873330283569</v>
      </c>
      <c r="Y4593">
        <v>2.6299203030907976</v>
      </c>
      <c r="Z4593">
        <v>2.5757559446321725</v>
      </c>
      <c r="AA4593">
        <v>10.002190670955905</v>
      </c>
      <c r="AB4593">
        <v>18.74149800324787</v>
      </c>
      <c r="AC4593">
        <v>20.80163983318878</v>
      </c>
      <c r="AD4593">
        <v>3.8106102358333334E-5</v>
      </c>
      <c r="AE4593">
        <v>165.12107818965521</v>
      </c>
    </row>
    <row r="4594" spans="1:31" x14ac:dyDescent="0.25">
      <c r="A4594">
        <v>1716806</v>
      </c>
      <c r="B4594">
        <v>1</v>
      </c>
      <c r="C4594" t="s">
        <v>80</v>
      </c>
      <c r="D4594" t="s">
        <v>93</v>
      </c>
      <c r="E4594" t="s">
        <v>160</v>
      </c>
      <c r="F4594" t="s">
        <v>13380</v>
      </c>
      <c r="G4594" t="s">
        <v>1898</v>
      </c>
      <c r="H4594" t="s">
        <v>134</v>
      </c>
      <c r="I4594" t="s">
        <v>135</v>
      </c>
      <c r="J4594" t="s">
        <v>136</v>
      </c>
      <c r="K4594" t="s">
        <v>137</v>
      </c>
      <c r="L4594" t="s">
        <v>13381</v>
      </c>
      <c r="M4594" t="s">
        <v>13382</v>
      </c>
      <c r="N4594">
        <v>1.7761111110000001</v>
      </c>
      <c r="O4594">
        <v>0</v>
      </c>
      <c r="P4594">
        <v>1</v>
      </c>
      <c r="Q4594">
        <v>0</v>
      </c>
      <c r="R4594">
        <v>7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0.43946168533634666</v>
      </c>
      <c r="Y4594">
        <v>0</v>
      </c>
      <c r="Z4594">
        <v>13.979963147994273</v>
      </c>
      <c r="AA4594">
        <v>0</v>
      </c>
      <c r="AB4594">
        <v>0</v>
      </c>
      <c r="AC4594">
        <v>0</v>
      </c>
      <c r="AD4594">
        <v>0</v>
      </c>
      <c r="AE4594">
        <v>14.41942483333062</v>
      </c>
    </row>
    <row r="4595" spans="1:31" x14ac:dyDescent="0.25">
      <c r="A4595">
        <v>1716560</v>
      </c>
      <c r="B4595">
        <v>1</v>
      </c>
      <c r="C4595" t="s">
        <v>80</v>
      </c>
      <c r="D4595" t="s">
        <v>95</v>
      </c>
      <c r="E4595" t="s">
        <v>314</v>
      </c>
      <c r="F4595" t="s">
        <v>13383</v>
      </c>
      <c r="G4595" t="s">
        <v>911</v>
      </c>
      <c r="H4595" t="s">
        <v>143</v>
      </c>
      <c r="I4595" t="s">
        <v>135</v>
      </c>
      <c r="J4595" t="s">
        <v>136</v>
      </c>
      <c r="K4595" t="s">
        <v>137</v>
      </c>
      <c r="L4595" t="s">
        <v>13384</v>
      </c>
      <c r="M4595" t="s">
        <v>13385</v>
      </c>
      <c r="N4595">
        <v>1.653888888</v>
      </c>
      <c r="O4595">
        <v>0</v>
      </c>
      <c r="P4595">
        <v>0</v>
      </c>
      <c r="Q4595">
        <v>0</v>
      </c>
      <c r="R4595">
        <v>0</v>
      </c>
      <c r="S4595">
        <v>2</v>
      </c>
      <c r="T4595">
        <v>0</v>
      </c>
      <c r="U4595">
        <v>1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7.2286285450691397</v>
      </c>
      <c r="AB4595">
        <v>0</v>
      </c>
      <c r="AC4595">
        <v>1137.5529232999447</v>
      </c>
      <c r="AD4595">
        <v>0</v>
      </c>
      <c r="AE4595">
        <v>1144.7815518450138</v>
      </c>
    </row>
    <row r="4596" spans="1:31" x14ac:dyDescent="0.25">
      <c r="A4596">
        <v>1716703</v>
      </c>
      <c r="B4596">
        <v>1</v>
      </c>
      <c r="C4596" t="s">
        <v>80</v>
      </c>
      <c r="D4596" t="s">
        <v>96</v>
      </c>
      <c r="E4596" t="s">
        <v>160</v>
      </c>
      <c r="F4596" t="s">
        <v>11641</v>
      </c>
      <c r="G4596" t="s">
        <v>575</v>
      </c>
      <c r="H4596" t="s">
        <v>134</v>
      </c>
      <c r="I4596" t="s">
        <v>135</v>
      </c>
      <c r="J4596" t="s">
        <v>136</v>
      </c>
      <c r="K4596" t="s">
        <v>137</v>
      </c>
      <c r="L4596" t="s">
        <v>13386</v>
      </c>
      <c r="M4596" t="s">
        <v>13387</v>
      </c>
      <c r="N4596">
        <v>1.051111111</v>
      </c>
      <c r="O4596">
        <v>0</v>
      </c>
      <c r="P4596">
        <v>5</v>
      </c>
      <c r="Q4596">
        <v>0</v>
      </c>
      <c r="R4596">
        <v>9</v>
      </c>
      <c r="S4596">
        <v>0</v>
      </c>
      <c r="T4596">
        <v>3</v>
      </c>
      <c r="U4596">
        <v>0</v>
      </c>
      <c r="V4596">
        <v>0</v>
      </c>
      <c r="W4596">
        <v>0</v>
      </c>
      <c r="X4596">
        <v>1.0220623948712839</v>
      </c>
      <c r="Y4596">
        <v>0</v>
      </c>
      <c r="Z4596">
        <v>6.1642365104787604</v>
      </c>
      <c r="AA4596">
        <v>0</v>
      </c>
      <c r="AB4596">
        <v>1.647216411672767</v>
      </c>
      <c r="AC4596">
        <v>0</v>
      </c>
      <c r="AD4596">
        <v>0</v>
      </c>
      <c r="AE4596">
        <v>8.8335153170228118</v>
      </c>
    </row>
    <row r="4597" spans="1:31" x14ac:dyDescent="0.25">
      <c r="A4597">
        <v>1716746</v>
      </c>
      <c r="B4597">
        <v>1</v>
      </c>
      <c r="C4597" t="s">
        <v>81</v>
      </c>
      <c r="D4597" t="s">
        <v>120</v>
      </c>
      <c r="E4597" t="s">
        <v>189</v>
      </c>
      <c r="F4597" t="s">
        <v>13388</v>
      </c>
      <c r="G4597" t="s">
        <v>147</v>
      </c>
      <c r="H4597" t="s">
        <v>143</v>
      </c>
      <c r="I4597" t="s">
        <v>135</v>
      </c>
      <c r="J4597" t="s">
        <v>136</v>
      </c>
      <c r="K4597" t="s">
        <v>137</v>
      </c>
      <c r="L4597" t="s">
        <v>13389</v>
      </c>
      <c r="M4597" t="s">
        <v>13390</v>
      </c>
      <c r="N4597">
        <v>0.58083333299999995</v>
      </c>
      <c r="O4597">
        <v>0</v>
      </c>
      <c r="P4597">
        <v>488</v>
      </c>
      <c r="Q4597">
        <v>28</v>
      </c>
      <c r="R4597">
        <v>53</v>
      </c>
      <c r="S4597">
        <v>3</v>
      </c>
      <c r="T4597">
        <v>32</v>
      </c>
      <c r="U4597">
        <v>0</v>
      </c>
      <c r="V4597">
        <v>1</v>
      </c>
      <c r="W4597">
        <v>0</v>
      </c>
      <c r="X4597">
        <v>59.071280713744912</v>
      </c>
      <c r="Y4597">
        <v>7.6201936242138881</v>
      </c>
      <c r="Z4597">
        <v>9.0358096696167696</v>
      </c>
      <c r="AA4597">
        <v>13.950241598763631</v>
      </c>
      <c r="AB4597">
        <v>6.5889679710817441</v>
      </c>
      <c r="AC4597">
        <v>0</v>
      </c>
      <c r="AD4597">
        <v>8.6818249428749982E-4</v>
      </c>
      <c r="AE4597">
        <v>96.267361759915218</v>
      </c>
    </row>
    <row r="4598" spans="1:31" x14ac:dyDescent="0.25">
      <c r="A4598">
        <v>1716869</v>
      </c>
      <c r="B4598">
        <v>1</v>
      </c>
      <c r="C4598" t="s">
        <v>81</v>
      </c>
      <c r="D4598" t="s">
        <v>115</v>
      </c>
      <c r="E4598" t="s">
        <v>171</v>
      </c>
      <c r="F4598" t="s">
        <v>6977</v>
      </c>
      <c r="G4598" t="s">
        <v>295</v>
      </c>
      <c r="H4598" t="s">
        <v>143</v>
      </c>
      <c r="I4598" t="s">
        <v>135</v>
      </c>
      <c r="J4598" t="s">
        <v>136</v>
      </c>
      <c r="K4598" t="s">
        <v>137</v>
      </c>
      <c r="L4598" t="s">
        <v>13145</v>
      </c>
      <c r="M4598" t="s">
        <v>13391</v>
      </c>
      <c r="N4598">
        <v>1.2538888880000001</v>
      </c>
      <c r="O4598">
        <v>0</v>
      </c>
      <c r="P4598">
        <v>339</v>
      </c>
      <c r="Q4598">
        <v>0</v>
      </c>
      <c r="R4598">
        <v>45</v>
      </c>
      <c r="S4598">
        <v>1</v>
      </c>
      <c r="T4598">
        <v>29</v>
      </c>
      <c r="U4598">
        <v>0</v>
      </c>
      <c r="V4598">
        <v>0</v>
      </c>
      <c r="W4598">
        <v>0</v>
      </c>
      <c r="X4598">
        <v>36.122782213008001</v>
      </c>
      <c r="Y4598">
        <v>0</v>
      </c>
      <c r="Z4598">
        <v>8.6006258538940976</v>
      </c>
      <c r="AA4598">
        <v>0</v>
      </c>
      <c r="AB4598">
        <v>14.888990330649301</v>
      </c>
      <c r="AC4598">
        <v>0</v>
      </c>
      <c r="AD4598">
        <v>0</v>
      </c>
      <c r="AE4598">
        <v>59.612398397551395</v>
      </c>
    </row>
    <row r="4599" spans="1:31" x14ac:dyDescent="0.25">
      <c r="A4599">
        <v>1716577</v>
      </c>
      <c r="B4599">
        <v>1</v>
      </c>
      <c r="C4599" t="s">
        <v>80</v>
      </c>
      <c r="D4599" t="s">
        <v>104</v>
      </c>
      <c r="E4599" t="s">
        <v>189</v>
      </c>
      <c r="F4599" t="s">
        <v>13392</v>
      </c>
      <c r="G4599" t="s">
        <v>147</v>
      </c>
      <c r="H4599" t="s">
        <v>143</v>
      </c>
      <c r="I4599" t="s">
        <v>135</v>
      </c>
      <c r="J4599" t="s">
        <v>136</v>
      </c>
      <c r="K4599" t="s">
        <v>137</v>
      </c>
      <c r="L4599" t="s">
        <v>13393</v>
      </c>
      <c r="M4599" t="s">
        <v>13394</v>
      </c>
      <c r="N4599">
        <v>0.76500000000000001</v>
      </c>
      <c r="O4599">
        <v>7</v>
      </c>
      <c r="P4599">
        <v>352</v>
      </c>
      <c r="Q4599">
        <v>13</v>
      </c>
      <c r="R4599">
        <v>15</v>
      </c>
      <c r="S4599">
        <v>17</v>
      </c>
      <c r="T4599">
        <v>54</v>
      </c>
      <c r="U4599">
        <v>0</v>
      </c>
      <c r="V4599">
        <v>0</v>
      </c>
      <c r="W4599">
        <v>1.6992086876917201</v>
      </c>
      <c r="X4599">
        <v>46.787264600642608</v>
      </c>
      <c r="Y4599">
        <v>3.2688318763224906</v>
      </c>
      <c r="Z4599">
        <v>3.3144081005744108</v>
      </c>
      <c r="AA4599">
        <v>24.000057578401382</v>
      </c>
      <c r="AB4599">
        <v>21.839187785690886</v>
      </c>
      <c r="AC4599">
        <v>0</v>
      </c>
      <c r="AD4599">
        <v>0</v>
      </c>
      <c r="AE4599">
        <v>100.90895862932349</v>
      </c>
    </row>
    <row r="4600" spans="1:31" x14ac:dyDescent="0.25">
      <c r="A4600">
        <v>1716683</v>
      </c>
      <c r="B4600">
        <v>1</v>
      </c>
      <c r="C4600" t="s">
        <v>80</v>
      </c>
      <c r="D4600" t="s">
        <v>95</v>
      </c>
      <c r="E4600" t="s">
        <v>171</v>
      </c>
      <c r="F4600" t="s">
        <v>13395</v>
      </c>
      <c r="G4600" t="s">
        <v>295</v>
      </c>
      <c r="H4600" t="s">
        <v>143</v>
      </c>
      <c r="I4600" t="s">
        <v>135</v>
      </c>
      <c r="J4600" t="s">
        <v>136</v>
      </c>
      <c r="K4600" t="s">
        <v>137</v>
      </c>
      <c r="L4600" t="s">
        <v>13396</v>
      </c>
      <c r="M4600" t="s">
        <v>13397</v>
      </c>
      <c r="N4600">
        <v>0.55472222199999999</v>
      </c>
      <c r="O4600">
        <v>1</v>
      </c>
      <c r="P4600">
        <v>0</v>
      </c>
      <c r="Q4600">
        <v>3</v>
      </c>
      <c r="R4600">
        <v>0</v>
      </c>
      <c r="S4600">
        <v>2</v>
      </c>
      <c r="T4600">
        <v>0</v>
      </c>
      <c r="U4600">
        <v>0</v>
      </c>
      <c r="V4600">
        <v>0</v>
      </c>
      <c r="W4600">
        <v>0.13441867695874973</v>
      </c>
      <c r="X4600">
        <v>0</v>
      </c>
      <c r="Y4600">
        <v>10.254868823050066</v>
      </c>
      <c r="Z4600">
        <v>0</v>
      </c>
      <c r="AA4600">
        <v>13.786104557350718</v>
      </c>
      <c r="AB4600">
        <v>0</v>
      </c>
      <c r="AC4600">
        <v>0</v>
      </c>
      <c r="AD4600">
        <v>0</v>
      </c>
      <c r="AE4600">
        <v>24.175392057359534</v>
      </c>
    </row>
    <row r="4601" spans="1:31" x14ac:dyDescent="0.25">
      <c r="A4601">
        <v>1716789</v>
      </c>
      <c r="B4601">
        <v>1</v>
      </c>
      <c r="C4601" t="s">
        <v>81</v>
      </c>
      <c r="D4601" t="s">
        <v>128</v>
      </c>
      <c r="E4601" t="s">
        <v>160</v>
      </c>
      <c r="F4601" t="s">
        <v>13398</v>
      </c>
      <c r="G4601" t="s">
        <v>326</v>
      </c>
      <c r="H4601" t="s">
        <v>134</v>
      </c>
      <c r="I4601" t="s">
        <v>135</v>
      </c>
      <c r="J4601" t="s">
        <v>136</v>
      </c>
      <c r="K4601" t="s">
        <v>137</v>
      </c>
      <c r="L4601" t="s">
        <v>13399</v>
      </c>
      <c r="M4601" t="s">
        <v>13400</v>
      </c>
      <c r="N4601">
        <v>2.4847222219999998</v>
      </c>
      <c r="O4601">
        <v>0</v>
      </c>
      <c r="P4601">
        <v>9</v>
      </c>
      <c r="Q4601">
        <v>0</v>
      </c>
      <c r="R4601">
        <v>0</v>
      </c>
      <c r="S4601">
        <v>0</v>
      </c>
      <c r="T4601">
        <v>1</v>
      </c>
      <c r="U4601">
        <v>0</v>
      </c>
      <c r="V4601">
        <v>0</v>
      </c>
      <c r="W4601">
        <v>0</v>
      </c>
      <c r="X4601">
        <v>2.8982668703262093</v>
      </c>
      <c r="Y4601">
        <v>0</v>
      </c>
      <c r="Z4601">
        <v>0</v>
      </c>
      <c r="AA4601">
        <v>0</v>
      </c>
      <c r="AB4601">
        <v>2.9317155897322085</v>
      </c>
      <c r="AC4601">
        <v>0</v>
      </c>
      <c r="AD4601">
        <v>0</v>
      </c>
      <c r="AE4601">
        <v>5.8299824600584174</v>
      </c>
    </row>
    <row r="4602" spans="1:31" x14ac:dyDescent="0.25">
      <c r="A4602">
        <v>1716692</v>
      </c>
      <c r="B4602">
        <v>1</v>
      </c>
      <c r="C4602" t="s">
        <v>80</v>
      </c>
      <c r="D4602" t="s">
        <v>107</v>
      </c>
      <c r="E4602" t="s">
        <v>131</v>
      </c>
      <c r="F4602" t="s">
        <v>13401</v>
      </c>
      <c r="G4602" t="s">
        <v>269</v>
      </c>
      <c r="H4602" t="s">
        <v>134</v>
      </c>
      <c r="I4602" t="s">
        <v>135</v>
      </c>
      <c r="J4602" t="s">
        <v>136</v>
      </c>
      <c r="K4602" t="s">
        <v>137</v>
      </c>
      <c r="L4602" t="s">
        <v>13402</v>
      </c>
      <c r="M4602" t="s">
        <v>13403</v>
      </c>
      <c r="N4602">
        <v>1.6988888879999999</v>
      </c>
      <c r="O4602">
        <v>0</v>
      </c>
      <c r="P4602">
        <v>1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1.1246624928544702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1.1246624928544702</v>
      </c>
    </row>
    <row r="4603" spans="1:31" x14ac:dyDescent="0.25">
      <c r="A4603">
        <v>1716646</v>
      </c>
      <c r="B4603">
        <v>1</v>
      </c>
      <c r="C4603" t="s">
        <v>81</v>
      </c>
      <c r="D4603" t="s">
        <v>128</v>
      </c>
      <c r="E4603" t="s">
        <v>189</v>
      </c>
      <c r="F4603" t="s">
        <v>10931</v>
      </c>
      <c r="G4603" t="s">
        <v>147</v>
      </c>
      <c r="H4603" t="s">
        <v>143</v>
      </c>
      <c r="I4603" t="s">
        <v>135</v>
      </c>
      <c r="J4603" t="s">
        <v>136</v>
      </c>
      <c r="K4603" t="s">
        <v>137</v>
      </c>
      <c r="L4603" t="s">
        <v>13404</v>
      </c>
      <c r="M4603" t="s">
        <v>13405</v>
      </c>
      <c r="N4603">
        <v>0.78416666599999996</v>
      </c>
      <c r="O4603">
        <v>0</v>
      </c>
      <c r="P4603">
        <v>0</v>
      </c>
      <c r="Q4603">
        <v>0</v>
      </c>
      <c r="R4603">
        <v>0</v>
      </c>
      <c r="S4603">
        <v>9</v>
      </c>
      <c r="T4603">
        <v>1</v>
      </c>
      <c r="U4603">
        <v>5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47.999276231628812</v>
      </c>
      <c r="AB4603">
        <v>0.97286846726556009</v>
      </c>
      <c r="AC4603">
        <v>71.515674950513983</v>
      </c>
      <c r="AD4603">
        <v>0</v>
      </c>
      <c r="AE4603">
        <v>120.48781964940835</v>
      </c>
    </row>
    <row r="4604" spans="1:31" x14ac:dyDescent="0.25">
      <c r="A4604">
        <v>1716609</v>
      </c>
      <c r="B4604">
        <v>1</v>
      </c>
      <c r="C4604" t="s">
        <v>80</v>
      </c>
      <c r="D4604" t="s">
        <v>82</v>
      </c>
      <c r="E4604" t="s">
        <v>140</v>
      </c>
      <c r="F4604" t="s">
        <v>13406</v>
      </c>
      <c r="G4604" t="s">
        <v>157</v>
      </c>
      <c r="H4604" t="s">
        <v>143</v>
      </c>
      <c r="I4604" t="s">
        <v>135</v>
      </c>
      <c r="J4604" t="s">
        <v>3</v>
      </c>
      <c r="K4604" t="s">
        <v>137</v>
      </c>
      <c r="L4604" t="s">
        <v>13407</v>
      </c>
      <c r="M4604" t="s">
        <v>13408</v>
      </c>
      <c r="N4604">
        <v>0.62777777700000004</v>
      </c>
      <c r="O4604">
        <v>0</v>
      </c>
      <c r="P4604">
        <v>5388</v>
      </c>
      <c r="Q4604">
        <v>0</v>
      </c>
      <c r="R4604">
        <v>1</v>
      </c>
      <c r="S4604">
        <v>3</v>
      </c>
      <c r="T4604">
        <v>236</v>
      </c>
      <c r="U4604">
        <v>0</v>
      </c>
      <c r="V4604">
        <v>0</v>
      </c>
      <c r="W4604">
        <v>0</v>
      </c>
      <c r="X4604">
        <v>1227.2824454245192</v>
      </c>
      <c r="Y4604">
        <v>0</v>
      </c>
      <c r="Z4604">
        <v>6.6173613880833333E-4</v>
      </c>
      <c r="AA4604">
        <v>92.310420484967224</v>
      </c>
      <c r="AB4604">
        <v>98.266931287456785</v>
      </c>
      <c r="AC4604">
        <v>0</v>
      </c>
      <c r="AD4604">
        <v>0</v>
      </c>
      <c r="AE4604">
        <v>1417.8604589330821</v>
      </c>
    </row>
    <row r="4605" spans="1:31" x14ac:dyDescent="0.25">
      <c r="A4605">
        <v>1716563</v>
      </c>
      <c r="B4605">
        <v>1</v>
      </c>
      <c r="C4605" t="s">
        <v>80</v>
      </c>
      <c r="D4605" t="s">
        <v>85</v>
      </c>
      <c r="E4605" t="s">
        <v>160</v>
      </c>
      <c r="F4605" t="s">
        <v>13409</v>
      </c>
      <c r="G4605" t="s">
        <v>2913</v>
      </c>
      <c r="H4605" t="s">
        <v>134</v>
      </c>
      <c r="I4605" t="s">
        <v>135</v>
      </c>
      <c r="J4605" t="s">
        <v>136</v>
      </c>
      <c r="K4605" t="s">
        <v>137</v>
      </c>
      <c r="L4605" t="s">
        <v>13410</v>
      </c>
      <c r="M4605" t="s">
        <v>13411</v>
      </c>
      <c r="N4605">
        <v>1.4188888879999999</v>
      </c>
      <c r="O4605">
        <v>0</v>
      </c>
      <c r="P4605">
        <v>149</v>
      </c>
      <c r="Q4605">
        <v>0</v>
      </c>
      <c r="R4605">
        <v>0</v>
      </c>
      <c r="S4605">
        <v>0</v>
      </c>
      <c r="T4605">
        <v>16</v>
      </c>
      <c r="U4605">
        <v>0</v>
      </c>
      <c r="V4605">
        <v>0</v>
      </c>
      <c r="W4605">
        <v>0</v>
      </c>
      <c r="X4605">
        <v>49.040657687869242</v>
      </c>
      <c r="Y4605">
        <v>0</v>
      </c>
      <c r="Z4605">
        <v>0</v>
      </c>
      <c r="AA4605">
        <v>0</v>
      </c>
      <c r="AB4605">
        <v>8.7433419845738136</v>
      </c>
      <c r="AC4605">
        <v>0</v>
      </c>
      <c r="AD4605">
        <v>0</v>
      </c>
      <c r="AE4605">
        <v>57.783999672443059</v>
      </c>
    </row>
    <row r="4606" spans="1:31" x14ac:dyDescent="0.25">
      <c r="A4606">
        <v>1716629</v>
      </c>
      <c r="B4606">
        <v>1</v>
      </c>
      <c r="C4606" t="s">
        <v>80</v>
      </c>
      <c r="D4606" t="s">
        <v>103</v>
      </c>
      <c r="E4606" t="s">
        <v>160</v>
      </c>
      <c r="F4606" t="s">
        <v>13412</v>
      </c>
      <c r="G4606" t="s">
        <v>326</v>
      </c>
      <c r="H4606" t="s">
        <v>134</v>
      </c>
      <c r="I4606" t="s">
        <v>135</v>
      </c>
      <c r="J4606" t="s">
        <v>136</v>
      </c>
      <c r="K4606" t="s">
        <v>137</v>
      </c>
      <c r="L4606" t="s">
        <v>13413</v>
      </c>
      <c r="M4606" t="s">
        <v>13414</v>
      </c>
      <c r="N4606">
        <v>2.9363888880000002</v>
      </c>
      <c r="O4606">
        <v>0</v>
      </c>
      <c r="P4606">
        <v>86</v>
      </c>
      <c r="Q4606">
        <v>0</v>
      </c>
      <c r="R4606">
        <v>0</v>
      </c>
      <c r="S4606">
        <v>0</v>
      </c>
      <c r="T4606">
        <v>7</v>
      </c>
      <c r="U4606">
        <v>0</v>
      </c>
      <c r="V4606">
        <v>0</v>
      </c>
      <c r="W4606">
        <v>0</v>
      </c>
      <c r="X4606">
        <v>59.499103621949452</v>
      </c>
      <c r="Y4606">
        <v>0</v>
      </c>
      <c r="Z4606">
        <v>0</v>
      </c>
      <c r="AA4606">
        <v>0</v>
      </c>
      <c r="AB4606">
        <v>2.7833055788032715</v>
      </c>
      <c r="AC4606">
        <v>0</v>
      </c>
      <c r="AD4606">
        <v>0</v>
      </c>
      <c r="AE4606">
        <v>62.282409200752724</v>
      </c>
    </row>
    <row r="4607" spans="1:31" x14ac:dyDescent="0.25">
      <c r="A4607">
        <v>1716606</v>
      </c>
      <c r="B4607">
        <v>1</v>
      </c>
      <c r="C4607" t="s">
        <v>80</v>
      </c>
      <c r="D4607" t="s">
        <v>97</v>
      </c>
      <c r="E4607" t="s">
        <v>131</v>
      </c>
      <c r="F4607" t="s">
        <v>13415</v>
      </c>
      <c r="G4607" t="s">
        <v>133</v>
      </c>
      <c r="H4607" t="s">
        <v>134</v>
      </c>
      <c r="I4607" t="s">
        <v>135</v>
      </c>
      <c r="J4607" t="s">
        <v>136</v>
      </c>
      <c r="K4607" t="s">
        <v>137</v>
      </c>
      <c r="L4607" t="s">
        <v>13416</v>
      </c>
      <c r="M4607" t="s">
        <v>13417</v>
      </c>
      <c r="N4607">
        <v>5.6683333329999996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1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</row>
    <row r="4608" spans="1:31" x14ac:dyDescent="0.25">
      <c r="A4608">
        <v>1716792</v>
      </c>
      <c r="B4608">
        <v>1</v>
      </c>
      <c r="C4608" t="s">
        <v>81</v>
      </c>
      <c r="D4608" t="s">
        <v>122</v>
      </c>
      <c r="E4608" t="s">
        <v>160</v>
      </c>
      <c r="F4608" t="s">
        <v>13418</v>
      </c>
      <c r="G4608" t="s">
        <v>326</v>
      </c>
      <c r="H4608" t="s">
        <v>134</v>
      </c>
      <c r="I4608" t="s">
        <v>135</v>
      </c>
      <c r="J4608" t="s">
        <v>136</v>
      </c>
      <c r="K4608" t="s">
        <v>137</v>
      </c>
      <c r="L4608" t="s">
        <v>13419</v>
      </c>
      <c r="M4608" t="s">
        <v>13420</v>
      </c>
      <c r="N4608">
        <v>2.3227777770000002</v>
      </c>
      <c r="O4608">
        <v>0</v>
      </c>
      <c r="P4608">
        <v>102</v>
      </c>
      <c r="Q4608">
        <v>0</v>
      </c>
      <c r="R4608">
        <v>0</v>
      </c>
      <c r="S4608">
        <v>0</v>
      </c>
      <c r="T4608">
        <v>9</v>
      </c>
      <c r="U4608">
        <v>0</v>
      </c>
      <c r="V4608">
        <v>0</v>
      </c>
      <c r="W4608">
        <v>0</v>
      </c>
      <c r="X4608">
        <v>40.640374591481311</v>
      </c>
      <c r="Y4608">
        <v>0</v>
      </c>
      <c r="Z4608">
        <v>0</v>
      </c>
      <c r="AA4608">
        <v>0</v>
      </c>
      <c r="AB4608">
        <v>17.748396632379755</v>
      </c>
      <c r="AC4608">
        <v>0</v>
      </c>
      <c r="AD4608">
        <v>0</v>
      </c>
      <c r="AE4608">
        <v>58.38877122386107</v>
      </c>
    </row>
    <row r="4609" spans="1:31" x14ac:dyDescent="0.25">
      <c r="A4609">
        <v>1716729</v>
      </c>
      <c r="B4609">
        <v>1</v>
      </c>
      <c r="C4609" t="s">
        <v>81</v>
      </c>
      <c r="D4609" t="s">
        <v>118</v>
      </c>
      <c r="E4609" t="s">
        <v>189</v>
      </c>
      <c r="F4609" t="s">
        <v>232</v>
      </c>
      <c r="G4609" t="s">
        <v>233</v>
      </c>
      <c r="H4609" t="s">
        <v>234</v>
      </c>
      <c r="I4609" t="s">
        <v>135</v>
      </c>
      <c r="J4609" t="s">
        <v>136</v>
      </c>
      <c r="K4609" t="s">
        <v>153</v>
      </c>
      <c r="L4609" t="s">
        <v>13421</v>
      </c>
      <c r="M4609" t="s">
        <v>13422</v>
      </c>
      <c r="N4609">
        <v>5.340186944</v>
      </c>
      <c r="O4609">
        <v>3</v>
      </c>
      <c r="P4609">
        <v>388</v>
      </c>
      <c r="Q4609">
        <v>120</v>
      </c>
      <c r="R4609">
        <v>103</v>
      </c>
      <c r="S4609">
        <v>19</v>
      </c>
      <c r="T4609">
        <v>42</v>
      </c>
      <c r="U4609">
        <v>2</v>
      </c>
      <c r="V4609">
        <v>0</v>
      </c>
      <c r="W4609">
        <v>2.9976288667514819</v>
      </c>
      <c r="X4609">
        <v>308.46008560684328</v>
      </c>
      <c r="Y4609">
        <v>478.46541000215029</v>
      </c>
      <c r="Z4609">
        <v>258.04393777000956</v>
      </c>
      <c r="AA4609">
        <v>336.37199331403104</v>
      </c>
      <c r="AB4609">
        <v>87.509032345230239</v>
      </c>
      <c r="AC4609">
        <v>442.14305361035082</v>
      </c>
      <c r="AD4609">
        <v>0</v>
      </c>
      <c r="AE4609">
        <v>1913.9911415153665</v>
      </c>
    </row>
    <row r="4610" spans="1:31" x14ac:dyDescent="0.25">
      <c r="A4610">
        <v>1716586</v>
      </c>
      <c r="B4610">
        <v>1</v>
      </c>
      <c r="C4610" t="s">
        <v>81</v>
      </c>
      <c r="D4610" t="s">
        <v>118</v>
      </c>
      <c r="E4610" t="s">
        <v>189</v>
      </c>
      <c r="F4610" t="s">
        <v>1024</v>
      </c>
      <c r="G4610" t="s">
        <v>152</v>
      </c>
      <c r="H4610" t="s">
        <v>143</v>
      </c>
      <c r="I4610" t="s">
        <v>135</v>
      </c>
      <c r="J4610" t="s">
        <v>136</v>
      </c>
      <c r="K4610" t="s">
        <v>153</v>
      </c>
      <c r="L4610" t="s">
        <v>13423</v>
      </c>
      <c r="M4610" t="s">
        <v>13424</v>
      </c>
      <c r="N4610">
        <v>9.3669805549999996</v>
      </c>
      <c r="O4610">
        <v>0</v>
      </c>
      <c r="P4610">
        <v>1</v>
      </c>
      <c r="Q4610">
        <v>20</v>
      </c>
      <c r="R4610">
        <v>8</v>
      </c>
      <c r="S4610">
        <v>12</v>
      </c>
      <c r="T4610">
        <v>0</v>
      </c>
      <c r="U4610">
        <v>11</v>
      </c>
      <c r="V4610">
        <v>0</v>
      </c>
      <c r="W4610">
        <v>0</v>
      </c>
      <c r="X4610">
        <v>2.4620180173624444</v>
      </c>
      <c r="Y4610">
        <v>246.08464956649465</v>
      </c>
      <c r="Z4610">
        <v>58.946653515495321</v>
      </c>
      <c r="AA4610">
        <v>1131.6837268444633</v>
      </c>
      <c r="AB4610">
        <v>0</v>
      </c>
      <c r="AC4610">
        <v>4947.9928948081697</v>
      </c>
      <c r="AD4610">
        <v>0</v>
      </c>
      <c r="AE4610">
        <v>6387.1699427519852</v>
      </c>
    </row>
    <row r="4611" spans="1:31" x14ac:dyDescent="0.25">
      <c r="A4611">
        <v>1716686</v>
      </c>
      <c r="B4611">
        <v>1</v>
      </c>
      <c r="C4611" t="s">
        <v>80</v>
      </c>
      <c r="D4611" t="s">
        <v>97</v>
      </c>
      <c r="E4611" t="s">
        <v>131</v>
      </c>
      <c r="F4611" t="s">
        <v>13425</v>
      </c>
      <c r="G4611" t="s">
        <v>133</v>
      </c>
      <c r="H4611" t="s">
        <v>134</v>
      </c>
      <c r="I4611" t="s">
        <v>135</v>
      </c>
      <c r="J4611" t="s">
        <v>136</v>
      </c>
      <c r="K4611" t="s">
        <v>137</v>
      </c>
      <c r="L4611" t="s">
        <v>13426</v>
      </c>
      <c r="M4611" t="s">
        <v>13427</v>
      </c>
      <c r="N4611">
        <v>3.6555555549999998</v>
      </c>
      <c r="O4611">
        <v>0</v>
      </c>
      <c r="P4611">
        <v>1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1.4647016129060001E-2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1.4647016129060001E-2</v>
      </c>
    </row>
    <row r="4612" spans="1:31" x14ac:dyDescent="0.25">
      <c r="A4612">
        <v>1716666</v>
      </c>
      <c r="B4612">
        <v>1</v>
      </c>
      <c r="C4612" t="s">
        <v>80</v>
      </c>
      <c r="D4612" t="s">
        <v>94</v>
      </c>
      <c r="E4612" t="s">
        <v>150</v>
      </c>
      <c r="F4612" t="s">
        <v>13428</v>
      </c>
      <c r="G4612" t="s">
        <v>1229</v>
      </c>
      <c r="H4612" t="s">
        <v>134</v>
      </c>
      <c r="I4612" t="s">
        <v>135</v>
      </c>
      <c r="J4612" t="s">
        <v>136</v>
      </c>
      <c r="K4612" t="s">
        <v>137</v>
      </c>
      <c r="L4612" t="s">
        <v>13429</v>
      </c>
      <c r="M4612" t="s">
        <v>13430</v>
      </c>
      <c r="N4612">
        <v>1.9227777770000001</v>
      </c>
      <c r="O4612">
        <v>0</v>
      </c>
      <c r="P4612">
        <v>0</v>
      </c>
      <c r="Q4612">
        <v>0</v>
      </c>
      <c r="R4612">
        <v>15</v>
      </c>
      <c r="S4612">
        <v>0</v>
      </c>
      <c r="T4612">
        <v>1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1.3676651736405598</v>
      </c>
      <c r="AA4612">
        <v>0</v>
      </c>
      <c r="AB4612">
        <v>2.0069235659596667E-2</v>
      </c>
      <c r="AC4612">
        <v>0</v>
      </c>
      <c r="AD4612">
        <v>0</v>
      </c>
      <c r="AE4612">
        <v>1.3877344093001565</v>
      </c>
    </row>
    <row r="4613" spans="1:31" x14ac:dyDescent="0.25">
      <c r="A4613">
        <v>1716689</v>
      </c>
      <c r="B4613">
        <v>1</v>
      </c>
      <c r="C4613" t="s">
        <v>80</v>
      </c>
      <c r="D4613" t="s">
        <v>96</v>
      </c>
      <c r="E4613" t="s">
        <v>131</v>
      </c>
      <c r="F4613" t="s">
        <v>13431</v>
      </c>
      <c r="G4613" t="s">
        <v>133</v>
      </c>
      <c r="H4613" t="s">
        <v>134</v>
      </c>
      <c r="I4613" t="s">
        <v>135</v>
      </c>
      <c r="J4613" t="s">
        <v>136</v>
      </c>
      <c r="K4613" t="s">
        <v>137</v>
      </c>
      <c r="L4613" t="s">
        <v>13432</v>
      </c>
      <c r="M4613" t="s">
        <v>13433</v>
      </c>
      <c r="N4613">
        <v>2.4880555549999999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1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0.48978127694403617</v>
      </c>
      <c r="AC4613">
        <v>0</v>
      </c>
      <c r="AD4613">
        <v>0</v>
      </c>
      <c r="AE4613">
        <v>0.48978127694403617</v>
      </c>
    </row>
    <row r="4614" spans="1:31" x14ac:dyDescent="0.25">
      <c r="A4614">
        <v>1716672</v>
      </c>
      <c r="B4614">
        <v>1</v>
      </c>
      <c r="C4614" t="s">
        <v>80</v>
      </c>
      <c r="D4614" t="s">
        <v>103</v>
      </c>
      <c r="E4614" t="s">
        <v>131</v>
      </c>
      <c r="F4614" t="s">
        <v>13434</v>
      </c>
      <c r="G4614" t="s">
        <v>133</v>
      </c>
      <c r="H4614" t="s">
        <v>134</v>
      </c>
      <c r="I4614" t="s">
        <v>135</v>
      </c>
      <c r="J4614" t="s">
        <v>136</v>
      </c>
      <c r="K4614" t="s">
        <v>137</v>
      </c>
      <c r="L4614" t="s">
        <v>13435</v>
      </c>
      <c r="M4614" t="s">
        <v>13436</v>
      </c>
      <c r="N4614">
        <v>1.181944444</v>
      </c>
      <c r="O4614">
        <v>0</v>
      </c>
      <c r="P4614">
        <v>1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0.20066507491611113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0.20066507491611113</v>
      </c>
    </row>
    <row r="4615" spans="1:31" x14ac:dyDescent="0.25">
      <c r="A4615">
        <v>1716566</v>
      </c>
      <c r="B4615">
        <v>1</v>
      </c>
      <c r="C4615" t="s">
        <v>80</v>
      </c>
      <c r="D4615" t="s">
        <v>98</v>
      </c>
      <c r="E4615" t="s">
        <v>131</v>
      </c>
      <c r="F4615" t="s">
        <v>13437</v>
      </c>
      <c r="G4615" t="s">
        <v>133</v>
      </c>
      <c r="H4615" t="s">
        <v>134</v>
      </c>
      <c r="I4615" t="s">
        <v>135</v>
      </c>
      <c r="J4615" t="s">
        <v>136</v>
      </c>
      <c r="K4615" t="s">
        <v>137</v>
      </c>
      <c r="L4615" t="s">
        <v>13438</v>
      </c>
      <c r="M4615" t="s">
        <v>13439</v>
      </c>
      <c r="N4615">
        <v>2.2149999999999999</v>
      </c>
      <c r="O4615">
        <v>0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8.6163852944250552E-2</v>
      </c>
      <c r="AA4615">
        <v>0</v>
      </c>
      <c r="AB4615">
        <v>0</v>
      </c>
      <c r="AC4615">
        <v>0</v>
      </c>
      <c r="AD4615">
        <v>0</v>
      </c>
      <c r="AE4615">
        <v>8.6163852944250552E-2</v>
      </c>
    </row>
    <row r="4616" spans="1:31" x14ac:dyDescent="0.25">
      <c r="A4616">
        <v>1716712</v>
      </c>
      <c r="B4616">
        <v>1</v>
      </c>
      <c r="C4616" t="s">
        <v>80</v>
      </c>
      <c r="D4616" t="s">
        <v>95</v>
      </c>
      <c r="E4616" t="s">
        <v>160</v>
      </c>
      <c r="F4616" t="s">
        <v>13440</v>
      </c>
      <c r="G4616" t="s">
        <v>259</v>
      </c>
      <c r="H4616" t="s">
        <v>134</v>
      </c>
      <c r="I4616" t="s">
        <v>135</v>
      </c>
      <c r="J4616" t="s">
        <v>136</v>
      </c>
      <c r="K4616" t="s">
        <v>137</v>
      </c>
      <c r="L4616" t="s">
        <v>13441</v>
      </c>
      <c r="M4616" t="s">
        <v>13442</v>
      </c>
      <c r="N4616">
        <v>0.62555555500000004</v>
      </c>
      <c r="O4616">
        <v>0</v>
      </c>
      <c r="P4616">
        <v>50</v>
      </c>
      <c r="Q4616">
        <v>0</v>
      </c>
      <c r="R4616">
        <v>2</v>
      </c>
      <c r="S4616">
        <v>0</v>
      </c>
      <c r="T4616">
        <v>4</v>
      </c>
      <c r="U4616">
        <v>0</v>
      </c>
      <c r="V4616">
        <v>0</v>
      </c>
      <c r="W4616">
        <v>0</v>
      </c>
      <c r="X4616">
        <v>8.4903122195826608</v>
      </c>
      <c r="Y4616">
        <v>0</v>
      </c>
      <c r="Z4616">
        <v>8.6185291176444441E-4</v>
      </c>
      <c r="AA4616">
        <v>0</v>
      </c>
      <c r="AB4616">
        <v>3.4302303958219666</v>
      </c>
      <c r="AC4616">
        <v>0</v>
      </c>
      <c r="AD4616">
        <v>0</v>
      </c>
      <c r="AE4616">
        <v>11.921404468316393</v>
      </c>
    </row>
    <row r="4617" spans="1:31" x14ac:dyDescent="0.25">
      <c r="A4617">
        <v>1716583</v>
      </c>
      <c r="B4617">
        <v>1</v>
      </c>
      <c r="C4617" t="s">
        <v>81</v>
      </c>
      <c r="D4617" t="s">
        <v>118</v>
      </c>
      <c r="E4617" t="s">
        <v>189</v>
      </c>
      <c r="F4617" t="s">
        <v>9603</v>
      </c>
      <c r="G4617" t="s">
        <v>147</v>
      </c>
      <c r="H4617" t="s">
        <v>143</v>
      </c>
      <c r="I4617" t="s">
        <v>135</v>
      </c>
      <c r="J4617" t="s">
        <v>136</v>
      </c>
      <c r="K4617" t="s">
        <v>137</v>
      </c>
      <c r="L4617" t="s">
        <v>13443</v>
      </c>
      <c r="M4617" t="s">
        <v>13444</v>
      </c>
      <c r="N4617">
        <v>0.92694444399999998</v>
      </c>
      <c r="O4617">
        <v>1</v>
      </c>
      <c r="P4617">
        <v>361</v>
      </c>
      <c r="Q4617">
        <v>49</v>
      </c>
      <c r="R4617">
        <v>32</v>
      </c>
      <c r="S4617">
        <v>15</v>
      </c>
      <c r="T4617">
        <v>38</v>
      </c>
      <c r="U4617">
        <v>0</v>
      </c>
      <c r="V4617">
        <v>0</v>
      </c>
      <c r="W4617">
        <v>0.3644203219880025</v>
      </c>
      <c r="X4617">
        <v>35.384546905538315</v>
      </c>
      <c r="Y4617">
        <v>124.57106241036975</v>
      </c>
      <c r="Z4617">
        <v>6.9632729188219242</v>
      </c>
      <c r="AA4617">
        <v>31.465061957851301</v>
      </c>
      <c r="AB4617">
        <v>18.139693448784882</v>
      </c>
      <c r="AC4617">
        <v>0</v>
      </c>
      <c r="AD4617">
        <v>0</v>
      </c>
      <c r="AE4617">
        <v>216.88805796335419</v>
      </c>
    </row>
    <row r="4618" spans="1:31" x14ac:dyDescent="0.25">
      <c r="A4618">
        <v>1716752</v>
      </c>
      <c r="B4618">
        <v>1</v>
      </c>
      <c r="C4618" t="s">
        <v>81</v>
      </c>
      <c r="D4618" t="s">
        <v>123</v>
      </c>
      <c r="E4618" t="s">
        <v>171</v>
      </c>
      <c r="F4618" t="s">
        <v>13445</v>
      </c>
      <c r="G4618" t="s">
        <v>147</v>
      </c>
      <c r="H4618" t="s">
        <v>143</v>
      </c>
      <c r="I4618" t="s">
        <v>135</v>
      </c>
      <c r="J4618" t="s">
        <v>136</v>
      </c>
      <c r="K4618" t="s">
        <v>137</v>
      </c>
      <c r="L4618" t="s">
        <v>13446</v>
      </c>
      <c r="M4618" t="s">
        <v>13447</v>
      </c>
      <c r="N4618">
        <v>1.7575000000000001</v>
      </c>
      <c r="O4618">
        <v>0</v>
      </c>
      <c r="P4618">
        <v>0</v>
      </c>
      <c r="Q4618">
        <v>0</v>
      </c>
      <c r="R4618">
        <v>4</v>
      </c>
      <c r="S4618">
        <v>0</v>
      </c>
      <c r="T4618">
        <v>1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0.388803716364445</v>
      </c>
      <c r="AA4618">
        <v>0</v>
      </c>
      <c r="AB4618">
        <v>0.44179819703083006</v>
      </c>
      <c r="AC4618">
        <v>0</v>
      </c>
      <c r="AD4618">
        <v>0</v>
      </c>
      <c r="AE4618">
        <v>0.83060191339527512</v>
      </c>
    </row>
    <row r="4619" spans="1:31" x14ac:dyDescent="0.25">
      <c r="A4619">
        <v>1716818</v>
      </c>
      <c r="B4619">
        <v>1</v>
      </c>
      <c r="C4619" t="s">
        <v>81</v>
      </c>
      <c r="D4619" t="s">
        <v>119</v>
      </c>
      <c r="E4619" t="s">
        <v>189</v>
      </c>
      <c r="F4619" t="s">
        <v>2809</v>
      </c>
      <c r="G4619" t="s">
        <v>316</v>
      </c>
      <c r="H4619" t="s">
        <v>143</v>
      </c>
      <c r="I4619" t="s">
        <v>135</v>
      </c>
      <c r="J4619" t="s">
        <v>136</v>
      </c>
      <c r="K4619" t="s">
        <v>153</v>
      </c>
      <c r="L4619" t="s">
        <v>13448</v>
      </c>
      <c r="M4619" t="s">
        <v>13449</v>
      </c>
      <c r="N4619">
        <v>0.191344444</v>
      </c>
      <c r="O4619">
        <v>0</v>
      </c>
      <c r="P4619">
        <v>980</v>
      </c>
      <c r="Q4619">
        <v>68</v>
      </c>
      <c r="R4619">
        <v>60</v>
      </c>
      <c r="S4619">
        <v>4</v>
      </c>
      <c r="T4619">
        <v>75</v>
      </c>
      <c r="U4619">
        <v>0</v>
      </c>
      <c r="V4619">
        <v>2</v>
      </c>
      <c r="W4619">
        <v>0</v>
      </c>
      <c r="X4619">
        <v>28.951293388151882</v>
      </c>
      <c r="Y4619">
        <v>10.21070026143231</v>
      </c>
      <c r="Z4619">
        <v>8.4972470635669382</v>
      </c>
      <c r="AA4619">
        <v>2.7267831478815308</v>
      </c>
      <c r="AB4619">
        <v>3.7779208835609372</v>
      </c>
      <c r="AC4619">
        <v>0</v>
      </c>
      <c r="AD4619">
        <v>1.6683201568809751</v>
      </c>
      <c r="AE4619">
        <v>55.832264901474574</v>
      </c>
    </row>
    <row r="4620" spans="1:31" x14ac:dyDescent="0.25">
      <c r="A4620">
        <v>1716769</v>
      </c>
      <c r="B4620">
        <v>1</v>
      </c>
      <c r="C4620" t="s">
        <v>81</v>
      </c>
      <c r="D4620" t="s">
        <v>125</v>
      </c>
      <c r="E4620" t="s">
        <v>189</v>
      </c>
      <c r="F4620" t="s">
        <v>13450</v>
      </c>
      <c r="G4620" t="s">
        <v>147</v>
      </c>
      <c r="H4620" t="s">
        <v>143</v>
      </c>
      <c r="I4620" t="s">
        <v>135</v>
      </c>
      <c r="J4620" t="s">
        <v>136</v>
      </c>
      <c r="K4620" t="s">
        <v>137</v>
      </c>
      <c r="L4620" t="s">
        <v>13451</v>
      </c>
      <c r="M4620" t="s">
        <v>13452</v>
      </c>
      <c r="N4620">
        <v>1.1319444439999999</v>
      </c>
      <c r="O4620">
        <v>0</v>
      </c>
      <c r="P4620">
        <v>419</v>
      </c>
      <c r="Q4620">
        <v>24</v>
      </c>
      <c r="R4620">
        <v>57</v>
      </c>
      <c r="S4620">
        <v>2</v>
      </c>
      <c r="T4620">
        <v>35</v>
      </c>
      <c r="U4620">
        <v>0</v>
      </c>
      <c r="V4620">
        <v>0</v>
      </c>
      <c r="W4620">
        <v>0</v>
      </c>
      <c r="X4620">
        <v>73.322932846470607</v>
      </c>
      <c r="Y4620">
        <v>19.550144924431738</v>
      </c>
      <c r="Z4620">
        <v>12.368589461431334</v>
      </c>
      <c r="AA4620">
        <v>12.63313470110873</v>
      </c>
      <c r="AB4620">
        <v>16.224633860647369</v>
      </c>
      <c r="AC4620">
        <v>0</v>
      </c>
      <c r="AD4620">
        <v>0</v>
      </c>
      <c r="AE4620">
        <v>134.09943579408977</v>
      </c>
    </row>
    <row r="4621" spans="1:31" x14ac:dyDescent="0.25">
      <c r="A4621">
        <v>1716795</v>
      </c>
      <c r="B4621">
        <v>1</v>
      </c>
      <c r="C4621" t="s">
        <v>80</v>
      </c>
      <c r="D4621" t="s">
        <v>91</v>
      </c>
      <c r="E4621" t="s">
        <v>189</v>
      </c>
      <c r="F4621" t="s">
        <v>13453</v>
      </c>
      <c r="G4621" t="s">
        <v>147</v>
      </c>
      <c r="H4621" t="s">
        <v>143</v>
      </c>
      <c r="I4621" t="s">
        <v>135</v>
      </c>
      <c r="J4621" t="s">
        <v>136</v>
      </c>
      <c r="K4621" t="s">
        <v>137</v>
      </c>
      <c r="L4621" t="s">
        <v>13454</v>
      </c>
      <c r="M4621" t="s">
        <v>13455</v>
      </c>
      <c r="N4621">
        <v>1.155</v>
      </c>
      <c r="O4621">
        <v>0</v>
      </c>
      <c r="P4621">
        <v>464</v>
      </c>
      <c r="Q4621">
        <v>0</v>
      </c>
      <c r="R4621">
        <v>12</v>
      </c>
      <c r="S4621">
        <v>2</v>
      </c>
      <c r="T4621">
        <v>78</v>
      </c>
      <c r="U4621">
        <v>1</v>
      </c>
      <c r="V4621">
        <v>0</v>
      </c>
      <c r="W4621">
        <v>0</v>
      </c>
      <c r="X4621">
        <v>139.10328150796934</v>
      </c>
      <c r="Y4621">
        <v>0</v>
      </c>
      <c r="Z4621">
        <v>11.706255890196523</v>
      </c>
      <c r="AA4621">
        <v>17.522848673442525</v>
      </c>
      <c r="AB4621">
        <v>74.299188122188511</v>
      </c>
      <c r="AC4621">
        <v>6.3661167069065998</v>
      </c>
      <c r="AD4621">
        <v>0</v>
      </c>
      <c r="AE4621">
        <v>248.9976909007035</v>
      </c>
    </row>
    <row r="4622" spans="1:31" x14ac:dyDescent="0.25">
      <c r="A4622">
        <v>1716626</v>
      </c>
      <c r="B4622">
        <v>1</v>
      </c>
      <c r="C4622" t="s">
        <v>80</v>
      </c>
      <c r="D4622" t="s">
        <v>105</v>
      </c>
      <c r="E4622" t="s">
        <v>140</v>
      </c>
      <c r="F4622" t="s">
        <v>13456</v>
      </c>
      <c r="G4622" t="s">
        <v>147</v>
      </c>
      <c r="H4622" t="s">
        <v>143</v>
      </c>
      <c r="I4622" t="s">
        <v>455</v>
      </c>
      <c r="J4622" t="s">
        <v>136</v>
      </c>
      <c r="K4622" t="s">
        <v>137</v>
      </c>
      <c r="L4622" t="s">
        <v>13457</v>
      </c>
      <c r="M4622" t="s">
        <v>13458</v>
      </c>
      <c r="N4622">
        <v>1.9444444000000002E-2</v>
      </c>
      <c r="O4622">
        <v>0</v>
      </c>
      <c r="P4622">
        <v>0</v>
      </c>
      <c r="Q4622">
        <v>1</v>
      </c>
      <c r="R4622">
        <v>0</v>
      </c>
      <c r="S4622">
        <v>7</v>
      </c>
      <c r="T4622">
        <v>1</v>
      </c>
      <c r="U4622">
        <v>1</v>
      </c>
      <c r="V4622">
        <v>0</v>
      </c>
      <c r="W4622">
        <v>0</v>
      </c>
      <c r="X4622">
        <v>0</v>
      </c>
      <c r="Y4622">
        <v>4.1668298227500004E-3</v>
      </c>
      <c r="Z4622">
        <v>0</v>
      </c>
      <c r="AA4622">
        <v>2.5670318757805557</v>
      </c>
      <c r="AB4622">
        <v>0</v>
      </c>
      <c r="AC4622">
        <v>0.25593436265285002</v>
      </c>
      <c r="AD4622">
        <v>0</v>
      </c>
      <c r="AE4622">
        <v>2.8271330682561557</v>
      </c>
    </row>
    <row r="4623" spans="1:31" x14ac:dyDescent="0.25">
      <c r="A4623">
        <v>1716838</v>
      </c>
      <c r="B4623">
        <v>1</v>
      </c>
      <c r="C4623" t="s">
        <v>80</v>
      </c>
      <c r="D4623" t="s">
        <v>90</v>
      </c>
      <c r="E4623" t="s">
        <v>441</v>
      </c>
      <c r="F4623" t="s">
        <v>13459</v>
      </c>
      <c r="G4623" t="s">
        <v>162</v>
      </c>
      <c r="H4623" t="s">
        <v>134</v>
      </c>
      <c r="I4623" t="s">
        <v>135</v>
      </c>
      <c r="J4623" t="s">
        <v>136</v>
      </c>
      <c r="K4623" t="s">
        <v>137</v>
      </c>
      <c r="L4623" t="s">
        <v>13460</v>
      </c>
      <c r="M4623" t="s">
        <v>13461</v>
      </c>
      <c r="N4623">
        <v>1.6797222220000001</v>
      </c>
      <c r="O4623">
        <v>0</v>
      </c>
      <c r="P4623">
        <v>86</v>
      </c>
      <c r="Q4623">
        <v>0</v>
      </c>
      <c r="R4623">
        <v>0</v>
      </c>
      <c r="S4623">
        <v>0</v>
      </c>
      <c r="T4623">
        <v>8</v>
      </c>
      <c r="U4623">
        <v>0</v>
      </c>
      <c r="V4623">
        <v>0</v>
      </c>
      <c r="W4623">
        <v>0</v>
      </c>
      <c r="X4623">
        <v>44.374641996189887</v>
      </c>
      <c r="Y4623">
        <v>0</v>
      </c>
      <c r="Z4623">
        <v>0</v>
      </c>
      <c r="AA4623">
        <v>0</v>
      </c>
      <c r="AB4623">
        <v>3.3312258591292383</v>
      </c>
      <c r="AC4623">
        <v>0</v>
      </c>
      <c r="AD4623">
        <v>0</v>
      </c>
      <c r="AE4623">
        <v>47.705867855319127</v>
      </c>
    </row>
    <row r="4624" spans="1:31" x14ac:dyDescent="0.25">
      <c r="A4624">
        <v>1716540</v>
      </c>
      <c r="B4624">
        <v>1</v>
      </c>
      <c r="C4624" t="s">
        <v>80</v>
      </c>
      <c r="D4624" t="s">
        <v>96</v>
      </c>
      <c r="E4624" t="s">
        <v>160</v>
      </c>
      <c r="F4624" t="s">
        <v>10257</v>
      </c>
      <c r="G4624" t="s">
        <v>162</v>
      </c>
      <c r="H4624" t="s">
        <v>134</v>
      </c>
      <c r="I4624" t="s">
        <v>135</v>
      </c>
      <c r="J4624" t="s">
        <v>136</v>
      </c>
      <c r="K4624" t="s">
        <v>137</v>
      </c>
      <c r="L4624" t="s">
        <v>13462</v>
      </c>
      <c r="M4624" t="s">
        <v>13463</v>
      </c>
      <c r="N4624">
        <v>4.1638888879999998</v>
      </c>
      <c r="O4624">
        <v>0</v>
      </c>
      <c r="P4624">
        <v>362</v>
      </c>
      <c r="Q4624">
        <v>0</v>
      </c>
      <c r="R4624">
        <v>6</v>
      </c>
      <c r="S4624">
        <v>0</v>
      </c>
      <c r="T4624">
        <v>57</v>
      </c>
      <c r="U4624">
        <v>0</v>
      </c>
      <c r="V4624">
        <v>0</v>
      </c>
      <c r="W4624">
        <v>0</v>
      </c>
      <c r="X4624">
        <v>662.25057992444147</v>
      </c>
      <c r="Y4624">
        <v>0</v>
      </c>
      <c r="Z4624">
        <v>29.789149119162452</v>
      </c>
      <c r="AA4624">
        <v>0</v>
      </c>
      <c r="AB4624">
        <v>149.74607814981556</v>
      </c>
      <c r="AC4624">
        <v>0</v>
      </c>
      <c r="AD4624">
        <v>0</v>
      </c>
      <c r="AE4624">
        <v>841.78580719341949</v>
      </c>
    </row>
    <row r="4625" spans="1:31" x14ac:dyDescent="0.25">
      <c r="A4625">
        <v>1716738</v>
      </c>
      <c r="B4625">
        <v>1</v>
      </c>
      <c r="C4625" t="s">
        <v>80</v>
      </c>
      <c r="D4625" t="s">
        <v>97</v>
      </c>
      <c r="E4625" t="s">
        <v>131</v>
      </c>
      <c r="F4625" t="s">
        <v>13464</v>
      </c>
      <c r="G4625" t="s">
        <v>133</v>
      </c>
      <c r="H4625" t="s">
        <v>134</v>
      </c>
      <c r="I4625" t="s">
        <v>135</v>
      </c>
      <c r="J4625" t="s">
        <v>136</v>
      </c>
      <c r="K4625" t="s">
        <v>137</v>
      </c>
      <c r="L4625" t="s">
        <v>13465</v>
      </c>
      <c r="M4625" t="s">
        <v>13466</v>
      </c>
      <c r="N4625">
        <v>2.3266666659999999</v>
      </c>
      <c r="O4625">
        <v>0</v>
      </c>
      <c r="P4625">
        <v>1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3.0475463557668894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3.0475463557668894</v>
      </c>
    </row>
    <row r="4626" spans="1:31" x14ac:dyDescent="0.25">
      <c r="A4626">
        <v>1716569</v>
      </c>
      <c r="B4626">
        <v>1</v>
      </c>
      <c r="C4626" t="s">
        <v>80</v>
      </c>
      <c r="D4626" t="s">
        <v>95</v>
      </c>
      <c r="E4626" t="s">
        <v>171</v>
      </c>
      <c r="F4626" t="s">
        <v>13467</v>
      </c>
      <c r="G4626" t="s">
        <v>295</v>
      </c>
      <c r="H4626" t="s">
        <v>143</v>
      </c>
      <c r="I4626" t="s">
        <v>135</v>
      </c>
      <c r="J4626" t="s">
        <v>136</v>
      </c>
      <c r="K4626" t="s">
        <v>137</v>
      </c>
      <c r="L4626" t="s">
        <v>13468</v>
      </c>
      <c r="M4626" t="s">
        <v>13469</v>
      </c>
      <c r="N4626">
        <v>2.0891666660000001</v>
      </c>
      <c r="O4626">
        <v>0</v>
      </c>
      <c r="P4626">
        <v>0</v>
      </c>
      <c r="Q4626">
        <v>2</v>
      </c>
      <c r="R4626">
        <v>0</v>
      </c>
      <c r="S4626">
        <v>1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1.0636094716938582</v>
      </c>
      <c r="Z4626">
        <v>0</v>
      </c>
      <c r="AA4626">
        <v>4.4512064871635761</v>
      </c>
      <c r="AB4626">
        <v>0</v>
      </c>
      <c r="AC4626">
        <v>0</v>
      </c>
      <c r="AD4626">
        <v>0</v>
      </c>
      <c r="AE4626">
        <v>5.5148159588574348</v>
      </c>
    </row>
    <row r="4627" spans="1:31" x14ac:dyDescent="0.25">
      <c r="A4627">
        <v>1716552</v>
      </c>
      <c r="B4627">
        <v>1</v>
      </c>
      <c r="C4627" t="s">
        <v>80</v>
      </c>
      <c r="D4627" t="s">
        <v>106</v>
      </c>
      <c r="E4627" t="s">
        <v>189</v>
      </c>
      <c r="F4627" t="s">
        <v>13470</v>
      </c>
      <c r="G4627" t="s">
        <v>147</v>
      </c>
      <c r="H4627" t="s">
        <v>143</v>
      </c>
      <c r="I4627" t="s">
        <v>455</v>
      </c>
      <c r="J4627" t="s">
        <v>136</v>
      </c>
      <c r="K4627" t="s">
        <v>137</v>
      </c>
      <c r="L4627" t="s">
        <v>13471</v>
      </c>
      <c r="M4627" t="s">
        <v>13472</v>
      </c>
      <c r="N4627">
        <v>6.1111109999999998E-3</v>
      </c>
      <c r="O4627">
        <v>0</v>
      </c>
      <c r="P4627">
        <v>793</v>
      </c>
      <c r="Q4627">
        <v>1</v>
      </c>
      <c r="R4627">
        <v>84</v>
      </c>
      <c r="S4627">
        <v>5</v>
      </c>
      <c r="T4627">
        <v>127</v>
      </c>
      <c r="U4627">
        <v>0</v>
      </c>
      <c r="V4627">
        <v>0</v>
      </c>
      <c r="W4627">
        <v>0</v>
      </c>
      <c r="X4627">
        <v>0.69612318063105216</v>
      </c>
      <c r="Y4627">
        <v>1.522383849054445E-3</v>
      </c>
      <c r="Z4627">
        <v>9.2911975296268351E-2</v>
      </c>
      <c r="AA4627">
        <v>4.6345965356533333E-2</v>
      </c>
      <c r="AB4627">
        <v>0.39701035337232499</v>
      </c>
      <c r="AC4627">
        <v>0</v>
      </c>
      <c r="AD4627">
        <v>0</v>
      </c>
      <c r="AE4627">
        <v>1.2339138585052334</v>
      </c>
    </row>
    <row r="4628" spans="1:31" x14ac:dyDescent="0.25">
      <c r="A4628">
        <v>1716861</v>
      </c>
      <c r="B4628">
        <v>1</v>
      </c>
      <c r="C4628" t="s">
        <v>81</v>
      </c>
      <c r="D4628" t="s">
        <v>118</v>
      </c>
      <c r="E4628" t="s">
        <v>160</v>
      </c>
      <c r="F4628" t="s">
        <v>13473</v>
      </c>
      <c r="G4628" t="s">
        <v>162</v>
      </c>
      <c r="H4628" t="s">
        <v>134</v>
      </c>
      <c r="I4628" t="s">
        <v>135</v>
      </c>
      <c r="J4628" t="s">
        <v>136</v>
      </c>
      <c r="K4628" t="s">
        <v>137</v>
      </c>
      <c r="L4628" t="s">
        <v>13474</v>
      </c>
      <c r="M4628" t="s">
        <v>13475</v>
      </c>
      <c r="N4628">
        <v>0.84055555500000001</v>
      </c>
      <c r="O4628">
        <v>0</v>
      </c>
      <c r="P4628">
        <v>10</v>
      </c>
      <c r="Q4628">
        <v>0</v>
      </c>
      <c r="R4628">
        <v>0</v>
      </c>
      <c r="S4628">
        <v>0</v>
      </c>
      <c r="T4628">
        <v>4</v>
      </c>
      <c r="U4628">
        <v>0</v>
      </c>
      <c r="V4628">
        <v>0</v>
      </c>
      <c r="W4628">
        <v>0</v>
      </c>
      <c r="X4628">
        <v>3.4266798748035421</v>
      </c>
      <c r="Y4628">
        <v>0</v>
      </c>
      <c r="Z4628">
        <v>0</v>
      </c>
      <c r="AA4628">
        <v>0</v>
      </c>
      <c r="AB4628">
        <v>3.0569785248801402</v>
      </c>
      <c r="AC4628">
        <v>0</v>
      </c>
      <c r="AD4628">
        <v>0</v>
      </c>
      <c r="AE4628">
        <v>6.4836583996836818</v>
      </c>
    </row>
    <row r="4629" spans="1:31" x14ac:dyDescent="0.25">
      <c r="A4629">
        <v>1716801</v>
      </c>
      <c r="B4629">
        <v>1</v>
      </c>
      <c r="C4629" t="s">
        <v>80</v>
      </c>
      <c r="D4629" t="s">
        <v>82</v>
      </c>
      <c r="E4629" t="s">
        <v>314</v>
      </c>
      <c r="F4629" t="s">
        <v>13476</v>
      </c>
      <c r="G4629" t="s">
        <v>147</v>
      </c>
      <c r="H4629" t="s">
        <v>143</v>
      </c>
      <c r="I4629" t="s">
        <v>135</v>
      </c>
      <c r="J4629" t="s">
        <v>136</v>
      </c>
      <c r="K4629" t="s">
        <v>137</v>
      </c>
      <c r="L4629" t="s">
        <v>13477</v>
      </c>
      <c r="M4629" t="s">
        <v>13478</v>
      </c>
      <c r="N4629">
        <v>0.130473055</v>
      </c>
      <c r="O4629">
        <v>0</v>
      </c>
      <c r="P4629">
        <v>0</v>
      </c>
      <c r="Q4629">
        <v>0</v>
      </c>
      <c r="R4629">
        <v>0</v>
      </c>
      <c r="S4629">
        <v>2</v>
      </c>
      <c r="T4629">
        <v>2</v>
      </c>
      <c r="U4629">
        <v>1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6.4667293060626525</v>
      </c>
      <c r="AB4629">
        <v>1.5509854446625001E-2</v>
      </c>
      <c r="AC4629">
        <v>2.5814296891935822</v>
      </c>
      <c r="AD4629">
        <v>0</v>
      </c>
      <c r="AE4629">
        <v>9.0636688497028608</v>
      </c>
    </row>
    <row r="4630" spans="1:31" x14ac:dyDescent="0.25">
      <c r="A4630">
        <v>1716615</v>
      </c>
      <c r="B4630">
        <v>1</v>
      </c>
      <c r="C4630" t="s">
        <v>80</v>
      </c>
      <c r="D4630" t="s">
        <v>104</v>
      </c>
      <c r="E4630" t="s">
        <v>189</v>
      </c>
      <c r="F4630" t="s">
        <v>13479</v>
      </c>
      <c r="G4630" t="s">
        <v>152</v>
      </c>
      <c r="H4630" t="s">
        <v>143</v>
      </c>
      <c r="I4630" t="s">
        <v>135</v>
      </c>
      <c r="J4630" t="s">
        <v>136</v>
      </c>
      <c r="K4630" t="s">
        <v>153</v>
      </c>
      <c r="L4630" t="s">
        <v>13480</v>
      </c>
      <c r="M4630" t="s">
        <v>13481</v>
      </c>
      <c r="N4630">
        <v>2.3161111110000001</v>
      </c>
      <c r="O4630">
        <v>2</v>
      </c>
      <c r="P4630">
        <v>850</v>
      </c>
      <c r="Q4630">
        <v>12</v>
      </c>
      <c r="R4630">
        <v>78</v>
      </c>
      <c r="S4630">
        <v>4</v>
      </c>
      <c r="T4630">
        <v>186</v>
      </c>
      <c r="U4630">
        <v>3</v>
      </c>
      <c r="V4630">
        <v>0</v>
      </c>
      <c r="W4630">
        <v>1.4695895952568951</v>
      </c>
      <c r="X4630">
        <v>347.27821684044301</v>
      </c>
      <c r="Y4630">
        <v>4.9761020474314437</v>
      </c>
      <c r="Z4630">
        <v>30.386308759315966</v>
      </c>
      <c r="AA4630">
        <v>4.9621536501802588</v>
      </c>
      <c r="AB4630">
        <v>153.17984070617484</v>
      </c>
      <c r="AC4630">
        <v>67.06707019849317</v>
      </c>
      <c r="AD4630">
        <v>0</v>
      </c>
      <c r="AE4630">
        <v>609.31928179729562</v>
      </c>
    </row>
    <row r="4631" spans="1:31" x14ac:dyDescent="0.25">
      <c r="A4631">
        <v>1716907</v>
      </c>
      <c r="B4631">
        <v>1</v>
      </c>
      <c r="C4631" t="s">
        <v>80</v>
      </c>
      <c r="D4631" t="s">
        <v>104</v>
      </c>
      <c r="E4631" t="s">
        <v>131</v>
      </c>
      <c r="F4631" t="s">
        <v>13482</v>
      </c>
      <c r="G4631" t="s">
        <v>242</v>
      </c>
      <c r="H4631" t="s">
        <v>134</v>
      </c>
      <c r="I4631" t="s">
        <v>135</v>
      </c>
      <c r="J4631" t="s">
        <v>136</v>
      </c>
      <c r="K4631" t="s">
        <v>137</v>
      </c>
      <c r="L4631" t="s">
        <v>13483</v>
      </c>
      <c r="M4631" t="s">
        <v>13484</v>
      </c>
      <c r="N4631">
        <v>12.868055555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0.91489739952474969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0.91489739952474969</v>
      </c>
    </row>
    <row r="4632" spans="1:31" x14ac:dyDescent="0.25">
      <c r="A4632">
        <v>1716841</v>
      </c>
      <c r="B4632">
        <v>1</v>
      </c>
      <c r="C4632" t="s">
        <v>81</v>
      </c>
      <c r="D4632" t="s">
        <v>123</v>
      </c>
      <c r="E4632" t="s">
        <v>189</v>
      </c>
      <c r="F4632" t="s">
        <v>4110</v>
      </c>
      <c r="G4632" t="s">
        <v>147</v>
      </c>
      <c r="H4632" t="s">
        <v>143</v>
      </c>
      <c r="I4632" t="s">
        <v>135</v>
      </c>
      <c r="J4632" t="s">
        <v>136</v>
      </c>
      <c r="K4632" t="s">
        <v>137</v>
      </c>
      <c r="L4632" t="s">
        <v>13485</v>
      </c>
      <c r="M4632" t="s">
        <v>13486</v>
      </c>
      <c r="N4632">
        <v>0.50416666600000004</v>
      </c>
      <c r="O4632">
        <v>5</v>
      </c>
      <c r="P4632">
        <v>587</v>
      </c>
      <c r="Q4632">
        <v>372</v>
      </c>
      <c r="R4632">
        <v>426</v>
      </c>
      <c r="S4632">
        <v>36</v>
      </c>
      <c r="T4632">
        <v>85</v>
      </c>
      <c r="U4632">
        <v>4</v>
      </c>
      <c r="V4632">
        <v>0</v>
      </c>
      <c r="W4632">
        <v>3.0636345404407805</v>
      </c>
      <c r="X4632">
        <v>52.532632379504129</v>
      </c>
      <c r="Y4632">
        <v>122.72112355089767</v>
      </c>
      <c r="Z4632">
        <v>113.05039290593254</v>
      </c>
      <c r="AA4632">
        <v>29.228914904152067</v>
      </c>
      <c r="AB4632">
        <v>26.051086945560662</v>
      </c>
      <c r="AC4632">
        <v>85.415459199466696</v>
      </c>
      <c r="AD4632">
        <v>0</v>
      </c>
      <c r="AE4632">
        <v>432.06324442595457</v>
      </c>
    </row>
    <row r="4633" spans="1:31" x14ac:dyDescent="0.25">
      <c r="A4633">
        <v>1716721</v>
      </c>
      <c r="B4633">
        <v>1</v>
      </c>
      <c r="C4633" t="s">
        <v>80</v>
      </c>
      <c r="D4633" t="s">
        <v>94</v>
      </c>
      <c r="E4633" t="s">
        <v>171</v>
      </c>
      <c r="F4633" t="s">
        <v>6464</v>
      </c>
      <c r="G4633" t="s">
        <v>147</v>
      </c>
      <c r="H4633" t="s">
        <v>143</v>
      </c>
      <c r="I4633" t="s">
        <v>455</v>
      </c>
      <c r="J4633" t="s">
        <v>136</v>
      </c>
      <c r="K4633" t="s">
        <v>137</v>
      </c>
      <c r="L4633" t="s">
        <v>13487</v>
      </c>
      <c r="M4633" t="s">
        <v>13488</v>
      </c>
      <c r="N4633">
        <v>5.5555550000000002E-3</v>
      </c>
      <c r="O4633">
        <v>0</v>
      </c>
      <c r="P4633">
        <v>152</v>
      </c>
      <c r="Q4633">
        <v>0</v>
      </c>
      <c r="R4633">
        <v>157</v>
      </c>
      <c r="S4633">
        <v>4</v>
      </c>
      <c r="T4633">
        <v>26</v>
      </c>
      <c r="U4633">
        <v>0</v>
      </c>
      <c r="V4633">
        <v>0</v>
      </c>
      <c r="W4633">
        <v>0</v>
      </c>
      <c r="X4633">
        <v>0.17599537439408344</v>
      </c>
      <c r="Y4633">
        <v>0</v>
      </c>
      <c r="Z4633">
        <v>0.21190711890013331</v>
      </c>
      <c r="AA4633">
        <v>0.67633876069044452</v>
      </c>
      <c r="AB4633">
        <v>0.51118873712296664</v>
      </c>
      <c r="AC4633">
        <v>0</v>
      </c>
      <c r="AD4633">
        <v>0</v>
      </c>
      <c r="AE4633">
        <v>1.5754299911076279</v>
      </c>
    </row>
    <row r="4634" spans="1:31" x14ac:dyDescent="0.25">
      <c r="A4634">
        <v>1716821</v>
      </c>
      <c r="B4634">
        <v>1</v>
      </c>
      <c r="C4634" t="s">
        <v>81</v>
      </c>
      <c r="D4634" t="s">
        <v>113</v>
      </c>
      <c r="E4634" t="s">
        <v>160</v>
      </c>
      <c r="F4634" t="s">
        <v>13489</v>
      </c>
      <c r="G4634" t="s">
        <v>162</v>
      </c>
      <c r="H4634" t="s">
        <v>134</v>
      </c>
      <c r="I4634" t="s">
        <v>135</v>
      </c>
      <c r="J4634" t="s">
        <v>136</v>
      </c>
      <c r="K4634" t="s">
        <v>137</v>
      </c>
      <c r="L4634" t="s">
        <v>13490</v>
      </c>
      <c r="M4634" t="s">
        <v>13491</v>
      </c>
      <c r="N4634">
        <v>1.2583333329999999</v>
      </c>
      <c r="O4634">
        <v>0</v>
      </c>
      <c r="P4634">
        <v>38</v>
      </c>
      <c r="Q4634">
        <v>0</v>
      </c>
      <c r="R4634">
        <v>0</v>
      </c>
      <c r="S4634">
        <v>0</v>
      </c>
      <c r="T4634">
        <v>1</v>
      </c>
      <c r="U4634">
        <v>0</v>
      </c>
      <c r="V4634">
        <v>0</v>
      </c>
      <c r="W4634">
        <v>0</v>
      </c>
      <c r="X4634">
        <v>4.7231506945456676</v>
      </c>
      <c r="Y4634">
        <v>0</v>
      </c>
      <c r="Z4634">
        <v>0</v>
      </c>
      <c r="AA4634">
        <v>0</v>
      </c>
      <c r="AB4634">
        <v>0.21903912636793335</v>
      </c>
      <c r="AC4634">
        <v>0</v>
      </c>
      <c r="AD4634">
        <v>0</v>
      </c>
      <c r="AE4634">
        <v>4.942189820913601</v>
      </c>
    </row>
    <row r="4635" spans="1:31" x14ac:dyDescent="0.25">
      <c r="A4635">
        <v>1716698</v>
      </c>
      <c r="B4635">
        <v>1</v>
      </c>
      <c r="C4635" t="s">
        <v>81</v>
      </c>
      <c r="D4635" t="s">
        <v>118</v>
      </c>
      <c r="E4635" t="s">
        <v>171</v>
      </c>
      <c r="F4635" t="s">
        <v>13492</v>
      </c>
      <c r="G4635" t="s">
        <v>295</v>
      </c>
      <c r="H4635" t="s">
        <v>143</v>
      </c>
      <c r="I4635" t="s">
        <v>135</v>
      </c>
      <c r="J4635" t="s">
        <v>136</v>
      </c>
      <c r="K4635" t="s">
        <v>137</v>
      </c>
      <c r="L4635" t="s">
        <v>13493</v>
      </c>
      <c r="M4635" t="s">
        <v>13494</v>
      </c>
      <c r="N4635">
        <v>1.9216666659999999</v>
      </c>
      <c r="O4635">
        <v>0</v>
      </c>
      <c r="P4635">
        <v>34</v>
      </c>
      <c r="Q4635">
        <v>0</v>
      </c>
      <c r="R4635">
        <v>6</v>
      </c>
      <c r="S4635">
        <v>0</v>
      </c>
      <c r="T4635">
        <v>8</v>
      </c>
      <c r="U4635">
        <v>0</v>
      </c>
      <c r="V4635">
        <v>0</v>
      </c>
      <c r="W4635">
        <v>0</v>
      </c>
      <c r="X4635">
        <v>6.9084745607595162</v>
      </c>
      <c r="Y4635">
        <v>0</v>
      </c>
      <c r="Z4635">
        <v>0.24768967547520829</v>
      </c>
      <c r="AA4635">
        <v>0</v>
      </c>
      <c r="AB4635">
        <v>1.6597197934618213</v>
      </c>
      <c r="AC4635">
        <v>0</v>
      </c>
      <c r="AD4635">
        <v>0</v>
      </c>
      <c r="AE4635">
        <v>8.8158840296965462</v>
      </c>
    </row>
    <row r="4636" spans="1:31" x14ac:dyDescent="0.25">
      <c r="A4636">
        <v>1716592</v>
      </c>
      <c r="B4636">
        <v>1</v>
      </c>
      <c r="C4636" t="s">
        <v>81</v>
      </c>
      <c r="D4636" t="s">
        <v>122</v>
      </c>
      <c r="E4636" t="s">
        <v>160</v>
      </c>
      <c r="F4636" t="s">
        <v>13495</v>
      </c>
      <c r="G4636" t="s">
        <v>305</v>
      </c>
      <c r="H4636" t="s">
        <v>134</v>
      </c>
      <c r="I4636" t="s">
        <v>135</v>
      </c>
      <c r="J4636" t="s">
        <v>136</v>
      </c>
      <c r="K4636" t="s">
        <v>137</v>
      </c>
      <c r="L4636" t="s">
        <v>13496</v>
      </c>
      <c r="M4636" t="s">
        <v>13497</v>
      </c>
      <c r="N4636">
        <v>0.81305555500000004</v>
      </c>
      <c r="O4636">
        <v>0</v>
      </c>
      <c r="P4636">
        <v>167</v>
      </c>
      <c r="Q4636">
        <v>0</v>
      </c>
      <c r="R4636">
        <v>0</v>
      </c>
      <c r="S4636">
        <v>0</v>
      </c>
      <c r="T4636">
        <v>7</v>
      </c>
      <c r="U4636">
        <v>0</v>
      </c>
      <c r="V4636">
        <v>0</v>
      </c>
      <c r="W4636">
        <v>0</v>
      </c>
      <c r="X4636">
        <v>26.297327276277844</v>
      </c>
      <c r="Y4636">
        <v>0</v>
      </c>
      <c r="Z4636">
        <v>0</v>
      </c>
      <c r="AA4636">
        <v>0</v>
      </c>
      <c r="AB4636">
        <v>3.4880278181490674</v>
      </c>
      <c r="AC4636">
        <v>0</v>
      </c>
      <c r="AD4636">
        <v>0</v>
      </c>
      <c r="AE4636">
        <v>29.785355094426912</v>
      </c>
    </row>
    <row r="4637" spans="1:31" x14ac:dyDescent="0.25">
      <c r="A4637">
        <v>1716635</v>
      </c>
      <c r="B4637">
        <v>1</v>
      </c>
      <c r="C4637" t="s">
        <v>80</v>
      </c>
      <c r="D4637" t="s">
        <v>82</v>
      </c>
      <c r="E4637" t="s">
        <v>171</v>
      </c>
      <c r="F4637" t="s">
        <v>13498</v>
      </c>
      <c r="G4637" t="s">
        <v>157</v>
      </c>
      <c r="H4637" t="s">
        <v>143</v>
      </c>
      <c r="I4637" t="s">
        <v>135</v>
      </c>
      <c r="J4637" t="s">
        <v>3</v>
      </c>
      <c r="K4637" t="s">
        <v>137</v>
      </c>
      <c r="L4637" t="s">
        <v>13499</v>
      </c>
      <c r="M4637" t="s">
        <v>13500</v>
      </c>
      <c r="N4637">
        <v>1.0261111110000001</v>
      </c>
      <c r="O4637">
        <v>0</v>
      </c>
      <c r="P4637">
        <v>5388</v>
      </c>
      <c r="Q4637">
        <v>0</v>
      </c>
      <c r="R4637">
        <v>1</v>
      </c>
      <c r="S4637">
        <v>2</v>
      </c>
      <c r="T4637">
        <v>236</v>
      </c>
      <c r="U4637">
        <v>0</v>
      </c>
      <c r="V4637">
        <v>0</v>
      </c>
      <c r="W4637">
        <v>0</v>
      </c>
      <c r="X4637">
        <v>2018.923386121932</v>
      </c>
      <c r="Y4637">
        <v>0</v>
      </c>
      <c r="Z4637">
        <v>1.0754250245233335E-3</v>
      </c>
      <c r="AA4637">
        <v>55.687604648845685</v>
      </c>
      <c r="AB4637">
        <v>165.09105894384567</v>
      </c>
      <c r="AC4637">
        <v>0</v>
      </c>
      <c r="AD4637">
        <v>0</v>
      </c>
      <c r="AE4637">
        <v>2239.7031251396479</v>
      </c>
    </row>
    <row r="4638" spans="1:31" x14ac:dyDescent="0.25">
      <c r="A4638">
        <v>1716595</v>
      </c>
      <c r="B4638">
        <v>1</v>
      </c>
      <c r="C4638" t="s">
        <v>81</v>
      </c>
      <c r="D4638" t="s">
        <v>128</v>
      </c>
      <c r="E4638" t="s">
        <v>189</v>
      </c>
      <c r="F4638" t="s">
        <v>1340</v>
      </c>
      <c r="G4638" t="s">
        <v>173</v>
      </c>
      <c r="H4638" t="s">
        <v>143</v>
      </c>
      <c r="I4638" t="s">
        <v>135</v>
      </c>
      <c r="J4638" t="s">
        <v>136</v>
      </c>
      <c r="K4638" t="s">
        <v>153</v>
      </c>
      <c r="L4638" t="s">
        <v>13501</v>
      </c>
      <c r="M4638" t="s">
        <v>13502</v>
      </c>
      <c r="N4638">
        <v>5.1487499999999997</v>
      </c>
      <c r="O4638">
        <v>0</v>
      </c>
      <c r="P4638">
        <v>0</v>
      </c>
      <c r="Q4638">
        <v>0</v>
      </c>
      <c r="R4638">
        <v>0</v>
      </c>
      <c r="S4638">
        <v>2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27.932081561040214</v>
      </c>
      <c r="AB4638">
        <v>0</v>
      </c>
      <c r="AC4638">
        <v>0</v>
      </c>
      <c r="AD4638">
        <v>0</v>
      </c>
      <c r="AE4638">
        <v>27.932081561040214</v>
      </c>
    </row>
    <row r="4639" spans="1:31" x14ac:dyDescent="0.25">
      <c r="A4639">
        <v>1716572</v>
      </c>
      <c r="B4639">
        <v>1</v>
      </c>
      <c r="C4639" t="s">
        <v>80</v>
      </c>
      <c r="D4639" t="s">
        <v>100</v>
      </c>
      <c r="E4639" t="s">
        <v>189</v>
      </c>
      <c r="F4639" t="s">
        <v>202</v>
      </c>
      <c r="G4639" t="s">
        <v>147</v>
      </c>
      <c r="H4639" t="s">
        <v>143</v>
      </c>
      <c r="I4639" t="s">
        <v>135</v>
      </c>
      <c r="J4639" t="s">
        <v>136</v>
      </c>
      <c r="K4639" t="s">
        <v>137</v>
      </c>
      <c r="L4639" t="s">
        <v>13503</v>
      </c>
      <c r="M4639" t="s">
        <v>13504</v>
      </c>
      <c r="N4639">
        <v>0.36111111099999998</v>
      </c>
      <c r="O4639">
        <v>0</v>
      </c>
      <c r="P4639">
        <v>189</v>
      </c>
      <c r="Q4639">
        <v>0</v>
      </c>
      <c r="R4639">
        <v>23</v>
      </c>
      <c r="S4639">
        <v>9</v>
      </c>
      <c r="T4639">
        <v>53</v>
      </c>
      <c r="U4639">
        <v>2</v>
      </c>
      <c r="V4639">
        <v>2</v>
      </c>
      <c r="W4639">
        <v>0</v>
      </c>
      <c r="X4639">
        <v>20.723777659891741</v>
      </c>
      <c r="Y4639">
        <v>0</v>
      </c>
      <c r="Z4639">
        <v>3.2821195881407959</v>
      </c>
      <c r="AA4639">
        <v>27.424129168928168</v>
      </c>
      <c r="AB4639">
        <v>17.107117924635112</v>
      </c>
      <c r="AC4639">
        <v>15.235721817859815</v>
      </c>
      <c r="AD4639">
        <v>28.044804264535941</v>
      </c>
      <c r="AE4639">
        <v>111.81767042399157</v>
      </c>
    </row>
    <row r="4640" spans="1:31" x14ac:dyDescent="0.25">
      <c r="A4640">
        <v>1716718</v>
      </c>
      <c r="B4640">
        <v>1</v>
      </c>
      <c r="C4640" t="s">
        <v>81</v>
      </c>
      <c r="D4640" t="s">
        <v>112</v>
      </c>
      <c r="E4640" t="s">
        <v>160</v>
      </c>
      <c r="F4640" t="s">
        <v>13505</v>
      </c>
      <c r="G4640" t="s">
        <v>162</v>
      </c>
      <c r="H4640" t="s">
        <v>134</v>
      </c>
      <c r="I4640" t="s">
        <v>135</v>
      </c>
      <c r="J4640" t="s">
        <v>136</v>
      </c>
      <c r="K4640" t="s">
        <v>137</v>
      </c>
      <c r="L4640" t="s">
        <v>13506</v>
      </c>
      <c r="M4640" t="s">
        <v>13507</v>
      </c>
      <c r="N4640">
        <v>0.91749999999999998</v>
      </c>
      <c r="O4640">
        <v>0</v>
      </c>
      <c r="P4640">
        <v>6</v>
      </c>
      <c r="Q4640">
        <v>0</v>
      </c>
      <c r="R4640">
        <v>1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7.6165948481963328E-2</v>
      </c>
      <c r="Y4640">
        <v>0</v>
      </c>
      <c r="Z4640">
        <v>5.4974818199749996E-3</v>
      </c>
      <c r="AA4640">
        <v>0</v>
      </c>
      <c r="AB4640">
        <v>0</v>
      </c>
      <c r="AC4640">
        <v>0</v>
      </c>
      <c r="AD4640">
        <v>0</v>
      </c>
      <c r="AE4640">
        <v>8.1663430301938331E-2</v>
      </c>
    </row>
    <row r="4641" spans="1:31" x14ac:dyDescent="0.25">
      <c r="A4641">
        <v>1716804</v>
      </c>
      <c r="B4641">
        <v>1</v>
      </c>
      <c r="C4641" t="s">
        <v>80</v>
      </c>
      <c r="D4641" t="s">
        <v>90</v>
      </c>
      <c r="E4641" t="s">
        <v>160</v>
      </c>
      <c r="F4641" t="s">
        <v>13508</v>
      </c>
      <c r="G4641" t="s">
        <v>1328</v>
      </c>
      <c r="H4641" t="s">
        <v>134</v>
      </c>
      <c r="I4641" t="s">
        <v>135</v>
      </c>
      <c r="J4641" t="s">
        <v>136</v>
      </c>
      <c r="K4641" t="s">
        <v>137</v>
      </c>
      <c r="L4641" t="s">
        <v>13509</v>
      </c>
      <c r="M4641" t="s">
        <v>13510</v>
      </c>
      <c r="N4641">
        <v>1.780277777</v>
      </c>
      <c r="O4641">
        <v>0</v>
      </c>
      <c r="P4641">
        <v>138</v>
      </c>
      <c r="Q4641">
        <v>0</v>
      </c>
      <c r="R4641">
        <v>0</v>
      </c>
      <c r="S4641">
        <v>0</v>
      </c>
      <c r="T4641">
        <v>14</v>
      </c>
      <c r="U4641">
        <v>0</v>
      </c>
      <c r="V4641">
        <v>0</v>
      </c>
      <c r="W4641">
        <v>0</v>
      </c>
      <c r="X4641">
        <v>73.569645210515105</v>
      </c>
      <c r="Y4641">
        <v>0</v>
      </c>
      <c r="Z4641">
        <v>0</v>
      </c>
      <c r="AA4641">
        <v>0</v>
      </c>
      <c r="AB4641">
        <v>12.01273282038121</v>
      </c>
      <c r="AC4641">
        <v>0</v>
      </c>
      <c r="AD4641">
        <v>0</v>
      </c>
      <c r="AE4641">
        <v>85.582378030896308</v>
      </c>
    </row>
    <row r="4642" spans="1:31" x14ac:dyDescent="0.25">
      <c r="A4642">
        <v>1716555</v>
      </c>
      <c r="B4642">
        <v>1</v>
      </c>
      <c r="C4642" t="s">
        <v>80</v>
      </c>
      <c r="D4642" t="s">
        <v>94</v>
      </c>
      <c r="E4642" t="s">
        <v>171</v>
      </c>
      <c r="F4642" t="s">
        <v>13511</v>
      </c>
      <c r="G4642" t="s">
        <v>147</v>
      </c>
      <c r="H4642" t="s">
        <v>143</v>
      </c>
      <c r="I4642" t="s">
        <v>135</v>
      </c>
      <c r="J4642" t="s">
        <v>136</v>
      </c>
      <c r="K4642" t="s">
        <v>137</v>
      </c>
      <c r="L4642" t="s">
        <v>13512</v>
      </c>
      <c r="M4642" t="s">
        <v>13513</v>
      </c>
      <c r="N4642">
        <v>1.5680555549999999</v>
      </c>
      <c r="O4642">
        <v>0</v>
      </c>
      <c r="P4642">
        <v>27</v>
      </c>
      <c r="Q4642">
        <v>0</v>
      </c>
      <c r="R4642">
        <v>0</v>
      </c>
      <c r="S4642">
        <v>0</v>
      </c>
      <c r="T4642">
        <v>9</v>
      </c>
      <c r="U4642">
        <v>0</v>
      </c>
      <c r="V4642">
        <v>0</v>
      </c>
      <c r="W4642">
        <v>0</v>
      </c>
      <c r="X4642">
        <v>31.12042329459964</v>
      </c>
      <c r="Y4642">
        <v>0</v>
      </c>
      <c r="Z4642">
        <v>0</v>
      </c>
      <c r="AA4642">
        <v>0</v>
      </c>
      <c r="AB4642">
        <v>1.9633291188282449</v>
      </c>
      <c r="AC4642">
        <v>0</v>
      </c>
      <c r="AD4642">
        <v>0</v>
      </c>
      <c r="AE4642">
        <v>33.083752413427888</v>
      </c>
    </row>
    <row r="4643" spans="1:31" x14ac:dyDescent="0.25">
      <c r="A4643">
        <v>1716864</v>
      </c>
      <c r="B4643">
        <v>1</v>
      </c>
      <c r="C4643" t="s">
        <v>80</v>
      </c>
      <c r="D4643" t="s">
        <v>100</v>
      </c>
      <c r="E4643" t="s">
        <v>140</v>
      </c>
      <c r="F4643" t="s">
        <v>13514</v>
      </c>
      <c r="G4643" t="s">
        <v>316</v>
      </c>
      <c r="H4643" t="s">
        <v>143</v>
      </c>
      <c r="I4643" t="s">
        <v>135</v>
      </c>
      <c r="J4643" t="s">
        <v>136</v>
      </c>
      <c r="K4643" t="s">
        <v>137</v>
      </c>
      <c r="L4643" t="s">
        <v>13515</v>
      </c>
      <c r="M4643" t="s">
        <v>13516</v>
      </c>
      <c r="N4643">
        <v>7.7777777000000006E-2</v>
      </c>
      <c r="O4643">
        <v>1</v>
      </c>
      <c r="P4643">
        <v>1342</v>
      </c>
      <c r="Q4643">
        <v>18</v>
      </c>
      <c r="R4643">
        <v>485</v>
      </c>
      <c r="S4643">
        <v>13</v>
      </c>
      <c r="T4643">
        <v>294</v>
      </c>
      <c r="U4643">
        <v>0</v>
      </c>
      <c r="V4643">
        <v>1</v>
      </c>
      <c r="W4643">
        <v>2.2613599374566664E-2</v>
      </c>
      <c r="X4643">
        <v>31.630386373473041</v>
      </c>
      <c r="Y4643">
        <v>8.0091390345636455</v>
      </c>
      <c r="Z4643">
        <v>16.435242639794687</v>
      </c>
      <c r="AA4643">
        <v>6.4662158230568894</v>
      </c>
      <c r="AB4643">
        <v>13.246273166856783</v>
      </c>
      <c r="AC4643">
        <v>0</v>
      </c>
      <c r="AD4643">
        <v>2.2676198369035552</v>
      </c>
      <c r="AE4643">
        <v>78.077490474023165</v>
      </c>
    </row>
    <row r="4644" spans="1:31" x14ac:dyDescent="0.25">
      <c r="A4644">
        <v>1716701</v>
      </c>
      <c r="B4644">
        <v>1</v>
      </c>
      <c r="C4644" t="s">
        <v>80</v>
      </c>
      <c r="D4644" t="s">
        <v>96</v>
      </c>
      <c r="E4644" t="s">
        <v>131</v>
      </c>
      <c r="F4644" t="s">
        <v>13517</v>
      </c>
      <c r="G4644" t="s">
        <v>238</v>
      </c>
      <c r="H4644" t="s">
        <v>134</v>
      </c>
      <c r="I4644" t="s">
        <v>135</v>
      </c>
      <c r="J4644" t="s">
        <v>136</v>
      </c>
      <c r="K4644" t="s">
        <v>137</v>
      </c>
      <c r="L4644" t="s">
        <v>13518</v>
      </c>
      <c r="M4644" t="s">
        <v>13519</v>
      </c>
      <c r="N4644">
        <v>1.0694444439999999</v>
      </c>
      <c r="O4644">
        <v>0</v>
      </c>
      <c r="P4644">
        <v>3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1.4816183901853659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1.4816183901853659</v>
      </c>
    </row>
    <row r="4645" spans="1:31" x14ac:dyDescent="0.25">
      <c r="A4645">
        <v>1716675</v>
      </c>
      <c r="B4645">
        <v>1</v>
      </c>
      <c r="C4645" t="s">
        <v>80</v>
      </c>
      <c r="D4645" t="s">
        <v>107</v>
      </c>
      <c r="E4645" t="s">
        <v>160</v>
      </c>
      <c r="F4645" t="s">
        <v>13520</v>
      </c>
      <c r="G4645" t="s">
        <v>152</v>
      </c>
      <c r="H4645" t="s">
        <v>134</v>
      </c>
      <c r="I4645" t="s">
        <v>135</v>
      </c>
      <c r="J4645" t="s">
        <v>136</v>
      </c>
      <c r="K4645" t="s">
        <v>137</v>
      </c>
      <c r="L4645" t="s">
        <v>13521</v>
      </c>
      <c r="M4645" t="s">
        <v>13522</v>
      </c>
      <c r="N4645">
        <v>0.59750000000000003</v>
      </c>
      <c r="O4645">
        <v>0</v>
      </c>
      <c r="P4645">
        <v>34</v>
      </c>
      <c r="Q4645">
        <v>0</v>
      </c>
      <c r="R4645">
        <v>0</v>
      </c>
      <c r="S4645">
        <v>0</v>
      </c>
      <c r="T4645">
        <v>2</v>
      </c>
      <c r="U4645">
        <v>0</v>
      </c>
      <c r="V4645">
        <v>0</v>
      </c>
      <c r="W4645">
        <v>0</v>
      </c>
      <c r="X4645">
        <v>5.6076244170069156</v>
      </c>
      <c r="Y4645">
        <v>0</v>
      </c>
      <c r="Z4645">
        <v>0</v>
      </c>
      <c r="AA4645">
        <v>0</v>
      </c>
      <c r="AB4645">
        <v>5.2253815488750009E-4</v>
      </c>
      <c r="AC4645">
        <v>0</v>
      </c>
      <c r="AD4645">
        <v>0</v>
      </c>
      <c r="AE4645">
        <v>5.6081469551618035</v>
      </c>
    </row>
    <row r="4646" spans="1:31" x14ac:dyDescent="0.25">
      <c r="A4646">
        <v>1716824</v>
      </c>
      <c r="B4646">
        <v>1</v>
      </c>
      <c r="C4646" t="s">
        <v>81</v>
      </c>
      <c r="D4646" t="s">
        <v>118</v>
      </c>
      <c r="E4646" t="s">
        <v>171</v>
      </c>
      <c r="F4646" t="s">
        <v>13523</v>
      </c>
      <c r="G4646" t="s">
        <v>295</v>
      </c>
      <c r="H4646" t="s">
        <v>143</v>
      </c>
      <c r="I4646" t="s">
        <v>135</v>
      </c>
      <c r="J4646" t="s">
        <v>136</v>
      </c>
      <c r="K4646" t="s">
        <v>137</v>
      </c>
      <c r="L4646" t="s">
        <v>13524</v>
      </c>
      <c r="M4646" t="s">
        <v>13525</v>
      </c>
      <c r="N4646">
        <v>2.5777777770000001</v>
      </c>
      <c r="O4646">
        <v>0</v>
      </c>
      <c r="P4646">
        <v>28</v>
      </c>
      <c r="Q4646">
        <v>0</v>
      </c>
      <c r="R4646">
        <v>0</v>
      </c>
      <c r="S4646">
        <v>0</v>
      </c>
      <c r="T4646">
        <v>3</v>
      </c>
      <c r="U4646">
        <v>0</v>
      </c>
      <c r="V4646">
        <v>0</v>
      </c>
      <c r="W4646">
        <v>0</v>
      </c>
      <c r="X4646">
        <v>4.4926427735668222</v>
      </c>
      <c r="Y4646">
        <v>0</v>
      </c>
      <c r="Z4646">
        <v>0</v>
      </c>
      <c r="AA4646">
        <v>0</v>
      </c>
      <c r="AB4646">
        <v>0.44841997462797006</v>
      </c>
      <c r="AC4646">
        <v>0</v>
      </c>
      <c r="AD4646">
        <v>0</v>
      </c>
      <c r="AE4646">
        <v>4.941062748194792</v>
      </c>
    </row>
    <row r="4647" spans="1:31" x14ac:dyDescent="0.25">
      <c r="A4647">
        <v>1716532</v>
      </c>
      <c r="B4647">
        <v>1</v>
      </c>
      <c r="C4647" t="s">
        <v>81</v>
      </c>
      <c r="D4647" t="s">
        <v>128</v>
      </c>
      <c r="E4647" t="s">
        <v>171</v>
      </c>
      <c r="F4647" t="s">
        <v>13526</v>
      </c>
      <c r="G4647" t="s">
        <v>147</v>
      </c>
      <c r="H4647" t="s">
        <v>143</v>
      </c>
      <c r="I4647" t="s">
        <v>135</v>
      </c>
      <c r="J4647" t="s">
        <v>136</v>
      </c>
      <c r="K4647" t="s">
        <v>137</v>
      </c>
      <c r="L4647" t="s">
        <v>13527</v>
      </c>
      <c r="M4647" t="s">
        <v>13528</v>
      </c>
      <c r="N4647">
        <v>1.997777777</v>
      </c>
      <c r="O4647">
        <v>0</v>
      </c>
      <c r="P4647">
        <v>2445</v>
      </c>
      <c r="Q4647">
        <v>0</v>
      </c>
      <c r="R4647">
        <v>8</v>
      </c>
      <c r="S4647">
        <v>0</v>
      </c>
      <c r="T4647">
        <v>306</v>
      </c>
      <c r="U4647">
        <v>0</v>
      </c>
      <c r="V4647">
        <v>0</v>
      </c>
      <c r="W4647">
        <v>0</v>
      </c>
      <c r="X4647">
        <v>1038.3958229606314</v>
      </c>
      <c r="Y4647">
        <v>0</v>
      </c>
      <c r="Z4647">
        <v>0.73517625743451565</v>
      </c>
      <c r="AA4647">
        <v>0</v>
      </c>
      <c r="AB4647">
        <v>187.33140497371448</v>
      </c>
      <c r="AC4647">
        <v>0</v>
      </c>
      <c r="AD4647">
        <v>0</v>
      </c>
      <c r="AE4647">
        <v>1226.4624041917805</v>
      </c>
    </row>
    <row r="4648" spans="1:31" x14ac:dyDescent="0.25">
      <c r="A4648">
        <v>1716881</v>
      </c>
      <c r="B4648">
        <v>1</v>
      </c>
      <c r="C4648" t="s">
        <v>81</v>
      </c>
      <c r="D4648" t="s">
        <v>118</v>
      </c>
      <c r="E4648" t="s">
        <v>150</v>
      </c>
      <c r="F4648" t="s">
        <v>13529</v>
      </c>
      <c r="G4648" t="s">
        <v>186</v>
      </c>
      <c r="H4648" t="s">
        <v>134</v>
      </c>
      <c r="I4648" t="s">
        <v>135</v>
      </c>
      <c r="J4648" t="s">
        <v>136</v>
      </c>
      <c r="K4648" t="s">
        <v>137</v>
      </c>
      <c r="L4648" t="s">
        <v>13530</v>
      </c>
      <c r="M4648" t="s">
        <v>13531</v>
      </c>
      <c r="N4648">
        <v>1.4344444439999999</v>
      </c>
      <c r="O4648">
        <v>0</v>
      </c>
      <c r="P4648">
        <v>48</v>
      </c>
      <c r="Q4648">
        <v>0</v>
      </c>
      <c r="R4648">
        <v>0</v>
      </c>
      <c r="S4648">
        <v>0</v>
      </c>
      <c r="T4648">
        <v>6</v>
      </c>
      <c r="U4648">
        <v>0</v>
      </c>
      <c r="V4648">
        <v>0</v>
      </c>
      <c r="W4648">
        <v>0</v>
      </c>
      <c r="X4648">
        <v>13.478985811831404</v>
      </c>
      <c r="Y4648">
        <v>0</v>
      </c>
      <c r="Z4648">
        <v>0</v>
      </c>
      <c r="AA4648">
        <v>0</v>
      </c>
      <c r="AB4648">
        <v>0.66394478267737922</v>
      </c>
      <c r="AC4648">
        <v>0</v>
      </c>
      <c r="AD4648">
        <v>0</v>
      </c>
      <c r="AE4648">
        <v>14.142930594508783</v>
      </c>
    </row>
    <row r="4649" spans="1:31" x14ac:dyDescent="0.25">
      <c r="A4649">
        <v>1716644</v>
      </c>
      <c r="B4649">
        <v>1</v>
      </c>
      <c r="C4649" t="s">
        <v>80</v>
      </c>
      <c r="D4649" t="s">
        <v>103</v>
      </c>
      <c r="E4649" t="s">
        <v>314</v>
      </c>
      <c r="F4649" t="s">
        <v>13532</v>
      </c>
      <c r="G4649" t="s">
        <v>152</v>
      </c>
      <c r="H4649" t="s">
        <v>143</v>
      </c>
      <c r="I4649" t="s">
        <v>135</v>
      </c>
      <c r="J4649" t="s">
        <v>136</v>
      </c>
      <c r="K4649" t="s">
        <v>153</v>
      </c>
      <c r="L4649" t="s">
        <v>13533</v>
      </c>
      <c r="M4649" t="s">
        <v>13534</v>
      </c>
      <c r="N4649">
        <v>0.87743972199999998</v>
      </c>
      <c r="O4649">
        <v>0</v>
      </c>
      <c r="P4649">
        <v>0</v>
      </c>
      <c r="Q4649">
        <v>4</v>
      </c>
      <c r="R4649">
        <v>0</v>
      </c>
      <c r="S4649">
        <v>13</v>
      </c>
      <c r="T4649">
        <v>0</v>
      </c>
      <c r="U4649">
        <v>12</v>
      </c>
      <c r="V4649">
        <v>0</v>
      </c>
      <c r="W4649">
        <v>0</v>
      </c>
      <c r="X4649">
        <v>0</v>
      </c>
      <c r="Y4649">
        <v>21.114341765382839</v>
      </c>
      <c r="Z4649">
        <v>0</v>
      </c>
      <c r="AA4649">
        <v>179.68932309075694</v>
      </c>
      <c r="AB4649">
        <v>0</v>
      </c>
      <c r="AC4649">
        <v>744.75305803938511</v>
      </c>
      <c r="AD4649">
        <v>0</v>
      </c>
      <c r="AE4649">
        <v>945.5567228955249</v>
      </c>
    </row>
    <row r="4650" spans="1:31" x14ac:dyDescent="0.25">
      <c r="A4650">
        <v>1716598</v>
      </c>
      <c r="B4650">
        <v>1</v>
      </c>
      <c r="C4650" t="s">
        <v>80</v>
      </c>
      <c r="D4650" t="s">
        <v>93</v>
      </c>
      <c r="E4650" t="s">
        <v>160</v>
      </c>
      <c r="F4650" t="s">
        <v>13535</v>
      </c>
      <c r="G4650" t="s">
        <v>152</v>
      </c>
      <c r="H4650" t="s">
        <v>134</v>
      </c>
      <c r="I4650" t="s">
        <v>135</v>
      </c>
      <c r="J4650" t="s">
        <v>136</v>
      </c>
      <c r="K4650" t="s">
        <v>153</v>
      </c>
      <c r="L4650" t="s">
        <v>13536</v>
      </c>
      <c r="M4650" t="s">
        <v>13537</v>
      </c>
      <c r="N4650">
        <v>7.69</v>
      </c>
      <c r="O4650">
        <v>0</v>
      </c>
      <c r="P4650">
        <v>1</v>
      </c>
      <c r="Q4650">
        <v>0</v>
      </c>
      <c r="R4650">
        <v>1</v>
      </c>
      <c r="S4650">
        <v>0</v>
      </c>
      <c r="T4650">
        <v>58</v>
      </c>
      <c r="U4650">
        <v>0</v>
      </c>
      <c r="V4650">
        <v>0</v>
      </c>
      <c r="W4650">
        <v>0</v>
      </c>
      <c r="X4650">
        <v>3.7460492990558181</v>
      </c>
      <c r="Y4650">
        <v>0</v>
      </c>
      <c r="Z4650">
        <v>2.7634126971757351</v>
      </c>
      <c r="AA4650">
        <v>0</v>
      </c>
      <c r="AB4650">
        <v>168.05196642419344</v>
      </c>
      <c r="AC4650">
        <v>0</v>
      </c>
      <c r="AD4650">
        <v>0</v>
      </c>
      <c r="AE4650">
        <v>174.56142842042499</v>
      </c>
    </row>
    <row r="4651" spans="1:31" x14ac:dyDescent="0.25">
      <c r="A4651">
        <v>1716621</v>
      </c>
      <c r="B4651">
        <v>1</v>
      </c>
      <c r="C4651" t="s">
        <v>80</v>
      </c>
      <c r="D4651" t="s">
        <v>96</v>
      </c>
      <c r="E4651" t="s">
        <v>131</v>
      </c>
      <c r="F4651" t="s">
        <v>13538</v>
      </c>
      <c r="G4651" t="s">
        <v>133</v>
      </c>
      <c r="H4651" t="s">
        <v>134</v>
      </c>
      <c r="I4651" t="s">
        <v>135</v>
      </c>
      <c r="J4651" t="s">
        <v>136</v>
      </c>
      <c r="K4651" t="s">
        <v>137</v>
      </c>
      <c r="L4651" t="s">
        <v>13539</v>
      </c>
      <c r="M4651" t="s">
        <v>13540</v>
      </c>
      <c r="N4651">
        <v>2.4666666660000001</v>
      </c>
      <c r="O4651">
        <v>0</v>
      </c>
      <c r="P4651">
        <v>1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1.30112037387904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1.30112037387904</v>
      </c>
    </row>
    <row r="4652" spans="1:31" x14ac:dyDescent="0.25">
      <c r="A4652">
        <v>1716813</v>
      </c>
      <c r="B4652">
        <v>1</v>
      </c>
      <c r="C4652" t="s">
        <v>81</v>
      </c>
      <c r="D4652" t="s">
        <v>127</v>
      </c>
      <c r="E4652" t="s">
        <v>160</v>
      </c>
      <c r="F4652" t="s">
        <v>13541</v>
      </c>
      <c r="G4652" t="s">
        <v>162</v>
      </c>
      <c r="H4652" t="s">
        <v>134</v>
      </c>
      <c r="I4652" t="s">
        <v>135</v>
      </c>
      <c r="J4652" t="s">
        <v>136</v>
      </c>
      <c r="K4652" t="s">
        <v>137</v>
      </c>
      <c r="L4652" t="s">
        <v>13542</v>
      </c>
      <c r="M4652" t="s">
        <v>13543</v>
      </c>
      <c r="N4652">
        <v>2.7180555549999998</v>
      </c>
      <c r="O4652">
        <v>0</v>
      </c>
      <c r="P4652">
        <v>57</v>
      </c>
      <c r="Q4652">
        <v>0</v>
      </c>
      <c r="R4652">
        <v>4</v>
      </c>
      <c r="S4652">
        <v>0</v>
      </c>
      <c r="T4652">
        <v>7</v>
      </c>
      <c r="U4652">
        <v>0</v>
      </c>
      <c r="V4652">
        <v>0</v>
      </c>
      <c r="W4652">
        <v>0</v>
      </c>
      <c r="X4652">
        <v>22.700159378406209</v>
      </c>
      <c r="Y4652">
        <v>0</v>
      </c>
      <c r="Z4652">
        <v>1.7597861083989459</v>
      </c>
      <c r="AA4652">
        <v>0</v>
      </c>
      <c r="AB4652">
        <v>5.7816354825209864</v>
      </c>
      <c r="AC4652">
        <v>0</v>
      </c>
      <c r="AD4652">
        <v>0</v>
      </c>
      <c r="AE4652">
        <v>30.24158096932614</v>
      </c>
    </row>
    <row r="4653" spans="1:31" x14ac:dyDescent="0.25">
      <c r="A4653">
        <v>1716853</v>
      </c>
      <c r="B4653">
        <v>1</v>
      </c>
      <c r="C4653" t="s">
        <v>81</v>
      </c>
      <c r="D4653" t="s">
        <v>118</v>
      </c>
      <c r="E4653" t="s">
        <v>160</v>
      </c>
      <c r="F4653" t="s">
        <v>7670</v>
      </c>
      <c r="G4653" t="s">
        <v>162</v>
      </c>
      <c r="H4653" t="s">
        <v>134</v>
      </c>
      <c r="I4653" t="s">
        <v>135</v>
      </c>
      <c r="J4653" t="s">
        <v>136</v>
      </c>
      <c r="K4653" t="s">
        <v>137</v>
      </c>
      <c r="L4653" t="s">
        <v>13544</v>
      </c>
      <c r="M4653" t="s">
        <v>13545</v>
      </c>
      <c r="N4653">
        <v>0.79888888800000002</v>
      </c>
      <c r="O4653">
        <v>0</v>
      </c>
      <c r="P4653">
        <v>19</v>
      </c>
      <c r="Q4653">
        <v>0</v>
      </c>
      <c r="R4653">
        <v>0</v>
      </c>
      <c r="S4653">
        <v>0</v>
      </c>
      <c r="T4653">
        <v>1</v>
      </c>
      <c r="U4653">
        <v>0</v>
      </c>
      <c r="V4653">
        <v>0</v>
      </c>
      <c r="W4653">
        <v>0</v>
      </c>
      <c r="X4653">
        <v>3.3791011754861811</v>
      </c>
      <c r="Y4653">
        <v>0</v>
      </c>
      <c r="Z4653">
        <v>0</v>
      </c>
      <c r="AA4653">
        <v>0</v>
      </c>
      <c r="AB4653">
        <v>0.10075005626715278</v>
      </c>
      <c r="AC4653">
        <v>0</v>
      </c>
      <c r="AD4653">
        <v>0</v>
      </c>
      <c r="AE4653">
        <v>3.4798512317533339</v>
      </c>
    </row>
    <row r="4654" spans="1:31" x14ac:dyDescent="0.25">
      <c r="A4654">
        <v>1716561</v>
      </c>
      <c r="B4654">
        <v>1</v>
      </c>
      <c r="C4654" t="s">
        <v>80</v>
      </c>
      <c r="D4654" t="s">
        <v>93</v>
      </c>
      <c r="E4654" t="s">
        <v>160</v>
      </c>
      <c r="F4654" t="s">
        <v>12657</v>
      </c>
      <c r="G4654" t="s">
        <v>162</v>
      </c>
      <c r="H4654" t="s">
        <v>134</v>
      </c>
      <c r="I4654" t="s">
        <v>135</v>
      </c>
      <c r="J4654" t="s">
        <v>136</v>
      </c>
      <c r="K4654" t="s">
        <v>137</v>
      </c>
      <c r="L4654" t="s">
        <v>13546</v>
      </c>
      <c r="M4654" t="s">
        <v>13547</v>
      </c>
      <c r="N4654">
        <v>1.530277777</v>
      </c>
      <c r="O4654">
        <v>0</v>
      </c>
      <c r="P4654">
        <v>55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14.620066577153059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14.620066577153059</v>
      </c>
    </row>
    <row r="4655" spans="1:31" x14ac:dyDescent="0.25">
      <c r="A4655">
        <v>1716661</v>
      </c>
      <c r="B4655">
        <v>1</v>
      </c>
      <c r="C4655" t="s">
        <v>80</v>
      </c>
      <c r="D4655" t="s">
        <v>83</v>
      </c>
      <c r="E4655" t="s">
        <v>171</v>
      </c>
      <c r="F4655" t="s">
        <v>13548</v>
      </c>
      <c r="G4655" t="s">
        <v>157</v>
      </c>
      <c r="H4655" t="s">
        <v>143</v>
      </c>
      <c r="I4655" t="s">
        <v>135</v>
      </c>
      <c r="J4655" t="s">
        <v>3</v>
      </c>
      <c r="K4655" t="s">
        <v>137</v>
      </c>
      <c r="L4655" t="s">
        <v>13549</v>
      </c>
      <c r="M4655" t="s">
        <v>13550</v>
      </c>
      <c r="N4655">
        <v>1.8805555549999999</v>
      </c>
      <c r="O4655">
        <v>0</v>
      </c>
      <c r="P4655">
        <v>974</v>
      </c>
      <c r="Q4655">
        <v>0</v>
      </c>
      <c r="R4655">
        <v>0</v>
      </c>
      <c r="S4655">
        <v>0</v>
      </c>
      <c r="T4655">
        <v>46</v>
      </c>
      <c r="U4655">
        <v>0</v>
      </c>
      <c r="V4655">
        <v>0</v>
      </c>
      <c r="W4655">
        <v>0</v>
      </c>
      <c r="X4655">
        <v>625.59400596859325</v>
      </c>
      <c r="Y4655">
        <v>0</v>
      </c>
      <c r="Z4655">
        <v>0</v>
      </c>
      <c r="AA4655">
        <v>0</v>
      </c>
      <c r="AB4655">
        <v>36.1245678591199</v>
      </c>
      <c r="AC4655">
        <v>0</v>
      </c>
      <c r="AD4655">
        <v>0</v>
      </c>
      <c r="AE4655">
        <v>661.71857382771316</v>
      </c>
    </row>
    <row r="4656" spans="1:31" x14ac:dyDescent="0.25">
      <c r="A4656">
        <v>1716535</v>
      </c>
      <c r="B4656">
        <v>1</v>
      </c>
      <c r="C4656" t="s">
        <v>81</v>
      </c>
      <c r="D4656" t="s">
        <v>126</v>
      </c>
      <c r="E4656" t="s">
        <v>160</v>
      </c>
      <c r="F4656" t="s">
        <v>13551</v>
      </c>
      <c r="G4656" t="s">
        <v>162</v>
      </c>
      <c r="H4656" t="s">
        <v>134</v>
      </c>
      <c r="I4656" t="s">
        <v>135</v>
      </c>
      <c r="J4656" t="s">
        <v>136</v>
      </c>
      <c r="K4656" t="s">
        <v>137</v>
      </c>
      <c r="L4656" t="s">
        <v>13552</v>
      </c>
      <c r="M4656" t="s">
        <v>13553</v>
      </c>
      <c r="N4656">
        <v>1.1063888879999999</v>
      </c>
      <c r="O4656">
        <v>0</v>
      </c>
      <c r="P4656">
        <v>140</v>
      </c>
      <c r="Q4656">
        <v>0</v>
      </c>
      <c r="R4656">
        <v>2</v>
      </c>
      <c r="S4656">
        <v>0</v>
      </c>
      <c r="T4656">
        <v>2</v>
      </c>
      <c r="U4656">
        <v>0</v>
      </c>
      <c r="V4656">
        <v>0</v>
      </c>
      <c r="W4656">
        <v>0</v>
      </c>
      <c r="X4656">
        <v>25.99670809721712</v>
      </c>
      <c r="Y4656">
        <v>0</v>
      </c>
      <c r="Z4656">
        <v>0.42740438110785334</v>
      </c>
      <c r="AA4656">
        <v>0</v>
      </c>
      <c r="AB4656">
        <v>2.9642387867135769</v>
      </c>
      <c r="AC4656">
        <v>0</v>
      </c>
      <c r="AD4656">
        <v>0</v>
      </c>
      <c r="AE4656">
        <v>29.388351265038548</v>
      </c>
    </row>
    <row r="4657" spans="1:31" x14ac:dyDescent="0.25">
      <c r="A4657">
        <v>1716584</v>
      </c>
      <c r="B4657">
        <v>1</v>
      </c>
      <c r="C4657" t="s">
        <v>80</v>
      </c>
      <c r="D4657" t="s">
        <v>100</v>
      </c>
      <c r="E4657" t="s">
        <v>150</v>
      </c>
      <c r="F4657" t="s">
        <v>13554</v>
      </c>
      <c r="G4657" t="s">
        <v>186</v>
      </c>
      <c r="H4657" t="s">
        <v>134</v>
      </c>
      <c r="I4657" t="s">
        <v>135</v>
      </c>
      <c r="J4657" t="s">
        <v>136</v>
      </c>
      <c r="K4657" t="s">
        <v>137</v>
      </c>
      <c r="L4657" t="s">
        <v>13555</v>
      </c>
      <c r="M4657" t="s">
        <v>13556</v>
      </c>
      <c r="N4657">
        <v>0.54222222200000003</v>
      </c>
      <c r="O4657">
        <v>0</v>
      </c>
      <c r="P4657">
        <v>209</v>
      </c>
      <c r="Q4657">
        <v>0</v>
      </c>
      <c r="R4657">
        <v>41</v>
      </c>
      <c r="S4657">
        <v>0</v>
      </c>
      <c r="T4657">
        <v>23</v>
      </c>
      <c r="U4657">
        <v>0</v>
      </c>
      <c r="V4657">
        <v>0</v>
      </c>
      <c r="W4657">
        <v>0</v>
      </c>
      <c r="X4657">
        <v>24.241765552222603</v>
      </c>
      <c r="Y4657">
        <v>0</v>
      </c>
      <c r="Z4657">
        <v>2.3737196403467289</v>
      </c>
      <c r="AA4657">
        <v>0</v>
      </c>
      <c r="AB4657">
        <v>5.5412174595207482</v>
      </c>
      <c r="AC4657">
        <v>0</v>
      </c>
      <c r="AD4657">
        <v>0</v>
      </c>
      <c r="AE4657">
        <v>32.156702652090075</v>
      </c>
    </row>
    <row r="4658" spans="1:31" x14ac:dyDescent="0.25">
      <c r="A4658">
        <v>1716890</v>
      </c>
      <c r="B4658">
        <v>1</v>
      </c>
      <c r="C4658" t="s">
        <v>80</v>
      </c>
      <c r="D4658" t="s">
        <v>83</v>
      </c>
      <c r="E4658" t="s">
        <v>160</v>
      </c>
      <c r="F4658" t="s">
        <v>13557</v>
      </c>
      <c r="G4658" t="s">
        <v>1006</v>
      </c>
      <c r="H4658" t="s">
        <v>134</v>
      </c>
      <c r="I4658" t="s">
        <v>135</v>
      </c>
      <c r="J4658" t="s">
        <v>136</v>
      </c>
      <c r="K4658" t="s">
        <v>137</v>
      </c>
      <c r="L4658" t="s">
        <v>13558</v>
      </c>
      <c r="M4658" t="s">
        <v>13559</v>
      </c>
      <c r="N4658">
        <v>1.6044444440000001</v>
      </c>
      <c r="O4658">
        <v>0</v>
      </c>
      <c r="P4658">
        <v>164</v>
      </c>
      <c r="Q4658">
        <v>0</v>
      </c>
      <c r="R4658">
        <v>0</v>
      </c>
      <c r="S4658">
        <v>0</v>
      </c>
      <c r="T4658">
        <v>8</v>
      </c>
      <c r="U4658">
        <v>0</v>
      </c>
      <c r="V4658">
        <v>0</v>
      </c>
      <c r="W4658">
        <v>0</v>
      </c>
      <c r="X4658">
        <v>94.733793365594067</v>
      </c>
      <c r="Y4658">
        <v>0</v>
      </c>
      <c r="Z4658">
        <v>0</v>
      </c>
      <c r="AA4658">
        <v>0</v>
      </c>
      <c r="AB4658">
        <v>4.2402660957499982</v>
      </c>
      <c r="AC4658">
        <v>0</v>
      </c>
      <c r="AD4658">
        <v>0</v>
      </c>
      <c r="AE4658">
        <v>98.974059461344069</v>
      </c>
    </row>
    <row r="4659" spans="1:31" x14ac:dyDescent="0.25">
      <c r="A4659">
        <v>1716727</v>
      </c>
      <c r="B4659">
        <v>1</v>
      </c>
      <c r="C4659" t="s">
        <v>80</v>
      </c>
      <c r="D4659" t="s">
        <v>96</v>
      </c>
      <c r="E4659" t="s">
        <v>131</v>
      </c>
      <c r="F4659" t="s">
        <v>5158</v>
      </c>
      <c r="G4659" t="s">
        <v>242</v>
      </c>
      <c r="H4659" t="s">
        <v>134</v>
      </c>
      <c r="I4659" t="s">
        <v>135</v>
      </c>
      <c r="J4659" t="s">
        <v>136</v>
      </c>
      <c r="K4659" t="s">
        <v>137</v>
      </c>
      <c r="L4659" t="s">
        <v>13560</v>
      </c>
      <c r="M4659" t="s">
        <v>13561</v>
      </c>
      <c r="N4659">
        <v>6.028333333</v>
      </c>
      <c r="O4659">
        <v>0</v>
      </c>
      <c r="P4659">
        <v>1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0.68567689008232768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0.68567689008232768</v>
      </c>
    </row>
    <row r="4660" spans="1:31" x14ac:dyDescent="0.25">
      <c r="A4660">
        <v>1716913</v>
      </c>
      <c r="B4660">
        <v>1</v>
      </c>
      <c r="C4660" t="s">
        <v>81</v>
      </c>
      <c r="D4660" t="s">
        <v>118</v>
      </c>
      <c r="E4660" t="s">
        <v>131</v>
      </c>
      <c r="F4660" t="s">
        <v>13562</v>
      </c>
      <c r="G4660" t="s">
        <v>133</v>
      </c>
      <c r="H4660" t="s">
        <v>134</v>
      </c>
      <c r="I4660" t="s">
        <v>135</v>
      </c>
      <c r="J4660" t="s">
        <v>136</v>
      </c>
      <c r="K4660" t="s">
        <v>137</v>
      </c>
      <c r="L4660" t="s">
        <v>13563</v>
      </c>
      <c r="M4660" t="s">
        <v>13564</v>
      </c>
      <c r="N4660">
        <v>0.53444444400000002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1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0.87795645772359998</v>
      </c>
      <c r="AC4660">
        <v>0</v>
      </c>
      <c r="AD4660">
        <v>0</v>
      </c>
      <c r="AE4660">
        <v>0.87795645772359998</v>
      </c>
    </row>
    <row r="4661" spans="1:31" x14ac:dyDescent="0.25">
      <c r="A4661">
        <v>1716770</v>
      </c>
      <c r="B4661">
        <v>1</v>
      </c>
      <c r="C4661" t="s">
        <v>80</v>
      </c>
      <c r="D4661" t="s">
        <v>85</v>
      </c>
      <c r="E4661" t="s">
        <v>131</v>
      </c>
      <c r="F4661" t="s">
        <v>13565</v>
      </c>
      <c r="G4661" t="s">
        <v>133</v>
      </c>
      <c r="H4661" t="s">
        <v>134</v>
      </c>
      <c r="I4661" t="s">
        <v>135</v>
      </c>
      <c r="J4661" t="s">
        <v>136</v>
      </c>
      <c r="K4661" t="s">
        <v>137</v>
      </c>
      <c r="L4661" t="s">
        <v>13566</v>
      </c>
      <c r="M4661" t="s">
        <v>13567</v>
      </c>
      <c r="N4661">
        <v>1.937777777</v>
      </c>
      <c r="O4661">
        <v>0</v>
      </c>
      <c r="P4661">
        <v>5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2.1720537954611556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2.1720537954611556</v>
      </c>
    </row>
    <row r="4662" spans="1:31" x14ac:dyDescent="0.25">
      <c r="A4662">
        <v>1716747</v>
      </c>
      <c r="B4662">
        <v>1</v>
      </c>
      <c r="C4662" t="s">
        <v>80</v>
      </c>
      <c r="D4662" t="s">
        <v>100</v>
      </c>
      <c r="E4662" t="s">
        <v>131</v>
      </c>
      <c r="F4662" t="s">
        <v>13568</v>
      </c>
      <c r="G4662" t="s">
        <v>133</v>
      </c>
      <c r="H4662" t="s">
        <v>134</v>
      </c>
      <c r="I4662" t="s">
        <v>135</v>
      </c>
      <c r="J4662" t="s">
        <v>136</v>
      </c>
      <c r="K4662" t="s">
        <v>137</v>
      </c>
      <c r="L4662" t="s">
        <v>13569</v>
      </c>
      <c r="M4662" t="s">
        <v>13570</v>
      </c>
      <c r="N4662">
        <v>2.9125000000000001</v>
      </c>
      <c r="O4662">
        <v>0</v>
      </c>
      <c r="P4662">
        <v>1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0.12434697853568999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0.12434697853568999</v>
      </c>
    </row>
    <row r="4663" spans="1:31" x14ac:dyDescent="0.25">
      <c r="A4663">
        <v>1716618</v>
      </c>
      <c r="B4663">
        <v>1</v>
      </c>
      <c r="C4663" t="s">
        <v>81</v>
      </c>
      <c r="D4663" t="s">
        <v>119</v>
      </c>
      <c r="E4663" t="s">
        <v>140</v>
      </c>
      <c r="F4663" t="s">
        <v>8387</v>
      </c>
      <c r="G4663" t="s">
        <v>152</v>
      </c>
      <c r="H4663" t="s">
        <v>143</v>
      </c>
      <c r="I4663" t="s">
        <v>135</v>
      </c>
      <c r="J4663" t="s">
        <v>136</v>
      </c>
      <c r="K4663" t="s">
        <v>153</v>
      </c>
      <c r="L4663" t="s">
        <v>13571</v>
      </c>
      <c r="M4663" t="s">
        <v>13572</v>
      </c>
      <c r="N4663">
        <v>8.2022222219999996</v>
      </c>
      <c r="O4663">
        <v>0</v>
      </c>
      <c r="P4663">
        <v>2606</v>
      </c>
      <c r="Q4663">
        <v>156</v>
      </c>
      <c r="R4663">
        <v>321</v>
      </c>
      <c r="S4663">
        <v>9</v>
      </c>
      <c r="T4663">
        <v>205</v>
      </c>
      <c r="U4663">
        <v>0</v>
      </c>
      <c r="V4663">
        <v>2</v>
      </c>
      <c r="W4663">
        <v>0</v>
      </c>
      <c r="X4663">
        <v>4014.4865480128415</v>
      </c>
      <c r="Y4663">
        <v>2969.2660082796933</v>
      </c>
      <c r="Z4663">
        <v>1976.5792292219542</v>
      </c>
      <c r="AA4663">
        <v>290.59504517265748</v>
      </c>
      <c r="AB4663">
        <v>481.13814158915977</v>
      </c>
      <c r="AC4663">
        <v>0</v>
      </c>
      <c r="AD4663">
        <v>83.109001950583618</v>
      </c>
      <c r="AE4663">
        <v>9815.1739742268874</v>
      </c>
    </row>
    <row r="4664" spans="1:31" x14ac:dyDescent="0.25">
      <c r="A4664">
        <v>1716624</v>
      </c>
      <c r="B4664">
        <v>1</v>
      </c>
      <c r="C4664" t="s">
        <v>80</v>
      </c>
      <c r="D4664" t="s">
        <v>108</v>
      </c>
      <c r="E4664" t="s">
        <v>160</v>
      </c>
      <c r="F4664" t="s">
        <v>13573</v>
      </c>
      <c r="G4664" t="s">
        <v>305</v>
      </c>
      <c r="H4664" t="s">
        <v>134</v>
      </c>
      <c r="I4664" t="s">
        <v>135</v>
      </c>
      <c r="J4664" t="s">
        <v>136</v>
      </c>
      <c r="K4664" t="s">
        <v>137</v>
      </c>
      <c r="L4664" t="s">
        <v>13574</v>
      </c>
      <c r="M4664" t="s">
        <v>13575</v>
      </c>
      <c r="N4664">
        <v>3.185277777</v>
      </c>
      <c r="O4664">
        <v>0</v>
      </c>
      <c r="P4664">
        <v>0</v>
      </c>
      <c r="Q4664">
        <v>0</v>
      </c>
      <c r="R4664">
        <v>16</v>
      </c>
      <c r="S4664">
        <v>0</v>
      </c>
      <c r="T4664">
        <v>4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8.7195573251978882</v>
      </c>
      <c r="AA4664">
        <v>0</v>
      </c>
      <c r="AB4664">
        <v>3.9397453099909399</v>
      </c>
      <c r="AC4664">
        <v>0</v>
      </c>
      <c r="AD4664">
        <v>0</v>
      </c>
      <c r="AE4664">
        <v>12.659302635188828</v>
      </c>
    </row>
    <row r="4665" spans="1:31" x14ac:dyDescent="0.25">
      <c r="A4665">
        <v>1716850</v>
      </c>
      <c r="B4665">
        <v>1</v>
      </c>
      <c r="C4665" t="s">
        <v>80</v>
      </c>
      <c r="D4665" t="s">
        <v>92</v>
      </c>
      <c r="E4665" t="s">
        <v>131</v>
      </c>
      <c r="F4665" t="s">
        <v>13576</v>
      </c>
      <c r="G4665" t="s">
        <v>242</v>
      </c>
      <c r="H4665" t="s">
        <v>134</v>
      </c>
      <c r="I4665" t="s">
        <v>135</v>
      </c>
      <c r="J4665" t="s">
        <v>136</v>
      </c>
      <c r="K4665" t="s">
        <v>137</v>
      </c>
      <c r="L4665" t="s">
        <v>13577</v>
      </c>
      <c r="M4665" t="s">
        <v>13578</v>
      </c>
      <c r="N4665">
        <v>0.98250000000000004</v>
      </c>
      <c r="O4665">
        <v>0</v>
      </c>
      <c r="P4665">
        <v>1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0.47964016186600011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0.47964016186600011</v>
      </c>
    </row>
    <row r="4666" spans="1:31" x14ac:dyDescent="0.25">
      <c r="A4666">
        <v>1716764</v>
      </c>
      <c r="B4666">
        <v>1</v>
      </c>
      <c r="C4666" t="s">
        <v>80</v>
      </c>
      <c r="D4666" t="s">
        <v>93</v>
      </c>
      <c r="E4666" t="s">
        <v>131</v>
      </c>
      <c r="F4666" t="s">
        <v>13579</v>
      </c>
      <c r="G4666" t="s">
        <v>133</v>
      </c>
      <c r="H4666" t="s">
        <v>134</v>
      </c>
      <c r="I4666" t="s">
        <v>135</v>
      </c>
      <c r="J4666" t="s">
        <v>136</v>
      </c>
      <c r="K4666" t="s">
        <v>137</v>
      </c>
      <c r="L4666" t="s">
        <v>13580</v>
      </c>
      <c r="M4666" t="s">
        <v>13581</v>
      </c>
      <c r="N4666">
        <v>3.28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0.21613627036222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0.21613627036222</v>
      </c>
    </row>
    <row r="4667" spans="1:31" x14ac:dyDescent="0.25">
      <c r="A4667">
        <v>1716664</v>
      </c>
      <c r="B4667">
        <v>1</v>
      </c>
      <c r="C4667" t="s">
        <v>80</v>
      </c>
      <c r="D4667" t="s">
        <v>92</v>
      </c>
      <c r="E4667" t="s">
        <v>140</v>
      </c>
      <c r="F4667" t="s">
        <v>13582</v>
      </c>
      <c r="G4667" t="s">
        <v>316</v>
      </c>
      <c r="H4667" t="s">
        <v>143</v>
      </c>
      <c r="I4667" t="s">
        <v>455</v>
      </c>
      <c r="J4667" t="s">
        <v>136</v>
      </c>
      <c r="K4667" t="s">
        <v>153</v>
      </c>
      <c r="L4667" t="s">
        <v>13583</v>
      </c>
      <c r="M4667" t="s">
        <v>13584</v>
      </c>
      <c r="N4667">
        <v>1.6666666E-2</v>
      </c>
      <c r="O4667">
        <v>0</v>
      </c>
      <c r="P4667">
        <v>3955</v>
      </c>
      <c r="Q4667">
        <v>2</v>
      </c>
      <c r="R4667">
        <v>225</v>
      </c>
      <c r="S4667">
        <v>9</v>
      </c>
      <c r="T4667">
        <v>704</v>
      </c>
      <c r="U4667">
        <v>0</v>
      </c>
      <c r="V4667">
        <v>1</v>
      </c>
      <c r="W4667">
        <v>0</v>
      </c>
      <c r="X4667">
        <v>19.618404243858656</v>
      </c>
      <c r="Y4667">
        <v>1.4964842251833334E-2</v>
      </c>
      <c r="Z4667">
        <v>0.50937280030706689</v>
      </c>
      <c r="AA4667">
        <v>0.28992982474596668</v>
      </c>
      <c r="AB4667">
        <v>9.9067660492847782</v>
      </c>
      <c r="AC4667">
        <v>0</v>
      </c>
      <c r="AD4667">
        <v>0</v>
      </c>
      <c r="AE4667">
        <v>30.339437760448298</v>
      </c>
    </row>
    <row r="4668" spans="1:31" x14ac:dyDescent="0.25">
      <c r="A4668">
        <v>1716810</v>
      </c>
      <c r="B4668">
        <v>1</v>
      </c>
      <c r="C4668" t="s">
        <v>80</v>
      </c>
      <c r="D4668" t="s">
        <v>83</v>
      </c>
      <c r="E4668" t="s">
        <v>160</v>
      </c>
      <c r="F4668" t="s">
        <v>13585</v>
      </c>
      <c r="G4668" t="s">
        <v>162</v>
      </c>
      <c r="H4668" t="s">
        <v>134</v>
      </c>
      <c r="I4668" t="s">
        <v>135</v>
      </c>
      <c r="J4668" t="s">
        <v>136</v>
      </c>
      <c r="K4668" t="s">
        <v>137</v>
      </c>
      <c r="L4668" t="s">
        <v>13586</v>
      </c>
      <c r="M4668" t="s">
        <v>13587</v>
      </c>
      <c r="N4668">
        <v>1.3330555550000001</v>
      </c>
      <c r="O4668">
        <v>0</v>
      </c>
      <c r="P4668">
        <v>125</v>
      </c>
      <c r="Q4668">
        <v>0</v>
      </c>
      <c r="R4668">
        <v>0</v>
      </c>
      <c r="S4668">
        <v>0</v>
      </c>
      <c r="T4668">
        <v>11</v>
      </c>
      <c r="U4668">
        <v>0</v>
      </c>
      <c r="V4668">
        <v>0</v>
      </c>
      <c r="W4668">
        <v>0</v>
      </c>
      <c r="X4668">
        <v>50.496150245107152</v>
      </c>
      <c r="Y4668">
        <v>0</v>
      </c>
      <c r="Z4668">
        <v>0</v>
      </c>
      <c r="AA4668">
        <v>0</v>
      </c>
      <c r="AB4668">
        <v>4.9584998938546478</v>
      </c>
      <c r="AC4668">
        <v>0</v>
      </c>
      <c r="AD4668">
        <v>0</v>
      </c>
      <c r="AE4668">
        <v>55.454650138961803</v>
      </c>
    </row>
    <row r="4669" spans="1:31" x14ac:dyDescent="0.25">
      <c r="A4669">
        <v>1716916</v>
      </c>
      <c r="B4669">
        <v>1</v>
      </c>
      <c r="C4669" t="s">
        <v>80</v>
      </c>
      <c r="D4669" t="s">
        <v>84</v>
      </c>
      <c r="E4669" t="s">
        <v>131</v>
      </c>
      <c r="F4669" t="s">
        <v>13588</v>
      </c>
      <c r="G4669" t="s">
        <v>133</v>
      </c>
      <c r="H4669" t="s">
        <v>134</v>
      </c>
      <c r="I4669" t="s">
        <v>135</v>
      </c>
      <c r="J4669" t="s">
        <v>136</v>
      </c>
      <c r="K4669" t="s">
        <v>137</v>
      </c>
      <c r="L4669" t="s">
        <v>13589</v>
      </c>
      <c r="M4669" t="s">
        <v>13590</v>
      </c>
      <c r="N4669">
        <v>1.21</v>
      </c>
      <c r="O4669">
        <v>0</v>
      </c>
      <c r="P4669">
        <v>2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1.1767688743743918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1.1767688743743918</v>
      </c>
    </row>
    <row r="4670" spans="1:31" x14ac:dyDescent="0.25">
      <c r="A4670">
        <v>1716558</v>
      </c>
      <c r="B4670">
        <v>1</v>
      </c>
      <c r="C4670" t="s">
        <v>80</v>
      </c>
      <c r="D4670" t="s">
        <v>95</v>
      </c>
      <c r="E4670" t="s">
        <v>171</v>
      </c>
      <c r="F4670" t="s">
        <v>13591</v>
      </c>
      <c r="G4670" t="s">
        <v>295</v>
      </c>
      <c r="H4670" t="s">
        <v>143</v>
      </c>
      <c r="I4670" t="s">
        <v>135</v>
      </c>
      <c r="J4670" t="s">
        <v>136</v>
      </c>
      <c r="K4670" t="s">
        <v>137</v>
      </c>
      <c r="L4670" t="s">
        <v>13592</v>
      </c>
      <c r="M4670" t="s">
        <v>13593</v>
      </c>
      <c r="N4670">
        <v>3.008888888</v>
      </c>
      <c r="O4670">
        <v>6</v>
      </c>
      <c r="P4670">
        <v>55</v>
      </c>
      <c r="Q4670">
        <v>2</v>
      </c>
      <c r="R4670">
        <v>3</v>
      </c>
      <c r="S4670">
        <v>7</v>
      </c>
      <c r="T4670">
        <v>4</v>
      </c>
      <c r="U4670">
        <v>0</v>
      </c>
      <c r="V4670">
        <v>0</v>
      </c>
      <c r="W4670">
        <v>23.333890999220444</v>
      </c>
      <c r="X4670">
        <v>39.16018290314527</v>
      </c>
      <c r="Y4670">
        <v>3.4672155171181887</v>
      </c>
      <c r="Z4670">
        <v>0.57986417308985772</v>
      </c>
      <c r="AA4670">
        <v>65.501915912382714</v>
      </c>
      <c r="AB4670">
        <v>16.641085786061609</v>
      </c>
      <c r="AC4670">
        <v>0</v>
      </c>
      <c r="AD4670">
        <v>0</v>
      </c>
      <c r="AE4670">
        <v>148.68415529101807</v>
      </c>
    </row>
    <row r="4671" spans="1:31" x14ac:dyDescent="0.25">
      <c r="A4671">
        <v>1716724</v>
      </c>
      <c r="B4671">
        <v>1</v>
      </c>
      <c r="C4671" t="s">
        <v>80</v>
      </c>
      <c r="D4671" t="s">
        <v>94</v>
      </c>
      <c r="E4671" t="s">
        <v>171</v>
      </c>
      <c r="F4671" t="s">
        <v>6464</v>
      </c>
      <c r="G4671" t="s">
        <v>259</v>
      </c>
      <c r="H4671" t="s">
        <v>143</v>
      </c>
      <c r="I4671" t="s">
        <v>135</v>
      </c>
      <c r="J4671" t="s">
        <v>136</v>
      </c>
      <c r="K4671" t="s">
        <v>137</v>
      </c>
      <c r="L4671" t="s">
        <v>13594</v>
      </c>
      <c r="M4671" t="s">
        <v>13595</v>
      </c>
      <c r="N4671">
        <v>1.287222222</v>
      </c>
      <c r="O4671">
        <v>0</v>
      </c>
      <c r="P4671">
        <v>152</v>
      </c>
      <c r="Q4671">
        <v>0</v>
      </c>
      <c r="R4671">
        <v>157</v>
      </c>
      <c r="S4671">
        <v>4</v>
      </c>
      <c r="T4671">
        <v>26</v>
      </c>
      <c r="U4671">
        <v>0</v>
      </c>
      <c r="V4671">
        <v>0</v>
      </c>
      <c r="W4671">
        <v>0</v>
      </c>
      <c r="X4671">
        <v>39.611920521993468</v>
      </c>
      <c r="Y4671">
        <v>0</v>
      </c>
      <c r="Z4671">
        <v>51.463768925180517</v>
      </c>
      <c r="AA4671">
        <v>156.35335461185579</v>
      </c>
      <c r="AB4671">
        <v>117.2662069525576</v>
      </c>
      <c r="AC4671">
        <v>0</v>
      </c>
      <c r="AD4671">
        <v>0</v>
      </c>
      <c r="AE4671">
        <v>364.69525101158735</v>
      </c>
    </row>
    <row r="4672" spans="1:31" x14ac:dyDescent="0.25">
      <c r="A4672">
        <v>1716893</v>
      </c>
      <c r="B4672">
        <v>1</v>
      </c>
      <c r="C4672" t="s">
        <v>80</v>
      </c>
      <c r="D4672" t="s">
        <v>92</v>
      </c>
      <c r="E4672" t="s">
        <v>189</v>
      </c>
      <c r="F4672" t="s">
        <v>13596</v>
      </c>
      <c r="G4672" t="s">
        <v>147</v>
      </c>
      <c r="H4672" t="s">
        <v>143</v>
      </c>
      <c r="I4672" t="s">
        <v>135</v>
      </c>
      <c r="J4672" t="s">
        <v>136</v>
      </c>
      <c r="K4672" t="s">
        <v>137</v>
      </c>
      <c r="L4672" t="s">
        <v>13597</v>
      </c>
      <c r="M4672" t="s">
        <v>13598</v>
      </c>
      <c r="N4672">
        <v>0.42749999999999999</v>
      </c>
      <c r="O4672">
        <v>0</v>
      </c>
      <c r="P4672">
        <v>2201</v>
      </c>
      <c r="Q4672">
        <v>0</v>
      </c>
      <c r="R4672">
        <v>4</v>
      </c>
      <c r="S4672">
        <v>3</v>
      </c>
      <c r="T4672">
        <v>85</v>
      </c>
      <c r="U4672">
        <v>0</v>
      </c>
      <c r="V4672">
        <v>5</v>
      </c>
      <c r="W4672">
        <v>0</v>
      </c>
      <c r="X4672">
        <v>158.05056054969177</v>
      </c>
      <c r="Y4672">
        <v>0</v>
      </c>
      <c r="Z4672">
        <v>0.17790065670960001</v>
      </c>
      <c r="AA4672">
        <v>14.662550750228551</v>
      </c>
      <c r="AB4672">
        <v>17.905105373211093</v>
      </c>
      <c r="AC4672">
        <v>0</v>
      </c>
      <c r="AD4672">
        <v>0.10589001693552</v>
      </c>
      <c r="AE4672">
        <v>190.90200734677651</v>
      </c>
    </row>
    <row r="4673" spans="1:31" x14ac:dyDescent="0.25">
      <c r="A4673">
        <v>1716744</v>
      </c>
      <c r="B4673">
        <v>1</v>
      </c>
      <c r="C4673" t="s">
        <v>81</v>
      </c>
      <c r="D4673" t="s">
        <v>118</v>
      </c>
      <c r="E4673" t="s">
        <v>160</v>
      </c>
      <c r="F4673" t="s">
        <v>13599</v>
      </c>
      <c r="G4673" t="s">
        <v>162</v>
      </c>
      <c r="H4673" t="s">
        <v>134</v>
      </c>
      <c r="I4673" t="s">
        <v>135</v>
      </c>
      <c r="J4673" t="s">
        <v>136</v>
      </c>
      <c r="K4673" t="s">
        <v>137</v>
      </c>
      <c r="L4673" t="s">
        <v>13358</v>
      </c>
      <c r="M4673" t="s">
        <v>13600</v>
      </c>
      <c r="N4673">
        <v>1.0974999999999999</v>
      </c>
      <c r="O4673">
        <v>0</v>
      </c>
      <c r="P4673">
        <v>28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5.9552544888218861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5.9552544888218861</v>
      </c>
    </row>
    <row r="4674" spans="1:31" x14ac:dyDescent="0.25">
      <c r="A4674">
        <v>1716687</v>
      </c>
      <c r="B4674">
        <v>1</v>
      </c>
      <c r="C4674" t="s">
        <v>80</v>
      </c>
      <c r="D4674" t="s">
        <v>92</v>
      </c>
      <c r="E4674" t="s">
        <v>131</v>
      </c>
      <c r="F4674" t="s">
        <v>13601</v>
      </c>
      <c r="G4674" t="s">
        <v>242</v>
      </c>
      <c r="H4674" t="s">
        <v>134</v>
      </c>
      <c r="I4674" t="s">
        <v>135</v>
      </c>
      <c r="J4674" t="s">
        <v>136</v>
      </c>
      <c r="K4674" t="s">
        <v>137</v>
      </c>
      <c r="L4674" t="s">
        <v>13602</v>
      </c>
      <c r="M4674" t="s">
        <v>13603</v>
      </c>
      <c r="N4674">
        <v>2.014444444</v>
      </c>
      <c r="O4674">
        <v>0</v>
      </c>
      <c r="P4674">
        <v>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3.8405351328119064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3.8405351328119064</v>
      </c>
    </row>
    <row r="4675" spans="1:31" x14ac:dyDescent="0.25">
      <c r="A4675">
        <v>1717101</v>
      </c>
      <c r="B4675">
        <v>1</v>
      </c>
      <c r="C4675" t="s">
        <v>81</v>
      </c>
      <c r="D4675" t="s">
        <v>119</v>
      </c>
      <c r="E4675" t="s">
        <v>160</v>
      </c>
      <c r="F4675" t="s">
        <v>13604</v>
      </c>
      <c r="G4675" t="s">
        <v>162</v>
      </c>
      <c r="H4675" t="s">
        <v>134</v>
      </c>
      <c r="I4675" t="s">
        <v>135</v>
      </c>
      <c r="J4675" t="s">
        <v>136</v>
      </c>
      <c r="K4675" t="s">
        <v>137</v>
      </c>
      <c r="L4675" t="s">
        <v>13605</v>
      </c>
      <c r="M4675" t="s">
        <v>13606</v>
      </c>
      <c r="N4675">
        <v>1.5916666660000001</v>
      </c>
      <c r="O4675">
        <v>0</v>
      </c>
      <c r="P4675">
        <v>21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7.1923134714038675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7.1923134714038675</v>
      </c>
    </row>
    <row r="4676" spans="1:31" x14ac:dyDescent="0.25">
      <c r="A4676">
        <v>1716955</v>
      </c>
      <c r="B4676">
        <v>1</v>
      </c>
      <c r="C4676" t="s">
        <v>80</v>
      </c>
      <c r="D4676" t="s">
        <v>96</v>
      </c>
      <c r="E4676" t="s">
        <v>150</v>
      </c>
      <c r="F4676" t="s">
        <v>670</v>
      </c>
      <c r="G4676" t="s">
        <v>186</v>
      </c>
      <c r="H4676" t="s">
        <v>134</v>
      </c>
      <c r="I4676" t="s">
        <v>135</v>
      </c>
      <c r="J4676" t="s">
        <v>136</v>
      </c>
      <c r="K4676" t="s">
        <v>137</v>
      </c>
      <c r="L4676" t="s">
        <v>13607</v>
      </c>
      <c r="M4676" t="s">
        <v>13608</v>
      </c>
      <c r="N4676">
        <v>4.256388888</v>
      </c>
      <c r="O4676">
        <v>0</v>
      </c>
      <c r="P4676">
        <v>107</v>
      </c>
      <c r="Q4676">
        <v>0</v>
      </c>
      <c r="R4676">
        <v>0</v>
      </c>
      <c r="S4676">
        <v>0</v>
      </c>
      <c r="T4676">
        <v>8</v>
      </c>
      <c r="U4676">
        <v>0</v>
      </c>
      <c r="V4676">
        <v>0</v>
      </c>
      <c r="W4676">
        <v>0</v>
      </c>
      <c r="X4676">
        <v>111.75600104374004</v>
      </c>
      <c r="Y4676">
        <v>0</v>
      </c>
      <c r="Z4676">
        <v>0</v>
      </c>
      <c r="AA4676">
        <v>0</v>
      </c>
      <c r="AB4676">
        <v>53.285425222228419</v>
      </c>
      <c r="AC4676">
        <v>0</v>
      </c>
      <c r="AD4676">
        <v>0</v>
      </c>
      <c r="AE4676">
        <v>165.04142626596845</v>
      </c>
    </row>
    <row r="4677" spans="1:31" x14ac:dyDescent="0.25">
      <c r="A4677">
        <v>1717350</v>
      </c>
      <c r="B4677">
        <v>1</v>
      </c>
      <c r="C4677" t="s">
        <v>80</v>
      </c>
      <c r="D4677" t="s">
        <v>110</v>
      </c>
      <c r="E4677" t="s">
        <v>160</v>
      </c>
      <c r="F4677" t="s">
        <v>13609</v>
      </c>
      <c r="G4677" t="s">
        <v>326</v>
      </c>
      <c r="H4677" t="s">
        <v>134</v>
      </c>
      <c r="I4677" t="s">
        <v>135</v>
      </c>
      <c r="J4677" t="s">
        <v>136</v>
      </c>
      <c r="K4677" t="s">
        <v>137</v>
      </c>
      <c r="L4677" t="s">
        <v>13610</v>
      </c>
      <c r="M4677" t="s">
        <v>13611</v>
      </c>
      <c r="N4677">
        <v>0.95166666600000005</v>
      </c>
      <c r="O4677">
        <v>0</v>
      </c>
      <c r="P4677">
        <v>350</v>
      </c>
      <c r="Q4677">
        <v>0</v>
      </c>
      <c r="R4677">
        <v>0</v>
      </c>
      <c r="S4677">
        <v>0</v>
      </c>
      <c r="T4677">
        <v>27</v>
      </c>
      <c r="U4677">
        <v>0</v>
      </c>
      <c r="V4677">
        <v>0</v>
      </c>
      <c r="W4677">
        <v>0</v>
      </c>
      <c r="X4677">
        <v>110.03311080586116</v>
      </c>
      <c r="Y4677">
        <v>0</v>
      </c>
      <c r="Z4677">
        <v>0</v>
      </c>
      <c r="AA4677">
        <v>0</v>
      </c>
      <c r="AB4677">
        <v>26.659234150955864</v>
      </c>
      <c r="AC4677">
        <v>0</v>
      </c>
      <c r="AD4677">
        <v>0</v>
      </c>
      <c r="AE4677">
        <v>136.69234495681701</v>
      </c>
    </row>
    <row r="4678" spans="1:31" x14ac:dyDescent="0.25">
      <c r="A4678">
        <v>1717413</v>
      </c>
      <c r="B4678">
        <v>1</v>
      </c>
      <c r="C4678" t="s">
        <v>80</v>
      </c>
      <c r="D4678" t="s">
        <v>100</v>
      </c>
      <c r="E4678" t="s">
        <v>314</v>
      </c>
      <c r="F4678" t="s">
        <v>13612</v>
      </c>
      <c r="G4678" t="s">
        <v>147</v>
      </c>
      <c r="H4678" t="s">
        <v>143</v>
      </c>
      <c r="I4678" t="s">
        <v>135</v>
      </c>
      <c r="J4678" t="s">
        <v>136</v>
      </c>
      <c r="K4678" t="s">
        <v>137</v>
      </c>
      <c r="L4678" t="s">
        <v>13613</v>
      </c>
      <c r="M4678" t="s">
        <v>13614</v>
      </c>
      <c r="N4678">
        <v>0.116666666</v>
      </c>
      <c r="O4678">
        <v>11</v>
      </c>
      <c r="P4678">
        <v>4604</v>
      </c>
      <c r="Q4678">
        <v>51</v>
      </c>
      <c r="R4678">
        <v>647</v>
      </c>
      <c r="S4678">
        <v>66</v>
      </c>
      <c r="T4678">
        <v>729</v>
      </c>
      <c r="U4678">
        <v>9</v>
      </c>
      <c r="V4678">
        <v>1</v>
      </c>
      <c r="W4678">
        <v>0.74333747283833329</v>
      </c>
      <c r="X4678">
        <v>171.85202142307526</v>
      </c>
      <c r="Y4678">
        <v>3.4563879314561339</v>
      </c>
      <c r="Z4678">
        <v>23.082281817496174</v>
      </c>
      <c r="AA4678">
        <v>35.171370503869134</v>
      </c>
      <c r="AB4678">
        <v>53.260727620716231</v>
      </c>
      <c r="AC4678">
        <v>58.190959061250751</v>
      </c>
      <c r="AD4678">
        <v>0.10574446385475</v>
      </c>
      <c r="AE4678">
        <v>345.86283029455677</v>
      </c>
    </row>
    <row r="4679" spans="1:31" x14ac:dyDescent="0.25">
      <c r="A4679">
        <v>1717058</v>
      </c>
      <c r="B4679">
        <v>1</v>
      </c>
      <c r="C4679" t="s">
        <v>81</v>
      </c>
      <c r="D4679" t="s">
        <v>112</v>
      </c>
      <c r="E4679" t="s">
        <v>189</v>
      </c>
      <c r="F4679" t="s">
        <v>13615</v>
      </c>
      <c r="G4679" t="s">
        <v>173</v>
      </c>
      <c r="H4679" t="s">
        <v>143</v>
      </c>
      <c r="I4679" t="s">
        <v>135</v>
      </c>
      <c r="J4679" t="s">
        <v>136</v>
      </c>
      <c r="K4679" t="s">
        <v>153</v>
      </c>
      <c r="L4679" t="s">
        <v>13616</v>
      </c>
      <c r="M4679" t="s">
        <v>13617</v>
      </c>
      <c r="N4679">
        <v>5.2866666660000003</v>
      </c>
      <c r="O4679">
        <v>0</v>
      </c>
      <c r="P4679">
        <v>1032</v>
      </c>
      <c r="Q4679">
        <v>100</v>
      </c>
      <c r="R4679">
        <v>64</v>
      </c>
      <c r="S4679">
        <v>6</v>
      </c>
      <c r="T4679">
        <v>220</v>
      </c>
      <c r="U4679">
        <v>1</v>
      </c>
      <c r="V4679">
        <v>4</v>
      </c>
      <c r="W4679">
        <v>0</v>
      </c>
      <c r="X4679">
        <v>784.77256951155152</v>
      </c>
      <c r="Y4679">
        <v>48.274471312338591</v>
      </c>
      <c r="Z4679">
        <v>21.813116943861015</v>
      </c>
      <c r="AA4679">
        <v>173.66917670131559</v>
      </c>
      <c r="AB4679">
        <v>392.70691767383227</v>
      </c>
      <c r="AC4679">
        <v>1.7963670733053332</v>
      </c>
      <c r="AD4679">
        <v>298.35480491836552</v>
      </c>
      <c r="AE4679">
        <v>1721.38742413457</v>
      </c>
    </row>
    <row r="4680" spans="1:31" x14ac:dyDescent="0.25">
      <c r="A4680">
        <v>1717433</v>
      </c>
      <c r="B4680">
        <v>1</v>
      </c>
      <c r="C4680" t="s">
        <v>81</v>
      </c>
      <c r="D4680" t="s">
        <v>128</v>
      </c>
      <c r="E4680" t="s">
        <v>131</v>
      </c>
      <c r="F4680" t="s">
        <v>13618</v>
      </c>
      <c r="G4680" t="s">
        <v>242</v>
      </c>
      <c r="H4680" t="s">
        <v>134</v>
      </c>
      <c r="I4680" t="s">
        <v>135</v>
      </c>
      <c r="J4680" t="s">
        <v>136</v>
      </c>
      <c r="K4680" t="s">
        <v>137</v>
      </c>
      <c r="L4680" t="s">
        <v>13619</v>
      </c>
      <c r="M4680" t="s">
        <v>13620</v>
      </c>
      <c r="N4680">
        <v>3.1691666660000002</v>
      </c>
      <c r="O4680">
        <v>0</v>
      </c>
      <c r="P4680">
        <v>8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7.6691391447733306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7.6691391447733306</v>
      </c>
    </row>
    <row r="4681" spans="1:31" x14ac:dyDescent="0.25">
      <c r="A4681">
        <v>1717533</v>
      </c>
      <c r="B4681">
        <v>1</v>
      </c>
      <c r="C4681" t="s">
        <v>80</v>
      </c>
      <c r="D4681" t="s">
        <v>109</v>
      </c>
      <c r="E4681" t="s">
        <v>140</v>
      </c>
      <c r="F4681" t="s">
        <v>13621</v>
      </c>
      <c r="G4681" t="s">
        <v>876</v>
      </c>
      <c r="H4681" t="s">
        <v>143</v>
      </c>
      <c r="I4681" t="s">
        <v>135</v>
      </c>
      <c r="J4681" t="s">
        <v>136</v>
      </c>
      <c r="K4681" t="s">
        <v>137</v>
      </c>
      <c r="L4681" t="s">
        <v>13622</v>
      </c>
      <c r="M4681" t="s">
        <v>13623</v>
      </c>
      <c r="N4681">
        <v>0.19027777700000001</v>
      </c>
      <c r="O4681">
        <v>0</v>
      </c>
      <c r="P4681">
        <v>709</v>
      </c>
      <c r="Q4681">
        <v>2</v>
      </c>
      <c r="R4681">
        <v>130</v>
      </c>
      <c r="S4681">
        <v>11</v>
      </c>
      <c r="T4681">
        <v>160</v>
      </c>
      <c r="U4681">
        <v>0</v>
      </c>
      <c r="V4681">
        <v>0</v>
      </c>
      <c r="W4681">
        <v>0</v>
      </c>
      <c r="X4681">
        <v>18.242680169385416</v>
      </c>
      <c r="Y4681">
        <v>3.9539470859210002E-2</v>
      </c>
      <c r="Z4681">
        <v>6.6159179018234555</v>
      </c>
      <c r="AA4681">
        <v>9.4522921155315291</v>
      </c>
      <c r="AB4681">
        <v>8.3843244231366167</v>
      </c>
      <c r="AC4681">
        <v>0</v>
      </c>
      <c r="AD4681">
        <v>0</v>
      </c>
      <c r="AE4681">
        <v>42.734754080736231</v>
      </c>
    </row>
    <row r="4682" spans="1:31" x14ac:dyDescent="0.25">
      <c r="A4682">
        <v>1716992</v>
      </c>
      <c r="B4682">
        <v>1</v>
      </c>
      <c r="C4682" t="s">
        <v>81</v>
      </c>
      <c r="D4682" t="s">
        <v>118</v>
      </c>
      <c r="E4682" t="s">
        <v>150</v>
      </c>
      <c r="F4682" t="s">
        <v>13624</v>
      </c>
      <c r="G4682" t="s">
        <v>173</v>
      </c>
      <c r="H4682" t="s">
        <v>134</v>
      </c>
      <c r="I4682" t="s">
        <v>135</v>
      </c>
      <c r="J4682" t="s">
        <v>136</v>
      </c>
      <c r="K4682" t="s">
        <v>153</v>
      </c>
      <c r="L4682" t="s">
        <v>13625</v>
      </c>
      <c r="M4682" t="s">
        <v>13626</v>
      </c>
      <c r="N4682">
        <v>2.6917083329999998</v>
      </c>
      <c r="O4682">
        <v>0</v>
      </c>
      <c r="P4682">
        <v>234</v>
      </c>
      <c r="Q4682">
        <v>0</v>
      </c>
      <c r="R4682">
        <v>2</v>
      </c>
      <c r="S4682">
        <v>0</v>
      </c>
      <c r="T4682">
        <v>23</v>
      </c>
      <c r="U4682">
        <v>0</v>
      </c>
      <c r="V4682">
        <v>0</v>
      </c>
      <c r="W4682">
        <v>0</v>
      </c>
      <c r="X4682">
        <v>122.03720800423969</v>
      </c>
      <c r="Y4682">
        <v>0</v>
      </c>
      <c r="Z4682">
        <v>0.23251825801585335</v>
      </c>
      <c r="AA4682">
        <v>0</v>
      </c>
      <c r="AB4682">
        <v>38.878973269645847</v>
      </c>
      <c r="AC4682">
        <v>0</v>
      </c>
      <c r="AD4682">
        <v>0</v>
      </c>
      <c r="AE4682">
        <v>161.1486995319014</v>
      </c>
    </row>
    <row r="4683" spans="1:31" x14ac:dyDescent="0.25">
      <c r="A4683">
        <v>1717184</v>
      </c>
      <c r="B4683">
        <v>1</v>
      </c>
      <c r="C4683" t="s">
        <v>81</v>
      </c>
      <c r="D4683" t="s">
        <v>115</v>
      </c>
      <c r="E4683" t="s">
        <v>171</v>
      </c>
      <c r="F4683" t="s">
        <v>13627</v>
      </c>
      <c r="G4683" t="s">
        <v>1104</v>
      </c>
      <c r="H4683" t="s">
        <v>143</v>
      </c>
      <c r="I4683" t="s">
        <v>135</v>
      </c>
      <c r="J4683" t="s">
        <v>136</v>
      </c>
      <c r="K4683" t="s">
        <v>137</v>
      </c>
      <c r="L4683" t="s">
        <v>13628</v>
      </c>
      <c r="M4683" t="s">
        <v>13629</v>
      </c>
      <c r="N4683">
        <v>5.426111111</v>
      </c>
      <c r="O4683">
        <v>0</v>
      </c>
      <c r="P4683">
        <v>66</v>
      </c>
      <c r="Q4683">
        <v>0</v>
      </c>
      <c r="R4683">
        <v>2</v>
      </c>
      <c r="S4683">
        <v>1</v>
      </c>
      <c r="T4683">
        <v>1</v>
      </c>
      <c r="U4683">
        <v>0</v>
      </c>
      <c r="V4683">
        <v>0</v>
      </c>
      <c r="W4683">
        <v>0</v>
      </c>
      <c r="X4683">
        <v>28.183948776254699</v>
      </c>
      <c r="Y4683">
        <v>0</v>
      </c>
      <c r="Z4683">
        <v>3.0461162074020005E-2</v>
      </c>
      <c r="AA4683">
        <v>93.248617370156154</v>
      </c>
      <c r="AB4683">
        <v>1.119272237065625</v>
      </c>
      <c r="AC4683">
        <v>0</v>
      </c>
      <c r="AD4683">
        <v>0</v>
      </c>
      <c r="AE4683">
        <v>122.5822995455505</v>
      </c>
    </row>
    <row r="4684" spans="1:31" x14ac:dyDescent="0.25">
      <c r="A4684">
        <v>1717078</v>
      </c>
      <c r="B4684">
        <v>1</v>
      </c>
      <c r="C4684" t="s">
        <v>80</v>
      </c>
      <c r="D4684" t="s">
        <v>97</v>
      </c>
      <c r="E4684" t="s">
        <v>160</v>
      </c>
      <c r="F4684" t="s">
        <v>13630</v>
      </c>
      <c r="G4684" t="s">
        <v>152</v>
      </c>
      <c r="H4684" t="s">
        <v>134</v>
      </c>
      <c r="I4684" t="s">
        <v>135</v>
      </c>
      <c r="J4684" t="s">
        <v>136</v>
      </c>
      <c r="K4684" t="s">
        <v>153</v>
      </c>
      <c r="L4684" t="s">
        <v>13631</v>
      </c>
      <c r="M4684" t="s">
        <v>13632</v>
      </c>
      <c r="N4684">
        <v>8.6179000000000006</v>
      </c>
      <c r="O4684">
        <v>0</v>
      </c>
      <c r="P4684">
        <v>40</v>
      </c>
      <c r="Q4684">
        <v>0</v>
      </c>
      <c r="R4684">
        <v>27</v>
      </c>
      <c r="S4684">
        <v>0</v>
      </c>
      <c r="T4684">
        <v>9</v>
      </c>
      <c r="U4684">
        <v>0</v>
      </c>
      <c r="V4684">
        <v>0</v>
      </c>
      <c r="W4684">
        <v>0</v>
      </c>
      <c r="X4684">
        <v>180.49088310736627</v>
      </c>
      <c r="Y4684">
        <v>0</v>
      </c>
      <c r="Z4684">
        <v>122.46952306133852</v>
      </c>
      <c r="AA4684">
        <v>0</v>
      </c>
      <c r="AB4684">
        <v>44.806295290609164</v>
      </c>
      <c r="AC4684">
        <v>0</v>
      </c>
      <c r="AD4684">
        <v>0</v>
      </c>
      <c r="AE4684">
        <v>347.76670145931399</v>
      </c>
    </row>
    <row r="4685" spans="1:31" x14ac:dyDescent="0.25">
      <c r="A4685">
        <v>1717470</v>
      </c>
      <c r="B4685">
        <v>1</v>
      </c>
      <c r="C4685" t="s">
        <v>80</v>
      </c>
      <c r="D4685" t="s">
        <v>96</v>
      </c>
      <c r="E4685" t="s">
        <v>140</v>
      </c>
      <c r="F4685" t="s">
        <v>4597</v>
      </c>
      <c r="G4685" t="s">
        <v>147</v>
      </c>
      <c r="H4685" t="s">
        <v>143</v>
      </c>
      <c r="I4685" t="s">
        <v>135</v>
      </c>
      <c r="J4685" t="s">
        <v>136</v>
      </c>
      <c r="K4685" t="s">
        <v>137</v>
      </c>
      <c r="L4685" t="s">
        <v>13633</v>
      </c>
      <c r="M4685" t="s">
        <v>13634</v>
      </c>
      <c r="N4685">
        <v>1.4641666659999999</v>
      </c>
      <c r="O4685">
        <v>2</v>
      </c>
      <c r="P4685">
        <v>24</v>
      </c>
      <c r="Q4685">
        <v>3</v>
      </c>
      <c r="R4685">
        <v>0</v>
      </c>
      <c r="S4685">
        <v>8</v>
      </c>
      <c r="T4685">
        <v>1</v>
      </c>
      <c r="U4685">
        <v>0</v>
      </c>
      <c r="V4685">
        <v>0</v>
      </c>
      <c r="W4685">
        <v>11.999095540295652</v>
      </c>
      <c r="X4685">
        <v>8.2466096354214216</v>
      </c>
      <c r="Y4685">
        <v>0.60096968280787921</v>
      </c>
      <c r="Z4685">
        <v>0</v>
      </c>
      <c r="AA4685">
        <v>42.685279199464411</v>
      </c>
      <c r="AB4685">
        <v>1.8459274826035115</v>
      </c>
      <c r="AC4685">
        <v>0</v>
      </c>
      <c r="AD4685">
        <v>0</v>
      </c>
      <c r="AE4685">
        <v>65.377881540592881</v>
      </c>
    </row>
    <row r="4686" spans="1:31" x14ac:dyDescent="0.25">
      <c r="A4686">
        <v>1716929</v>
      </c>
      <c r="B4686">
        <v>1</v>
      </c>
      <c r="C4686" t="s">
        <v>80</v>
      </c>
      <c r="D4686" t="s">
        <v>96</v>
      </c>
      <c r="E4686" t="s">
        <v>140</v>
      </c>
      <c r="F4686" t="s">
        <v>590</v>
      </c>
      <c r="G4686" t="s">
        <v>147</v>
      </c>
      <c r="H4686" t="s">
        <v>143</v>
      </c>
      <c r="I4686" t="s">
        <v>455</v>
      </c>
      <c r="J4686" t="s">
        <v>136</v>
      </c>
      <c r="K4686" t="s">
        <v>137</v>
      </c>
      <c r="L4686" t="s">
        <v>13635</v>
      </c>
      <c r="M4686" t="s">
        <v>13636</v>
      </c>
      <c r="N4686">
        <v>8.3333330000000001E-3</v>
      </c>
      <c r="O4686">
        <v>3</v>
      </c>
      <c r="P4686">
        <v>1615</v>
      </c>
      <c r="Q4686">
        <v>0</v>
      </c>
      <c r="R4686">
        <v>1</v>
      </c>
      <c r="S4686">
        <v>4</v>
      </c>
      <c r="T4686">
        <v>94</v>
      </c>
      <c r="U4686">
        <v>0</v>
      </c>
      <c r="V4686">
        <v>0</v>
      </c>
      <c r="W4686">
        <v>0.1325090466353667</v>
      </c>
      <c r="X4686">
        <v>1.9104809546468917</v>
      </c>
      <c r="Y4686">
        <v>0</v>
      </c>
      <c r="Z4686">
        <v>1.7653627288000001E-3</v>
      </c>
      <c r="AA4686">
        <v>0.178740016593125</v>
      </c>
      <c r="AB4686">
        <v>0.34658113966252485</v>
      </c>
      <c r="AC4686">
        <v>0</v>
      </c>
      <c r="AD4686">
        <v>0</v>
      </c>
      <c r="AE4686">
        <v>2.5700765202667082</v>
      </c>
    </row>
    <row r="4687" spans="1:31" x14ac:dyDescent="0.25">
      <c r="A4687">
        <v>1717178</v>
      </c>
      <c r="B4687">
        <v>1</v>
      </c>
      <c r="C4687" t="s">
        <v>80</v>
      </c>
      <c r="D4687" t="s">
        <v>91</v>
      </c>
      <c r="E4687" t="s">
        <v>150</v>
      </c>
      <c r="F4687" t="s">
        <v>13637</v>
      </c>
      <c r="G4687" t="s">
        <v>162</v>
      </c>
      <c r="H4687" t="s">
        <v>134</v>
      </c>
      <c r="I4687" t="s">
        <v>135</v>
      </c>
      <c r="J4687" t="s">
        <v>136</v>
      </c>
      <c r="K4687" t="s">
        <v>137</v>
      </c>
      <c r="L4687" t="s">
        <v>13638</v>
      </c>
      <c r="M4687" t="s">
        <v>13639</v>
      </c>
      <c r="N4687">
        <v>0.72638888800000001</v>
      </c>
      <c r="O4687">
        <v>0</v>
      </c>
      <c r="P4687">
        <v>5</v>
      </c>
      <c r="Q4687">
        <v>0</v>
      </c>
      <c r="R4687">
        <v>3</v>
      </c>
      <c r="S4687">
        <v>0</v>
      </c>
      <c r="T4687">
        <v>7</v>
      </c>
      <c r="U4687">
        <v>0</v>
      </c>
      <c r="V4687">
        <v>0</v>
      </c>
      <c r="W4687">
        <v>0</v>
      </c>
      <c r="X4687">
        <v>2.2085785291470121</v>
      </c>
      <c r="Y4687">
        <v>0</v>
      </c>
      <c r="Z4687">
        <v>2.5865202177050777</v>
      </c>
      <c r="AA4687">
        <v>0</v>
      </c>
      <c r="AB4687">
        <v>19.955445822294976</v>
      </c>
      <c r="AC4687">
        <v>0</v>
      </c>
      <c r="AD4687">
        <v>0</v>
      </c>
      <c r="AE4687">
        <v>24.750544569147067</v>
      </c>
    </row>
    <row r="4688" spans="1:31" x14ac:dyDescent="0.25">
      <c r="A4688">
        <v>1717330</v>
      </c>
      <c r="B4688">
        <v>1</v>
      </c>
      <c r="C4688" t="s">
        <v>80</v>
      </c>
      <c r="D4688" t="s">
        <v>104</v>
      </c>
      <c r="E4688" t="s">
        <v>131</v>
      </c>
      <c r="F4688" t="s">
        <v>13640</v>
      </c>
      <c r="G4688" t="s">
        <v>133</v>
      </c>
      <c r="H4688" t="s">
        <v>134</v>
      </c>
      <c r="I4688" t="s">
        <v>135</v>
      </c>
      <c r="J4688" t="s">
        <v>136</v>
      </c>
      <c r="K4688" t="s">
        <v>137</v>
      </c>
      <c r="L4688" t="s">
        <v>13641</v>
      </c>
      <c r="M4688" t="s">
        <v>13642</v>
      </c>
      <c r="N4688">
        <v>1.8416666660000001</v>
      </c>
      <c r="O4688">
        <v>0</v>
      </c>
      <c r="P4688">
        <v>2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0.27470373233549999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0.27470373233549999</v>
      </c>
    </row>
    <row r="4689" spans="1:31" x14ac:dyDescent="0.25">
      <c r="A4689">
        <v>1716952</v>
      </c>
      <c r="B4689">
        <v>1</v>
      </c>
      <c r="C4689" t="s">
        <v>81</v>
      </c>
      <c r="D4689" t="s">
        <v>113</v>
      </c>
      <c r="E4689" t="s">
        <v>150</v>
      </c>
      <c r="F4689" t="s">
        <v>13643</v>
      </c>
      <c r="G4689" t="s">
        <v>186</v>
      </c>
      <c r="H4689" t="s">
        <v>134</v>
      </c>
      <c r="I4689" t="s">
        <v>135</v>
      </c>
      <c r="J4689" t="s">
        <v>136</v>
      </c>
      <c r="K4689" t="s">
        <v>137</v>
      </c>
      <c r="L4689" t="s">
        <v>13644</v>
      </c>
      <c r="M4689" t="s">
        <v>13645</v>
      </c>
      <c r="N4689">
        <v>1.8955555550000001</v>
      </c>
      <c r="O4689">
        <v>0</v>
      </c>
      <c r="P4689">
        <v>400</v>
      </c>
      <c r="Q4689">
        <v>0</v>
      </c>
      <c r="R4689">
        <v>0</v>
      </c>
      <c r="S4689">
        <v>0</v>
      </c>
      <c r="T4689">
        <v>41</v>
      </c>
      <c r="U4689">
        <v>0</v>
      </c>
      <c r="V4689">
        <v>1</v>
      </c>
      <c r="W4689">
        <v>0</v>
      </c>
      <c r="X4689">
        <v>153.71352635304379</v>
      </c>
      <c r="Y4689">
        <v>0</v>
      </c>
      <c r="Z4689">
        <v>0</v>
      </c>
      <c r="AA4689">
        <v>0</v>
      </c>
      <c r="AB4689">
        <v>28.936923057143989</v>
      </c>
      <c r="AC4689">
        <v>0</v>
      </c>
      <c r="AD4689">
        <v>0</v>
      </c>
      <c r="AE4689">
        <v>182.65044941018778</v>
      </c>
    </row>
    <row r="4690" spans="1:31" x14ac:dyDescent="0.25">
      <c r="A4690">
        <v>1717307</v>
      </c>
      <c r="B4690">
        <v>1</v>
      </c>
      <c r="C4690" t="s">
        <v>81</v>
      </c>
      <c r="D4690" t="s">
        <v>120</v>
      </c>
      <c r="E4690" t="s">
        <v>160</v>
      </c>
      <c r="F4690" t="s">
        <v>13646</v>
      </c>
      <c r="G4690" t="s">
        <v>162</v>
      </c>
      <c r="H4690" t="s">
        <v>134</v>
      </c>
      <c r="I4690" t="s">
        <v>135</v>
      </c>
      <c r="J4690" t="s">
        <v>136</v>
      </c>
      <c r="K4690" t="s">
        <v>137</v>
      </c>
      <c r="L4690" t="s">
        <v>13647</v>
      </c>
      <c r="M4690" t="s">
        <v>13648</v>
      </c>
      <c r="N4690">
        <v>0.766666666</v>
      </c>
      <c r="O4690">
        <v>0</v>
      </c>
      <c r="P4690">
        <v>131</v>
      </c>
      <c r="Q4690">
        <v>0</v>
      </c>
      <c r="R4690">
        <v>5</v>
      </c>
      <c r="S4690">
        <v>0</v>
      </c>
      <c r="T4690">
        <v>8</v>
      </c>
      <c r="U4690">
        <v>0</v>
      </c>
      <c r="V4690">
        <v>0</v>
      </c>
      <c r="W4690">
        <v>0</v>
      </c>
      <c r="X4690">
        <v>19.268583702615107</v>
      </c>
      <c r="Y4690">
        <v>0</v>
      </c>
      <c r="Z4690">
        <v>0.25270646726069695</v>
      </c>
      <c r="AA4690">
        <v>0</v>
      </c>
      <c r="AB4690">
        <v>5.3670498632056374</v>
      </c>
      <c r="AC4690">
        <v>0</v>
      </c>
      <c r="AD4690">
        <v>0</v>
      </c>
      <c r="AE4690">
        <v>24.888340033081441</v>
      </c>
    </row>
    <row r="4691" spans="1:31" x14ac:dyDescent="0.25">
      <c r="A4691">
        <v>1717161</v>
      </c>
      <c r="B4691">
        <v>1</v>
      </c>
      <c r="C4691" t="s">
        <v>80</v>
      </c>
      <c r="D4691" t="s">
        <v>85</v>
      </c>
      <c r="E4691" t="s">
        <v>160</v>
      </c>
      <c r="F4691" t="s">
        <v>13649</v>
      </c>
      <c r="G4691" t="s">
        <v>162</v>
      </c>
      <c r="H4691" t="s">
        <v>134</v>
      </c>
      <c r="I4691" t="s">
        <v>135</v>
      </c>
      <c r="J4691" t="s">
        <v>136</v>
      </c>
      <c r="K4691" t="s">
        <v>137</v>
      </c>
      <c r="L4691" t="s">
        <v>13650</v>
      </c>
      <c r="M4691" t="s">
        <v>13651</v>
      </c>
      <c r="N4691">
        <v>1.5633333330000001</v>
      </c>
      <c r="O4691">
        <v>0</v>
      </c>
      <c r="P4691">
        <v>103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47.641549768261633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47.641549768261633</v>
      </c>
    </row>
    <row r="4692" spans="1:31" x14ac:dyDescent="0.25">
      <c r="A4692">
        <v>1717138</v>
      </c>
      <c r="B4692">
        <v>1</v>
      </c>
      <c r="C4692" t="s">
        <v>80</v>
      </c>
      <c r="D4692" t="s">
        <v>90</v>
      </c>
      <c r="E4692" t="s">
        <v>131</v>
      </c>
      <c r="F4692" t="s">
        <v>13652</v>
      </c>
      <c r="G4692" t="s">
        <v>133</v>
      </c>
      <c r="H4692" t="s">
        <v>134</v>
      </c>
      <c r="I4692" t="s">
        <v>135</v>
      </c>
      <c r="J4692" t="s">
        <v>136</v>
      </c>
      <c r="K4692" t="s">
        <v>137</v>
      </c>
      <c r="L4692" t="s">
        <v>13653</v>
      </c>
      <c r="M4692" t="s">
        <v>13654</v>
      </c>
      <c r="N4692">
        <v>0.69916666599999999</v>
      </c>
      <c r="O4692">
        <v>0</v>
      </c>
      <c r="P4692">
        <v>2</v>
      </c>
      <c r="Q4692">
        <v>0</v>
      </c>
      <c r="R4692">
        <v>0</v>
      </c>
      <c r="S4692">
        <v>0</v>
      </c>
      <c r="T4692">
        <v>1</v>
      </c>
      <c r="U4692">
        <v>0</v>
      </c>
      <c r="V4692">
        <v>0</v>
      </c>
      <c r="W4692">
        <v>0</v>
      </c>
      <c r="X4692">
        <v>0.55853651560768669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0.55853651560768669</v>
      </c>
    </row>
    <row r="4693" spans="1:31" x14ac:dyDescent="0.25">
      <c r="A4693">
        <v>1717407</v>
      </c>
      <c r="B4693">
        <v>1</v>
      </c>
      <c r="C4693" t="s">
        <v>80</v>
      </c>
      <c r="D4693" t="s">
        <v>101</v>
      </c>
      <c r="E4693" t="s">
        <v>160</v>
      </c>
      <c r="F4693" t="s">
        <v>13655</v>
      </c>
      <c r="G4693" t="s">
        <v>162</v>
      </c>
      <c r="H4693" t="s">
        <v>134</v>
      </c>
      <c r="I4693" t="s">
        <v>135</v>
      </c>
      <c r="J4693" t="s">
        <v>136</v>
      </c>
      <c r="K4693" t="s">
        <v>137</v>
      </c>
      <c r="L4693" t="s">
        <v>13656</v>
      </c>
      <c r="M4693" t="s">
        <v>13657</v>
      </c>
      <c r="N4693">
        <v>3.273055555</v>
      </c>
      <c r="O4693">
        <v>0</v>
      </c>
      <c r="P4693">
        <v>41</v>
      </c>
      <c r="Q4693">
        <v>0</v>
      </c>
      <c r="R4693">
        <v>0</v>
      </c>
      <c r="S4693">
        <v>0</v>
      </c>
      <c r="T4693">
        <v>1</v>
      </c>
      <c r="U4693">
        <v>0</v>
      </c>
      <c r="V4693">
        <v>0</v>
      </c>
      <c r="W4693">
        <v>0</v>
      </c>
      <c r="X4693">
        <v>51.426571738615692</v>
      </c>
      <c r="Y4693">
        <v>0</v>
      </c>
      <c r="Z4693">
        <v>0</v>
      </c>
      <c r="AA4693">
        <v>0</v>
      </c>
      <c r="AB4693">
        <v>1.626983701491779</v>
      </c>
      <c r="AC4693">
        <v>0</v>
      </c>
      <c r="AD4693">
        <v>0</v>
      </c>
      <c r="AE4693">
        <v>53.053555440107473</v>
      </c>
    </row>
    <row r="4694" spans="1:31" x14ac:dyDescent="0.25">
      <c r="A4694">
        <v>1717347</v>
      </c>
      <c r="B4694">
        <v>1</v>
      </c>
      <c r="C4694" t="s">
        <v>80</v>
      </c>
      <c r="D4694" t="s">
        <v>94</v>
      </c>
      <c r="E4694" t="s">
        <v>131</v>
      </c>
      <c r="F4694" t="s">
        <v>13658</v>
      </c>
      <c r="G4694" t="s">
        <v>133</v>
      </c>
      <c r="H4694" t="s">
        <v>134</v>
      </c>
      <c r="I4694" t="s">
        <v>135</v>
      </c>
      <c r="J4694" t="s">
        <v>136</v>
      </c>
      <c r="K4694" t="s">
        <v>137</v>
      </c>
      <c r="L4694" t="s">
        <v>13659</v>
      </c>
      <c r="M4694" t="s">
        <v>13660</v>
      </c>
      <c r="N4694">
        <v>0.73194444400000003</v>
      </c>
      <c r="O4694">
        <v>0</v>
      </c>
      <c r="P4694">
        <v>1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0.17812250350431666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0.17812250350431666</v>
      </c>
    </row>
    <row r="4695" spans="1:31" x14ac:dyDescent="0.25">
      <c r="A4695">
        <v>1717453</v>
      </c>
      <c r="B4695">
        <v>1</v>
      </c>
      <c r="C4695" t="s">
        <v>80</v>
      </c>
      <c r="D4695" t="s">
        <v>109</v>
      </c>
      <c r="E4695" t="s">
        <v>140</v>
      </c>
      <c r="F4695" t="s">
        <v>13621</v>
      </c>
      <c r="G4695" t="s">
        <v>147</v>
      </c>
      <c r="H4695" t="s">
        <v>143</v>
      </c>
      <c r="I4695" t="s">
        <v>135</v>
      </c>
      <c r="J4695" t="s">
        <v>136</v>
      </c>
      <c r="K4695" t="s">
        <v>137</v>
      </c>
      <c r="L4695" t="s">
        <v>13661</v>
      </c>
      <c r="M4695" t="s">
        <v>13662</v>
      </c>
      <c r="N4695">
        <v>0.123055555</v>
      </c>
      <c r="O4695">
        <v>0</v>
      </c>
      <c r="P4695">
        <v>709</v>
      </c>
      <c r="Q4695">
        <v>2</v>
      </c>
      <c r="R4695">
        <v>130</v>
      </c>
      <c r="S4695">
        <v>11</v>
      </c>
      <c r="T4695">
        <v>160</v>
      </c>
      <c r="U4695">
        <v>0</v>
      </c>
      <c r="V4695">
        <v>0</v>
      </c>
      <c r="W4695">
        <v>0</v>
      </c>
      <c r="X4695">
        <v>14.882056797410561</v>
      </c>
      <c r="Y4695">
        <v>2.6055025223495558E-2</v>
      </c>
      <c r="Z4695">
        <v>4.8065972830587587</v>
      </c>
      <c r="AA4695">
        <v>6.8566345327941587</v>
      </c>
      <c r="AB4695">
        <v>6.8060289739694699</v>
      </c>
      <c r="AC4695">
        <v>0</v>
      </c>
      <c r="AD4695">
        <v>0</v>
      </c>
      <c r="AE4695">
        <v>33.37737261245644</v>
      </c>
    </row>
    <row r="4696" spans="1:31" x14ac:dyDescent="0.25">
      <c r="A4696">
        <v>1717393</v>
      </c>
      <c r="B4696">
        <v>1</v>
      </c>
      <c r="C4696" t="s">
        <v>80</v>
      </c>
      <c r="D4696" t="s">
        <v>99</v>
      </c>
      <c r="E4696" t="s">
        <v>131</v>
      </c>
      <c r="F4696" t="s">
        <v>13663</v>
      </c>
      <c r="G4696" t="s">
        <v>133</v>
      </c>
      <c r="H4696" t="s">
        <v>134</v>
      </c>
      <c r="I4696" t="s">
        <v>135</v>
      </c>
      <c r="J4696" t="s">
        <v>136</v>
      </c>
      <c r="K4696" t="s">
        <v>137</v>
      </c>
      <c r="L4696" t="s">
        <v>13664</v>
      </c>
      <c r="M4696" t="s">
        <v>13665</v>
      </c>
      <c r="N4696">
        <v>1.0802777770000001</v>
      </c>
      <c r="O4696">
        <v>0</v>
      </c>
      <c r="P4696">
        <v>9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2.7270607082593998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2.7270607082593998</v>
      </c>
    </row>
    <row r="4697" spans="1:31" x14ac:dyDescent="0.25">
      <c r="A4697">
        <v>1717493</v>
      </c>
      <c r="B4697">
        <v>1</v>
      </c>
      <c r="C4697" t="s">
        <v>80</v>
      </c>
      <c r="D4697" t="s">
        <v>100</v>
      </c>
      <c r="E4697" t="s">
        <v>131</v>
      </c>
      <c r="F4697" t="s">
        <v>13666</v>
      </c>
      <c r="G4697" t="s">
        <v>133</v>
      </c>
      <c r="H4697" t="s">
        <v>134</v>
      </c>
      <c r="I4697" t="s">
        <v>135</v>
      </c>
      <c r="J4697" t="s">
        <v>136</v>
      </c>
      <c r="K4697" t="s">
        <v>137</v>
      </c>
      <c r="L4697" t="s">
        <v>13667</v>
      </c>
      <c r="M4697" t="s">
        <v>13668</v>
      </c>
      <c r="N4697">
        <v>2.8458333329999999</v>
      </c>
      <c r="O4697">
        <v>0</v>
      </c>
      <c r="P4697">
        <v>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7.9156348782555568E-4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7.9156348782555568E-4</v>
      </c>
    </row>
    <row r="4698" spans="1:31" x14ac:dyDescent="0.25">
      <c r="A4698">
        <v>1717224</v>
      </c>
      <c r="B4698">
        <v>1</v>
      </c>
      <c r="C4698" t="s">
        <v>80</v>
      </c>
      <c r="D4698" t="s">
        <v>89</v>
      </c>
      <c r="E4698" t="s">
        <v>131</v>
      </c>
      <c r="F4698" t="s">
        <v>13669</v>
      </c>
      <c r="G4698" t="s">
        <v>133</v>
      </c>
      <c r="H4698" t="s">
        <v>134</v>
      </c>
      <c r="I4698" t="s">
        <v>135</v>
      </c>
      <c r="J4698" t="s">
        <v>136</v>
      </c>
      <c r="K4698" t="s">
        <v>137</v>
      </c>
      <c r="L4698" t="s">
        <v>13670</v>
      </c>
      <c r="M4698" t="s">
        <v>13671</v>
      </c>
      <c r="N4698">
        <v>1.8677777769999999</v>
      </c>
      <c r="O4698">
        <v>0</v>
      </c>
      <c r="P4698">
        <v>1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1.3257670240051826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1.3257670240051826</v>
      </c>
    </row>
    <row r="4699" spans="1:31" x14ac:dyDescent="0.25">
      <c r="A4699">
        <v>1717344</v>
      </c>
      <c r="B4699">
        <v>1</v>
      </c>
      <c r="C4699" t="s">
        <v>81</v>
      </c>
      <c r="D4699" t="s">
        <v>127</v>
      </c>
      <c r="E4699" t="s">
        <v>189</v>
      </c>
      <c r="F4699" t="s">
        <v>506</v>
      </c>
      <c r="G4699" t="s">
        <v>147</v>
      </c>
      <c r="H4699" t="s">
        <v>143</v>
      </c>
      <c r="I4699" t="s">
        <v>135</v>
      </c>
      <c r="J4699" t="s">
        <v>136</v>
      </c>
      <c r="K4699" t="s">
        <v>137</v>
      </c>
      <c r="L4699" t="s">
        <v>13672</v>
      </c>
      <c r="M4699" t="s">
        <v>13673</v>
      </c>
      <c r="N4699">
        <v>0.69222222200000005</v>
      </c>
      <c r="O4699">
        <v>0</v>
      </c>
      <c r="P4699">
        <v>813</v>
      </c>
      <c r="Q4699">
        <v>18</v>
      </c>
      <c r="R4699">
        <v>34</v>
      </c>
      <c r="S4699">
        <v>2</v>
      </c>
      <c r="T4699">
        <v>98</v>
      </c>
      <c r="U4699">
        <v>0</v>
      </c>
      <c r="V4699">
        <v>0</v>
      </c>
      <c r="W4699">
        <v>0</v>
      </c>
      <c r="X4699">
        <v>87.194878285165217</v>
      </c>
      <c r="Y4699">
        <v>4.9030817602515393</v>
      </c>
      <c r="Z4699">
        <v>0.7796634569040799</v>
      </c>
      <c r="AA4699">
        <v>1.4326959646487367</v>
      </c>
      <c r="AB4699">
        <v>29.1890708686411</v>
      </c>
      <c r="AC4699">
        <v>0</v>
      </c>
      <c r="AD4699">
        <v>0</v>
      </c>
      <c r="AE4699">
        <v>123.49939033561066</v>
      </c>
    </row>
    <row r="4700" spans="1:31" x14ac:dyDescent="0.25">
      <c r="A4700">
        <v>1717244</v>
      </c>
      <c r="B4700">
        <v>1</v>
      </c>
      <c r="C4700" t="s">
        <v>80</v>
      </c>
      <c r="D4700" t="s">
        <v>110</v>
      </c>
      <c r="E4700" t="s">
        <v>160</v>
      </c>
      <c r="F4700" t="s">
        <v>12178</v>
      </c>
      <c r="G4700" t="s">
        <v>326</v>
      </c>
      <c r="H4700" t="s">
        <v>134</v>
      </c>
      <c r="I4700" t="s">
        <v>135</v>
      </c>
      <c r="J4700" t="s">
        <v>136</v>
      </c>
      <c r="K4700" t="s">
        <v>137</v>
      </c>
      <c r="L4700" t="s">
        <v>13674</v>
      </c>
      <c r="M4700" t="s">
        <v>561</v>
      </c>
      <c r="N4700">
        <v>5.9713888879999999</v>
      </c>
      <c r="O4700">
        <v>0</v>
      </c>
      <c r="P4700">
        <v>120</v>
      </c>
      <c r="Q4700">
        <v>0</v>
      </c>
      <c r="R4700">
        <v>0</v>
      </c>
      <c r="S4700">
        <v>0</v>
      </c>
      <c r="T4700">
        <v>17</v>
      </c>
      <c r="U4700">
        <v>0</v>
      </c>
      <c r="V4700">
        <v>0</v>
      </c>
      <c r="W4700">
        <v>0</v>
      </c>
      <c r="X4700">
        <v>204.70141871816244</v>
      </c>
      <c r="Y4700">
        <v>0</v>
      </c>
      <c r="Z4700">
        <v>0</v>
      </c>
      <c r="AA4700">
        <v>0</v>
      </c>
      <c r="AB4700">
        <v>44.399459299740606</v>
      </c>
      <c r="AC4700">
        <v>0</v>
      </c>
      <c r="AD4700">
        <v>0</v>
      </c>
      <c r="AE4700">
        <v>249.10087801790306</v>
      </c>
    </row>
    <row r="4701" spans="1:31" x14ac:dyDescent="0.25">
      <c r="A4701">
        <v>1717410</v>
      </c>
      <c r="B4701">
        <v>1</v>
      </c>
      <c r="C4701" t="s">
        <v>80</v>
      </c>
      <c r="D4701" t="s">
        <v>94</v>
      </c>
      <c r="E4701" t="s">
        <v>140</v>
      </c>
      <c r="F4701" t="s">
        <v>1958</v>
      </c>
      <c r="G4701" t="s">
        <v>147</v>
      </c>
      <c r="H4701" t="s">
        <v>143</v>
      </c>
      <c r="I4701" t="s">
        <v>135</v>
      </c>
      <c r="J4701" t="s">
        <v>136</v>
      </c>
      <c r="K4701" t="s">
        <v>137</v>
      </c>
      <c r="L4701" t="s">
        <v>13675</v>
      </c>
      <c r="M4701" t="s">
        <v>13676</v>
      </c>
      <c r="N4701">
        <v>8.7499999999999994E-2</v>
      </c>
      <c r="O4701">
        <v>0</v>
      </c>
      <c r="P4701">
        <v>0</v>
      </c>
      <c r="Q4701">
        <v>1</v>
      </c>
      <c r="R4701">
        <v>127</v>
      </c>
      <c r="S4701">
        <v>0</v>
      </c>
      <c r="T4701">
        <v>6</v>
      </c>
      <c r="U4701">
        <v>0</v>
      </c>
      <c r="V4701">
        <v>0</v>
      </c>
      <c r="W4701">
        <v>0</v>
      </c>
      <c r="X4701">
        <v>0</v>
      </c>
      <c r="Y4701">
        <v>2.2490310104850003E-2</v>
      </c>
      <c r="Z4701">
        <v>11.438244658267521</v>
      </c>
      <c r="AA4701">
        <v>0</v>
      </c>
      <c r="AB4701">
        <v>0.15339540821219999</v>
      </c>
      <c r="AC4701">
        <v>0</v>
      </c>
      <c r="AD4701">
        <v>0</v>
      </c>
      <c r="AE4701">
        <v>11.614130376584571</v>
      </c>
    </row>
    <row r="4702" spans="1:31" x14ac:dyDescent="0.25">
      <c r="A4702">
        <v>1717536</v>
      </c>
      <c r="B4702">
        <v>1</v>
      </c>
      <c r="C4702" t="s">
        <v>80</v>
      </c>
      <c r="D4702" t="s">
        <v>107</v>
      </c>
      <c r="E4702" t="s">
        <v>160</v>
      </c>
      <c r="F4702" t="s">
        <v>311</v>
      </c>
      <c r="G4702" t="s">
        <v>162</v>
      </c>
      <c r="H4702" t="s">
        <v>134</v>
      </c>
      <c r="I4702" t="s">
        <v>135</v>
      </c>
      <c r="J4702" t="s">
        <v>136</v>
      </c>
      <c r="K4702" t="s">
        <v>137</v>
      </c>
      <c r="L4702" t="s">
        <v>13677</v>
      </c>
      <c r="M4702" t="s">
        <v>13678</v>
      </c>
      <c r="N4702">
        <v>1.240555555</v>
      </c>
      <c r="O4702">
        <v>0</v>
      </c>
      <c r="P4702">
        <v>227</v>
      </c>
      <c r="Q4702">
        <v>0</v>
      </c>
      <c r="R4702">
        <v>0</v>
      </c>
      <c r="S4702">
        <v>0</v>
      </c>
      <c r="T4702">
        <v>17</v>
      </c>
      <c r="U4702">
        <v>0</v>
      </c>
      <c r="V4702">
        <v>0</v>
      </c>
      <c r="W4702">
        <v>0</v>
      </c>
      <c r="X4702">
        <v>66.710629645758061</v>
      </c>
      <c r="Y4702">
        <v>0</v>
      </c>
      <c r="Z4702">
        <v>0</v>
      </c>
      <c r="AA4702">
        <v>0</v>
      </c>
      <c r="AB4702">
        <v>8.0828716343523919</v>
      </c>
      <c r="AC4702">
        <v>0</v>
      </c>
      <c r="AD4702">
        <v>0</v>
      </c>
      <c r="AE4702">
        <v>74.793501280110448</v>
      </c>
    </row>
    <row r="4703" spans="1:31" x14ac:dyDescent="0.25">
      <c r="A4703">
        <v>1717324</v>
      </c>
      <c r="B4703">
        <v>1</v>
      </c>
      <c r="C4703" t="s">
        <v>80</v>
      </c>
      <c r="D4703" t="s">
        <v>94</v>
      </c>
      <c r="E4703" t="s">
        <v>131</v>
      </c>
      <c r="F4703" t="s">
        <v>13679</v>
      </c>
      <c r="G4703" t="s">
        <v>133</v>
      </c>
      <c r="H4703" t="s">
        <v>134</v>
      </c>
      <c r="I4703" t="s">
        <v>135</v>
      </c>
      <c r="J4703" t="s">
        <v>136</v>
      </c>
      <c r="K4703" t="s">
        <v>137</v>
      </c>
      <c r="L4703" t="s">
        <v>13680</v>
      </c>
      <c r="M4703" t="s">
        <v>13681</v>
      </c>
      <c r="N4703">
        <v>2.4552777770000001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1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3.2433034441038915</v>
      </c>
      <c r="AC4703">
        <v>0</v>
      </c>
      <c r="AD4703">
        <v>0</v>
      </c>
      <c r="AE4703">
        <v>3.2433034441038915</v>
      </c>
    </row>
    <row r="4704" spans="1:31" x14ac:dyDescent="0.25">
      <c r="A4704">
        <v>1717181</v>
      </c>
      <c r="B4704">
        <v>1</v>
      </c>
      <c r="C4704" t="s">
        <v>80</v>
      </c>
      <c r="D4704" t="s">
        <v>95</v>
      </c>
      <c r="E4704" t="s">
        <v>171</v>
      </c>
      <c r="F4704" t="s">
        <v>13682</v>
      </c>
      <c r="G4704" t="s">
        <v>911</v>
      </c>
      <c r="H4704" t="s">
        <v>143</v>
      </c>
      <c r="I4704" t="s">
        <v>135</v>
      </c>
      <c r="J4704" t="s">
        <v>136</v>
      </c>
      <c r="K4704" t="s">
        <v>137</v>
      </c>
      <c r="L4704" t="s">
        <v>13683</v>
      </c>
      <c r="M4704" t="s">
        <v>13684</v>
      </c>
      <c r="N4704">
        <v>2.3325</v>
      </c>
      <c r="O4704">
        <v>3</v>
      </c>
      <c r="P4704">
        <v>0</v>
      </c>
      <c r="Q4704">
        <v>17</v>
      </c>
      <c r="R4704">
        <v>0</v>
      </c>
      <c r="S4704">
        <v>17</v>
      </c>
      <c r="T4704">
        <v>0</v>
      </c>
      <c r="U4704">
        <v>0</v>
      </c>
      <c r="V4704">
        <v>0</v>
      </c>
      <c r="W4704">
        <v>5.3315381686624201</v>
      </c>
      <c r="X4704">
        <v>0</v>
      </c>
      <c r="Y4704">
        <v>58.010868864760184</v>
      </c>
      <c r="Z4704">
        <v>0</v>
      </c>
      <c r="AA4704">
        <v>371.96408485083009</v>
      </c>
      <c r="AB4704">
        <v>0</v>
      </c>
      <c r="AC4704">
        <v>0</v>
      </c>
      <c r="AD4704">
        <v>0</v>
      </c>
      <c r="AE4704">
        <v>435.30649188425269</v>
      </c>
    </row>
    <row r="4705" spans="1:31" x14ac:dyDescent="0.25">
      <c r="A4705">
        <v>1717038</v>
      </c>
      <c r="B4705">
        <v>1</v>
      </c>
      <c r="C4705" t="s">
        <v>80</v>
      </c>
      <c r="D4705" t="s">
        <v>96</v>
      </c>
      <c r="E4705" t="s">
        <v>160</v>
      </c>
      <c r="F4705" t="s">
        <v>11641</v>
      </c>
      <c r="G4705" t="s">
        <v>575</v>
      </c>
      <c r="H4705" t="s">
        <v>134</v>
      </c>
      <c r="I4705" t="s">
        <v>135</v>
      </c>
      <c r="J4705" t="s">
        <v>136</v>
      </c>
      <c r="K4705" t="s">
        <v>137</v>
      </c>
      <c r="L4705" t="s">
        <v>13685</v>
      </c>
      <c r="M4705" t="s">
        <v>13686</v>
      </c>
      <c r="N4705">
        <v>2.8655555549999998</v>
      </c>
      <c r="O4705">
        <v>0</v>
      </c>
      <c r="P4705">
        <v>5</v>
      </c>
      <c r="Q4705">
        <v>0</v>
      </c>
      <c r="R4705">
        <v>9</v>
      </c>
      <c r="S4705">
        <v>0</v>
      </c>
      <c r="T4705">
        <v>3</v>
      </c>
      <c r="U4705">
        <v>0</v>
      </c>
      <c r="V4705">
        <v>0</v>
      </c>
      <c r="W4705">
        <v>0</v>
      </c>
      <c r="X4705">
        <v>2.7861787317474418</v>
      </c>
      <c r="Y4705">
        <v>0</v>
      </c>
      <c r="Z4705">
        <v>19.227599364507256</v>
      </c>
      <c r="AA4705">
        <v>0</v>
      </c>
      <c r="AB4705">
        <v>6.3004655193000279</v>
      </c>
      <c r="AC4705">
        <v>0</v>
      </c>
      <c r="AD4705">
        <v>0</v>
      </c>
      <c r="AE4705">
        <v>28.314243615554723</v>
      </c>
    </row>
    <row r="4706" spans="1:31" x14ac:dyDescent="0.25">
      <c r="A4706">
        <v>1717516</v>
      </c>
      <c r="B4706">
        <v>1</v>
      </c>
      <c r="C4706" t="s">
        <v>81</v>
      </c>
      <c r="D4706" t="s">
        <v>113</v>
      </c>
      <c r="E4706" t="s">
        <v>140</v>
      </c>
      <c r="F4706" t="s">
        <v>13687</v>
      </c>
      <c r="G4706" t="s">
        <v>147</v>
      </c>
      <c r="H4706" t="s">
        <v>143</v>
      </c>
      <c r="I4706" t="s">
        <v>135</v>
      </c>
      <c r="J4706" t="s">
        <v>136</v>
      </c>
      <c r="K4706" t="s">
        <v>137</v>
      </c>
      <c r="L4706" t="s">
        <v>459</v>
      </c>
      <c r="M4706" t="s">
        <v>13688</v>
      </c>
      <c r="N4706">
        <v>1.823611111</v>
      </c>
      <c r="O4706">
        <v>0</v>
      </c>
      <c r="P4706">
        <v>704</v>
      </c>
      <c r="Q4706">
        <v>31</v>
      </c>
      <c r="R4706">
        <v>25</v>
      </c>
      <c r="S4706">
        <v>12</v>
      </c>
      <c r="T4706">
        <v>33</v>
      </c>
      <c r="U4706">
        <v>2</v>
      </c>
      <c r="V4706">
        <v>0</v>
      </c>
      <c r="W4706">
        <v>0</v>
      </c>
      <c r="X4706">
        <v>226.94646399214977</v>
      </c>
      <c r="Y4706">
        <v>54.451193780218333</v>
      </c>
      <c r="Z4706">
        <v>32.830616453335999</v>
      </c>
      <c r="AA4706">
        <v>94.873348574122716</v>
      </c>
      <c r="AB4706">
        <v>20.915286492146716</v>
      </c>
      <c r="AC4706">
        <v>167.41070626007024</v>
      </c>
      <c r="AD4706">
        <v>0</v>
      </c>
      <c r="AE4706">
        <v>597.42761555204379</v>
      </c>
    </row>
    <row r="4707" spans="1:31" x14ac:dyDescent="0.25">
      <c r="A4707">
        <v>1717032</v>
      </c>
      <c r="B4707">
        <v>1</v>
      </c>
      <c r="C4707" t="s">
        <v>80</v>
      </c>
      <c r="D4707" t="s">
        <v>104</v>
      </c>
      <c r="E4707" t="s">
        <v>189</v>
      </c>
      <c r="F4707" t="s">
        <v>13689</v>
      </c>
      <c r="G4707" t="s">
        <v>147</v>
      </c>
      <c r="H4707" t="s">
        <v>143</v>
      </c>
      <c r="I4707" t="s">
        <v>135</v>
      </c>
      <c r="J4707" t="s">
        <v>136</v>
      </c>
      <c r="K4707" t="s">
        <v>137</v>
      </c>
      <c r="L4707" t="s">
        <v>13690</v>
      </c>
      <c r="M4707" t="s">
        <v>399</v>
      </c>
      <c r="N4707">
        <v>0.15</v>
      </c>
      <c r="O4707">
        <v>1</v>
      </c>
      <c r="P4707">
        <v>713</v>
      </c>
      <c r="Q4707">
        <v>9</v>
      </c>
      <c r="R4707">
        <v>8</v>
      </c>
      <c r="S4707">
        <v>30</v>
      </c>
      <c r="T4707">
        <v>64</v>
      </c>
      <c r="U4707">
        <v>5</v>
      </c>
      <c r="V4707">
        <v>0</v>
      </c>
      <c r="W4707">
        <v>7.1214390741000007E-3</v>
      </c>
      <c r="X4707">
        <v>21.457700696472898</v>
      </c>
      <c r="Y4707">
        <v>11.8697407068105</v>
      </c>
      <c r="Z4707">
        <v>0.22432452772799999</v>
      </c>
      <c r="AA4707">
        <v>58.410946346914336</v>
      </c>
      <c r="AB4707">
        <v>5.5226583743849993</v>
      </c>
      <c r="AC4707">
        <v>60.000569195662649</v>
      </c>
      <c r="AD4707">
        <v>0</v>
      </c>
      <c r="AE4707">
        <v>157.49306128704748</v>
      </c>
    </row>
    <row r="4708" spans="1:31" x14ac:dyDescent="0.25">
      <c r="A4708">
        <v>1716932</v>
      </c>
      <c r="B4708">
        <v>1</v>
      </c>
      <c r="C4708" t="s">
        <v>80</v>
      </c>
      <c r="D4708" t="s">
        <v>106</v>
      </c>
      <c r="E4708" t="s">
        <v>140</v>
      </c>
      <c r="F4708" t="s">
        <v>3147</v>
      </c>
      <c r="G4708" t="s">
        <v>147</v>
      </c>
      <c r="H4708" t="s">
        <v>143</v>
      </c>
      <c r="I4708" t="s">
        <v>135</v>
      </c>
      <c r="J4708" t="s">
        <v>136</v>
      </c>
      <c r="K4708" t="s">
        <v>137</v>
      </c>
      <c r="L4708" t="s">
        <v>13691</v>
      </c>
      <c r="M4708" t="s">
        <v>13692</v>
      </c>
      <c r="N4708">
        <v>0.41055555500000002</v>
      </c>
      <c r="O4708">
        <v>0</v>
      </c>
      <c r="P4708">
        <v>3</v>
      </c>
      <c r="Q4708">
        <v>58</v>
      </c>
      <c r="R4708">
        <v>232</v>
      </c>
      <c r="S4708">
        <v>16</v>
      </c>
      <c r="T4708">
        <v>46</v>
      </c>
      <c r="U4708">
        <v>0</v>
      </c>
      <c r="V4708">
        <v>0</v>
      </c>
      <c r="W4708">
        <v>0</v>
      </c>
      <c r="X4708">
        <v>0.31899084115830556</v>
      </c>
      <c r="Y4708">
        <v>129.19304084619426</v>
      </c>
      <c r="Z4708">
        <v>34.090445814621162</v>
      </c>
      <c r="AA4708">
        <v>12.709649320161457</v>
      </c>
      <c r="AB4708">
        <v>14.715038216381835</v>
      </c>
      <c r="AC4708">
        <v>0</v>
      </c>
      <c r="AD4708">
        <v>0</v>
      </c>
      <c r="AE4708">
        <v>191.02716503851701</v>
      </c>
    </row>
    <row r="4709" spans="1:31" x14ac:dyDescent="0.25">
      <c r="A4709">
        <v>1717187</v>
      </c>
      <c r="B4709">
        <v>1</v>
      </c>
      <c r="C4709" t="s">
        <v>80</v>
      </c>
      <c r="D4709" t="s">
        <v>96</v>
      </c>
      <c r="E4709" t="s">
        <v>160</v>
      </c>
      <c r="F4709" t="s">
        <v>11641</v>
      </c>
      <c r="G4709" t="s">
        <v>575</v>
      </c>
      <c r="H4709" t="s">
        <v>134</v>
      </c>
      <c r="I4709" t="s">
        <v>135</v>
      </c>
      <c r="J4709" t="s">
        <v>136</v>
      </c>
      <c r="K4709" t="s">
        <v>137</v>
      </c>
      <c r="L4709" t="s">
        <v>13693</v>
      </c>
      <c r="M4709" t="s">
        <v>13694</v>
      </c>
      <c r="N4709">
        <v>1.390833333</v>
      </c>
      <c r="O4709">
        <v>0</v>
      </c>
      <c r="P4709">
        <v>5</v>
      </c>
      <c r="Q4709">
        <v>0</v>
      </c>
      <c r="R4709">
        <v>9</v>
      </c>
      <c r="S4709">
        <v>0</v>
      </c>
      <c r="T4709">
        <v>3</v>
      </c>
      <c r="U4709">
        <v>0</v>
      </c>
      <c r="V4709">
        <v>0</v>
      </c>
      <c r="W4709">
        <v>0</v>
      </c>
      <c r="X4709">
        <v>1.2479759789541318</v>
      </c>
      <c r="Y4709">
        <v>0</v>
      </c>
      <c r="Z4709">
        <v>9.0385772352788134</v>
      </c>
      <c r="AA4709">
        <v>0</v>
      </c>
      <c r="AB4709">
        <v>2.8602370744716308</v>
      </c>
      <c r="AC4709">
        <v>0</v>
      </c>
      <c r="AD4709">
        <v>0</v>
      </c>
      <c r="AE4709">
        <v>13.146790288704576</v>
      </c>
    </row>
    <row r="4710" spans="1:31" x14ac:dyDescent="0.25">
      <c r="A4710">
        <v>1717379</v>
      </c>
      <c r="B4710">
        <v>1</v>
      </c>
      <c r="C4710" t="s">
        <v>80</v>
      </c>
      <c r="D4710" t="s">
        <v>96</v>
      </c>
      <c r="E4710" t="s">
        <v>160</v>
      </c>
      <c r="F4710" t="s">
        <v>12960</v>
      </c>
      <c r="G4710" t="s">
        <v>326</v>
      </c>
      <c r="H4710" t="s">
        <v>134</v>
      </c>
      <c r="I4710" t="s">
        <v>135</v>
      </c>
      <c r="J4710" t="s">
        <v>136</v>
      </c>
      <c r="K4710" t="s">
        <v>137</v>
      </c>
      <c r="L4710" t="s">
        <v>13695</v>
      </c>
      <c r="M4710" t="s">
        <v>13696</v>
      </c>
      <c r="N4710">
        <v>2.1872222219999999</v>
      </c>
      <c r="O4710">
        <v>0</v>
      </c>
      <c r="P4710">
        <v>184</v>
      </c>
      <c r="Q4710">
        <v>0</v>
      </c>
      <c r="R4710">
        <v>1</v>
      </c>
      <c r="S4710">
        <v>0</v>
      </c>
      <c r="T4710">
        <v>19</v>
      </c>
      <c r="U4710">
        <v>0</v>
      </c>
      <c r="V4710">
        <v>0</v>
      </c>
      <c r="W4710">
        <v>0</v>
      </c>
      <c r="X4710">
        <v>98.473826032858895</v>
      </c>
      <c r="Y4710">
        <v>0</v>
      </c>
      <c r="Z4710">
        <v>0</v>
      </c>
      <c r="AA4710">
        <v>0</v>
      </c>
      <c r="AB4710">
        <v>28.890238787709109</v>
      </c>
      <c r="AC4710">
        <v>0</v>
      </c>
      <c r="AD4710">
        <v>0</v>
      </c>
      <c r="AE4710">
        <v>127.364064820568</v>
      </c>
    </row>
    <row r="4711" spans="1:31" x14ac:dyDescent="0.25">
      <c r="A4711">
        <v>1717210</v>
      </c>
      <c r="B4711">
        <v>1</v>
      </c>
      <c r="C4711" t="s">
        <v>80</v>
      </c>
      <c r="D4711" t="s">
        <v>108</v>
      </c>
      <c r="E4711" t="s">
        <v>160</v>
      </c>
      <c r="F4711" t="s">
        <v>13697</v>
      </c>
      <c r="G4711" t="s">
        <v>1898</v>
      </c>
      <c r="H4711" t="s">
        <v>134</v>
      </c>
      <c r="I4711" t="s">
        <v>135</v>
      </c>
      <c r="J4711" t="s">
        <v>136</v>
      </c>
      <c r="K4711" t="s">
        <v>137</v>
      </c>
      <c r="L4711" t="s">
        <v>13698</v>
      </c>
      <c r="M4711" t="s">
        <v>13699</v>
      </c>
      <c r="N4711">
        <v>1.551666666</v>
      </c>
      <c r="O4711">
        <v>0</v>
      </c>
      <c r="P4711">
        <v>2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0.16749955230921332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0.16749955230921332</v>
      </c>
    </row>
    <row r="4712" spans="1:31" x14ac:dyDescent="0.25">
      <c r="A4712">
        <v>1717047</v>
      </c>
      <c r="B4712">
        <v>1</v>
      </c>
      <c r="C4712" t="s">
        <v>80</v>
      </c>
      <c r="D4712" t="s">
        <v>105</v>
      </c>
      <c r="E4712" t="s">
        <v>150</v>
      </c>
      <c r="F4712" t="s">
        <v>13700</v>
      </c>
      <c r="G4712" t="s">
        <v>152</v>
      </c>
      <c r="H4712" t="s">
        <v>134</v>
      </c>
      <c r="I4712" t="s">
        <v>135</v>
      </c>
      <c r="J4712" t="s">
        <v>136</v>
      </c>
      <c r="K4712" t="s">
        <v>153</v>
      </c>
      <c r="L4712" t="s">
        <v>13701</v>
      </c>
      <c r="M4712" t="s">
        <v>13702</v>
      </c>
      <c r="N4712">
        <v>7.2513888880000001</v>
      </c>
      <c r="O4712">
        <v>0</v>
      </c>
      <c r="P4712">
        <v>284</v>
      </c>
      <c r="Q4712">
        <v>0</v>
      </c>
      <c r="R4712">
        <v>0</v>
      </c>
      <c r="S4712">
        <v>0</v>
      </c>
      <c r="T4712">
        <v>23</v>
      </c>
      <c r="U4712">
        <v>0</v>
      </c>
      <c r="V4712">
        <v>0</v>
      </c>
      <c r="W4712">
        <v>0</v>
      </c>
      <c r="X4712">
        <v>488.57338386061434</v>
      </c>
      <c r="Y4712">
        <v>0</v>
      </c>
      <c r="Z4712">
        <v>0</v>
      </c>
      <c r="AA4712">
        <v>0</v>
      </c>
      <c r="AB4712">
        <v>156.83411253156854</v>
      </c>
      <c r="AC4712">
        <v>0</v>
      </c>
      <c r="AD4712">
        <v>0</v>
      </c>
      <c r="AE4712">
        <v>645.40749639218291</v>
      </c>
    </row>
    <row r="4713" spans="1:31" x14ac:dyDescent="0.25">
      <c r="A4713">
        <v>1717542</v>
      </c>
      <c r="B4713">
        <v>1</v>
      </c>
      <c r="C4713" t="s">
        <v>80</v>
      </c>
      <c r="D4713" t="s">
        <v>92</v>
      </c>
      <c r="E4713" t="s">
        <v>160</v>
      </c>
      <c r="F4713" t="s">
        <v>13703</v>
      </c>
      <c r="G4713" t="s">
        <v>162</v>
      </c>
      <c r="H4713" t="s">
        <v>134</v>
      </c>
      <c r="I4713" t="s">
        <v>135</v>
      </c>
      <c r="J4713" t="s">
        <v>136</v>
      </c>
      <c r="K4713" t="s">
        <v>137</v>
      </c>
      <c r="L4713" t="s">
        <v>13704</v>
      </c>
      <c r="M4713" t="s">
        <v>13705</v>
      </c>
      <c r="N4713">
        <v>0.48694444399999998</v>
      </c>
      <c r="O4713">
        <v>0</v>
      </c>
      <c r="P4713">
        <v>24</v>
      </c>
      <c r="Q4713">
        <v>0</v>
      </c>
      <c r="R4713">
        <v>1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4.2913971705546441</v>
      </c>
      <c r="Y4713">
        <v>0</v>
      </c>
      <c r="Z4713">
        <v>5.8623280520450842E-2</v>
      </c>
      <c r="AA4713">
        <v>0</v>
      </c>
      <c r="AB4713">
        <v>0</v>
      </c>
      <c r="AC4713">
        <v>0</v>
      </c>
      <c r="AD4713">
        <v>0</v>
      </c>
      <c r="AE4713">
        <v>4.3500204510750953</v>
      </c>
    </row>
    <row r="4714" spans="1:31" x14ac:dyDescent="0.25">
      <c r="A4714">
        <v>1717356</v>
      </c>
      <c r="B4714">
        <v>1</v>
      </c>
      <c r="C4714" t="s">
        <v>80</v>
      </c>
      <c r="D4714" t="s">
        <v>96</v>
      </c>
      <c r="E4714" t="s">
        <v>140</v>
      </c>
      <c r="F4714" t="s">
        <v>4597</v>
      </c>
      <c r="G4714" t="s">
        <v>147</v>
      </c>
      <c r="H4714" t="s">
        <v>143</v>
      </c>
      <c r="I4714" t="s">
        <v>135</v>
      </c>
      <c r="J4714" t="s">
        <v>136</v>
      </c>
      <c r="K4714" t="s">
        <v>137</v>
      </c>
      <c r="L4714" t="s">
        <v>13706</v>
      </c>
      <c r="M4714" t="s">
        <v>13707</v>
      </c>
      <c r="N4714">
        <v>0.23583333300000001</v>
      </c>
      <c r="O4714">
        <v>2</v>
      </c>
      <c r="P4714">
        <v>24</v>
      </c>
      <c r="Q4714">
        <v>3</v>
      </c>
      <c r="R4714">
        <v>0</v>
      </c>
      <c r="S4714">
        <v>8</v>
      </c>
      <c r="T4714">
        <v>1</v>
      </c>
      <c r="U4714">
        <v>0</v>
      </c>
      <c r="V4714">
        <v>0</v>
      </c>
      <c r="W4714">
        <v>1.9254978351650718</v>
      </c>
      <c r="X4714">
        <v>1.3233354920069358</v>
      </c>
      <c r="Y4714">
        <v>0.10229170617255418</v>
      </c>
      <c r="Z4714">
        <v>0</v>
      </c>
      <c r="AA4714">
        <v>7.7098019078923166</v>
      </c>
      <c r="AB4714">
        <v>0.39632534827237265</v>
      </c>
      <c r="AC4714">
        <v>0</v>
      </c>
      <c r="AD4714">
        <v>0</v>
      </c>
      <c r="AE4714">
        <v>11.457252289509251</v>
      </c>
    </row>
    <row r="4715" spans="1:31" x14ac:dyDescent="0.25">
      <c r="A4715">
        <v>1717310</v>
      </c>
      <c r="B4715">
        <v>1</v>
      </c>
      <c r="C4715" t="s">
        <v>80</v>
      </c>
      <c r="D4715" t="s">
        <v>107</v>
      </c>
      <c r="E4715" t="s">
        <v>314</v>
      </c>
      <c r="F4715" t="s">
        <v>13708</v>
      </c>
      <c r="G4715" t="s">
        <v>147</v>
      </c>
      <c r="H4715" t="s">
        <v>143</v>
      </c>
      <c r="I4715" t="s">
        <v>135</v>
      </c>
      <c r="J4715" t="s">
        <v>136</v>
      </c>
      <c r="K4715" t="s">
        <v>137</v>
      </c>
      <c r="L4715" t="s">
        <v>13709</v>
      </c>
      <c r="M4715" t="s">
        <v>13710</v>
      </c>
      <c r="N4715">
        <v>0.27750000000000002</v>
      </c>
      <c r="O4715">
        <v>2</v>
      </c>
      <c r="P4715">
        <v>12408</v>
      </c>
      <c r="Q4715">
        <v>1</v>
      </c>
      <c r="R4715">
        <v>52</v>
      </c>
      <c r="S4715">
        <v>11</v>
      </c>
      <c r="T4715">
        <v>1689</v>
      </c>
      <c r="U4715">
        <v>1</v>
      </c>
      <c r="V4715">
        <v>4</v>
      </c>
      <c r="W4715">
        <v>1.0871637805506</v>
      </c>
      <c r="X4715">
        <v>891.74448832401094</v>
      </c>
      <c r="Y4715">
        <v>1.9031189340153333E-2</v>
      </c>
      <c r="Z4715">
        <v>3.5759101723988493</v>
      </c>
      <c r="AA4715">
        <v>39.911292439903377</v>
      </c>
      <c r="AB4715">
        <v>396.35475922021629</v>
      </c>
      <c r="AC4715">
        <v>946.64452702461563</v>
      </c>
      <c r="AD4715">
        <v>8.9052314399554966</v>
      </c>
      <c r="AE4715">
        <v>2288.2424035909912</v>
      </c>
    </row>
    <row r="4716" spans="1:31" x14ac:dyDescent="0.25">
      <c r="A4716">
        <v>1717041</v>
      </c>
      <c r="B4716">
        <v>1</v>
      </c>
      <c r="C4716" t="s">
        <v>80</v>
      </c>
      <c r="D4716" t="s">
        <v>84</v>
      </c>
      <c r="E4716" t="s">
        <v>131</v>
      </c>
      <c r="F4716" t="s">
        <v>13711</v>
      </c>
      <c r="G4716" t="s">
        <v>157</v>
      </c>
      <c r="H4716" t="s">
        <v>134</v>
      </c>
      <c r="I4716" t="s">
        <v>135</v>
      </c>
      <c r="J4716" t="s">
        <v>136</v>
      </c>
      <c r="K4716" t="s">
        <v>137</v>
      </c>
      <c r="L4716" t="s">
        <v>13712</v>
      </c>
      <c r="M4716" t="s">
        <v>13713</v>
      </c>
      <c r="N4716">
        <v>7.2086111109999997</v>
      </c>
      <c r="O4716">
        <v>0</v>
      </c>
      <c r="P4716">
        <v>3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5.2962619117071581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5.2962619117071581</v>
      </c>
    </row>
    <row r="4717" spans="1:31" x14ac:dyDescent="0.25">
      <c r="A4717">
        <v>1717064</v>
      </c>
      <c r="B4717">
        <v>1</v>
      </c>
      <c r="C4717" t="s">
        <v>80</v>
      </c>
      <c r="D4717" t="s">
        <v>91</v>
      </c>
      <c r="E4717" t="s">
        <v>160</v>
      </c>
      <c r="F4717" t="s">
        <v>6026</v>
      </c>
      <c r="G4717" t="s">
        <v>152</v>
      </c>
      <c r="H4717" t="s">
        <v>134</v>
      </c>
      <c r="I4717" t="s">
        <v>135</v>
      </c>
      <c r="J4717" t="s">
        <v>136</v>
      </c>
      <c r="K4717" t="s">
        <v>153</v>
      </c>
      <c r="L4717" t="s">
        <v>13714</v>
      </c>
      <c r="M4717" t="s">
        <v>13715</v>
      </c>
      <c r="N4717">
        <v>6.5300425000000004</v>
      </c>
      <c r="O4717">
        <v>0</v>
      </c>
      <c r="P4717">
        <v>72</v>
      </c>
      <c r="Q4717">
        <v>0</v>
      </c>
      <c r="R4717">
        <v>0</v>
      </c>
      <c r="S4717">
        <v>0</v>
      </c>
      <c r="T4717">
        <v>2</v>
      </c>
      <c r="U4717">
        <v>0</v>
      </c>
      <c r="V4717">
        <v>0</v>
      </c>
      <c r="W4717">
        <v>0</v>
      </c>
      <c r="X4717">
        <v>123.80802493978835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123.80802493978835</v>
      </c>
    </row>
    <row r="4718" spans="1:31" x14ac:dyDescent="0.25">
      <c r="A4718">
        <v>1717396</v>
      </c>
      <c r="B4718">
        <v>1</v>
      </c>
      <c r="C4718" t="s">
        <v>81</v>
      </c>
      <c r="D4718" t="s">
        <v>119</v>
      </c>
      <c r="E4718" t="s">
        <v>189</v>
      </c>
      <c r="F4718" t="s">
        <v>5349</v>
      </c>
      <c r="G4718" t="s">
        <v>147</v>
      </c>
      <c r="H4718" t="s">
        <v>143</v>
      </c>
      <c r="I4718" t="s">
        <v>455</v>
      </c>
      <c r="J4718" t="s">
        <v>136</v>
      </c>
      <c r="K4718" t="s">
        <v>137</v>
      </c>
      <c r="L4718" t="s">
        <v>13716</v>
      </c>
      <c r="M4718" t="s">
        <v>13717</v>
      </c>
      <c r="N4718">
        <v>5.5555550000000002E-3</v>
      </c>
      <c r="O4718">
        <v>0</v>
      </c>
      <c r="P4718">
        <v>988</v>
      </c>
      <c r="Q4718">
        <v>57</v>
      </c>
      <c r="R4718">
        <v>111</v>
      </c>
      <c r="S4718">
        <v>5</v>
      </c>
      <c r="T4718">
        <v>78</v>
      </c>
      <c r="U4718">
        <v>0</v>
      </c>
      <c r="V4718">
        <v>0</v>
      </c>
      <c r="W4718">
        <v>0</v>
      </c>
      <c r="X4718">
        <v>1.5089077623661247</v>
      </c>
      <c r="Y4718">
        <v>1.2753014457093055</v>
      </c>
      <c r="Z4718">
        <v>0.59598271864028329</v>
      </c>
      <c r="AA4718">
        <v>0.12912380297665557</v>
      </c>
      <c r="AB4718">
        <v>0.14712758719076668</v>
      </c>
      <c r="AC4718">
        <v>0</v>
      </c>
      <c r="AD4718">
        <v>0</v>
      </c>
      <c r="AE4718">
        <v>3.6564433168831361</v>
      </c>
    </row>
    <row r="4719" spans="1:31" x14ac:dyDescent="0.25">
      <c r="A4719">
        <v>1717442</v>
      </c>
      <c r="B4719">
        <v>1</v>
      </c>
      <c r="C4719" t="s">
        <v>80</v>
      </c>
      <c r="D4719" t="s">
        <v>105</v>
      </c>
      <c r="E4719" t="s">
        <v>171</v>
      </c>
      <c r="F4719" t="s">
        <v>13718</v>
      </c>
      <c r="G4719" t="s">
        <v>295</v>
      </c>
      <c r="H4719" t="s">
        <v>143</v>
      </c>
      <c r="I4719" t="s">
        <v>135</v>
      </c>
      <c r="J4719" t="s">
        <v>136</v>
      </c>
      <c r="K4719" t="s">
        <v>137</v>
      </c>
      <c r="L4719" t="s">
        <v>13719</v>
      </c>
      <c r="M4719" t="s">
        <v>13720</v>
      </c>
      <c r="N4719">
        <v>0.92166666600000002</v>
      </c>
      <c r="O4719">
        <v>0</v>
      </c>
      <c r="P4719">
        <v>15</v>
      </c>
      <c r="Q4719">
        <v>0</v>
      </c>
      <c r="R4719">
        <v>4</v>
      </c>
      <c r="S4719">
        <v>0</v>
      </c>
      <c r="T4719">
        <v>1</v>
      </c>
      <c r="U4719">
        <v>0</v>
      </c>
      <c r="V4719">
        <v>0</v>
      </c>
      <c r="W4719">
        <v>0</v>
      </c>
      <c r="X4719">
        <v>3.7771657360759296</v>
      </c>
      <c r="Y4719">
        <v>0</v>
      </c>
      <c r="Z4719">
        <v>1.3579866118329467</v>
      </c>
      <c r="AA4719">
        <v>0</v>
      </c>
      <c r="AB4719">
        <v>5.4478017991996676E-2</v>
      </c>
      <c r="AC4719">
        <v>0</v>
      </c>
      <c r="AD4719">
        <v>0</v>
      </c>
      <c r="AE4719">
        <v>5.1896303659008733</v>
      </c>
    </row>
    <row r="4720" spans="1:31" x14ac:dyDescent="0.25">
      <c r="A4720">
        <v>1717147</v>
      </c>
      <c r="B4720">
        <v>1</v>
      </c>
      <c r="C4720" t="s">
        <v>80</v>
      </c>
      <c r="D4720" t="s">
        <v>95</v>
      </c>
      <c r="E4720" t="s">
        <v>160</v>
      </c>
      <c r="F4720" t="s">
        <v>13721</v>
      </c>
      <c r="G4720" t="s">
        <v>269</v>
      </c>
      <c r="H4720" t="s">
        <v>134</v>
      </c>
      <c r="I4720" t="s">
        <v>135</v>
      </c>
      <c r="J4720" t="s">
        <v>136</v>
      </c>
      <c r="K4720" t="s">
        <v>137</v>
      </c>
      <c r="L4720" t="s">
        <v>13722</v>
      </c>
      <c r="M4720" t="s">
        <v>13723</v>
      </c>
      <c r="N4720">
        <v>0.45500000000000002</v>
      </c>
      <c r="O4720">
        <v>0</v>
      </c>
      <c r="P4720">
        <v>307</v>
      </c>
      <c r="Q4720">
        <v>0</v>
      </c>
      <c r="R4720">
        <v>0</v>
      </c>
      <c r="S4720">
        <v>0</v>
      </c>
      <c r="T4720">
        <v>16</v>
      </c>
      <c r="U4720">
        <v>0</v>
      </c>
      <c r="V4720">
        <v>0</v>
      </c>
      <c r="W4720">
        <v>0</v>
      </c>
      <c r="X4720">
        <v>30.037037051739425</v>
      </c>
      <c r="Y4720">
        <v>0</v>
      </c>
      <c r="Z4720">
        <v>0</v>
      </c>
      <c r="AA4720">
        <v>0</v>
      </c>
      <c r="AB4720">
        <v>4.1575698598370305</v>
      </c>
      <c r="AC4720">
        <v>0</v>
      </c>
      <c r="AD4720">
        <v>0</v>
      </c>
      <c r="AE4720">
        <v>34.194606911576457</v>
      </c>
    </row>
    <row r="4721" spans="1:31" x14ac:dyDescent="0.25">
      <c r="A4721">
        <v>1717001</v>
      </c>
      <c r="B4721">
        <v>1</v>
      </c>
      <c r="C4721" t="s">
        <v>80</v>
      </c>
      <c r="D4721" t="s">
        <v>108</v>
      </c>
      <c r="E4721" t="s">
        <v>189</v>
      </c>
      <c r="F4721" t="s">
        <v>13724</v>
      </c>
      <c r="G4721" t="s">
        <v>147</v>
      </c>
      <c r="H4721" t="s">
        <v>143</v>
      </c>
      <c r="I4721" t="s">
        <v>135</v>
      </c>
      <c r="J4721" t="s">
        <v>136</v>
      </c>
      <c r="K4721" t="s">
        <v>137</v>
      </c>
      <c r="L4721" t="s">
        <v>13725</v>
      </c>
      <c r="M4721" t="s">
        <v>13726</v>
      </c>
      <c r="N4721">
        <v>0.85833333300000003</v>
      </c>
      <c r="O4721">
        <v>0</v>
      </c>
      <c r="P4721">
        <v>678</v>
      </c>
      <c r="Q4721">
        <v>0</v>
      </c>
      <c r="R4721">
        <v>101</v>
      </c>
      <c r="S4721">
        <v>3</v>
      </c>
      <c r="T4721">
        <v>107</v>
      </c>
      <c r="U4721">
        <v>0</v>
      </c>
      <c r="V4721">
        <v>0</v>
      </c>
      <c r="W4721">
        <v>0</v>
      </c>
      <c r="X4721">
        <v>65.450777847279738</v>
      </c>
      <c r="Y4721">
        <v>0</v>
      </c>
      <c r="Z4721">
        <v>5.3366322656560925</v>
      </c>
      <c r="AA4721">
        <v>5.844507624714967</v>
      </c>
      <c r="AB4721">
        <v>90.429291022170176</v>
      </c>
      <c r="AC4721">
        <v>0</v>
      </c>
      <c r="AD4721">
        <v>0</v>
      </c>
      <c r="AE4721">
        <v>167.06120875982097</v>
      </c>
    </row>
    <row r="4722" spans="1:31" x14ac:dyDescent="0.25">
      <c r="A4722">
        <v>1717250</v>
      </c>
      <c r="B4722">
        <v>1</v>
      </c>
      <c r="C4722" t="s">
        <v>80</v>
      </c>
      <c r="D4722" t="s">
        <v>93</v>
      </c>
      <c r="E4722" t="s">
        <v>160</v>
      </c>
      <c r="F4722" t="s">
        <v>13727</v>
      </c>
      <c r="G4722" t="s">
        <v>162</v>
      </c>
      <c r="H4722" t="s">
        <v>134</v>
      </c>
      <c r="I4722" t="s">
        <v>135</v>
      </c>
      <c r="J4722" t="s">
        <v>136</v>
      </c>
      <c r="K4722" t="s">
        <v>137</v>
      </c>
      <c r="L4722" t="s">
        <v>13728</v>
      </c>
      <c r="M4722" t="s">
        <v>13729</v>
      </c>
      <c r="N4722">
        <v>2.6238888880000002</v>
      </c>
      <c r="O4722">
        <v>0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</row>
    <row r="4723" spans="1:31" x14ac:dyDescent="0.25">
      <c r="A4723">
        <v>1717296</v>
      </c>
      <c r="B4723">
        <v>1</v>
      </c>
      <c r="C4723" t="s">
        <v>80</v>
      </c>
      <c r="D4723" t="s">
        <v>104</v>
      </c>
      <c r="E4723" t="s">
        <v>131</v>
      </c>
      <c r="F4723" t="s">
        <v>13730</v>
      </c>
      <c r="G4723" t="s">
        <v>157</v>
      </c>
      <c r="H4723" t="s">
        <v>134</v>
      </c>
      <c r="I4723" t="s">
        <v>135</v>
      </c>
      <c r="J4723" t="s">
        <v>136</v>
      </c>
      <c r="K4723" t="s">
        <v>137</v>
      </c>
      <c r="L4723" t="s">
        <v>13731</v>
      </c>
      <c r="M4723" t="s">
        <v>13732</v>
      </c>
      <c r="N4723">
        <v>0.90333333299999996</v>
      </c>
      <c r="O4723">
        <v>0</v>
      </c>
      <c r="P4723">
        <v>1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1.5839774160862001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1.5839774160862001</v>
      </c>
    </row>
    <row r="4724" spans="1:31" x14ac:dyDescent="0.25">
      <c r="A4724">
        <v>1717270</v>
      </c>
      <c r="B4724">
        <v>1</v>
      </c>
      <c r="C4724" t="s">
        <v>81</v>
      </c>
      <c r="D4724" t="s">
        <v>115</v>
      </c>
      <c r="E4724" t="s">
        <v>131</v>
      </c>
      <c r="F4724" t="s">
        <v>13733</v>
      </c>
      <c r="G4724" t="s">
        <v>133</v>
      </c>
      <c r="H4724" t="s">
        <v>134</v>
      </c>
      <c r="I4724" t="s">
        <v>135</v>
      </c>
      <c r="J4724" t="s">
        <v>136</v>
      </c>
      <c r="K4724" t="s">
        <v>137</v>
      </c>
      <c r="L4724" t="s">
        <v>13734</v>
      </c>
      <c r="M4724" t="s">
        <v>13735</v>
      </c>
      <c r="N4724">
        <v>5.4630555550000004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1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13.752442568493032</v>
      </c>
      <c r="AC4724">
        <v>0</v>
      </c>
      <c r="AD4724">
        <v>0</v>
      </c>
      <c r="AE4724">
        <v>13.752442568493032</v>
      </c>
    </row>
    <row r="4725" spans="1:31" x14ac:dyDescent="0.25">
      <c r="A4725">
        <v>1717505</v>
      </c>
      <c r="B4725">
        <v>1</v>
      </c>
      <c r="C4725" t="s">
        <v>81</v>
      </c>
      <c r="D4725" t="s">
        <v>113</v>
      </c>
      <c r="E4725" t="s">
        <v>140</v>
      </c>
      <c r="F4725" t="s">
        <v>262</v>
      </c>
      <c r="G4725" t="s">
        <v>147</v>
      </c>
      <c r="H4725" t="s">
        <v>143</v>
      </c>
      <c r="I4725" t="s">
        <v>135</v>
      </c>
      <c r="J4725" t="s">
        <v>136</v>
      </c>
      <c r="K4725" t="s">
        <v>137</v>
      </c>
      <c r="L4725" t="s">
        <v>13736</v>
      </c>
      <c r="M4725" t="s">
        <v>13737</v>
      </c>
      <c r="N4725">
        <v>0.83750000000000002</v>
      </c>
      <c r="O4725">
        <v>0</v>
      </c>
      <c r="P4725">
        <v>689</v>
      </c>
      <c r="Q4725">
        <v>51</v>
      </c>
      <c r="R4725">
        <v>258</v>
      </c>
      <c r="S4725">
        <v>8</v>
      </c>
      <c r="T4725">
        <v>39</v>
      </c>
      <c r="U4725">
        <v>1</v>
      </c>
      <c r="V4725">
        <v>0</v>
      </c>
      <c r="W4725">
        <v>0</v>
      </c>
      <c r="X4725">
        <v>102.04033779036963</v>
      </c>
      <c r="Y4725">
        <v>27.093299488979593</v>
      </c>
      <c r="Z4725">
        <v>102.33736437062248</v>
      </c>
      <c r="AA4725">
        <v>58.946427698054059</v>
      </c>
      <c r="AB4725">
        <v>10.618302478214607</v>
      </c>
      <c r="AC4725">
        <v>13.192188533826135</v>
      </c>
      <c r="AD4725">
        <v>0</v>
      </c>
      <c r="AE4725">
        <v>314.22792036006649</v>
      </c>
    </row>
    <row r="4726" spans="1:31" x14ac:dyDescent="0.25">
      <c r="A4726">
        <v>1717439</v>
      </c>
      <c r="B4726">
        <v>1</v>
      </c>
      <c r="C4726" t="s">
        <v>80</v>
      </c>
      <c r="D4726" t="s">
        <v>99</v>
      </c>
      <c r="E4726" t="s">
        <v>131</v>
      </c>
      <c r="F4726" t="s">
        <v>13738</v>
      </c>
      <c r="G4726" t="s">
        <v>133</v>
      </c>
      <c r="H4726" t="s">
        <v>134</v>
      </c>
      <c r="I4726" t="s">
        <v>135</v>
      </c>
      <c r="J4726" t="s">
        <v>136</v>
      </c>
      <c r="K4726" t="s">
        <v>137</v>
      </c>
      <c r="L4726" t="s">
        <v>13739</v>
      </c>
      <c r="M4726" t="s">
        <v>13740</v>
      </c>
      <c r="N4726">
        <v>3.5177777770000001</v>
      </c>
      <c r="O4726">
        <v>0</v>
      </c>
      <c r="P4726">
        <v>1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1.1301754937244445E-3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1.1301754937244445E-3</v>
      </c>
    </row>
    <row r="4727" spans="1:31" x14ac:dyDescent="0.25">
      <c r="A4727">
        <v>1717462</v>
      </c>
      <c r="B4727">
        <v>1</v>
      </c>
      <c r="C4727" t="s">
        <v>80</v>
      </c>
      <c r="D4727" t="s">
        <v>84</v>
      </c>
      <c r="E4727" t="s">
        <v>131</v>
      </c>
      <c r="F4727" t="s">
        <v>13741</v>
      </c>
      <c r="G4727" t="s">
        <v>133</v>
      </c>
      <c r="H4727" t="s">
        <v>134</v>
      </c>
      <c r="I4727" t="s">
        <v>135</v>
      </c>
      <c r="J4727" t="s">
        <v>136</v>
      </c>
      <c r="K4727" t="s">
        <v>137</v>
      </c>
      <c r="L4727" t="s">
        <v>13742</v>
      </c>
      <c r="M4727" t="s">
        <v>13743</v>
      </c>
      <c r="N4727">
        <v>3.5280555549999999</v>
      </c>
      <c r="O4727">
        <v>0</v>
      </c>
      <c r="P4727">
        <v>5</v>
      </c>
      <c r="Q4727">
        <v>0</v>
      </c>
      <c r="R4727">
        <v>0</v>
      </c>
      <c r="S4727">
        <v>0</v>
      </c>
      <c r="T4727">
        <v>1</v>
      </c>
      <c r="U4727">
        <v>0</v>
      </c>
      <c r="V4727">
        <v>0</v>
      </c>
      <c r="W4727">
        <v>0</v>
      </c>
      <c r="X4727">
        <v>4.908523711980318</v>
      </c>
      <c r="Y4727">
        <v>0</v>
      </c>
      <c r="Z4727">
        <v>0</v>
      </c>
      <c r="AA4727">
        <v>0</v>
      </c>
      <c r="AB4727">
        <v>2.0945833026980401</v>
      </c>
      <c r="AC4727">
        <v>0</v>
      </c>
      <c r="AD4727">
        <v>0</v>
      </c>
      <c r="AE4727">
        <v>7.0031070146783581</v>
      </c>
    </row>
    <row r="4728" spans="1:31" x14ac:dyDescent="0.25">
      <c r="A4728">
        <v>1717290</v>
      </c>
      <c r="B4728">
        <v>1</v>
      </c>
      <c r="C4728" t="s">
        <v>81</v>
      </c>
      <c r="D4728" t="s">
        <v>118</v>
      </c>
      <c r="E4728" t="s">
        <v>131</v>
      </c>
      <c r="F4728" t="s">
        <v>13744</v>
      </c>
      <c r="G4728" t="s">
        <v>133</v>
      </c>
      <c r="H4728" t="s">
        <v>134</v>
      </c>
      <c r="I4728" t="s">
        <v>135</v>
      </c>
      <c r="J4728" t="s">
        <v>136</v>
      </c>
      <c r="K4728" t="s">
        <v>137</v>
      </c>
      <c r="L4728" t="s">
        <v>13745</v>
      </c>
      <c r="M4728" t="s">
        <v>13746</v>
      </c>
      <c r="N4728">
        <v>1.4852777770000001</v>
      </c>
      <c r="O4728">
        <v>0</v>
      </c>
      <c r="P4728">
        <v>1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0.1405387343799778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0.1405387343799778</v>
      </c>
    </row>
    <row r="4729" spans="1:31" x14ac:dyDescent="0.25">
      <c r="A4729">
        <v>1717313</v>
      </c>
      <c r="B4729">
        <v>1</v>
      </c>
      <c r="C4729" t="s">
        <v>80</v>
      </c>
      <c r="D4729" t="s">
        <v>99</v>
      </c>
      <c r="E4729" t="s">
        <v>131</v>
      </c>
      <c r="F4729" t="s">
        <v>13747</v>
      </c>
      <c r="G4729" t="s">
        <v>133</v>
      </c>
      <c r="H4729" t="s">
        <v>134</v>
      </c>
      <c r="I4729" t="s">
        <v>135</v>
      </c>
      <c r="J4729" t="s">
        <v>136</v>
      </c>
      <c r="K4729" t="s">
        <v>137</v>
      </c>
      <c r="L4729" t="s">
        <v>13748</v>
      </c>
      <c r="M4729" t="s">
        <v>13749</v>
      </c>
      <c r="N4729">
        <v>2.1205555550000001</v>
      </c>
      <c r="O4729">
        <v>0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0.7425528165204931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0.7425528165204931</v>
      </c>
    </row>
    <row r="4730" spans="1:31" x14ac:dyDescent="0.25">
      <c r="A4730">
        <v>1717170</v>
      </c>
      <c r="B4730">
        <v>1</v>
      </c>
      <c r="C4730" t="s">
        <v>80</v>
      </c>
      <c r="D4730" t="s">
        <v>106</v>
      </c>
      <c r="E4730" t="s">
        <v>189</v>
      </c>
      <c r="F4730" t="s">
        <v>13470</v>
      </c>
      <c r="G4730" t="s">
        <v>147</v>
      </c>
      <c r="H4730" t="s">
        <v>143</v>
      </c>
      <c r="I4730" t="s">
        <v>135</v>
      </c>
      <c r="J4730" t="s">
        <v>136</v>
      </c>
      <c r="K4730" t="s">
        <v>137</v>
      </c>
      <c r="L4730" t="s">
        <v>13750</v>
      </c>
      <c r="M4730" t="s">
        <v>13751</v>
      </c>
      <c r="N4730">
        <v>3.6127777769999998</v>
      </c>
      <c r="O4730">
        <v>0</v>
      </c>
      <c r="P4730">
        <v>793</v>
      </c>
      <c r="Q4730">
        <v>1</v>
      </c>
      <c r="R4730">
        <v>84</v>
      </c>
      <c r="S4730">
        <v>5</v>
      </c>
      <c r="T4730">
        <v>127</v>
      </c>
      <c r="U4730">
        <v>0</v>
      </c>
      <c r="V4730">
        <v>0</v>
      </c>
      <c r="W4730">
        <v>0</v>
      </c>
      <c r="X4730">
        <v>386.7368386508212</v>
      </c>
      <c r="Y4730">
        <v>0.8579999475590967</v>
      </c>
      <c r="Z4730">
        <v>52.032276789504593</v>
      </c>
      <c r="AA4730">
        <v>37.465567168994518</v>
      </c>
      <c r="AB4730">
        <v>328.89960085210049</v>
      </c>
      <c r="AC4730">
        <v>0</v>
      </c>
      <c r="AD4730">
        <v>0</v>
      </c>
      <c r="AE4730">
        <v>805.99228340897992</v>
      </c>
    </row>
    <row r="4731" spans="1:31" x14ac:dyDescent="0.25">
      <c r="A4731">
        <v>1717084</v>
      </c>
      <c r="B4731">
        <v>1</v>
      </c>
      <c r="C4731" t="s">
        <v>81</v>
      </c>
      <c r="D4731" t="s">
        <v>118</v>
      </c>
      <c r="E4731" t="s">
        <v>160</v>
      </c>
      <c r="F4731" t="s">
        <v>13752</v>
      </c>
      <c r="G4731" t="s">
        <v>162</v>
      </c>
      <c r="H4731" t="s">
        <v>134</v>
      </c>
      <c r="I4731" t="s">
        <v>135</v>
      </c>
      <c r="J4731" t="s">
        <v>136</v>
      </c>
      <c r="K4731" t="s">
        <v>137</v>
      </c>
      <c r="L4731" t="s">
        <v>13753</v>
      </c>
      <c r="M4731" t="s">
        <v>13754</v>
      </c>
      <c r="N4731">
        <v>1.750277777</v>
      </c>
      <c r="O4731">
        <v>0</v>
      </c>
      <c r="P4731">
        <v>3</v>
      </c>
      <c r="Q4731">
        <v>0</v>
      </c>
      <c r="R4731">
        <v>3</v>
      </c>
      <c r="S4731">
        <v>0</v>
      </c>
      <c r="T4731">
        <v>1</v>
      </c>
      <c r="U4731">
        <v>0</v>
      </c>
      <c r="V4731">
        <v>0</v>
      </c>
      <c r="W4731">
        <v>0</v>
      </c>
      <c r="X4731">
        <v>0.50077513671661977</v>
      </c>
      <c r="Y4731">
        <v>0</v>
      </c>
      <c r="Z4731">
        <v>0.21286997040667502</v>
      </c>
      <c r="AA4731">
        <v>0</v>
      </c>
      <c r="AB4731">
        <v>0.6154512338235445</v>
      </c>
      <c r="AC4731">
        <v>0</v>
      </c>
      <c r="AD4731">
        <v>0</v>
      </c>
      <c r="AE4731">
        <v>1.3290963409468393</v>
      </c>
    </row>
    <row r="4732" spans="1:31" x14ac:dyDescent="0.25">
      <c r="A4732">
        <v>1716984</v>
      </c>
      <c r="B4732">
        <v>1</v>
      </c>
      <c r="C4732" t="s">
        <v>81</v>
      </c>
      <c r="D4732" t="s">
        <v>119</v>
      </c>
      <c r="E4732" t="s">
        <v>189</v>
      </c>
      <c r="F4732" t="s">
        <v>10214</v>
      </c>
      <c r="G4732" t="s">
        <v>147</v>
      </c>
      <c r="H4732" t="s">
        <v>143</v>
      </c>
      <c r="I4732" t="s">
        <v>455</v>
      </c>
      <c r="J4732" t="s">
        <v>136</v>
      </c>
      <c r="K4732" t="s">
        <v>137</v>
      </c>
      <c r="L4732" t="s">
        <v>13755</v>
      </c>
      <c r="M4732" t="s">
        <v>13756</v>
      </c>
      <c r="N4732">
        <v>5.5555550000000002E-3</v>
      </c>
      <c r="O4732">
        <v>1</v>
      </c>
      <c r="P4732">
        <v>1348</v>
      </c>
      <c r="Q4732">
        <v>136</v>
      </c>
      <c r="R4732">
        <v>234</v>
      </c>
      <c r="S4732">
        <v>3</v>
      </c>
      <c r="T4732">
        <v>94</v>
      </c>
      <c r="U4732">
        <v>0</v>
      </c>
      <c r="V4732">
        <v>0</v>
      </c>
      <c r="W4732">
        <v>9.0710487077777773E-5</v>
      </c>
      <c r="X4732">
        <v>0.80467618774684513</v>
      </c>
      <c r="Y4732">
        <v>0.17717720111965557</v>
      </c>
      <c r="Z4732">
        <v>0.3184702255329222</v>
      </c>
      <c r="AA4732">
        <v>0.1193787246496</v>
      </c>
      <c r="AB4732">
        <v>0.29614730849548904</v>
      </c>
      <c r="AC4732">
        <v>0</v>
      </c>
      <c r="AD4732">
        <v>0</v>
      </c>
      <c r="AE4732">
        <v>1.7159403580315897</v>
      </c>
    </row>
    <row r="4733" spans="1:31" x14ac:dyDescent="0.25">
      <c r="A4733">
        <v>1717127</v>
      </c>
      <c r="B4733">
        <v>1</v>
      </c>
      <c r="C4733" t="s">
        <v>80</v>
      </c>
      <c r="D4733" t="s">
        <v>82</v>
      </c>
      <c r="E4733" t="s">
        <v>131</v>
      </c>
      <c r="F4733" t="s">
        <v>13757</v>
      </c>
      <c r="G4733" t="s">
        <v>238</v>
      </c>
      <c r="H4733" t="s">
        <v>134</v>
      </c>
      <c r="I4733" t="s">
        <v>135</v>
      </c>
      <c r="J4733" t="s">
        <v>136</v>
      </c>
      <c r="K4733" t="s">
        <v>137</v>
      </c>
      <c r="L4733" t="s">
        <v>13758</v>
      </c>
      <c r="M4733" t="s">
        <v>13759</v>
      </c>
      <c r="N4733">
        <v>1.0022222220000001</v>
      </c>
      <c r="O4733">
        <v>0</v>
      </c>
      <c r="P4733">
        <v>10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1.6746695868348169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1.6746695868348169</v>
      </c>
    </row>
    <row r="4734" spans="1:31" x14ac:dyDescent="0.25">
      <c r="A4734">
        <v>1717276</v>
      </c>
      <c r="B4734">
        <v>1</v>
      </c>
      <c r="C4734" t="s">
        <v>81</v>
      </c>
      <c r="D4734" t="s">
        <v>113</v>
      </c>
      <c r="E4734" t="s">
        <v>140</v>
      </c>
      <c r="F4734" t="s">
        <v>13760</v>
      </c>
      <c r="G4734" t="s">
        <v>147</v>
      </c>
      <c r="H4734" t="s">
        <v>143</v>
      </c>
      <c r="I4734" t="s">
        <v>135</v>
      </c>
      <c r="J4734" t="s">
        <v>136</v>
      </c>
      <c r="K4734" t="s">
        <v>137</v>
      </c>
      <c r="L4734" t="s">
        <v>13761</v>
      </c>
      <c r="M4734" t="s">
        <v>13762</v>
      </c>
      <c r="N4734">
        <v>0.72222222199999997</v>
      </c>
      <c r="O4734">
        <v>0</v>
      </c>
      <c r="P4734">
        <v>689</v>
      </c>
      <c r="Q4734">
        <v>51</v>
      </c>
      <c r="R4734">
        <v>258</v>
      </c>
      <c r="S4734">
        <v>8</v>
      </c>
      <c r="T4734">
        <v>39</v>
      </c>
      <c r="U4734">
        <v>1</v>
      </c>
      <c r="V4734">
        <v>0</v>
      </c>
      <c r="W4734">
        <v>0</v>
      </c>
      <c r="X4734">
        <v>73.766517186837547</v>
      </c>
      <c r="Y4734">
        <v>25.076146136814824</v>
      </c>
      <c r="Z4734">
        <v>106.78854562225312</v>
      </c>
      <c r="AA4734">
        <v>58.268756662047018</v>
      </c>
      <c r="AB4734">
        <v>14.275765440939473</v>
      </c>
      <c r="AC4734">
        <v>18.133367474908642</v>
      </c>
      <c r="AD4734">
        <v>0</v>
      </c>
      <c r="AE4734">
        <v>296.30909852380063</v>
      </c>
    </row>
    <row r="4735" spans="1:31" x14ac:dyDescent="0.25">
      <c r="A4735">
        <v>1717227</v>
      </c>
      <c r="B4735">
        <v>1</v>
      </c>
      <c r="C4735" t="s">
        <v>80</v>
      </c>
      <c r="D4735" t="s">
        <v>97</v>
      </c>
      <c r="E4735" t="s">
        <v>131</v>
      </c>
      <c r="F4735" t="s">
        <v>13763</v>
      </c>
      <c r="G4735" t="s">
        <v>133</v>
      </c>
      <c r="H4735" t="s">
        <v>134</v>
      </c>
      <c r="I4735" t="s">
        <v>135</v>
      </c>
      <c r="J4735" t="s">
        <v>136</v>
      </c>
      <c r="K4735" t="s">
        <v>137</v>
      </c>
      <c r="L4735" t="s">
        <v>13764</v>
      </c>
      <c r="M4735" t="s">
        <v>13765</v>
      </c>
      <c r="N4735">
        <v>1.6541666660000001</v>
      </c>
      <c r="O4735">
        <v>0</v>
      </c>
      <c r="P4735">
        <v>1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0.39301338426999999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0.39301338426999999</v>
      </c>
    </row>
    <row r="4736" spans="1:31" x14ac:dyDescent="0.25">
      <c r="A4736">
        <v>1717021</v>
      </c>
      <c r="B4736">
        <v>1</v>
      </c>
      <c r="C4736" t="s">
        <v>81</v>
      </c>
      <c r="D4736" t="s">
        <v>128</v>
      </c>
      <c r="E4736" t="s">
        <v>140</v>
      </c>
      <c r="F4736" t="s">
        <v>13766</v>
      </c>
      <c r="G4736" t="s">
        <v>147</v>
      </c>
      <c r="H4736" t="s">
        <v>143</v>
      </c>
      <c r="I4736" t="s">
        <v>135</v>
      </c>
      <c r="J4736" t="s">
        <v>136</v>
      </c>
      <c r="K4736" t="s">
        <v>137</v>
      </c>
      <c r="L4736" t="s">
        <v>13767</v>
      </c>
      <c r="M4736" t="s">
        <v>13685</v>
      </c>
      <c r="N4736">
        <v>0.170555555</v>
      </c>
      <c r="O4736">
        <v>0</v>
      </c>
      <c r="P4736">
        <v>1969</v>
      </c>
      <c r="Q4736">
        <v>0</v>
      </c>
      <c r="R4736">
        <v>23</v>
      </c>
      <c r="S4736">
        <v>2</v>
      </c>
      <c r="T4736">
        <v>132</v>
      </c>
      <c r="U4736">
        <v>0</v>
      </c>
      <c r="V4736">
        <v>1</v>
      </c>
      <c r="W4736">
        <v>0</v>
      </c>
      <c r="X4736">
        <v>66.768706648181734</v>
      </c>
      <c r="Y4736">
        <v>0</v>
      </c>
      <c r="Z4736">
        <v>1.061791791179636</v>
      </c>
      <c r="AA4736">
        <v>9.5169817700966153</v>
      </c>
      <c r="AB4736">
        <v>26.073965243753737</v>
      </c>
      <c r="AC4736">
        <v>0</v>
      </c>
      <c r="AD4736">
        <v>0.36154662064147447</v>
      </c>
      <c r="AE4736">
        <v>103.78299207385319</v>
      </c>
    </row>
    <row r="4737" spans="1:31" x14ac:dyDescent="0.25">
      <c r="A4737">
        <v>1717353</v>
      </c>
      <c r="B4737">
        <v>1</v>
      </c>
      <c r="C4737" t="s">
        <v>81</v>
      </c>
      <c r="D4737" t="s">
        <v>112</v>
      </c>
      <c r="E4737" t="s">
        <v>150</v>
      </c>
      <c r="F4737" t="s">
        <v>13768</v>
      </c>
      <c r="G4737" t="s">
        <v>186</v>
      </c>
      <c r="H4737" t="s">
        <v>134</v>
      </c>
      <c r="I4737" t="s">
        <v>135</v>
      </c>
      <c r="J4737" t="s">
        <v>136</v>
      </c>
      <c r="K4737" t="s">
        <v>137</v>
      </c>
      <c r="L4737" t="s">
        <v>13769</v>
      </c>
      <c r="M4737" t="s">
        <v>13770</v>
      </c>
      <c r="N4737">
        <v>1.4325000000000001</v>
      </c>
      <c r="O4737">
        <v>0</v>
      </c>
      <c r="P4737">
        <v>1</v>
      </c>
      <c r="Q4737">
        <v>0</v>
      </c>
      <c r="R4737">
        <v>16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0.17033383184183337</v>
      </c>
      <c r="Y4737">
        <v>0</v>
      </c>
      <c r="Z4737">
        <v>5.1244387176665187</v>
      </c>
      <c r="AA4737">
        <v>0</v>
      </c>
      <c r="AB4737">
        <v>0</v>
      </c>
      <c r="AC4737">
        <v>0</v>
      </c>
      <c r="AD4737">
        <v>0</v>
      </c>
      <c r="AE4737">
        <v>5.2947725495083517</v>
      </c>
    </row>
    <row r="4738" spans="1:31" x14ac:dyDescent="0.25">
      <c r="A4738">
        <v>1717167</v>
      </c>
      <c r="B4738">
        <v>1</v>
      </c>
      <c r="C4738" t="s">
        <v>80</v>
      </c>
      <c r="D4738" t="s">
        <v>96</v>
      </c>
      <c r="E4738" t="s">
        <v>150</v>
      </c>
      <c r="F4738" t="s">
        <v>670</v>
      </c>
      <c r="G4738" t="s">
        <v>186</v>
      </c>
      <c r="H4738" t="s">
        <v>134</v>
      </c>
      <c r="I4738" t="s">
        <v>135</v>
      </c>
      <c r="J4738" t="s">
        <v>136</v>
      </c>
      <c r="K4738" t="s">
        <v>137</v>
      </c>
      <c r="L4738" t="s">
        <v>13771</v>
      </c>
      <c r="M4738" t="s">
        <v>13772</v>
      </c>
      <c r="N4738">
        <v>0.96222222199999996</v>
      </c>
      <c r="O4738">
        <v>0</v>
      </c>
      <c r="P4738">
        <v>107</v>
      </c>
      <c r="Q4738">
        <v>0</v>
      </c>
      <c r="R4738">
        <v>0</v>
      </c>
      <c r="S4738">
        <v>0</v>
      </c>
      <c r="T4738">
        <v>8</v>
      </c>
      <c r="U4738">
        <v>0</v>
      </c>
      <c r="V4738">
        <v>0</v>
      </c>
      <c r="W4738">
        <v>0</v>
      </c>
      <c r="X4738">
        <v>24.832574136009981</v>
      </c>
      <c r="Y4738">
        <v>0</v>
      </c>
      <c r="Z4738">
        <v>0</v>
      </c>
      <c r="AA4738">
        <v>0</v>
      </c>
      <c r="AB4738">
        <v>14.278155387048281</v>
      </c>
      <c r="AC4738">
        <v>0</v>
      </c>
      <c r="AD4738">
        <v>0</v>
      </c>
      <c r="AE4738">
        <v>39.110729523058261</v>
      </c>
    </row>
    <row r="4739" spans="1:31" x14ac:dyDescent="0.25">
      <c r="A4739">
        <v>1717044</v>
      </c>
      <c r="B4739">
        <v>1</v>
      </c>
      <c r="C4739" t="s">
        <v>81</v>
      </c>
      <c r="D4739" t="s">
        <v>127</v>
      </c>
      <c r="E4739" t="s">
        <v>171</v>
      </c>
      <c r="F4739" t="s">
        <v>13773</v>
      </c>
      <c r="G4739" t="s">
        <v>147</v>
      </c>
      <c r="H4739" t="s">
        <v>143</v>
      </c>
      <c r="I4739" t="s">
        <v>135</v>
      </c>
      <c r="J4739" t="s">
        <v>136</v>
      </c>
      <c r="K4739" t="s">
        <v>137</v>
      </c>
      <c r="L4739" t="s">
        <v>13774</v>
      </c>
      <c r="M4739" t="s">
        <v>13775</v>
      </c>
      <c r="N4739">
        <v>0.66722222200000003</v>
      </c>
      <c r="O4739">
        <v>0</v>
      </c>
      <c r="P4739">
        <v>869</v>
      </c>
      <c r="Q4739">
        <v>0</v>
      </c>
      <c r="R4739">
        <v>6</v>
      </c>
      <c r="S4739">
        <v>0</v>
      </c>
      <c r="T4739">
        <v>51</v>
      </c>
      <c r="U4739">
        <v>0</v>
      </c>
      <c r="V4739">
        <v>0</v>
      </c>
      <c r="W4739">
        <v>0</v>
      </c>
      <c r="X4739">
        <v>140.8063029416345</v>
      </c>
      <c r="Y4739">
        <v>0</v>
      </c>
      <c r="Z4739">
        <v>1.5143038917480505</v>
      </c>
      <c r="AA4739">
        <v>0</v>
      </c>
      <c r="AB4739">
        <v>24.88987312841347</v>
      </c>
      <c r="AC4739">
        <v>0</v>
      </c>
      <c r="AD4739">
        <v>0</v>
      </c>
      <c r="AE4739">
        <v>167.21047996179601</v>
      </c>
    </row>
    <row r="4740" spans="1:31" x14ac:dyDescent="0.25">
      <c r="A4740">
        <v>1717004</v>
      </c>
      <c r="B4740">
        <v>1</v>
      </c>
      <c r="C4740" t="s">
        <v>81</v>
      </c>
      <c r="D4740" t="s">
        <v>113</v>
      </c>
      <c r="E4740" t="s">
        <v>140</v>
      </c>
      <c r="F4740" t="s">
        <v>8629</v>
      </c>
      <c r="G4740" t="s">
        <v>173</v>
      </c>
      <c r="H4740" t="s">
        <v>143</v>
      </c>
      <c r="I4740" t="s">
        <v>135</v>
      </c>
      <c r="J4740" t="s">
        <v>136</v>
      </c>
      <c r="K4740" t="s">
        <v>153</v>
      </c>
      <c r="L4740" t="s">
        <v>13776</v>
      </c>
      <c r="M4740" t="s">
        <v>13777</v>
      </c>
      <c r="N4740">
        <v>7.4452777770000003</v>
      </c>
      <c r="O4740">
        <v>2</v>
      </c>
      <c r="P4740">
        <v>119</v>
      </c>
      <c r="Q4740">
        <v>5</v>
      </c>
      <c r="R4740">
        <v>24</v>
      </c>
      <c r="S4740">
        <v>11</v>
      </c>
      <c r="T4740">
        <v>20</v>
      </c>
      <c r="U4740">
        <v>4</v>
      </c>
      <c r="V4740">
        <v>1</v>
      </c>
      <c r="W4740">
        <v>2.683466270196281</v>
      </c>
      <c r="X4740">
        <v>153.18947434158241</v>
      </c>
      <c r="Y4740">
        <v>18.866838574402223</v>
      </c>
      <c r="Z4740">
        <v>18.14264733406182</v>
      </c>
      <c r="AA4740">
        <v>2128.9076030693022</v>
      </c>
      <c r="AB4740">
        <v>348.64221850765352</v>
      </c>
      <c r="AC4740">
        <v>7479.2295089874679</v>
      </c>
      <c r="AD4740">
        <v>34.231698083567068</v>
      </c>
      <c r="AE4740">
        <v>10183.893455168234</v>
      </c>
    </row>
    <row r="4741" spans="1:31" x14ac:dyDescent="0.25">
      <c r="A4741">
        <v>1717499</v>
      </c>
      <c r="B4741">
        <v>1</v>
      </c>
      <c r="C4741" t="s">
        <v>80</v>
      </c>
      <c r="D4741" t="s">
        <v>107</v>
      </c>
      <c r="E4741" t="s">
        <v>160</v>
      </c>
      <c r="F4741" t="s">
        <v>165</v>
      </c>
      <c r="G4741" t="s">
        <v>162</v>
      </c>
      <c r="H4741" t="s">
        <v>134</v>
      </c>
      <c r="I4741" t="s">
        <v>135</v>
      </c>
      <c r="J4741" t="s">
        <v>136</v>
      </c>
      <c r="K4741" t="s">
        <v>137</v>
      </c>
      <c r="L4741" t="s">
        <v>13778</v>
      </c>
      <c r="M4741" t="s">
        <v>13779</v>
      </c>
      <c r="N4741">
        <v>1.582777777</v>
      </c>
      <c r="O4741">
        <v>0</v>
      </c>
      <c r="P4741">
        <v>40</v>
      </c>
      <c r="Q4741">
        <v>0</v>
      </c>
      <c r="R4741">
        <v>2</v>
      </c>
      <c r="S4741">
        <v>0</v>
      </c>
      <c r="T4741">
        <v>15</v>
      </c>
      <c r="U4741">
        <v>0</v>
      </c>
      <c r="V4741">
        <v>0</v>
      </c>
      <c r="W4741">
        <v>0</v>
      </c>
      <c r="X4741">
        <v>11.026417180740948</v>
      </c>
      <c r="Y4741">
        <v>0</v>
      </c>
      <c r="Z4741">
        <v>0.2690523651510256</v>
      </c>
      <c r="AA4741">
        <v>0</v>
      </c>
      <c r="AB4741">
        <v>4.761073411048387</v>
      </c>
      <c r="AC4741">
        <v>0</v>
      </c>
      <c r="AD4741">
        <v>0</v>
      </c>
      <c r="AE4741">
        <v>16.056542956940362</v>
      </c>
    </row>
    <row r="4742" spans="1:31" x14ac:dyDescent="0.25">
      <c r="A4742">
        <v>1717107</v>
      </c>
      <c r="B4742">
        <v>1</v>
      </c>
      <c r="C4742" t="s">
        <v>80</v>
      </c>
      <c r="D4742" t="s">
        <v>95</v>
      </c>
      <c r="E4742" t="s">
        <v>160</v>
      </c>
      <c r="F4742" t="s">
        <v>13780</v>
      </c>
      <c r="G4742" t="s">
        <v>162</v>
      </c>
      <c r="H4742" t="s">
        <v>134</v>
      </c>
      <c r="I4742" t="s">
        <v>135</v>
      </c>
      <c r="J4742" t="s">
        <v>136</v>
      </c>
      <c r="K4742" t="s">
        <v>137</v>
      </c>
      <c r="L4742" t="s">
        <v>13781</v>
      </c>
      <c r="M4742" t="s">
        <v>13782</v>
      </c>
      <c r="N4742">
        <v>1.186388888</v>
      </c>
      <c r="O4742">
        <v>0</v>
      </c>
      <c r="P4742">
        <v>97</v>
      </c>
      <c r="Q4742">
        <v>0</v>
      </c>
      <c r="R4742">
        <v>0</v>
      </c>
      <c r="S4742">
        <v>0</v>
      </c>
      <c r="T4742">
        <v>9</v>
      </c>
      <c r="U4742">
        <v>0</v>
      </c>
      <c r="V4742">
        <v>0</v>
      </c>
      <c r="W4742">
        <v>0</v>
      </c>
      <c r="X4742">
        <v>28.77988061698484</v>
      </c>
      <c r="Y4742">
        <v>0</v>
      </c>
      <c r="Z4742">
        <v>0</v>
      </c>
      <c r="AA4742">
        <v>0</v>
      </c>
      <c r="AB4742">
        <v>12.424656911482503</v>
      </c>
      <c r="AC4742">
        <v>0</v>
      </c>
      <c r="AD4742">
        <v>0</v>
      </c>
      <c r="AE4742">
        <v>41.204537528467341</v>
      </c>
    </row>
    <row r="4743" spans="1:31" x14ac:dyDescent="0.25">
      <c r="A4743">
        <v>1717150</v>
      </c>
      <c r="B4743">
        <v>1</v>
      </c>
      <c r="C4743" t="s">
        <v>80</v>
      </c>
      <c r="D4743" t="s">
        <v>96</v>
      </c>
      <c r="E4743" t="s">
        <v>131</v>
      </c>
      <c r="F4743" t="s">
        <v>13783</v>
      </c>
      <c r="G4743" t="s">
        <v>242</v>
      </c>
      <c r="H4743" t="s">
        <v>134</v>
      </c>
      <c r="I4743" t="s">
        <v>135</v>
      </c>
      <c r="J4743" t="s">
        <v>136</v>
      </c>
      <c r="K4743" t="s">
        <v>137</v>
      </c>
      <c r="L4743" t="s">
        <v>13784</v>
      </c>
      <c r="M4743" t="s">
        <v>13785</v>
      </c>
      <c r="N4743">
        <v>16.600000000000001</v>
      </c>
      <c r="O4743">
        <v>0</v>
      </c>
      <c r="P4743">
        <v>1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11.718305775112301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11.718305775112301</v>
      </c>
    </row>
    <row r="4744" spans="1:31" x14ac:dyDescent="0.25">
      <c r="A4744">
        <v>1717545</v>
      </c>
      <c r="B4744">
        <v>1</v>
      </c>
      <c r="C4744" t="s">
        <v>80</v>
      </c>
      <c r="D4744" t="s">
        <v>101</v>
      </c>
      <c r="E4744" t="s">
        <v>150</v>
      </c>
      <c r="F4744" t="s">
        <v>13786</v>
      </c>
      <c r="G4744" t="s">
        <v>162</v>
      </c>
      <c r="H4744" t="s">
        <v>134</v>
      </c>
      <c r="I4744" t="s">
        <v>135</v>
      </c>
      <c r="J4744" t="s">
        <v>136</v>
      </c>
      <c r="K4744" t="s">
        <v>137</v>
      </c>
      <c r="L4744" t="s">
        <v>13787</v>
      </c>
      <c r="M4744" t="s">
        <v>13788</v>
      </c>
      <c r="N4744">
        <v>4.2141666659999997</v>
      </c>
      <c r="O4744">
        <v>0</v>
      </c>
      <c r="P4744">
        <v>133</v>
      </c>
      <c r="Q4744">
        <v>0</v>
      </c>
      <c r="R4744">
        <v>0</v>
      </c>
      <c r="S4744">
        <v>0</v>
      </c>
      <c r="T4744">
        <v>4</v>
      </c>
      <c r="U4744">
        <v>0</v>
      </c>
      <c r="V4744">
        <v>0</v>
      </c>
      <c r="W4744">
        <v>0</v>
      </c>
      <c r="X4744">
        <v>153.15830236615992</v>
      </c>
      <c r="Y4744">
        <v>0</v>
      </c>
      <c r="Z4744">
        <v>0</v>
      </c>
      <c r="AA4744">
        <v>0</v>
      </c>
      <c r="AB4744">
        <v>33.42096630154667</v>
      </c>
      <c r="AC4744">
        <v>0</v>
      </c>
      <c r="AD4744">
        <v>0</v>
      </c>
      <c r="AE4744">
        <v>186.57926866770657</v>
      </c>
    </row>
    <row r="4745" spans="1:31" x14ac:dyDescent="0.25">
      <c r="A4745">
        <v>1716958</v>
      </c>
      <c r="B4745">
        <v>1</v>
      </c>
      <c r="C4745" t="s">
        <v>80</v>
      </c>
      <c r="D4745" t="s">
        <v>97</v>
      </c>
      <c r="E4745" t="s">
        <v>150</v>
      </c>
      <c r="F4745" t="s">
        <v>13789</v>
      </c>
      <c r="G4745" t="s">
        <v>186</v>
      </c>
      <c r="H4745" t="s">
        <v>134</v>
      </c>
      <c r="I4745" t="s">
        <v>135</v>
      </c>
      <c r="J4745" t="s">
        <v>136</v>
      </c>
      <c r="K4745" t="s">
        <v>137</v>
      </c>
      <c r="L4745" t="s">
        <v>13790</v>
      </c>
      <c r="M4745" t="s">
        <v>13791</v>
      </c>
      <c r="N4745">
        <v>5.6988888879999999</v>
      </c>
      <c r="O4745">
        <v>0</v>
      </c>
      <c r="P4745">
        <v>99</v>
      </c>
      <c r="Q4745">
        <v>0</v>
      </c>
      <c r="R4745">
        <v>1</v>
      </c>
      <c r="S4745">
        <v>0</v>
      </c>
      <c r="T4745">
        <v>22</v>
      </c>
      <c r="U4745">
        <v>0</v>
      </c>
      <c r="V4745">
        <v>0</v>
      </c>
      <c r="W4745">
        <v>0</v>
      </c>
      <c r="X4745">
        <v>153.96694439460933</v>
      </c>
      <c r="Y4745">
        <v>0</v>
      </c>
      <c r="Z4745">
        <v>6.1152861367549818</v>
      </c>
      <c r="AA4745">
        <v>0</v>
      </c>
      <c r="AB4745">
        <v>100.61616885938446</v>
      </c>
      <c r="AC4745">
        <v>0</v>
      </c>
      <c r="AD4745">
        <v>0</v>
      </c>
      <c r="AE4745">
        <v>260.69839939074876</v>
      </c>
    </row>
    <row r="4746" spans="1:31" x14ac:dyDescent="0.25">
      <c r="A4746">
        <v>1717399</v>
      </c>
      <c r="B4746">
        <v>1</v>
      </c>
      <c r="C4746" t="s">
        <v>80</v>
      </c>
      <c r="D4746" t="s">
        <v>106</v>
      </c>
      <c r="E4746" t="s">
        <v>150</v>
      </c>
      <c r="F4746" t="s">
        <v>13792</v>
      </c>
      <c r="G4746" t="s">
        <v>186</v>
      </c>
      <c r="H4746" t="s">
        <v>134</v>
      </c>
      <c r="I4746" t="s">
        <v>135</v>
      </c>
      <c r="J4746" t="s">
        <v>136</v>
      </c>
      <c r="K4746" t="s">
        <v>137</v>
      </c>
      <c r="L4746" t="s">
        <v>13793</v>
      </c>
      <c r="M4746" t="s">
        <v>13794</v>
      </c>
      <c r="N4746">
        <v>1.023055555</v>
      </c>
      <c r="O4746">
        <v>0</v>
      </c>
      <c r="P4746">
        <v>82</v>
      </c>
      <c r="Q4746">
        <v>0</v>
      </c>
      <c r="R4746">
        <v>1</v>
      </c>
      <c r="S4746">
        <v>0</v>
      </c>
      <c r="T4746">
        <v>5</v>
      </c>
      <c r="U4746">
        <v>0</v>
      </c>
      <c r="V4746">
        <v>0</v>
      </c>
      <c r="W4746">
        <v>0</v>
      </c>
      <c r="X4746">
        <v>15.934035229180452</v>
      </c>
      <c r="Y4746">
        <v>0</v>
      </c>
      <c r="Z4746">
        <v>0.86117090325597778</v>
      </c>
      <c r="AA4746">
        <v>0</v>
      </c>
      <c r="AB4746">
        <v>0.47578802391877323</v>
      </c>
      <c r="AC4746">
        <v>0</v>
      </c>
      <c r="AD4746">
        <v>0</v>
      </c>
      <c r="AE4746">
        <v>17.270994156355204</v>
      </c>
    </row>
    <row r="4747" spans="1:31" x14ac:dyDescent="0.25">
      <c r="A4747">
        <v>1717081</v>
      </c>
      <c r="B4747">
        <v>1</v>
      </c>
      <c r="C4747" t="s">
        <v>81</v>
      </c>
      <c r="D4747" t="s">
        <v>115</v>
      </c>
      <c r="E4747" t="s">
        <v>160</v>
      </c>
      <c r="F4747" t="s">
        <v>13795</v>
      </c>
      <c r="G4747" t="s">
        <v>152</v>
      </c>
      <c r="H4747" t="s">
        <v>134</v>
      </c>
      <c r="I4747" t="s">
        <v>135</v>
      </c>
      <c r="J4747" t="s">
        <v>136</v>
      </c>
      <c r="K4747" t="s">
        <v>153</v>
      </c>
      <c r="L4747" t="s">
        <v>13796</v>
      </c>
      <c r="M4747" t="s">
        <v>13797</v>
      </c>
      <c r="N4747">
        <v>7.2044655549999996</v>
      </c>
      <c r="O4747">
        <v>0</v>
      </c>
      <c r="P4747">
        <v>74</v>
      </c>
      <c r="Q4747">
        <v>0</v>
      </c>
      <c r="R4747">
        <v>0</v>
      </c>
      <c r="S4747">
        <v>0</v>
      </c>
      <c r="T4747">
        <v>6</v>
      </c>
      <c r="U4747">
        <v>0</v>
      </c>
      <c r="V4747">
        <v>0</v>
      </c>
      <c r="W4747">
        <v>0</v>
      </c>
      <c r="X4747">
        <v>44.693116906332655</v>
      </c>
      <c r="Y4747">
        <v>0</v>
      </c>
      <c r="Z4747">
        <v>0</v>
      </c>
      <c r="AA4747">
        <v>0</v>
      </c>
      <c r="AB4747">
        <v>6.0807072756733991</v>
      </c>
      <c r="AC4747">
        <v>0</v>
      </c>
      <c r="AD4747">
        <v>0</v>
      </c>
      <c r="AE4747">
        <v>50.773824182006052</v>
      </c>
    </row>
    <row r="4748" spans="1:31" x14ac:dyDescent="0.25">
      <c r="A4748">
        <v>1717293</v>
      </c>
      <c r="B4748">
        <v>1</v>
      </c>
      <c r="C4748" t="s">
        <v>80</v>
      </c>
      <c r="D4748" t="s">
        <v>100</v>
      </c>
      <c r="E4748" t="s">
        <v>189</v>
      </c>
      <c r="F4748" t="s">
        <v>202</v>
      </c>
      <c r="G4748" t="s">
        <v>147</v>
      </c>
      <c r="H4748" t="s">
        <v>143</v>
      </c>
      <c r="I4748" t="s">
        <v>135</v>
      </c>
      <c r="J4748" t="s">
        <v>136</v>
      </c>
      <c r="K4748" t="s">
        <v>137</v>
      </c>
      <c r="L4748" t="s">
        <v>13798</v>
      </c>
      <c r="M4748" t="s">
        <v>13799</v>
      </c>
      <c r="N4748">
        <v>1.1497222220000001</v>
      </c>
      <c r="O4748">
        <v>0</v>
      </c>
      <c r="P4748">
        <v>189</v>
      </c>
      <c r="Q4748">
        <v>0</v>
      </c>
      <c r="R4748">
        <v>23</v>
      </c>
      <c r="S4748">
        <v>9</v>
      </c>
      <c r="T4748">
        <v>53</v>
      </c>
      <c r="U4748">
        <v>2</v>
      </c>
      <c r="V4748">
        <v>2</v>
      </c>
      <c r="W4748">
        <v>0</v>
      </c>
      <c r="X4748">
        <v>60.098417105456413</v>
      </c>
      <c r="Y4748">
        <v>0</v>
      </c>
      <c r="Z4748">
        <v>10.126868081562431</v>
      </c>
      <c r="AA4748">
        <v>102.26816870849657</v>
      </c>
      <c r="AB4748">
        <v>64.331620313152655</v>
      </c>
      <c r="AC4748">
        <v>104.97662246441902</v>
      </c>
      <c r="AD4748">
        <v>299.8870149113273</v>
      </c>
      <c r="AE4748">
        <v>641.68871158441448</v>
      </c>
    </row>
    <row r="4749" spans="1:31" x14ac:dyDescent="0.25">
      <c r="A4749">
        <v>1716938</v>
      </c>
      <c r="B4749">
        <v>1</v>
      </c>
      <c r="C4749" t="s">
        <v>80</v>
      </c>
      <c r="D4749" t="s">
        <v>106</v>
      </c>
      <c r="E4749" t="s">
        <v>160</v>
      </c>
      <c r="F4749" t="s">
        <v>13800</v>
      </c>
      <c r="G4749" t="s">
        <v>162</v>
      </c>
      <c r="H4749" t="s">
        <v>134</v>
      </c>
      <c r="I4749" t="s">
        <v>135</v>
      </c>
      <c r="J4749" t="s">
        <v>136</v>
      </c>
      <c r="K4749" t="s">
        <v>137</v>
      </c>
      <c r="L4749" t="s">
        <v>13801</v>
      </c>
      <c r="M4749" t="s">
        <v>13802</v>
      </c>
      <c r="N4749">
        <v>3.8061111109999999</v>
      </c>
      <c r="O4749">
        <v>0</v>
      </c>
      <c r="P4749">
        <v>0</v>
      </c>
      <c r="Q4749">
        <v>0</v>
      </c>
      <c r="R4749">
        <v>2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1.9267530864580182</v>
      </c>
      <c r="AA4749">
        <v>0</v>
      </c>
      <c r="AB4749">
        <v>0</v>
      </c>
      <c r="AC4749">
        <v>0</v>
      </c>
      <c r="AD4749">
        <v>0</v>
      </c>
      <c r="AE4749">
        <v>1.9267530864580182</v>
      </c>
    </row>
    <row r="4750" spans="1:31" x14ac:dyDescent="0.25">
      <c r="A4750">
        <v>1717459</v>
      </c>
      <c r="B4750">
        <v>1</v>
      </c>
      <c r="C4750" t="s">
        <v>81</v>
      </c>
      <c r="D4750" t="s">
        <v>127</v>
      </c>
      <c r="E4750" t="s">
        <v>171</v>
      </c>
      <c r="F4750" t="s">
        <v>2366</v>
      </c>
      <c r="G4750" t="s">
        <v>147</v>
      </c>
      <c r="H4750" t="s">
        <v>143</v>
      </c>
      <c r="I4750" t="s">
        <v>455</v>
      </c>
      <c r="J4750" t="s">
        <v>136</v>
      </c>
      <c r="K4750" t="s">
        <v>137</v>
      </c>
      <c r="L4750" t="s">
        <v>13803</v>
      </c>
      <c r="M4750" t="s">
        <v>13804</v>
      </c>
      <c r="N4750">
        <v>3.0555555000000002E-2</v>
      </c>
      <c r="O4750">
        <v>0</v>
      </c>
      <c r="P4750">
        <v>440</v>
      </c>
      <c r="Q4750">
        <v>113</v>
      </c>
      <c r="R4750">
        <v>73</v>
      </c>
      <c r="S4750">
        <v>7</v>
      </c>
      <c r="T4750">
        <v>55</v>
      </c>
      <c r="U4750">
        <v>1</v>
      </c>
      <c r="V4750">
        <v>1</v>
      </c>
      <c r="W4750">
        <v>0</v>
      </c>
      <c r="X4750">
        <v>3.4010629251740148</v>
      </c>
      <c r="Y4750">
        <v>2.0026734119553335</v>
      </c>
      <c r="Z4750">
        <v>0.11517770839764443</v>
      </c>
      <c r="AA4750">
        <v>1.0535398637103999</v>
      </c>
      <c r="AB4750">
        <v>0.36484155274129437</v>
      </c>
      <c r="AC4750">
        <v>0</v>
      </c>
      <c r="AD4750">
        <v>8.6864588538749996E-2</v>
      </c>
      <c r="AE4750">
        <v>7.0241600505174375</v>
      </c>
    </row>
    <row r="4751" spans="1:31" x14ac:dyDescent="0.25">
      <c r="A4751">
        <v>1717087</v>
      </c>
      <c r="B4751">
        <v>1</v>
      </c>
      <c r="C4751" t="s">
        <v>80</v>
      </c>
      <c r="D4751" t="s">
        <v>85</v>
      </c>
      <c r="E4751" t="s">
        <v>160</v>
      </c>
      <c r="F4751" t="s">
        <v>13805</v>
      </c>
      <c r="G4751" t="s">
        <v>326</v>
      </c>
      <c r="H4751" t="s">
        <v>134</v>
      </c>
      <c r="I4751" t="s">
        <v>135</v>
      </c>
      <c r="J4751" t="s">
        <v>136</v>
      </c>
      <c r="K4751" t="s">
        <v>137</v>
      </c>
      <c r="L4751" t="s">
        <v>13806</v>
      </c>
      <c r="M4751" t="s">
        <v>13807</v>
      </c>
      <c r="N4751">
        <v>2.270277777</v>
      </c>
      <c r="O4751">
        <v>0</v>
      </c>
      <c r="P4751">
        <v>82</v>
      </c>
      <c r="Q4751">
        <v>0</v>
      </c>
      <c r="R4751">
        <v>0</v>
      </c>
      <c r="S4751">
        <v>0</v>
      </c>
      <c r="T4751">
        <v>11</v>
      </c>
      <c r="U4751">
        <v>0</v>
      </c>
      <c r="V4751">
        <v>0</v>
      </c>
      <c r="W4751">
        <v>0</v>
      </c>
      <c r="X4751">
        <v>47.985749407752252</v>
      </c>
      <c r="Y4751">
        <v>0</v>
      </c>
      <c r="Z4751">
        <v>0</v>
      </c>
      <c r="AA4751">
        <v>0</v>
      </c>
      <c r="AB4751">
        <v>56.87665010585156</v>
      </c>
      <c r="AC4751">
        <v>0</v>
      </c>
      <c r="AD4751">
        <v>0</v>
      </c>
      <c r="AE4751">
        <v>104.8623995136038</v>
      </c>
    </row>
    <row r="4752" spans="1:31" x14ac:dyDescent="0.25">
      <c r="A4752">
        <v>1717336</v>
      </c>
      <c r="B4752">
        <v>1</v>
      </c>
      <c r="C4752" t="s">
        <v>80</v>
      </c>
      <c r="D4752" t="s">
        <v>90</v>
      </c>
      <c r="E4752" t="s">
        <v>131</v>
      </c>
      <c r="F4752" t="s">
        <v>13808</v>
      </c>
      <c r="G4752" t="s">
        <v>133</v>
      </c>
      <c r="H4752" t="s">
        <v>134</v>
      </c>
      <c r="I4752" t="s">
        <v>135</v>
      </c>
      <c r="J4752" t="s">
        <v>136</v>
      </c>
      <c r="K4752" t="s">
        <v>137</v>
      </c>
      <c r="L4752" t="s">
        <v>13809</v>
      </c>
      <c r="M4752" t="s">
        <v>13810</v>
      </c>
      <c r="N4752">
        <v>2.7638888879999999</v>
      </c>
      <c r="O4752">
        <v>0</v>
      </c>
      <c r="P4752">
        <v>1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2.6219105305490356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2.6219105305490356</v>
      </c>
    </row>
    <row r="4753" spans="1:31" x14ac:dyDescent="0.25">
      <c r="A4753">
        <v>1717124</v>
      </c>
      <c r="B4753">
        <v>1</v>
      </c>
      <c r="C4753" t="s">
        <v>80</v>
      </c>
      <c r="D4753" t="s">
        <v>97</v>
      </c>
      <c r="E4753" t="s">
        <v>160</v>
      </c>
      <c r="F4753" t="s">
        <v>12704</v>
      </c>
      <c r="G4753" t="s">
        <v>326</v>
      </c>
      <c r="H4753" t="s">
        <v>134</v>
      </c>
      <c r="I4753" t="s">
        <v>135</v>
      </c>
      <c r="J4753" t="s">
        <v>136</v>
      </c>
      <c r="K4753" t="s">
        <v>137</v>
      </c>
      <c r="L4753" t="s">
        <v>13811</v>
      </c>
      <c r="M4753" t="s">
        <v>13812</v>
      </c>
      <c r="N4753">
        <v>1.8633333329999999</v>
      </c>
      <c r="O4753">
        <v>0</v>
      </c>
      <c r="P4753">
        <v>25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10.616408308044216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10.616408308044216</v>
      </c>
    </row>
    <row r="4754" spans="1:31" x14ac:dyDescent="0.25">
      <c r="A4754">
        <v>1717479</v>
      </c>
      <c r="B4754">
        <v>1</v>
      </c>
      <c r="C4754" t="s">
        <v>80</v>
      </c>
      <c r="D4754" t="s">
        <v>99</v>
      </c>
      <c r="E4754" t="s">
        <v>131</v>
      </c>
      <c r="F4754" t="s">
        <v>13813</v>
      </c>
      <c r="G4754" t="s">
        <v>133</v>
      </c>
      <c r="H4754" t="s">
        <v>134</v>
      </c>
      <c r="I4754" t="s">
        <v>135</v>
      </c>
      <c r="J4754" t="s">
        <v>136</v>
      </c>
      <c r="K4754" t="s">
        <v>137</v>
      </c>
      <c r="L4754" t="s">
        <v>13814</v>
      </c>
      <c r="M4754" t="s">
        <v>13815</v>
      </c>
      <c r="N4754">
        <v>3.8736111110000002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1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0.2613626981307875</v>
      </c>
      <c r="AC4754">
        <v>0</v>
      </c>
      <c r="AD4754">
        <v>0</v>
      </c>
      <c r="AE4754">
        <v>0.2613626981307875</v>
      </c>
    </row>
    <row r="4755" spans="1:31" x14ac:dyDescent="0.25">
      <c r="A4755">
        <v>1717130</v>
      </c>
      <c r="B4755">
        <v>1</v>
      </c>
      <c r="C4755" t="s">
        <v>81</v>
      </c>
      <c r="D4755" t="s">
        <v>122</v>
      </c>
      <c r="E4755" t="s">
        <v>131</v>
      </c>
      <c r="F4755" t="s">
        <v>13816</v>
      </c>
      <c r="G4755" t="s">
        <v>157</v>
      </c>
      <c r="H4755" t="s">
        <v>134</v>
      </c>
      <c r="I4755" t="s">
        <v>135</v>
      </c>
      <c r="J4755" t="s">
        <v>136</v>
      </c>
      <c r="K4755" t="s">
        <v>137</v>
      </c>
      <c r="L4755" t="s">
        <v>13817</v>
      </c>
      <c r="M4755" t="s">
        <v>13818</v>
      </c>
      <c r="N4755">
        <v>4.6966666659999996</v>
      </c>
      <c r="O4755">
        <v>0</v>
      </c>
      <c r="P4755">
        <v>7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5.2078085745505609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5.2078085745505609</v>
      </c>
    </row>
    <row r="4756" spans="1:31" x14ac:dyDescent="0.25">
      <c r="A4756">
        <v>1717522</v>
      </c>
      <c r="B4756">
        <v>1</v>
      </c>
      <c r="C4756" t="s">
        <v>81</v>
      </c>
      <c r="D4756" t="s">
        <v>123</v>
      </c>
      <c r="E4756" t="s">
        <v>189</v>
      </c>
      <c r="F4756" t="s">
        <v>12381</v>
      </c>
      <c r="G4756" t="s">
        <v>147</v>
      </c>
      <c r="H4756" t="s">
        <v>143</v>
      </c>
      <c r="I4756" t="s">
        <v>135</v>
      </c>
      <c r="J4756" t="s">
        <v>136</v>
      </c>
      <c r="K4756" t="s">
        <v>137</v>
      </c>
      <c r="L4756" t="s">
        <v>13819</v>
      </c>
      <c r="M4756" t="s">
        <v>13820</v>
      </c>
      <c r="N4756">
        <v>0.62388888799999997</v>
      </c>
      <c r="O4756">
        <v>0</v>
      </c>
      <c r="P4756">
        <v>403</v>
      </c>
      <c r="Q4756">
        <v>102</v>
      </c>
      <c r="R4756">
        <v>44</v>
      </c>
      <c r="S4756">
        <v>5</v>
      </c>
      <c r="T4756">
        <v>72</v>
      </c>
      <c r="U4756">
        <v>1</v>
      </c>
      <c r="V4756">
        <v>1</v>
      </c>
      <c r="W4756">
        <v>0</v>
      </c>
      <c r="X4756">
        <v>50.126116521968036</v>
      </c>
      <c r="Y4756">
        <v>17.658805439925956</v>
      </c>
      <c r="Z4756">
        <v>4.6556514449907462</v>
      </c>
      <c r="AA4756">
        <v>4.3317636744391361</v>
      </c>
      <c r="AB4756">
        <v>15.901930740340438</v>
      </c>
      <c r="AC4756">
        <v>33.029576319059622</v>
      </c>
      <c r="AD4756">
        <v>0.41790505844514003</v>
      </c>
      <c r="AE4756">
        <v>126.12174919916907</v>
      </c>
    </row>
    <row r="4757" spans="1:31" x14ac:dyDescent="0.25">
      <c r="A4757">
        <v>1716981</v>
      </c>
      <c r="B4757">
        <v>1</v>
      </c>
      <c r="C4757" t="s">
        <v>80</v>
      </c>
      <c r="D4757" t="s">
        <v>90</v>
      </c>
      <c r="E4757" t="s">
        <v>131</v>
      </c>
      <c r="F4757" t="s">
        <v>13821</v>
      </c>
      <c r="G4757" t="s">
        <v>242</v>
      </c>
      <c r="H4757" t="s">
        <v>134</v>
      </c>
      <c r="I4757" t="s">
        <v>135</v>
      </c>
      <c r="J4757" t="s">
        <v>136</v>
      </c>
      <c r="K4757" t="s">
        <v>137</v>
      </c>
      <c r="L4757" t="s">
        <v>13822</v>
      </c>
      <c r="M4757" t="s">
        <v>13823</v>
      </c>
      <c r="N4757">
        <v>5.2038888879999998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2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6.4002883575895018</v>
      </c>
      <c r="AC4757">
        <v>0</v>
      </c>
      <c r="AD4757">
        <v>0</v>
      </c>
      <c r="AE4757">
        <v>6.4002883575895018</v>
      </c>
    </row>
    <row r="4758" spans="1:31" x14ac:dyDescent="0.25">
      <c r="A4758">
        <v>1717425</v>
      </c>
      <c r="B4758">
        <v>1</v>
      </c>
      <c r="C4758" t="s">
        <v>80</v>
      </c>
      <c r="D4758" t="s">
        <v>92</v>
      </c>
      <c r="E4758" t="s">
        <v>160</v>
      </c>
      <c r="F4758" t="s">
        <v>13703</v>
      </c>
      <c r="G4758" t="s">
        <v>162</v>
      </c>
      <c r="H4758" t="s">
        <v>134</v>
      </c>
      <c r="I4758" t="s">
        <v>135</v>
      </c>
      <c r="J4758" t="s">
        <v>136</v>
      </c>
      <c r="K4758" t="s">
        <v>137</v>
      </c>
      <c r="L4758" t="s">
        <v>13824</v>
      </c>
      <c r="M4758" t="s">
        <v>13825</v>
      </c>
      <c r="N4758">
        <v>0.62638888800000003</v>
      </c>
      <c r="O4758">
        <v>0</v>
      </c>
      <c r="P4758">
        <v>24</v>
      </c>
      <c r="Q4758">
        <v>0</v>
      </c>
      <c r="R4758">
        <v>1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6.8125687945455544</v>
      </c>
      <c r="Y4758">
        <v>0</v>
      </c>
      <c r="Z4758">
        <v>8.5214572603508329E-2</v>
      </c>
      <c r="AA4758">
        <v>0</v>
      </c>
      <c r="AB4758">
        <v>0</v>
      </c>
      <c r="AC4758">
        <v>0</v>
      </c>
      <c r="AD4758">
        <v>0</v>
      </c>
      <c r="AE4758">
        <v>6.8977833671490627</v>
      </c>
    </row>
    <row r="4759" spans="1:31" x14ac:dyDescent="0.25">
      <c r="A4759">
        <v>1717402</v>
      </c>
      <c r="B4759">
        <v>1</v>
      </c>
      <c r="C4759" t="s">
        <v>80</v>
      </c>
      <c r="D4759" t="s">
        <v>104</v>
      </c>
      <c r="E4759" t="s">
        <v>131</v>
      </c>
      <c r="F4759" t="s">
        <v>13826</v>
      </c>
      <c r="G4759" t="s">
        <v>157</v>
      </c>
      <c r="H4759" t="s">
        <v>134</v>
      </c>
      <c r="I4759" t="s">
        <v>135</v>
      </c>
      <c r="J4759" t="s">
        <v>136</v>
      </c>
      <c r="K4759" t="s">
        <v>137</v>
      </c>
      <c r="L4759" t="s">
        <v>13827</v>
      </c>
      <c r="M4759" t="s">
        <v>13828</v>
      </c>
      <c r="N4759">
        <v>1.768888888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1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1.9786902675655667</v>
      </c>
      <c r="AC4759">
        <v>0</v>
      </c>
      <c r="AD4759">
        <v>0</v>
      </c>
      <c r="AE4759">
        <v>1.9786902675655667</v>
      </c>
    </row>
    <row r="4760" spans="1:31" x14ac:dyDescent="0.25">
      <c r="A4760">
        <v>1717262</v>
      </c>
      <c r="B4760">
        <v>1</v>
      </c>
      <c r="C4760" t="s">
        <v>80</v>
      </c>
      <c r="D4760" t="s">
        <v>101</v>
      </c>
      <c r="E4760" t="s">
        <v>160</v>
      </c>
      <c r="F4760" t="s">
        <v>13829</v>
      </c>
      <c r="G4760" t="s">
        <v>326</v>
      </c>
      <c r="H4760" t="s">
        <v>134</v>
      </c>
      <c r="I4760" t="s">
        <v>135</v>
      </c>
      <c r="J4760" t="s">
        <v>136</v>
      </c>
      <c r="K4760" t="s">
        <v>137</v>
      </c>
      <c r="L4760" t="s">
        <v>13830</v>
      </c>
      <c r="M4760" t="s">
        <v>13831</v>
      </c>
      <c r="N4760">
        <v>3.4511111109999999</v>
      </c>
      <c r="O4760">
        <v>0</v>
      </c>
      <c r="P4760">
        <v>115</v>
      </c>
      <c r="Q4760">
        <v>0</v>
      </c>
      <c r="R4760">
        <v>2</v>
      </c>
      <c r="S4760">
        <v>0</v>
      </c>
      <c r="T4760">
        <v>15</v>
      </c>
      <c r="U4760">
        <v>0</v>
      </c>
      <c r="V4760">
        <v>0</v>
      </c>
      <c r="W4760">
        <v>0</v>
      </c>
      <c r="X4760">
        <v>119.58419852569267</v>
      </c>
      <c r="Y4760">
        <v>0</v>
      </c>
      <c r="Z4760">
        <v>2.1376750275597773</v>
      </c>
      <c r="AA4760">
        <v>0</v>
      </c>
      <c r="AB4760">
        <v>25.707671750964202</v>
      </c>
      <c r="AC4760">
        <v>0</v>
      </c>
      <c r="AD4760">
        <v>0</v>
      </c>
      <c r="AE4760">
        <v>147.42954530421665</v>
      </c>
    </row>
    <row r="4761" spans="1:31" x14ac:dyDescent="0.25">
      <c r="A4761">
        <v>1716970</v>
      </c>
      <c r="B4761">
        <v>1</v>
      </c>
      <c r="C4761" t="s">
        <v>80</v>
      </c>
      <c r="D4761" t="s">
        <v>83</v>
      </c>
      <c r="E4761" t="s">
        <v>140</v>
      </c>
      <c r="F4761" t="s">
        <v>13832</v>
      </c>
      <c r="G4761" t="s">
        <v>147</v>
      </c>
      <c r="H4761" t="s">
        <v>143</v>
      </c>
      <c r="I4761" t="s">
        <v>135</v>
      </c>
      <c r="J4761" t="s">
        <v>136</v>
      </c>
      <c r="K4761" t="s">
        <v>137</v>
      </c>
      <c r="L4761" t="s">
        <v>13833</v>
      </c>
      <c r="M4761" t="s">
        <v>13834</v>
      </c>
      <c r="N4761">
        <v>1.307222222</v>
      </c>
      <c r="O4761">
        <v>0</v>
      </c>
      <c r="P4761">
        <v>5829</v>
      </c>
      <c r="Q4761">
        <v>0</v>
      </c>
      <c r="R4761">
        <v>1</v>
      </c>
      <c r="S4761">
        <v>0</v>
      </c>
      <c r="T4761">
        <v>1095</v>
      </c>
      <c r="U4761">
        <v>0</v>
      </c>
      <c r="V4761">
        <v>1</v>
      </c>
      <c r="W4761">
        <v>0</v>
      </c>
      <c r="X4761">
        <v>1826.1131337639652</v>
      </c>
      <c r="Y4761">
        <v>0</v>
      </c>
      <c r="Z4761">
        <v>0.16594947649644001</v>
      </c>
      <c r="AA4761">
        <v>0</v>
      </c>
      <c r="AB4761">
        <v>1601.2310429146801</v>
      </c>
      <c r="AC4761">
        <v>0</v>
      </c>
      <c r="AD4761">
        <v>33.022649272499024</v>
      </c>
      <c r="AE4761">
        <v>3460.5327754276409</v>
      </c>
    </row>
    <row r="4762" spans="1:31" x14ac:dyDescent="0.25">
      <c r="A4762">
        <v>1717239</v>
      </c>
      <c r="B4762">
        <v>1</v>
      </c>
      <c r="C4762" t="s">
        <v>81</v>
      </c>
      <c r="D4762" t="s">
        <v>113</v>
      </c>
      <c r="E4762" t="s">
        <v>131</v>
      </c>
      <c r="F4762" t="s">
        <v>13835</v>
      </c>
      <c r="G4762" t="s">
        <v>133</v>
      </c>
      <c r="H4762" t="s">
        <v>134</v>
      </c>
      <c r="I4762" t="s">
        <v>135</v>
      </c>
      <c r="J4762" t="s">
        <v>136</v>
      </c>
      <c r="K4762" t="s">
        <v>137</v>
      </c>
      <c r="L4762" t="s">
        <v>13836</v>
      </c>
      <c r="M4762" t="s">
        <v>13837</v>
      </c>
      <c r="N4762">
        <v>0.84833333300000002</v>
      </c>
      <c r="O4762">
        <v>0</v>
      </c>
      <c r="P4762">
        <v>1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7.7144262411055015E-2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7.7144262411055015E-2</v>
      </c>
    </row>
    <row r="4763" spans="1:31" x14ac:dyDescent="0.25">
      <c r="A4763">
        <v>1717116</v>
      </c>
      <c r="B4763">
        <v>1</v>
      </c>
      <c r="C4763" t="s">
        <v>81</v>
      </c>
      <c r="D4763" t="s">
        <v>118</v>
      </c>
      <c r="E4763" t="s">
        <v>131</v>
      </c>
      <c r="F4763" t="s">
        <v>13838</v>
      </c>
      <c r="G4763" t="s">
        <v>269</v>
      </c>
      <c r="H4763" t="s">
        <v>134</v>
      </c>
      <c r="I4763" t="s">
        <v>135</v>
      </c>
      <c r="J4763" t="s">
        <v>136</v>
      </c>
      <c r="K4763" t="s">
        <v>137</v>
      </c>
      <c r="L4763" t="s">
        <v>13839</v>
      </c>
      <c r="M4763" t="s">
        <v>13840</v>
      </c>
      <c r="N4763">
        <v>1.048888888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1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1.1424062489693316</v>
      </c>
      <c r="AC4763">
        <v>0</v>
      </c>
      <c r="AD4763">
        <v>0</v>
      </c>
      <c r="AE4763">
        <v>1.1424062489693316</v>
      </c>
    </row>
    <row r="4764" spans="1:31" x14ac:dyDescent="0.25">
      <c r="A4764">
        <v>1717007</v>
      </c>
      <c r="B4764">
        <v>1</v>
      </c>
      <c r="C4764" t="s">
        <v>80</v>
      </c>
      <c r="D4764" t="s">
        <v>93</v>
      </c>
      <c r="E4764" t="s">
        <v>150</v>
      </c>
      <c r="F4764" t="s">
        <v>13841</v>
      </c>
      <c r="G4764" t="s">
        <v>152</v>
      </c>
      <c r="H4764" t="s">
        <v>134</v>
      </c>
      <c r="I4764" t="s">
        <v>135</v>
      </c>
      <c r="J4764" t="s">
        <v>136</v>
      </c>
      <c r="K4764" t="s">
        <v>153</v>
      </c>
      <c r="L4764" t="s">
        <v>13842</v>
      </c>
      <c r="M4764" t="s">
        <v>13843</v>
      </c>
      <c r="N4764">
        <v>8.2707508329999992</v>
      </c>
      <c r="O4764">
        <v>0</v>
      </c>
      <c r="P4764">
        <v>102</v>
      </c>
      <c r="Q4764">
        <v>0</v>
      </c>
      <c r="R4764">
        <v>10</v>
      </c>
      <c r="S4764">
        <v>0</v>
      </c>
      <c r="T4764">
        <v>16</v>
      </c>
      <c r="U4764">
        <v>0</v>
      </c>
      <c r="V4764">
        <v>0</v>
      </c>
      <c r="W4764">
        <v>0</v>
      </c>
      <c r="X4764">
        <v>140.06556119441808</v>
      </c>
      <c r="Y4764">
        <v>0</v>
      </c>
      <c r="Z4764">
        <v>64.163071932487497</v>
      </c>
      <c r="AA4764">
        <v>0</v>
      </c>
      <c r="AB4764">
        <v>79.002141458532662</v>
      </c>
      <c r="AC4764">
        <v>0</v>
      </c>
      <c r="AD4764">
        <v>0</v>
      </c>
      <c r="AE4764">
        <v>283.23077458543821</v>
      </c>
    </row>
    <row r="4765" spans="1:31" x14ac:dyDescent="0.25">
      <c r="A4765">
        <v>1717256</v>
      </c>
      <c r="B4765">
        <v>1</v>
      </c>
      <c r="C4765" t="s">
        <v>81</v>
      </c>
      <c r="D4765" t="s">
        <v>115</v>
      </c>
      <c r="E4765" t="s">
        <v>150</v>
      </c>
      <c r="F4765" t="s">
        <v>13844</v>
      </c>
      <c r="G4765" t="s">
        <v>162</v>
      </c>
      <c r="H4765" t="s">
        <v>134</v>
      </c>
      <c r="I4765" t="s">
        <v>135</v>
      </c>
      <c r="J4765" t="s">
        <v>136</v>
      </c>
      <c r="K4765" t="s">
        <v>137</v>
      </c>
      <c r="L4765" t="s">
        <v>13845</v>
      </c>
      <c r="M4765" t="s">
        <v>13846</v>
      </c>
      <c r="N4765">
        <v>1.111388888</v>
      </c>
      <c r="O4765">
        <v>0</v>
      </c>
      <c r="P4765">
        <v>156</v>
      </c>
      <c r="Q4765">
        <v>0</v>
      </c>
      <c r="R4765">
        <v>0</v>
      </c>
      <c r="S4765">
        <v>0</v>
      </c>
      <c r="T4765">
        <v>13</v>
      </c>
      <c r="U4765">
        <v>0</v>
      </c>
      <c r="V4765">
        <v>1</v>
      </c>
      <c r="W4765">
        <v>0</v>
      </c>
      <c r="X4765">
        <v>15.818542510976654</v>
      </c>
      <c r="Y4765">
        <v>0</v>
      </c>
      <c r="Z4765">
        <v>0</v>
      </c>
      <c r="AA4765">
        <v>0</v>
      </c>
      <c r="AB4765">
        <v>5.517003927886388</v>
      </c>
      <c r="AC4765">
        <v>0</v>
      </c>
      <c r="AD4765">
        <v>6.9741957242888902E-4</v>
      </c>
      <c r="AE4765">
        <v>21.33624385843547</v>
      </c>
    </row>
    <row r="4766" spans="1:31" x14ac:dyDescent="0.25">
      <c r="A4766">
        <v>1717156</v>
      </c>
      <c r="B4766">
        <v>1</v>
      </c>
      <c r="C4766" t="s">
        <v>80</v>
      </c>
      <c r="D4766" t="s">
        <v>96</v>
      </c>
      <c r="E4766" t="s">
        <v>131</v>
      </c>
      <c r="F4766" t="s">
        <v>13847</v>
      </c>
      <c r="G4766" t="s">
        <v>133</v>
      </c>
      <c r="H4766" t="s">
        <v>134</v>
      </c>
      <c r="I4766" t="s">
        <v>135</v>
      </c>
      <c r="J4766" t="s">
        <v>136</v>
      </c>
      <c r="K4766" t="s">
        <v>137</v>
      </c>
      <c r="L4766" t="s">
        <v>13848</v>
      </c>
      <c r="M4766" t="s">
        <v>13849</v>
      </c>
      <c r="N4766">
        <v>0.76416666600000005</v>
      </c>
      <c r="O4766">
        <v>0</v>
      </c>
      <c r="P4766">
        <v>4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0.2916856530237375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0.2916856530237375</v>
      </c>
    </row>
    <row r="4767" spans="1:31" x14ac:dyDescent="0.25">
      <c r="A4767">
        <v>1717548</v>
      </c>
      <c r="B4767">
        <v>1</v>
      </c>
      <c r="C4767" t="s">
        <v>81</v>
      </c>
      <c r="D4767" t="s">
        <v>119</v>
      </c>
      <c r="E4767" t="s">
        <v>189</v>
      </c>
      <c r="F4767" t="s">
        <v>10214</v>
      </c>
      <c r="G4767" t="s">
        <v>147</v>
      </c>
      <c r="H4767" t="s">
        <v>143</v>
      </c>
      <c r="I4767" t="s">
        <v>455</v>
      </c>
      <c r="J4767" t="s">
        <v>136</v>
      </c>
      <c r="K4767" t="s">
        <v>137</v>
      </c>
      <c r="L4767" t="s">
        <v>13850</v>
      </c>
      <c r="M4767" t="s">
        <v>13851</v>
      </c>
      <c r="N4767">
        <v>5.8333329999999996E-3</v>
      </c>
      <c r="O4767">
        <v>1</v>
      </c>
      <c r="P4767">
        <v>1348</v>
      </c>
      <c r="Q4767">
        <v>136</v>
      </c>
      <c r="R4767">
        <v>234</v>
      </c>
      <c r="S4767">
        <v>3</v>
      </c>
      <c r="T4767">
        <v>94</v>
      </c>
      <c r="U4767">
        <v>0</v>
      </c>
      <c r="V4767">
        <v>0</v>
      </c>
      <c r="W4767">
        <v>9.9117437183333338E-5</v>
      </c>
      <c r="X4767">
        <v>0.87232274630885431</v>
      </c>
      <c r="Y4767">
        <v>0.14596676588372084</v>
      </c>
      <c r="Z4767">
        <v>0.25128956252920914</v>
      </c>
      <c r="AA4767">
        <v>8.3921346632759991E-2</v>
      </c>
      <c r="AB4767">
        <v>0.17342032350367659</v>
      </c>
      <c r="AC4767">
        <v>0</v>
      </c>
      <c r="AD4767">
        <v>0</v>
      </c>
      <c r="AE4767">
        <v>1.5270198622954043</v>
      </c>
    </row>
    <row r="4768" spans="1:31" x14ac:dyDescent="0.25">
      <c r="A4768">
        <v>1717302</v>
      </c>
      <c r="B4768">
        <v>1</v>
      </c>
      <c r="C4768" t="s">
        <v>81</v>
      </c>
      <c r="D4768" t="s">
        <v>112</v>
      </c>
      <c r="E4768" t="s">
        <v>131</v>
      </c>
      <c r="F4768" t="s">
        <v>13852</v>
      </c>
      <c r="G4768" t="s">
        <v>133</v>
      </c>
      <c r="H4768" t="s">
        <v>134</v>
      </c>
      <c r="I4768" t="s">
        <v>135</v>
      </c>
      <c r="J4768" t="s">
        <v>136</v>
      </c>
      <c r="K4768" t="s">
        <v>137</v>
      </c>
      <c r="L4768" t="s">
        <v>13853</v>
      </c>
      <c r="M4768" t="s">
        <v>13854</v>
      </c>
      <c r="N4768">
        <v>2.0188888880000002</v>
      </c>
      <c r="O4768">
        <v>0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2.2727284779080002E-2</v>
      </c>
      <c r="AA4768">
        <v>0</v>
      </c>
      <c r="AB4768">
        <v>0</v>
      </c>
      <c r="AC4768">
        <v>0</v>
      </c>
      <c r="AD4768">
        <v>0</v>
      </c>
      <c r="AE4768">
        <v>2.2727284779080002E-2</v>
      </c>
    </row>
    <row r="4769" spans="1:31" x14ac:dyDescent="0.25">
      <c r="A4769">
        <v>1717033</v>
      </c>
      <c r="B4769">
        <v>1</v>
      </c>
      <c r="C4769" t="s">
        <v>80</v>
      </c>
      <c r="D4769" t="s">
        <v>91</v>
      </c>
      <c r="E4769" t="s">
        <v>160</v>
      </c>
      <c r="F4769" t="s">
        <v>13855</v>
      </c>
      <c r="G4769" t="s">
        <v>1849</v>
      </c>
      <c r="H4769" t="s">
        <v>134</v>
      </c>
      <c r="I4769" t="s">
        <v>135</v>
      </c>
      <c r="J4769" t="s">
        <v>136</v>
      </c>
      <c r="K4769" t="s">
        <v>137</v>
      </c>
      <c r="L4769" t="s">
        <v>13856</v>
      </c>
      <c r="M4769" t="s">
        <v>13857</v>
      </c>
      <c r="N4769">
        <v>0.816111111</v>
      </c>
      <c r="O4769">
        <v>0</v>
      </c>
      <c r="P4769">
        <v>76</v>
      </c>
      <c r="Q4769">
        <v>0</v>
      </c>
      <c r="R4769">
        <v>0</v>
      </c>
      <c r="S4769">
        <v>0</v>
      </c>
      <c r="T4769">
        <v>1</v>
      </c>
      <c r="U4769">
        <v>0</v>
      </c>
      <c r="V4769">
        <v>0</v>
      </c>
      <c r="W4769">
        <v>0</v>
      </c>
      <c r="X4769">
        <v>17.238321875573838</v>
      </c>
      <c r="Y4769">
        <v>0</v>
      </c>
      <c r="Z4769">
        <v>0</v>
      </c>
      <c r="AA4769">
        <v>0</v>
      </c>
      <c r="AB4769">
        <v>1.4441968248284223</v>
      </c>
      <c r="AC4769">
        <v>0</v>
      </c>
      <c r="AD4769">
        <v>0</v>
      </c>
      <c r="AE4769">
        <v>18.682518700402262</v>
      </c>
    </row>
    <row r="4770" spans="1:31" x14ac:dyDescent="0.25">
      <c r="A4770">
        <v>1717531</v>
      </c>
      <c r="B4770">
        <v>1</v>
      </c>
      <c r="C4770" t="s">
        <v>81</v>
      </c>
      <c r="D4770" t="s">
        <v>118</v>
      </c>
      <c r="E4770" t="s">
        <v>160</v>
      </c>
      <c r="F4770" t="s">
        <v>13858</v>
      </c>
      <c r="G4770" t="s">
        <v>162</v>
      </c>
      <c r="H4770" t="s">
        <v>134</v>
      </c>
      <c r="I4770" t="s">
        <v>135</v>
      </c>
      <c r="J4770" t="s">
        <v>136</v>
      </c>
      <c r="K4770" t="s">
        <v>137</v>
      </c>
      <c r="L4770" t="s">
        <v>13859</v>
      </c>
      <c r="M4770" t="s">
        <v>13860</v>
      </c>
      <c r="N4770">
        <v>1.205833333</v>
      </c>
      <c r="O4770">
        <v>0</v>
      </c>
      <c r="P4770">
        <v>67</v>
      </c>
      <c r="Q4770">
        <v>0</v>
      </c>
      <c r="R4770">
        <v>8</v>
      </c>
      <c r="S4770">
        <v>0</v>
      </c>
      <c r="T4770">
        <v>9</v>
      </c>
      <c r="U4770">
        <v>0</v>
      </c>
      <c r="V4770">
        <v>0</v>
      </c>
      <c r="W4770">
        <v>0</v>
      </c>
      <c r="X4770">
        <v>12.199610826877064</v>
      </c>
      <c r="Y4770">
        <v>0</v>
      </c>
      <c r="Z4770">
        <v>0.80139608525149097</v>
      </c>
      <c r="AA4770">
        <v>0</v>
      </c>
      <c r="AB4770">
        <v>1.4424771406307324</v>
      </c>
      <c r="AC4770">
        <v>0</v>
      </c>
      <c r="AD4770">
        <v>0</v>
      </c>
      <c r="AE4770">
        <v>14.443484052759288</v>
      </c>
    </row>
    <row r="4771" spans="1:31" x14ac:dyDescent="0.25">
      <c r="A4771">
        <v>1717554</v>
      </c>
      <c r="B4771">
        <v>1</v>
      </c>
      <c r="C4771" t="s">
        <v>81</v>
      </c>
      <c r="D4771" t="s">
        <v>113</v>
      </c>
      <c r="E4771" t="s">
        <v>189</v>
      </c>
      <c r="F4771" t="s">
        <v>13861</v>
      </c>
      <c r="G4771" t="s">
        <v>147</v>
      </c>
      <c r="H4771" t="s">
        <v>143</v>
      </c>
      <c r="I4771" t="s">
        <v>135</v>
      </c>
      <c r="J4771" t="s">
        <v>136</v>
      </c>
      <c r="K4771" t="s">
        <v>137</v>
      </c>
      <c r="L4771" t="s">
        <v>13862</v>
      </c>
      <c r="M4771" t="s">
        <v>13863</v>
      </c>
      <c r="N4771">
        <v>2.0097222220000002</v>
      </c>
      <c r="O4771">
        <v>0</v>
      </c>
      <c r="P4771">
        <v>343</v>
      </c>
      <c r="Q4771">
        <v>21</v>
      </c>
      <c r="R4771">
        <v>3</v>
      </c>
      <c r="S4771">
        <v>11</v>
      </c>
      <c r="T4771">
        <v>12</v>
      </c>
      <c r="U4771">
        <v>2</v>
      </c>
      <c r="V4771">
        <v>0</v>
      </c>
      <c r="W4771">
        <v>0</v>
      </c>
      <c r="X4771">
        <v>106.99582447753998</v>
      </c>
      <c r="Y4771">
        <v>46.036357677221922</v>
      </c>
      <c r="Z4771">
        <v>0.74647441930497138</v>
      </c>
      <c r="AA4771">
        <v>89.55890787975045</v>
      </c>
      <c r="AB4771">
        <v>10.133613355823963</v>
      </c>
      <c r="AC4771">
        <v>181.05501720380479</v>
      </c>
      <c r="AD4771">
        <v>0</v>
      </c>
      <c r="AE4771">
        <v>434.52619501344611</v>
      </c>
    </row>
    <row r="4772" spans="1:31" x14ac:dyDescent="0.25">
      <c r="A4772">
        <v>1717319</v>
      </c>
      <c r="B4772">
        <v>1</v>
      </c>
      <c r="C4772" t="s">
        <v>81</v>
      </c>
      <c r="D4772" t="s">
        <v>120</v>
      </c>
      <c r="E4772" t="s">
        <v>189</v>
      </c>
      <c r="F4772" t="s">
        <v>688</v>
      </c>
      <c r="G4772" t="s">
        <v>147</v>
      </c>
      <c r="H4772" t="s">
        <v>143</v>
      </c>
      <c r="I4772" t="s">
        <v>135</v>
      </c>
      <c r="J4772" t="s">
        <v>136</v>
      </c>
      <c r="K4772" t="s">
        <v>137</v>
      </c>
      <c r="L4772" t="s">
        <v>13864</v>
      </c>
      <c r="M4772" t="s">
        <v>13865</v>
      </c>
      <c r="N4772">
        <v>0.64805555500000001</v>
      </c>
      <c r="O4772">
        <v>0</v>
      </c>
      <c r="P4772">
        <v>283</v>
      </c>
      <c r="Q4772">
        <v>18</v>
      </c>
      <c r="R4772">
        <v>18</v>
      </c>
      <c r="S4772">
        <v>6</v>
      </c>
      <c r="T4772">
        <v>32</v>
      </c>
      <c r="U4772">
        <v>0</v>
      </c>
      <c r="V4772">
        <v>0</v>
      </c>
      <c r="W4772">
        <v>0</v>
      </c>
      <c r="X4772">
        <v>43.194911123359454</v>
      </c>
      <c r="Y4772">
        <v>39.060240732161361</v>
      </c>
      <c r="Z4772">
        <v>2.6572990333729241</v>
      </c>
      <c r="AA4772">
        <v>8.4733659614610612</v>
      </c>
      <c r="AB4772">
        <v>4.6012088222866572</v>
      </c>
      <c r="AC4772">
        <v>0</v>
      </c>
      <c r="AD4772">
        <v>0</v>
      </c>
      <c r="AE4772">
        <v>97.987025672641437</v>
      </c>
    </row>
    <row r="4773" spans="1:31" x14ac:dyDescent="0.25">
      <c r="A4773">
        <v>1717013</v>
      </c>
      <c r="B4773">
        <v>1</v>
      </c>
      <c r="C4773" t="s">
        <v>80</v>
      </c>
      <c r="D4773" t="s">
        <v>98</v>
      </c>
      <c r="E4773" t="s">
        <v>131</v>
      </c>
      <c r="F4773" t="s">
        <v>13866</v>
      </c>
      <c r="G4773" t="s">
        <v>133</v>
      </c>
      <c r="H4773" t="s">
        <v>134</v>
      </c>
      <c r="I4773" t="s">
        <v>135</v>
      </c>
      <c r="J4773" t="s">
        <v>136</v>
      </c>
      <c r="K4773" t="s">
        <v>137</v>
      </c>
      <c r="L4773" t="s">
        <v>191</v>
      </c>
      <c r="M4773" t="s">
        <v>13867</v>
      </c>
      <c r="N4773">
        <v>1.7116666659999999</v>
      </c>
      <c r="O4773">
        <v>0</v>
      </c>
      <c r="P4773">
        <v>1</v>
      </c>
      <c r="Q4773">
        <v>0</v>
      </c>
      <c r="R4773">
        <v>1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1.2659010586258383</v>
      </c>
      <c r="Y4773">
        <v>0</v>
      </c>
      <c r="Z4773">
        <v>2.5484864868616668E-2</v>
      </c>
      <c r="AA4773">
        <v>0</v>
      </c>
      <c r="AB4773">
        <v>0</v>
      </c>
      <c r="AC4773">
        <v>0</v>
      </c>
      <c r="AD4773">
        <v>0</v>
      </c>
      <c r="AE4773">
        <v>1.2913859234944549</v>
      </c>
    </row>
    <row r="4774" spans="1:31" x14ac:dyDescent="0.25">
      <c r="A4774">
        <v>1717511</v>
      </c>
      <c r="B4774">
        <v>1</v>
      </c>
      <c r="C4774" t="s">
        <v>80</v>
      </c>
      <c r="D4774" t="s">
        <v>97</v>
      </c>
      <c r="E4774" t="s">
        <v>131</v>
      </c>
      <c r="F4774" t="s">
        <v>13868</v>
      </c>
      <c r="G4774" t="s">
        <v>133</v>
      </c>
      <c r="H4774" t="s">
        <v>134</v>
      </c>
      <c r="I4774" t="s">
        <v>135</v>
      </c>
      <c r="J4774" t="s">
        <v>136</v>
      </c>
      <c r="K4774" t="s">
        <v>137</v>
      </c>
      <c r="L4774" t="s">
        <v>13869</v>
      </c>
      <c r="M4774" t="s">
        <v>13870</v>
      </c>
      <c r="N4774">
        <v>2.9361111110000002</v>
      </c>
      <c r="O4774">
        <v>0</v>
      </c>
      <c r="P4774">
        <v>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4.6679870393034726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4.6679870393034726</v>
      </c>
    </row>
    <row r="4775" spans="1:31" x14ac:dyDescent="0.25">
      <c r="A4775">
        <v>1717027</v>
      </c>
      <c r="B4775">
        <v>1</v>
      </c>
      <c r="C4775" t="s">
        <v>81</v>
      </c>
      <c r="D4775" t="s">
        <v>127</v>
      </c>
      <c r="E4775" t="s">
        <v>189</v>
      </c>
      <c r="F4775" t="s">
        <v>13871</v>
      </c>
      <c r="G4775" t="s">
        <v>147</v>
      </c>
      <c r="H4775" t="s">
        <v>143</v>
      </c>
      <c r="I4775" t="s">
        <v>135</v>
      </c>
      <c r="J4775" t="s">
        <v>136</v>
      </c>
      <c r="K4775" t="s">
        <v>137</v>
      </c>
      <c r="L4775" t="s">
        <v>13872</v>
      </c>
      <c r="M4775" t="s">
        <v>13873</v>
      </c>
      <c r="N4775">
        <v>1.619722222</v>
      </c>
      <c r="O4775">
        <v>0</v>
      </c>
      <c r="P4775">
        <v>813</v>
      </c>
      <c r="Q4775">
        <v>18</v>
      </c>
      <c r="R4775">
        <v>34</v>
      </c>
      <c r="S4775">
        <v>2</v>
      </c>
      <c r="T4775">
        <v>98</v>
      </c>
      <c r="U4775">
        <v>0</v>
      </c>
      <c r="V4775">
        <v>0</v>
      </c>
      <c r="W4775">
        <v>0</v>
      </c>
      <c r="X4775">
        <v>179.23489926728618</v>
      </c>
      <c r="Y4775">
        <v>12.12455668832343</v>
      </c>
      <c r="Z4775">
        <v>1.8158714769694797</v>
      </c>
      <c r="AA4775">
        <v>4.4121519126345259</v>
      </c>
      <c r="AB4775">
        <v>93.483318285044561</v>
      </c>
      <c r="AC4775">
        <v>0</v>
      </c>
      <c r="AD4775">
        <v>0</v>
      </c>
      <c r="AE4775">
        <v>291.0707976302582</v>
      </c>
    </row>
    <row r="4776" spans="1:31" x14ac:dyDescent="0.25">
      <c r="A4776">
        <v>1717133</v>
      </c>
      <c r="B4776">
        <v>1</v>
      </c>
      <c r="C4776" t="s">
        <v>80</v>
      </c>
      <c r="D4776" t="s">
        <v>97</v>
      </c>
      <c r="E4776" t="s">
        <v>131</v>
      </c>
      <c r="F4776" t="s">
        <v>13874</v>
      </c>
      <c r="G4776" t="s">
        <v>133</v>
      </c>
      <c r="H4776" t="s">
        <v>134</v>
      </c>
      <c r="I4776" t="s">
        <v>135</v>
      </c>
      <c r="J4776" t="s">
        <v>136</v>
      </c>
      <c r="K4776" t="s">
        <v>137</v>
      </c>
      <c r="L4776" t="s">
        <v>13875</v>
      </c>
      <c r="M4776" t="s">
        <v>13876</v>
      </c>
      <c r="N4776">
        <v>2.9188888880000001</v>
      </c>
      <c r="O4776">
        <v>0</v>
      </c>
      <c r="P4776">
        <v>2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5.5698471809583336E-3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5.5698471809583336E-3</v>
      </c>
    </row>
    <row r="4777" spans="1:31" x14ac:dyDescent="0.25">
      <c r="A4777">
        <v>1717325</v>
      </c>
      <c r="B4777">
        <v>1</v>
      </c>
      <c r="C4777" t="s">
        <v>80</v>
      </c>
      <c r="D4777" t="s">
        <v>102</v>
      </c>
      <c r="E4777" t="s">
        <v>131</v>
      </c>
      <c r="F4777" t="s">
        <v>13877</v>
      </c>
      <c r="G4777" t="s">
        <v>133</v>
      </c>
      <c r="H4777" t="s">
        <v>134</v>
      </c>
      <c r="I4777" t="s">
        <v>135</v>
      </c>
      <c r="J4777" t="s">
        <v>136</v>
      </c>
      <c r="K4777" t="s">
        <v>137</v>
      </c>
      <c r="L4777" t="s">
        <v>13878</v>
      </c>
      <c r="M4777" t="s">
        <v>13879</v>
      </c>
      <c r="N4777">
        <v>1.1402777770000001</v>
      </c>
      <c r="O4777">
        <v>0</v>
      </c>
      <c r="P4777">
        <v>1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4.4105709721208058E-2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4.4105709721208058E-2</v>
      </c>
    </row>
    <row r="4778" spans="1:31" x14ac:dyDescent="0.25">
      <c r="A4778">
        <v>1716927</v>
      </c>
      <c r="B4778">
        <v>1</v>
      </c>
      <c r="C4778" t="s">
        <v>80</v>
      </c>
      <c r="D4778" t="s">
        <v>96</v>
      </c>
      <c r="E4778" t="s">
        <v>140</v>
      </c>
      <c r="F4778" t="s">
        <v>590</v>
      </c>
      <c r="G4778" t="s">
        <v>147</v>
      </c>
      <c r="H4778" t="s">
        <v>143</v>
      </c>
      <c r="I4778" t="s">
        <v>455</v>
      </c>
      <c r="J4778" t="s">
        <v>136</v>
      </c>
      <c r="K4778" t="s">
        <v>137</v>
      </c>
      <c r="L4778" t="s">
        <v>13880</v>
      </c>
      <c r="M4778" t="s">
        <v>13881</v>
      </c>
      <c r="N4778">
        <v>3.8888880000000001E-3</v>
      </c>
      <c r="O4778">
        <v>3</v>
      </c>
      <c r="P4778">
        <v>1615</v>
      </c>
      <c r="Q4778">
        <v>0</v>
      </c>
      <c r="R4778">
        <v>1</v>
      </c>
      <c r="S4778">
        <v>4</v>
      </c>
      <c r="T4778">
        <v>94</v>
      </c>
      <c r="U4778">
        <v>0</v>
      </c>
      <c r="V4778">
        <v>0</v>
      </c>
      <c r="W4778">
        <v>6.1837555096504446E-2</v>
      </c>
      <c r="X4778">
        <v>0.89155777883521636</v>
      </c>
      <c r="Y4778">
        <v>0</v>
      </c>
      <c r="Z4778">
        <v>8.2383594010666675E-4</v>
      </c>
      <c r="AA4778">
        <v>8.3412007743458333E-2</v>
      </c>
      <c r="AB4778">
        <v>0.16173786517584501</v>
      </c>
      <c r="AC4778">
        <v>0</v>
      </c>
      <c r="AD4778">
        <v>0</v>
      </c>
      <c r="AE4778">
        <v>1.1993690427911308</v>
      </c>
    </row>
    <row r="4779" spans="1:31" x14ac:dyDescent="0.25">
      <c r="A4779">
        <v>1717236</v>
      </c>
      <c r="B4779">
        <v>1</v>
      </c>
      <c r="C4779" t="s">
        <v>81</v>
      </c>
      <c r="D4779" t="s">
        <v>123</v>
      </c>
      <c r="E4779" t="s">
        <v>171</v>
      </c>
      <c r="F4779" t="s">
        <v>454</v>
      </c>
      <c r="G4779" t="s">
        <v>147</v>
      </c>
      <c r="H4779" t="s">
        <v>143</v>
      </c>
      <c r="I4779" t="s">
        <v>135</v>
      </c>
      <c r="J4779" t="s">
        <v>136</v>
      </c>
      <c r="K4779" t="s">
        <v>137</v>
      </c>
      <c r="L4779" t="s">
        <v>13882</v>
      </c>
      <c r="M4779" t="s">
        <v>13883</v>
      </c>
      <c r="N4779">
        <v>0.72416666600000001</v>
      </c>
      <c r="O4779">
        <v>0</v>
      </c>
      <c r="P4779">
        <v>3980</v>
      </c>
      <c r="Q4779">
        <v>0</v>
      </c>
      <c r="R4779">
        <v>0</v>
      </c>
      <c r="S4779">
        <v>0</v>
      </c>
      <c r="T4779">
        <v>215</v>
      </c>
      <c r="U4779">
        <v>0</v>
      </c>
      <c r="V4779">
        <v>0</v>
      </c>
      <c r="W4779">
        <v>0</v>
      </c>
      <c r="X4779">
        <v>502.34701247670523</v>
      </c>
      <c r="Y4779">
        <v>0</v>
      </c>
      <c r="Z4779">
        <v>0</v>
      </c>
      <c r="AA4779">
        <v>0</v>
      </c>
      <c r="AB4779">
        <v>108.32507793593929</v>
      </c>
      <c r="AC4779">
        <v>0</v>
      </c>
      <c r="AD4779">
        <v>0</v>
      </c>
      <c r="AE4779">
        <v>610.67209041264448</v>
      </c>
    </row>
    <row r="4780" spans="1:31" x14ac:dyDescent="0.25">
      <c r="A4780">
        <v>1716950</v>
      </c>
      <c r="B4780">
        <v>1</v>
      </c>
      <c r="C4780" t="s">
        <v>81</v>
      </c>
      <c r="D4780" t="s">
        <v>127</v>
      </c>
      <c r="E4780" t="s">
        <v>189</v>
      </c>
      <c r="F4780" t="s">
        <v>13884</v>
      </c>
      <c r="G4780" t="s">
        <v>147</v>
      </c>
      <c r="H4780" t="s">
        <v>143</v>
      </c>
      <c r="I4780" t="s">
        <v>135</v>
      </c>
      <c r="J4780" t="s">
        <v>136</v>
      </c>
      <c r="K4780" t="s">
        <v>137</v>
      </c>
      <c r="L4780" t="s">
        <v>13885</v>
      </c>
      <c r="M4780" t="s">
        <v>13886</v>
      </c>
      <c r="N4780">
        <v>1.2555555549999999</v>
      </c>
      <c r="O4780">
        <v>0</v>
      </c>
      <c r="P4780">
        <v>0</v>
      </c>
      <c r="Q4780">
        <v>0</v>
      </c>
      <c r="R4780">
        <v>0</v>
      </c>
      <c r="S4780">
        <v>3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262.63114365192735</v>
      </c>
      <c r="AB4780">
        <v>0</v>
      </c>
      <c r="AC4780">
        <v>0</v>
      </c>
      <c r="AD4780">
        <v>0</v>
      </c>
      <c r="AE4780">
        <v>262.63114365192735</v>
      </c>
    </row>
    <row r="4781" spans="1:31" x14ac:dyDescent="0.25">
      <c r="A4781">
        <v>1717282</v>
      </c>
      <c r="B4781">
        <v>1</v>
      </c>
      <c r="C4781" t="s">
        <v>80</v>
      </c>
      <c r="D4781" t="s">
        <v>94</v>
      </c>
      <c r="E4781" t="s">
        <v>150</v>
      </c>
      <c r="F4781" t="s">
        <v>13887</v>
      </c>
      <c r="G4781" t="s">
        <v>186</v>
      </c>
      <c r="H4781" t="s">
        <v>134</v>
      </c>
      <c r="I4781" t="s">
        <v>135</v>
      </c>
      <c r="J4781" t="s">
        <v>136</v>
      </c>
      <c r="K4781" t="s">
        <v>137</v>
      </c>
      <c r="L4781" t="s">
        <v>13888</v>
      </c>
      <c r="M4781" t="s">
        <v>13889</v>
      </c>
      <c r="N4781">
        <v>1.714444444</v>
      </c>
      <c r="O4781">
        <v>0</v>
      </c>
      <c r="P4781">
        <v>85</v>
      </c>
      <c r="Q4781">
        <v>0</v>
      </c>
      <c r="R4781">
        <v>1</v>
      </c>
      <c r="S4781">
        <v>0</v>
      </c>
      <c r="T4781">
        <v>5</v>
      </c>
      <c r="U4781">
        <v>0</v>
      </c>
      <c r="V4781">
        <v>0</v>
      </c>
      <c r="W4781">
        <v>0</v>
      </c>
      <c r="X4781">
        <v>12.171156059505625</v>
      </c>
      <c r="Y4781">
        <v>0</v>
      </c>
      <c r="Z4781">
        <v>0.24985650032816004</v>
      </c>
      <c r="AA4781">
        <v>0</v>
      </c>
      <c r="AB4781">
        <v>1.0495841853738999</v>
      </c>
      <c r="AC4781">
        <v>0</v>
      </c>
      <c r="AD4781">
        <v>0</v>
      </c>
      <c r="AE4781">
        <v>13.470596745207686</v>
      </c>
    </row>
    <row r="4782" spans="1:31" x14ac:dyDescent="0.25">
      <c r="A4782">
        <v>1717090</v>
      </c>
      <c r="B4782">
        <v>1</v>
      </c>
      <c r="C4782" t="s">
        <v>80</v>
      </c>
      <c r="D4782" t="s">
        <v>98</v>
      </c>
      <c r="E4782" t="s">
        <v>160</v>
      </c>
      <c r="F4782" t="s">
        <v>13890</v>
      </c>
      <c r="G4782" t="s">
        <v>162</v>
      </c>
      <c r="H4782" t="s">
        <v>134</v>
      </c>
      <c r="I4782" t="s">
        <v>135</v>
      </c>
      <c r="J4782" t="s">
        <v>136</v>
      </c>
      <c r="K4782" t="s">
        <v>137</v>
      </c>
      <c r="L4782" t="s">
        <v>13891</v>
      </c>
      <c r="M4782" t="s">
        <v>13892</v>
      </c>
      <c r="N4782">
        <v>1.6261111109999999</v>
      </c>
      <c r="O4782">
        <v>0</v>
      </c>
      <c r="P4782">
        <v>2</v>
      </c>
      <c r="Q4782">
        <v>0</v>
      </c>
      <c r="R4782">
        <v>3</v>
      </c>
      <c r="S4782">
        <v>0</v>
      </c>
      <c r="T4782">
        <v>1</v>
      </c>
      <c r="U4782">
        <v>0</v>
      </c>
      <c r="V4782">
        <v>0</v>
      </c>
      <c r="W4782">
        <v>0</v>
      </c>
      <c r="X4782">
        <v>0.24848108932870333</v>
      </c>
      <c r="Y4782">
        <v>0</v>
      </c>
      <c r="Z4782">
        <v>4.1385986046462921</v>
      </c>
      <c r="AA4782">
        <v>0</v>
      </c>
      <c r="AB4782">
        <v>1.7923069140666669E-2</v>
      </c>
      <c r="AC4782">
        <v>0</v>
      </c>
      <c r="AD4782">
        <v>0</v>
      </c>
      <c r="AE4782">
        <v>4.4050027631156627</v>
      </c>
    </row>
    <row r="4783" spans="1:31" x14ac:dyDescent="0.25">
      <c r="A4783">
        <v>1717096</v>
      </c>
      <c r="B4783">
        <v>1</v>
      </c>
      <c r="C4783" t="s">
        <v>80</v>
      </c>
      <c r="D4783" t="s">
        <v>108</v>
      </c>
      <c r="E4783" t="s">
        <v>160</v>
      </c>
      <c r="F4783" t="s">
        <v>13893</v>
      </c>
      <c r="G4783" t="s">
        <v>305</v>
      </c>
      <c r="H4783" t="s">
        <v>134</v>
      </c>
      <c r="I4783" t="s">
        <v>135</v>
      </c>
      <c r="J4783" t="s">
        <v>136</v>
      </c>
      <c r="K4783" t="s">
        <v>137</v>
      </c>
      <c r="L4783" t="s">
        <v>13894</v>
      </c>
      <c r="M4783" t="s">
        <v>13895</v>
      </c>
      <c r="N4783">
        <v>3.3108333330000002</v>
      </c>
      <c r="O4783">
        <v>0</v>
      </c>
      <c r="P4783">
        <v>36</v>
      </c>
      <c r="Q4783">
        <v>0</v>
      </c>
      <c r="R4783">
        <v>2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9.8452831684300612</v>
      </c>
      <c r="Y4783">
        <v>0</v>
      </c>
      <c r="Z4783">
        <v>1.8120069114120001E-2</v>
      </c>
      <c r="AA4783">
        <v>0</v>
      </c>
      <c r="AB4783">
        <v>0</v>
      </c>
      <c r="AC4783">
        <v>0</v>
      </c>
      <c r="AD4783">
        <v>0</v>
      </c>
      <c r="AE4783">
        <v>9.8634032375441816</v>
      </c>
    </row>
    <row r="4784" spans="1:31" x14ac:dyDescent="0.25">
      <c r="A4784">
        <v>1717242</v>
      </c>
      <c r="B4784">
        <v>1</v>
      </c>
      <c r="C4784" t="s">
        <v>81</v>
      </c>
      <c r="D4784" t="s">
        <v>118</v>
      </c>
      <c r="E4784" t="s">
        <v>131</v>
      </c>
      <c r="F4784" t="s">
        <v>13896</v>
      </c>
      <c r="G4784" t="s">
        <v>133</v>
      </c>
      <c r="H4784" t="s">
        <v>134</v>
      </c>
      <c r="I4784" t="s">
        <v>135</v>
      </c>
      <c r="J4784" t="s">
        <v>136</v>
      </c>
      <c r="K4784" t="s">
        <v>137</v>
      </c>
      <c r="L4784" t="s">
        <v>13897</v>
      </c>
      <c r="M4784" t="s">
        <v>13898</v>
      </c>
      <c r="N4784">
        <v>0.63166666599999999</v>
      </c>
      <c r="O4784">
        <v>0</v>
      </c>
      <c r="P4784">
        <v>1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</row>
    <row r="4785" spans="1:31" x14ac:dyDescent="0.25">
      <c r="A4785">
        <v>1717159</v>
      </c>
      <c r="B4785">
        <v>1</v>
      </c>
      <c r="C4785" t="s">
        <v>81</v>
      </c>
      <c r="D4785" t="s">
        <v>128</v>
      </c>
      <c r="E4785" t="s">
        <v>131</v>
      </c>
      <c r="F4785" t="s">
        <v>13899</v>
      </c>
      <c r="G4785" t="s">
        <v>238</v>
      </c>
      <c r="H4785" t="s">
        <v>134</v>
      </c>
      <c r="I4785" t="s">
        <v>135</v>
      </c>
      <c r="J4785" t="s">
        <v>136</v>
      </c>
      <c r="K4785" t="s">
        <v>137</v>
      </c>
      <c r="L4785" t="s">
        <v>13900</v>
      </c>
      <c r="M4785" t="s">
        <v>13901</v>
      </c>
      <c r="N4785">
        <v>1.9013888880000001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1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34.125541080759724</v>
      </c>
      <c r="AE4785">
        <v>34.125541080759724</v>
      </c>
    </row>
    <row r="4786" spans="1:31" x14ac:dyDescent="0.25">
      <c r="A4786">
        <v>1717445</v>
      </c>
      <c r="B4786">
        <v>1</v>
      </c>
      <c r="C4786" t="s">
        <v>80</v>
      </c>
      <c r="D4786" t="s">
        <v>105</v>
      </c>
      <c r="E4786" t="s">
        <v>140</v>
      </c>
      <c r="F4786" t="s">
        <v>13902</v>
      </c>
      <c r="G4786" t="s">
        <v>147</v>
      </c>
      <c r="H4786" t="s">
        <v>143</v>
      </c>
      <c r="I4786" t="s">
        <v>135</v>
      </c>
      <c r="J4786" t="s">
        <v>136</v>
      </c>
      <c r="K4786" t="s">
        <v>137</v>
      </c>
      <c r="L4786" t="s">
        <v>13903</v>
      </c>
      <c r="M4786" t="s">
        <v>13904</v>
      </c>
      <c r="N4786">
        <v>1.3047222220000001</v>
      </c>
      <c r="O4786">
        <v>8</v>
      </c>
      <c r="P4786">
        <v>1060</v>
      </c>
      <c r="Q4786">
        <v>19</v>
      </c>
      <c r="R4786">
        <v>680</v>
      </c>
      <c r="S4786">
        <v>17</v>
      </c>
      <c r="T4786">
        <v>133</v>
      </c>
      <c r="U4786">
        <v>0</v>
      </c>
      <c r="V4786">
        <v>2</v>
      </c>
      <c r="W4786">
        <v>2.7186383510944285</v>
      </c>
      <c r="X4786">
        <v>354.16381478441986</v>
      </c>
      <c r="Y4786">
        <v>92.997201982594831</v>
      </c>
      <c r="Z4786">
        <v>108.69749349923076</v>
      </c>
      <c r="AA4786">
        <v>41.536745778971977</v>
      </c>
      <c r="AB4786">
        <v>75.581566011015525</v>
      </c>
      <c r="AC4786">
        <v>0</v>
      </c>
      <c r="AD4786">
        <v>4.6077206030394784</v>
      </c>
      <c r="AE4786">
        <v>680.30318101036698</v>
      </c>
    </row>
    <row r="4787" spans="1:31" x14ac:dyDescent="0.25">
      <c r="A4787">
        <v>1717299</v>
      </c>
      <c r="B4787">
        <v>1</v>
      </c>
      <c r="C4787" t="s">
        <v>80</v>
      </c>
      <c r="D4787" t="s">
        <v>110</v>
      </c>
      <c r="E4787" t="s">
        <v>160</v>
      </c>
      <c r="F4787" t="s">
        <v>13905</v>
      </c>
      <c r="G4787" t="s">
        <v>152</v>
      </c>
      <c r="H4787" t="s">
        <v>134</v>
      </c>
      <c r="I4787" t="s">
        <v>135</v>
      </c>
      <c r="J4787" t="s">
        <v>136</v>
      </c>
      <c r="K4787" t="s">
        <v>153</v>
      </c>
      <c r="L4787" t="s">
        <v>13906</v>
      </c>
      <c r="M4787" t="s">
        <v>13907</v>
      </c>
      <c r="N4787">
        <v>1.355</v>
      </c>
      <c r="O4787">
        <v>0</v>
      </c>
      <c r="P4787">
        <v>30</v>
      </c>
      <c r="Q4787">
        <v>0</v>
      </c>
      <c r="R4787">
        <v>0</v>
      </c>
      <c r="S4787">
        <v>0</v>
      </c>
      <c r="T4787">
        <v>3</v>
      </c>
      <c r="U4787">
        <v>0</v>
      </c>
      <c r="V4787">
        <v>0</v>
      </c>
      <c r="W4787">
        <v>0</v>
      </c>
      <c r="X4787">
        <v>17.207248490617644</v>
      </c>
      <c r="Y4787">
        <v>0</v>
      </c>
      <c r="Z4787">
        <v>0</v>
      </c>
      <c r="AA4787">
        <v>0</v>
      </c>
      <c r="AB4787">
        <v>7.7716480300035001E-2</v>
      </c>
      <c r="AC4787">
        <v>0</v>
      </c>
      <c r="AD4787">
        <v>0</v>
      </c>
      <c r="AE4787">
        <v>17.284964970917681</v>
      </c>
    </row>
    <row r="4788" spans="1:31" x14ac:dyDescent="0.25">
      <c r="A4788">
        <v>1717153</v>
      </c>
      <c r="B4788">
        <v>1</v>
      </c>
      <c r="C4788" t="s">
        <v>80</v>
      </c>
      <c r="D4788" t="s">
        <v>84</v>
      </c>
      <c r="E4788" t="s">
        <v>160</v>
      </c>
      <c r="F4788" t="s">
        <v>13908</v>
      </c>
      <c r="G4788" t="s">
        <v>162</v>
      </c>
      <c r="H4788" t="s">
        <v>134</v>
      </c>
      <c r="I4788" t="s">
        <v>135</v>
      </c>
      <c r="J4788" t="s">
        <v>136</v>
      </c>
      <c r="K4788" t="s">
        <v>137</v>
      </c>
      <c r="L4788" t="s">
        <v>13909</v>
      </c>
      <c r="M4788" t="s">
        <v>13910</v>
      </c>
      <c r="N4788">
        <v>3.5102777770000002</v>
      </c>
      <c r="O4788">
        <v>0</v>
      </c>
      <c r="P4788">
        <v>159</v>
      </c>
      <c r="Q4788">
        <v>0</v>
      </c>
      <c r="R4788">
        <v>0</v>
      </c>
      <c r="S4788">
        <v>0</v>
      </c>
      <c r="T4788">
        <v>30</v>
      </c>
      <c r="U4788">
        <v>0</v>
      </c>
      <c r="V4788">
        <v>0</v>
      </c>
      <c r="W4788">
        <v>0</v>
      </c>
      <c r="X4788">
        <v>117.05124943790459</v>
      </c>
      <c r="Y4788">
        <v>0</v>
      </c>
      <c r="Z4788">
        <v>0</v>
      </c>
      <c r="AA4788">
        <v>0</v>
      </c>
      <c r="AB4788">
        <v>213.07647133972321</v>
      </c>
      <c r="AC4788">
        <v>0</v>
      </c>
      <c r="AD4788">
        <v>0</v>
      </c>
      <c r="AE4788">
        <v>330.12772077762781</v>
      </c>
    </row>
    <row r="4789" spans="1:31" x14ac:dyDescent="0.25">
      <c r="A4789">
        <v>1717365</v>
      </c>
      <c r="B4789">
        <v>1</v>
      </c>
      <c r="C4789" t="s">
        <v>80</v>
      </c>
      <c r="D4789" t="s">
        <v>96</v>
      </c>
      <c r="E4789" t="s">
        <v>140</v>
      </c>
      <c r="F4789" t="s">
        <v>550</v>
      </c>
      <c r="G4789" t="s">
        <v>147</v>
      </c>
      <c r="H4789" t="s">
        <v>143</v>
      </c>
      <c r="I4789" t="s">
        <v>135</v>
      </c>
      <c r="J4789" t="s">
        <v>136</v>
      </c>
      <c r="K4789" t="s">
        <v>137</v>
      </c>
      <c r="L4789" t="s">
        <v>13911</v>
      </c>
      <c r="M4789" t="s">
        <v>13912</v>
      </c>
      <c r="N4789">
        <v>0.86555555500000003</v>
      </c>
      <c r="O4789">
        <v>1</v>
      </c>
      <c r="P4789">
        <v>1356</v>
      </c>
      <c r="Q4789">
        <v>0</v>
      </c>
      <c r="R4789">
        <v>0</v>
      </c>
      <c r="S4789">
        <v>7</v>
      </c>
      <c r="T4789">
        <v>39</v>
      </c>
      <c r="U4789">
        <v>0</v>
      </c>
      <c r="V4789">
        <v>1</v>
      </c>
      <c r="W4789">
        <v>7.1076879862367734</v>
      </c>
      <c r="X4789">
        <v>205.95731106224935</v>
      </c>
      <c r="Y4789">
        <v>0</v>
      </c>
      <c r="Z4789">
        <v>0</v>
      </c>
      <c r="AA4789">
        <v>26.974398688499512</v>
      </c>
      <c r="AB4789">
        <v>17.342251582259486</v>
      </c>
      <c r="AC4789">
        <v>0</v>
      </c>
      <c r="AD4789">
        <v>7.4292343625974436E-2</v>
      </c>
      <c r="AE4789">
        <v>257.45594166287111</v>
      </c>
    </row>
    <row r="4790" spans="1:31" x14ac:dyDescent="0.25">
      <c r="A4790">
        <v>1717485</v>
      </c>
      <c r="B4790">
        <v>1</v>
      </c>
      <c r="C4790" t="s">
        <v>80</v>
      </c>
      <c r="D4790" t="s">
        <v>82</v>
      </c>
      <c r="E4790" t="s">
        <v>131</v>
      </c>
      <c r="F4790" t="s">
        <v>10138</v>
      </c>
      <c r="G4790" t="s">
        <v>133</v>
      </c>
      <c r="H4790" t="s">
        <v>134</v>
      </c>
      <c r="I4790" t="s">
        <v>135</v>
      </c>
      <c r="J4790" t="s">
        <v>136</v>
      </c>
      <c r="K4790" t="s">
        <v>137</v>
      </c>
      <c r="L4790" t="s">
        <v>13913</v>
      </c>
      <c r="M4790" t="s">
        <v>13914</v>
      </c>
      <c r="N4790">
        <v>3.8174999999999999</v>
      </c>
      <c r="O4790">
        <v>0</v>
      </c>
      <c r="P4790">
        <v>1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2.8969725295735538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2.8969725295735538</v>
      </c>
    </row>
    <row r="4791" spans="1:31" x14ac:dyDescent="0.25">
      <c r="A4791">
        <v>1716944</v>
      </c>
      <c r="B4791">
        <v>1</v>
      </c>
      <c r="C4791" t="s">
        <v>80</v>
      </c>
      <c r="D4791" t="s">
        <v>110</v>
      </c>
      <c r="E4791" t="s">
        <v>171</v>
      </c>
      <c r="F4791" t="s">
        <v>13915</v>
      </c>
      <c r="G4791" t="s">
        <v>147</v>
      </c>
      <c r="H4791" t="s">
        <v>143</v>
      </c>
      <c r="I4791" t="s">
        <v>455</v>
      </c>
      <c r="J4791" t="s">
        <v>136</v>
      </c>
      <c r="K4791" t="s">
        <v>137</v>
      </c>
      <c r="L4791" t="s">
        <v>13916</v>
      </c>
      <c r="M4791" t="s">
        <v>13917</v>
      </c>
      <c r="N4791">
        <v>4.6666666000000002E-2</v>
      </c>
      <c r="O4791">
        <v>0</v>
      </c>
      <c r="P4791">
        <v>4912</v>
      </c>
      <c r="Q4791">
        <v>0</v>
      </c>
      <c r="R4791">
        <v>0</v>
      </c>
      <c r="S4791">
        <v>0</v>
      </c>
      <c r="T4791">
        <v>486</v>
      </c>
      <c r="U4791">
        <v>1</v>
      </c>
      <c r="V4791">
        <v>0</v>
      </c>
      <c r="W4791">
        <v>0</v>
      </c>
      <c r="X4791">
        <v>52.167398243893444</v>
      </c>
      <c r="Y4791">
        <v>0</v>
      </c>
      <c r="Z4791">
        <v>0</v>
      </c>
      <c r="AA4791">
        <v>0</v>
      </c>
      <c r="AB4791">
        <v>11.932772880029423</v>
      </c>
      <c r="AC4791">
        <v>2.8200167806036802</v>
      </c>
      <c r="AD4791">
        <v>0</v>
      </c>
      <c r="AE4791">
        <v>66.920187904526543</v>
      </c>
    </row>
    <row r="4792" spans="1:31" x14ac:dyDescent="0.25">
      <c r="A4792">
        <v>1717528</v>
      </c>
      <c r="B4792">
        <v>1</v>
      </c>
      <c r="C4792" t="s">
        <v>81</v>
      </c>
      <c r="D4792" t="s">
        <v>120</v>
      </c>
      <c r="E4792" t="s">
        <v>131</v>
      </c>
      <c r="F4792" t="s">
        <v>13918</v>
      </c>
      <c r="G4792" t="s">
        <v>133</v>
      </c>
      <c r="H4792" t="s">
        <v>134</v>
      </c>
      <c r="I4792" t="s">
        <v>135</v>
      </c>
      <c r="J4792" t="s">
        <v>136</v>
      </c>
      <c r="K4792" t="s">
        <v>137</v>
      </c>
      <c r="L4792" t="s">
        <v>566</v>
      </c>
      <c r="M4792" t="s">
        <v>13919</v>
      </c>
      <c r="N4792">
        <v>0.90055555499999995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0.13735407398861113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0.13735407398861113</v>
      </c>
    </row>
    <row r="4793" spans="1:31" x14ac:dyDescent="0.25">
      <c r="A4793">
        <v>1717073</v>
      </c>
      <c r="B4793">
        <v>1</v>
      </c>
      <c r="C4793" t="s">
        <v>80</v>
      </c>
      <c r="D4793" t="s">
        <v>85</v>
      </c>
      <c r="E4793" t="s">
        <v>160</v>
      </c>
      <c r="F4793" t="s">
        <v>13920</v>
      </c>
      <c r="G4793" t="s">
        <v>152</v>
      </c>
      <c r="H4793" t="s">
        <v>134</v>
      </c>
      <c r="I4793" t="s">
        <v>135</v>
      </c>
      <c r="J4793" t="s">
        <v>136</v>
      </c>
      <c r="K4793" t="s">
        <v>153</v>
      </c>
      <c r="L4793" t="s">
        <v>13921</v>
      </c>
      <c r="M4793" t="s">
        <v>13922</v>
      </c>
      <c r="N4793">
        <v>7.170621111</v>
      </c>
      <c r="O4793">
        <v>0</v>
      </c>
      <c r="P4793">
        <v>93</v>
      </c>
      <c r="Q4793">
        <v>0</v>
      </c>
      <c r="R4793">
        <v>0</v>
      </c>
      <c r="S4793">
        <v>0</v>
      </c>
      <c r="T4793">
        <v>10</v>
      </c>
      <c r="U4793">
        <v>0</v>
      </c>
      <c r="V4793">
        <v>0</v>
      </c>
      <c r="W4793">
        <v>0</v>
      </c>
      <c r="X4793">
        <v>206.92452515293618</v>
      </c>
      <c r="Y4793">
        <v>0</v>
      </c>
      <c r="Z4793">
        <v>0</v>
      </c>
      <c r="AA4793">
        <v>0</v>
      </c>
      <c r="AB4793">
        <v>75.559673444103183</v>
      </c>
      <c r="AC4793">
        <v>0</v>
      </c>
      <c r="AD4793">
        <v>0</v>
      </c>
      <c r="AE4793">
        <v>282.48419859703938</v>
      </c>
    </row>
    <row r="4794" spans="1:31" x14ac:dyDescent="0.25">
      <c r="A4794">
        <v>1717471</v>
      </c>
      <c r="B4794">
        <v>1</v>
      </c>
      <c r="C4794" t="s">
        <v>80</v>
      </c>
      <c r="D4794" t="s">
        <v>84</v>
      </c>
      <c r="E4794" t="s">
        <v>131</v>
      </c>
      <c r="F4794" t="s">
        <v>13923</v>
      </c>
      <c r="G4794" t="s">
        <v>238</v>
      </c>
      <c r="H4794" t="s">
        <v>134</v>
      </c>
      <c r="I4794" t="s">
        <v>135</v>
      </c>
      <c r="J4794" t="s">
        <v>136</v>
      </c>
      <c r="K4794" t="s">
        <v>137</v>
      </c>
      <c r="L4794" t="s">
        <v>13924</v>
      </c>
      <c r="M4794" t="s">
        <v>13925</v>
      </c>
      <c r="N4794">
        <v>3.3477777770000001</v>
      </c>
      <c r="O4794">
        <v>0</v>
      </c>
      <c r="P4794">
        <v>1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2.4080976010426185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2.4080976010426185</v>
      </c>
    </row>
    <row r="4795" spans="1:31" x14ac:dyDescent="0.25">
      <c r="A4795">
        <v>1716976</v>
      </c>
      <c r="B4795">
        <v>1</v>
      </c>
      <c r="C4795" t="s">
        <v>80</v>
      </c>
      <c r="D4795" t="s">
        <v>103</v>
      </c>
      <c r="E4795" t="s">
        <v>189</v>
      </c>
      <c r="F4795" t="s">
        <v>13926</v>
      </c>
      <c r="G4795" t="s">
        <v>147</v>
      </c>
      <c r="H4795" t="s">
        <v>143</v>
      </c>
      <c r="I4795" t="s">
        <v>135</v>
      </c>
      <c r="J4795" t="s">
        <v>136</v>
      </c>
      <c r="K4795" t="s">
        <v>137</v>
      </c>
      <c r="L4795" t="s">
        <v>13927</v>
      </c>
      <c r="M4795" t="s">
        <v>13928</v>
      </c>
      <c r="N4795">
        <v>0.47805555500000002</v>
      </c>
      <c r="O4795">
        <v>1</v>
      </c>
      <c r="P4795">
        <v>0</v>
      </c>
      <c r="Q4795">
        <v>3</v>
      </c>
      <c r="R4795">
        <v>0</v>
      </c>
      <c r="S4795">
        <v>11</v>
      </c>
      <c r="T4795">
        <v>1</v>
      </c>
      <c r="U4795">
        <v>2</v>
      </c>
      <c r="V4795">
        <v>0</v>
      </c>
      <c r="W4795">
        <v>0.34127522983717778</v>
      </c>
      <c r="X4795">
        <v>0</v>
      </c>
      <c r="Y4795">
        <v>17.290784799019743</v>
      </c>
      <c r="Z4795">
        <v>0</v>
      </c>
      <c r="AA4795">
        <v>125.70912406037863</v>
      </c>
      <c r="AB4795">
        <v>0</v>
      </c>
      <c r="AC4795">
        <v>16.176645751485225</v>
      </c>
      <c r="AD4795">
        <v>0</v>
      </c>
      <c r="AE4795">
        <v>159.51782984072076</v>
      </c>
    </row>
    <row r="4796" spans="1:31" x14ac:dyDescent="0.25">
      <c r="A4796">
        <v>1717308</v>
      </c>
      <c r="B4796">
        <v>1</v>
      </c>
      <c r="C4796" t="s">
        <v>80</v>
      </c>
      <c r="D4796" t="s">
        <v>107</v>
      </c>
      <c r="E4796" t="s">
        <v>160</v>
      </c>
      <c r="F4796" t="s">
        <v>13929</v>
      </c>
      <c r="G4796" t="s">
        <v>162</v>
      </c>
      <c r="H4796" t="s">
        <v>134</v>
      </c>
      <c r="I4796" t="s">
        <v>135</v>
      </c>
      <c r="J4796" t="s">
        <v>136</v>
      </c>
      <c r="K4796" t="s">
        <v>137</v>
      </c>
      <c r="L4796" t="s">
        <v>13930</v>
      </c>
      <c r="M4796" t="s">
        <v>13931</v>
      </c>
      <c r="N4796">
        <v>2.5449999999999999</v>
      </c>
      <c r="O4796">
        <v>0</v>
      </c>
      <c r="P4796">
        <v>7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12.361135793518788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12.361135793518788</v>
      </c>
    </row>
    <row r="4797" spans="1:31" x14ac:dyDescent="0.25">
      <c r="A4797">
        <v>1717331</v>
      </c>
      <c r="B4797">
        <v>1</v>
      </c>
      <c r="C4797" t="s">
        <v>81</v>
      </c>
      <c r="D4797" t="s">
        <v>118</v>
      </c>
      <c r="E4797" t="s">
        <v>131</v>
      </c>
      <c r="F4797" t="s">
        <v>13838</v>
      </c>
      <c r="G4797" t="s">
        <v>133</v>
      </c>
      <c r="H4797" t="s">
        <v>134</v>
      </c>
      <c r="I4797" t="s">
        <v>135</v>
      </c>
      <c r="J4797" t="s">
        <v>136</v>
      </c>
      <c r="K4797" t="s">
        <v>137</v>
      </c>
      <c r="L4797" t="s">
        <v>13932</v>
      </c>
      <c r="M4797" t="s">
        <v>13933</v>
      </c>
      <c r="N4797">
        <v>0.60888888799999996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1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0.5190512249881778</v>
      </c>
      <c r="AC4797">
        <v>0</v>
      </c>
      <c r="AD4797">
        <v>0</v>
      </c>
      <c r="AE4797">
        <v>0.5190512249881778</v>
      </c>
    </row>
    <row r="4798" spans="1:31" x14ac:dyDescent="0.25">
      <c r="A4798">
        <v>1717162</v>
      </c>
      <c r="B4798">
        <v>1</v>
      </c>
      <c r="C4798" t="s">
        <v>80</v>
      </c>
      <c r="D4798" t="s">
        <v>105</v>
      </c>
      <c r="E4798" t="s">
        <v>160</v>
      </c>
      <c r="F4798" t="s">
        <v>13934</v>
      </c>
      <c r="G4798" t="s">
        <v>269</v>
      </c>
      <c r="H4798" t="s">
        <v>134</v>
      </c>
      <c r="I4798" t="s">
        <v>135</v>
      </c>
      <c r="J4798" t="s">
        <v>136</v>
      </c>
      <c r="K4798" t="s">
        <v>137</v>
      </c>
      <c r="L4798" t="s">
        <v>13935</v>
      </c>
      <c r="M4798" t="s">
        <v>13936</v>
      </c>
      <c r="N4798">
        <v>0.42333333299999998</v>
      </c>
      <c r="O4798">
        <v>0</v>
      </c>
      <c r="P4798">
        <v>134</v>
      </c>
      <c r="Q4798">
        <v>0</v>
      </c>
      <c r="R4798">
        <v>0</v>
      </c>
      <c r="S4798">
        <v>0</v>
      </c>
      <c r="T4798">
        <v>18</v>
      </c>
      <c r="U4798">
        <v>0</v>
      </c>
      <c r="V4798">
        <v>1</v>
      </c>
      <c r="W4798">
        <v>0</v>
      </c>
      <c r="X4798">
        <v>11.545650091939029</v>
      </c>
      <c r="Y4798">
        <v>0</v>
      </c>
      <c r="Z4798">
        <v>0</v>
      </c>
      <c r="AA4798">
        <v>0</v>
      </c>
      <c r="AB4798">
        <v>7.7619795888256826</v>
      </c>
      <c r="AC4798">
        <v>0</v>
      </c>
      <c r="AD4798">
        <v>68.060699046923148</v>
      </c>
      <c r="AE4798">
        <v>87.368328727687867</v>
      </c>
    </row>
    <row r="4799" spans="1:31" x14ac:dyDescent="0.25">
      <c r="A4799">
        <v>1716993</v>
      </c>
      <c r="B4799">
        <v>1</v>
      </c>
      <c r="C4799" t="s">
        <v>80</v>
      </c>
      <c r="D4799" t="s">
        <v>84</v>
      </c>
      <c r="E4799" t="s">
        <v>150</v>
      </c>
      <c r="F4799" t="s">
        <v>13937</v>
      </c>
      <c r="G4799" t="s">
        <v>1229</v>
      </c>
      <c r="H4799" t="s">
        <v>134</v>
      </c>
      <c r="I4799" t="s">
        <v>135</v>
      </c>
      <c r="J4799" t="s">
        <v>136</v>
      </c>
      <c r="K4799" t="s">
        <v>137</v>
      </c>
      <c r="L4799" t="s">
        <v>13938</v>
      </c>
      <c r="M4799" t="s">
        <v>13939</v>
      </c>
      <c r="N4799">
        <v>4.1961111109999996</v>
      </c>
      <c r="O4799">
        <v>0</v>
      </c>
      <c r="P4799">
        <v>10</v>
      </c>
      <c r="Q4799">
        <v>0</v>
      </c>
      <c r="R4799">
        <v>0</v>
      </c>
      <c r="S4799">
        <v>0</v>
      </c>
      <c r="T4799">
        <v>273</v>
      </c>
      <c r="U4799">
        <v>0</v>
      </c>
      <c r="V4799">
        <v>6</v>
      </c>
      <c r="W4799">
        <v>0</v>
      </c>
      <c r="X4799">
        <v>21.437874592861409</v>
      </c>
      <c r="Y4799">
        <v>0</v>
      </c>
      <c r="Z4799">
        <v>0</v>
      </c>
      <c r="AA4799">
        <v>0</v>
      </c>
      <c r="AB4799">
        <v>1212.780614842731</v>
      </c>
      <c r="AC4799">
        <v>0</v>
      </c>
      <c r="AD4799">
        <v>1259.4821058061564</v>
      </c>
      <c r="AE4799">
        <v>2493.7005952417485</v>
      </c>
    </row>
    <row r="4800" spans="1:31" x14ac:dyDescent="0.25">
      <c r="A4800">
        <v>1717348</v>
      </c>
      <c r="B4800">
        <v>1</v>
      </c>
      <c r="C4800" t="s">
        <v>80</v>
      </c>
      <c r="D4800" t="s">
        <v>106</v>
      </c>
      <c r="E4800" t="s">
        <v>160</v>
      </c>
      <c r="F4800" t="s">
        <v>13940</v>
      </c>
      <c r="G4800" t="s">
        <v>162</v>
      </c>
      <c r="H4800" t="s">
        <v>134</v>
      </c>
      <c r="I4800" t="s">
        <v>135</v>
      </c>
      <c r="J4800" t="s">
        <v>136</v>
      </c>
      <c r="K4800" t="s">
        <v>137</v>
      </c>
      <c r="L4800" t="s">
        <v>13941</v>
      </c>
      <c r="M4800" t="s">
        <v>13942</v>
      </c>
      <c r="N4800">
        <v>1.545833333</v>
      </c>
      <c r="O4800">
        <v>0</v>
      </c>
      <c r="P4800">
        <v>8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1.9991467295866134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1.9991467295866134</v>
      </c>
    </row>
    <row r="4801" spans="1:31" x14ac:dyDescent="0.25">
      <c r="A4801">
        <v>1717016</v>
      </c>
      <c r="B4801">
        <v>1</v>
      </c>
      <c r="C4801" t="s">
        <v>80</v>
      </c>
      <c r="D4801" t="s">
        <v>102</v>
      </c>
      <c r="E4801" t="s">
        <v>150</v>
      </c>
      <c r="F4801" t="s">
        <v>13943</v>
      </c>
      <c r="G4801" t="s">
        <v>186</v>
      </c>
      <c r="H4801" t="s">
        <v>134</v>
      </c>
      <c r="I4801" t="s">
        <v>135</v>
      </c>
      <c r="J4801" t="s">
        <v>136</v>
      </c>
      <c r="K4801" t="s">
        <v>137</v>
      </c>
      <c r="L4801" t="s">
        <v>13944</v>
      </c>
      <c r="M4801" t="s">
        <v>13945</v>
      </c>
      <c r="N4801">
        <v>3.3197222219999998</v>
      </c>
      <c r="O4801">
        <v>0</v>
      </c>
      <c r="P4801">
        <v>0</v>
      </c>
      <c r="Q4801">
        <v>0</v>
      </c>
      <c r="R4801">
        <v>10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8.4187325227478329</v>
      </c>
      <c r="AA4801">
        <v>0</v>
      </c>
      <c r="AB4801">
        <v>0</v>
      </c>
      <c r="AC4801">
        <v>0</v>
      </c>
      <c r="AD4801">
        <v>0</v>
      </c>
      <c r="AE4801">
        <v>8.4187325227478329</v>
      </c>
    </row>
    <row r="4802" spans="1:31" x14ac:dyDescent="0.25">
      <c r="A4802">
        <v>1717145</v>
      </c>
      <c r="B4802">
        <v>1</v>
      </c>
      <c r="C4802" t="s">
        <v>80</v>
      </c>
      <c r="D4802" t="s">
        <v>100</v>
      </c>
      <c r="E4802" t="s">
        <v>131</v>
      </c>
      <c r="F4802" t="s">
        <v>13946</v>
      </c>
      <c r="G4802" t="s">
        <v>242</v>
      </c>
      <c r="H4802" t="s">
        <v>134</v>
      </c>
      <c r="I4802" t="s">
        <v>135</v>
      </c>
      <c r="J4802" t="s">
        <v>136</v>
      </c>
      <c r="K4802" t="s">
        <v>137</v>
      </c>
      <c r="L4802" t="s">
        <v>13947</v>
      </c>
      <c r="M4802" t="s">
        <v>13948</v>
      </c>
      <c r="N4802">
        <v>2.062777777</v>
      </c>
      <c r="O4802">
        <v>0</v>
      </c>
      <c r="P4802">
        <v>1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0.1781351513210378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0.1781351513210378</v>
      </c>
    </row>
    <row r="4803" spans="1:31" x14ac:dyDescent="0.25">
      <c r="A4803">
        <v>1717454</v>
      </c>
      <c r="B4803">
        <v>1</v>
      </c>
      <c r="C4803" t="s">
        <v>80</v>
      </c>
      <c r="D4803" t="s">
        <v>105</v>
      </c>
      <c r="E4803" t="s">
        <v>131</v>
      </c>
      <c r="F4803" t="s">
        <v>13949</v>
      </c>
      <c r="G4803" t="s">
        <v>133</v>
      </c>
      <c r="H4803" t="s">
        <v>134</v>
      </c>
      <c r="I4803" t="s">
        <v>135</v>
      </c>
      <c r="J4803" t="s">
        <v>136</v>
      </c>
      <c r="K4803" t="s">
        <v>137</v>
      </c>
      <c r="L4803" t="s">
        <v>13950</v>
      </c>
      <c r="M4803" t="s">
        <v>13951</v>
      </c>
      <c r="N4803">
        <v>3.6230555550000001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1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3.4442893548505866</v>
      </c>
      <c r="AC4803">
        <v>0</v>
      </c>
      <c r="AD4803">
        <v>0</v>
      </c>
      <c r="AE4803">
        <v>3.4442893548505866</v>
      </c>
    </row>
    <row r="4804" spans="1:31" x14ac:dyDescent="0.25">
      <c r="A4804">
        <v>1717437</v>
      </c>
      <c r="B4804">
        <v>1</v>
      </c>
      <c r="C4804" t="s">
        <v>80</v>
      </c>
      <c r="D4804" t="s">
        <v>104</v>
      </c>
      <c r="E4804" t="s">
        <v>131</v>
      </c>
      <c r="F4804" t="s">
        <v>13952</v>
      </c>
      <c r="G4804" t="s">
        <v>133</v>
      </c>
      <c r="H4804" t="s">
        <v>134</v>
      </c>
      <c r="I4804" t="s">
        <v>135</v>
      </c>
      <c r="J4804" t="s">
        <v>136</v>
      </c>
      <c r="K4804" t="s">
        <v>137</v>
      </c>
      <c r="L4804" t="s">
        <v>13953</v>
      </c>
      <c r="M4804" t="s">
        <v>13954</v>
      </c>
      <c r="N4804">
        <v>4.6427777770000001</v>
      </c>
      <c r="O4804">
        <v>0</v>
      </c>
      <c r="P4804">
        <v>1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</row>
    <row r="4805" spans="1:31" x14ac:dyDescent="0.25">
      <c r="A4805">
        <v>1717368</v>
      </c>
      <c r="B4805">
        <v>1</v>
      </c>
      <c r="C4805" t="s">
        <v>80</v>
      </c>
      <c r="D4805" t="s">
        <v>99</v>
      </c>
      <c r="E4805" t="s">
        <v>131</v>
      </c>
      <c r="F4805" t="s">
        <v>13955</v>
      </c>
      <c r="G4805" t="s">
        <v>133</v>
      </c>
      <c r="H4805" t="s">
        <v>134</v>
      </c>
      <c r="I4805" t="s">
        <v>135</v>
      </c>
      <c r="J4805" t="s">
        <v>136</v>
      </c>
      <c r="K4805" t="s">
        <v>137</v>
      </c>
      <c r="L4805" t="s">
        <v>13956</v>
      </c>
      <c r="M4805" t="s">
        <v>13957</v>
      </c>
      <c r="N4805">
        <v>3.4469444440000001</v>
      </c>
      <c r="O4805">
        <v>0</v>
      </c>
      <c r="P4805">
        <v>1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0.1101434039025822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0.1101434039025822</v>
      </c>
    </row>
    <row r="4806" spans="1:31" x14ac:dyDescent="0.25">
      <c r="A4806">
        <v>1717431</v>
      </c>
      <c r="B4806">
        <v>1</v>
      </c>
      <c r="C4806" t="s">
        <v>80</v>
      </c>
      <c r="D4806" t="s">
        <v>100</v>
      </c>
      <c r="E4806" t="s">
        <v>189</v>
      </c>
      <c r="F4806" t="s">
        <v>202</v>
      </c>
      <c r="G4806" t="s">
        <v>413</v>
      </c>
      <c r="H4806" t="s">
        <v>143</v>
      </c>
      <c r="I4806" t="s">
        <v>135</v>
      </c>
      <c r="J4806" t="s">
        <v>136</v>
      </c>
      <c r="K4806" t="s">
        <v>137</v>
      </c>
      <c r="L4806" t="s">
        <v>13958</v>
      </c>
      <c r="M4806" t="s">
        <v>13959</v>
      </c>
      <c r="N4806">
        <v>1.6325000000000001</v>
      </c>
      <c r="O4806">
        <v>0</v>
      </c>
      <c r="P4806">
        <v>189</v>
      </c>
      <c r="Q4806">
        <v>0</v>
      </c>
      <c r="R4806">
        <v>23</v>
      </c>
      <c r="S4806">
        <v>9</v>
      </c>
      <c r="T4806">
        <v>53</v>
      </c>
      <c r="U4806">
        <v>2</v>
      </c>
      <c r="V4806">
        <v>2</v>
      </c>
      <c r="W4806">
        <v>0</v>
      </c>
      <c r="X4806">
        <v>106.43341628464725</v>
      </c>
      <c r="Y4806">
        <v>0</v>
      </c>
      <c r="Z4806">
        <v>12.50111870122142</v>
      </c>
      <c r="AA4806">
        <v>129.30505124693738</v>
      </c>
      <c r="AB4806">
        <v>69.475271451561483</v>
      </c>
      <c r="AC4806">
        <v>106.19549000219072</v>
      </c>
      <c r="AD4806">
        <v>217.9816265373251</v>
      </c>
      <c r="AE4806">
        <v>641.89197422388338</v>
      </c>
    </row>
    <row r="4807" spans="1:31" x14ac:dyDescent="0.25">
      <c r="A4807">
        <v>1716933</v>
      </c>
      <c r="B4807">
        <v>1</v>
      </c>
      <c r="C4807" t="s">
        <v>81</v>
      </c>
      <c r="D4807" t="s">
        <v>128</v>
      </c>
      <c r="E4807" t="s">
        <v>160</v>
      </c>
      <c r="F4807" t="s">
        <v>13960</v>
      </c>
      <c r="G4807" t="s">
        <v>1006</v>
      </c>
      <c r="H4807" t="s">
        <v>134</v>
      </c>
      <c r="I4807" t="s">
        <v>135</v>
      </c>
      <c r="J4807" t="s">
        <v>136</v>
      </c>
      <c r="K4807" t="s">
        <v>137</v>
      </c>
      <c r="L4807" t="s">
        <v>13961</v>
      </c>
      <c r="M4807" t="s">
        <v>13962</v>
      </c>
      <c r="N4807">
        <v>2.4583333330000001</v>
      </c>
      <c r="O4807">
        <v>0</v>
      </c>
      <c r="P4807">
        <v>283</v>
      </c>
      <c r="Q4807">
        <v>0</v>
      </c>
      <c r="R4807">
        <v>0</v>
      </c>
      <c r="S4807">
        <v>0</v>
      </c>
      <c r="T4807">
        <v>44</v>
      </c>
      <c r="U4807">
        <v>0</v>
      </c>
      <c r="V4807">
        <v>0</v>
      </c>
      <c r="W4807">
        <v>0</v>
      </c>
      <c r="X4807">
        <v>125.52943207241219</v>
      </c>
      <c r="Y4807">
        <v>0</v>
      </c>
      <c r="Z4807">
        <v>0</v>
      </c>
      <c r="AA4807">
        <v>0</v>
      </c>
      <c r="AB4807">
        <v>45.285520978809551</v>
      </c>
      <c r="AC4807">
        <v>0</v>
      </c>
      <c r="AD4807">
        <v>0</v>
      </c>
      <c r="AE4807">
        <v>170.81495305122175</v>
      </c>
    </row>
    <row r="4808" spans="1:31" x14ac:dyDescent="0.25">
      <c r="A4808">
        <v>1717517</v>
      </c>
      <c r="B4808">
        <v>1</v>
      </c>
      <c r="C4808" t="s">
        <v>80</v>
      </c>
      <c r="D4808" t="s">
        <v>100</v>
      </c>
      <c r="E4808" t="s">
        <v>140</v>
      </c>
      <c r="F4808" t="s">
        <v>616</v>
      </c>
      <c r="G4808" t="s">
        <v>316</v>
      </c>
      <c r="H4808" t="s">
        <v>143</v>
      </c>
      <c r="I4808" t="s">
        <v>135</v>
      </c>
      <c r="J4808" t="s">
        <v>136</v>
      </c>
      <c r="K4808" t="s">
        <v>137</v>
      </c>
      <c r="L4808" t="s">
        <v>13963</v>
      </c>
      <c r="M4808" t="s">
        <v>13964</v>
      </c>
      <c r="N4808">
        <v>9.2222222000000006E-2</v>
      </c>
      <c r="O4808">
        <v>3</v>
      </c>
      <c r="P4808">
        <v>1360</v>
      </c>
      <c r="Q4808">
        <v>17</v>
      </c>
      <c r="R4808">
        <v>166</v>
      </c>
      <c r="S4808">
        <v>31</v>
      </c>
      <c r="T4808">
        <v>132</v>
      </c>
      <c r="U4808">
        <v>2</v>
      </c>
      <c r="V4808">
        <v>0</v>
      </c>
      <c r="W4808">
        <v>4.6967640082760005E-2</v>
      </c>
      <c r="X4808">
        <v>42.582005924045639</v>
      </c>
      <c r="Y4808">
        <v>1.1479443854723188</v>
      </c>
      <c r="Z4808">
        <v>6.2315121859466727</v>
      </c>
      <c r="AA4808">
        <v>11.955927784415405</v>
      </c>
      <c r="AB4808">
        <v>6.7796180473397945</v>
      </c>
      <c r="AC4808">
        <v>7.2943046988739795</v>
      </c>
      <c r="AD4808">
        <v>0</v>
      </c>
      <c r="AE4808">
        <v>76.038280666176576</v>
      </c>
    </row>
    <row r="4809" spans="1:31" x14ac:dyDescent="0.25">
      <c r="A4809">
        <v>1717474</v>
      </c>
      <c r="B4809">
        <v>1</v>
      </c>
      <c r="C4809" t="s">
        <v>80</v>
      </c>
      <c r="D4809" t="s">
        <v>82</v>
      </c>
      <c r="E4809" t="s">
        <v>131</v>
      </c>
      <c r="F4809" t="s">
        <v>13965</v>
      </c>
      <c r="G4809" t="s">
        <v>133</v>
      </c>
      <c r="H4809" t="s">
        <v>134</v>
      </c>
      <c r="I4809" t="s">
        <v>135</v>
      </c>
      <c r="J4809" t="s">
        <v>136</v>
      </c>
      <c r="K4809" t="s">
        <v>137</v>
      </c>
      <c r="L4809" t="s">
        <v>13966</v>
      </c>
      <c r="M4809" t="s">
        <v>13967</v>
      </c>
      <c r="N4809">
        <v>7.11</v>
      </c>
      <c r="O4809">
        <v>0</v>
      </c>
      <c r="P4809">
        <v>3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7.4689219120553796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7.4689219120553796</v>
      </c>
    </row>
    <row r="4810" spans="1:31" x14ac:dyDescent="0.25">
      <c r="A4810">
        <v>1717225</v>
      </c>
      <c r="B4810">
        <v>1</v>
      </c>
      <c r="C4810" t="s">
        <v>80</v>
      </c>
      <c r="D4810" t="s">
        <v>83</v>
      </c>
      <c r="E4810" t="s">
        <v>160</v>
      </c>
      <c r="F4810" t="s">
        <v>13968</v>
      </c>
      <c r="G4810" t="s">
        <v>162</v>
      </c>
      <c r="H4810" t="s">
        <v>134</v>
      </c>
      <c r="I4810" t="s">
        <v>135</v>
      </c>
      <c r="J4810" t="s">
        <v>136</v>
      </c>
      <c r="K4810" t="s">
        <v>137</v>
      </c>
      <c r="L4810" t="s">
        <v>13969</v>
      </c>
      <c r="M4810" t="s">
        <v>13970</v>
      </c>
      <c r="N4810">
        <v>1.778333333</v>
      </c>
      <c r="O4810">
        <v>0</v>
      </c>
      <c r="P4810">
        <v>73</v>
      </c>
      <c r="Q4810">
        <v>0</v>
      </c>
      <c r="R4810">
        <v>0</v>
      </c>
      <c r="S4810">
        <v>0</v>
      </c>
      <c r="T4810">
        <v>2</v>
      </c>
      <c r="U4810">
        <v>0</v>
      </c>
      <c r="V4810">
        <v>0</v>
      </c>
      <c r="W4810">
        <v>0</v>
      </c>
      <c r="X4810">
        <v>43.904469532335014</v>
      </c>
      <c r="Y4810">
        <v>0</v>
      </c>
      <c r="Z4810">
        <v>0</v>
      </c>
      <c r="AA4810">
        <v>0</v>
      </c>
      <c r="AB4810">
        <v>0.31995480624623668</v>
      </c>
      <c r="AC4810">
        <v>0</v>
      </c>
      <c r="AD4810">
        <v>0</v>
      </c>
      <c r="AE4810">
        <v>44.224424338581251</v>
      </c>
    </row>
    <row r="4811" spans="1:31" x14ac:dyDescent="0.25">
      <c r="A4811">
        <v>1717520</v>
      </c>
      <c r="B4811">
        <v>1</v>
      </c>
      <c r="C4811" t="s">
        <v>80</v>
      </c>
      <c r="D4811" t="s">
        <v>87</v>
      </c>
      <c r="E4811" t="s">
        <v>171</v>
      </c>
      <c r="F4811" t="s">
        <v>13971</v>
      </c>
      <c r="G4811" t="s">
        <v>3183</v>
      </c>
      <c r="H4811" t="s">
        <v>143</v>
      </c>
      <c r="I4811" t="s">
        <v>135</v>
      </c>
      <c r="J4811" t="s">
        <v>136</v>
      </c>
      <c r="K4811" t="s">
        <v>137</v>
      </c>
      <c r="L4811" t="s">
        <v>13972</v>
      </c>
      <c r="M4811" t="s">
        <v>13973</v>
      </c>
      <c r="N4811">
        <v>1.5013888879999999</v>
      </c>
      <c r="O4811">
        <v>0</v>
      </c>
      <c r="P4811">
        <v>251</v>
      </c>
      <c r="Q4811">
        <v>0</v>
      </c>
      <c r="R4811">
        <v>0</v>
      </c>
      <c r="S4811">
        <v>0</v>
      </c>
      <c r="T4811">
        <v>1</v>
      </c>
      <c r="U4811">
        <v>0</v>
      </c>
      <c r="V4811">
        <v>0</v>
      </c>
      <c r="W4811">
        <v>0</v>
      </c>
      <c r="X4811">
        <v>135.42051242339278</v>
      </c>
      <c r="Y4811">
        <v>0</v>
      </c>
      <c r="Z4811">
        <v>0</v>
      </c>
      <c r="AA4811">
        <v>0</v>
      </c>
      <c r="AB4811">
        <v>1.0380879223955501</v>
      </c>
      <c r="AC4811">
        <v>0</v>
      </c>
      <c r="AD4811">
        <v>0</v>
      </c>
      <c r="AE4811">
        <v>136.45860034578834</v>
      </c>
    </row>
    <row r="4812" spans="1:31" x14ac:dyDescent="0.25">
      <c r="A4812">
        <v>1717305</v>
      </c>
      <c r="B4812">
        <v>1</v>
      </c>
      <c r="C4812" t="s">
        <v>80</v>
      </c>
      <c r="D4812" t="s">
        <v>94</v>
      </c>
      <c r="E4812" t="s">
        <v>160</v>
      </c>
      <c r="F4812" t="s">
        <v>13974</v>
      </c>
      <c r="G4812" t="s">
        <v>305</v>
      </c>
      <c r="H4812" t="s">
        <v>134</v>
      </c>
      <c r="I4812" t="s">
        <v>135</v>
      </c>
      <c r="J4812" t="s">
        <v>136</v>
      </c>
      <c r="K4812" t="s">
        <v>137</v>
      </c>
      <c r="L4812" t="s">
        <v>13975</v>
      </c>
      <c r="M4812" t="s">
        <v>13976</v>
      </c>
      <c r="N4812">
        <v>1.7680555549999999</v>
      </c>
      <c r="O4812">
        <v>0</v>
      </c>
      <c r="P4812">
        <v>2</v>
      </c>
      <c r="Q4812">
        <v>0</v>
      </c>
      <c r="R4812">
        <v>5</v>
      </c>
      <c r="S4812">
        <v>0</v>
      </c>
      <c r="T4812">
        <v>1</v>
      </c>
      <c r="U4812">
        <v>0</v>
      </c>
      <c r="V4812">
        <v>0</v>
      </c>
      <c r="W4812">
        <v>0</v>
      </c>
      <c r="X4812">
        <v>9.3046468868482515E-2</v>
      </c>
      <c r="Y4812">
        <v>0</v>
      </c>
      <c r="Z4812">
        <v>3.1874834600347284</v>
      </c>
      <c r="AA4812">
        <v>0</v>
      </c>
      <c r="AB4812">
        <v>0.94777813918009846</v>
      </c>
      <c r="AC4812">
        <v>0</v>
      </c>
      <c r="AD4812">
        <v>0</v>
      </c>
      <c r="AE4812">
        <v>4.2283080680833089</v>
      </c>
    </row>
    <row r="4813" spans="1:31" x14ac:dyDescent="0.25">
      <c r="A4813">
        <v>1716996</v>
      </c>
      <c r="B4813">
        <v>1</v>
      </c>
      <c r="C4813" t="s">
        <v>81</v>
      </c>
      <c r="D4813" t="s">
        <v>127</v>
      </c>
      <c r="E4813" t="s">
        <v>189</v>
      </c>
      <c r="F4813" t="s">
        <v>13977</v>
      </c>
      <c r="G4813" t="s">
        <v>147</v>
      </c>
      <c r="H4813" t="s">
        <v>143</v>
      </c>
      <c r="I4813" t="s">
        <v>135</v>
      </c>
      <c r="J4813" t="s">
        <v>136</v>
      </c>
      <c r="K4813" t="s">
        <v>137</v>
      </c>
      <c r="L4813" t="s">
        <v>13978</v>
      </c>
      <c r="M4813" t="s">
        <v>13979</v>
      </c>
      <c r="N4813">
        <v>1.2633333330000001</v>
      </c>
      <c r="O4813">
        <v>0</v>
      </c>
      <c r="P4813">
        <v>0</v>
      </c>
      <c r="Q4813">
        <v>0</v>
      </c>
      <c r="R4813">
        <v>0</v>
      </c>
      <c r="S4813">
        <v>3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444.03870907617221</v>
      </c>
      <c r="AB4813">
        <v>0</v>
      </c>
      <c r="AC4813">
        <v>0</v>
      </c>
      <c r="AD4813">
        <v>0</v>
      </c>
      <c r="AE4813">
        <v>444.03870907617221</v>
      </c>
    </row>
    <row r="4814" spans="1:31" x14ac:dyDescent="0.25">
      <c r="A4814">
        <v>1717311</v>
      </c>
      <c r="B4814">
        <v>1</v>
      </c>
      <c r="C4814" t="s">
        <v>80</v>
      </c>
      <c r="D4814" t="s">
        <v>96</v>
      </c>
      <c r="E4814" t="s">
        <v>131</v>
      </c>
      <c r="F4814" t="s">
        <v>13980</v>
      </c>
      <c r="G4814" t="s">
        <v>133</v>
      </c>
      <c r="H4814" t="s">
        <v>134</v>
      </c>
      <c r="I4814" t="s">
        <v>135</v>
      </c>
      <c r="J4814" t="s">
        <v>136</v>
      </c>
      <c r="K4814" t="s">
        <v>137</v>
      </c>
      <c r="L4814" t="s">
        <v>13981</v>
      </c>
      <c r="M4814" t="s">
        <v>13982</v>
      </c>
      <c r="N4814">
        <v>1.4680555550000001</v>
      </c>
      <c r="O4814">
        <v>0</v>
      </c>
      <c r="P4814">
        <v>1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0.58146049834995339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0.58146049834995339</v>
      </c>
    </row>
    <row r="4815" spans="1:31" x14ac:dyDescent="0.25">
      <c r="A4815">
        <v>1717142</v>
      </c>
      <c r="B4815">
        <v>1</v>
      </c>
      <c r="C4815" t="s">
        <v>81</v>
      </c>
      <c r="D4815" t="s">
        <v>128</v>
      </c>
      <c r="E4815" t="s">
        <v>131</v>
      </c>
      <c r="F4815" t="s">
        <v>13983</v>
      </c>
      <c r="G4815" t="s">
        <v>133</v>
      </c>
      <c r="H4815" t="s">
        <v>134</v>
      </c>
      <c r="I4815" t="s">
        <v>135</v>
      </c>
      <c r="J4815" t="s">
        <v>136</v>
      </c>
      <c r="K4815" t="s">
        <v>137</v>
      </c>
      <c r="L4815" t="s">
        <v>13984</v>
      </c>
      <c r="M4815" t="s">
        <v>13985</v>
      </c>
      <c r="N4815">
        <v>1.3905555549999999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1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3.2514047131588835</v>
      </c>
      <c r="AC4815">
        <v>0</v>
      </c>
      <c r="AD4815">
        <v>0</v>
      </c>
      <c r="AE4815">
        <v>3.2514047131588835</v>
      </c>
    </row>
    <row r="4816" spans="1:31" x14ac:dyDescent="0.25">
      <c r="A4816">
        <v>1717165</v>
      </c>
      <c r="B4816">
        <v>1</v>
      </c>
      <c r="C4816" t="s">
        <v>80</v>
      </c>
      <c r="D4816" t="s">
        <v>98</v>
      </c>
      <c r="E4816" t="s">
        <v>140</v>
      </c>
      <c r="F4816" t="s">
        <v>13097</v>
      </c>
      <c r="G4816" t="s">
        <v>147</v>
      </c>
      <c r="H4816" t="s">
        <v>143</v>
      </c>
      <c r="I4816" t="s">
        <v>135</v>
      </c>
      <c r="J4816" t="s">
        <v>136</v>
      </c>
      <c r="K4816" t="s">
        <v>137</v>
      </c>
      <c r="L4816" t="s">
        <v>13986</v>
      </c>
      <c r="M4816" t="s">
        <v>13987</v>
      </c>
      <c r="N4816">
        <v>1.131388888</v>
      </c>
      <c r="O4816">
        <v>0</v>
      </c>
      <c r="P4816">
        <v>0</v>
      </c>
      <c r="Q4816">
        <v>16</v>
      </c>
      <c r="R4816">
        <v>40</v>
      </c>
      <c r="S4816">
        <v>6</v>
      </c>
      <c r="T4816">
        <v>26</v>
      </c>
      <c r="U4816">
        <v>0</v>
      </c>
      <c r="V4816">
        <v>0</v>
      </c>
      <c r="W4816">
        <v>0</v>
      </c>
      <c r="X4816">
        <v>0</v>
      </c>
      <c r="Y4816">
        <v>35.059750000368417</v>
      </c>
      <c r="Z4816">
        <v>40.867384862695296</v>
      </c>
      <c r="AA4816">
        <v>4.0204723783867164</v>
      </c>
      <c r="AB4816">
        <v>31.342075874787689</v>
      </c>
      <c r="AC4816">
        <v>0</v>
      </c>
      <c r="AD4816">
        <v>0</v>
      </c>
      <c r="AE4816">
        <v>111.28968311623811</v>
      </c>
    </row>
    <row r="4817" spans="1:31" x14ac:dyDescent="0.25">
      <c r="A4817">
        <v>1717537</v>
      </c>
      <c r="B4817">
        <v>1</v>
      </c>
      <c r="C4817" t="s">
        <v>80</v>
      </c>
      <c r="D4817" t="s">
        <v>82</v>
      </c>
      <c r="E4817" t="s">
        <v>160</v>
      </c>
      <c r="F4817" t="s">
        <v>13988</v>
      </c>
      <c r="G4817" t="s">
        <v>1006</v>
      </c>
      <c r="H4817" t="s">
        <v>134</v>
      </c>
      <c r="I4817" t="s">
        <v>135</v>
      </c>
      <c r="J4817" t="s">
        <v>136</v>
      </c>
      <c r="K4817" t="s">
        <v>137</v>
      </c>
      <c r="L4817" t="s">
        <v>13989</v>
      </c>
      <c r="M4817" t="s">
        <v>13990</v>
      </c>
      <c r="N4817">
        <v>3.6997222220000001</v>
      </c>
      <c r="O4817">
        <v>0</v>
      </c>
      <c r="P4817">
        <v>79</v>
      </c>
      <c r="Q4817">
        <v>0</v>
      </c>
      <c r="R4817">
        <v>0</v>
      </c>
      <c r="S4817">
        <v>0</v>
      </c>
      <c r="T4817">
        <v>5</v>
      </c>
      <c r="U4817">
        <v>0</v>
      </c>
      <c r="V4817">
        <v>0</v>
      </c>
      <c r="W4817">
        <v>0</v>
      </c>
      <c r="X4817">
        <v>85.187457080155227</v>
      </c>
      <c r="Y4817">
        <v>0</v>
      </c>
      <c r="Z4817">
        <v>0</v>
      </c>
      <c r="AA4817">
        <v>0</v>
      </c>
      <c r="AB4817">
        <v>2.3448675267839652</v>
      </c>
      <c r="AC4817">
        <v>0</v>
      </c>
      <c r="AD4817">
        <v>0</v>
      </c>
      <c r="AE4817">
        <v>87.532324606939198</v>
      </c>
    </row>
    <row r="4818" spans="1:31" x14ac:dyDescent="0.25">
      <c r="A4818">
        <v>1717205</v>
      </c>
      <c r="B4818">
        <v>1</v>
      </c>
      <c r="C4818" t="s">
        <v>80</v>
      </c>
      <c r="D4818" t="s">
        <v>101</v>
      </c>
      <c r="E4818" t="s">
        <v>131</v>
      </c>
      <c r="F4818" t="s">
        <v>13991</v>
      </c>
      <c r="G4818" t="s">
        <v>157</v>
      </c>
      <c r="H4818" t="s">
        <v>134</v>
      </c>
      <c r="I4818" t="s">
        <v>135</v>
      </c>
      <c r="J4818" t="s">
        <v>136</v>
      </c>
      <c r="K4818" t="s">
        <v>137</v>
      </c>
      <c r="L4818" t="s">
        <v>13992</v>
      </c>
      <c r="M4818" t="s">
        <v>13993</v>
      </c>
      <c r="N4818">
        <v>5.506388888</v>
      </c>
      <c r="O4818">
        <v>0</v>
      </c>
      <c r="P4818">
        <v>1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0.1762698316550422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0.1762698316550422</v>
      </c>
    </row>
    <row r="4819" spans="1:31" x14ac:dyDescent="0.25">
      <c r="A4819">
        <v>1717102</v>
      </c>
      <c r="B4819">
        <v>1</v>
      </c>
      <c r="C4819" t="s">
        <v>80</v>
      </c>
      <c r="D4819" t="s">
        <v>87</v>
      </c>
      <c r="E4819" t="s">
        <v>160</v>
      </c>
      <c r="F4819" t="s">
        <v>13994</v>
      </c>
      <c r="G4819" t="s">
        <v>259</v>
      </c>
      <c r="H4819" t="s">
        <v>134</v>
      </c>
      <c r="I4819" t="s">
        <v>135</v>
      </c>
      <c r="J4819" t="s">
        <v>136</v>
      </c>
      <c r="K4819" t="s">
        <v>137</v>
      </c>
      <c r="L4819" t="s">
        <v>13995</v>
      </c>
      <c r="M4819" t="s">
        <v>13996</v>
      </c>
      <c r="N4819">
        <v>0.41694444400000003</v>
      </c>
      <c r="O4819">
        <v>0</v>
      </c>
      <c r="P4819">
        <v>32</v>
      </c>
      <c r="Q4819">
        <v>0</v>
      </c>
      <c r="R4819">
        <v>0</v>
      </c>
      <c r="S4819">
        <v>0</v>
      </c>
      <c r="T4819">
        <v>4</v>
      </c>
      <c r="U4819">
        <v>0</v>
      </c>
      <c r="V4819">
        <v>0</v>
      </c>
      <c r="W4819">
        <v>0</v>
      </c>
      <c r="X4819">
        <v>4.1065923556325545</v>
      </c>
      <c r="Y4819">
        <v>0</v>
      </c>
      <c r="Z4819">
        <v>0</v>
      </c>
      <c r="AA4819">
        <v>0</v>
      </c>
      <c r="AB4819">
        <v>3.6419879371564381</v>
      </c>
      <c r="AC4819">
        <v>0</v>
      </c>
      <c r="AD4819">
        <v>0</v>
      </c>
      <c r="AE4819">
        <v>7.7485802927889926</v>
      </c>
    </row>
    <row r="4820" spans="1:31" x14ac:dyDescent="0.25">
      <c r="A4820">
        <v>1717351</v>
      </c>
      <c r="B4820">
        <v>1</v>
      </c>
      <c r="C4820" t="s">
        <v>80</v>
      </c>
      <c r="D4820" t="s">
        <v>90</v>
      </c>
      <c r="E4820" t="s">
        <v>131</v>
      </c>
      <c r="F4820" t="s">
        <v>13997</v>
      </c>
      <c r="G4820" t="s">
        <v>133</v>
      </c>
      <c r="H4820" t="s">
        <v>134</v>
      </c>
      <c r="I4820" t="s">
        <v>135</v>
      </c>
      <c r="J4820" t="s">
        <v>136</v>
      </c>
      <c r="K4820" t="s">
        <v>137</v>
      </c>
      <c r="L4820" t="s">
        <v>13998</v>
      </c>
      <c r="M4820" t="s">
        <v>13999</v>
      </c>
      <c r="N4820">
        <v>2.7050000000000001</v>
      </c>
      <c r="O4820">
        <v>0</v>
      </c>
      <c r="P4820">
        <v>5</v>
      </c>
      <c r="Q4820">
        <v>0</v>
      </c>
      <c r="R4820">
        <v>0</v>
      </c>
      <c r="S4820">
        <v>0</v>
      </c>
      <c r="T4820">
        <v>1</v>
      </c>
      <c r="U4820">
        <v>0</v>
      </c>
      <c r="V4820">
        <v>0</v>
      </c>
      <c r="W4820">
        <v>0</v>
      </c>
      <c r="X4820">
        <v>3.1754253002124</v>
      </c>
      <c r="Y4820">
        <v>0</v>
      </c>
      <c r="Z4820">
        <v>0</v>
      </c>
      <c r="AA4820">
        <v>0</v>
      </c>
      <c r="AB4820">
        <v>1.9521392936800001E-3</v>
      </c>
      <c r="AC4820">
        <v>0</v>
      </c>
      <c r="AD4820">
        <v>0</v>
      </c>
      <c r="AE4820">
        <v>3.1773774395060799</v>
      </c>
    </row>
    <row r="4821" spans="1:31" x14ac:dyDescent="0.25">
      <c r="A4821">
        <v>1716956</v>
      </c>
      <c r="B4821">
        <v>1</v>
      </c>
      <c r="C4821" t="s">
        <v>80</v>
      </c>
      <c r="D4821" t="s">
        <v>84</v>
      </c>
      <c r="E4821" t="s">
        <v>171</v>
      </c>
      <c r="F4821" t="s">
        <v>14000</v>
      </c>
      <c r="G4821" t="s">
        <v>911</v>
      </c>
      <c r="H4821" t="s">
        <v>143</v>
      </c>
      <c r="I4821" t="s">
        <v>135</v>
      </c>
      <c r="J4821" t="s">
        <v>136</v>
      </c>
      <c r="K4821" t="s">
        <v>137</v>
      </c>
      <c r="L4821" t="s">
        <v>14001</v>
      </c>
      <c r="M4821" t="s">
        <v>14002</v>
      </c>
      <c r="N4821">
        <v>5.9688888880000004</v>
      </c>
      <c r="O4821">
        <v>0</v>
      </c>
      <c r="P4821">
        <v>58</v>
      </c>
      <c r="Q4821">
        <v>0</v>
      </c>
      <c r="R4821">
        <v>6</v>
      </c>
      <c r="S4821">
        <v>0</v>
      </c>
      <c r="T4821">
        <v>6</v>
      </c>
      <c r="U4821">
        <v>0</v>
      </c>
      <c r="V4821">
        <v>0</v>
      </c>
      <c r="W4821">
        <v>0</v>
      </c>
      <c r="X4821">
        <v>62.044843175763717</v>
      </c>
      <c r="Y4821">
        <v>0</v>
      </c>
      <c r="Z4821">
        <v>1.4788413676989787</v>
      </c>
      <c r="AA4821">
        <v>0</v>
      </c>
      <c r="AB4821">
        <v>22.770186366565479</v>
      </c>
      <c r="AC4821">
        <v>0</v>
      </c>
      <c r="AD4821">
        <v>0</v>
      </c>
      <c r="AE4821">
        <v>86.293870910028176</v>
      </c>
    </row>
    <row r="4822" spans="1:31" x14ac:dyDescent="0.25">
      <c r="A4822">
        <v>1717248</v>
      </c>
      <c r="B4822">
        <v>1</v>
      </c>
      <c r="C4822" t="s">
        <v>80</v>
      </c>
      <c r="D4822" t="s">
        <v>95</v>
      </c>
      <c r="E4822" t="s">
        <v>160</v>
      </c>
      <c r="F4822" t="s">
        <v>13780</v>
      </c>
      <c r="G4822" t="s">
        <v>575</v>
      </c>
      <c r="H4822" t="s">
        <v>134</v>
      </c>
      <c r="I4822" t="s">
        <v>135</v>
      </c>
      <c r="J4822" t="s">
        <v>136</v>
      </c>
      <c r="K4822" t="s">
        <v>137</v>
      </c>
      <c r="L4822" t="s">
        <v>14003</v>
      </c>
      <c r="M4822" t="s">
        <v>14004</v>
      </c>
      <c r="N4822">
        <v>4.3288888879999998</v>
      </c>
      <c r="O4822">
        <v>0</v>
      </c>
      <c r="P4822">
        <v>97</v>
      </c>
      <c r="Q4822">
        <v>0</v>
      </c>
      <c r="R4822">
        <v>0</v>
      </c>
      <c r="S4822">
        <v>0</v>
      </c>
      <c r="T4822">
        <v>9</v>
      </c>
      <c r="U4822">
        <v>0</v>
      </c>
      <c r="V4822">
        <v>0</v>
      </c>
      <c r="W4822">
        <v>0</v>
      </c>
      <c r="X4822">
        <v>109.47671447219085</v>
      </c>
      <c r="Y4822">
        <v>0</v>
      </c>
      <c r="Z4822">
        <v>0</v>
      </c>
      <c r="AA4822">
        <v>0</v>
      </c>
      <c r="AB4822">
        <v>37.607349471693077</v>
      </c>
      <c r="AC4822">
        <v>0</v>
      </c>
      <c r="AD4822">
        <v>0</v>
      </c>
      <c r="AE4822">
        <v>147.08406394388393</v>
      </c>
    </row>
    <row r="4823" spans="1:31" x14ac:dyDescent="0.25">
      <c r="A4823">
        <v>1717391</v>
      </c>
      <c r="B4823">
        <v>1</v>
      </c>
      <c r="C4823" t="s">
        <v>80</v>
      </c>
      <c r="D4823" t="s">
        <v>83</v>
      </c>
      <c r="E4823" t="s">
        <v>131</v>
      </c>
      <c r="F4823" t="s">
        <v>14005</v>
      </c>
      <c r="G4823" t="s">
        <v>238</v>
      </c>
      <c r="H4823" t="s">
        <v>134</v>
      </c>
      <c r="I4823" t="s">
        <v>135</v>
      </c>
      <c r="J4823" t="s">
        <v>136</v>
      </c>
      <c r="K4823" t="s">
        <v>137</v>
      </c>
      <c r="L4823" t="s">
        <v>14006</v>
      </c>
      <c r="M4823" t="s">
        <v>14007</v>
      </c>
      <c r="N4823">
        <v>0.83166666600000005</v>
      </c>
      <c r="O4823">
        <v>0</v>
      </c>
      <c r="P4823">
        <v>23</v>
      </c>
      <c r="Q4823">
        <v>0</v>
      </c>
      <c r="R4823">
        <v>0</v>
      </c>
      <c r="S4823">
        <v>0</v>
      </c>
      <c r="T4823">
        <v>5</v>
      </c>
      <c r="U4823">
        <v>0</v>
      </c>
      <c r="V4823">
        <v>0</v>
      </c>
      <c r="W4823">
        <v>0</v>
      </c>
      <c r="X4823">
        <v>8.3299079270555794</v>
      </c>
      <c r="Y4823">
        <v>0</v>
      </c>
      <c r="Z4823">
        <v>0</v>
      </c>
      <c r="AA4823">
        <v>0</v>
      </c>
      <c r="AB4823">
        <v>2.4113671059287434</v>
      </c>
      <c r="AC4823">
        <v>0</v>
      </c>
      <c r="AD4823">
        <v>0</v>
      </c>
      <c r="AE4823">
        <v>10.741275032984323</v>
      </c>
    </row>
    <row r="4824" spans="1:31" x14ac:dyDescent="0.25">
      <c r="A4824">
        <v>1717265</v>
      </c>
      <c r="B4824">
        <v>1</v>
      </c>
      <c r="C4824" t="s">
        <v>80</v>
      </c>
      <c r="D4824" t="s">
        <v>86</v>
      </c>
      <c r="E4824" t="s">
        <v>131</v>
      </c>
      <c r="F4824" t="s">
        <v>14008</v>
      </c>
      <c r="G4824" t="s">
        <v>157</v>
      </c>
      <c r="H4824" t="s">
        <v>134</v>
      </c>
      <c r="I4824" t="s">
        <v>135</v>
      </c>
      <c r="J4824" t="s">
        <v>136</v>
      </c>
      <c r="K4824" t="s">
        <v>137</v>
      </c>
      <c r="L4824" t="s">
        <v>14009</v>
      </c>
      <c r="M4824" t="s">
        <v>14010</v>
      </c>
      <c r="N4824">
        <v>1.243333333</v>
      </c>
      <c r="O4824">
        <v>0</v>
      </c>
      <c r="P4824">
        <v>1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0.67540920664511228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0.67540920664511228</v>
      </c>
    </row>
    <row r="4825" spans="1:31" x14ac:dyDescent="0.25">
      <c r="A4825">
        <v>1717371</v>
      </c>
      <c r="B4825">
        <v>1</v>
      </c>
      <c r="C4825" t="s">
        <v>80</v>
      </c>
      <c r="D4825" t="s">
        <v>96</v>
      </c>
      <c r="E4825" t="s">
        <v>140</v>
      </c>
      <c r="F4825" t="s">
        <v>14011</v>
      </c>
      <c r="G4825" t="s">
        <v>147</v>
      </c>
      <c r="H4825" t="s">
        <v>143</v>
      </c>
      <c r="I4825" t="s">
        <v>135</v>
      </c>
      <c r="J4825" t="s">
        <v>136</v>
      </c>
      <c r="K4825" t="s">
        <v>137</v>
      </c>
      <c r="L4825" t="s">
        <v>14012</v>
      </c>
      <c r="M4825" t="s">
        <v>14013</v>
      </c>
      <c r="N4825">
        <v>0.24111111099999999</v>
      </c>
      <c r="O4825">
        <v>3</v>
      </c>
      <c r="P4825">
        <v>3734</v>
      </c>
      <c r="Q4825">
        <v>6</v>
      </c>
      <c r="R4825">
        <v>15</v>
      </c>
      <c r="S4825">
        <v>10</v>
      </c>
      <c r="T4825">
        <v>377</v>
      </c>
      <c r="U4825">
        <v>1</v>
      </c>
      <c r="V4825">
        <v>0</v>
      </c>
      <c r="W4825">
        <v>3.2100482878246024</v>
      </c>
      <c r="X4825">
        <v>335.36139237166662</v>
      </c>
      <c r="Y4825">
        <v>0.61854923170287335</v>
      </c>
      <c r="Z4825">
        <v>1.5610119098115101</v>
      </c>
      <c r="AA4825">
        <v>13.473664949733546</v>
      </c>
      <c r="AB4825">
        <v>63.119304008205972</v>
      </c>
      <c r="AC4825">
        <v>4.5978946955322462</v>
      </c>
      <c r="AD4825">
        <v>0</v>
      </c>
      <c r="AE4825">
        <v>421.94186545447741</v>
      </c>
    </row>
    <row r="4826" spans="1:31" x14ac:dyDescent="0.25">
      <c r="A4826">
        <v>1717477</v>
      </c>
      <c r="B4826">
        <v>1</v>
      </c>
      <c r="C4826" t="s">
        <v>81</v>
      </c>
      <c r="D4826" t="s">
        <v>112</v>
      </c>
      <c r="E4826" t="s">
        <v>160</v>
      </c>
      <c r="F4826" t="s">
        <v>14014</v>
      </c>
      <c r="G4826" t="s">
        <v>305</v>
      </c>
      <c r="H4826" t="s">
        <v>134</v>
      </c>
      <c r="I4826" t="s">
        <v>135</v>
      </c>
      <c r="J4826" t="s">
        <v>136</v>
      </c>
      <c r="K4826" t="s">
        <v>137</v>
      </c>
      <c r="L4826" t="s">
        <v>14015</v>
      </c>
      <c r="M4826" t="s">
        <v>14016</v>
      </c>
      <c r="N4826">
        <v>2.3516666659999999</v>
      </c>
      <c r="O4826">
        <v>0</v>
      </c>
      <c r="P4826">
        <v>42</v>
      </c>
      <c r="Q4826">
        <v>0</v>
      </c>
      <c r="R4826">
        <v>13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28.08361577071307</v>
      </c>
      <c r="Y4826">
        <v>0</v>
      </c>
      <c r="Z4826">
        <v>1.2883192123991403</v>
      </c>
      <c r="AA4826">
        <v>0</v>
      </c>
      <c r="AB4826">
        <v>0</v>
      </c>
      <c r="AC4826">
        <v>0</v>
      </c>
      <c r="AD4826">
        <v>0</v>
      </c>
      <c r="AE4826">
        <v>29.371934983112212</v>
      </c>
    </row>
    <row r="4827" spans="1:31" x14ac:dyDescent="0.25">
      <c r="A4827">
        <v>1716936</v>
      </c>
      <c r="B4827">
        <v>1</v>
      </c>
      <c r="C4827" t="s">
        <v>80</v>
      </c>
      <c r="D4827" t="s">
        <v>106</v>
      </c>
      <c r="E4827" t="s">
        <v>171</v>
      </c>
      <c r="F4827" t="s">
        <v>14017</v>
      </c>
      <c r="G4827" t="s">
        <v>295</v>
      </c>
      <c r="H4827" t="s">
        <v>143</v>
      </c>
      <c r="I4827" t="s">
        <v>135</v>
      </c>
      <c r="J4827" t="s">
        <v>136</v>
      </c>
      <c r="K4827" t="s">
        <v>137</v>
      </c>
      <c r="L4827" t="s">
        <v>14018</v>
      </c>
      <c r="M4827" t="s">
        <v>14019</v>
      </c>
      <c r="N4827">
        <v>5.9761111109999998</v>
      </c>
      <c r="O4827">
        <v>0</v>
      </c>
      <c r="P4827">
        <v>0</v>
      </c>
      <c r="Q4827">
        <v>0</v>
      </c>
      <c r="R4827">
        <v>9</v>
      </c>
      <c r="S4827">
        <v>0</v>
      </c>
      <c r="T4827">
        <v>3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39.273710342233407</v>
      </c>
      <c r="AA4827">
        <v>0</v>
      </c>
      <c r="AB4827">
        <v>1.7019389738179165</v>
      </c>
      <c r="AC4827">
        <v>0</v>
      </c>
      <c r="AD4827">
        <v>0</v>
      </c>
      <c r="AE4827">
        <v>40.975649316051324</v>
      </c>
    </row>
    <row r="4828" spans="1:31" x14ac:dyDescent="0.25">
      <c r="A4828">
        <v>1717328</v>
      </c>
      <c r="B4828">
        <v>1</v>
      </c>
      <c r="C4828" t="s">
        <v>81</v>
      </c>
      <c r="D4828" t="s">
        <v>113</v>
      </c>
      <c r="E4828" t="s">
        <v>160</v>
      </c>
      <c r="F4828" t="s">
        <v>14020</v>
      </c>
      <c r="G4828" t="s">
        <v>162</v>
      </c>
      <c r="H4828" t="s">
        <v>134</v>
      </c>
      <c r="I4828" t="s">
        <v>135</v>
      </c>
      <c r="J4828" t="s">
        <v>136</v>
      </c>
      <c r="K4828" t="s">
        <v>137</v>
      </c>
      <c r="L4828" t="s">
        <v>14021</v>
      </c>
      <c r="M4828" t="s">
        <v>14022</v>
      </c>
      <c r="N4828">
        <v>1.271666666</v>
      </c>
      <c r="O4828">
        <v>0</v>
      </c>
      <c r="P4828">
        <v>3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0.31297609962092837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0.31297609962092837</v>
      </c>
    </row>
    <row r="4829" spans="1:31" x14ac:dyDescent="0.25">
      <c r="A4829">
        <v>1717228</v>
      </c>
      <c r="B4829">
        <v>1</v>
      </c>
      <c r="C4829" t="s">
        <v>80</v>
      </c>
      <c r="D4829" t="s">
        <v>84</v>
      </c>
      <c r="E4829" t="s">
        <v>150</v>
      </c>
      <c r="F4829" t="s">
        <v>14023</v>
      </c>
      <c r="G4829" t="s">
        <v>259</v>
      </c>
      <c r="H4829" t="s">
        <v>134</v>
      </c>
      <c r="I4829" t="s">
        <v>135</v>
      </c>
      <c r="J4829" t="s">
        <v>136</v>
      </c>
      <c r="K4829" t="s">
        <v>137</v>
      </c>
      <c r="L4829" t="s">
        <v>13948</v>
      </c>
      <c r="M4829" t="s">
        <v>14024</v>
      </c>
      <c r="N4829">
        <v>0.65333333299999996</v>
      </c>
      <c r="O4829">
        <v>0</v>
      </c>
      <c r="P4829">
        <v>858</v>
      </c>
      <c r="Q4829">
        <v>0</v>
      </c>
      <c r="R4829">
        <v>0</v>
      </c>
      <c r="S4829">
        <v>0</v>
      </c>
      <c r="T4829">
        <v>43</v>
      </c>
      <c r="U4829">
        <v>0</v>
      </c>
      <c r="V4829">
        <v>1</v>
      </c>
      <c r="W4829">
        <v>0</v>
      </c>
      <c r="X4829">
        <v>142.00613265905568</v>
      </c>
      <c r="Y4829">
        <v>0</v>
      </c>
      <c r="Z4829">
        <v>0</v>
      </c>
      <c r="AA4829">
        <v>0</v>
      </c>
      <c r="AB4829">
        <v>16.095178836147511</v>
      </c>
      <c r="AC4829">
        <v>0</v>
      </c>
      <c r="AD4829">
        <v>3.0172491596441366</v>
      </c>
      <c r="AE4829">
        <v>161.11856065484733</v>
      </c>
    </row>
    <row r="4830" spans="1:31" x14ac:dyDescent="0.25">
      <c r="A4830">
        <v>1717079</v>
      </c>
      <c r="B4830">
        <v>1</v>
      </c>
      <c r="C4830" t="s">
        <v>80</v>
      </c>
      <c r="D4830" t="s">
        <v>105</v>
      </c>
      <c r="E4830" t="s">
        <v>131</v>
      </c>
      <c r="F4830" t="s">
        <v>14025</v>
      </c>
      <c r="G4830" t="s">
        <v>133</v>
      </c>
      <c r="H4830" t="s">
        <v>134</v>
      </c>
      <c r="I4830" t="s">
        <v>135</v>
      </c>
      <c r="J4830" t="s">
        <v>136</v>
      </c>
      <c r="K4830" t="s">
        <v>137</v>
      </c>
      <c r="L4830" t="s">
        <v>14026</v>
      </c>
      <c r="M4830" t="s">
        <v>14027</v>
      </c>
      <c r="N4830">
        <v>1.436388888</v>
      </c>
      <c r="O4830">
        <v>0</v>
      </c>
      <c r="P4830">
        <v>1</v>
      </c>
      <c r="Q4830">
        <v>0</v>
      </c>
      <c r="R4830">
        <v>0</v>
      </c>
      <c r="S4830">
        <v>0</v>
      </c>
      <c r="T4830">
        <v>1</v>
      </c>
      <c r="U4830">
        <v>0</v>
      </c>
      <c r="V4830">
        <v>0</v>
      </c>
      <c r="W4830">
        <v>0</v>
      </c>
      <c r="X4830">
        <v>0.46077305991603223</v>
      </c>
      <c r="Y4830">
        <v>0</v>
      </c>
      <c r="Z4830">
        <v>0</v>
      </c>
      <c r="AA4830">
        <v>0</v>
      </c>
      <c r="AB4830">
        <v>1.6206472709775835E-2</v>
      </c>
      <c r="AC4830">
        <v>0</v>
      </c>
      <c r="AD4830">
        <v>0</v>
      </c>
      <c r="AE4830">
        <v>0.47697953262580806</v>
      </c>
    </row>
    <row r="4831" spans="1:31" x14ac:dyDescent="0.25">
      <c r="A4831">
        <v>1717709</v>
      </c>
      <c r="B4831">
        <v>1</v>
      </c>
      <c r="C4831" t="s">
        <v>81</v>
      </c>
      <c r="D4831" t="s">
        <v>113</v>
      </c>
      <c r="E4831" t="s">
        <v>140</v>
      </c>
      <c r="F4831" t="s">
        <v>14028</v>
      </c>
      <c r="G4831" t="s">
        <v>152</v>
      </c>
      <c r="H4831" t="s">
        <v>143</v>
      </c>
      <c r="I4831" t="s">
        <v>135</v>
      </c>
      <c r="J4831" t="s">
        <v>136</v>
      </c>
      <c r="K4831" t="s">
        <v>153</v>
      </c>
      <c r="L4831" t="s">
        <v>14029</v>
      </c>
      <c r="M4831" t="s">
        <v>14030</v>
      </c>
      <c r="N4831">
        <v>7.8675722219999997</v>
      </c>
      <c r="O4831">
        <v>0</v>
      </c>
      <c r="P4831">
        <v>242</v>
      </c>
      <c r="Q4831">
        <v>59</v>
      </c>
      <c r="R4831">
        <v>172</v>
      </c>
      <c r="S4831">
        <v>2</v>
      </c>
      <c r="T4831">
        <v>13</v>
      </c>
      <c r="U4831">
        <v>0</v>
      </c>
      <c r="V4831">
        <v>0</v>
      </c>
      <c r="W4831">
        <v>0</v>
      </c>
      <c r="X4831">
        <v>376.40029892005742</v>
      </c>
      <c r="Y4831">
        <v>293.0660309574626</v>
      </c>
      <c r="Z4831">
        <v>689.68497237762222</v>
      </c>
      <c r="AA4831">
        <v>55.308613125138336</v>
      </c>
      <c r="AB4831">
        <v>161.92539111247783</v>
      </c>
      <c r="AC4831">
        <v>0</v>
      </c>
      <c r="AD4831">
        <v>0</v>
      </c>
      <c r="AE4831">
        <v>1576.3853064927584</v>
      </c>
    </row>
    <row r="4832" spans="1:31" x14ac:dyDescent="0.25">
      <c r="A4832">
        <v>1717878</v>
      </c>
      <c r="B4832">
        <v>1</v>
      </c>
      <c r="C4832" t="s">
        <v>81</v>
      </c>
      <c r="D4832" t="s">
        <v>115</v>
      </c>
      <c r="E4832" t="s">
        <v>171</v>
      </c>
      <c r="F4832" t="s">
        <v>802</v>
      </c>
      <c r="G4832" t="s">
        <v>295</v>
      </c>
      <c r="H4832" t="s">
        <v>143</v>
      </c>
      <c r="I4832" t="s">
        <v>135</v>
      </c>
      <c r="J4832" t="s">
        <v>136</v>
      </c>
      <c r="K4832" t="s">
        <v>137</v>
      </c>
      <c r="L4832" t="s">
        <v>14031</v>
      </c>
      <c r="M4832" t="s">
        <v>14032</v>
      </c>
      <c r="N4832">
        <v>3.881388888</v>
      </c>
      <c r="O4832">
        <v>0</v>
      </c>
      <c r="P4832">
        <v>60</v>
      </c>
      <c r="Q4832">
        <v>0</v>
      </c>
      <c r="R4832">
        <v>2</v>
      </c>
      <c r="S4832">
        <v>0</v>
      </c>
      <c r="T4832">
        <v>3</v>
      </c>
      <c r="U4832">
        <v>0</v>
      </c>
      <c r="V4832">
        <v>0</v>
      </c>
      <c r="W4832">
        <v>0</v>
      </c>
      <c r="X4832">
        <v>14.344075535941645</v>
      </c>
      <c r="Y4832">
        <v>0</v>
      </c>
      <c r="Z4832">
        <v>4.4099908192736674E-2</v>
      </c>
      <c r="AA4832">
        <v>0</v>
      </c>
      <c r="AB4832">
        <v>1.0270267568686944</v>
      </c>
      <c r="AC4832">
        <v>0</v>
      </c>
      <c r="AD4832">
        <v>0</v>
      </c>
      <c r="AE4832">
        <v>15.415202201003076</v>
      </c>
    </row>
    <row r="4833" spans="1:31" x14ac:dyDescent="0.25">
      <c r="A4833">
        <v>1717563</v>
      </c>
      <c r="B4833">
        <v>1</v>
      </c>
      <c r="C4833" t="s">
        <v>81</v>
      </c>
      <c r="D4833" t="s">
        <v>123</v>
      </c>
      <c r="E4833" t="s">
        <v>189</v>
      </c>
      <c r="F4833" t="s">
        <v>12381</v>
      </c>
      <c r="G4833" t="s">
        <v>147</v>
      </c>
      <c r="H4833" t="s">
        <v>143</v>
      </c>
      <c r="I4833" t="s">
        <v>135</v>
      </c>
      <c r="J4833" t="s">
        <v>136</v>
      </c>
      <c r="K4833" t="s">
        <v>137</v>
      </c>
      <c r="L4833" t="s">
        <v>14033</v>
      </c>
      <c r="M4833" t="s">
        <v>14034</v>
      </c>
      <c r="N4833">
        <v>0.76</v>
      </c>
      <c r="O4833">
        <v>0</v>
      </c>
      <c r="P4833">
        <v>403</v>
      </c>
      <c r="Q4833">
        <v>102</v>
      </c>
      <c r="R4833">
        <v>44</v>
      </c>
      <c r="S4833">
        <v>5</v>
      </c>
      <c r="T4833">
        <v>72</v>
      </c>
      <c r="U4833">
        <v>1</v>
      </c>
      <c r="V4833">
        <v>1</v>
      </c>
      <c r="W4833">
        <v>0</v>
      </c>
      <c r="X4833">
        <v>48.253695699386569</v>
      </c>
      <c r="Y4833">
        <v>17.597460946182007</v>
      </c>
      <c r="Z4833">
        <v>4.8547278109126664</v>
      </c>
      <c r="AA4833">
        <v>4.9509240771507601</v>
      </c>
      <c r="AB4833">
        <v>17.782371636621466</v>
      </c>
      <c r="AC4833">
        <v>38.737529357835712</v>
      </c>
      <c r="AD4833">
        <v>0.48939320388384006</v>
      </c>
      <c r="AE4833">
        <v>132.66610273197304</v>
      </c>
    </row>
    <row r="4834" spans="1:31" x14ac:dyDescent="0.25">
      <c r="A4834">
        <v>1717586</v>
      </c>
      <c r="B4834">
        <v>1</v>
      </c>
      <c r="C4834" t="s">
        <v>81</v>
      </c>
      <c r="D4834" t="s">
        <v>115</v>
      </c>
      <c r="E4834" t="s">
        <v>150</v>
      </c>
      <c r="F4834" t="s">
        <v>14035</v>
      </c>
      <c r="G4834" t="s">
        <v>186</v>
      </c>
      <c r="H4834" t="s">
        <v>134</v>
      </c>
      <c r="I4834" t="s">
        <v>135</v>
      </c>
      <c r="J4834" t="s">
        <v>136</v>
      </c>
      <c r="K4834" t="s">
        <v>137</v>
      </c>
      <c r="L4834" t="s">
        <v>14036</v>
      </c>
      <c r="M4834" t="s">
        <v>14037</v>
      </c>
      <c r="N4834">
        <v>2.3358333330000001</v>
      </c>
      <c r="O4834">
        <v>0</v>
      </c>
      <c r="P4834">
        <v>27</v>
      </c>
      <c r="Q4834">
        <v>0</v>
      </c>
      <c r="R4834">
        <v>4</v>
      </c>
      <c r="S4834">
        <v>0</v>
      </c>
      <c r="T4834">
        <v>1</v>
      </c>
      <c r="U4834">
        <v>0</v>
      </c>
      <c r="V4834">
        <v>0</v>
      </c>
      <c r="W4834">
        <v>0</v>
      </c>
      <c r="X4834">
        <v>2.6954994976241795</v>
      </c>
      <c r="Y4834">
        <v>0</v>
      </c>
      <c r="Z4834">
        <v>12.571426078798428</v>
      </c>
      <c r="AA4834">
        <v>0</v>
      </c>
      <c r="AB4834">
        <v>0</v>
      </c>
      <c r="AC4834">
        <v>0</v>
      </c>
      <c r="AD4834">
        <v>0</v>
      </c>
      <c r="AE4834">
        <v>15.266925576422608</v>
      </c>
    </row>
    <row r="4835" spans="1:31" x14ac:dyDescent="0.25">
      <c r="A4835">
        <v>1717755</v>
      </c>
      <c r="B4835">
        <v>1</v>
      </c>
      <c r="C4835" t="s">
        <v>80</v>
      </c>
      <c r="D4835" t="s">
        <v>108</v>
      </c>
      <c r="E4835" t="s">
        <v>171</v>
      </c>
      <c r="F4835" t="s">
        <v>14038</v>
      </c>
      <c r="G4835" t="s">
        <v>246</v>
      </c>
      <c r="H4835" t="s">
        <v>143</v>
      </c>
      <c r="I4835" t="s">
        <v>135</v>
      </c>
      <c r="J4835" t="s">
        <v>136</v>
      </c>
      <c r="K4835" t="s">
        <v>137</v>
      </c>
      <c r="L4835" t="s">
        <v>14039</v>
      </c>
      <c r="M4835" t="s">
        <v>14040</v>
      </c>
      <c r="N4835">
        <v>0.50527777699999998</v>
      </c>
      <c r="O4835">
        <v>0</v>
      </c>
      <c r="P4835">
        <v>0</v>
      </c>
      <c r="Q4835">
        <v>0</v>
      </c>
      <c r="R4835">
        <v>0</v>
      </c>
      <c r="S4835">
        <v>1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31.333276266326276</v>
      </c>
      <c r="AB4835">
        <v>0</v>
      </c>
      <c r="AC4835">
        <v>0</v>
      </c>
      <c r="AD4835">
        <v>0</v>
      </c>
      <c r="AE4835">
        <v>31.333276266326276</v>
      </c>
    </row>
    <row r="4836" spans="1:31" x14ac:dyDescent="0.25">
      <c r="A4836">
        <v>1718250</v>
      </c>
      <c r="B4836">
        <v>1</v>
      </c>
      <c r="C4836" t="s">
        <v>81</v>
      </c>
      <c r="D4836" t="s">
        <v>128</v>
      </c>
      <c r="E4836" t="s">
        <v>131</v>
      </c>
      <c r="F4836" t="s">
        <v>14041</v>
      </c>
      <c r="G4836" t="s">
        <v>133</v>
      </c>
      <c r="H4836" t="s">
        <v>134</v>
      </c>
      <c r="I4836" t="s">
        <v>135</v>
      </c>
      <c r="J4836" t="s">
        <v>136</v>
      </c>
      <c r="K4836" t="s">
        <v>137</v>
      </c>
      <c r="L4836" t="s">
        <v>14042</v>
      </c>
      <c r="M4836" t="s">
        <v>14043</v>
      </c>
      <c r="N4836">
        <v>1.9216666659999999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1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8.7815100253026994</v>
      </c>
      <c r="AC4836">
        <v>0</v>
      </c>
      <c r="AD4836">
        <v>0</v>
      </c>
      <c r="AE4836">
        <v>8.7815100253026994</v>
      </c>
    </row>
    <row r="4837" spans="1:31" x14ac:dyDescent="0.25">
      <c r="A4837">
        <v>1717732</v>
      </c>
      <c r="B4837">
        <v>1</v>
      </c>
      <c r="C4837" t="s">
        <v>80</v>
      </c>
      <c r="D4837" t="s">
        <v>84</v>
      </c>
      <c r="E4837" t="s">
        <v>160</v>
      </c>
      <c r="F4837" t="s">
        <v>14044</v>
      </c>
      <c r="G4837" t="s">
        <v>269</v>
      </c>
      <c r="H4837" t="s">
        <v>134</v>
      </c>
      <c r="I4837" t="s">
        <v>135</v>
      </c>
      <c r="J4837" t="s">
        <v>136</v>
      </c>
      <c r="K4837" t="s">
        <v>137</v>
      </c>
      <c r="L4837" t="s">
        <v>14045</v>
      </c>
      <c r="M4837" t="s">
        <v>14046</v>
      </c>
      <c r="N4837">
        <v>1.190833333</v>
      </c>
      <c r="O4837">
        <v>0</v>
      </c>
      <c r="P4837">
        <v>210</v>
      </c>
      <c r="Q4837">
        <v>0</v>
      </c>
      <c r="R4837">
        <v>0</v>
      </c>
      <c r="S4837">
        <v>0</v>
      </c>
      <c r="T4837">
        <v>18</v>
      </c>
      <c r="U4837">
        <v>0</v>
      </c>
      <c r="V4837">
        <v>1</v>
      </c>
      <c r="W4837">
        <v>0</v>
      </c>
      <c r="X4837">
        <v>67.512035442587376</v>
      </c>
      <c r="Y4837">
        <v>0</v>
      </c>
      <c r="Z4837">
        <v>0</v>
      </c>
      <c r="AA4837">
        <v>0</v>
      </c>
      <c r="AB4837">
        <v>27.460945896608159</v>
      </c>
      <c r="AC4837">
        <v>0</v>
      </c>
      <c r="AD4837">
        <v>6.3014102322022509</v>
      </c>
      <c r="AE4837">
        <v>101.27439157139779</v>
      </c>
    </row>
    <row r="4838" spans="1:31" x14ac:dyDescent="0.25">
      <c r="A4838">
        <v>1717609</v>
      </c>
      <c r="B4838">
        <v>1</v>
      </c>
      <c r="C4838" t="s">
        <v>81</v>
      </c>
      <c r="D4838" t="s">
        <v>115</v>
      </c>
      <c r="E4838" t="s">
        <v>160</v>
      </c>
      <c r="F4838" t="s">
        <v>14047</v>
      </c>
      <c r="G4838" t="s">
        <v>162</v>
      </c>
      <c r="H4838" t="s">
        <v>134</v>
      </c>
      <c r="I4838" t="s">
        <v>135</v>
      </c>
      <c r="J4838" t="s">
        <v>136</v>
      </c>
      <c r="K4838" t="s">
        <v>137</v>
      </c>
      <c r="L4838" t="s">
        <v>14048</v>
      </c>
      <c r="M4838" t="s">
        <v>14049</v>
      </c>
      <c r="N4838">
        <v>0.76611111099999996</v>
      </c>
      <c r="O4838">
        <v>0</v>
      </c>
      <c r="P4838">
        <v>6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0.58155952224026219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0.58155952224026219</v>
      </c>
    </row>
    <row r="4839" spans="1:31" x14ac:dyDescent="0.25">
      <c r="A4839">
        <v>1718047</v>
      </c>
      <c r="B4839">
        <v>1</v>
      </c>
      <c r="C4839" t="s">
        <v>81</v>
      </c>
      <c r="D4839" t="s">
        <v>123</v>
      </c>
      <c r="E4839" t="s">
        <v>160</v>
      </c>
      <c r="F4839" t="s">
        <v>14050</v>
      </c>
      <c r="G4839" t="s">
        <v>796</v>
      </c>
      <c r="H4839" t="s">
        <v>134</v>
      </c>
      <c r="I4839" t="s">
        <v>135</v>
      </c>
      <c r="J4839" t="s">
        <v>136</v>
      </c>
      <c r="K4839" t="s">
        <v>137</v>
      </c>
      <c r="L4839" t="s">
        <v>14051</v>
      </c>
      <c r="M4839" t="s">
        <v>14052</v>
      </c>
      <c r="N4839">
        <v>2.0794444439999999</v>
      </c>
      <c r="O4839">
        <v>0</v>
      </c>
      <c r="P4839">
        <v>0</v>
      </c>
      <c r="Q4839">
        <v>0</v>
      </c>
      <c r="R4839">
        <v>3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0.49309692315090675</v>
      </c>
      <c r="AA4839">
        <v>0</v>
      </c>
      <c r="AB4839">
        <v>0</v>
      </c>
      <c r="AC4839">
        <v>0</v>
      </c>
      <c r="AD4839">
        <v>0</v>
      </c>
      <c r="AE4839">
        <v>0.49309692315090675</v>
      </c>
    </row>
    <row r="4840" spans="1:31" x14ac:dyDescent="0.25">
      <c r="A4840">
        <v>1717692</v>
      </c>
      <c r="B4840">
        <v>1</v>
      </c>
      <c r="C4840" t="s">
        <v>81</v>
      </c>
      <c r="D4840" t="s">
        <v>121</v>
      </c>
      <c r="E4840" t="s">
        <v>171</v>
      </c>
      <c r="F4840" t="s">
        <v>14053</v>
      </c>
      <c r="G4840" t="s">
        <v>295</v>
      </c>
      <c r="H4840" t="s">
        <v>143</v>
      </c>
      <c r="I4840" t="s">
        <v>135</v>
      </c>
      <c r="J4840" t="s">
        <v>136</v>
      </c>
      <c r="K4840" t="s">
        <v>137</v>
      </c>
      <c r="L4840" t="s">
        <v>14054</v>
      </c>
      <c r="M4840" t="s">
        <v>14055</v>
      </c>
      <c r="N4840">
        <v>1.649444444</v>
      </c>
      <c r="O4840">
        <v>0</v>
      </c>
      <c r="P4840">
        <v>243</v>
      </c>
      <c r="Q4840">
        <v>0</v>
      </c>
      <c r="R4840">
        <v>1</v>
      </c>
      <c r="S4840">
        <v>0</v>
      </c>
      <c r="T4840">
        <v>15</v>
      </c>
      <c r="U4840">
        <v>0</v>
      </c>
      <c r="V4840">
        <v>0</v>
      </c>
      <c r="W4840">
        <v>0</v>
      </c>
      <c r="X4840">
        <v>30.597385126988499</v>
      </c>
      <c r="Y4840">
        <v>0</v>
      </c>
      <c r="Z4840">
        <v>0.14306330998018169</v>
      </c>
      <c r="AA4840">
        <v>0</v>
      </c>
      <c r="AB4840">
        <v>17.953090871405962</v>
      </c>
      <c r="AC4840">
        <v>0</v>
      </c>
      <c r="AD4840">
        <v>0</v>
      </c>
      <c r="AE4840">
        <v>48.693539308374639</v>
      </c>
    </row>
    <row r="4841" spans="1:31" x14ac:dyDescent="0.25">
      <c r="A4841">
        <v>1718187</v>
      </c>
      <c r="B4841">
        <v>1</v>
      </c>
      <c r="C4841" t="s">
        <v>81</v>
      </c>
      <c r="D4841" t="s">
        <v>117</v>
      </c>
      <c r="E4841" t="s">
        <v>171</v>
      </c>
      <c r="F4841" t="s">
        <v>14056</v>
      </c>
      <c r="G4841" t="s">
        <v>295</v>
      </c>
      <c r="H4841" t="s">
        <v>143</v>
      </c>
      <c r="I4841" t="s">
        <v>135</v>
      </c>
      <c r="J4841" t="s">
        <v>136</v>
      </c>
      <c r="K4841" t="s">
        <v>137</v>
      </c>
      <c r="L4841" t="s">
        <v>14057</v>
      </c>
      <c r="M4841" t="s">
        <v>14058</v>
      </c>
      <c r="N4841">
        <v>1.3644444440000001</v>
      </c>
      <c r="O4841">
        <v>0</v>
      </c>
      <c r="P4841">
        <v>26</v>
      </c>
      <c r="Q4841">
        <v>0</v>
      </c>
      <c r="R4841">
        <v>0</v>
      </c>
      <c r="S4841">
        <v>0</v>
      </c>
      <c r="T4841">
        <v>1</v>
      </c>
      <c r="U4841">
        <v>0</v>
      </c>
      <c r="V4841">
        <v>0</v>
      </c>
      <c r="W4841">
        <v>0</v>
      </c>
      <c r="X4841">
        <v>3.5986691205329193</v>
      </c>
      <c r="Y4841">
        <v>0</v>
      </c>
      <c r="Z4841">
        <v>0</v>
      </c>
      <c r="AA4841">
        <v>0</v>
      </c>
      <c r="AB4841">
        <v>3.5269441295146677E-2</v>
      </c>
      <c r="AC4841">
        <v>0</v>
      </c>
      <c r="AD4841">
        <v>0</v>
      </c>
      <c r="AE4841">
        <v>3.633938561828066</v>
      </c>
    </row>
    <row r="4842" spans="1:31" x14ac:dyDescent="0.25">
      <c r="A4842">
        <v>1717941</v>
      </c>
      <c r="B4842">
        <v>1</v>
      </c>
      <c r="C4842" t="s">
        <v>81</v>
      </c>
      <c r="D4842" t="s">
        <v>123</v>
      </c>
      <c r="E4842" t="s">
        <v>160</v>
      </c>
      <c r="F4842" t="s">
        <v>14059</v>
      </c>
      <c r="G4842" t="s">
        <v>162</v>
      </c>
      <c r="H4842" t="s">
        <v>134</v>
      </c>
      <c r="I4842" t="s">
        <v>135</v>
      </c>
      <c r="J4842" t="s">
        <v>136</v>
      </c>
      <c r="K4842" t="s">
        <v>137</v>
      </c>
      <c r="L4842" t="s">
        <v>14060</v>
      </c>
      <c r="M4842" t="s">
        <v>14061</v>
      </c>
      <c r="N4842">
        <v>1.9750000000000001</v>
      </c>
      <c r="O4842">
        <v>0</v>
      </c>
      <c r="P4842">
        <v>149</v>
      </c>
      <c r="Q4842">
        <v>0</v>
      </c>
      <c r="R4842">
        <v>0</v>
      </c>
      <c r="S4842">
        <v>0</v>
      </c>
      <c r="T4842">
        <v>83</v>
      </c>
      <c r="U4842">
        <v>0</v>
      </c>
      <c r="V4842">
        <v>0</v>
      </c>
      <c r="W4842">
        <v>0</v>
      </c>
      <c r="X4842">
        <v>61.870429907866637</v>
      </c>
      <c r="Y4842">
        <v>0</v>
      </c>
      <c r="Z4842">
        <v>0</v>
      </c>
      <c r="AA4842">
        <v>0</v>
      </c>
      <c r="AB4842">
        <v>89.277724668732915</v>
      </c>
      <c r="AC4842">
        <v>0</v>
      </c>
      <c r="AD4842">
        <v>0</v>
      </c>
      <c r="AE4842">
        <v>151.14815457659955</v>
      </c>
    </row>
    <row r="4843" spans="1:31" x14ac:dyDescent="0.25">
      <c r="A4843">
        <v>1717792</v>
      </c>
      <c r="B4843">
        <v>1</v>
      </c>
      <c r="C4843" t="s">
        <v>80</v>
      </c>
      <c r="D4843" t="s">
        <v>93</v>
      </c>
      <c r="E4843" t="s">
        <v>140</v>
      </c>
      <c r="F4843" t="s">
        <v>14062</v>
      </c>
      <c r="G4843" t="s">
        <v>147</v>
      </c>
      <c r="H4843" t="s">
        <v>143</v>
      </c>
      <c r="I4843" t="s">
        <v>135</v>
      </c>
      <c r="J4843" t="s">
        <v>136</v>
      </c>
      <c r="K4843" t="s">
        <v>137</v>
      </c>
      <c r="L4843" t="s">
        <v>14063</v>
      </c>
      <c r="M4843" t="s">
        <v>14064</v>
      </c>
      <c r="N4843">
        <v>0.79222222200000003</v>
      </c>
      <c r="O4843">
        <v>0</v>
      </c>
      <c r="P4843">
        <v>634</v>
      </c>
      <c r="Q4843">
        <v>15</v>
      </c>
      <c r="R4843">
        <v>105</v>
      </c>
      <c r="S4843">
        <v>6</v>
      </c>
      <c r="T4843">
        <v>138</v>
      </c>
      <c r="U4843">
        <v>0</v>
      </c>
      <c r="V4843">
        <v>1</v>
      </c>
      <c r="W4843">
        <v>0</v>
      </c>
      <c r="X4843">
        <v>44.779776678166783</v>
      </c>
      <c r="Y4843">
        <v>26.815583319786466</v>
      </c>
      <c r="Z4843">
        <v>18.55807080408082</v>
      </c>
      <c r="AA4843">
        <v>39.820236782571477</v>
      </c>
      <c r="AB4843">
        <v>91.237509605166224</v>
      </c>
      <c r="AC4843">
        <v>0</v>
      </c>
      <c r="AD4843">
        <v>7.9929109769136062</v>
      </c>
      <c r="AE4843">
        <v>229.20408816668538</v>
      </c>
    </row>
    <row r="4844" spans="1:31" x14ac:dyDescent="0.25">
      <c r="A4844">
        <v>1717958</v>
      </c>
      <c r="B4844">
        <v>1</v>
      </c>
      <c r="C4844" t="s">
        <v>80</v>
      </c>
      <c r="D4844" t="s">
        <v>93</v>
      </c>
      <c r="E4844" t="s">
        <v>131</v>
      </c>
      <c r="F4844" t="s">
        <v>14065</v>
      </c>
      <c r="G4844" t="s">
        <v>133</v>
      </c>
      <c r="H4844" t="s">
        <v>134</v>
      </c>
      <c r="I4844" t="s">
        <v>135</v>
      </c>
      <c r="J4844" t="s">
        <v>136</v>
      </c>
      <c r="K4844" t="s">
        <v>137</v>
      </c>
      <c r="L4844" t="s">
        <v>14066</v>
      </c>
      <c r="M4844" t="s">
        <v>14067</v>
      </c>
      <c r="N4844">
        <v>1.190555555</v>
      </c>
      <c r="O4844">
        <v>0</v>
      </c>
      <c r="P4844">
        <v>1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0.41820425284418389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0.41820425284418389</v>
      </c>
    </row>
    <row r="4845" spans="1:31" x14ac:dyDescent="0.25">
      <c r="A4845">
        <v>1717815</v>
      </c>
      <c r="B4845">
        <v>1</v>
      </c>
      <c r="C4845" t="s">
        <v>80</v>
      </c>
      <c r="D4845" t="s">
        <v>91</v>
      </c>
      <c r="E4845" t="s">
        <v>160</v>
      </c>
      <c r="F4845" t="s">
        <v>14068</v>
      </c>
      <c r="G4845" t="s">
        <v>326</v>
      </c>
      <c r="H4845" t="s">
        <v>134</v>
      </c>
      <c r="I4845" t="s">
        <v>135</v>
      </c>
      <c r="J4845" t="s">
        <v>136</v>
      </c>
      <c r="K4845" t="s">
        <v>137</v>
      </c>
      <c r="L4845" t="s">
        <v>14069</v>
      </c>
      <c r="M4845" t="s">
        <v>14070</v>
      </c>
      <c r="N4845">
        <v>1.4883333329999999</v>
      </c>
      <c r="O4845">
        <v>0</v>
      </c>
      <c r="P4845">
        <v>110</v>
      </c>
      <c r="Q4845">
        <v>0</v>
      </c>
      <c r="R4845">
        <v>2</v>
      </c>
      <c r="S4845">
        <v>0</v>
      </c>
      <c r="T4845">
        <v>1</v>
      </c>
      <c r="U4845">
        <v>0</v>
      </c>
      <c r="V4845">
        <v>0</v>
      </c>
      <c r="W4845">
        <v>0</v>
      </c>
      <c r="X4845">
        <v>29.264309168227122</v>
      </c>
      <c r="Y4845">
        <v>0</v>
      </c>
      <c r="Z4845">
        <v>5.0228857862551664E-2</v>
      </c>
      <c r="AA4845">
        <v>0</v>
      </c>
      <c r="AB4845">
        <v>0</v>
      </c>
      <c r="AC4845">
        <v>0</v>
      </c>
      <c r="AD4845">
        <v>0</v>
      </c>
      <c r="AE4845">
        <v>29.314538026089675</v>
      </c>
    </row>
    <row r="4846" spans="1:31" x14ac:dyDescent="0.25">
      <c r="A4846">
        <v>1718170</v>
      </c>
      <c r="B4846">
        <v>1</v>
      </c>
      <c r="C4846" t="s">
        <v>81</v>
      </c>
      <c r="D4846" t="s">
        <v>118</v>
      </c>
      <c r="E4846" t="s">
        <v>160</v>
      </c>
      <c r="F4846" t="s">
        <v>14071</v>
      </c>
      <c r="G4846" t="s">
        <v>162</v>
      </c>
      <c r="H4846" t="s">
        <v>134</v>
      </c>
      <c r="I4846" t="s">
        <v>135</v>
      </c>
      <c r="J4846" t="s">
        <v>136</v>
      </c>
      <c r="K4846" t="s">
        <v>137</v>
      </c>
      <c r="L4846" t="s">
        <v>14072</v>
      </c>
      <c r="M4846" t="s">
        <v>14073</v>
      </c>
      <c r="N4846">
        <v>2.2286111110000002</v>
      </c>
      <c r="O4846">
        <v>0</v>
      </c>
      <c r="P4846">
        <v>6</v>
      </c>
      <c r="Q4846">
        <v>0</v>
      </c>
      <c r="R4846">
        <v>5</v>
      </c>
      <c r="S4846">
        <v>0</v>
      </c>
      <c r="T4846">
        <v>1</v>
      </c>
      <c r="U4846">
        <v>0</v>
      </c>
      <c r="V4846">
        <v>1</v>
      </c>
      <c r="W4846">
        <v>0</v>
      </c>
      <c r="X4846">
        <v>1.5628008691392223</v>
      </c>
      <c r="Y4846">
        <v>0</v>
      </c>
      <c r="Z4846">
        <v>11.54285411461113</v>
      </c>
      <c r="AA4846">
        <v>0</v>
      </c>
      <c r="AB4846">
        <v>2.8668221221574584</v>
      </c>
      <c r="AC4846">
        <v>0</v>
      </c>
      <c r="AD4846">
        <v>0.11415398365635999</v>
      </c>
      <c r="AE4846">
        <v>16.086631089564172</v>
      </c>
    </row>
    <row r="4847" spans="1:31" x14ac:dyDescent="0.25">
      <c r="A4847">
        <v>1718193</v>
      </c>
      <c r="B4847">
        <v>1</v>
      </c>
      <c r="C4847" t="s">
        <v>81</v>
      </c>
      <c r="D4847" t="s">
        <v>115</v>
      </c>
      <c r="E4847" t="s">
        <v>171</v>
      </c>
      <c r="F4847" t="s">
        <v>14074</v>
      </c>
      <c r="G4847" t="s">
        <v>295</v>
      </c>
      <c r="H4847" t="s">
        <v>143</v>
      </c>
      <c r="I4847" t="s">
        <v>135</v>
      </c>
      <c r="J4847" t="s">
        <v>136</v>
      </c>
      <c r="K4847" t="s">
        <v>137</v>
      </c>
      <c r="L4847" t="s">
        <v>14075</v>
      </c>
      <c r="M4847" t="s">
        <v>14076</v>
      </c>
      <c r="N4847">
        <v>4.6794444439999996</v>
      </c>
      <c r="O4847">
        <v>0</v>
      </c>
      <c r="P4847">
        <v>18</v>
      </c>
      <c r="Q4847">
        <v>0</v>
      </c>
      <c r="R4847">
        <v>2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6.5225765218566423</v>
      </c>
      <c r="Y4847">
        <v>0</v>
      </c>
      <c r="Z4847">
        <v>0.70023439548512167</v>
      </c>
      <c r="AA4847">
        <v>0</v>
      </c>
      <c r="AB4847">
        <v>0</v>
      </c>
      <c r="AC4847">
        <v>0</v>
      </c>
      <c r="AD4847">
        <v>0</v>
      </c>
      <c r="AE4847">
        <v>7.2228109173417643</v>
      </c>
    </row>
    <row r="4848" spans="1:31" x14ac:dyDescent="0.25">
      <c r="A4848">
        <v>1717652</v>
      </c>
      <c r="B4848">
        <v>1</v>
      </c>
      <c r="C4848" t="s">
        <v>81</v>
      </c>
      <c r="D4848" t="s">
        <v>112</v>
      </c>
      <c r="E4848" t="s">
        <v>160</v>
      </c>
      <c r="F4848" t="s">
        <v>14077</v>
      </c>
      <c r="G4848" t="s">
        <v>305</v>
      </c>
      <c r="H4848" t="s">
        <v>134</v>
      </c>
      <c r="I4848" t="s">
        <v>135</v>
      </c>
      <c r="J4848" t="s">
        <v>136</v>
      </c>
      <c r="K4848" t="s">
        <v>137</v>
      </c>
      <c r="L4848" t="s">
        <v>14078</v>
      </c>
      <c r="M4848" t="s">
        <v>14079</v>
      </c>
      <c r="N4848">
        <v>2.7422222220000001</v>
      </c>
      <c r="O4848">
        <v>0</v>
      </c>
      <c r="P4848">
        <v>4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0.93520044544800007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0.93520044544800007</v>
      </c>
    </row>
    <row r="4849" spans="1:31" x14ac:dyDescent="0.25">
      <c r="A4849">
        <v>1717984</v>
      </c>
      <c r="B4849">
        <v>1</v>
      </c>
      <c r="C4849" t="s">
        <v>80</v>
      </c>
      <c r="D4849" t="s">
        <v>91</v>
      </c>
      <c r="E4849" t="s">
        <v>171</v>
      </c>
      <c r="F4849" t="s">
        <v>14080</v>
      </c>
      <c r="G4849" t="s">
        <v>295</v>
      </c>
      <c r="H4849" t="s">
        <v>143</v>
      </c>
      <c r="I4849" t="s">
        <v>135</v>
      </c>
      <c r="J4849" t="s">
        <v>136</v>
      </c>
      <c r="K4849" t="s">
        <v>137</v>
      </c>
      <c r="L4849" t="s">
        <v>14081</v>
      </c>
      <c r="M4849" t="s">
        <v>14082</v>
      </c>
      <c r="N4849">
        <v>1.419166666</v>
      </c>
      <c r="O4849">
        <v>0</v>
      </c>
      <c r="P4849">
        <v>0</v>
      </c>
      <c r="Q4849">
        <v>6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1.4363022261096805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1.4363022261096805</v>
      </c>
    </row>
    <row r="4850" spans="1:31" x14ac:dyDescent="0.25">
      <c r="A4850">
        <v>1718293</v>
      </c>
      <c r="B4850">
        <v>1</v>
      </c>
      <c r="C4850" t="s">
        <v>81</v>
      </c>
      <c r="D4850" t="s">
        <v>128</v>
      </c>
      <c r="E4850" t="s">
        <v>441</v>
      </c>
      <c r="F4850" t="s">
        <v>14083</v>
      </c>
      <c r="G4850" t="s">
        <v>904</v>
      </c>
      <c r="H4850" t="s">
        <v>134</v>
      </c>
      <c r="I4850" t="s">
        <v>135</v>
      </c>
      <c r="J4850" t="s">
        <v>136</v>
      </c>
      <c r="K4850" t="s">
        <v>137</v>
      </c>
      <c r="L4850" t="s">
        <v>14084</v>
      </c>
      <c r="M4850" t="s">
        <v>14085</v>
      </c>
      <c r="N4850">
        <v>4.0638888880000001</v>
      </c>
      <c r="O4850">
        <v>0</v>
      </c>
      <c r="P4850">
        <v>27</v>
      </c>
      <c r="Q4850">
        <v>0</v>
      </c>
      <c r="R4850">
        <v>0</v>
      </c>
      <c r="S4850">
        <v>0</v>
      </c>
      <c r="T4850">
        <v>34</v>
      </c>
      <c r="U4850">
        <v>0</v>
      </c>
      <c r="V4850">
        <v>0</v>
      </c>
      <c r="W4850">
        <v>0</v>
      </c>
      <c r="X4850">
        <v>19.116762634820205</v>
      </c>
      <c r="Y4850">
        <v>0</v>
      </c>
      <c r="Z4850">
        <v>0</v>
      </c>
      <c r="AA4850">
        <v>0</v>
      </c>
      <c r="AB4850">
        <v>64.190076525700093</v>
      </c>
      <c r="AC4850">
        <v>0</v>
      </c>
      <c r="AD4850">
        <v>0</v>
      </c>
      <c r="AE4850">
        <v>83.306839160520298</v>
      </c>
    </row>
    <row r="4851" spans="1:31" x14ac:dyDescent="0.25">
      <c r="A4851">
        <v>1718150</v>
      </c>
      <c r="B4851">
        <v>1</v>
      </c>
      <c r="C4851" t="s">
        <v>80</v>
      </c>
      <c r="D4851" t="s">
        <v>82</v>
      </c>
      <c r="E4851" t="s">
        <v>160</v>
      </c>
      <c r="F4851" t="s">
        <v>14086</v>
      </c>
      <c r="G4851" t="s">
        <v>162</v>
      </c>
      <c r="H4851" t="s">
        <v>134</v>
      </c>
      <c r="I4851" t="s">
        <v>135</v>
      </c>
      <c r="J4851" t="s">
        <v>136</v>
      </c>
      <c r="K4851" t="s">
        <v>137</v>
      </c>
      <c r="L4851" t="s">
        <v>14087</v>
      </c>
      <c r="M4851" t="s">
        <v>14088</v>
      </c>
      <c r="N4851">
        <v>1.9422222220000001</v>
      </c>
      <c r="O4851">
        <v>0</v>
      </c>
      <c r="P4851">
        <v>30</v>
      </c>
      <c r="Q4851">
        <v>0</v>
      </c>
      <c r="R4851">
        <v>0</v>
      </c>
      <c r="S4851">
        <v>0</v>
      </c>
      <c r="T4851">
        <v>6</v>
      </c>
      <c r="U4851">
        <v>0</v>
      </c>
      <c r="V4851">
        <v>0</v>
      </c>
      <c r="W4851">
        <v>0</v>
      </c>
      <c r="X4851">
        <v>16.307437146908395</v>
      </c>
      <c r="Y4851">
        <v>0</v>
      </c>
      <c r="Z4851">
        <v>0</v>
      </c>
      <c r="AA4851">
        <v>0</v>
      </c>
      <c r="AB4851">
        <v>0.53725882591773066</v>
      </c>
      <c r="AC4851">
        <v>0</v>
      </c>
      <c r="AD4851">
        <v>0</v>
      </c>
      <c r="AE4851">
        <v>16.844695972826127</v>
      </c>
    </row>
    <row r="4852" spans="1:31" x14ac:dyDescent="0.25">
      <c r="A4852">
        <v>1718027</v>
      </c>
      <c r="B4852">
        <v>1</v>
      </c>
      <c r="C4852" t="s">
        <v>80</v>
      </c>
      <c r="D4852" t="s">
        <v>96</v>
      </c>
      <c r="E4852" t="s">
        <v>131</v>
      </c>
      <c r="F4852" t="s">
        <v>14089</v>
      </c>
      <c r="G4852" t="s">
        <v>133</v>
      </c>
      <c r="H4852" t="s">
        <v>134</v>
      </c>
      <c r="I4852" t="s">
        <v>135</v>
      </c>
      <c r="J4852" t="s">
        <v>136</v>
      </c>
      <c r="K4852" t="s">
        <v>137</v>
      </c>
      <c r="L4852" t="s">
        <v>14090</v>
      </c>
      <c r="M4852" t="s">
        <v>14091</v>
      </c>
      <c r="N4852">
        <v>5.6469444439999998</v>
      </c>
      <c r="O4852">
        <v>0</v>
      </c>
      <c r="P4852">
        <v>1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0.87448410168044532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0.87448410168044532</v>
      </c>
    </row>
    <row r="4853" spans="1:31" x14ac:dyDescent="0.25">
      <c r="A4853">
        <v>1717715</v>
      </c>
      <c r="B4853">
        <v>1</v>
      </c>
      <c r="C4853" t="s">
        <v>80</v>
      </c>
      <c r="D4853" t="s">
        <v>82</v>
      </c>
      <c r="E4853" t="s">
        <v>150</v>
      </c>
      <c r="F4853" t="s">
        <v>14092</v>
      </c>
      <c r="G4853" t="s">
        <v>152</v>
      </c>
      <c r="H4853" t="s">
        <v>134</v>
      </c>
      <c r="I4853" t="s">
        <v>135</v>
      </c>
      <c r="J4853" t="s">
        <v>136</v>
      </c>
      <c r="K4853" t="s">
        <v>153</v>
      </c>
      <c r="L4853" t="s">
        <v>14093</v>
      </c>
      <c r="M4853" t="s">
        <v>14094</v>
      </c>
      <c r="N4853">
        <v>4.8058333329999998</v>
      </c>
      <c r="O4853">
        <v>0</v>
      </c>
      <c r="P4853">
        <v>971</v>
      </c>
      <c r="Q4853">
        <v>0</v>
      </c>
      <c r="R4853">
        <v>0</v>
      </c>
      <c r="S4853">
        <v>0</v>
      </c>
      <c r="T4853">
        <v>55</v>
      </c>
      <c r="U4853">
        <v>0</v>
      </c>
      <c r="V4853">
        <v>0</v>
      </c>
      <c r="W4853">
        <v>0</v>
      </c>
      <c r="X4853">
        <v>1345.2128990584019</v>
      </c>
      <c r="Y4853">
        <v>0</v>
      </c>
      <c r="Z4853">
        <v>0</v>
      </c>
      <c r="AA4853">
        <v>0</v>
      </c>
      <c r="AB4853">
        <v>128.12071533167136</v>
      </c>
      <c r="AC4853">
        <v>0</v>
      </c>
      <c r="AD4853">
        <v>0</v>
      </c>
      <c r="AE4853">
        <v>1473.3336143900733</v>
      </c>
    </row>
    <row r="4854" spans="1:31" x14ac:dyDescent="0.25">
      <c r="A4854">
        <v>1717964</v>
      </c>
      <c r="B4854">
        <v>1</v>
      </c>
      <c r="C4854" t="s">
        <v>81</v>
      </c>
      <c r="D4854" t="s">
        <v>119</v>
      </c>
      <c r="E4854" t="s">
        <v>171</v>
      </c>
      <c r="F4854" t="s">
        <v>14095</v>
      </c>
      <c r="G4854" t="s">
        <v>295</v>
      </c>
      <c r="H4854" t="s">
        <v>143</v>
      </c>
      <c r="I4854" t="s">
        <v>135</v>
      </c>
      <c r="J4854" t="s">
        <v>136</v>
      </c>
      <c r="K4854" t="s">
        <v>137</v>
      </c>
      <c r="L4854" t="s">
        <v>14096</v>
      </c>
      <c r="M4854" t="s">
        <v>14097</v>
      </c>
      <c r="N4854">
        <v>2.7608333329999999</v>
      </c>
      <c r="O4854">
        <v>0</v>
      </c>
      <c r="P4854">
        <v>35</v>
      </c>
      <c r="Q4854">
        <v>21</v>
      </c>
      <c r="R4854">
        <v>21</v>
      </c>
      <c r="S4854">
        <v>1</v>
      </c>
      <c r="T4854">
        <v>2</v>
      </c>
      <c r="U4854">
        <v>0</v>
      </c>
      <c r="V4854">
        <v>0</v>
      </c>
      <c r="W4854">
        <v>0</v>
      </c>
      <c r="X4854">
        <v>8.1679054269077085</v>
      </c>
      <c r="Y4854">
        <v>14.511140520193603</v>
      </c>
      <c r="Z4854">
        <v>7.2861418952939649</v>
      </c>
      <c r="AA4854">
        <v>0</v>
      </c>
      <c r="AB4854">
        <v>20.072132479623995</v>
      </c>
      <c r="AC4854">
        <v>0</v>
      </c>
      <c r="AD4854">
        <v>0</v>
      </c>
      <c r="AE4854">
        <v>50.037320322019269</v>
      </c>
    </row>
    <row r="4855" spans="1:31" x14ac:dyDescent="0.25">
      <c r="A4855">
        <v>1718021</v>
      </c>
      <c r="B4855">
        <v>1</v>
      </c>
      <c r="C4855" t="s">
        <v>81</v>
      </c>
      <c r="D4855" t="s">
        <v>128</v>
      </c>
      <c r="E4855" t="s">
        <v>160</v>
      </c>
      <c r="F4855" t="s">
        <v>14098</v>
      </c>
      <c r="G4855" t="s">
        <v>162</v>
      </c>
      <c r="H4855" t="s">
        <v>134</v>
      </c>
      <c r="I4855" t="s">
        <v>135</v>
      </c>
      <c r="J4855" t="s">
        <v>136</v>
      </c>
      <c r="K4855" t="s">
        <v>137</v>
      </c>
      <c r="L4855" t="s">
        <v>14099</v>
      </c>
      <c r="M4855" t="s">
        <v>14100</v>
      </c>
      <c r="N4855">
        <v>8.5191666660000003</v>
      </c>
      <c r="O4855">
        <v>0</v>
      </c>
      <c r="P4855">
        <v>16</v>
      </c>
      <c r="Q4855">
        <v>0</v>
      </c>
      <c r="R4855">
        <v>7</v>
      </c>
      <c r="S4855">
        <v>0</v>
      </c>
      <c r="T4855">
        <v>3</v>
      </c>
      <c r="U4855">
        <v>0</v>
      </c>
      <c r="V4855">
        <v>0</v>
      </c>
      <c r="W4855">
        <v>0</v>
      </c>
      <c r="X4855">
        <v>14.272094343643193</v>
      </c>
      <c r="Y4855">
        <v>0</v>
      </c>
      <c r="Z4855">
        <v>6.5854769304827458</v>
      </c>
      <c r="AA4855">
        <v>0</v>
      </c>
      <c r="AB4855">
        <v>10.17745067935469</v>
      </c>
      <c r="AC4855">
        <v>0</v>
      </c>
      <c r="AD4855">
        <v>0</v>
      </c>
      <c r="AE4855">
        <v>31.03502195348063</v>
      </c>
    </row>
    <row r="4856" spans="1:31" x14ac:dyDescent="0.25">
      <c r="A4856">
        <v>1717589</v>
      </c>
      <c r="B4856">
        <v>1</v>
      </c>
      <c r="C4856" t="s">
        <v>80</v>
      </c>
      <c r="D4856" t="s">
        <v>94</v>
      </c>
      <c r="E4856" t="s">
        <v>140</v>
      </c>
      <c r="F4856" t="s">
        <v>14101</v>
      </c>
      <c r="G4856" t="s">
        <v>147</v>
      </c>
      <c r="H4856" t="s">
        <v>143</v>
      </c>
      <c r="I4856" t="s">
        <v>135</v>
      </c>
      <c r="J4856" t="s">
        <v>136</v>
      </c>
      <c r="K4856" t="s">
        <v>137</v>
      </c>
      <c r="L4856" t="s">
        <v>14102</v>
      </c>
      <c r="M4856" t="s">
        <v>14103</v>
      </c>
      <c r="N4856">
        <v>0.766666666</v>
      </c>
      <c r="O4856">
        <v>0</v>
      </c>
      <c r="P4856">
        <v>2167</v>
      </c>
      <c r="Q4856">
        <v>24</v>
      </c>
      <c r="R4856">
        <v>19</v>
      </c>
      <c r="S4856">
        <v>16</v>
      </c>
      <c r="T4856">
        <v>185</v>
      </c>
      <c r="U4856">
        <v>0</v>
      </c>
      <c r="V4856">
        <v>0</v>
      </c>
      <c r="W4856">
        <v>0</v>
      </c>
      <c r="X4856">
        <v>103.84788257576297</v>
      </c>
      <c r="Y4856">
        <v>3.8954178129379344</v>
      </c>
      <c r="Z4856">
        <v>4.0340847277628011</v>
      </c>
      <c r="AA4856">
        <v>15.730043726953067</v>
      </c>
      <c r="AB4856">
        <v>23.443769916008907</v>
      </c>
      <c r="AC4856">
        <v>0</v>
      </c>
      <c r="AD4856">
        <v>0</v>
      </c>
      <c r="AE4856">
        <v>150.95119875942569</v>
      </c>
    </row>
    <row r="4857" spans="1:31" x14ac:dyDescent="0.25">
      <c r="A4857">
        <v>1718253</v>
      </c>
      <c r="B4857">
        <v>1</v>
      </c>
      <c r="C4857" t="s">
        <v>81</v>
      </c>
      <c r="D4857" t="s">
        <v>118</v>
      </c>
      <c r="E4857" t="s">
        <v>131</v>
      </c>
      <c r="F4857" t="s">
        <v>14104</v>
      </c>
      <c r="G4857" t="s">
        <v>133</v>
      </c>
      <c r="H4857" t="s">
        <v>134</v>
      </c>
      <c r="I4857" t="s">
        <v>135</v>
      </c>
      <c r="J4857" t="s">
        <v>136</v>
      </c>
      <c r="K4857" t="s">
        <v>137</v>
      </c>
      <c r="L4857" t="s">
        <v>14105</v>
      </c>
      <c r="M4857" t="s">
        <v>14106</v>
      </c>
      <c r="N4857">
        <v>0.85583333299999997</v>
      </c>
      <c r="O4857">
        <v>0</v>
      </c>
      <c r="P4857">
        <v>1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1.0745440078472221E-4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1.0745440078472221E-4</v>
      </c>
    </row>
    <row r="4858" spans="1:31" x14ac:dyDescent="0.25">
      <c r="A4858">
        <v>1717921</v>
      </c>
      <c r="B4858">
        <v>1</v>
      </c>
      <c r="C4858" t="s">
        <v>80</v>
      </c>
      <c r="D4858" t="s">
        <v>90</v>
      </c>
      <c r="E4858" t="s">
        <v>131</v>
      </c>
      <c r="F4858" t="s">
        <v>14107</v>
      </c>
      <c r="G4858" t="s">
        <v>133</v>
      </c>
      <c r="H4858" t="s">
        <v>134</v>
      </c>
      <c r="I4858" t="s">
        <v>135</v>
      </c>
      <c r="J4858" t="s">
        <v>136</v>
      </c>
      <c r="K4858" t="s">
        <v>137</v>
      </c>
      <c r="L4858" t="s">
        <v>14108</v>
      </c>
      <c r="M4858" t="s">
        <v>14109</v>
      </c>
      <c r="N4858">
        <v>3.4988888880000002</v>
      </c>
      <c r="O4858">
        <v>0</v>
      </c>
      <c r="P4858">
        <v>2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2.420597273208251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2.420597273208251</v>
      </c>
    </row>
    <row r="4859" spans="1:31" x14ac:dyDescent="0.25">
      <c r="A4859">
        <v>1717898</v>
      </c>
      <c r="B4859">
        <v>1</v>
      </c>
      <c r="C4859" t="s">
        <v>80</v>
      </c>
      <c r="D4859" t="s">
        <v>96</v>
      </c>
      <c r="E4859" t="s">
        <v>441</v>
      </c>
      <c r="F4859" t="s">
        <v>14110</v>
      </c>
      <c r="G4859" t="s">
        <v>1229</v>
      </c>
      <c r="H4859" t="s">
        <v>134</v>
      </c>
      <c r="I4859" t="s">
        <v>135</v>
      </c>
      <c r="J4859" t="s">
        <v>136</v>
      </c>
      <c r="K4859" t="s">
        <v>137</v>
      </c>
      <c r="L4859" t="s">
        <v>14111</v>
      </c>
      <c r="M4859" t="s">
        <v>14112</v>
      </c>
      <c r="N4859">
        <v>9.3408333330000008</v>
      </c>
      <c r="O4859">
        <v>0</v>
      </c>
      <c r="P4859">
        <v>24</v>
      </c>
      <c r="Q4859">
        <v>0</v>
      </c>
      <c r="R4859">
        <v>0</v>
      </c>
      <c r="S4859">
        <v>0</v>
      </c>
      <c r="T4859">
        <v>19</v>
      </c>
      <c r="U4859">
        <v>0</v>
      </c>
      <c r="V4859">
        <v>0</v>
      </c>
      <c r="W4859">
        <v>0</v>
      </c>
      <c r="X4859">
        <v>94.976417712152752</v>
      </c>
      <c r="Y4859">
        <v>0</v>
      </c>
      <c r="Z4859">
        <v>0</v>
      </c>
      <c r="AA4859">
        <v>0</v>
      </c>
      <c r="AB4859">
        <v>244.55114650939976</v>
      </c>
      <c r="AC4859">
        <v>0</v>
      </c>
      <c r="AD4859">
        <v>0</v>
      </c>
      <c r="AE4859">
        <v>339.5275642215525</v>
      </c>
    </row>
    <row r="4860" spans="1:31" x14ac:dyDescent="0.25">
      <c r="A4860">
        <v>1717566</v>
      </c>
      <c r="B4860">
        <v>1</v>
      </c>
      <c r="C4860" t="s">
        <v>81</v>
      </c>
      <c r="D4860" t="s">
        <v>127</v>
      </c>
      <c r="E4860" t="s">
        <v>160</v>
      </c>
      <c r="F4860" t="s">
        <v>14113</v>
      </c>
      <c r="G4860" t="s">
        <v>162</v>
      </c>
      <c r="H4860" t="s">
        <v>134</v>
      </c>
      <c r="I4860" t="s">
        <v>135</v>
      </c>
      <c r="J4860" t="s">
        <v>136</v>
      </c>
      <c r="K4860" t="s">
        <v>137</v>
      </c>
      <c r="L4860" t="s">
        <v>14114</v>
      </c>
      <c r="M4860" t="s">
        <v>14115</v>
      </c>
      <c r="N4860">
        <v>3.1488888880000001</v>
      </c>
      <c r="O4860">
        <v>0</v>
      </c>
      <c r="P4860">
        <v>101</v>
      </c>
      <c r="Q4860">
        <v>0</v>
      </c>
      <c r="R4860">
        <v>0</v>
      </c>
      <c r="S4860">
        <v>0</v>
      </c>
      <c r="T4860">
        <v>8</v>
      </c>
      <c r="U4860">
        <v>0</v>
      </c>
      <c r="V4860">
        <v>0</v>
      </c>
      <c r="W4860">
        <v>0</v>
      </c>
      <c r="X4860">
        <v>64.051131201715776</v>
      </c>
      <c r="Y4860">
        <v>0</v>
      </c>
      <c r="Z4860">
        <v>0</v>
      </c>
      <c r="AA4860">
        <v>0</v>
      </c>
      <c r="AB4860">
        <v>2.552117445763149</v>
      </c>
      <c r="AC4860">
        <v>0</v>
      </c>
      <c r="AD4860">
        <v>0</v>
      </c>
      <c r="AE4860">
        <v>66.603248647478921</v>
      </c>
    </row>
    <row r="4861" spans="1:31" x14ac:dyDescent="0.25">
      <c r="A4861">
        <v>1717729</v>
      </c>
      <c r="B4861">
        <v>1</v>
      </c>
      <c r="C4861" t="s">
        <v>80</v>
      </c>
      <c r="D4861" t="s">
        <v>97</v>
      </c>
      <c r="E4861" t="s">
        <v>160</v>
      </c>
      <c r="F4861" t="s">
        <v>14116</v>
      </c>
      <c r="G4861" t="s">
        <v>157</v>
      </c>
      <c r="H4861" t="s">
        <v>134</v>
      </c>
      <c r="I4861" t="s">
        <v>135</v>
      </c>
      <c r="J4861" t="s">
        <v>136</v>
      </c>
      <c r="K4861" t="s">
        <v>137</v>
      </c>
      <c r="L4861" t="s">
        <v>14117</v>
      </c>
      <c r="M4861" t="s">
        <v>14118</v>
      </c>
      <c r="N4861">
        <v>1.313055555</v>
      </c>
      <c r="O4861">
        <v>0</v>
      </c>
      <c r="P4861">
        <v>27</v>
      </c>
      <c r="Q4861">
        <v>0</v>
      </c>
      <c r="R4861">
        <v>19</v>
      </c>
      <c r="S4861">
        <v>0</v>
      </c>
      <c r="T4861">
        <v>4</v>
      </c>
      <c r="U4861">
        <v>0</v>
      </c>
      <c r="V4861">
        <v>0</v>
      </c>
      <c r="W4861">
        <v>0</v>
      </c>
      <c r="X4861">
        <v>11.902824644171055</v>
      </c>
      <c r="Y4861">
        <v>0</v>
      </c>
      <c r="Z4861">
        <v>7.9071190319700788</v>
      </c>
      <c r="AA4861">
        <v>0</v>
      </c>
      <c r="AB4861">
        <v>3.417475368116333</v>
      </c>
      <c r="AC4861">
        <v>0</v>
      </c>
      <c r="AD4861">
        <v>0</v>
      </c>
      <c r="AE4861">
        <v>23.227419044257466</v>
      </c>
    </row>
    <row r="4862" spans="1:31" x14ac:dyDescent="0.25">
      <c r="A4862">
        <v>1718276</v>
      </c>
      <c r="B4862">
        <v>1</v>
      </c>
      <c r="C4862" t="s">
        <v>80</v>
      </c>
      <c r="D4862" t="s">
        <v>90</v>
      </c>
      <c r="E4862" t="s">
        <v>131</v>
      </c>
      <c r="F4862" t="s">
        <v>14119</v>
      </c>
      <c r="G4862" t="s">
        <v>133</v>
      </c>
      <c r="H4862" t="s">
        <v>134</v>
      </c>
      <c r="I4862" t="s">
        <v>135</v>
      </c>
      <c r="J4862" t="s">
        <v>136</v>
      </c>
      <c r="K4862" t="s">
        <v>137</v>
      </c>
      <c r="L4862" t="s">
        <v>14120</v>
      </c>
      <c r="M4862" t="s">
        <v>14121</v>
      </c>
      <c r="N4862">
        <v>9.5425000000000004</v>
      </c>
      <c r="O4862">
        <v>0</v>
      </c>
      <c r="P4862">
        <v>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3.5448884314793401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3.5448884314793401</v>
      </c>
    </row>
    <row r="4863" spans="1:31" x14ac:dyDescent="0.25">
      <c r="A4863">
        <v>1717798</v>
      </c>
      <c r="B4863">
        <v>1</v>
      </c>
      <c r="C4863" t="s">
        <v>81</v>
      </c>
      <c r="D4863" t="s">
        <v>128</v>
      </c>
      <c r="E4863" t="s">
        <v>131</v>
      </c>
      <c r="F4863" t="s">
        <v>14122</v>
      </c>
      <c r="G4863" t="s">
        <v>238</v>
      </c>
      <c r="H4863" t="s">
        <v>134</v>
      </c>
      <c r="I4863" t="s">
        <v>135</v>
      </c>
      <c r="J4863" t="s">
        <v>136</v>
      </c>
      <c r="K4863" t="s">
        <v>137</v>
      </c>
      <c r="L4863" t="s">
        <v>14123</v>
      </c>
      <c r="M4863" t="s">
        <v>14124</v>
      </c>
      <c r="N4863">
        <v>3.4258333329999999</v>
      </c>
      <c r="O4863">
        <v>0</v>
      </c>
      <c r="P4863">
        <v>21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17.080970158889087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17.080970158889087</v>
      </c>
    </row>
    <row r="4864" spans="1:31" x14ac:dyDescent="0.25">
      <c r="A4864">
        <v>1717752</v>
      </c>
      <c r="B4864">
        <v>1</v>
      </c>
      <c r="C4864" t="s">
        <v>80</v>
      </c>
      <c r="D4864" t="s">
        <v>95</v>
      </c>
      <c r="E4864" t="s">
        <v>160</v>
      </c>
      <c r="F4864" t="s">
        <v>14125</v>
      </c>
      <c r="G4864" t="s">
        <v>259</v>
      </c>
      <c r="H4864" t="s">
        <v>134</v>
      </c>
      <c r="I4864" t="s">
        <v>135</v>
      </c>
      <c r="J4864" t="s">
        <v>136</v>
      </c>
      <c r="K4864" t="s">
        <v>137</v>
      </c>
      <c r="L4864" t="s">
        <v>14126</v>
      </c>
      <c r="M4864" t="s">
        <v>14127</v>
      </c>
      <c r="N4864">
        <v>0.62222222199999999</v>
      </c>
      <c r="O4864">
        <v>0</v>
      </c>
      <c r="P4864">
        <v>65</v>
      </c>
      <c r="Q4864">
        <v>0</v>
      </c>
      <c r="R4864">
        <v>0</v>
      </c>
      <c r="S4864">
        <v>0</v>
      </c>
      <c r="T4864">
        <v>1</v>
      </c>
      <c r="U4864">
        <v>0</v>
      </c>
      <c r="V4864">
        <v>0</v>
      </c>
      <c r="W4864">
        <v>0</v>
      </c>
      <c r="X4864">
        <v>20.174513571220089</v>
      </c>
      <c r="Y4864">
        <v>0</v>
      </c>
      <c r="Z4864">
        <v>0</v>
      </c>
      <c r="AA4864">
        <v>0</v>
      </c>
      <c r="AB4864">
        <v>0.77055821913840006</v>
      </c>
      <c r="AC4864">
        <v>0</v>
      </c>
      <c r="AD4864">
        <v>0</v>
      </c>
      <c r="AE4864">
        <v>20.94507179035849</v>
      </c>
    </row>
    <row r="4865" spans="1:31" x14ac:dyDescent="0.25">
      <c r="A4865">
        <v>1717689</v>
      </c>
      <c r="B4865">
        <v>1</v>
      </c>
      <c r="C4865" t="s">
        <v>80</v>
      </c>
      <c r="D4865" t="s">
        <v>82</v>
      </c>
      <c r="E4865" t="s">
        <v>131</v>
      </c>
      <c r="F4865" t="s">
        <v>14128</v>
      </c>
      <c r="G4865" t="s">
        <v>238</v>
      </c>
      <c r="H4865" t="s">
        <v>134</v>
      </c>
      <c r="I4865" t="s">
        <v>135</v>
      </c>
      <c r="J4865" t="s">
        <v>136</v>
      </c>
      <c r="K4865" t="s">
        <v>137</v>
      </c>
      <c r="L4865" t="s">
        <v>14129</v>
      </c>
      <c r="M4865" t="s">
        <v>14130</v>
      </c>
      <c r="N4865">
        <v>1.2852777769999999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1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2.208887237265897</v>
      </c>
      <c r="AC4865">
        <v>0</v>
      </c>
      <c r="AD4865">
        <v>0</v>
      </c>
      <c r="AE4865">
        <v>2.208887237265897</v>
      </c>
    </row>
    <row r="4866" spans="1:31" x14ac:dyDescent="0.25">
      <c r="A4866">
        <v>1717938</v>
      </c>
      <c r="B4866">
        <v>1</v>
      </c>
      <c r="C4866" t="s">
        <v>81</v>
      </c>
      <c r="D4866" t="s">
        <v>123</v>
      </c>
      <c r="E4866" t="s">
        <v>131</v>
      </c>
      <c r="F4866" t="s">
        <v>14131</v>
      </c>
      <c r="G4866" t="s">
        <v>133</v>
      </c>
      <c r="H4866" t="s">
        <v>134</v>
      </c>
      <c r="I4866" t="s">
        <v>135</v>
      </c>
      <c r="J4866" t="s">
        <v>136</v>
      </c>
      <c r="K4866" t="s">
        <v>137</v>
      </c>
      <c r="L4866" t="s">
        <v>14132</v>
      </c>
      <c r="M4866" t="s">
        <v>14133</v>
      </c>
      <c r="N4866">
        <v>2.8766666660000002</v>
      </c>
      <c r="O4866">
        <v>0</v>
      </c>
      <c r="P4866">
        <v>1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0.46820446988960562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0.46820446988960562</v>
      </c>
    </row>
    <row r="4867" spans="1:31" x14ac:dyDescent="0.25">
      <c r="A4867">
        <v>1717944</v>
      </c>
      <c r="B4867">
        <v>1</v>
      </c>
      <c r="C4867" t="s">
        <v>80</v>
      </c>
      <c r="D4867" t="s">
        <v>95</v>
      </c>
      <c r="E4867" t="s">
        <v>189</v>
      </c>
      <c r="F4867" t="s">
        <v>14134</v>
      </c>
      <c r="G4867" t="s">
        <v>147</v>
      </c>
      <c r="H4867" t="s">
        <v>143</v>
      </c>
      <c r="I4867" t="s">
        <v>135</v>
      </c>
      <c r="J4867" t="s">
        <v>136</v>
      </c>
      <c r="K4867" t="s">
        <v>137</v>
      </c>
      <c r="L4867" t="s">
        <v>14135</v>
      </c>
      <c r="M4867" t="s">
        <v>14136</v>
      </c>
      <c r="N4867">
        <v>0.5</v>
      </c>
      <c r="O4867">
        <v>0</v>
      </c>
      <c r="P4867">
        <v>0</v>
      </c>
      <c r="Q4867">
        <v>0</v>
      </c>
      <c r="R4867">
        <v>0</v>
      </c>
      <c r="S4867">
        <v>2</v>
      </c>
      <c r="T4867">
        <v>0</v>
      </c>
      <c r="U4867">
        <v>1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6.1619776838165006</v>
      </c>
      <c r="AB4867">
        <v>0</v>
      </c>
      <c r="AC4867">
        <v>33.086508137844</v>
      </c>
      <c r="AD4867">
        <v>0</v>
      </c>
      <c r="AE4867">
        <v>39.248485821660502</v>
      </c>
    </row>
    <row r="4868" spans="1:31" x14ac:dyDescent="0.25">
      <c r="A4868">
        <v>1718147</v>
      </c>
      <c r="B4868">
        <v>1</v>
      </c>
      <c r="C4868" t="s">
        <v>80</v>
      </c>
      <c r="D4868" t="s">
        <v>100</v>
      </c>
      <c r="E4868" t="s">
        <v>171</v>
      </c>
      <c r="F4868" t="s">
        <v>10310</v>
      </c>
      <c r="G4868" t="s">
        <v>295</v>
      </c>
      <c r="H4868" t="s">
        <v>143</v>
      </c>
      <c r="I4868" t="s">
        <v>135</v>
      </c>
      <c r="J4868" t="s">
        <v>136</v>
      </c>
      <c r="K4868" t="s">
        <v>137</v>
      </c>
      <c r="L4868" t="s">
        <v>14137</v>
      </c>
      <c r="M4868" t="s">
        <v>14138</v>
      </c>
      <c r="N4868">
        <v>2.5686111110000001</v>
      </c>
      <c r="O4868">
        <v>0</v>
      </c>
      <c r="P4868">
        <v>230</v>
      </c>
      <c r="Q4868">
        <v>0</v>
      </c>
      <c r="R4868">
        <v>15</v>
      </c>
      <c r="S4868">
        <v>0</v>
      </c>
      <c r="T4868">
        <v>39</v>
      </c>
      <c r="U4868">
        <v>0</v>
      </c>
      <c r="V4868">
        <v>0</v>
      </c>
      <c r="W4868">
        <v>0</v>
      </c>
      <c r="X4868">
        <v>139.93519990602027</v>
      </c>
      <c r="Y4868">
        <v>0</v>
      </c>
      <c r="Z4868">
        <v>3.0888260567456864</v>
      </c>
      <c r="AA4868">
        <v>0</v>
      </c>
      <c r="AB4868">
        <v>35.404318810439619</v>
      </c>
      <c r="AC4868">
        <v>0</v>
      </c>
      <c r="AD4868">
        <v>0</v>
      </c>
      <c r="AE4868">
        <v>178.42834477320559</v>
      </c>
    </row>
    <row r="4869" spans="1:31" x14ac:dyDescent="0.25">
      <c r="A4869">
        <v>1717838</v>
      </c>
      <c r="B4869">
        <v>1</v>
      </c>
      <c r="C4869" t="s">
        <v>81</v>
      </c>
      <c r="D4869" t="s">
        <v>113</v>
      </c>
      <c r="E4869" t="s">
        <v>171</v>
      </c>
      <c r="F4869" t="s">
        <v>805</v>
      </c>
      <c r="G4869" t="s">
        <v>147</v>
      </c>
      <c r="H4869" t="s">
        <v>143</v>
      </c>
      <c r="I4869" t="s">
        <v>135</v>
      </c>
      <c r="J4869" t="s">
        <v>136</v>
      </c>
      <c r="K4869" t="s">
        <v>137</v>
      </c>
      <c r="L4869" t="s">
        <v>14139</v>
      </c>
      <c r="M4869" t="s">
        <v>14140</v>
      </c>
      <c r="N4869">
        <v>0.46111111100000002</v>
      </c>
      <c r="O4869">
        <v>0</v>
      </c>
      <c r="P4869">
        <v>1474</v>
      </c>
      <c r="Q4869">
        <v>6</v>
      </c>
      <c r="R4869">
        <v>37</v>
      </c>
      <c r="S4869">
        <v>5</v>
      </c>
      <c r="T4869">
        <v>311</v>
      </c>
      <c r="U4869">
        <v>0</v>
      </c>
      <c r="V4869">
        <v>0</v>
      </c>
      <c r="W4869">
        <v>0</v>
      </c>
      <c r="X4869">
        <v>122.09138108859523</v>
      </c>
      <c r="Y4869">
        <v>9.0926991810238889</v>
      </c>
      <c r="Z4869">
        <v>26.283749692728705</v>
      </c>
      <c r="AA4869">
        <v>22.747844990326033</v>
      </c>
      <c r="AB4869">
        <v>77.444152111320605</v>
      </c>
      <c r="AC4869">
        <v>0</v>
      </c>
      <c r="AD4869">
        <v>0</v>
      </c>
      <c r="AE4869">
        <v>257.65982706399444</v>
      </c>
    </row>
    <row r="4870" spans="1:31" x14ac:dyDescent="0.25">
      <c r="A4870">
        <v>1718104</v>
      </c>
      <c r="B4870">
        <v>1</v>
      </c>
      <c r="C4870" t="s">
        <v>80</v>
      </c>
      <c r="D4870" t="s">
        <v>91</v>
      </c>
      <c r="E4870" t="s">
        <v>131</v>
      </c>
      <c r="F4870" t="s">
        <v>14141</v>
      </c>
      <c r="G4870" t="s">
        <v>133</v>
      </c>
      <c r="H4870" t="s">
        <v>134</v>
      </c>
      <c r="I4870" t="s">
        <v>135</v>
      </c>
      <c r="J4870" t="s">
        <v>136</v>
      </c>
      <c r="K4870" t="s">
        <v>137</v>
      </c>
      <c r="L4870" t="s">
        <v>14142</v>
      </c>
      <c r="M4870" t="s">
        <v>14143</v>
      </c>
      <c r="N4870">
        <v>4.9991666659999998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1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</row>
    <row r="4871" spans="1:31" x14ac:dyDescent="0.25">
      <c r="A4871">
        <v>1718173</v>
      </c>
      <c r="B4871">
        <v>1</v>
      </c>
      <c r="C4871" t="s">
        <v>81</v>
      </c>
      <c r="D4871" t="s">
        <v>119</v>
      </c>
      <c r="E4871" t="s">
        <v>160</v>
      </c>
      <c r="F4871" t="s">
        <v>14144</v>
      </c>
      <c r="G4871" t="s">
        <v>162</v>
      </c>
      <c r="H4871" t="s">
        <v>134</v>
      </c>
      <c r="I4871" t="s">
        <v>135</v>
      </c>
      <c r="J4871" t="s">
        <v>136</v>
      </c>
      <c r="K4871" t="s">
        <v>137</v>
      </c>
      <c r="L4871" t="s">
        <v>14145</v>
      </c>
      <c r="M4871" t="s">
        <v>14146</v>
      </c>
      <c r="N4871">
        <v>0.79361111100000004</v>
      </c>
      <c r="O4871">
        <v>0</v>
      </c>
      <c r="P4871">
        <v>9</v>
      </c>
      <c r="Q4871">
        <v>0</v>
      </c>
      <c r="R4871">
        <v>1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1.2292056842765002</v>
      </c>
      <c r="Y4871">
        <v>0</v>
      </c>
      <c r="Z4871">
        <v>1.5250032055985002E-2</v>
      </c>
      <c r="AA4871">
        <v>0</v>
      </c>
      <c r="AB4871">
        <v>0</v>
      </c>
      <c r="AC4871">
        <v>0</v>
      </c>
      <c r="AD4871">
        <v>0</v>
      </c>
      <c r="AE4871">
        <v>1.2444557163324852</v>
      </c>
    </row>
    <row r="4872" spans="1:31" x14ac:dyDescent="0.25">
      <c r="A4872">
        <v>1718004</v>
      </c>
      <c r="B4872">
        <v>1</v>
      </c>
      <c r="C4872" t="s">
        <v>81</v>
      </c>
      <c r="D4872" t="s">
        <v>113</v>
      </c>
      <c r="E4872" t="s">
        <v>160</v>
      </c>
      <c r="F4872" t="s">
        <v>14147</v>
      </c>
      <c r="G4872" t="s">
        <v>1898</v>
      </c>
      <c r="H4872" t="s">
        <v>134</v>
      </c>
      <c r="I4872" t="s">
        <v>135</v>
      </c>
      <c r="J4872" t="s">
        <v>136</v>
      </c>
      <c r="K4872" t="s">
        <v>137</v>
      </c>
      <c r="L4872" t="s">
        <v>14148</v>
      </c>
      <c r="M4872" t="s">
        <v>14149</v>
      </c>
      <c r="N4872">
        <v>1.173888888</v>
      </c>
      <c r="O4872">
        <v>0</v>
      </c>
      <c r="P4872">
        <v>1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0.31020669770617448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0.31020669770617448</v>
      </c>
    </row>
    <row r="4873" spans="1:31" x14ac:dyDescent="0.25">
      <c r="A4873">
        <v>1717632</v>
      </c>
      <c r="B4873">
        <v>1</v>
      </c>
      <c r="C4873" t="s">
        <v>80</v>
      </c>
      <c r="D4873" t="s">
        <v>99</v>
      </c>
      <c r="E4873" t="s">
        <v>150</v>
      </c>
      <c r="F4873" t="s">
        <v>14150</v>
      </c>
      <c r="G4873" t="s">
        <v>186</v>
      </c>
      <c r="H4873" t="s">
        <v>134</v>
      </c>
      <c r="I4873" t="s">
        <v>135</v>
      </c>
      <c r="J4873" t="s">
        <v>136</v>
      </c>
      <c r="K4873" t="s">
        <v>137</v>
      </c>
      <c r="L4873" t="s">
        <v>14151</v>
      </c>
      <c r="M4873" t="s">
        <v>14152</v>
      </c>
      <c r="N4873">
        <v>1.3819444439999999</v>
      </c>
      <c r="O4873">
        <v>0</v>
      </c>
      <c r="P4873">
        <v>58</v>
      </c>
      <c r="Q4873">
        <v>0</v>
      </c>
      <c r="R4873">
        <v>0</v>
      </c>
      <c r="S4873">
        <v>0</v>
      </c>
      <c r="T4873">
        <v>3</v>
      </c>
      <c r="U4873">
        <v>0</v>
      </c>
      <c r="V4873">
        <v>0</v>
      </c>
      <c r="W4873">
        <v>0</v>
      </c>
      <c r="X4873">
        <v>30.240867980541598</v>
      </c>
      <c r="Y4873">
        <v>0</v>
      </c>
      <c r="Z4873">
        <v>0</v>
      </c>
      <c r="AA4873">
        <v>0</v>
      </c>
      <c r="AB4873">
        <v>0.21920154101600414</v>
      </c>
      <c r="AC4873">
        <v>0</v>
      </c>
      <c r="AD4873">
        <v>0</v>
      </c>
      <c r="AE4873">
        <v>30.460069521557603</v>
      </c>
    </row>
    <row r="4874" spans="1:31" x14ac:dyDescent="0.25">
      <c r="A4874">
        <v>1718024</v>
      </c>
      <c r="B4874">
        <v>1</v>
      </c>
      <c r="C4874" t="s">
        <v>81</v>
      </c>
      <c r="D4874" t="s">
        <v>115</v>
      </c>
      <c r="E4874" t="s">
        <v>171</v>
      </c>
      <c r="F4874" t="s">
        <v>14153</v>
      </c>
      <c r="G4874" t="s">
        <v>295</v>
      </c>
      <c r="H4874" t="s">
        <v>143</v>
      </c>
      <c r="I4874" t="s">
        <v>135</v>
      </c>
      <c r="J4874" t="s">
        <v>136</v>
      </c>
      <c r="K4874" t="s">
        <v>137</v>
      </c>
      <c r="L4874" t="s">
        <v>14154</v>
      </c>
      <c r="M4874" t="s">
        <v>14155</v>
      </c>
      <c r="N4874">
        <v>1.0161111110000001</v>
      </c>
      <c r="O4874">
        <v>0</v>
      </c>
      <c r="P4874">
        <v>76</v>
      </c>
      <c r="Q4874">
        <v>0</v>
      </c>
      <c r="R4874">
        <v>3</v>
      </c>
      <c r="S4874">
        <v>1</v>
      </c>
      <c r="T4874">
        <v>1</v>
      </c>
      <c r="U4874">
        <v>0</v>
      </c>
      <c r="V4874">
        <v>0</v>
      </c>
      <c r="W4874">
        <v>0</v>
      </c>
      <c r="X4874">
        <v>2.8977661903215677</v>
      </c>
      <c r="Y4874">
        <v>0</v>
      </c>
      <c r="Z4874">
        <v>1.8732855169211402</v>
      </c>
      <c r="AA4874">
        <v>0.18538955566981336</v>
      </c>
      <c r="AB4874">
        <v>4.2427200796275001E-3</v>
      </c>
      <c r="AC4874">
        <v>0</v>
      </c>
      <c r="AD4874">
        <v>0</v>
      </c>
      <c r="AE4874">
        <v>4.9606839829921485</v>
      </c>
    </row>
    <row r="4875" spans="1:31" x14ac:dyDescent="0.25">
      <c r="A4875">
        <v>1718167</v>
      </c>
      <c r="B4875">
        <v>1</v>
      </c>
      <c r="C4875" t="s">
        <v>81</v>
      </c>
      <c r="D4875" t="s">
        <v>118</v>
      </c>
      <c r="E4875" t="s">
        <v>160</v>
      </c>
      <c r="F4875" t="s">
        <v>14156</v>
      </c>
      <c r="G4875" t="s">
        <v>162</v>
      </c>
      <c r="H4875" t="s">
        <v>134</v>
      </c>
      <c r="I4875" t="s">
        <v>135</v>
      </c>
      <c r="J4875" t="s">
        <v>136</v>
      </c>
      <c r="K4875" t="s">
        <v>137</v>
      </c>
      <c r="L4875" t="s">
        <v>14157</v>
      </c>
      <c r="M4875" t="s">
        <v>14158</v>
      </c>
      <c r="N4875">
        <v>3.8772222219999999</v>
      </c>
      <c r="O4875">
        <v>0</v>
      </c>
      <c r="P4875">
        <v>12</v>
      </c>
      <c r="Q4875">
        <v>0</v>
      </c>
      <c r="R4875">
        <v>1</v>
      </c>
      <c r="S4875">
        <v>0</v>
      </c>
      <c r="T4875">
        <v>3</v>
      </c>
      <c r="U4875">
        <v>0</v>
      </c>
      <c r="V4875">
        <v>0</v>
      </c>
      <c r="W4875">
        <v>0</v>
      </c>
      <c r="X4875">
        <v>8.4028079141829934</v>
      </c>
      <c r="Y4875">
        <v>0</v>
      </c>
      <c r="Z4875">
        <v>0.28977150243302002</v>
      </c>
      <c r="AA4875">
        <v>0</v>
      </c>
      <c r="AB4875">
        <v>0.93553298623382253</v>
      </c>
      <c r="AC4875">
        <v>0</v>
      </c>
      <c r="AD4875">
        <v>0</v>
      </c>
      <c r="AE4875">
        <v>9.628112402849835</v>
      </c>
    </row>
    <row r="4876" spans="1:31" x14ac:dyDescent="0.25">
      <c r="A4876">
        <v>1717812</v>
      </c>
      <c r="B4876">
        <v>1</v>
      </c>
      <c r="C4876" t="s">
        <v>80</v>
      </c>
      <c r="D4876" t="s">
        <v>84</v>
      </c>
      <c r="E4876" t="s">
        <v>131</v>
      </c>
      <c r="F4876" t="s">
        <v>291</v>
      </c>
      <c r="G4876" t="s">
        <v>238</v>
      </c>
      <c r="H4876" t="s">
        <v>134</v>
      </c>
      <c r="I4876" t="s">
        <v>135</v>
      </c>
      <c r="J4876" t="s">
        <v>136</v>
      </c>
      <c r="K4876" t="s">
        <v>137</v>
      </c>
      <c r="L4876" t="s">
        <v>14159</v>
      </c>
      <c r="M4876" t="s">
        <v>14160</v>
      </c>
      <c r="N4876">
        <v>5.1725000000000003</v>
      </c>
      <c r="O4876">
        <v>0</v>
      </c>
      <c r="P4876">
        <v>1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1.4287906113704525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1.4287906113704525</v>
      </c>
    </row>
    <row r="4877" spans="1:31" x14ac:dyDescent="0.25">
      <c r="A4877">
        <v>1717775</v>
      </c>
      <c r="B4877">
        <v>1</v>
      </c>
      <c r="C4877" t="s">
        <v>80</v>
      </c>
      <c r="D4877" t="s">
        <v>103</v>
      </c>
      <c r="E4877" t="s">
        <v>131</v>
      </c>
      <c r="F4877" t="s">
        <v>14161</v>
      </c>
      <c r="G4877" t="s">
        <v>238</v>
      </c>
      <c r="H4877" t="s">
        <v>134</v>
      </c>
      <c r="I4877" t="s">
        <v>135</v>
      </c>
      <c r="J4877" t="s">
        <v>136</v>
      </c>
      <c r="K4877" t="s">
        <v>137</v>
      </c>
      <c r="L4877" t="s">
        <v>14162</v>
      </c>
      <c r="M4877" t="s">
        <v>14163</v>
      </c>
      <c r="N4877">
        <v>0.75694444400000005</v>
      </c>
      <c r="O4877">
        <v>0</v>
      </c>
      <c r="P4877">
        <v>8</v>
      </c>
      <c r="Q4877">
        <v>0</v>
      </c>
      <c r="R4877">
        <v>0</v>
      </c>
      <c r="S4877">
        <v>0</v>
      </c>
      <c r="T4877">
        <v>5</v>
      </c>
      <c r="U4877">
        <v>0</v>
      </c>
      <c r="V4877">
        <v>0</v>
      </c>
      <c r="W4877">
        <v>0</v>
      </c>
      <c r="X4877">
        <v>1.5624167138734169</v>
      </c>
      <c r="Y4877">
        <v>0</v>
      </c>
      <c r="Z4877">
        <v>0</v>
      </c>
      <c r="AA4877">
        <v>0</v>
      </c>
      <c r="AB4877">
        <v>1.432118115456789</v>
      </c>
      <c r="AC4877">
        <v>0</v>
      </c>
      <c r="AD4877">
        <v>0</v>
      </c>
      <c r="AE4877">
        <v>2.9945348293302061</v>
      </c>
    </row>
    <row r="4878" spans="1:31" x14ac:dyDescent="0.25">
      <c r="A4878">
        <v>1717569</v>
      </c>
      <c r="B4878">
        <v>1</v>
      </c>
      <c r="C4878" t="s">
        <v>80</v>
      </c>
      <c r="D4878" t="s">
        <v>107</v>
      </c>
      <c r="E4878" t="s">
        <v>131</v>
      </c>
      <c r="F4878" t="s">
        <v>14164</v>
      </c>
      <c r="G4878" t="s">
        <v>133</v>
      </c>
      <c r="H4878" t="s">
        <v>134</v>
      </c>
      <c r="I4878" t="s">
        <v>135</v>
      </c>
      <c r="J4878" t="s">
        <v>136</v>
      </c>
      <c r="K4878" t="s">
        <v>137</v>
      </c>
      <c r="L4878" t="s">
        <v>14165</v>
      </c>
      <c r="M4878" t="s">
        <v>14166</v>
      </c>
      <c r="N4878">
        <v>1.7166666660000001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1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0.24273555988148224</v>
      </c>
      <c r="AC4878">
        <v>0</v>
      </c>
      <c r="AD4878">
        <v>0</v>
      </c>
      <c r="AE4878">
        <v>0.24273555988148224</v>
      </c>
    </row>
    <row r="4879" spans="1:31" x14ac:dyDescent="0.25">
      <c r="A4879">
        <v>1718067</v>
      </c>
      <c r="B4879">
        <v>1</v>
      </c>
      <c r="C4879" t="s">
        <v>80</v>
      </c>
      <c r="D4879" t="s">
        <v>101</v>
      </c>
      <c r="E4879" t="s">
        <v>160</v>
      </c>
      <c r="F4879" t="s">
        <v>14167</v>
      </c>
      <c r="G4879" t="s">
        <v>326</v>
      </c>
      <c r="H4879" t="s">
        <v>134</v>
      </c>
      <c r="I4879" t="s">
        <v>135</v>
      </c>
      <c r="J4879" t="s">
        <v>136</v>
      </c>
      <c r="K4879" t="s">
        <v>137</v>
      </c>
      <c r="L4879" t="s">
        <v>14168</v>
      </c>
      <c r="M4879" t="s">
        <v>14169</v>
      </c>
      <c r="N4879">
        <v>5.0391666659999999</v>
      </c>
      <c r="O4879">
        <v>0</v>
      </c>
      <c r="P4879">
        <v>14</v>
      </c>
      <c r="Q4879">
        <v>0</v>
      </c>
      <c r="R4879">
        <v>0</v>
      </c>
      <c r="S4879">
        <v>0</v>
      </c>
      <c r="T4879">
        <v>10</v>
      </c>
      <c r="U4879">
        <v>0</v>
      </c>
      <c r="V4879">
        <v>0</v>
      </c>
      <c r="W4879">
        <v>0</v>
      </c>
      <c r="X4879">
        <v>41.303546987972794</v>
      </c>
      <c r="Y4879">
        <v>0</v>
      </c>
      <c r="Z4879">
        <v>0</v>
      </c>
      <c r="AA4879">
        <v>0</v>
      </c>
      <c r="AB4879">
        <v>18.994307119450603</v>
      </c>
      <c r="AC4879">
        <v>0</v>
      </c>
      <c r="AD4879">
        <v>0</v>
      </c>
      <c r="AE4879">
        <v>60.297854107423397</v>
      </c>
    </row>
    <row r="4880" spans="1:31" x14ac:dyDescent="0.25">
      <c r="A4880">
        <v>1717669</v>
      </c>
      <c r="B4880">
        <v>1</v>
      </c>
      <c r="C4880" t="s">
        <v>80</v>
      </c>
      <c r="D4880" t="s">
        <v>105</v>
      </c>
      <c r="E4880" t="s">
        <v>150</v>
      </c>
      <c r="F4880" t="s">
        <v>13700</v>
      </c>
      <c r="G4880" t="s">
        <v>152</v>
      </c>
      <c r="H4880" t="s">
        <v>134</v>
      </c>
      <c r="I4880" t="s">
        <v>135</v>
      </c>
      <c r="J4880" t="s">
        <v>136</v>
      </c>
      <c r="K4880" t="s">
        <v>153</v>
      </c>
      <c r="L4880" t="s">
        <v>14170</v>
      </c>
      <c r="M4880" t="s">
        <v>14171</v>
      </c>
      <c r="N4880">
        <v>7.9541666659999999</v>
      </c>
      <c r="O4880">
        <v>0</v>
      </c>
      <c r="P4880">
        <v>284</v>
      </c>
      <c r="Q4880">
        <v>0</v>
      </c>
      <c r="R4880">
        <v>0</v>
      </c>
      <c r="S4880">
        <v>0</v>
      </c>
      <c r="T4880">
        <v>23</v>
      </c>
      <c r="U4880">
        <v>0</v>
      </c>
      <c r="V4880">
        <v>0</v>
      </c>
      <c r="W4880">
        <v>0</v>
      </c>
      <c r="X4880">
        <v>533.23109860708121</v>
      </c>
      <c r="Y4880">
        <v>0</v>
      </c>
      <c r="Z4880">
        <v>0</v>
      </c>
      <c r="AA4880">
        <v>0</v>
      </c>
      <c r="AB4880">
        <v>167.59244939609488</v>
      </c>
      <c r="AC4880">
        <v>0</v>
      </c>
      <c r="AD4880">
        <v>0</v>
      </c>
      <c r="AE4880">
        <v>700.82354800317603</v>
      </c>
    </row>
    <row r="4881" spans="1:31" x14ac:dyDescent="0.25">
      <c r="A4881">
        <v>1717818</v>
      </c>
      <c r="B4881">
        <v>1</v>
      </c>
      <c r="C4881" t="s">
        <v>80</v>
      </c>
      <c r="D4881" t="s">
        <v>90</v>
      </c>
      <c r="E4881" t="s">
        <v>150</v>
      </c>
      <c r="F4881" t="s">
        <v>14172</v>
      </c>
      <c r="G4881" t="s">
        <v>326</v>
      </c>
      <c r="H4881" t="s">
        <v>134</v>
      </c>
      <c r="I4881" t="s">
        <v>135</v>
      </c>
      <c r="J4881" t="s">
        <v>136</v>
      </c>
      <c r="K4881" t="s">
        <v>137</v>
      </c>
      <c r="L4881" t="s">
        <v>14173</v>
      </c>
      <c r="M4881" t="s">
        <v>14174</v>
      </c>
      <c r="N4881">
        <v>3.380833333</v>
      </c>
      <c r="O4881">
        <v>0</v>
      </c>
      <c r="P4881">
        <v>1156</v>
      </c>
      <c r="Q4881">
        <v>0</v>
      </c>
      <c r="R4881">
        <v>0</v>
      </c>
      <c r="S4881">
        <v>0</v>
      </c>
      <c r="T4881">
        <v>86</v>
      </c>
      <c r="U4881">
        <v>0</v>
      </c>
      <c r="V4881">
        <v>1</v>
      </c>
      <c r="W4881">
        <v>0</v>
      </c>
      <c r="X4881">
        <v>946.5850166593998</v>
      </c>
      <c r="Y4881">
        <v>0</v>
      </c>
      <c r="Z4881">
        <v>0</v>
      </c>
      <c r="AA4881">
        <v>0</v>
      </c>
      <c r="AB4881">
        <v>336.38300508173188</v>
      </c>
      <c r="AC4881">
        <v>0</v>
      </c>
      <c r="AD4881">
        <v>18.534241859279945</v>
      </c>
      <c r="AE4881">
        <v>1301.5022636004117</v>
      </c>
    </row>
    <row r="4882" spans="1:31" x14ac:dyDescent="0.25">
      <c r="A4882">
        <v>1717970</v>
      </c>
      <c r="B4882">
        <v>1</v>
      </c>
      <c r="C4882" t="s">
        <v>81</v>
      </c>
      <c r="D4882" t="s">
        <v>128</v>
      </c>
      <c r="E4882" t="s">
        <v>189</v>
      </c>
      <c r="F4882" t="s">
        <v>10952</v>
      </c>
      <c r="G4882" t="s">
        <v>147</v>
      </c>
      <c r="H4882" t="s">
        <v>143</v>
      </c>
      <c r="I4882" t="s">
        <v>135</v>
      </c>
      <c r="J4882" t="s">
        <v>136</v>
      </c>
      <c r="K4882" t="s">
        <v>137</v>
      </c>
      <c r="L4882" t="s">
        <v>14175</v>
      </c>
      <c r="M4882" t="s">
        <v>14176</v>
      </c>
      <c r="N4882">
        <v>2.6955555549999999</v>
      </c>
      <c r="O4882">
        <v>9</v>
      </c>
      <c r="P4882">
        <v>1302</v>
      </c>
      <c r="Q4882">
        <v>22</v>
      </c>
      <c r="R4882">
        <v>15</v>
      </c>
      <c r="S4882">
        <v>22</v>
      </c>
      <c r="T4882">
        <v>124</v>
      </c>
      <c r="U4882">
        <v>0</v>
      </c>
      <c r="V4882">
        <v>0</v>
      </c>
      <c r="W4882">
        <v>9.2848535543225772</v>
      </c>
      <c r="X4882">
        <v>331.26586619068905</v>
      </c>
      <c r="Y4882">
        <v>276.1784375702145</v>
      </c>
      <c r="Z4882">
        <v>3.176425407581847</v>
      </c>
      <c r="AA4882">
        <v>264.136963516729</v>
      </c>
      <c r="AB4882">
        <v>137.10409102093126</v>
      </c>
      <c r="AC4882">
        <v>0</v>
      </c>
      <c r="AD4882">
        <v>0</v>
      </c>
      <c r="AE4882">
        <v>1021.1466372604682</v>
      </c>
    </row>
    <row r="4883" spans="1:31" x14ac:dyDescent="0.25">
      <c r="A4883">
        <v>1717638</v>
      </c>
      <c r="B4883">
        <v>1</v>
      </c>
      <c r="C4883" t="s">
        <v>81</v>
      </c>
      <c r="D4883" t="s">
        <v>122</v>
      </c>
      <c r="E4883" t="s">
        <v>171</v>
      </c>
      <c r="F4883" t="s">
        <v>14177</v>
      </c>
      <c r="G4883" t="s">
        <v>295</v>
      </c>
      <c r="H4883" t="s">
        <v>143</v>
      </c>
      <c r="I4883" t="s">
        <v>135</v>
      </c>
      <c r="J4883" t="s">
        <v>136</v>
      </c>
      <c r="K4883" t="s">
        <v>137</v>
      </c>
      <c r="L4883" t="s">
        <v>14178</v>
      </c>
      <c r="M4883" t="s">
        <v>14179</v>
      </c>
      <c r="N4883">
        <v>7.3777777770000004</v>
      </c>
      <c r="O4883">
        <v>0</v>
      </c>
      <c r="P4883">
        <v>140</v>
      </c>
      <c r="Q4883">
        <v>0</v>
      </c>
      <c r="R4883">
        <v>0</v>
      </c>
      <c r="S4883">
        <v>0</v>
      </c>
      <c r="T4883">
        <v>14</v>
      </c>
      <c r="U4883">
        <v>0</v>
      </c>
      <c r="V4883">
        <v>0</v>
      </c>
      <c r="W4883">
        <v>0</v>
      </c>
      <c r="X4883">
        <v>125.59129101939166</v>
      </c>
      <c r="Y4883">
        <v>0</v>
      </c>
      <c r="Z4883">
        <v>0</v>
      </c>
      <c r="AA4883">
        <v>0</v>
      </c>
      <c r="AB4883">
        <v>9.3245125127748949</v>
      </c>
      <c r="AC4883">
        <v>0</v>
      </c>
      <c r="AD4883">
        <v>0</v>
      </c>
      <c r="AE4883">
        <v>134.91580353216656</v>
      </c>
    </row>
    <row r="4884" spans="1:31" x14ac:dyDescent="0.25">
      <c r="A4884">
        <v>1717661</v>
      </c>
      <c r="B4884">
        <v>1</v>
      </c>
      <c r="C4884" t="s">
        <v>80</v>
      </c>
      <c r="D4884" t="s">
        <v>97</v>
      </c>
      <c r="E4884" t="s">
        <v>150</v>
      </c>
      <c r="F4884" t="s">
        <v>14180</v>
      </c>
      <c r="G4884" t="s">
        <v>186</v>
      </c>
      <c r="H4884" t="s">
        <v>134</v>
      </c>
      <c r="I4884" t="s">
        <v>135</v>
      </c>
      <c r="J4884" t="s">
        <v>136</v>
      </c>
      <c r="K4884" t="s">
        <v>137</v>
      </c>
      <c r="L4884" t="s">
        <v>14181</v>
      </c>
      <c r="M4884" t="s">
        <v>14182</v>
      </c>
      <c r="N4884">
        <v>0.755</v>
      </c>
      <c r="O4884">
        <v>0</v>
      </c>
      <c r="P4884">
        <v>14</v>
      </c>
      <c r="Q4884">
        <v>0</v>
      </c>
      <c r="R4884">
        <v>11</v>
      </c>
      <c r="S4884">
        <v>0</v>
      </c>
      <c r="T4884">
        <v>6</v>
      </c>
      <c r="U4884">
        <v>0</v>
      </c>
      <c r="V4884">
        <v>0</v>
      </c>
      <c r="W4884">
        <v>0</v>
      </c>
      <c r="X4884">
        <v>11.431038876106188</v>
      </c>
      <c r="Y4884">
        <v>0</v>
      </c>
      <c r="Z4884">
        <v>0.68442035702238002</v>
      </c>
      <c r="AA4884">
        <v>0</v>
      </c>
      <c r="AB4884">
        <v>11.138210251260782</v>
      </c>
      <c r="AC4884">
        <v>0</v>
      </c>
      <c r="AD4884">
        <v>0</v>
      </c>
      <c r="AE4884">
        <v>23.253669484389349</v>
      </c>
    </row>
    <row r="4885" spans="1:31" x14ac:dyDescent="0.25">
      <c r="A4885">
        <v>1717592</v>
      </c>
      <c r="B4885">
        <v>1</v>
      </c>
      <c r="C4885" t="s">
        <v>81</v>
      </c>
      <c r="D4885" t="s">
        <v>113</v>
      </c>
      <c r="E4885" t="s">
        <v>140</v>
      </c>
      <c r="F4885" t="s">
        <v>13760</v>
      </c>
      <c r="G4885" t="s">
        <v>147</v>
      </c>
      <c r="H4885" t="s">
        <v>143</v>
      </c>
      <c r="I4885" t="s">
        <v>135</v>
      </c>
      <c r="J4885" t="s">
        <v>136</v>
      </c>
      <c r="K4885" t="s">
        <v>137</v>
      </c>
      <c r="L4885" t="s">
        <v>14183</v>
      </c>
      <c r="M4885" t="s">
        <v>14184</v>
      </c>
      <c r="N4885">
        <v>1.177777777</v>
      </c>
      <c r="O4885">
        <v>0</v>
      </c>
      <c r="P4885">
        <v>689</v>
      </c>
      <c r="Q4885">
        <v>51</v>
      </c>
      <c r="R4885">
        <v>258</v>
      </c>
      <c r="S4885">
        <v>8</v>
      </c>
      <c r="T4885">
        <v>39</v>
      </c>
      <c r="U4885">
        <v>1</v>
      </c>
      <c r="V4885">
        <v>0</v>
      </c>
      <c r="W4885">
        <v>0</v>
      </c>
      <c r="X4885">
        <v>115.04953656305376</v>
      </c>
      <c r="Y4885">
        <v>41.580637094503594</v>
      </c>
      <c r="Z4885">
        <v>170.67091930718868</v>
      </c>
      <c r="AA4885">
        <v>81.033757150431995</v>
      </c>
      <c r="AB4885">
        <v>16.198897828604093</v>
      </c>
      <c r="AC4885">
        <v>18.742676677939933</v>
      </c>
      <c r="AD4885">
        <v>0</v>
      </c>
      <c r="AE4885">
        <v>443.27642462172207</v>
      </c>
    </row>
    <row r="4886" spans="1:31" x14ac:dyDescent="0.25">
      <c r="A4886">
        <v>1717615</v>
      </c>
      <c r="B4886">
        <v>1</v>
      </c>
      <c r="C4886" t="s">
        <v>81</v>
      </c>
      <c r="D4886" t="s">
        <v>127</v>
      </c>
      <c r="E4886" t="s">
        <v>150</v>
      </c>
      <c r="F4886" t="s">
        <v>771</v>
      </c>
      <c r="G4886" t="s">
        <v>186</v>
      </c>
      <c r="H4886" t="s">
        <v>134</v>
      </c>
      <c r="I4886" t="s">
        <v>135</v>
      </c>
      <c r="J4886" t="s">
        <v>136</v>
      </c>
      <c r="K4886" t="s">
        <v>137</v>
      </c>
      <c r="L4886" t="s">
        <v>14185</v>
      </c>
      <c r="M4886" t="s">
        <v>14186</v>
      </c>
      <c r="N4886">
        <v>2.9444444440000002</v>
      </c>
      <c r="O4886">
        <v>0</v>
      </c>
      <c r="P4886">
        <v>18</v>
      </c>
      <c r="Q4886">
        <v>0</v>
      </c>
      <c r="R4886">
        <v>3</v>
      </c>
      <c r="S4886">
        <v>0</v>
      </c>
      <c r="T4886">
        <v>12</v>
      </c>
      <c r="U4886">
        <v>0</v>
      </c>
      <c r="V4886">
        <v>0</v>
      </c>
      <c r="W4886">
        <v>0</v>
      </c>
      <c r="X4886">
        <v>14.408095242123727</v>
      </c>
      <c r="Y4886">
        <v>0</v>
      </c>
      <c r="Z4886">
        <v>1.4842392334678942</v>
      </c>
      <c r="AA4886">
        <v>0</v>
      </c>
      <c r="AB4886">
        <v>44.365142374003149</v>
      </c>
      <c r="AC4886">
        <v>0</v>
      </c>
      <c r="AD4886">
        <v>0</v>
      </c>
      <c r="AE4886">
        <v>60.257476849594767</v>
      </c>
    </row>
    <row r="4887" spans="1:31" x14ac:dyDescent="0.25">
      <c r="A4887">
        <v>1717801</v>
      </c>
      <c r="B4887">
        <v>1</v>
      </c>
      <c r="C4887" t="s">
        <v>80</v>
      </c>
      <c r="D4887" t="s">
        <v>96</v>
      </c>
      <c r="E4887" t="s">
        <v>131</v>
      </c>
      <c r="F4887" t="s">
        <v>14187</v>
      </c>
      <c r="G4887" t="s">
        <v>238</v>
      </c>
      <c r="H4887" t="s">
        <v>134</v>
      </c>
      <c r="I4887" t="s">
        <v>135</v>
      </c>
      <c r="J4887" t="s">
        <v>136</v>
      </c>
      <c r="K4887" t="s">
        <v>137</v>
      </c>
      <c r="L4887" t="s">
        <v>14188</v>
      </c>
      <c r="M4887" t="s">
        <v>14189</v>
      </c>
      <c r="N4887">
        <v>2.7008333329999998</v>
      </c>
      <c r="O4887">
        <v>0</v>
      </c>
      <c r="P4887">
        <v>3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4.7656793277080389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4.7656793277080389</v>
      </c>
    </row>
    <row r="4888" spans="1:31" x14ac:dyDescent="0.25">
      <c r="A4888">
        <v>1717784</v>
      </c>
      <c r="B4888">
        <v>1</v>
      </c>
      <c r="C4888" t="s">
        <v>80</v>
      </c>
      <c r="D4888" t="s">
        <v>88</v>
      </c>
      <c r="E4888" t="s">
        <v>160</v>
      </c>
      <c r="F4888" t="s">
        <v>14190</v>
      </c>
      <c r="G4888" t="s">
        <v>326</v>
      </c>
      <c r="H4888" t="s">
        <v>134</v>
      </c>
      <c r="I4888" t="s">
        <v>135</v>
      </c>
      <c r="J4888" t="s">
        <v>136</v>
      </c>
      <c r="K4888" t="s">
        <v>137</v>
      </c>
      <c r="L4888" t="s">
        <v>14191</v>
      </c>
      <c r="M4888" t="s">
        <v>14192</v>
      </c>
      <c r="N4888">
        <v>1.83</v>
      </c>
      <c r="O4888">
        <v>0</v>
      </c>
      <c r="P4888">
        <v>82</v>
      </c>
      <c r="Q4888">
        <v>0</v>
      </c>
      <c r="R4888">
        <v>0</v>
      </c>
      <c r="S4888">
        <v>0</v>
      </c>
      <c r="T4888">
        <v>16</v>
      </c>
      <c r="U4888">
        <v>0</v>
      </c>
      <c r="V4888">
        <v>0</v>
      </c>
      <c r="W4888">
        <v>0</v>
      </c>
      <c r="X4888">
        <v>45.587118271414852</v>
      </c>
      <c r="Y4888">
        <v>0</v>
      </c>
      <c r="Z4888">
        <v>0</v>
      </c>
      <c r="AA4888">
        <v>0</v>
      </c>
      <c r="AB4888">
        <v>19.775567322409596</v>
      </c>
      <c r="AC4888">
        <v>0</v>
      </c>
      <c r="AD4888">
        <v>0</v>
      </c>
      <c r="AE4888">
        <v>65.362685593824452</v>
      </c>
    </row>
    <row r="4889" spans="1:31" x14ac:dyDescent="0.25">
      <c r="A4889">
        <v>1717655</v>
      </c>
      <c r="B4889">
        <v>1</v>
      </c>
      <c r="C4889" t="s">
        <v>80</v>
      </c>
      <c r="D4889" t="s">
        <v>96</v>
      </c>
      <c r="E4889" t="s">
        <v>171</v>
      </c>
      <c r="F4889" t="s">
        <v>14193</v>
      </c>
      <c r="G4889" t="s">
        <v>413</v>
      </c>
      <c r="H4889" t="s">
        <v>143</v>
      </c>
      <c r="I4889" t="s">
        <v>135</v>
      </c>
      <c r="J4889" t="s">
        <v>136</v>
      </c>
      <c r="K4889" t="s">
        <v>137</v>
      </c>
      <c r="L4889" t="s">
        <v>14194</v>
      </c>
      <c r="M4889" t="s">
        <v>14195</v>
      </c>
      <c r="N4889">
        <v>3.7602777770000002</v>
      </c>
      <c r="O4889">
        <v>0</v>
      </c>
      <c r="P4889">
        <v>13</v>
      </c>
      <c r="Q4889">
        <v>0</v>
      </c>
      <c r="R4889">
        <v>15</v>
      </c>
      <c r="S4889">
        <v>0</v>
      </c>
      <c r="T4889">
        <v>16</v>
      </c>
      <c r="U4889">
        <v>0</v>
      </c>
      <c r="V4889">
        <v>0</v>
      </c>
      <c r="W4889">
        <v>0</v>
      </c>
      <c r="X4889">
        <v>15.913915231959379</v>
      </c>
      <c r="Y4889">
        <v>0</v>
      </c>
      <c r="Z4889">
        <v>69.507119287174135</v>
      </c>
      <c r="AA4889">
        <v>0</v>
      </c>
      <c r="AB4889">
        <v>153.03901819604584</v>
      </c>
      <c r="AC4889">
        <v>0</v>
      </c>
      <c r="AD4889">
        <v>0</v>
      </c>
      <c r="AE4889">
        <v>238.46005271517936</v>
      </c>
    </row>
    <row r="4890" spans="1:31" x14ac:dyDescent="0.25">
      <c r="A4890">
        <v>1718179</v>
      </c>
      <c r="B4890">
        <v>1</v>
      </c>
      <c r="C4890" t="s">
        <v>81</v>
      </c>
      <c r="D4890" t="s">
        <v>128</v>
      </c>
      <c r="E4890" t="s">
        <v>171</v>
      </c>
      <c r="F4890" t="s">
        <v>14196</v>
      </c>
      <c r="G4890" t="s">
        <v>295</v>
      </c>
      <c r="H4890" t="s">
        <v>143</v>
      </c>
      <c r="I4890" t="s">
        <v>135</v>
      </c>
      <c r="J4890" t="s">
        <v>136</v>
      </c>
      <c r="K4890" t="s">
        <v>137</v>
      </c>
      <c r="L4890" t="s">
        <v>14197</v>
      </c>
      <c r="M4890" t="s">
        <v>14198</v>
      </c>
      <c r="N4890">
        <v>3.290277777</v>
      </c>
      <c r="O4890">
        <v>0</v>
      </c>
      <c r="P4890">
        <v>83</v>
      </c>
      <c r="Q4890">
        <v>0</v>
      </c>
      <c r="R4890">
        <v>7</v>
      </c>
      <c r="S4890">
        <v>0</v>
      </c>
      <c r="T4890">
        <v>4</v>
      </c>
      <c r="U4890">
        <v>0</v>
      </c>
      <c r="V4890">
        <v>0</v>
      </c>
      <c r="W4890">
        <v>0</v>
      </c>
      <c r="X4890">
        <v>29.442167046278524</v>
      </c>
      <c r="Y4890">
        <v>0</v>
      </c>
      <c r="Z4890">
        <v>1.7817862968452904</v>
      </c>
      <c r="AA4890">
        <v>0</v>
      </c>
      <c r="AB4890">
        <v>1.8670629054057503E-2</v>
      </c>
      <c r="AC4890">
        <v>0</v>
      </c>
      <c r="AD4890">
        <v>0</v>
      </c>
      <c r="AE4890">
        <v>31.242623972177871</v>
      </c>
    </row>
    <row r="4891" spans="1:31" x14ac:dyDescent="0.25">
      <c r="A4891">
        <v>1717847</v>
      </c>
      <c r="B4891">
        <v>1</v>
      </c>
      <c r="C4891" t="s">
        <v>81</v>
      </c>
      <c r="D4891" t="s">
        <v>127</v>
      </c>
      <c r="E4891" t="s">
        <v>160</v>
      </c>
      <c r="F4891" t="s">
        <v>14199</v>
      </c>
      <c r="G4891" t="s">
        <v>162</v>
      </c>
      <c r="H4891" t="s">
        <v>134</v>
      </c>
      <c r="I4891" t="s">
        <v>135</v>
      </c>
      <c r="J4891" t="s">
        <v>136</v>
      </c>
      <c r="K4891" t="s">
        <v>137</v>
      </c>
      <c r="L4891" t="s">
        <v>14200</v>
      </c>
      <c r="M4891" t="s">
        <v>14201</v>
      </c>
      <c r="N4891">
        <v>9.8413888879999991</v>
      </c>
      <c r="O4891">
        <v>0</v>
      </c>
      <c r="P4891">
        <v>39</v>
      </c>
      <c r="Q4891">
        <v>0</v>
      </c>
      <c r="R4891">
        <v>0</v>
      </c>
      <c r="S4891">
        <v>0</v>
      </c>
      <c r="T4891">
        <v>9</v>
      </c>
      <c r="U4891">
        <v>0</v>
      </c>
      <c r="V4891">
        <v>0</v>
      </c>
      <c r="W4891">
        <v>0</v>
      </c>
      <c r="X4891">
        <v>40.389757196526105</v>
      </c>
      <c r="Y4891">
        <v>0</v>
      </c>
      <c r="Z4891">
        <v>0</v>
      </c>
      <c r="AA4891">
        <v>0</v>
      </c>
      <c r="AB4891">
        <v>18.905283795224822</v>
      </c>
      <c r="AC4891">
        <v>0</v>
      </c>
      <c r="AD4891">
        <v>0</v>
      </c>
      <c r="AE4891">
        <v>59.295040991750923</v>
      </c>
    </row>
    <row r="4892" spans="1:31" x14ac:dyDescent="0.25">
      <c r="A4892">
        <v>1717738</v>
      </c>
      <c r="B4892">
        <v>1</v>
      </c>
      <c r="C4892" t="s">
        <v>80</v>
      </c>
      <c r="D4892" t="s">
        <v>94</v>
      </c>
      <c r="E4892" t="s">
        <v>171</v>
      </c>
      <c r="F4892" t="s">
        <v>14202</v>
      </c>
      <c r="G4892" t="s">
        <v>2009</v>
      </c>
      <c r="H4892" t="s">
        <v>143</v>
      </c>
      <c r="I4892" t="s">
        <v>135</v>
      </c>
      <c r="J4892" t="s">
        <v>136</v>
      </c>
      <c r="K4892" t="s">
        <v>153</v>
      </c>
      <c r="L4892" t="s">
        <v>14203</v>
      </c>
      <c r="M4892" t="s">
        <v>14204</v>
      </c>
      <c r="N4892">
        <v>1.332130555</v>
      </c>
      <c r="O4892">
        <v>0</v>
      </c>
      <c r="P4892">
        <v>142</v>
      </c>
      <c r="Q4892">
        <v>0</v>
      </c>
      <c r="R4892">
        <v>0</v>
      </c>
      <c r="S4892">
        <v>0</v>
      </c>
      <c r="T4892">
        <v>5</v>
      </c>
      <c r="U4892">
        <v>0</v>
      </c>
      <c r="V4892">
        <v>0</v>
      </c>
      <c r="W4892">
        <v>0</v>
      </c>
      <c r="X4892">
        <v>31.960113065061911</v>
      </c>
      <c r="Y4892">
        <v>0</v>
      </c>
      <c r="Z4892">
        <v>0</v>
      </c>
      <c r="AA4892">
        <v>0</v>
      </c>
      <c r="AB4892">
        <v>22.170709847289103</v>
      </c>
      <c r="AC4892">
        <v>0</v>
      </c>
      <c r="AD4892">
        <v>0</v>
      </c>
      <c r="AE4892">
        <v>54.130822912351015</v>
      </c>
    </row>
    <row r="4893" spans="1:31" x14ac:dyDescent="0.25">
      <c r="A4893">
        <v>1717701</v>
      </c>
      <c r="B4893">
        <v>1</v>
      </c>
      <c r="C4893" t="s">
        <v>80</v>
      </c>
      <c r="D4893" t="s">
        <v>89</v>
      </c>
      <c r="E4893" t="s">
        <v>171</v>
      </c>
      <c r="F4893" t="s">
        <v>14205</v>
      </c>
      <c r="G4893" t="s">
        <v>147</v>
      </c>
      <c r="H4893" t="s">
        <v>143</v>
      </c>
      <c r="I4893" t="s">
        <v>135</v>
      </c>
      <c r="J4893" t="s">
        <v>136</v>
      </c>
      <c r="K4893" t="s">
        <v>137</v>
      </c>
      <c r="L4893" t="s">
        <v>14206</v>
      </c>
      <c r="M4893" t="s">
        <v>14207</v>
      </c>
      <c r="N4893">
        <v>0.89833333299999996</v>
      </c>
      <c r="O4893">
        <v>0</v>
      </c>
      <c r="P4893">
        <v>329</v>
      </c>
      <c r="Q4893">
        <v>1</v>
      </c>
      <c r="R4893">
        <v>9</v>
      </c>
      <c r="S4893">
        <v>4</v>
      </c>
      <c r="T4893">
        <v>10</v>
      </c>
      <c r="U4893">
        <v>1</v>
      </c>
      <c r="V4893">
        <v>0</v>
      </c>
      <c r="W4893">
        <v>0</v>
      </c>
      <c r="X4893">
        <v>220.64733274543647</v>
      </c>
      <c r="Y4893">
        <v>0.58142502796271334</v>
      </c>
      <c r="Z4893">
        <v>1.3606481687302125</v>
      </c>
      <c r="AA4893">
        <v>16.686905720658132</v>
      </c>
      <c r="AB4893">
        <v>12.80914924452137</v>
      </c>
      <c r="AC4893">
        <v>16.977654757695767</v>
      </c>
      <c r="AD4893">
        <v>0</v>
      </c>
      <c r="AE4893">
        <v>269.06311566500466</v>
      </c>
    </row>
    <row r="4894" spans="1:31" x14ac:dyDescent="0.25">
      <c r="A4894">
        <v>1718139</v>
      </c>
      <c r="B4894">
        <v>1</v>
      </c>
      <c r="C4894" t="s">
        <v>81</v>
      </c>
      <c r="D4894" t="s">
        <v>118</v>
      </c>
      <c r="E4894" t="s">
        <v>189</v>
      </c>
      <c r="F4894" t="s">
        <v>12484</v>
      </c>
      <c r="G4894" t="s">
        <v>316</v>
      </c>
      <c r="H4894" t="s">
        <v>234</v>
      </c>
      <c r="I4894" t="s">
        <v>135</v>
      </c>
      <c r="J4894" t="s">
        <v>136</v>
      </c>
      <c r="K4894" t="s">
        <v>153</v>
      </c>
      <c r="L4894" t="s">
        <v>14208</v>
      </c>
      <c r="M4894" t="s">
        <v>14209</v>
      </c>
      <c r="N4894">
        <v>5.5E-2</v>
      </c>
      <c r="O4894">
        <v>10</v>
      </c>
      <c r="P4894">
        <v>278</v>
      </c>
      <c r="Q4894">
        <v>74</v>
      </c>
      <c r="R4894">
        <v>13</v>
      </c>
      <c r="S4894">
        <v>22</v>
      </c>
      <c r="T4894">
        <v>10</v>
      </c>
      <c r="U4894">
        <v>6</v>
      </c>
      <c r="V4894">
        <v>0</v>
      </c>
      <c r="W4894">
        <v>0.121584391149375</v>
      </c>
      <c r="X4894">
        <v>2.9316824227378588</v>
      </c>
      <c r="Y4894">
        <v>5.2537189080104296</v>
      </c>
      <c r="Z4894">
        <v>0.21302668403180999</v>
      </c>
      <c r="AA4894">
        <v>4.7622766035075017</v>
      </c>
      <c r="AB4894">
        <v>0.56308031279709003</v>
      </c>
      <c r="AC4894">
        <v>14.227380251693839</v>
      </c>
      <c r="AD4894">
        <v>0</v>
      </c>
      <c r="AE4894">
        <v>28.072749573927908</v>
      </c>
    </row>
    <row r="4895" spans="1:31" x14ac:dyDescent="0.25">
      <c r="A4895">
        <v>1717598</v>
      </c>
      <c r="B4895">
        <v>1</v>
      </c>
      <c r="C4895" t="s">
        <v>81</v>
      </c>
      <c r="D4895" t="s">
        <v>127</v>
      </c>
      <c r="E4895" t="s">
        <v>160</v>
      </c>
      <c r="F4895" t="s">
        <v>14210</v>
      </c>
      <c r="G4895" t="s">
        <v>162</v>
      </c>
      <c r="H4895" t="s">
        <v>134</v>
      </c>
      <c r="I4895" t="s">
        <v>135</v>
      </c>
      <c r="J4895" t="s">
        <v>136</v>
      </c>
      <c r="K4895" t="s">
        <v>137</v>
      </c>
      <c r="L4895" t="s">
        <v>14211</v>
      </c>
      <c r="M4895" t="s">
        <v>14212</v>
      </c>
      <c r="N4895">
        <v>1.666388888</v>
      </c>
      <c r="O4895">
        <v>0</v>
      </c>
      <c r="P4895">
        <v>5</v>
      </c>
      <c r="Q4895">
        <v>0</v>
      </c>
      <c r="R4895">
        <v>7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0.15632156269577749</v>
      </c>
      <c r="Y4895">
        <v>0</v>
      </c>
      <c r="Z4895">
        <v>2.891964877238721</v>
      </c>
      <c r="AA4895">
        <v>0</v>
      </c>
      <c r="AB4895">
        <v>0</v>
      </c>
      <c r="AC4895">
        <v>0</v>
      </c>
      <c r="AD4895">
        <v>0</v>
      </c>
      <c r="AE4895">
        <v>3.0482864399344987</v>
      </c>
    </row>
    <row r="4896" spans="1:31" x14ac:dyDescent="0.25">
      <c r="A4896">
        <v>1717744</v>
      </c>
      <c r="B4896">
        <v>1</v>
      </c>
      <c r="C4896" t="s">
        <v>81</v>
      </c>
      <c r="D4896" t="s">
        <v>112</v>
      </c>
      <c r="E4896" t="s">
        <v>140</v>
      </c>
      <c r="F4896" t="s">
        <v>14213</v>
      </c>
      <c r="G4896" t="s">
        <v>173</v>
      </c>
      <c r="H4896" t="s">
        <v>143</v>
      </c>
      <c r="I4896" t="s">
        <v>135</v>
      </c>
      <c r="J4896" t="s">
        <v>136</v>
      </c>
      <c r="K4896" t="s">
        <v>153</v>
      </c>
      <c r="L4896" t="s">
        <v>14214</v>
      </c>
      <c r="M4896" t="s">
        <v>14215</v>
      </c>
      <c r="N4896">
        <v>4.2405555550000003</v>
      </c>
      <c r="O4896">
        <v>0</v>
      </c>
      <c r="P4896">
        <v>750</v>
      </c>
      <c r="Q4896">
        <v>0</v>
      </c>
      <c r="R4896">
        <v>25</v>
      </c>
      <c r="S4896">
        <v>1</v>
      </c>
      <c r="T4896">
        <v>107</v>
      </c>
      <c r="U4896">
        <v>0</v>
      </c>
      <c r="V4896">
        <v>0</v>
      </c>
      <c r="W4896">
        <v>0</v>
      </c>
      <c r="X4896">
        <v>572.55185212421225</v>
      </c>
      <c r="Y4896">
        <v>0</v>
      </c>
      <c r="Z4896">
        <v>61.79699299692647</v>
      </c>
      <c r="AA4896">
        <v>52.346839165043406</v>
      </c>
      <c r="AB4896">
        <v>197.15060710352623</v>
      </c>
      <c r="AC4896">
        <v>0</v>
      </c>
      <c r="AD4896">
        <v>0</v>
      </c>
      <c r="AE4896">
        <v>883.84629138970843</v>
      </c>
    </row>
    <row r="4897" spans="1:31" x14ac:dyDescent="0.25">
      <c r="A4897">
        <v>1717721</v>
      </c>
      <c r="B4897">
        <v>1</v>
      </c>
      <c r="C4897" t="s">
        <v>81</v>
      </c>
      <c r="D4897" t="s">
        <v>123</v>
      </c>
      <c r="E4897" t="s">
        <v>160</v>
      </c>
      <c r="F4897" t="s">
        <v>14216</v>
      </c>
      <c r="G4897" t="s">
        <v>259</v>
      </c>
      <c r="H4897" t="s">
        <v>134</v>
      </c>
      <c r="I4897" t="s">
        <v>135</v>
      </c>
      <c r="J4897" t="s">
        <v>136</v>
      </c>
      <c r="K4897" t="s">
        <v>137</v>
      </c>
      <c r="L4897" t="s">
        <v>14217</v>
      </c>
      <c r="M4897" t="s">
        <v>14218</v>
      </c>
      <c r="N4897">
        <v>1.912222222</v>
      </c>
      <c r="O4897">
        <v>0</v>
      </c>
      <c r="P4897">
        <v>96</v>
      </c>
      <c r="Q4897">
        <v>0</v>
      </c>
      <c r="R4897">
        <v>0</v>
      </c>
      <c r="S4897">
        <v>0</v>
      </c>
      <c r="T4897">
        <v>4</v>
      </c>
      <c r="U4897">
        <v>0</v>
      </c>
      <c r="V4897">
        <v>0</v>
      </c>
      <c r="W4897">
        <v>0</v>
      </c>
      <c r="X4897">
        <v>38.472823901800545</v>
      </c>
      <c r="Y4897">
        <v>0</v>
      </c>
      <c r="Z4897">
        <v>0</v>
      </c>
      <c r="AA4897">
        <v>0</v>
      </c>
      <c r="AB4897">
        <v>9.818660470757143</v>
      </c>
      <c r="AC4897">
        <v>0</v>
      </c>
      <c r="AD4897">
        <v>0</v>
      </c>
      <c r="AE4897">
        <v>48.29148437255769</v>
      </c>
    </row>
    <row r="4898" spans="1:31" x14ac:dyDescent="0.25">
      <c r="A4898">
        <v>1718242</v>
      </c>
      <c r="B4898">
        <v>1</v>
      </c>
      <c r="C4898" t="s">
        <v>80</v>
      </c>
      <c r="D4898" t="s">
        <v>101</v>
      </c>
      <c r="E4898" t="s">
        <v>150</v>
      </c>
      <c r="F4898" t="s">
        <v>14219</v>
      </c>
      <c r="G4898" t="s">
        <v>326</v>
      </c>
      <c r="H4898" t="s">
        <v>134</v>
      </c>
      <c r="I4898" t="s">
        <v>135</v>
      </c>
      <c r="J4898" t="s">
        <v>136</v>
      </c>
      <c r="K4898" t="s">
        <v>137</v>
      </c>
      <c r="L4898" t="s">
        <v>14220</v>
      </c>
      <c r="M4898" t="s">
        <v>14221</v>
      </c>
      <c r="N4898">
        <v>1.696111111</v>
      </c>
      <c r="O4898">
        <v>0</v>
      </c>
      <c r="P4898">
        <v>65</v>
      </c>
      <c r="Q4898">
        <v>0</v>
      </c>
      <c r="R4898">
        <v>0</v>
      </c>
      <c r="S4898">
        <v>0</v>
      </c>
      <c r="T4898">
        <v>20</v>
      </c>
      <c r="U4898">
        <v>0</v>
      </c>
      <c r="V4898">
        <v>0</v>
      </c>
      <c r="W4898">
        <v>0</v>
      </c>
      <c r="X4898">
        <v>76.072020188091614</v>
      </c>
      <c r="Y4898">
        <v>0</v>
      </c>
      <c r="Z4898">
        <v>0</v>
      </c>
      <c r="AA4898">
        <v>0</v>
      </c>
      <c r="AB4898">
        <v>10.064937821282246</v>
      </c>
      <c r="AC4898">
        <v>0</v>
      </c>
      <c r="AD4898">
        <v>0</v>
      </c>
      <c r="AE4898">
        <v>86.136958009373856</v>
      </c>
    </row>
    <row r="4899" spans="1:31" x14ac:dyDescent="0.25">
      <c r="A4899">
        <v>1717884</v>
      </c>
      <c r="B4899">
        <v>1</v>
      </c>
      <c r="C4899" t="s">
        <v>81</v>
      </c>
      <c r="D4899" t="s">
        <v>115</v>
      </c>
      <c r="E4899" t="s">
        <v>171</v>
      </c>
      <c r="F4899" t="s">
        <v>12220</v>
      </c>
      <c r="G4899" t="s">
        <v>295</v>
      </c>
      <c r="H4899" t="s">
        <v>143</v>
      </c>
      <c r="I4899" t="s">
        <v>135</v>
      </c>
      <c r="J4899" t="s">
        <v>136</v>
      </c>
      <c r="K4899" t="s">
        <v>137</v>
      </c>
      <c r="L4899" t="s">
        <v>14222</v>
      </c>
      <c r="M4899" t="s">
        <v>14223</v>
      </c>
      <c r="N4899">
        <v>0.70388888800000005</v>
      </c>
      <c r="O4899">
        <v>0</v>
      </c>
      <c r="P4899">
        <v>237</v>
      </c>
      <c r="Q4899">
        <v>0</v>
      </c>
      <c r="R4899">
        <v>0</v>
      </c>
      <c r="S4899">
        <v>1</v>
      </c>
      <c r="T4899">
        <v>9</v>
      </c>
      <c r="U4899">
        <v>0</v>
      </c>
      <c r="V4899">
        <v>0</v>
      </c>
      <c r="W4899">
        <v>0</v>
      </c>
      <c r="X4899">
        <v>10.385633106073795</v>
      </c>
      <c r="Y4899">
        <v>0</v>
      </c>
      <c r="Z4899">
        <v>0</v>
      </c>
      <c r="AA4899">
        <v>0</v>
      </c>
      <c r="AB4899">
        <v>1.4098834002534713</v>
      </c>
      <c r="AC4899">
        <v>0</v>
      </c>
      <c r="AD4899">
        <v>0</v>
      </c>
      <c r="AE4899">
        <v>11.795516506327267</v>
      </c>
    </row>
    <row r="4900" spans="1:31" x14ac:dyDescent="0.25">
      <c r="A4900">
        <v>1718056</v>
      </c>
      <c r="B4900">
        <v>1</v>
      </c>
      <c r="C4900" t="s">
        <v>80</v>
      </c>
      <c r="D4900" t="s">
        <v>95</v>
      </c>
      <c r="E4900" t="s">
        <v>140</v>
      </c>
      <c r="F4900" t="s">
        <v>14224</v>
      </c>
      <c r="G4900" t="s">
        <v>147</v>
      </c>
      <c r="H4900" t="s">
        <v>143</v>
      </c>
      <c r="I4900" t="s">
        <v>135</v>
      </c>
      <c r="J4900" t="s">
        <v>136</v>
      </c>
      <c r="K4900" t="s">
        <v>137</v>
      </c>
      <c r="L4900" t="s">
        <v>14225</v>
      </c>
      <c r="M4900" t="s">
        <v>14226</v>
      </c>
      <c r="N4900">
        <v>0.25888888799999998</v>
      </c>
      <c r="O4900">
        <v>0</v>
      </c>
      <c r="P4900">
        <v>495</v>
      </c>
      <c r="Q4900">
        <v>0</v>
      </c>
      <c r="R4900">
        <v>0</v>
      </c>
      <c r="S4900">
        <v>4</v>
      </c>
      <c r="T4900">
        <v>32</v>
      </c>
      <c r="U4900">
        <v>0</v>
      </c>
      <c r="V4900">
        <v>0</v>
      </c>
      <c r="W4900">
        <v>0</v>
      </c>
      <c r="X4900">
        <v>24.927950101875556</v>
      </c>
      <c r="Y4900">
        <v>0</v>
      </c>
      <c r="Z4900">
        <v>0</v>
      </c>
      <c r="AA4900">
        <v>11.573682669563794</v>
      </c>
      <c r="AB4900">
        <v>5.9240660778994831</v>
      </c>
      <c r="AC4900">
        <v>0</v>
      </c>
      <c r="AD4900">
        <v>0</v>
      </c>
      <c r="AE4900">
        <v>42.425698849338829</v>
      </c>
    </row>
    <row r="4901" spans="1:31" x14ac:dyDescent="0.25">
      <c r="A4901">
        <v>1718199</v>
      </c>
      <c r="B4901">
        <v>1</v>
      </c>
      <c r="C4901" t="s">
        <v>80</v>
      </c>
      <c r="D4901" t="s">
        <v>95</v>
      </c>
      <c r="E4901" t="s">
        <v>171</v>
      </c>
      <c r="F4901" t="s">
        <v>14227</v>
      </c>
      <c r="G4901" t="s">
        <v>295</v>
      </c>
      <c r="H4901" t="s">
        <v>143</v>
      </c>
      <c r="I4901" t="s">
        <v>135</v>
      </c>
      <c r="J4901" t="s">
        <v>136</v>
      </c>
      <c r="K4901" t="s">
        <v>137</v>
      </c>
      <c r="L4901" t="s">
        <v>14228</v>
      </c>
      <c r="M4901" t="s">
        <v>14229</v>
      </c>
      <c r="N4901">
        <v>0.95222222199999995</v>
      </c>
      <c r="O4901">
        <v>0</v>
      </c>
      <c r="P4901">
        <v>0</v>
      </c>
      <c r="Q4901">
        <v>0</v>
      </c>
      <c r="R4901">
        <v>0</v>
      </c>
      <c r="S4901">
        <v>19</v>
      </c>
      <c r="T4901">
        <v>0</v>
      </c>
      <c r="U4901">
        <v>1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81.308108814790074</v>
      </c>
      <c r="AB4901">
        <v>0</v>
      </c>
      <c r="AC4901">
        <v>1.2909559400575565</v>
      </c>
      <c r="AD4901">
        <v>0</v>
      </c>
      <c r="AE4901">
        <v>82.599064754847632</v>
      </c>
    </row>
    <row r="4902" spans="1:31" x14ac:dyDescent="0.25">
      <c r="A4902">
        <v>1717678</v>
      </c>
      <c r="B4902">
        <v>1</v>
      </c>
      <c r="C4902" t="s">
        <v>80</v>
      </c>
      <c r="D4902" t="s">
        <v>96</v>
      </c>
      <c r="E4902" t="s">
        <v>160</v>
      </c>
      <c r="F4902" t="s">
        <v>1116</v>
      </c>
      <c r="G4902" t="s">
        <v>152</v>
      </c>
      <c r="H4902" t="s">
        <v>134</v>
      </c>
      <c r="I4902" t="s">
        <v>135</v>
      </c>
      <c r="J4902" t="s">
        <v>136</v>
      </c>
      <c r="K4902" t="s">
        <v>153</v>
      </c>
      <c r="L4902" t="s">
        <v>14230</v>
      </c>
      <c r="M4902" t="s">
        <v>14231</v>
      </c>
      <c r="N4902">
        <v>6.5666666659999997</v>
      </c>
      <c r="O4902">
        <v>0</v>
      </c>
      <c r="P4902">
        <v>207</v>
      </c>
      <c r="Q4902">
        <v>0</v>
      </c>
      <c r="R4902">
        <v>0</v>
      </c>
      <c r="S4902">
        <v>0</v>
      </c>
      <c r="T4902">
        <v>1</v>
      </c>
      <c r="U4902">
        <v>0</v>
      </c>
      <c r="V4902">
        <v>0</v>
      </c>
      <c r="W4902">
        <v>0</v>
      </c>
      <c r="X4902">
        <v>575.92879324209741</v>
      </c>
      <c r="Y4902">
        <v>0</v>
      </c>
      <c r="Z4902">
        <v>0</v>
      </c>
      <c r="AA4902">
        <v>0</v>
      </c>
      <c r="AB4902">
        <v>61.481235075827854</v>
      </c>
      <c r="AC4902">
        <v>0</v>
      </c>
      <c r="AD4902">
        <v>0</v>
      </c>
      <c r="AE4902">
        <v>637.41002831792525</v>
      </c>
    </row>
    <row r="4903" spans="1:31" x14ac:dyDescent="0.25">
      <c r="A4903">
        <v>1717764</v>
      </c>
      <c r="B4903">
        <v>1</v>
      </c>
      <c r="C4903" t="s">
        <v>81</v>
      </c>
      <c r="D4903" t="s">
        <v>122</v>
      </c>
      <c r="E4903" t="s">
        <v>160</v>
      </c>
      <c r="F4903" t="s">
        <v>14232</v>
      </c>
      <c r="G4903" t="s">
        <v>796</v>
      </c>
      <c r="H4903" t="s">
        <v>134</v>
      </c>
      <c r="I4903" t="s">
        <v>135</v>
      </c>
      <c r="J4903" t="s">
        <v>136</v>
      </c>
      <c r="K4903" t="s">
        <v>137</v>
      </c>
      <c r="L4903" t="s">
        <v>14233</v>
      </c>
      <c r="M4903" t="s">
        <v>14234</v>
      </c>
      <c r="N4903">
        <v>3.4994444439999999</v>
      </c>
      <c r="O4903">
        <v>0</v>
      </c>
      <c r="P4903">
        <v>45</v>
      </c>
      <c r="Q4903">
        <v>0</v>
      </c>
      <c r="R4903">
        <v>0</v>
      </c>
      <c r="S4903">
        <v>0</v>
      </c>
      <c r="T4903">
        <v>4</v>
      </c>
      <c r="U4903">
        <v>0</v>
      </c>
      <c r="V4903">
        <v>0</v>
      </c>
      <c r="W4903">
        <v>0</v>
      </c>
      <c r="X4903">
        <v>17.892937620277497</v>
      </c>
      <c r="Y4903">
        <v>0</v>
      </c>
      <c r="Z4903">
        <v>0</v>
      </c>
      <c r="AA4903">
        <v>0</v>
      </c>
      <c r="AB4903">
        <v>5.6922811613607465</v>
      </c>
      <c r="AC4903">
        <v>0</v>
      </c>
      <c r="AD4903">
        <v>0</v>
      </c>
      <c r="AE4903">
        <v>23.585218781638243</v>
      </c>
    </row>
    <row r="4904" spans="1:31" x14ac:dyDescent="0.25">
      <c r="A4904">
        <v>1718070</v>
      </c>
      <c r="B4904">
        <v>1</v>
      </c>
      <c r="C4904" t="s">
        <v>81</v>
      </c>
      <c r="D4904" t="s">
        <v>127</v>
      </c>
      <c r="E4904" t="s">
        <v>171</v>
      </c>
      <c r="F4904" t="s">
        <v>14235</v>
      </c>
      <c r="G4904" t="s">
        <v>147</v>
      </c>
      <c r="H4904" t="s">
        <v>143</v>
      </c>
      <c r="I4904" t="s">
        <v>455</v>
      </c>
      <c r="J4904" t="s">
        <v>136</v>
      </c>
      <c r="K4904" t="s">
        <v>137</v>
      </c>
      <c r="L4904" t="s">
        <v>14236</v>
      </c>
      <c r="M4904" t="s">
        <v>14237</v>
      </c>
      <c r="N4904">
        <v>5.5555550000000002E-3</v>
      </c>
      <c r="O4904">
        <v>0</v>
      </c>
      <c r="P4904">
        <v>280</v>
      </c>
      <c r="Q4904">
        <v>77</v>
      </c>
      <c r="R4904">
        <v>51</v>
      </c>
      <c r="S4904">
        <v>4</v>
      </c>
      <c r="T4904">
        <v>44</v>
      </c>
      <c r="U4904">
        <v>1</v>
      </c>
      <c r="V4904">
        <v>1</v>
      </c>
      <c r="W4904">
        <v>0</v>
      </c>
      <c r="X4904">
        <v>0.28128370959455568</v>
      </c>
      <c r="Y4904">
        <v>0.18119412839711116</v>
      </c>
      <c r="Z4904">
        <v>2.2520556987750004E-2</v>
      </c>
      <c r="AA4904">
        <v>6.6382606221594462E-2</v>
      </c>
      <c r="AB4904">
        <v>7.2630398795055576E-2</v>
      </c>
      <c r="AC4904">
        <v>0</v>
      </c>
      <c r="AD4904">
        <v>3.3136859043899999E-2</v>
      </c>
      <c r="AE4904">
        <v>0.65714825903996688</v>
      </c>
    </row>
    <row r="4905" spans="1:31" x14ac:dyDescent="0.25">
      <c r="A4905">
        <v>1718156</v>
      </c>
      <c r="B4905">
        <v>1</v>
      </c>
      <c r="C4905" t="s">
        <v>80</v>
      </c>
      <c r="D4905" t="s">
        <v>108</v>
      </c>
      <c r="E4905" t="s">
        <v>160</v>
      </c>
      <c r="F4905" t="s">
        <v>14238</v>
      </c>
      <c r="G4905" t="s">
        <v>162</v>
      </c>
      <c r="H4905" t="s">
        <v>134</v>
      </c>
      <c r="I4905" t="s">
        <v>135</v>
      </c>
      <c r="J4905" t="s">
        <v>136</v>
      </c>
      <c r="K4905" t="s">
        <v>137</v>
      </c>
      <c r="L4905" t="s">
        <v>14239</v>
      </c>
      <c r="M4905" t="s">
        <v>14240</v>
      </c>
      <c r="N4905">
        <v>2.364166666</v>
      </c>
      <c r="O4905">
        <v>0</v>
      </c>
      <c r="P4905">
        <v>1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0.33598007769062838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0.33598007769062838</v>
      </c>
    </row>
    <row r="4906" spans="1:31" x14ac:dyDescent="0.25">
      <c r="A4906">
        <v>1718013</v>
      </c>
      <c r="B4906">
        <v>1</v>
      </c>
      <c r="C4906" t="s">
        <v>81</v>
      </c>
      <c r="D4906" t="s">
        <v>128</v>
      </c>
      <c r="E4906" t="s">
        <v>140</v>
      </c>
      <c r="F4906" t="s">
        <v>8432</v>
      </c>
      <c r="G4906" t="s">
        <v>147</v>
      </c>
      <c r="H4906" t="s">
        <v>143</v>
      </c>
      <c r="I4906" t="s">
        <v>135</v>
      </c>
      <c r="J4906" t="s">
        <v>136</v>
      </c>
      <c r="K4906" t="s">
        <v>137</v>
      </c>
      <c r="L4906" t="s">
        <v>14241</v>
      </c>
      <c r="M4906" t="s">
        <v>14168</v>
      </c>
      <c r="N4906">
        <v>0.86805555499999998</v>
      </c>
      <c r="O4906">
        <v>0</v>
      </c>
      <c r="P4906">
        <v>1002</v>
      </c>
      <c r="Q4906">
        <v>3</v>
      </c>
      <c r="R4906">
        <v>13</v>
      </c>
      <c r="S4906">
        <v>13</v>
      </c>
      <c r="T4906">
        <v>127</v>
      </c>
      <c r="U4906">
        <v>0</v>
      </c>
      <c r="V4906">
        <v>0</v>
      </c>
      <c r="W4906">
        <v>0</v>
      </c>
      <c r="X4906">
        <v>87.088074997393676</v>
      </c>
      <c r="Y4906">
        <v>2.0062835890617379</v>
      </c>
      <c r="Z4906">
        <v>8.4391242496415249</v>
      </c>
      <c r="AA4906">
        <v>58.097767060394304</v>
      </c>
      <c r="AB4906">
        <v>37.007951930991894</v>
      </c>
      <c r="AC4906">
        <v>0</v>
      </c>
      <c r="AD4906">
        <v>0</v>
      </c>
      <c r="AE4906">
        <v>192.63920182748313</v>
      </c>
    </row>
    <row r="4907" spans="1:31" x14ac:dyDescent="0.25">
      <c r="A4907">
        <v>1718262</v>
      </c>
      <c r="B4907">
        <v>1</v>
      </c>
      <c r="C4907" t="s">
        <v>81</v>
      </c>
      <c r="D4907" t="s">
        <v>115</v>
      </c>
      <c r="E4907" t="s">
        <v>160</v>
      </c>
      <c r="F4907" t="s">
        <v>14242</v>
      </c>
      <c r="G4907" t="s">
        <v>162</v>
      </c>
      <c r="H4907" t="s">
        <v>134</v>
      </c>
      <c r="I4907" t="s">
        <v>135</v>
      </c>
      <c r="J4907" t="s">
        <v>136</v>
      </c>
      <c r="K4907" t="s">
        <v>137</v>
      </c>
      <c r="L4907" t="s">
        <v>14243</v>
      </c>
      <c r="M4907" t="s">
        <v>14244</v>
      </c>
      <c r="N4907">
        <v>4.0180555550000001</v>
      </c>
      <c r="O4907">
        <v>0</v>
      </c>
      <c r="P4907">
        <v>4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1.2164848467518736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1.2164848467518736</v>
      </c>
    </row>
    <row r="4908" spans="1:31" x14ac:dyDescent="0.25">
      <c r="A4908">
        <v>1717572</v>
      </c>
      <c r="B4908">
        <v>1</v>
      </c>
      <c r="C4908" t="s">
        <v>81</v>
      </c>
      <c r="D4908" t="s">
        <v>122</v>
      </c>
      <c r="E4908" t="s">
        <v>160</v>
      </c>
      <c r="F4908" t="s">
        <v>14245</v>
      </c>
      <c r="G4908" t="s">
        <v>305</v>
      </c>
      <c r="H4908" t="s">
        <v>134</v>
      </c>
      <c r="I4908" t="s">
        <v>135</v>
      </c>
      <c r="J4908" t="s">
        <v>136</v>
      </c>
      <c r="K4908" t="s">
        <v>137</v>
      </c>
      <c r="L4908" t="s">
        <v>14246</v>
      </c>
      <c r="M4908" t="s">
        <v>14247</v>
      </c>
      <c r="N4908">
        <v>4.0680555549999999</v>
      </c>
      <c r="O4908">
        <v>0</v>
      </c>
      <c r="P4908">
        <v>4</v>
      </c>
      <c r="Q4908">
        <v>0</v>
      </c>
      <c r="R4908">
        <v>0</v>
      </c>
      <c r="S4908">
        <v>0</v>
      </c>
      <c r="T4908">
        <v>1</v>
      </c>
      <c r="U4908">
        <v>0</v>
      </c>
      <c r="V4908">
        <v>0</v>
      </c>
      <c r="W4908">
        <v>0</v>
      </c>
      <c r="X4908">
        <v>0.18975122210301335</v>
      </c>
      <c r="Y4908">
        <v>0</v>
      </c>
      <c r="Z4908">
        <v>0</v>
      </c>
      <c r="AA4908">
        <v>0</v>
      </c>
      <c r="AB4908">
        <v>3.5488603713545475</v>
      </c>
      <c r="AC4908">
        <v>0</v>
      </c>
      <c r="AD4908">
        <v>0</v>
      </c>
      <c r="AE4908">
        <v>3.738611593457561</v>
      </c>
    </row>
    <row r="4909" spans="1:31" x14ac:dyDescent="0.25">
      <c r="A4909">
        <v>1718136</v>
      </c>
      <c r="B4909">
        <v>1</v>
      </c>
      <c r="C4909" t="s">
        <v>80</v>
      </c>
      <c r="D4909" t="s">
        <v>95</v>
      </c>
      <c r="E4909" t="s">
        <v>189</v>
      </c>
      <c r="F4909" t="s">
        <v>14248</v>
      </c>
      <c r="G4909" t="s">
        <v>147</v>
      </c>
      <c r="H4909" t="s">
        <v>143</v>
      </c>
      <c r="I4909" t="s">
        <v>135</v>
      </c>
      <c r="J4909" t="s">
        <v>136</v>
      </c>
      <c r="K4909" t="s">
        <v>137</v>
      </c>
      <c r="L4909" t="s">
        <v>14249</v>
      </c>
      <c r="M4909" t="s">
        <v>14250</v>
      </c>
      <c r="N4909">
        <v>1.4286111109999999</v>
      </c>
      <c r="O4909">
        <v>0</v>
      </c>
      <c r="P4909">
        <v>0</v>
      </c>
      <c r="Q4909">
        <v>0</v>
      </c>
      <c r="R4909">
        <v>0</v>
      </c>
      <c r="S4909">
        <v>2</v>
      </c>
      <c r="T4909">
        <v>0</v>
      </c>
      <c r="U4909">
        <v>1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14.325588410468514</v>
      </c>
      <c r="AB4909">
        <v>0</v>
      </c>
      <c r="AC4909">
        <v>59.056986117013658</v>
      </c>
      <c r="AD4909">
        <v>0</v>
      </c>
      <c r="AE4909">
        <v>73.382574527482177</v>
      </c>
    </row>
    <row r="4910" spans="1:31" x14ac:dyDescent="0.25">
      <c r="A4910">
        <v>1718159</v>
      </c>
      <c r="B4910">
        <v>1</v>
      </c>
      <c r="C4910" t="s">
        <v>80</v>
      </c>
      <c r="D4910" t="s">
        <v>89</v>
      </c>
      <c r="E4910" t="s">
        <v>171</v>
      </c>
      <c r="F4910" t="s">
        <v>14251</v>
      </c>
      <c r="G4910" t="s">
        <v>413</v>
      </c>
      <c r="H4910" t="s">
        <v>143</v>
      </c>
      <c r="I4910" t="s">
        <v>135</v>
      </c>
      <c r="J4910" t="s">
        <v>136</v>
      </c>
      <c r="K4910" t="s">
        <v>137</v>
      </c>
      <c r="L4910" t="s">
        <v>14252</v>
      </c>
      <c r="M4910" t="s">
        <v>14253</v>
      </c>
      <c r="N4910">
        <v>1.2861111110000001</v>
      </c>
      <c r="O4910">
        <v>4</v>
      </c>
      <c r="P4910">
        <v>975</v>
      </c>
      <c r="Q4910">
        <v>2</v>
      </c>
      <c r="R4910">
        <v>83</v>
      </c>
      <c r="S4910">
        <v>12</v>
      </c>
      <c r="T4910">
        <v>115</v>
      </c>
      <c r="U4910">
        <v>7</v>
      </c>
      <c r="V4910">
        <v>0</v>
      </c>
      <c r="W4910">
        <v>224.31964606924194</v>
      </c>
      <c r="X4910">
        <v>842.41653422787078</v>
      </c>
      <c r="Y4910">
        <v>6.7525666719256066</v>
      </c>
      <c r="Z4910">
        <v>26.667430639095727</v>
      </c>
      <c r="AA4910">
        <v>229.43490233460929</v>
      </c>
      <c r="AB4910">
        <v>211.8317332903838</v>
      </c>
      <c r="AC4910">
        <v>278.76172983206237</v>
      </c>
      <c r="AD4910">
        <v>0</v>
      </c>
      <c r="AE4910">
        <v>1820.1845430651897</v>
      </c>
    </row>
    <row r="4911" spans="1:31" x14ac:dyDescent="0.25">
      <c r="A4911">
        <v>1717827</v>
      </c>
      <c r="B4911">
        <v>1</v>
      </c>
      <c r="C4911" t="s">
        <v>80</v>
      </c>
      <c r="D4911" t="s">
        <v>96</v>
      </c>
      <c r="E4911" t="s">
        <v>171</v>
      </c>
      <c r="F4911" t="s">
        <v>14254</v>
      </c>
      <c r="G4911" t="s">
        <v>295</v>
      </c>
      <c r="H4911" t="s">
        <v>143</v>
      </c>
      <c r="I4911" t="s">
        <v>135</v>
      </c>
      <c r="J4911" t="s">
        <v>136</v>
      </c>
      <c r="K4911" t="s">
        <v>137</v>
      </c>
      <c r="L4911" t="s">
        <v>14255</v>
      </c>
      <c r="M4911" t="s">
        <v>14256</v>
      </c>
      <c r="N4911">
        <v>1.9002777769999999</v>
      </c>
      <c r="O4911">
        <v>1</v>
      </c>
      <c r="P4911">
        <v>0</v>
      </c>
      <c r="Q4911">
        <v>2</v>
      </c>
      <c r="R4911">
        <v>0</v>
      </c>
      <c r="S4911">
        <v>4</v>
      </c>
      <c r="T4911">
        <v>1</v>
      </c>
      <c r="U4911">
        <v>0</v>
      </c>
      <c r="V4911">
        <v>0</v>
      </c>
      <c r="W4911">
        <v>2.2472196092343677</v>
      </c>
      <c r="X4911">
        <v>0</v>
      </c>
      <c r="Y4911">
        <v>0.32897961747934862</v>
      </c>
      <c r="Z4911">
        <v>0</v>
      </c>
      <c r="AA4911">
        <v>19.061648408729187</v>
      </c>
      <c r="AB4911">
        <v>4.0575133088603188</v>
      </c>
      <c r="AC4911">
        <v>0</v>
      </c>
      <c r="AD4911">
        <v>0</v>
      </c>
      <c r="AE4911">
        <v>25.695360944303221</v>
      </c>
    </row>
    <row r="4912" spans="1:31" x14ac:dyDescent="0.25">
      <c r="A4912">
        <v>1717635</v>
      </c>
      <c r="B4912">
        <v>1</v>
      </c>
      <c r="C4912" t="s">
        <v>80</v>
      </c>
      <c r="D4912" t="s">
        <v>86</v>
      </c>
      <c r="E4912" t="s">
        <v>131</v>
      </c>
      <c r="F4912" t="s">
        <v>14257</v>
      </c>
      <c r="G4912" t="s">
        <v>133</v>
      </c>
      <c r="H4912" t="s">
        <v>134</v>
      </c>
      <c r="I4912" t="s">
        <v>135</v>
      </c>
      <c r="J4912" t="s">
        <v>136</v>
      </c>
      <c r="K4912" t="s">
        <v>137</v>
      </c>
      <c r="L4912" t="s">
        <v>14258</v>
      </c>
      <c r="M4912" t="s">
        <v>14259</v>
      </c>
      <c r="N4912">
        <v>2.2858333329999998</v>
      </c>
      <c r="O4912">
        <v>0</v>
      </c>
      <c r="P4912">
        <v>13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35.406662381422066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35.406662381422066</v>
      </c>
    </row>
    <row r="4913" spans="1:31" x14ac:dyDescent="0.25">
      <c r="A4913">
        <v>1717950</v>
      </c>
      <c r="B4913">
        <v>1</v>
      </c>
      <c r="C4913" t="s">
        <v>80</v>
      </c>
      <c r="D4913" t="s">
        <v>84</v>
      </c>
      <c r="E4913" t="s">
        <v>131</v>
      </c>
      <c r="F4913" t="s">
        <v>14260</v>
      </c>
      <c r="G4913" t="s">
        <v>157</v>
      </c>
      <c r="H4913" t="s">
        <v>134</v>
      </c>
      <c r="I4913" t="s">
        <v>135</v>
      </c>
      <c r="J4913" t="s">
        <v>136</v>
      </c>
      <c r="K4913" t="s">
        <v>137</v>
      </c>
      <c r="L4913" t="s">
        <v>14261</v>
      </c>
      <c r="M4913" t="s">
        <v>14262</v>
      </c>
      <c r="N4913">
        <v>2.5241666660000002</v>
      </c>
      <c r="O4913">
        <v>0</v>
      </c>
      <c r="P4913">
        <v>1</v>
      </c>
      <c r="Q4913">
        <v>0</v>
      </c>
      <c r="R4913">
        <v>0</v>
      </c>
      <c r="S4913">
        <v>0</v>
      </c>
      <c r="T4913">
        <v>3</v>
      </c>
      <c r="U4913">
        <v>0</v>
      </c>
      <c r="V4913">
        <v>0</v>
      </c>
      <c r="W4913">
        <v>0</v>
      </c>
      <c r="X4913">
        <v>6.589211976296834E-2</v>
      </c>
      <c r="Y4913">
        <v>0</v>
      </c>
      <c r="Z4913">
        <v>0</v>
      </c>
      <c r="AA4913">
        <v>0</v>
      </c>
      <c r="AB4913">
        <v>1.7053506533123732</v>
      </c>
      <c r="AC4913">
        <v>0</v>
      </c>
      <c r="AD4913">
        <v>0</v>
      </c>
      <c r="AE4913">
        <v>1.7712427730753415</v>
      </c>
    </row>
    <row r="4914" spans="1:31" x14ac:dyDescent="0.25">
      <c r="A4914">
        <v>1717681</v>
      </c>
      <c r="B4914">
        <v>1</v>
      </c>
      <c r="C4914" t="s">
        <v>81</v>
      </c>
      <c r="D4914" t="s">
        <v>115</v>
      </c>
      <c r="E4914" t="s">
        <v>160</v>
      </c>
      <c r="F4914" t="s">
        <v>14263</v>
      </c>
      <c r="G4914" t="s">
        <v>162</v>
      </c>
      <c r="H4914" t="s">
        <v>134</v>
      </c>
      <c r="I4914" t="s">
        <v>135</v>
      </c>
      <c r="J4914" t="s">
        <v>136</v>
      </c>
      <c r="K4914" t="s">
        <v>137</v>
      </c>
      <c r="L4914" t="s">
        <v>14264</v>
      </c>
      <c r="M4914" t="s">
        <v>14265</v>
      </c>
      <c r="N4914">
        <v>2.247777777</v>
      </c>
      <c r="O4914">
        <v>0</v>
      </c>
      <c r="P4914">
        <v>22</v>
      </c>
      <c r="Q4914">
        <v>0</v>
      </c>
      <c r="R4914">
        <v>7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3.7966626508924386</v>
      </c>
      <c r="Y4914">
        <v>0</v>
      </c>
      <c r="Z4914">
        <v>0.38326736928163052</v>
      </c>
      <c r="AA4914">
        <v>0</v>
      </c>
      <c r="AB4914">
        <v>0</v>
      </c>
      <c r="AC4914">
        <v>0</v>
      </c>
      <c r="AD4914">
        <v>0</v>
      </c>
      <c r="AE4914">
        <v>4.1799300201740692</v>
      </c>
    </row>
    <row r="4915" spans="1:31" x14ac:dyDescent="0.25">
      <c r="A4915">
        <v>1717927</v>
      </c>
      <c r="B4915">
        <v>1</v>
      </c>
      <c r="C4915" t="s">
        <v>81</v>
      </c>
      <c r="D4915" t="s">
        <v>113</v>
      </c>
      <c r="E4915" t="s">
        <v>131</v>
      </c>
      <c r="F4915" t="s">
        <v>14266</v>
      </c>
      <c r="G4915" t="s">
        <v>133</v>
      </c>
      <c r="H4915" t="s">
        <v>134</v>
      </c>
      <c r="I4915" t="s">
        <v>135</v>
      </c>
      <c r="J4915" t="s">
        <v>136</v>
      </c>
      <c r="K4915" t="s">
        <v>137</v>
      </c>
      <c r="L4915" t="s">
        <v>14267</v>
      </c>
      <c r="M4915" t="s">
        <v>14268</v>
      </c>
      <c r="N4915">
        <v>1.2208333330000001</v>
      </c>
      <c r="O4915">
        <v>0</v>
      </c>
      <c r="P4915">
        <v>3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1.3543961313446877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1.3543961313446877</v>
      </c>
    </row>
    <row r="4916" spans="1:31" x14ac:dyDescent="0.25">
      <c r="A4916">
        <v>1718096</v>
      </c>
      <c r="B4916">
        <v>1</v>
      </c>
      <c r="C4916" t="s">
        <v>81</v>
      </c>
      <c r="D4916" t="s">
        <v>123</v>
      </c>
      <c r="E4916" t="s">
        <v>160</v>
      </c>
      <c r="F4916" t="s">
        <v>2540</v>
      </c>
      <c r="G4916" t="s">
        <v>162</v>
      </c>
      <c r="H4916" t="s">
        <v>134</v>
      </c>
      <c r="I4916" t="s">
        <v>135</v>
      </c>
      <c r="J4916" t="s">
        <v>136</v>
      </c>
      <c r="K4916" t="s">
        <v>137</v>
      </c>
      <c r="L4916" t="s">
        <v>14269</v>
      </c>
      <c r="M4916" t="s">
        <v>14270</v>
      </c>
      <c r="N4916">
        <v>2.551388888</v>
      </c>
      <c r="O4916">
        <v>0</v>
      </c>
      <c r="P4916">
        <v>0</v>
      </c>
      <c r="Q4916">
        <v>0</v>
      </c>
      <c r="R4916">
        <v>5</v>
      </c>
      <c r="S4916">
        <v>0</v>
      </c>
      <c r="T4916">
        <v>1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2.2010223091231333</v>
      </c>
      <c r="AA4916">
        <v>0</v>
      </c>
      <c r="AB4916">
        <v>0.18737928145978222</v>
      </c>
      <c r="AC4916">
        <v>0</v>
      </c>
      <c r="AD4916">
        <v>0</v>
      </c>
      <c r="AE4916">
        <v>2.3884015905829155</v>
      </c>
    </row>
    <row r="4917" spans="1:31" x14ac:dyDescent="0.25">
      <c r="A4917">
        <v>1717844</v>
      </c>
      <c r="B4917">
        <v>1</v>
      </c>
      <c r="C4917" t="s">
        <v>81</v>
      </c>
      <c r="D4917" t="s">
        <v>115</v>
      </c>
      <c r="E4917" t="s">
        <v>189</v>
      </c>
      <c r="F4917" t="s">
        <v>13173</v>
      </c>
      <c r="G4917" t="s">
        <v>147</v>
      </c>
      <c r="H4917" t="s">
        <v>143</v>
      </c>
      <c r="I4917" t="s">
        <v>135</v>
      </c>
      <c r="J4917" t="s">
        <v>136</v>
      </c>
      <c r="K4917" t="s">
        <v>137</v>
      </c>
      <c r="L4917" t="s">
        <v>14271</v>
      </c>
      <c r="M4917" t="s">
        <v>14272</v>
      </c>
      <c r="N4917">
        <v>1.1272222220000001</v>
      </c>
      <c r="O4917">
        <v>0</v>
      </c>
      <c r="P4917">
        <v>419</v>
      </c>
      <c r="Q4917">
        <v>0</v>
      </c>
      <c r="R4917">
        <v>38</v>
      </c>
      <c r="S4917">
        <v>2</v>
      </c>
      <c r="T4917">
        <v>19</v>
      </c>
      <c r="U4917">
        <v>0</v>
      </c>
      <c r="V4917">
        <v>0</v>
      </c>
      <c r="W4917">
        <v>0</v>
      </c>
      <c r="X4917">
        <v>39.365777787204834</v>
      </c>
      <c r="Y4917">
        <v>0</v>
      </c>
      <c r="Z4917">
        <v>8.2975659535711941</v>
      </c>
      <c r="AA4917">
        <v>6.5663120643392245</v>
      </c>
      <c r="AB4917">
        <v>4.604798102118659</v>
      </c>
      <c r="AC4917">
        <v>0</v>
      </c>
      <c r="AD4917">
        <v>0</v>
      </c>
      <c r="AE4917">
        <v>58.834453907233907</v>
      </c>
    </row>
    <row r="4918" spans="1:31" x14ac:dyDescent="0.25">
      <c r="A4918">
        <v>1717595</v>
      </c>
      <c r="B4918">
        <v>1</v>
      </c>
      <c r="C4918" t="s">
        <v>80</v>
      </c>
      <c r="D4918" t="s">
        <v>102</v>
      </c>
      <c r="E4918" t="s">
        <v>150</v>
      </c>
      <c r="F4918" t="s">
        <v>14273</v>
      </c>
      <c r="G4918" t="s">
        <v>186</v>
      </c>
      <c r="H4918" t="s">
        <v>134</v>
      </c>
      <c r="I4918" t="s">
        <v>135</v>
      </c>
      <c r="J4918" t="s">
        <v>136</v>
      </c>
      <c r="K4918" t="s">
        <v>137</v>
      </c>
      <c r="L4918" t="s">
        <v>14274</v>
      </c>
      <c r="M4918" t="s">
        <v>14275</v>
      </c>
      <c r="N4918">
        <v>3.2741666660000002</v>
      </c>
      <c r="O4918">
        <v>0</v>
      </c>
      <c r="P4918">
        <v>4</v>
      </c>
      <c r="Q4918">
        <v>0</v>
      </c>
      <c r="R4918">
        <v>15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3.492349273257338</v>
      </c>
      <c r="Y4918">
        <v>0</v>
      </c>
      <c r="Z4918">
        <v>13.906800400514811</v>
      </c>
      <c r="AA4918">
        <v>0</v>
      </c>
      <c r="AB4918">
        <v>0</v>
      </c>
      <c r="AC4918">
        <v>0</v>
      </c>
      <c r="AD4918">
        <v>0</v>
      </c>
      <c r="AE4918">
        <v>17.39914967377215</v>
      </c>
    </row>
    <row r="4919" spans="1:31" x14ac:dyDescent="0.25">
      <c r="A4919">
        <v>1717695</v>
      </c>
      <c r="B4919">
        <v>1</v>
      </c>
      <c r="C4919" t="s">
        <v>80</v>
      </c>
      <c r="D4919" t="s">
        <v>104</v>
      </c>
      <c r="E4919" t="s">
        <v>131</v>
      </c>
      <c r="F4919" t="s">
        <v>14276</v>
      </c>
      <c r="G4919" t="s">
        <v>133</v>
      </c>
      <c r="H4919" t="s">
        <v>134</v>
      </c>
      <c r="I4919" t="s">
        <v>135</v>
      </c>
      <c r="J4919" t="s">
        <v>136</v>
      </c>
      <c r="K4919" t="s">
        <v>137</v>
      </c>
      <c r="L4919" t="s">
        <v>14277</v>
      </c>
      <c r="M4919" t="s">
        <v>14278</v>
      </c>
      <c r="N4919">
        <v>1.3811111110000001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1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2.3767336003727055</v>
      </c>
      <c r="AC4919">
        <v>0</v>
      </c>
      <c r="AD4919">
        <v>0</v>
      </c>
      <c r="AE4919">
        <v>2.3767336003727055</v>
      </c>
    </row>
    <row r="4920" spans="1:31" x14ac:dyDescent="0.25">
      <c r="A4920">
        <v>1718053</v>
      </c>
      <c r="B4920">
        <v>1</v>
      </c>
      <c r="C4920" t="s">
        <v>81</v>
      </c>
      <c r="D4920" t="s">
        <v>123</v>
      </c>
      <c r="E4920" t="s">
        <v>150</v>
      </c>
      <c r="F4920" t="s">
        <v>14279</v>
      </c>
      <c r="G4920" t="s">
        <v>186</v>
      </c>
      <c r="H4920" t="s">
        <v>134</v>
      </c>
      <c r="I4920" t="s">
        <v>135</v>
      </c>
      <c r="J4920" t="s">
        <v>136</v>
      </c>
      <c r="K4920" t="s">
        <v>137</v>
      </c>
      <c r="L4920" t="s">
        <v>14280</v>
      </c>
      <c r="M4920" t="s">
        <v>14281</v>
      </c>
      <c r="N4920">
        <v>2.6886111110000002</v>
      </c>
      <c r="O4920">
        <v>0</v>
      </c>
      <c r="P4920">
        <v>574</v>
      </c>
      <c r="Q4920">
        <v>0</v>
      </c>
      <c r="R4920">
        <v>1</v>
      </c>
      <c r="S4920">
        <v>0</v>
      </c>
      <c r="T4920">
        <v>33</v>
      </c>
      <c r="U4920">
        <v>0</v>
      </c>
      <c r="V4920">
        <v>0</v>
      </c>
      <c r="W4920">
        <v>0</v>
      </c>
      <c r="X4920">
        <v>330.17024389083633</v>
      </c>
      <c r="Y4920">
        <v>0</v>
      </c>
      <c r="Z4920">
        <v>0</v>
      </c>
      <c r="AA4920">
        <v>0</v>
      </c>
      <c r="AB4920">
        <v>29.072790975339355</v>
      </c>
      <c r="AC4920">
        <v>0</v>
      </c>
      <c r="AD4920">
        <v>0</v>
      </c>
      <c r="AE4920">
        <v>359.24303486617566</v>
      </c>
    </row>
    <row r="4921" spans="1:31" x14ac:dyDescent="0.25">
      <c r="A4921">
        <v>1717887</v>
      </c>
      <c r="B4921">
        <v>1</v>
      </c>
      <c r="C4921" t="s">
        <v>80</v>
      </c>
      <c r="D4921" t="s">
        <v>96</v>
      </c>
      <c r="E4921" t="s">
        <v>131</v>
      </c>
      <c r="F4921" t="s">
        <v>14282</v>
      </c>
      <c r="G4921" t="s">
        <v>242</v>
      </c>
      <c r="H4921" t="s">
        <v>134</v>
      </c>
      <c r="I4921" t="s">
        <v>135</v>
      </c>
      <c r="J4921" t="s">
        <v>136</v>
      </c>
      <c r="K4921" t="s">
        <v>137</v>
      </c>
      <c r="L4921" t="s">
        <v>14283</v>
      </c>
      <c r="M4921" t="s">
        <v>14284</v>
      </c>
      <c r="N4921">
        <v>1.1297222220000001</v>
      </c>
      <c r="O4921">
        <v>0</v>
      </c>
      <c r="P4921">
        <v>1</v>
      </c>
      <c r="Q4921">
        <v>0</v>
      </c>
      <c r="R4921">
        <v>0</v>
      </c>
      <c r="S4921">
        <v>0</v>
      </c>
      <c r="T4921">
        <v>1</v>
      </c>
      <c r="U4921">
        <v>0</v>
      </c>
      <c r="V4921">
        <v>0</v>
      </c>
      <c r="W4921">
        <v>0</v>
      </c>
      <c r="X4921">
        <v>0.21839759189937391</v>
      </c>
      <c r="Y4921">
        <v>0</v>
      </c>
      <c r="Z4921">
        <v>0</v>
      </c>
      <c r="AA4921">
        <v>0</v>
      </c>
      <c r="AB4921">
        <v>0.73450844414142213</v>
      </c>
      <c r="AC4921">
        <v>0</v>
      </c>
      <c r="AD4921">
        <v>0</v>
      </c>
      <c r="AE4921">
        <v>0.95290603604079605</v>
      </c>
    </row>
    <row r="4922" spans="1:31" x14ac:dyDescent="0.25">
      <c r="A4922">
        <v>1718196</v>
      </c>
      <c r="B4922">
        <v>1</v>
      </c>
      <c r="C4922" t="s">
        <v>81</v>
      </c>
      <c r="D4922" t="s">
        <v>113</v>
      </c>
      <c r="E4922" t="s">
        <v>150</v>
      </c>
      <c r="F4922" t="s">
        <v>14285</v>
      </c>
      <c r="G4922" t="s">
        <v>305</v>
      </c>
      <c r="H4922" t="s">
        <v>134</v>
      </c>
      <c r="I4922" t="s">
        <v>135</v>
      </c>
      <c r="J4922" t="s">
        <v>136</v>
      </c>
      <c r="K4922" t="s">
        <v>137</v>
      </c>
      <c r="L4922" t="s">
        <v>14286</v>
      </c>
      <c r="M4922" t="s">
        <v>14287</v>
      </c>
      <c r="N4922">
        <v>2.3772222219999999</v>
      </c>
      <c r="O4922">
        <v>0</v>
      </c>
      <c r="P4922">
        <v>70</v>
      </c>
      <c r="Q4922">
        <v>0</v>
      </c>
      <c r="R4922">
        <v>0</v>
      </c>
      <c r="S4922">
        <v>0</v>
      </c>
      <c r="T4922">
        <v>6</v>
      </c>
      <c r="U4922">
        <v>0</v>
      </c>
      <c r="V4922">
        <v>0</v>
      </c>
      <c r="W4922">
        <v>0</v>
      </c>
      <c r="X4922">
        <v>20.270054954181571</v>
      </c>
      <c r="Y4922">
        <v>0</v>
      </c>
      <c r="Z4922">
        <v>0</v>
      </c>
      <c r="AA4922">
        <v>0</v>
      </c>
      <c r="AB4922">
        <v>0.19588093493971501</v>
      </c>
      <c r="AC4922">
        <v>0</v>
      </c>
      <c r="AD4922">
        <v>0</v>
      </c>
      <c r="AE4922">
        <v>20.465935889121287</v>
      </c>
    </row>
    <row r="4923" spans="1:31" x14ac:dyDescent="0.25">
      <c r="A4923">
        <v>1717698</v>
      </c>
      <c r="B4923">
        <v>1</v>
      </c>
      <c r="C4923" t="s">
        <v>81</v>
      </c>
      <c r="D4923" t="s">
        <v>113</v>
      </c>
      <c r="E4923" t="s">
        <v>189</v>
      </c>
      <c r="F4923" t="s">
        <v>14288</v>
      </c>
      <c r="G4923" t="s">
        <v>147</v>
      </c>
      <c r="H4923" t="s">
        <v>143</v>
      </c>
      <c r="I4923" t="s">
        <v>455</v>
      </c>
      <c r="J4923" t="s">
        <v>136</v>
      </c>
      <c r="K4923" t="s">
        <v>137</v>
      </c>
      <c r="L4923" t="s">
        <v>14289</v>
      </c>
      <c r="M4923" t="s">
        <v>14290</v>
      </c>
      <c r="N4923">
        <v>1.6666666E-2</v>
      </c>
      <c r="O4923">
        <v>0</v>
      </c>
      <c r="P4923">
        <v>531</v>
      </c>
      <c r="Q4923">
        <v>2</v>
      </c>
      <c r="R4923">
        <v>30</v>
      </c>
      <c r="S4923">
        <v>3</v>
      </c>
      <c r="T4923">
        <v>13</v>
      </c>
      <c r="U4923">
        <v>0</v>
      </c>
      <c r="V4923">
        <v>0</v>
      </c>
      <c r="W4923">
        <v>0</v>
      </c>
      <c r="X4923">
        <v>0.8342444199160336</v>
      </c>
      <c r="Y4923">
        <v>3.0665238274666662E-3</v>
      </c>
      <c r="Z4923">
        <v>8.4436901045866652E-2</v>
      </c>
      <c r="AA4923">
        <v>0.78220727142460011</v>
      </c>
      <c r="AB4923">
        <v>6.8092894448199992E-2</v>
      </c>
      <c r="AC4923">
        <v>0</v>
      </c>
      <c r="AD4923">
        <v>0</v>
      </c>
      <c r="AE4923">
        <v>1.772048010662167</v>
      </c>
    </row>
    <row r="4924" spans="1:31" x14ac:dyDescent="0.25">
      <c r="A4924">
        <v>1718153</v>
      </c>
      <c r="B4924">
        <v>1</v>
      </c>
      <c r="C4924" t="s">
        <v>80</v>
      </c>
      <c r="D4924" t="s">
        <v>93</v>
      </c>
      <c r="E4924" t="s">
        <v>171</v>
      </c>
      <c r="F4924" t="s">
        <v>14291</v>
      </c>
      <c r="G4924" t="s">
        <v>295</v>
      </c>
      <c r="H4924" t="s">
        <v>143</v>
      </c>
      <c r="I4924" t="s">
        <v>135</v>
      </c>
      <c r="J4924" t="s">
        <v>136</v>
      </c>
      <c r="K4924" t="s">
        <v>137</v>
      </c>
      <c r="L4924" t="s">
        <v>14292</v>
      </c>
      <c r="M4924" t="s">
        <v>14293</v>
      </c>
      <c r="N4924">
        <v>0.694722222</v>
      </c>
      <c r="O4924">
        <v>0</v>
      </c>
      <c r="P4924">
        <v>185</v>
      </c>
      <c r="Q4924">
        <v>0</v>
      </c>
      <c r="R4924">
        <v>34</v>
      </c>
      <c r="S4924">
        <v>2</v>
      </c>
      <c r="T4924">
        <v>35</v>
      </c>
      <c r="U4924">
        <v>0</v>
      </c>
      <c r="V4924">
        <v>0</v>
      </c>
      <c r="W4924">
        <v>0</v>
      </c>
      <c r="X4924">
        <v>11.016367282696296</v>
      </c>
      <c r="Y4924">
        <v>0</v>
      </c>
      <c r="Z4924">
        <v>3.1005247292185851</v>
      </c>
      <c r="AA4924">
        <v>10.026993747080333</v>
      </c>
      <c r="AB4924">
        <v>3.3494946312934926</v>
      </c>
      <c r="AC4924">
        <v>0</v>
      </c>
      <c r="AD4924">
        <v>0</v>
      </c>
      <c r="AE4924">
        <v>27.493380390288706</v>
      </c>
    </row>
    <row r="4925" spans="1:31" x14ac:dyDescent="0.25">
      <c r="A4925">
        <v>1718202</v>
      </c>
      <c r="B4925">
        <v>1</v>
      </c>
      <c r="C4925" t="s">
        <v>81</v>
      </c>
      <c r="D4925" t="s">
        <v>127</v>
      </c>
      <c r="E4925" t="s">
        <v>441</v>
      </c>
      <c r="F4925" t="s">
        <v>14294</v>
      </c>
      <c r="G4925" t="s">
        <v>904</v>
      </c>
      <c r="H4925" t="s">
        <v>134</v>
      </c>
      <c r="I4925" t="s">
        <v>135</v>
      </c>
      <c r="J4925" t="s">
        <v>136</v>
      </c>
      <c r="K4925" t="s">
        <v>137</v>
      </c>
      <c r="L4925" t="s">
        <v>14295</v>
      </c>
      <c r="M4925" t="s">
        <v>14296</v>
      </c>
      <c r="N4925">
        <v>2.1427777770000001</v>
      </c>
      <c r="O4925">
        <v>0</v>
      </c>
      <c r="P4925">
        <v>25</v>
      </c>
      <c r="Q4925">
        <v>0</v>
      </c>
      <c r="R4925">
        <v>0</v>
      </c>
      <c r="S4925">
        <v>0</v>
      </c>
      <c r="T4925">
        <v>10</v>
      </c>
      <c r="U4925">
        <v>0</v>
      </c>
      <c r="V4925">
        <v>0</v>
      </c>
      <c r="W4925">
        <v>0</v>
      </c>
      <c r="X4925">
        <v>14.468205041117674</v>
      </c>
      <c r="Y4925">
        <v>0</v>
      </c>
      <c r="Z4925">
        <v>0</v>
      </c>
      <c r="AA4925">
        <v>0</v>
      </c>
      <c r="AB4925">
        <v>6.7710233397905819</v>
      </c>
      <c r="AC4925">
        <v>0</v>
      </c>
      <c r="AD4925">
        <v>0</v>
      </c>
      <c r="AE4925">
        <v>21.239228380908255</v>
      </c>
    </row>
    <row r="4926" spans="1:31" x14ac:dyDescent="0.25">
      <c r="A4926">
        <v>1717761</v>
      </c>
      <c r="B4926">
        <v>1</v>
      </c>
      <c r="C4926" t="s">
        <v>81</v>
      </c>
      <c r="D4926" t="s">
        <v>125</v>
      </c>
      <c r="E4926" t="s">
        <v>171</v>
      </c>
      <c r="F4926" t="s">
        <v>14297</v>
      </c>
      <c r="G4926" t="s">
        <v>1104</v>
      </c>
      <c r="H4926" t="s">
        <v>143</v>
      </c>
      <c r="I4926" t="s">
        <v>135</v>
      </c>
      <c r="J4926" t="s">
        <v>136</v>
      </c>
      <c r="K4926" t="s">
        <v>137</v>
      </c>
      <c r="L4926" t="s">
        <v>14298</v>
      </c>
      <c r="M4926" t="s">
        <v>14299</v>
      </c>
      <c r="N4926">
        <v>11.025277776999999</v>
      </c>
      <c r="O4926">
        <v>0</v>
      </c>
      <c r="P4926">
        <v>60</v>
      </c>
      <c r="Q4926">
        <v>0</v>
      </c>
      <c r="R4926">
        <v>0</v>
      </c>
      <c r="S4926">
        <v>0</v>
      </c>
      <c r="T4926">
        <v>2</v>
      </c>
      <c r="U4926">
        <v>0</v>
      </c>
      <c r="V4926">
        <v>0</v>
      </c>
      <c r="W4926">
        <v>0</v>
      </c>
      <c r="X4926">
        <v>45.898824363996766</v>
      </c>
      <c r="Y4926">
        <v>0</v>
      </c>
      <c r="Z4926">
        <v>0</v>
      </c>
      <c r="AA4926">
        <v>0</v>
      </c>
      <c r="AB4926">
        <v>2.2908360324705406</v>
      </c>
      <c r="AC4926">
        <v>0</v>
      </c>
      <c r="AD4926">
        <v>0</v>
      </c>
      <c r="AE4926">
        <v>48.189660396467303</v>
      </c>
    </row>
    <row r="4927" spans="1:31" x14ac:dyDescent="0.25">
      <c r="A4927">
        <v>1717718</v>
      </c>
      <c r="B4927">
        <v>1</v>
      </c>
      <c r="C4927" t="s">
        <v>81</v>
      </c>
      <c r="D4927" t="s">
        <v>125</v>
      </c>
      <c r="E4927" t="s">
        <v>189</v>
      </c>
      <c r="F4927" t="s">
        <v>13450</v>
      </c>
      <c r="G4927" t="s">
        <v>173</v>
      </c>
      <c r="H4927" t="s">
        <v>143</v>
      </c>
      <c r="I4927" t="s">
        <v>135</v>
      </c>
      <c r="J4927" t="s">
        <v>136</v>
      </c>
      <c r="K4927" t="s">
        <v>153</v>
      </c>
      <c r="L4927" t="s">
        <v>14300</v>
      </c>
      <c r="M4927" t="s">
        <v>14301</v>
      </c>
      <c r="N4927">
        <v>2.1530555549999999</v>
      </c>
      <c r="O4927">
        <v>0</v>
      </c>
      <c r="P4927">
        <v>419</v>
      </c>
      <c r="Q4927">
        <v>24</v>
      </c>
      <c r="R4927">
        <v>57</v>
      </c>
      <c r="S4927">
        <v>2</v>
      </c>
      <c r="T4927">
        <v>35</v>
      </c>
      <c r="U4927">
        <v>0</v>
      </c>
      <c r="V4927">
        <v>0</v>
      </c>
      <c r="W4927">
        <v>0</v>
      </c>
      <c r="X4927">
        <v>144.88858409390744</v>
      </c>
      <c r="Y4927">
        <v>42.327120142482954</v>
      </c>
      <c r="Z4927">
        <v>24.26017893665891</v>
      </c>
      <c r="AA4927">
        <v>34.84476581507576</v>
      </c>
      <c r="AB4927">
        <v>43.841591650587702</v>
      </c>
      <c r="AC4927">
        <v>0</v>
      </c>
      <c r="AD4927">
        <v>0</v>
      </c>
      <c r="AE4927">
        <v>290.16224063871277</v>
      </c>
    </row>
    <row r="4928" spans="1:31" x14ac:dyDescent="0.25">
      <c r="A4928">
        <v>1717967</v>
      </c>
      <c r="B4928">
        <v>1</v>
      </c>
      <c r="C4928" t="s">
        <v>80</v>
      </c>
      <c r="D4928" t="s">
        <v>82</v>
      </c>
      <c r="E4928" t="s">
        <v>131</v>
      </c>
      <c r="F4928" t="s">
        <v>14302</v>
      </c>
      <c r="G4928" t="s">
        <v>242</v>
      </c>
      <c r="H4928" t="s">
        <v>134</v>
      </c>
      <c r="I4928" t="s">
        <v>135</v>
      </c>
      <c r="J4928" t="s">
        <v>136</v>
      </c>
      <c r="K4928" t="s">
        <v>137</v>
      </c>
      <c r="L4928" t="s">
        <v>14303</v>
      </c>
      <c r="M4928" t="s">
        <v>14304</v>
      </c>
      <c r="N4928">
        <v>1.538611111</v>
      </c>
      <c r="O4928">
        <v>0</v>
      </c>
      <c r="P4928">
        <v>1</v>
      </c>
      <c r="Q4928">
        <v>0</v>
      </c>
      <c r="R4928">
        <v>0</v>
      </c>
      <c r="S4928">
        <v>0</v>
      </c>
      <c r="T4928">
        <v>10</v>
      </c>
      <c r="U4928">
        <v>0</v>
      </c>
      <c r="V4928">
        <v>0</v>
      </c>
      <c r="W4928">
        <v>0</v>
      </c>
      <c r="X4928">
        <v>3.2203750359995551</v>
      </c>
      <c r="Y4928">
        <v>0</v>
      </c>
      <c r="Z4928">
        <v>0</v>
      </c>
      <c r="AA4928">
        <v>0</v>
      </c>
      <c r="AB4928">
        <v>31.336392406578764</v>
      </c>
      <c r="AC4928">
        <v>0</v>
      </c>
      <c r="AD4928">
        <v>0</v>
      </c>
      <c r="AE4928">
        <v>34.55676744257832</v>
      </c>
    </row>
    <row r="4929" spans="1:31" x14ac:dyDescent="0.25">
      <c r="A4929">
        <v>1718216</v>
      </c>
      <c r="B4929">
        <v>1</v>
      </c>
      <c r="C4929" t="s">
        <v>80</v>
      </c>
      <c r="D4929" t="s">
        <v>94</v>
      </c>
      <c r="E4929" t="s">
        <v>189</v>
      </c>
      <c r="F4929" t="s">
        <v>12585</v>
      </c>
      <c r="G4929" t="s">
        <v>147</v>
      </c>
      <c r="H4929" t="s">
        <v>143</v>
      </c>
      <c r="I4929" t="s">
        <v>135</v>
      </c>
      <c r="J4929" t="s">
        <v>136</v>
      </c>
      <c r="K4929" t="s">
        <v>137</v>
      </c>
      <c r="L4929" t="s">
        <v>14305</v>
      </c>
      <c r="M4929" t="s">
        <v>14306</v>
      </c>
      <c r="N4929">
        <v>0.395555555</v>
      </c>
      <c r="O4929">
        <v>0</v>
      </c>
      <c r="P4929">
        <v>0</v>
      </c>
      <c r="Q4929">
        <v>0</v>
      </c>
      <c r="R4929">
        <v>0</v>
      </c>
      <c r="S4929">
        <v>1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0.47862427463737778</v>
      </c>
      <c r="AB4929">
        <v>0</v>
      </c>
      <c r="AC4929">
        <v>0</v>
      </c>
      <c r="AD4929">
        <v>0</v>
      </c>
      <c r="AE4929">
        <v>0.47862427463737778</v>
      </c>
    </row>
    <row r="4930" spans="1:31" x14ac:dyDescent="0.25">
      <c r="A4930">
        <v>1717575</v>
      </c>
      <c r="B4930">
        <v>1</v>
      </c>
      <c r="C4930" t="s">
        <v>80</v>
      </c>
      <c r="D4930" t="s">
        <v>84</v>
      </c>
      <c r="E4930" t="s">
        <v>314</v>
      </c>
      <c r="F4930" t="s">
        <v>14307</v>
      </c>
      <c r="G4930" t="s">
        <v>316</v>
      </c>
      <c r="H4930" t="s">
        <v>143</v>
      </c>
      <c r="I4930" t="s">
        <v>455</v>
      </c>
      <c r="J4930" t="s">
        <v>136</v>
      </c>
      <c r="K4930" t="s">
        <v>153</v>
      </c>
      <c r="L4930" t="s">
        <v>14308</v>
      </c>
      <c r="M4930" t="s">
        <v>14309</v>
      </c>
      <c r="N4930">
        <v>2.2491666E-2</v>
      </c>
      <c r="O4930">
        <v>0</v>
      </c>
      <c r="P4930">
        <v>5263</v>
      </c>
      <c r="Q4930">
        <v>0</v>
      </c>
      <c r="R4930">
        <v>0</v>
      </c>
      <c r="S4930">
        <v>1</v>
      </c>
      <c r="T4930">
        <v>307</v>
      </c>
      <c r="U4930">
        <v>0</v>
      </c>
      <c r="V4930">
        <v>0</v>
      </c>
      <c r="W4930">
        <v>0</v>
      </c>
      <c r="X4930">
        <v>20.950374369084958</v>
      </c>
      <c r="Y4930">
        <v>0</v>
      </c>
      <c r="Z4930">
        <v>0</v>
      </c>
      <c r="AA4930">
        <v>3.8036563066265399</v>
      </c>
      <c r="AB4930">
        <v>3.6939279388449129</v>
      </c>
      <c r="AC4930">
        <v>0</v>
      </c>
      <c r="AD4930">
        <v>0</v>
      </c>
      <c r="AE4930">
        <v>28.447958614556409</v>
      </c>
    </row>
    <row r="4931" spans="1:31" x14ac:dyDescent="0.25">
      <c r="A4931">
        <v>1718116</v>
      </c>
      <c r="B4931">
        <v>1</v>
      </c>
      <c r="C4931" t="s">
        <v>80</v>
      </c>
      <c r="D4931" t="s">
        <v>108</v>
      </c>
      <c r="E4931" t="s">
        <v>171</v>
      </c>
      <c r="F4931" t="s">
        <v>14310</v>
      </c>
      <c r="G4931" t="s">
        <v>295</v>
      </c>
      <c r="H4931" t="s">
        <v>143</v>
      </c>
      <c r="I4931" t="s">
        <v>135</v>
      </c>
      <c r="J4931" t="s">
        <v>136</v>
      </c>
      <c r="K4931" t="s">
        <v>137</v>
      </c>
      <c r="L4931" t="s">
        <v>14311</v>
      </c>
      <c r="M4931" t="s">
        <v>14312</v>
      </c>
      <c r="N4931">
        <v>1.610833333</v>
      </c>
      <c r="O4931">
        <v>0</v>
      </c>
      <c r="P4931">
        <v>51</v>
      </c>
      <c r="Q4931">
        <v>0</v>
      </c>
      <c r="R4931">
        <v>13</v>
      </c>
      <c r="S4931">
        <v>0</v>
      </c>
      <c r="T4931">
        <v>19</v>
      </c>
      <c r="U4931">
        <v>0</v>
      </c>
      <c r="V4931">
        <v>0</v>
      </c>
      <c r="W4931">
        <v>0</v>
      </c>
      <c r="X4931">
        <v>15.704395666748955</v>
      </c>
      <c r="Y4931">
        <v>0</v>
      </c>
      <c r="Z4931">
        <v>2.0453062514361111</v>
      </c>
      <c r="AA4931">
        <v>0</v>
      </c>
      <c r="AB4931">
        <v>16.480194476268888</v>
      </c>
      <c r="AC4931">
        <v>0</v>
      </c>
      <c r="AD4931">
        <v>0</v>
      </c>
      <c r="AE4931">
        <v>34.229896394453959</v>
      </c>
    </row>
    <row r="4932" spans="1:31" x14ac:dyDescent="0.25">
      <c r="A4932">
        <v>1717618</v>
      </c>
      <c r="B4932">
        <v>1</v>
      </c>
      <c r="C4932" t="s">
        <v>80</v>
      </c>
      <c r="D4932" t="s">
        <v>101</v>
      </c>
      <c r="E4932" t="s">
        <v>441</v>
      </c>
      <c r="F4932" t="s">
        <v>14313</v>
      </c>
      <c r="G4932" t="s">
        <v>162</v>
      </c>
      <c r="H4932" t="s">
        <v>134</v>
      </c>
      <c r="I4932" t="s">
        <v>135</v>
      </c>
      <c r="J4932" t="s">
        <v>136</v>
      </c>
      <c r="K4932" t="s">
        <v>137</v>
      </c>
      <c r="L4932" t="s">
        <v>14314</v>
      </c>
      <c r="M4932" t="s">
        <v>14315</v>
      </c>
      <c r="N4932">
        <v>2.133888888</v>
      </c>
      <c r="O4932">
        <v>0</v>
      </c>
      <c r="P4932">
        <v>18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10.98211204926432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10.98211204926432</v>
      </c>
    </row>
    <row r="4933" spans="1:31" x14ac:dyDescent="0.25">
      <c r="A4933">
        <v>1717876</v>
      </c>
      <c r="B4933">
        <v>1</v>
      </c>
      <c r="C4933" t="s">
        <v>81</v>
      </c>
      <c r="D4933" t="s">
        <v>115</v>
      </c>
      <c r="E4933" t="s">
        <v>441</v>
      </c>
      <c r="F4933" t="s">
        <v>14316</v>
      </c>
      <c r="G4933" t="s">
        <v>904</v>
      </c>
      <c r="H4933" t="s">
        <v>134</v>
      </c>
      <c r="I4933" t="s">
        <v>135</v>
      </c>
      <c r="J4933" t="s">
        <v>136</v>
      </c>
      <c r="K4933" t="s">
        <v>137</v>
      </c>
      <c r="L4933" t="s">
        <v>14317</v>
      </c>
      <c r="M4933" t="s">
        <v>14318</v>
      </c>
      <c r="N4933">
        <v>3.3336111110000002</v>
      </c>
      <c r="O4933">
        <v>0</v>
      </c>
      <c r="P4933">
        <v>83</v>
      </c>
      <c r="Q4933">
        <v>0</v>
      </c>
      <c r="R4933">
        <v>0</v>
      </c>
      <c r="S4933">
        <v>0</v>
      </c>
      <c r="T4933">
        <v>5</v>
      </c>
      <c r="U4933">
        <v>0</v>
      </c>
      <c r="V4933">
        <v>0</v>
      </c>
      <c r="W4933">
        <v>0</v>
      </c>
      <c r="X4933">
        <v>43.795918016889011</v>
      </c>
      <c r="Y4933">
        <v>0</v>
      </c>
      <c r="Z4933">
        <v>0</v>
      </c>
      <c r="AA4933">
        <v>0</v>
      </c>
      <c r="AB4933">
        <v>1.5668158265984722E-2</v>
      </c>
      <c r="AC4933">
        <v>0</v>
      </c>
      <c r="AD4933">
        <v>0</v>
      </c>
      <c r="AE4933">
        <v>43.811586175154993</v>
      </c>
    </row>
    <row r="4934" spans="1:31" x14ac:dyDescent="0.25">
      <c r="A4934">
        <v>1717853</v>
      </c>
      <c r="B4934">
        <v>1</v>
      </c>
      <c r="C4934" t="s">
        <v>81</v>
      </c>
      <c r="D4934" t="s">
        <v>127</v>
      </c>
      <c r="E4934" t="s">
        <v>131</v>
      </c>
      <c r="F4934" t="s">
        <v>14319</v>
      </c>
      <c r="G4934" t="s">
        <v>133</v>
      </c>
      <c r="H4934" t="s">
        <v>134</v>
      </c>
      <c r="I4934" t="s">
        <v>135</v>
      </c>
      <c r="J4934" t="s">
        <v>136</v>
      </c>
      <c r="K4934" t="s">
        <v>137</v>
      </c>
      <c r="L4934" t="s">
        <v>14320</v>
      </c>
      <c r="M4934" t="s">
        <v>14321</v>
      </c>
      <c r="N4934">
        <v>1.2494444440000001</v>
      </c>
      <c r="O4934">
        <v>0</v>
      </c>
      <c r="P4934">
        <v>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0.36295291846551114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0.36295291846551114</v>
      </c>
    </row>
    <row r="4935" spans="1:31" x14ac:dyDescent="0.25">
      <c r="A4935">
        <v>1717707</v>
      </c>
      <c r="B4935">
        <v>1</v>
      </c>
      <c r="C4935" t="s">
        <v>80</v>
      </c>
      <c r="D4935" t="s">
        <v>96</v>
      </c>
      <c r="E4935" t="s">
        <v>131</v>
      </c>
      <c r="F4935" t="s">
        <v>14322</v>
      </c>
      <c r="G4935" t="s">
        <v>133</v>
      </c>
      <c r="H4935" t="s">
        <v>134</v>
      </c>
      <c r="I4935" t="s">
        <v>135</v>
      </c>
      <c r="J4935" t="s">
        <v>136</v>
      </c>
      <c r="K4935" t="s">
        <v>137</v>
      </c>
      <c r="L4935" t="s">
        <v>14323</v>
      </c>
      <c r="M4935" t="s">
        <v>14324</v>
      </c>
      <c r="N4935">
        <v>5.7680555550000001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5.0824003412480687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5.0824003412480687</v>
      </c>
    </row>
    <row r="4936" spans="1:31" x14ac:dyDescent="0.25">
      <c r="A4936">
        <v>1718225</v>
      </c>
      <c r="B4936">
        <v>1</v>
      </c>
      <c r="C4936" t="s">
        <v>80</v>
      </c>
      <c r="D4936" t="s">
        <v>93</v>
      </c>
      <c r="E4936" t="s">
        <v>140</v>
      </c>
      <c r="F4936" t="s">
        <v>14325</v>
      </c>
      <c r="G4936" t="s">
        <v>413</v>
      </c>
      <c r="H4936" t="s">
        <v>143</v>
      </c>
      <c r="I4936" t="s">
        <v>135</v>
      </c>
      <c r="J4936" t="s">
        <v>136</v>
      </c>
      <c r="K4936" t="s">
        <v>137</v>
      </c>
      <c r="L4936" t="s">
        <v>14326</v>
      </c>
      <c r="M4936" t="s">
        <v>14327</v>
      </c>
      <c r="N4936">
        <v>0.73222222199999998</v>
      </c>
      <c r="O4936">
        <v>0</v>
      </c>
      <c r="P4936">
        <v>4842</v>
      </c>
      <c r="Q4936">
        <v>0</v>
      </c>
      <c r="R4936">
        <v>0</v>
      </c>
      <c r="S4936">
        <v>3</v>
      </c>
      <c r="T4936">
        <v>480</v>
      </c>
      <c r="U4936">
        <v>0</v>
      </c>
      <c r="V4936">
        <v>0</v>
      </c>
      <c r="W4936">
        <v>0</v>
      </c>
      <c r="X4936">
        <v>1144.1352000224715</v>
      </c>
      <c r="Y4936">
        <v>0</v>
      </c>
      <c r="Z4936">
        <v>0</v>
      </c>
      <c r="AA4936">
        <v>17.442294926578761</v>
      </c>
      <c r="AB4936">
        <v>390.88530795227581</v>
      </c>
      <c r="AC4936">
        <v>0</v>
      </c>
      <c r="AD4936">
        <v>0</v>
      </c>
      <c r="AE4936">
        <v>1552.4628029013261</v>
      </c>
    </row>
    <row r="4937" spans="1:31" x14ac:dyDescent="0.25">
      <c r="A4937">
        <v>1717999</v>
      </c>
      <c r="B4937">
        <v>1</v>
      </c>
      <c r="C4937" t="s">
        <v>81</v>
      </c>
      <c r="D4937" t="s">
        <v>113</v>
      </c>
      <c r="E4937" t="s">
        <v>160</v>
      </c>
      <c r="F4937" t="s">
        <v>14328</v>
      </c>
      <c r="G4937" t="s">
        <v>326</v>
      </c>
      <c r="H4937" t="s">
        <v>134</v>
      </c>
      <c r="I4937" t="s">
        <v>135</v>
      </c>
      <c r="J4937" t="s">
        <v>136</v>
      </c>
      <c r="K4937" t="s">
        <v>137</v>
      </c>
      <c r="L4937" t="s">
        <v>14329</v>
      </c>
      <c r="M4937" t="s">
        <v>14330</v>
      </c>
      <c r="N4937">
        <v>2.7577777769999998</v>
      </c>
      <c r="O4937">
        <v>0</v>
      </c>
      <c r="P4937">
        <v>3</v>
      </c>
      <c r="Q4937">
        <v>0</v>
      </c>
      <c r="R4937">
        <v>1</v>
      </c>
      <c r="S4937">
        <v>0</v>
      </c>
      <c r="T4937">
        <v>3</v>
      </c>
      <c r="U4937">
        <v>0</v>
      </c>
      <c r="V4937">
        <v>0</v>
      </c>
      <c r="W4937">
        <v>0</v>
      </c>
      <c r="X4937">
        <v>1.5675932547294442</v>
      </c>
      <c r="Y4937">
        <v>0</v>
      </c>
      <c r="Z4937">
        <v>0</v>
      </c>
      <c r="AA4937">
        <v>0</v>
      </c>
      <c r="AB4937">
        <v>4.9423194618169406</v>
      </c>
      <c r="AC4937">
        <v>0</v>
      </c>
      <c r="AD4937">
        <v>0</v>
      </c>
      <c r="AE4937">
        <v>6.5099127165463848</v>
      </c>
    </row>
    <row r="4938" spans="1:31" x14ac:dyDescent="0.25">
      <c r="A4938">
        <v>1718085</v>
      </c>
      <c r="B4938">
        <v>1</v>
      </c>
      <c r="C4938" t="s">
        <v>81</v>
      </c>
      <c r="D4938" t="s">
        <v>115</v>
      </c>
      <c r="E4938" t="s">
        <v>140</v>
      </c>
      <c r="F4938" t="s">
        <v>14331</v>
      </c>
      <c r="G4938" t="s">
        <v>147</v>
      </c>
      <c r="H4938" t="s">
        <v>143</v>
      </c>
      <c r="I4938" t="s">
        <v>135</v>
      </c>
      <c r="J4938" t="s">
        <v>136</v>
      </c>
      <c r="K4938" t="s">
        <v>137</v>
      </c>
      <c r="L4938" t="s">
        <v>14332</v>
      </c>
      <c r="M4938" t="s">
        <v>14333</v>
      </c>
      <c r="N4938">
        <v>0.21555555500000001</v>
      </c>
      <c r="O4938">
        <v>0</v>
      </c>
      <c r="P4938">
        <v>4508</v>
      </c>
      <c r="Q4938">
        <v>2</v>
      </c>
      <c r="R4938">
        <v>179</v>
      </c>
      <c r="S4938">
        <v>18</v>
      </c>
      <c r="T4938">
        <v>458</v>
      </c>
      <c r="U4938">
        <v>2</v>
      </c>
      <c r="V4938">
        <v>1</v>
      </c>
      <c r="W4938">
        <v>0</v>
      </c>
      <c r="X4938">
        <v>64.526150971396888</v>
      </c>
      <c r="Y4938">
        <v>0.81707910575588782</v>
      </c>
      <c r="Z4938">
        <v>6.7866934176213061</v>
      </c>
      <c r="AA4938">
        <v>4.8568365511617992</v>
      </c>
      <c r="AB4938">
        <v>36.442862450025792</v>
      </c>
      <c r="AC4938">
        <v>21.530181187483937</v>
      </c>
      <c r="AD4938">
        <v>0.23989044468081666</v>
      </c>
      <c r="AE4938">
        <v>135.19969412812645</v>
      </c>
    </row>
    <row r="4939" spans="1:31" x14ac:dyDescent="0.25">
      <c r="A4939">
        <v>1717747</v>
      </c>
      <c r="B4939">
        <v>1</v>
      </c>
      <c r="C4939" t="s">
        <v>80</v>
      </c>
      <c r="D4939" t="s">
        <v>85</v>
      </c>
      <c r="E4939" t="s">
        <v>131</v>
      </c>
      <c r="F4939" t="s">
        <v>14334</v>
      </c>
      <c r="G4939" t="s">
        <v>242</v>
      </c>
      <c r="H4939" t="s">
        <v>134</v>
      </c>
      <c r="I4939" t="s">
        <v>135</v>
      </c>
      <c r="J4939" t="s">
        <v>136</v>
      </c>
      <c r="K4939" t="s">
        <v>137</v>
      </c>
      <c r="L4939" t="s">
        <v>14335</v>
      </c>
      <c r="M4939" t="s">
        <v>14336</v>
      </c>
      <c r="N4939">
        <v>2.9141666659999999</v>
      </c>
      <c r="O4939">
        <v>0</v>
      </c>
      <c r="P4939">
        <v>17</v>
      </c>
      <c r="Q4939">
        <v>0</v>
      </c>
      <c r="R4939">
        <v>0</v>
      </c>
      <c r="S4939">
        <v>0</v>
      </c>
      <c r="T4939">
        <v>1</v>
      </c>
      <c r="U4939">
        <v>0</v>
      </c>
      <c r="V4939">
        <v>0</v>
      </c>
      <c r="W4939">
        <v>0</v>
      </c>
      <c r="X4939">
        <v>12.737169067057826</v>
      </c>
      <c r="Y4939">
        <v>0</v>
      </c>
      <c r="Z4939">
        <v>0</v>
      </c>
      <c r="AA4939">
        <v>0</v>
      </c>
      <c r="AB4939">
        <v>6.8984362373710164</v>
      </c>
      <c r="AC4939">
        <v>0</v>
      </c>
      <c r="AD4939">
        <v>0</v>
      </c>
      <c r="AE4939">
        <v>19.635605304428843</v>
      </c>
    </row>
    <row r="4940" spans="1:31" x14ac:dyDescent="0.25">
      <c r="A4940">
        <v>1717790</v>
      </c>
      <c r="B4940">
        <v>1</v>
      </c>
      <c r="C4940" t="s">
        <v>80</v>
      </c>
      <c r="D4940" t="s">
        <v>98</v>
      </c>
      <c r="E4940" t="s">
        <v>189</v>
      </c>
      <c r="F4940" t="s">
        <v>10800</v>
      </c>
      <c r="G4940" t="s">
        <v>147</v>
      </c>
      <c r="H4940" t="s">
        <v>143</v>
      </c>
      <c r="I4940" t="s">
        <v>135</v>
      </c>
      <c r="J4940" t="s">
        <v>136</v>
      </c>
      <c r="K4940" t="s">
        <v>137</v>
      </c>
      <c r="L4940" t="s">
        <v>14337</v>
      </c>
      <c r="M4940" t="s">
        <v>14338</v>
      </c>
      <c r="N4940">
        <v>1.376944444</v>
      </c>
      <c r="O4940">
        <v>0</v>
      </c>
      <c r="P4940">
        <v>1266</v>
      </c>
      <c r="Q4940">
        <v>3</v>
      </c>
      <c r="R4940">
        <v>193</v>
      </c>
      <c r="S4940">
        <v>7</v>
      </c>
      <c r="T4940">
        <v>316</v>
      </c>
      <c r="U4940">
        <v>0</v>
      </c>
      <c r="V4940">
        <v>0</v>
      </c>
      <c r="W4940">
        <v>0</v>
      </c>
      <c r="X4940">
        <v>206.48142649953655</v>
      </c>
      <c r="Y4940">
        <v>1.3278719351288348</v>
      </c>
      <c r="Z4940">
        <v>23.209828473599465</v>
      </c>
      <c r="AA4940">
        <v>81.19205549677821</v>
      </c>
      <c r="AB4940">
        <v>247.96871196101898</v>
      </c>
      <c r="AC4940">
        <v>0</v>
      </c>
      <c r="AD4940">
        <v>0</v>
      </c>
      <c r="AE4940">
        <v>560.17989436606194</v>
      </c>
    </row>
    <row r="4941" spans="1:31" x14ac:dyDescent="0.25">
      <c r="A4941">
        <v>1717939</v>
      </c>
      <c r="B4941">
        <v>1</v>
      </c>
      <c r="C4941" t="s">
        <v>80</v>
      </c>
      <c r="D4941" t="s">
        <v>88</v>
      </c>
      <c r="E4941" t="s">
        <v>131</v>
      </c>
      <c r="F4941" t="s">
        <v>14339</v>
      </c>
      <c r="G4941" t="s">
        <v>242</v>
      </c>
      <c r="H4941" t="s">
        <v>134</v>
      </c>
      <c r="I4941" t="s">
        <v>135</v>
      </c>
      <c r="J4941" t="s">
        <v>136</v>
      </c>
      <c r="K4941" t="s">
        <v>137</v>
      </c>
      <c r="L4941" t="s">
        <v>14340</v>
      </c>
      <c r="M4941" t="s">
        <v>14341</v>
      </c>
      <c r="N4941">
        <v>4.6238888879999998</v>
      </c>
      <c r="O4941">
        <v>0</v>
      </c>
      <c r="P4941">
        <v>5</v>
      </c>
      <c r="Q4941">
        <v>0</v>
      </c>
      <c r="R4941">
        <v>0</v>
      </c>
      <c r="S4941">
        <v>0</v>
      </c>
      <c r="T4941">
        <v>1</v>
      </c>
      <c r="U4941">
        <v>0</v>
      </c>
      <c r="V4941">
        <v>0</v>
      </c>
      <c r="W4941">
        <v>0</v>
      </c>
      <c r="X4941">
        <v>4.5860921224858382</v>
      </c>
      <c r="Y4941">
        <v>0</v>
      </c>
      <c r="Z4941">
        <v>0</v>
      </c>
      <c r="AA4941">
        <v>0</v>
      </c>
      <c r="AB4941">
        <v>3.8489871801507217E-2</v>
      </c>
      <c r="AC4941">
        <v>0</v>
      </c>
      <c r="AD4941">
        <v>0</v>
      </c>
      <c r="AE4941">
        <v>4.6245819942873458</v>
      </c>
    </row>
    <row r="4942" spans="1:31" x14ac:dyDescent="0.25">
      <c r="A4942">
        <v>1717601</v>
      </c>
      <c r="B4942">
        <v>1</v>
      </c>
      <c r="C4942" t="s">
        <v>80</v>
      </c>
      <c r="D4942" t="s">
        <v>94</v>
      </c>
      <c r="E4942" t="s">
        <v>140</v>
      </c>
      <c r="F4942" t="s">
        <v>14342</v>
      </c>
      <c r="G4942" t="s">
        <v>147</v>
      </c>
      <c r="H4942" t="s">
        <v>143</v>
      </c>
      <c r="I4942" t="s">
        <v>135</v>
      </c>
      <c r="J4942" t="s">
        <v>136</v>
      </c>
      <c r="K4942" t="s">
        <v>137</v>
      </c>
      <c r="L4942" t="s">
        <v>14343</v>
      </c>
      <c r="M4942" t="s">
        <v>14344</v>
      </c>
      <c r="N4942">
        <v>0.61138888800000002</v>
      </c>
      <c r="O4942">
        <v>0</v>
      </c>
      <c r="P4942">
        <v>286</v>
      </c>
      <c r="Q4942">
        <v>0</v>
      </c>
      <c r="R4942">
        <v>1</v>
      </c>
      <c r="S4942">
        <v>5</v>
      </c>
      <c r="T4942">
        <v>25</v>
      </c>
      <c r="U4942">
        <v>0</v>
      </c>
      <c r="V4942">
        <v>0</v>
      </c>
      <c r="W4942">
        <v>0</v>
      </c>
      <c r="X4942">
        <v>12.46316372003279</v>
      </c>
      <c r="Y4942">
        <v>0</v>
      </c>
      <c r="Z4942">
        <v>0</v>
      </c>
      <c r="AA4942">
        <v>3.5516234842993617</v>
      </c>
      <c r="AB4942">
        <v>4.4338695776814445</v>
      </c>
      <c r="AC4942">
        <v>0</v>
      </c>
      <c r="AD4942">
        <v>0</v>
      </c>
      <c r="AE4942">
        <v>20.448656782013597</v>
      </c>
    </row>
    <row r="4943" spans="1:31" x14ac:dyDescent="0.25">
      <c r="A4943">
        <v>1717578</v>
      </c>
      <c r="B4943">
        <v>1</v>
      </c>
      <c r="C4943" t="s">
        <v>80</v>
      </c>
      <c r="D4943" t="s">
        <v>93</v>
      </c>
      <c r="E4943" t="s">
        <v>140</v>
      </c>
      <c r="F4943" t="s">
        <v>4077</v>
      </c>
      <c r="G4943" t="s">
        <v>147</v>
      </c>
      <c r="H4943" t="s">
        <v>143</v>
      </c>
      <c r="I4943" t="s">
        <v>455</v>
      </c>
      <c r="J4943" t="s">
        <v>136</v>
      </c>
      <c r="K4943" t="s">
        <v>137</v>
      </c>
      <c r="L4943" t="s">
        <v>14345</v>
      </c>
      <c r="M4943" t="s">
        <v>14346</v>
      </c>
      <c r="N4943">
        <v>1.1111111E-2</v>
      </c>
      <c r="O4943">
        <v>2</v>
      </c>
      <c r="P4943">
        <v>333</v>
      </c>
      <c r="Q4943">
        <v>9</v>
      </c>
      <c r="R4943">
        <v>271</v>
      </c>
      <c r="S4943">
        <v>2</v>
      </c>
      <c r="T4943">
        <v>99</v>
      </c>
      <c r="U4943">
        <v>0</v>
      </c>
      <c r="V4943">
        <v>0</v>
      </c>
      <c r="W4943">
        <v>7.0377254081840007E-2</v>
      </c>
      <c r="X4943">
        <v>0.22203074030011433</v>
      </c>
      <c r="Y4943">
        <v>4.2592977623306667E-2</v>
      </c>
      <c r="Z4943">
        <v>0.34058768649821786</v>
      </c>
      <c r="AA4943">
        <v>3.6194645126013336E-2</v>
      </c>
      <c r="AB4943">
        <v>0.43446772175661252</v>
      </c>
      <c r="AC4943">
        <v>0</v>
      </c>
      <c r="AD4943">
        <v>0</v>
      </c>
      <c r="AE4943">
        <v>1.1462510253861047</v>
      </c>
    </row>
    <row r="4944" spans="1:31" x14ac:dyDescent="0.25">
      <c r="A4944">
        <v>1718291</v>
      </c>
      <c r="B4944">
        <v>1</v>
      </c>
      <c r="C4944" t="s">
        <v>80</v>
      </c>
      <c r="D4944" t="s">
        <v>110</v>
      </c>
      <c r="E4944" t="s">
        <v>131</v>
      </c>
      <c r="F4944" t="s">
        <v>14347</v>
      </c>
      <c r="G4944" t="s">
        <v>133</v>
      </c>
      <c r="H4944" t="s">
        <v>134</v>
      </c>
      <c r="I4944" t="s">
        <v>135</v>
      </c>
      <c r="J4944" t="s">
        <v>136</v>
      </c>
      <c r="K4944" t="s">
        <v>137</v>
      </c>
      <c r="L4944" t="s">
        <v>14348</v>
      </c>
      <c r="M4944" t="s">
        <v>14349</v>
      </c>
      <c r="N4944">
        <v>0.76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1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1.8153744077128473</v>
      </c>
      <c r="AC4944">
        <v>0</v>
      </c>
      <c r="AD4944">
        <v>0</v>
      </c>
      <c r="AE4944">
        <v>1.8153744077128473</v>
      </c>
    </row>
    <row r="4945" spans="1:31" x14ac:dyDescent="0.25">
      <c r="A4945">
        <v>1717627</v>
      </c>
      <c r="B4945">
        <v>1</v>
      </c>
      <c r="C4945" t="s">
        <v>81</v>
      </c>
      <c r="D4945" t="s">
        <v>128</v>
      </c>
      <c r="E4945" t="s">
        <v>150</v>
      </c>
      <c r="F4945" t="s">
        <v>14350</v>
      </c>
      <c r="G4945" t="s">
        <v>186</v>
      </c>
      <c r="H4945" t="s">
        <v>134</v>
      </c>
      <c r="I4945" t="s">
        <v>135</v>
      </c>
      <c r="J4945" t="s">
        <v>136</v>
      </c>
      <c r="K4945" t="s">
        <v>137</v>
      </c>
      <c r="L4945" t="s">
        <v>14351</v>
      </c>
      <c r="M4945" t="s">
        <v>14352</v>
      </c>
      <c r="N4945">
        <v>4.4130555549999997</v>
      </c>
      <c r="O4945">
        <v>0</v>
      </c>
      <c r="P4945">
        <v>126</v>
      </c>
      <c r="Q4945">
        <v>0</v>
      </c>
      <c r="R4945">
        <v>2</v>
      </c>
      <c r="S4945">
        <v>0</v>
      </c>
      <c r="T4945">
        <v>7</v>
      </c>
      <c r="U4945">
        <v>0</v>
      </c>
      <c r="V4945">
        <v>0</v>
      </c>
      <c r="W4945">
        <v>0</v>
      </c>
      <c r="X4945">
        <v>131.26053123720794</v>
      </c>
      <c r="Y4945">
        <v>0</v>
      </c>
      <c r="Z4945">
        <v>26.449825072097617</v>
      </c>
      <c r="AA4945">
        <v>0</v>
      </c>
      <c r="AB4945">
        <v>14.060848703165508</v>
      </c>
      <c r="AC4945">
        <v>0</v>
      </c>
      <c r="AD4945">
        <v>0</v>
      </c>
      <c r="AE4945">
        <v>171.77120501247106</v>
      </c>
    </row>
    <row r="4946" spans="1:31" x14ac:dyDescent="0.25">
      <c r="A4946">
        <v>1717558</v>
      </c>
      <c r="B4946">
        <v>1</v>
      </c>
      <c r="C4946" t="s">
        <v>80</v>
      </c>
      <c r="D4946" t="s">
        <v>94</v>
      </c>
      <c r="E4946" t="s">
        <v>131</v>
      </c>
      <c r="F4946" t="s">
        <v>14353</v>
      </c>
      <c r="G4946" t="s">
        <v>133</v>
      </c>
      <c r="H4946" t="s">
        <v>134</v>
      </c>
      <c r="I4946" t="s">
        <v>135</v>
      </c>
      <c r="J4946" t="s">
        <v>136</v>
      </c>
      <c r="K4946" t="s">
        <v>137</v>
      </c>
      <c r="L4946" t="s">
        <v>14354</v>
      </c>
      <c r="M4946" t="s">
        <v>14355</v>
      </c>
      <c r="N4946">
        <v>0.89472222199999996</v>
      </c>
      <c r="O4946">
        <v>0</v>
      </c>
      <c r="P4946">
        <v>3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0.12883868957333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0.12883868957333</v>
      </c>
    </row>
    <row r="4947" spans="1:31" x14ac:dyDescent="0.25">
      <c r="A4947">
        <v>1717956</v>
      </c>
      <c r="B4947">
        <v>1</v>
      </c>
      <c r="C4947" t="s">
        <v>80</v>
      </c>
      <c r="D4947" t="s">
        <v>87</v>
      </c>
      <c r="E4947" t="s">
        <v>131</v>
      </c>
      <c r="F4947" t="s">
        <v>14356</v>
      </c>
      <c r="G4947" t="s">
        <v>133</v>
      </c>
      <c r="H4947" t="s">
        <v>134</v>
      </c>
      <c r="I4947" t="s">
        <v>135</v>
      </c>
      <c r="J4947" t="s">
        <v>136</v>
      </c>
      <c r="K4947" t="s">
        <v>137</v>
      </c>
      <c r="L4947" t="s">
        <v>14357</v>
      </c>
      <c r="M4947" t="s">
        <v>14358</v>
      </c>
      <c r="N4947">
        <v>7.8094444440000004</v>
      </c>
      <c r="O4947">
        <v>0</v>
      </c>
      <c r="P4947">
        <v>1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2.3519435966075033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2.3519435966075033</v>
      </c>
    </row>
    <row r="4948" spans="1:31" x14ac:dyDescent="0.25">
      <c r="A4948">
        <v>1718099</v>
      </c>
      <c r="B4948">
        <v>1</v>
      </c>
      <c r="C4948" t="s">
        <v>81</v>
      </c>
      <c r="D4948" t="s">
        <v>114</v>
      </c>
      <c r="E4948" t="s">
        <v>140</v>
      </c>
      <c r="F4948" t="s">
        <v>14359</v>
      </c>
      <c r="G4948" t="s">
        <v>2645</v>
      </c>
      <c r="H4948" t="s">
        <v>143</v>
      </c>
      <c r="I4948" t="s">
        <v>135</v>
      </c>
      <c r="J4948" t="s">
        <v>136</v>
      </c>
      <c r="K4948" t="s">
        <v>137</v>
      </c>
      <c r="L4948" t="s">
        <v>14360</v>
      </c>
      <c r="M4948" t="s">
        <v>14361</v>
      </c>
      <c r="N4948">
        <v>0.448333333</v>
      </c>
      <c r="O4948">
        <v>0</v>
      </c>
      <c r="P4948">
        <v>758</v>
      </c>
      <c r="Q4948">
        <v>1</v>
      </c>
      <c r="R4948">
        <v>17</v>
      </c>
      <c r="S4948">
        <v>8</v>
      </c>
      <c r="T4948">
        <v>86</v>
      </c>
      <c r="U4948">
        <v>1</v>
      </c>
      <c r="V4948">
        <v>0</v>
      </c>
      <c r="W4948">
        <v>0</v>
      </c>
      <c r="X4948">
        <v>25.839950229528565</v>
      </c>
      <c r="Y4948">
        <v>0.1817150547693</v>
      </c>
      <c r="Z4948">
        <v>0.75155496883205153</v>
      </c>
      <c r="AA4948">
        <v>12.565983236844424</v>
      </c>
      <c r="AB4948">
        <v>4.7737850530265709</v>
      </c>
      <c r="AC4948">
        <v>1.9045426355968</v>
      </c>
      <c r="AD4948">
        <v>0</v>
      </c>
      <c r="AE4948">
        <v>46.017531178597707</v>
      </c>
    </row>
    <row r="4949" spans="1:31" x14ac:dyDescent="0.25">
      <c r="A4949">
        <v>1718248</v>
      </c>
      <c r="B4949">
        <v>1</v>
      </c>
      <c r="C4949" t="s">
        <v>80</v>
      </c>
      <c r="D4949" t="s">
        <v>82</v>
      </c>
      <c r="E4949" t="s">
        <v>131</v>
      </c>
      <c r="F4949" t="s">
        <v>14362</v>
      </c>
      <c r="G4949" t="s">
        <v>133</v>
      </c>
      <c r="H4949" t="s">
        <v>134</v>
      </c>
      <c r="I4949" t="s">
        <v>135</v>
      </c>
      <c r="J4949" t="s">
        <v>136</v>
      </c>
      <c r="K4949" t="s">
        <v>137</v>
      </c>
      <c r="L4949" t="s">
        <v>14363</v>
      </c>
      <c r="M4949" t="s">
        <v>14364</v>
      </c>
      <c r="N4949">
        <v>1.342222222</v>
      </c>
      <c r="O4949">
        <v>0</v>
      </c>
      <c r="P4949">
        <v>4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0.86426308038489774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0.86426308038489774</v>
      </c>
    </row>
    <row r="4950" spans="1:31" x14ac:dyDescent="0.25">
      <c r="A4950">
        <v>1718119</v>
      </c>
      <c r="B4950">
        <v>1</v>
      </c>
      <c r="C4950" t="s">
        <v>80</v>
      </c>
      <c r="D4950" t="s">
        <v>87</v>
      </c>
      <c r="E4950" t="s">
        <v>171</v>
      </c>
      <c r="F4950" t="s">
        <v>14365</v>
      </c>
      <c r="G4950" t="s">
        <v>295</v>
      </c>
      <c r="H4950" t="s">
        <v>143</v>
      </c>
      <c r="I4950" t="s">
        <v>135</v>
      </c>
      <c r="J4950" t="s">
        <v>136</v>
      </c>
      <c r="K4950" t="s">
        <v>137</v>
      </c>
      <c r="L4950" t="s">
        <v>14366</v>
      </c>
      <c r="M4950" t="s">
        <v>14367</v>
      </c>
      <c r="N4950">
        <v>2.2452777770000001</v>
      </c>
      <c r="O4950">
        <v>0</v>
      </c>
      <c r="P4950">
        <v>0</v>
      </c>
      <c r="Q4950">
        <v>0</v>
      </c>
      <c r="R4950">
        <v>0</v>
      </c>
      <c r="S4950">
        <v>2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28.056359024050501</v>
      </c>
      <c r="AB4950">
        <v>0</v>
      </c>
      <c r="AC4950">
        <v>0</v>
      </c>
      <c r="AD4950">
        <v>0</v>
      </c>
      <c r="AE4950">
        <v>28.056359024050501</v>
      </c>
    </row>
    <row r="4951" spans="1:31" x14ac:dyDescent="0.25">
      <c r="A4951">
        <v>1718062</v>
      </c>
      <c r="B4951">
        <v>1</v>
      </c>
      <c r="C4951" t="s">
        <v>80</v>
      </c>
      <c r="D4951" t="s">
        <v>94</v>
      </c>
      <c r="E4951" t="s">
        <v>189</v>
      </c>
      <c r="F4951" t="s">
        <v>12585</v>
      </c>
      <c r="G4951" t="s">
        <v>147</v>
      </c>
      <c r="H4951" t="s">
        <v>143</v>
      </c>
      <c r="I4951" t="s">
        <v>135</v>
      </c>
      <c r="J4951" t="s">
        <v>136</v>
      </c>
      <c r="K4951" t="s">
        <v>137</v>
      </c>
      <c r="L4951" t="s">
        <v>14368</v>
      </c>
      <c r="M4951" t="s">
        <v>14369</v>
      </c>
      <c r="N4951">
        <v>0.377222222</v>
      </c>
      <c r="O4951">
        <v>0</v>
      </c>
      <c r="P4951">
        <v>0</v>
      </c>
      <c r="Q4951">
        <v>0</v>
      </c>
      <c r="R4951">
        <v>0</v>
      </c>
      <c r="S4951">
        <v>1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0.49349647421312776</v>
      </c>
      <c r="AB4951">
        <v>0</v>
      </c>
      <c r="AC4951">
        <v>0</v>
      </c>
      <c r="AD4951">
        <v>0</v>
      </c>
      <c r="AE4951">
        <v>0.49349647421312776</v>
      </c>
    </row>
    <row r="4952" spans="1:31" x14ac:dyDescent="0.25">
      <c r="A4952">
        <v>1717913</v>
      </c>
      <c r="B4952">
        <v>1</v>
      </c>
      <c r="C4952" t="s">
        <v>81</v>
      </c>
      <c r="D4952" t="s">
        <v>118</v>
      </c>
      <c r="E4952" t="s">
        <v>171</v>
      </c>
      <c r="F4952" t="s">
        <v>14370</v>
      </c>
      <c r="G4952" t="s">
        <v>233</v>
      </c>
      <c r="H4952" t="s">
        <v>234</v>
      </c>
      <c r="I4952" t="s">
        <v>135</v>
      </c>
      <c r="J4952" t="s">
        <v>136</v>
      </c>
      <c r="K4952" t="s">
        <v>153</v>
      </c>
      <c r="L4952" t="s">
        <v>14371</v>
      </c>
      <c r="M4952" t="s">
        <v>14372</v>
      </c>
      <c r="N4952">
        <v>4.5955555549999998</v>
      </c>
      <c r="O4952">
        <v>2</v>
      </c>
      <c r="P4952">
        <v>1952</v>
      </c>
      <c r="Q4952">
        <v>13</v>
      </c>
      <c r="R4952">
        <v>38</v>
      </c>
      <c r="S4952">
        <v>13</v>
      </c>
      <c r="T4952">
        <v>235</v>
      </c>
      <c r="U4952">
        <v>5</v>
      </c>
      <c r="V4952">
        <v>0</v>
      </c>
      <c r="W4952">
        <v>18.468788680911601</v>
      </c>
      <c r="X4952">
        <v>1531.5931896703887</v>
      </c>
      <c r="Y4952">
        <v>37.815093144139198</v>
      </c>
      <c r="Z4952">
        <v>102.59150996035616</v>
      </c>
      <c r="AA4952">
        <v>1354.886582933359</v>
      </c>
      <c r="AB4952">
        <v>732.25644968557287</v>
      </c>
      <c r="AC4952">
        <v>3338.4408704457205</v>
      </c>
      <c r="AD4952">
        <v>0</v>
      </c>
      <c r="AE4952">
        <v>7116.0524845204482</v>
      </c>
    </row>
    <row r="4953" spans="1:31" x14ac:dyDescent="0.25">
      <c r="A4953">
        <v>1717621</v>
      </c>
      <c r="B4953">
        <v>1</v>
      </c>
      <c r="C4953" t="s">
        <v>81</v>
      </c>
      <c r="D4953" t="s">
        <v>121</v>
      </c>
      <c r="E4953" t="s">
        <v>189</v>
      </c>
      <c r="F4953" t="s">
        <v>4180</v>
      </c>
      <c r="G4953" t="s">
        <v>147</v>
      </c>
      <c r="H4953" t="s">
        <v>143</v>
      </c>
      <c r="I4953" t="s">
        <v>135</v>
      </c>
      <c r="J4953" t="s">
        <v>136</v>
      </c>
      <c r="K4953" t="s">
        <v>137</v>
      </c>
      <c r="L4953" t="s">
        <v>14373</v>
      </c>
      <c r="M4953" t="s">
        <v>14374</v>
      </c>
      <c r="N4953">
        <v>0.92249999999999999</v>
      </c>
      <c r="O4953">
        <v>0</v>
      </c>
      <c r="P4953">
        <v>702</v>
      </c>
      <c r="Q4953">
        <v>0</v>
      </c>
      <c r="R4953">
        <v>10</v>
      </c>
      <c r="S4953">
        <v>4</v>
      </c>
      <c r="T4953">
        <v>46</v>
      </c>
      <c r="U4953">
        <v>0</v>
      </c>
      <c r="V4953">
        <v>0</v>
      </c>
      <c r="W4953">
        <v>0</v>
      </c>
      <c r="X4953">
        <v>56.003909621230527</v>
      </c>
      <c r="Y4953">
        <v>0</v>
      </c>
      <c r="Z4953">
        <v>0.26122549754486002</v>
      </c>
      <c r="AA4953">
        <v>25.603143812898832</v>
      </c>
      <c r="AB4953">
        <v>14.622017927820869</v>
      </c>
      <c r="AC4953">
        <v>0</v>
      </c>
      <c r="AD4953">
        <v>0</v>
      </c>
      <c r="AE4953">
        <v>96.490296859495089</v>
      </c>
    </row>
    <row r="4954" spans="1:31" x14ac:dyDescent="0.25">
      <c r="A4954">
        <v>1718162</v>
      </c>
      <c r="B4954">
        <v>1</v>
      </c>
      <c r="C4954" t="s">
        <v>81</v>
      </c>
      <c r="D4954" t="s">
        <v>127</v>
      </c>
      <c r="E4954" t="s">
        <v>131</v>
      </c>
      <c r="F4954" t="s">
        <v>14375</v>
      </c>
      <c r="G4954" t="s">
        <v>133</v>
      </c>
      <c r="H4954" t="s">
        <v>134</v>
      </c>
      <c r="I4954" t="s">
        <v>135</v>
      </c>
      <c r="J4954" t="s">
        <v>136</v>
      </c>
      <c r="K4954" t="s">
        <v>137</v>
      </c>
      <c r="L4954" t="s">
        <v>14376</v>
      </c>
      <c r="M4954" t="s">
        <v>14377</v>
      </c>
      <c r="N4954">
        <v>1.9755555549999999</v>
      </c>
      <c r="O4954">
        <v>0</v>
      </c>
      <c r="P4954">
        <v>5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1.7166477702355445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1.7166477702355445</v>
      </c>
    </row>
    <row r="4955" spans="1:31" x14ac:dyDescent="0.25">
      <c r="A4955">
        <v>1717710</v>
      </c>
      <c r="B4955">
        <v>1</v>
      </c>
      <c r="C4955" t="s">
        <v>80</v>
      </c>
      <c r="D4955" t="s">
        <v>82</v>
      </c>
      <c r="E4955" t="s">
        <v>160</v>
      </c>
      <c r="F4955" t="s">
        <v>14378</v>
      </c>
      <c r="G4955" t="s">
        <v>152</v>
      </c>
      <c r="H4955" t="s">
        <v>134</v>
      </c>
      <c r="I4955" t="s">
        <v>135</v>
      </c>
      <c r="J4955" t="s">
        <v>136</v>
      </c>
      <c r="K4955" t="s">
        <v>153</v>
      </c>
      <c r="L4955" t="s">
        <v>14379</v>
      </c>
      <c r="M4955" t="s">
        <v>14380</v>
      </c>
      <c r="N4955">
        <v>2.3166666660000002</v>
      </c>
      <c r="O4955">
        <v>0</v>
      </c>
      <c r="P4955">
        <v>208</v>
      </c>
      <c r="Q4955">
        <v>0</v>
      </c>
      <c r="R4955">
        <v>0</v>
      </c>
      <c r="S4955">
        <v>0</v>
      </c>
      <c r="T4955">
        <v>7</v>
      </c>
      <c r="U4955">
        <v>0</v>
      </c>
      <c r="V4955">
        <v>0</v>
      </c>
      <c r="W4955">
        <v>0</v>
      </c>
      <c r="X4955">
        <v>155.27252487122158</v>
      </c>
      <c r="Y4955">
        <v>0</v>
      </c>
      <c r="Z4955">
        <v>0</v>
      </c>
      <c r="AA4955">
        <v>0</v>
      </c>
      <c r="AB4955">
        <v>11.597332905717668</v>
      </c>
      <c r="AC4955">
        <v>0</v>
      </c>
      <c r="AD4955">
        <v>0</v>
      </c>
      <c r="AE4955">
        <v>166.86985777693926</v>
      </c>
    </row>
    <row r="4956" spans="1:31" x14ac:dyDescent="0.25">
      <c r="A4956">
        <v>1718019</v>
      </c>
      <c r="B4956">
        <v>1</v>
      </c>
      <c r="C4956" t="s">
        <v>80</v>
      </c>
      <c r="D4956" t="s">
        <v>100</v>
      </c>
      <c r="E4956" t="s">
        <v>160</v>
      </c>
      <c r="F4956" t="s">
        <v>14381</v>
      </c>
      <c r="G4956" t="s">
        <v>1849</v>
      </c>
      <c r="H4956" t="s">
        <v>134</v>
      </c>
      <c r="I4956" t="s">
        <v>135</v>
      </c>
      <c r="J4956" t="s">
        <v>136</v>
      </c>
      <c r="K4956" t="s">
        <v>137</v>
      </c>
      <c r="L4956" t="s">
        <v>14382</v>
      </c>
      <c r="M4956" t="s">
        <v>14383</v>
      </c>
      <c r="N4956">
        <v>1.338333333</v>
      </c>
      <c r="O4956">
        <v>0</v>
      </c>
      <c r="P4956">
        <v>150</v>
      </c>
      <c r="Q4956">
        <v>0</v>
      </c>
      <c r="R4956">
        <v>0</v>
      </c>
      <c r="S4956">
        <v>0</v>
      </c>
      <c r="T4956">
        <v>16</v>
      </c>
      <c r="U4956">
        <v>0</v>
      </c>
      <c r="V4956">
        <v>0</v>
      </c>
      <c r="W4956">
        <v>0</v>
      </c>
      <c r="X4956">
        <v>31.114755858679089</v>
      </c>
      <c r="Y4956">
        <v>0</v>
      </c>
      <c r="Z4956">
        <v>0</v>
      </c>
      <c r="AA4956">
        <v>0</v>
      </c>
      <c r="AB4956">
        <v>4.857123993513734</v>
      </c>
      <c r="AC4956">
        <v>0</v>
      </c>
      <c r="AD4956">
        <v>0</v>
      </c>
      <c r="AE4956">
        <v>35.971879852192821</v>
      </c>
    </row>
    <row r="4957" spans="1:31" x14ac:dyDescent="0.25">
      <c r="A4957">
        <v>1717687</v>
      </c>
      <c r="B4957">
        <v>1</v>
      </c>
      <c r="C4957" t="s">
        <v>80</v>
      </c>
      <c r="D4957" t="s">
        <v>107</v>
      </c>
      <c r="E4957" t="s">
        <v>150</v>
      </c>
      <c r="F4957" t="s">
        <v>14384</v>
      </c>
      <c r="G4957" t="s">
        <v>186</v>
      </c>
      <c r="H4957" t="s">
        <v>134</v>
      </c>
      <c r="I4957" t="s">
        <v>135</v>
      </c>
      <c r="J4957" t="s">
        <v>136</v>
      </c>
      <c r="K4957" t="s">
        <v>137</v>
      </c>
      <c r="L4957" t="s">
        <v>14385</v>
      </c>
      <c r="M4957" t="s">
        <v>14386</v>
      </c>
      <c r="N4957">
        <v>0.85138888800000001</v>
      </c>
      <c r="O4957">
        <v>0</v>
      </c>
      <c r="P4957">
        <v>59</v>
      </c>
      <c r="Q4957">
        <v>0</v>
      </c>
      <c r="R4957">
        <v>0</v>
      </c>
      <c r="S4957">
        <v>0</v>
      </c>
      <c r="T4957">
        <v>3</v>
      </c>
      <c r="U4957">
        <v>0</v>
      </c>
      <c r="V4957">
        <v>0</v>
      </c>
      <c r="W4957">
        <v>0</v>
      </c>
      <c r="X4957">
        <v>7.7103745402755948</v>
      </c>
      <c r="Y4957">
        <v>0</v>
      </c>
      <c r="Z4957">
        <v>0</v>
      </c>
      <c r="AA4957">
        <v>0</v>
      </c>
      <c r="AB4957">
        <v>0.95012411190490831</v>
      </c>
      <c r="AC4957">
        <v>0</v>
      </c>
      <c r="AD4957">
        <v>0</v>
      </c>
      <c r="AE4957">
        <v>8.6604986521805039</v>
      </c>
    </row>
    <row r="4958" spans="1:31" x14ac:dyDescent="0.25">
      <c r="A4958">
        <v>1717873</v>
      </c>
      <c r="B4958">
        <v>1</v>
      </c>
      <c r="C4958" t="s">
        <v>81</v>
      </c>
      <c r="D4958" t="s">
        <v>115</v>
      </c>
      <c r="E4958" t="s">
        <v>171</v>
      </c>
      <c r="F4958" t="s">
        <v>14387</v>
      </c>
      <c r="G4958" t="s">
        <v>1104</v>
      </c>
      <c r="H4958" t="s">
        <v>143</v>
      </c>
      <c r="I4958" t="s">
        <v>135</v>
      </c>
      <c r="J4958" t="s">
        <v>136</v>
      </c>
      <c r="K4958" t="s">
        <v>137</v>
      </c>
      <c r="L4958" t="s">
        <v>14388</v>
      </c>
      <c r="M4958" t="s">
        <v>14389</v>
      </c>
      <c r="N4958">
        <v>8.6363888880000008</v>
      </c>
      <c r="O4958">
        <v>0</v>
      </c>
      <c r="P4958">
        <v>20</v>
      </c>
      <c r="Q4958">
        <v>0</v>
      </c>
      <c r="R4958">
        <v>12</v>
      </c>
      <c r="S4958">
        <v>0</v>
      </c>
      <c r="T4958">
        <v>4</v>
      </c>
      <c r="U4958">
        <v>0</v>
      </c>
      <c r="V4958">
        <v>0</v>
      </c>
      <c r="W4958">
        <v>0</v>
      </c>
      <c r="X4958">
        <v>11.614264706096426</v>
      </c>
      <c r="Y4958">
        <v>0</v>
      </c>
      <c r="Z4958">
        <v>63.590413917800753</v>
      </c>
      <c r="AA4958">
        <v>0</v>
      </c>
      <c r="AB4958">
        <v>24.744431089793444</v>
      </c>
      <c r="AC4958">
        <v>0</v>
      </c>
      <c r="AD4958">
        <v>0</v>
      </c>
      <c r="AE4958">
        <v>99.949109713690632</v>
      </c>
    </row>
    <row r="4959" spans="1:31" x14ac:dyDescent="0.25">
      <c r="A4959">
        <v>1718205</v>
      </c>
      <c r="B4959">
        <v>1</v>
      </c>
      <c r="C4959" t="s">
        <v>80</v>
      </c>
      <c r="D4959" t="s">
        <v>104</v>
      </c>
      <c r="E4959" t="s">
        <v>160</v>
      </c>
      <c r="F4959" t="s">
        <v>14390</v>
      </c>
      <c r="G4959" t="s">
        <v>162</v>
      </c>
      <c r="H4959" t="s">
        <v>134</v>
      </c>
      <c r="I4959" t="s">
        <v>135</v>
      </c>
      <c r="J4959" t="s">
        <v>136</v>
      </c>
      <c r="K4959" t="s">
        <v>137</v>
      </c>
      <c r="L4959" t="s">
        <v>14391</v>
      </c>
      <c r="M4959" t="s">
        <v>14392</v>
      </c>
      <c r="N4959">
        <v>1.465833333</v>
      </c>
      <c r="O4959">
        <v>0</v>
      </c>
      <c r="P4959">
        <v>16</v>
      </c>
      <c r="Q4959">
        <v>0</v>
      </c>
      <c r="R4959">
        <v>1</v>
      </c>
      <c r="S4959">
        <v>0</v>
      </c>
      <c r="T4959">
        <v>1</v>
      </c>
      <c r="U4959">
        <v>0</v>
      </c>
      <c r="V4959">
        <v>0</v>
      </c>
      <c r="W4959">
        <v>0</v>
      </c>
      <c r="X4959">
        <v>9.0612358078255788</v>
      </c>
      <c r="Y4959">
        <v>0</v>
      </c>
      <c r="Z4959">
        <v>9.0815401110712499E-2</v>
      </c>
      <c r="AA4959">
        <v>0</v>
      </c>
      <c r="AB4959">
        <v>8.6720419383333328E-5</v>
      </c>
      <c r="AC4959">
        <v>0</v>
      </c>
      <c r="AD4959">
        <v>0</v>
      </c>
      <c r="AE4959">
        <v>9.1521379293556748</v>
      </c>
    </row>
    <row r="4960" spans="1:31" x14ac:dyDescent="0.25">
      <c r="A4960">
        <v>1717664</v>
      </c>
      <c r="B4960">
        <v>1</v>
      </c>
      <c r="C4960" t="s">
        <v>80</v>
      </c>
      <c r="D4960" t="s">
        <v>82</v>
      </c>
      <c r="E4960" t="s">
        <v>160</v>
      </c>
      <c r="F4960" t="s">
        <v>14393</v>
      </c>
      <c r="G4960" t="s">
        <v>152</v>
      </c>
      <c r="H4960" t="s">
        <v>134</v>
      </c>
      <c r="I4960" t="s">
        <v>135</v>
      </c>
      <c r="J4960" t="s">
        <v>136</v>
      </c>
      <c r="K4960" t="s">
        <v>153</v>
      </c>
      <c r="L4960" t="s">
        <v>14394</v>
      </c>
      <c r="M4960" t="s">
        <v>14395</v>
      </c>
      <c r="N4960">
        <v>1.629444444</v>
      </c>
      <c r="O4960">
        <v>0</v>
      </c>
      <c r="P4960">
        <v>103</v>
      </c>
      <c r="Q4960">
        <v>0</v>
      </c>
      <c r="R4960">
        <v>0</v>
      </c>
      <c r="S4960">
        <v>0</v>
      </c>
      <c r="T4960">
        <v>2</v>
      </c>
      <c r="U4960">
        <v>0</v>
      </c>
      <c r="V4960">
        <v>0</v>
      </c>
      <c r="W4960">
        <v>0</v>
      </c>
      <c r="X4960">
        <v>45.919017664798396</v>
      </c>
      <c r="Y4960">
        <v>0</v>
      </c>
      <c r="Z4960">
        <v>0</v>
      </c>
      <c r="AA4960">
        <v>0</v>
      </c>
      <c r="AB4960">
        <v>1.1100588874523742</v>
      </c>
      <c r="AC4960">
        <v>0</v>
      </c>
      <c r="AD4960">
        <v>0</v>
      </c>
      <c r="AE4960">
        <v>47.029076552250771</v>
      </c>
    </row>
    <row r="4961" spans="1:31" x14ac:dyDescent="0.25">
      <c r="A4961">
        <v>1718228</v>
      </c>
      <c r="B4961">
        <v>1</v>
      </c>
      <c r="C4961" t="s">
        <v>80</v>
      </c>
      <c r="D4961" t="s">
        <v>95</v>
      </c>
      <c r="E4961" t="s">
        <v>314</v>
      </c>
      <c r="F4961" t="s">
        <v>9215</v>
      </c>
      <c r="G4961" t="s">
        <v>316</v>
      </c>
      <c r="H4961" t="s">
        <v>143</v>
      </c>
      <c r="I4961" t="s">
        <v>135</v>
      </c>
      <c r="J4961" t="s">
        <v>136</v>
      </c>
      <c r="K4961" t="s">
        <v>137</v>
      </c>
      <c r="L4961" t="s">
        <v>14396</v>
      </c>
      <c r="M4961" t="s">
        <v>14397</v>
      </c>
      <c r="N4961">
        <v>0.18444444400000001</v>
      </c>
      <c r="O4961">
        <v>0</v>
      </c>
      <c r="P4961">
        <v>146</v>
      </c>
      <c r="Q4961">
        <v>0</v>
      </c>
      <c r="R4961">
        <v>1</v>
      </c>
      <c r="S4961">
        <v>26</v>
      </c>
      <c r="T4961">
        <v>9</v>
      </c>
      <c r="U4961">
        <v>4</v>
      </c>
      <c r="V4961">
        <v>0</v>
      </c>
      <c r="W4961">
        <v>0</v>
      </c>
      <c r="X4961">
        <v>7.1434269140212407</v>
      </c>
      <c r="Y4961">
        <v>0</v>
      </c>
      <c r="Z4961">
        <v>1.9318684366666666E-5</v>
      </c>
      <c r="AA4961">
        <v>147.62222641056442</v>
      </c>
      <c r="AB4961">
        <v>1.6529120349674666</v>
      </c>
      <c r="AC4961">
        <v>44.815374024173572</v>
      </c>
      <c r="AD4961">
        <v>0</v>
      </c>
      <c r="AE4961">
        <v>201.23395870241106</v>
      </c>
    </row>
    <row r="4962" spans="1:31" x14ac:dyDescent="0.25">
      <c r="A4962">
        <v>1717564</v>
      </c>
      <c r="B4962">
        <v>1</v>
      </c>
      <c r="C4962" t="s">
        <v>80</v>
      </c>
      <c r="D4962" t="s">
        <v>107</v>
      </c>
      <c r="E4962" t="s">
        <v>150</v>
      </c>
      <c r="F4962" t="s">
        <v>14398</v>
      </c>
      <c r="G4962" t="s">
        <v>186</v>
      </c>
      <c r="H4962" t="s">
        <v>134</v>
      </c>
      <c r="I4962" t="s">
        <v>135</v>
      </c>
      <c r="J4962" t="s">
        <v>136</v>
      </c>
      <c r="K4962" t="s">
        <v>137</v>
      </c>
      <c r="L4962" t="s">
        <v>14399</v>
      </c>
      <c r="M4962" t="s">
        <v>14400</v>
      </c>
      <c r="N4962">
        <v>1.507777777</v>
      </c>
      <c r="O4962">
        <v>1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0.49918659730133341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0.49918659730133341</v>
      </c>
    </row>
    <row r="4963" spans="1:31" x14ac:dyDescent="0.25">
      <c r="A4963">
        <v>1718251</v>
      </c>
      <c r="B4963">
        <v>1</v>
      </c>
      <c r="C4963" t="s">
        <v>81</v>
      </c>
      <c r="D4963" t="s">
        <v>114</v>
      </c>
      <c r="E4963" t="s">
        <v>160</v>
      </c>
      <c r="F4963" t="s">
        <v>14401</v>
      </c>
      <c r="G4963" t="s">
        <v>1006</v>
      </c>
      <c r="H4963" t="s">
        <v>134</v>
      </c>
      <c r="I4963" t="s">
        <v>135</v>
      </c>
      <c r="J4963" t="s">
        <v>136</v>
      </c>
      <c r="K4963" t="s">
        <v>137</v>
      </c>
      <c r="L4963" t="s">
        <v>14402</v>
      </c>
      <c r="M4963" t="s">
        <v>14403</v>
      </c>
      <c r="N4963">
        <v>2.6391666659999999</v>
      </c>
      <c r="O4963">
        <v>0</v>
      </c>
      <c r="P4963">
        <v>48</v>
      </c>
      <c r="Q4963">
        <v>0</v>
      </c>
      <c r="R4963">
        <v>0</v>
      </c>
      <c r="S4963">
        <v>0</v>
      </c>
      <c r="T4963">
        <v>1</v>
      </c>
      <c r="U4963">
        <v>0</v>
      </c>
      <c r="V4963">
        <v>0</v>
      </c>
      <c r="W4963">
        <v>0</v>
      </c>
      <c r="X4963">
        <v>7.2105261366514508</v>
      </c>
      <c r="Y4963">
        <v>0</v>
      </c>
      <c r="Z4963">
        <v>0</v>
      </c>
      <c r="AA4963">
        <v>0</v>
      </c>
      <c r="AB4963">
        <v>8.8764788442333338E-4</v>
      </c>
      <c r="AC4963">
        <v>0</v>
      </c>
      <c r="AD4963">
        <v>0</v>
      </c>
      <c r="AE4963">
        <v>7.2114137845358739</v>
      </c>
    </row>
    <row r="4964" spans="1:31" x14ac:dyDescent="0.25">
      <c r="A4964">
        <v>1717856</v>
      </c>
      <c r="B4964">
        <v>1</v>
      </c>
      <c r="C4964" t="s">
        <v>80</v>
      </c>
      <c r="D4964" t="s">
        <v>106</v>
      </c>
      <c r="E4964" t="s">
        <v>140</v>
      </c>
      <c r="F4964" t="s">
        <v>11299</v>
      </c>
      <c r="G4964" t="s">
        <v>147</v>
      </c>
      <c r="H4964" t="s">
        <v>143</v>
      </c>
      <c r="I4964" t="s">
        <v>135</v>
      </c>
      <c r="J4964" t="s">
        <v>136</v>
      </c>
      <c r="K4964" t="s">
        <v>137</v>
      </c>
      <c r="L4964" t="s">
        <v>14404</v>
      </c>
      <c r="M4964" t="s">
        <v>14405</v>
      </c>
      <c r="N4964">
        <v>0.206666666</v>
      </c>
      <c r="O4964">
        <v>1</v>
      </c>
      <c r="P4964">
        <v>2</v>
      </c>
      <c r="Q4964">
        <v>18</v>
      </c>
      <c r="R4964">
        <v>269</v>
      </c>
      <c r="S4964">
        <v>11</v>
      </c>
      <c r="T4964">
        <v>57</v>
      </c>
      <c r="U4964">
        <v>0</v>
      </c>
      <c r="V4964">
        <v>0</v>
      </c>
      <c r="W4964">
        <v>9.9473307011406692E-2</v>
      </c>
      <c r="X4964">
        <v>0.51202125958864009</v>
      </c>
      <c r="Y4964">
        <v>2.2399508209945993</v>
      </c>
      <c r="Z4964">
        <v>47.406047681579892</v>
      </c>
      <c r="AA4964">
        <v>16.295019067820096</v>
      </c>
      <c r="AB4964">
        <v>25.778033865624266</v>
      </c>
      <c r="AC4964">
        <v>0</v>
      </c>
      <c r="AD4964">
        <v>0</v>
      </c>
      <c r="AE4964">
        <v>92.330546002618902</v>
      </c>
    </row>
    <row r="4965" spans="1:31" x14ac:dyDescent="0.25">
      <c r="A4965">
        <v>1717833</v>
      </c>
      <c r="B4965">
        <v>1</v>
      </c>
      <c r="C4965" t="s">
        <v>81</v>
      </c>
      <c r="D4965" t="s">
        <v>112</v>
      </c>
      <c r="E4965" t="s">
        <v>131</v>
      </c>
      <c r="F4965" t="s">
        <v>14406</v>
      </c>
      <c r="G4965" t="s">
        <v>133</v>
      </c>
      <c r="H4965" t="s">
        <v>134</v>
      </c>
      <c r="I4965" t="s">
        <v>135</v>
      </c>
      <c r="J4965" t="s">
        <v>136</v>
      </c>
      <c r="K4965" t="s">
        <v>137</v>
      </c>
      <c r="L4965" t="s">
        <v>14407</v>
      </c>
      <c r="M4965" t="s">
        <v>14408</v>
      </c>
      <c r="N4965">
        <v>1.7252777770000001</v>
      </c>
      <c r="O4965">
        <v>0</v>
      </c>
      <c r="P4965">
        <v>1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0.15762442848785418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0.15762442848785418</v>
      </c>
    </row>
    <row r="4966" spans="1:31" x14ac:dyDescent="0.25">
      <c r="A4966">
        <v>1717647</v>
      </c>
      <c r="B4966">
        <v>1</v>
      </c>
      <c r="C4966" t="s">
        <v>81</v>
      </c>
      <c r="D4966" t="s">
        <v>118</v>
      </c>
      <c r="E4966" t="s">
        <v>189</v>
      </c>
      <c r="F4966" t="s">
        <v>4665</v>
      </c>
      <c r="G4966" t="s">
        <v>233</v>
      </c>
      <c r="H4966" t="s">
        <v>234</v>
      </c>
      <c r="I4966" t="s">
        <v>135</v>
      </c>
      <c r="J4966" t="s">
        <v>136</v>
      </c>
      <c r="K4966" t="s">
        <v>153</v>
      </c>
      <c r="L4966" t="s">
        <v>14409</v>
      </c>
      <c r="M4966" t="s">
        <v>14410</v>
      </c>
      <c r="N4966">
        <v>0.564722222</v>
      </c>
      <c r="O4966">
        <v>7</v>
      </c>
      <c r="P4966">
        <v>701</v>
      </c>
      <c r="Q4966">
        <v>80</v>
      </c>
      <c r="R4966">
        <v>244</v>
      </c>
      <c r="S4966">
        <v>10</v>
      </c>
      <c r="T4966">
        <v>92</v>
      </c>
      <c r="U4966">
        <v>2</v>
      </c>
      <c r="V4966">
        <v>0</v>
      </c>
      <c r="W4966">
        <v>1.3830994276104991</v>
      </c>
      <c r="X4966">
        <v>55.003512614890035</v>
      </c>
      <c r="Y4966">
        <v>40.99512346112936</v>
      </c>
      <c r="Z4966">
        <v>68.684440559182306</v>
      </c>
      <c r="AA4966">
        <v>13.602364853181109</v>
      </c>
      <c r="AB4966">
        <v>48.964873077432507</v>
      </c>
      <c r="AC4966">
        <v>30.814362255600759</v>
      </c>
      <c r="AD4966">
        <v>0</v>
      </c>
      <c r="AE4966">
        <v>259.44777624902656</v>
      </c>
    </row>
    <row r="4967" spans="1:31" x14ac:dyDescent="0.25">
      <c r="A4967">
        <v>1717641</v>
      </c>
      <c r="B4967">
        <v>1</v>
      </c>
      <c r="C4967" t="s">
        <v>80</v>
      </c>
      <c r="D4967" t="s">
        <v>101</v>
      </c>
      <c r="E4967" t="s">
        <v>140</v>
      </c>
      <c r="F4967" t="s">
        <v>14411</v>
      </c>
      <c r="G4967" t="s">
        <v>147</v>
      </c>
      <c r="H4967" t="s">
        <v>143</v>
      </c>
      <c r="I4967" t="s">
        <v>135</v>
      </c>
      <c r="J4967" t="s">
        <v>136</v>
      </c>
      <c r="K4967" t="s">
        <v>137</v>
      </c>
      <c r="L4967" t="s">
        <v>14412</v>
      </c>
      <c r="M4967" t="s">
        <v>14413</v>
      </c>
      <c r="N4967">
        <v>0.85027777699999996</v>
      </c>
      <c r="O4967">
        <v>3</v>
      </c>
      <c r="P4967">
        <v>422</v>
      </c>
      <c r="Q4967">
        <v>2</v>
      </c>
      <c r="R4967">
        <v>0</v>
      </c>
      <c r="S4967">
        <v>16</v>
      </c>
      <c r="T4967">
        <v>114</v>
      </c>
      <c r="U4967">
        <v>0</v>
      </c>
      <c r="V4967">
        <v>0</v>
      </c>
      <c r="W4967">
        <v>2.6501995601762722</v>
      </c>
      <c r="X4967">
        <v>42.410279146557095</v>
      </c>
      <c r="Y4967">
        <v>12.917907696156052</v>
      </c>
      <c r="Z4967">
        <v>0</v>
      </c>
      <c r="AA4967">
        <v>235.50249864714229</v>
      </c>
      <c r="AB4967">
        <v>26.493158964769052</v>
      </c>
      <c r="AC4967">
        <v>0</v>
      </c>
      <c r="AD4967">
        <v>0</v>
      </c>
      <c r="AE4967">
        <v>319.97404401480077</v>
      </c>
    </row>
    <row r="4968" spans="1:31" x14ac:dyDescent="0.25">
      <c r="A4968">
        <v>1717896</v>
      </c>
      <c r="B4968">
        <v>1</v>
      </c>
      <c r="C4968" t="s">
        <v>80</v>
      </c>
      <c r="D4968" t="s">
        <v>94</v>
      </c>
      <c r="E4968" t="s">
        <v>131</v>
      </c>
      <c r="F4968" t="s">
        <v>14414</v>
      </c>
      <c r="G4968" t="s">
        <v>133</v>
      </c>
      <c r="H4968" t="s">
        <v>134</v>
      </c>
      <c r="I4968" t="s">
        <v>135</v>
      </c>
      <c r="J4968" t="s">
        <v>136</v>
      </c>
      <c r="K4968" t="s">
        <v>137</v>
      </c>
      <c r="L4968" t="s">
        <v>14415</v>
      </c>
      <c r="M4968" t="s">
        <v>14416</v>
      </c>
      <c r="N4968">
        <v>3.0750000000000002</v>
      </c>
      <c r="O4968">
        <v>0</v>
      </c>
      <c r="P4968">
        <v>1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0.84859014440486336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0.84859014440486336</v>
      </c>
    </row>
    <row r="4969" spans="1:31" x14ac:dyDescent="0.25">
      <c r="A4969">
        <v>1718288</v>
      </c>
      <c r="B4969">
        <v>1</v>
      </c>
      <c r="C4969" t="s">
        <v>80</v>
      </c>
      <c r="D4969" t="s">
        <v>100</v>
      </c>
      <c r="E4969" t="s">
        <v>189</v>
      </c>
      <c r="F4969" t="s">
        <v>14417</v>
      </c>
      <c r="G4969" t="s">
        <v>147</v>
      </c>
      <c r="H4969" t="s">
        <v>143</v>
      </c>
      <c r="I4969" t="s">
        <v>135</v>
      </c>
      <c r="J4969" t="s">
        <v>136</v>
      </c>
      <c r="K4969" t="s">
        <v>137</v>
      </c>
      <c r="L4969" t="s">
        <v>14418</v>
      </c>
      <c r="M4969" t="s">
        <v>14419</v>
      </c>
      <c r="N4969">
        <v>0.81916666599999999</v>
      </c>
      <c r="O4969">
        <v>0</v>
      </c>
      <c r="P4969">
        <v>402</v>
      </c>
      <c r="Q4969">
        <v>1</v>
      </c>
      <c r="R4969">
        <v>43</v>
      </c>
      <c r="S4969">
        <v>0</v>
      </c>
      <c r="T4969">
        <v>63</v>
      </c>
      <c r="U4969">
        <v>0</v>
      </c>
      <c r="V4969">
        <v>1</v>
      </c>
      <c r="W4969">
        <v>0</v>
      </c>
      <c r="X4969">
        <v>105.19614976771236</v>
      </c>
      <c r="Y4969">
        <v>1.7231851374329294</v>
      </c>
      <c r="Z4969">
        <v>6.3917317490373193</v>
      </c>
      <c r="AA4969">
        <v>0</v>
      </c>
      <c r="AB4969">
        <v>32.907289996829448</v>
      </c>
      <c r="AC4969">
        <v>0</v>
      </c>
      <c r="AD4969">
        <v>26.703920913724019</v>
      </c>
      <c r="AE4969">
        <v>172.92227756473608</v>
      </c>
    </row>
    <row r="4970" spans="1:31" x14ac:dyDescent="0.25">
      <c r="A4970">
        <v>1717604</v>
      </c>
      <c r="B4970">
        <v>1</v>
      </c>
      <c r="C4970" t="s">
        <v>81</v>
      </c>
      <c r="D4970" t="s">
        <v>113</v>
      </c>
      <c r="E4970" t="s">
        <v>189</v>
      </c>
      <c r="F4970" t="s">
        <v>6291</v>
      </c>
      <c r="G4970" t="s">
        <v>147</v>
      </c>
      <c r="H4970" t="s">
        <v>143</v>
      </c>
      <c r="I4970" t="s">
        <v>135</v>
      </c>
      <c r="J4970" t="s">
        <v>136</v>
      </c>
      <c r="K4970" t="s">
        <v>137</v>
      </c>
      <c r="L4970" t="s">
        <v>14420</v>
      </c>
      <c r="M4970" t="s">
        <v>14421</v>
      </c>
      <c r="N4970">
        <v>1.2022222220000001</v>
      </c>
      <c r="O4970">
        <v>0</v>
      </c>
      <c r="P4970">
        <v>343</v>
      </c>
      <c r="Q4970">
        <v>21</v>
      </c>
      <c r="R4970">
        <v>3</v>
      </c>
      <c r="S4970">
        <v>11</v>
      </c>
      <c r="T4970">
        <v>12</v>
      </c>
      <c r="U4970">
        <v>2</v>
      </c>
      <c r="V4970">
        <v>0</v>
      </c>
      <c r="W4970">
        <v>0</v>
      </c>
      <c r="X4970">
        <v>68.615639237829015</v>
      </c>
      <c r="Y4970">
        <v>34.487588894915156</v>
      </c>
      <c r="Z4970">
        <v>0.62120668856642669</v>
      </c>
      <c r="AA4970">
        <v>71.432092091089373</v>
      </c>
      <c r="AB4970">
        <v>9.7227301913331381</v>
      </c>
      <c r="AC4970">
        <v>173.27049388654868</v>
      </c>
      <c r="AD4970">
        <v>0</v>
      </c>
      <c r="AE4970">
        <v>358.14975099028175</v>
      </c>
    </row>
    <row r="4971" spans="1:31" x14ac:dyDescent="0.25">
      <c r="A4971">
        <v>1717936</v>
      </c>
      <c r="B4971">
        <v>1</v>
      </c>
      <c r="C4971" t="s">
        <v>81</v>
      </c>
      <c r="D4971" t="s">
        <v>126</v>
      </c>
      <c r="E4971" t="s">
        <v>150</v>
      </c>
      <c r="F4971" t="s">
        <v>14422</v>
      </c>
      <c r="G4971" t="s">
        <v>186</v>
      </c>
      <c r="H4971" t="s">
        <v>134</v>
      </c>
      <c r="I4971" t="s">
        <v>135</v>
      </c>
      <c r="J4971" t="s">
        <v>136</v>
      </c>
      <c r="K4971" t="s">
        <v>137</v>
      </c>
      <c r="L4971" t="s">
        <v>14423</v>
      </c>
      <c r="M4971" t="s">
        <v>14424</v>
      </c>
      <c r="N4971">
        <v>1.1044444440000001</v>
      </c>
      <c r="O4971">
        <v>0</v>
      </c>
      <c r="P4971">
        <v>18</v>
      </c>
      <c r="Q4971">
        <v>0</v>
      </c>
      <c r="R4971">
        <v>3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0.75507847862264987</v>
      </c>
      <c r="Y4971">
        <v>0</v>
      </c>
      <c r="Z4971">
        <v>6.7159705960456673E-2</v>
      </c>
      <c r="AA4971">
        <v>0</v>
      </c>
      <c r="AB4971">
        <v>0</v>
      </c>
      <c r="AC4971">
        <v>0</v>
      </c>
      <c r="AD4971">
        <v>0</v>
      </c>
      <c r="AE4971">
        <v>0.8222381845831066</v>
      </c>
    </row>
    <row r="4972" spans="1:31" x14ac:dyDescent="0.25">
      <c r="A4972">
        <v>1718245</v>
      </c>
      <c r="B4972">
        <v>1</v>
      </c>
      <c r="C4972" t="s">
        <v>80</v>
      </c>
      <c r="D4972" t="s">
        <v>85</v>
      </c>
      <c r="E4972" t="s">
        <v>131</v>
      </c>
      <c r="F4972" t="s">
        <v>14425</v>
      </c>
      <c r="G4972" t="s">
        <v>162</v>
      </c>
      <c r="H4972" t="s">
        <v>134</v>
      </c>
      <c r="I4972" t="s">
        <v>135</v>
      </c>
      <c r="J4972" t="s">
        <v>136</v>
      </c>
      <c r="K4972" t="s">
        <v>137</v>
      </c>
      <c r="L4972" t="s">
        <v>14426</v>
      </c>
      <c r="M4972" t="s">
        <v>14427</v>
      </c>
      <c r="N4972">
        <v>0.41083333300000002</v>
      </c>
      <c r="O4972">
        <v>0</v>
      </c>
      <c r="P4972">
        <v>19</v>
      </c>
      <c r="Q4972">
        <v>0</v>
      </c>
      <c r="R4972">
        <v>0</v>
      </c>
      <c r="S4972">
        <v>0</v>
      </c>
      <c r="T4972">
        <v>2</v>
      </c>
      <c r="U4972">
        <v>0</v>
      </c>
      <c r="V4972">
        <v>0</v>
      </c>
      <c r="W4972">
        <v>0</v>
      </c>
      <c r="X4972">
        <v>3.1463793697067834</v>
      </c>
      <c r="Y4972">
        <v>0</v>
      </c>
      <c r="Z4972">
        <v>0</v>
      </c>
      <c r="AA4972">
        <v>0</v>
      </c>
      <c r="AB4972">
        <v>1.9587347384007909</v>
      </c>
      <c r="AC4972">
        <v>0</v>
      </c>
      <c r="AD4972">
        <v>0</v>
      </c>
      <c r="AE4972">
        <v>5.1051141081075748</v>
      </c>
    </row>
    <row r="4973" spans="1:31" x14ac:dyDescent="0.25">
      <c r="A4973">
        <v>1718122</v>
      </c>
      <c r="B4973">
        <v>1</v>
      </c>
      <c r="C4973" t="s">
        <v>80</v>
      </c>
      <c r="D4973" t="s">
        <v>97</v>
      </c>
      <c r="E4973" t="s">
        <v>131</v>
      </c>
      <c r="F4973" t="s">
        <v>14428</v>
      </c>
      <c r="G4973" t="s">
        <v>133</v>
      </c>
      <c r="H4973" t="s">
        <v>134</v>
      </c>
      <c r="I4973" t="s">
        <v>135</v>
      </c>
      <c r="J4973" t="s">
        <v>136</v>
      </c>
      <c r="K4973" t="s">
        <v>137</v>
      </c>
      <c r="L4973" t="s">
        <v>14429</v>
      </c>
      <c r="M4973" t="s">
        <v>14430</v>
      </c>
      <c r="N4973">
        <v>0.94138888799999998</v>
      </c>
      <c r="O4973">
        <v>0</v>
      </c>
      <c r="P4973">
        <v>1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0.2546471990025555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0.2546471990025555</v>
      </c>
    </row>
    <row r="4974" spans="1:31" x14ac:dyDescent="0.25">
      <c r="A4974">
        <v>1718271</v>
      </c>
      <c r="B4974">
        <v>1</v>
      </c>
      <c r="C4974" t="s">
        <v>80</v>
      </c>
      <c r="D4974" t="s">
        <v>88</v>
      </c>
      <c r="E4974" t="s">
        <v>160</v>
      </c>
      <c r="F4974" t="s">
        <v>6676</v>
      </c>
      <c r="G4974" t="s">
        <v>162</v>
      </c>
      <c r="H4974" t="s">
        <v>134</v>
      </c>
      <c r="I4974" t="s">
        <v>135</v>
      </c>
      <c r="J4974" t="s">
        <v>136</v>
      </c>
      <c r="K4974" t="s">
        <v>137</v>
      </c>
      <c r="L4974" t="s">
        <v>14431</v>
      </c>
      <c r="M4974" t="s">
        <v>14432</v>
      </c>
      <c r="N4974">
        <v>0.52111111099999996</v>
      </c>
      <c r="O4974">
        <v>0</v>
      </c>
      <c r="P4974">
        <v>68</v>
      </c>
      <c r="Q4974">
        <v>0</v>
      </c>
      <c r="R4974">
        <v>0</v>
      </c>
      <c r="S4974">
        <v>0</v>
      </c>
      <c r="T4974">
        <v>10</v>
      </c>
      <c r="U4974">
        <v>0</v>
      </c>
      <c r="V4974">
        <v>0</v>
      </c>
      <c r="W4974">
        <v>0</v>
      </c>
      <c r="X4974">
        <v>14.952115318923852</v>
      </c>
      <c r="Y4974">
        <v>0</v>
      </c>
      <c r="Z4974">
        <v>0</v>
      </c>
      <c r="AA4974">
        <v>0</v>
      </c>
      <c r="AB4974">
        <v>3.0523127439763931</v>
      </c>
      <c r="AC4974">
        <v>0</v>
      </c>
      <c r="AD4974">
        <v>0</v>
      </c>
      <c r="AE4974">
        <v>18.004428062900246</v>
      </c>
    </row>
    <row r="4975" spans="1:31" x14ac:dyDescent="0.25">
      <c r="A4975">
        <v>1717810</v>
      </c>
      <c r="B4975">
        <v>1</v>
      </c>
      <c r="C4975" t="s">
        <v>80</v>
      </c>
      <c r="D4975" t="s">
        <v>97</v>
      </c>
      <c r="E4975" t="s">
        <v>160</v>
      </c>
      <c r="F4975" t="s">
        <v>11389</v>
      </c>
      <c r="G4975" t="s">
        <v>152</v>
      </c>
      <c r="H4975" t="s">
        <v>134</v>
      </c>
      <c r="I4975" t="s">
        <v>135</v>
      </c>
      <c r="J4975" t="s">
        <v>136</v>
      </c>
      <c r="K4975" t="s">
        <v>153</v>
      </c>
      <c r="L4975" t="s">
        <v>14433</v>
      </c>
      <c r="M4975" t="s">
        <v>14434</v>
      </c>
      <c r="N4975">
        <v>8.3255250000000007</v>
      </c>
      <c r="O4975">
        <v>0</v>
      </c>
      <c r="P4975">
        <v>1</v>
      </c>
      <c r="Q4975">
        <v>0</v>
      </c>
      <c r="R4975">
        <v>5</v>
      </c>
      <c r="S4975">
        <v>0</v>
      </c>
      <c r="T4975">
        <v>2</v>
      </c>
      <c r="U4975">
        <v>0</v>
      </c>
      <c r="V4975">
        <v>0</v>
      </c>
      <c r="W4975">
        <v>0</v>
      </c>
      <c r="X4975">
        <v>0.60692989345913884</v>
      </c>
      <c r="Y4975">
        <v>0</v>
      </c>
      <c r="Z4975">
        <v>10.85298818897432</v>
      </c>
      <c r="AA4975">
        <v>0</v>
      </c>
      <c r="AB4975">
        <v>8.6650480465974997E-2</v>
      </c>
      <c r="AC4975">
        <v>0</v>
      </c>
      <c r="AD4975">
        <v>0</v>
      </c>
      <c r="AE4975">
        <v>11.546568562899434</v>
      </c>
    </row>
    <row r="4976" spans="1:31" x14ac:dyDescent="0.25">
      <c r="A4976">
        <v>1717561</v>
      </c>
      <c r="B4976">
        <v>1</v>
      </c>
      <c r="C4976" t="s">
        <v>80</v>
      </c>
      <c r="D4976" t="s">
        <v>96</v>
      </c>
      <c r="E4976" t="s">
        <v>140</v>
      </c>
      <c r="F4976" t="s">
        <v>550</v>
      </c>
      <c r="G4976" t="s">
        <v>806</v>
      </c>
      <c r="H4976" t="s">
        <v>143</v>
      </c>
      <c r="I4976" t="s">
        <v>135</v>
      </c>
      <c r="J4976" t="s">
        <v>136</v>
      </c>
      <c r="K4976" t="s">
        <v>137</v>
      </c>
      <c r="L4976" t="s">
        <v>14435</v>
      </c>
      <c r="M4976" t="s">
        <v>14436</v>
      </c>
      <c r="N4976">
        <v>4.1675000000000004</v>
      </c>
      <c r="O4976">
        <v>1</v>
      </c>
      <c r="P4976">
        <v>1356</v>
      </c>
      <c r="Q4976">
        <v>0</v>
      </c>
      <c r="R4976">
        <v>0</v>
      </c>
      <c r="S4976">
        <v>7</v>
      </c>
      <c r="T4976">
        <v>39</v>
      </c>
      <c r="U4976">
        <v>0</v>
      </c>
      <c r="V4976">
        <v>1</v>
      </c>
      <c r="W4976">
        <v>24.234851147397844</v>
      </c>
      <c r="X4976">
        <v>702.09356639331395</v>
      </c>
      <c r="Y4976">
        <v>0</v>
      </c>
      <c r="Z4976">
        <v>0</v>
      </c>
      <c r="AA4976">
        <v>105.68010335016538</v>
      </c>
      <c r="AB4976">
        <v>58.219837023437094</v>
      </c>
      <c r="AC4976">
        <v>0</v>
      </c>
      <c r="AD4976">
        <v>0.15066215117473333</v>
      </c>
      <c r="AE4976">
        <v>890.37902006548904</v>
      </c>
    </row>
    <row r="4977" spans="1:31" x14ac:dyDescent="0.25">
      <c r="A4977">
        <v>1718059</v>
      </c>
      <c r="B4977">
        <v>1</v>
      </c>
      <c r="C4977" t="s">
        <v>81</v>
      </c>
      <c r="D4977" t="s">
        <v>112</v>
      </c>
      <c r="E4977" t="s">
        <v>131</v>
      </c>
      <c r="F4977" t="s">
        <v>14437</v>
      </c>
      <c r="G4977" t="s">
        <v>133</v>
      </c>
      <c r="H4977" t="s">
        <v>134</v>
      </c>
      <c r="I4977" t="s">
        <v>135</v>
      </c>
      <c r="J4977" t="s">
        <v>136</v>
      </c>
      <c r="K4977" t="s">
        <v>137</v>
      </c>
      <c r="L4977" t="s">
        <v>14438</v>
      </c>
      <c r="M4977" t="s">
        <v>14439</v>
      </c>
      <c r="N4977">
        <v>4.3233333329999999</v>
      </c>
      <c r="O4977">
        <v>0</v>
      </c>
      <c r="P4977">
        <v>1</v>
      </c>
      <c r="Q4977">
        <v>0</v>
      </c>
      <c r="R4977">
        <v>1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</row>
    <row r="4978" spans="1:31" x14ac:dyDescent="0.25">
      <c r="A4978">
        <v>1718165</v>
      </c>
      <c r="B4978">
        <v>1</v>
      </c>
      <c r="C4978" t="s">
        <v>81</v>
      </c>
      <c r="D4978" t="s">
        <v>118</v>
      </c>
      <c r="E4978" t="s">
        <v>160</v>
      </c>
      <c r="F4978" t="s">
        <v>14440</v>
      </c>
      <c r="G4978" t="s">
        <v>162</v>
      </c>
      <c r="H4978" t="s">
        <v>134</v>
      </c>
      <c r="I4978" t="s">
        <v>135</v>
      </c>
      <c r="J4978" t="s">
        <v>136</v>
      </c>
      <c r="K4978" t="s">
        <v>137</v>
      </c>
      <c r="L4978" t="s">
        <v>14441</v>
      </c>
      <c r="M4978" t="s">
        <v>14442</v>
      </c>
      <c r="N4978">
        <v>0.87583333299999999</v>
      </c>
      <c r="O4978">
        <v>0</v>
      </c>
      <c r="P4978">
        <v>23</v>
      </c>
      <c r="Q4978">
        <v>0</v>
      </c>
      <c r="R4978">
        <v>1</v>
      </c>
      <c r="S4978">
        <v>0</v>
      </c>
      <c r="T4978">
        <v>2</v>
      </c>
      <c r="U4978">
        <v>0</v>
      </c>
      <c r="V4978">
        <v>0</v>
      </c>
      <c r="W4978">
        <v>0</v>
      </c>
      <c r="X4978">
        <v>4.5291073856905397</v>
      </c>
      <c r="Y4978">
        <v>0</v>
      </c>
      <c r="Z4978">
        <v>0</v>
      </c>
      <c r="AA4978">
        <v>0</v>
      </c>
      <c r="AB4978">
        <v>0.66341460617398618</v>
      </c>
      <c r="AC4978">
        <v>0</v>
      </c>
      <c r="AD4978">
        <v>0</v>
      </c>
      <c r="AE4978">
        <v>5.1925219918645258</v>
      </c>
    </row>
    <row r="4979" spans="1:31" x14ac:dyDescent="0.25">
      <c r="A4979">
        <v>1717667</v>
      </c>
      <c r="B4979">
        <v>1</v>
      </c>
      <c r="C4979" t="s">
        <v>80</v>
      </c>
      <c r="D4979" t="s">
        <v>90</v>
      </c>
      <c r="E4979" t="s">
        <v>131</v>
      </c>
      <c r="F4979" t="s">
        <v>14443</v>
      </c>
      <c r="G4979" t="s">
        <v>133</v>
      </c>
      <c r="H4979" t="s">
        <v>134</v>
      </c>
      <c r="I4979" t="s">
        <v>135</v>
      </c>
      <c r="J4979" t="s">
        <v>136</v>
      </c>
      <c r="K4979" t="s">
        <v>137</v>
      </c>
      <c r="L4979" t="s">
        <v>14444</v>
      </c>
      <c r="M4979" t="s">
        <v>14445</v>
      </c>
      <c r="N4979">
        <v>1.106666666</v>
      </c>
      <c r="O4979">
        <v>0</v>
      </c>
      <c r="P4979">
        <v>3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0.41527742123878747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0.41527742123878747</v>
      </c>
    </row>
    <row r="4980" spans="1:31" x14ac:dyDescent="0.25">
      <c r="A4980">
        <v>1718022</v>
      </c>
      <c r="B4980">
        <v>1</v>
      </c>
      <c r="C4980" t="s">
        <v>80</v>
      </c>
      <c r="D4980" t="s">
        <v>108</v>
      </c>
      <c r="E4980" t="s">
        <v>160</v>
      </c>
      <c r="F4980" t="s">
        <v>14446</v>
      </c>
      <c r="G4980" t="s">
        <v>162</v>
      </c>
      <c r="H4980" t="s">
        <v>134</v>
      </c>
      <c r="I4980" t="s">
        <v>135</v>
      </c>
      <c r="J4980" t="s">
        <v>136</v>
      </c>
      <c r="K4980" t="s">
        <v>137</v>
      </c>
      <c r="L4980" t="s">
        <v>14447</v>
      </c>
      <c r="M4980" t="s">
        <v>14448</v>
      </c>
      <c r="N4980">
        <v>2.1805555550000002</v>
      </c>
      <c r="O4980">
        <v>0</v>
      </c>
      <c r="P4980">
        <v>15</v>
      </c>
      <c r="Q4980">
        <v>0</v>
      </c>
      <c r="R4980">
        <v>4</v>
      </c>
      <c r="S4980">
        <v>0</v>
      </c>
      <c r="T4980">
        <v>4</v>
      </c>
      <c r="U4980">
        <v>0</v>
      </c>
      <c r="V4980">
        <v>0</v>
      </c>
      <c r="W4980">
        <v>0</v>
      </c>
      <c r="X4980">
        <v>4.4393829974962937</v>
      </c>
      <c r="Y4980">
        <v>0</v>
      </c>
      <c r="Z4980">
        <v>9.1438714199588877E-2</v>
      </c>
      <c r="AA4980">
        <v>0</v>
      </c>
      <c r="AB4980">
        <v>0.25569254124737584</v>
      </c>
      <c r="AC4980">
        <v>0</v>
      </c>
      <c r="AD4980">
        <v>0</v>
      </c>
      <c r="AE4980">
        <v>4.7865142529432578</v>
      </c>
    </row>
    <row r="4981" spans="1:31" x14ac:dyDescent="0.25">
      <c r="A4981">
        <v>1717724</v>
      </c>
      <c r="B4981">
        <v>1</v>
      </c>
      <c r="C4981" t="s">
        <v>80</v>
      </c>
      <c r="D4981" t="s">
        <v>106</v>
      </c>
      <c r="E4981" t="s">
        <v>131</v>
      </c>
      <c r="F4981" t="s">
        <v>14449</v>
      </c>
      <c r="G4981" t="s">
        <v>133</v>
      </c>
      <c r="H4981" t="s">
        <v>134</v>
      </c>
      <c r="I4981" t="s">
        <v>135</v>
      </c>
      <c r="J4981" t="s">
        <v>136</v>
      </c>
      <c r="K4981" t="s">
        <v>137</v>
      </c>
      <c r="L4981" t="s">
        <v>14450</v>
      </c>
      <c r="M4981" t="s">
        <v>14451</v>
      </c>
      <c r="N4981">
        <v>4.8747222219999999</v>
      </c>
      <c r="O4981">
        <v>0</v>
      </c>
      <c r="P4981">
        <v>1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0.54273927841022773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0.54273927841022773</v>
      </c>
    </row>
    <row r="4982" spans="1:31" x14ac:dyDescent="0.25">
      <c r="A4982">
        <v>1717624</v>
      </c>
      <c r="B4982">
        <v>1</v>
      </c>
      <c r="C4982" t="s">
        <v>80</v>
      </c>
      <c r="D4982" t="s">
        <v>106</v>
      </c>
      <c r="E4982" t="s">
        <v>171</v>
      </c>
      <c r="F4982" t="s">
        <v>14452</v>
      </c>
      <c r="G4982" t="s">
        <v>295</v>
      </c>
      <c r="H4982" t="s">
        <v>143</v>
      </c>
      <c r="I4982" t="s">
        <v>135</v>
      </c>
      <c r="J4982" t="s">
        <v>136</v>
      </c>
      <c r="K4982" t="s">
        <v>137</v>
      </c>
      <c r="L4982" t="s">
        <v>14453</v>
      </c>
      <c r="M4982" t="s">
        <v>14454</v>
      </c>
      <c r="N4982">
        <v>1.943888888</v>
      </c>
      <c r="O4982">
        <v>0</v>
      </c>
      <c r="P4982">
        <v>42</v>
      </c>
      <c r="Q4982">
        <v>0</v>
      </c>
      <c r="R4982">
        <v>3</v>
      </c>
      <c r="S4982">
        <v>0</v>
      </c>
      <c r="T4982">
        <v>4</v>
      </c>
      <c r="U4982">
        <v>0</v>
      </c>
      <c r="V4982">
        <v>0</v>
      </c>
      <c r="W4982">
        <v>0</v>
      </c>
      <c r="X4982">
        <v>11.758334149369659</v>
      </c>
      <c r="Y4982">
        <v>0</v>
      </c>
      <c r="Z4982">
        <v>3.7958686669133952</v>
      </c>
      <c r="AA4982">
        <v>0</v>
      </c>
      <c r="AB4982">
        <v>7.9190941677053228</v>
      </c>
      <c r="AC4982">
        <v>0</v>
      </c>
      <c r="AD4982">
        <v>0</v>
      </c>
      <c r="AE4982">
        <v>23.473296983988376</v>
      </c>
    </row>
    <row r="4983" spans="1:31" x14ac:dyDescent="0.25">
      <c r="A4983">
        <v>1717916</v>
      </c>
      <c r="B4983">
        <v>1</v>
      </c>
      <c r="C4983" t="s">
        <v>80</v>
      </c>
      <c r="D4983" t="s">
        <v>87</v>
      </c>
      <c r="E4983" t="s">
        <v>441</v>
      </c>
      <c r="F4983" t="s">
        <v>14455</v>
      </c>
      <c r="G4983" t="s">
        <v>157</v>
      </c>
      <c r="H4983" t="s">
        <v>134</v>
      </c>
      <c r="I4983" t="s">
        <v>135</v>
      </c>
      <c r="J4983" t="s">
        <v>136</v>
      </c>
      <c r="K4983" t="s">
        <v>137</v>
      </c>
      <c r="L4983" t="s">
        <v>14456</v>
      </c>
      <c r="M4983" t="s">
        <v>14457</v>
      </c>
      <c r="N4983">
        <v>1.582222222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2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70.411369845161317</v>
      </c>
      <c r="AE4983">
        <v>70.411369845161317</v>
      </c>
    </row>
    <row r="4984" spans="1:31" x14ac:dyDescent="0.25">
      <c r="A4984">
        <v>1717613</v>
      </c>
      <c r="B4984">
        <v>1</v>
      </c>
      <c r="C4984" t="s">
        <v>81</v>
      </c>
      <c r="D4984" t="s">
        <v>122</v>
      </c>
      <c r="E4984" t="s">
        <v>140</v>
      </c>
      <c r="F4984" t="s">
        <v>6552</v>
      </c>
      <c r="G4984" t="s">
        <v>147</v>
      </c>
      <c r="H4984" t="s">
        <v>143</v>
      </c>
      <c r="I4984" t="s">
        <v>135</v>
      </c>
      <c r="J4984" t="s">
        <v>136</v>
      </c>
      <c r="K4984" t="s">
        <v>137</v>
      </c>
      <c r="L4984" t="s">
        <v>14458</v>
      </c>
      <c r="M4984" t="s">
        <v>14459</v>
      </c>
      <c r="N4984">
        <v>0.45</v>
      </c>
      <c r="O4984">
        <v>23</v>
      </c>
      <c r="P4984">
        <v>1710</v>
      </c>
      <c r="Q4984">
        <v>276</v>
      </c>
      <c r="R4984">
        <v>42</v>
      </c>
      <c r="S4984">
        <v>55</v>
      </c>
      <c r="T4984">
        <v>176</v>
      </c>
      <c r="U4984">
        <v>4</v>
      </c>
      <c r="V4984">
        <v>3</v>
      </c>
      <c r="W4984">
        <v>1.1247518436804</v>
      </c>
      <c r="X4984">
        <v>98.493908512679994</v>
      </c>
      <c r="Y4984">
        <v>56.360415853208309</v>
      </c>
      <c r="Z4984">
        <v>4.8603950172603021</v>
      </c>
      <c r="AA4984">
        <v>318.40651051241719</v>
      </c>
      <c r="AB4984">
        <v>27.09695684676689</v>
      </c>
      <c r="AC4984">
        <v>216.78772753306305</v>
      </c>
      <c r="AD4984">
        <v>1.4999076119898</v>
      </c>
      <c r="AE4984">
        <v>724.63057373106585</v>
      </c>
    </row>
    <row r="4985" spans="1:31" x14ac:dyDescent="0.25">
      <c r="A4985">
        <v>1718277</v>
      </c>
      <c r="B4985">
        <v>1</v>
      </c>
      <c r="C4985" t="s">
        <v>81</v>
      </c>
      <c r="D4985" t="s">
        <v>127</v>
      </c>
      <c r="E4985" t="s">
        <v>171</v>
      </c>
      <c r="F4985" t="s">
        <v>559</v>
      </c>
      <c r="G4985" t="s">
        <v>147</v>
      </c>
      <c r="H4985" t="s">
        <v>143</v>
      </c>
      <c r="I4985" t="s">
        <v>455</v>
      </c>
      <c r="J4985" t="s">
        <v>136</v>
      </c>
      <c r="K4985" t="s">
        <v>137</v>
      </c>
      <c r="L4985" t="s">
        <v>14460</v>
      </c>
      <c r="M4985" t="s">
        <v>14461</v>
      </c>
      <c r="N4985">
        <v>3.6111110000000002E-3</v>
      </c>
      <c r="O4985">
        <v>0</v>
      </c>
      <c r="P4985">
        <v>420</v>
      </c>
      <c r="Q4985">
        <v>10</v>
      </c>
      <c r="R4985">
        <v>31</v>
      </c>
      <c r="S4985">
        <v>3</v>
      </c>
      <c r="T4985">
        <v>36</v>
      </c>
      <c r="U4985">
        <v>4</v>
      </c>
      <c r="V4985">
        <v>0</v>
      </c>
      <c r="W4985">
        <v>0</v>
      </c>
      <c r="X4985">
        <v>0.23552515684159206</v>
      </c>
      <c r="Y4985">
        <v>1.2888818325445832E-2</v>
      </c>
      <c r="Z4985">
        <v>1.9616391254864439E-2</v>
      </c>
      <c r="AA4985">
        <v>1.7261243737784582</v>
      </c>
      <c r="AB4985">
        <v>1.9056910903510277E-2</v>
      </c>
      <c r="AC4985">
        <v>0.21926690911377777</v>
      </c>
      <c r="AD4985">
        <v>0</v>
      </c>
      <c r="AE4985">
        <v>2.2324785602176487</v>
      </c>
    </row>
    <row r="4986" spans="1:31" x14ac:dyDescent="0.25">
      <c r="A4986">
        <v>1717945</v>
      </c>
      <c r="B4986">
        <v>1</v>
      </c>
      <c r="C4986" t="s">
        <v>80</v>
      </c>
      <c r="D4986" t="s">
        <v>97</v>
      </c>
      <c r="E4986" t="s">
        <v>131</v>
      </c>
      <c r="F4986" t="s">
        <v>14462</v>
      </c>
      <c r="G4986" t="s">
        <v>242</v>
      </c>
      <c r="H4986" t="s">
        <v>134</v>
      </c>
      <c r="I4986" t="s">
        <v>135</v>
      </c>
      <c r="J4986" t="s">
        <v>136</v>
      </c>
      <c r="K4986" t="s">
        <v>137</v>
      </c>
      <c r="L4986" t="s">
        <v>14463</v>
      </c>
      <c r="M4986" t="s">
        <v>14464</v>
      </c>
      <c r="N4986">
        <v>1.2469444439999999</v>
      </c>
      <c r="O4986">
        <v>0</v>
      </c>
      <c r="P4986">
        <v>1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1.9779065187698757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1.9779065187698757</v>
      </c>
    </row>
    <row r="4987" spans="1:31" x14ac:dyDescent="0.25">
      <c r="A4987">
        <v>1717590</v>
      </c>
      <c r="B4987">
        <v>1</v>
      </c>
      <c r="C4987" t="s">
        <v>80</v>
      </c>
      <c r="D4987" t="s">
        <v>94</v>
      </c>
      <c r="E4987" t="s">
        <v>314</v>
      </c>
      <c r="F4987" t="s">
        <v>14465</v>
      </c>
      <c r="G4987" t="s">
        <v>147</v>
      </c>
      <c r="H4987" t="s">
        <v>143</v>
      </c>
      <c r="I4987" t="s">
        <v>135</v>
      </c>
      <c r="J4987" t="s">
        <v>136</v>
      </c>
      <c r="K4987" t="s">
        <v>137</v>
      </c>
      <c r="L4987" t="s">
        <v>14466</v>
      </c>
      <c r="M4987" t="s">
        <v>14467</v>
      </c>
      <c r="N4987">
        <v>6.3333333000000006E-2</v>
      </c>
      <c r="O4987">
        <v>0</v>
      </c>
      <c r="P4987">
        <v>1749</v>
      </c>
      <c r="Q4987">
        <v>11</v>
      </c>
      <c r="R4987">
        <v>509</v>
      </c>
      <c r="S4987">
        <v>21</v>
      </c>
      <c r="T4987">
        <v>222</v>
      </c>
      <c r="U4987">
        <v>13</v>
      </c>
      <c r="V4987">
        <v>0</v>
      </c>
      <c r="W4987">
        <v>0</v>
      </c>
      <c r="X4987">
        <v>12.813514816773971</v>
      </c>
      <c r="Y4987">
        <v>0.60805031416574684</v>
      </c>
      <c r="Z4987">
        <v>7.7660830448524925</v>
      </c>
      <c r="AA4987">
        <v>7.5693483652119484</v>
      </c>
      <c r="AB4987">
        <v>8.3624601576585107</v>
      </c>
      <c r="AC4987">
        <v>65.483358475316351</v>
      </c>
      <c r="AD4987">
        <v>0</v>
      </c>
      <c r="AE4987">
        <v>102.60281517397902</v>
      </c>
    </row>
    <row r="4988" spans="1:31" x14ac:dyDescent="0.25">
      <c r="A4988">
        <v>1717922</v>
      </c>
      <c r="B4988">
        <v>1</v>
      </c>
      <c r="C4988" t="s">
        <v>81</v>
      </c>
      <c r="D4988" t="s">
        <v>115</v>
      </c>
      <c r="E4988" t="s">
        <v>171</v>
      </c>
      <c r="F4988" t="s">
        <v>14468</v>
      </c>
      <c r="G4988" t="s">
        <v>295</v>
      </c>
      <c r="H4988" t="s">
        <v>143</v>
      </c>
      <c r="I4988" t="s">
        <v>135</v>
      </c>
      <c r="J4988" t="s">
        <v>136</v>
      </c>
      <c r="K4988" t="s">
        <v>137</v>
      </c>
      <c r="L4988" t="s">
        <v>14469</v>
      </c>
      <c r="M4988" t="s">
        <v>14470</v>
      </c>
      <c r="N4988">
        <v>2.0730555549999998</v>
      </c>
      <c r="O4988">
        <v>0</v>
      </c>
      <c r="P4988">
        <v>217</v>
      </c>
      <c r="Q4988">
        <v>0</v>
      </c>
      <c r="R4988">
        <v>4</v>
      </c>
      <c r="S4988">
        <v>1</v>
      </c>
      <c r="T4988">
        <v>14</v>
      </c>
      <c r="U4988">
        <v>0</v>
      </c>
      <c r="V4988">
        <v>0</v>
      </c>
      <c r="W4988">
        <v>0</v>
      </c>
      <c r="X4988">
        <v>33.993608910986538</v>
      </c>
      <c r="Y4988">
        <v>0</v>
      </c>
      <c r="Z4988">
        <v>0.52514019824399261</v>
      </c>
      <c r="AA4988">
        <v>3.065832476996059</v>
      </c>
      <c r="AB4988">
        <v>8.3740919034758949</v>
      </c>
      <c r="AC4988">
        <v>0</v>
      </c>
      <c r="AD4988">
        <v>0</v>
      </c>
      <c r="AE4988">
        <v>45.958673489702484</v>
      </c>
    </row>
    <row r="4989" spans="1:31" x14ac:dyDescent="0.25">
      <c r="A4989">
        <v>1717759</v>
      </c>
      <c r="B4989">
        <v>1</v>
      </c>
      <c r="C4989" t="s">
        <v>80</v>
      </c>
      <c r="D4989" t="s">
        <v>93</v>
      </c>
      <c r="E4989" t="s">
        <v>160</v>
      </c>
      <c r="F4989" t="s">
        <v>14471</v>
      </c>
      <c r="G4989" t="s">
        <v>162</v>
      </c>
      <c r="H4989" t="s">
        <v>134</v>
      </c>
      <c r="I4989" t="s">
        <v>135</v>
      </c>
      <c r="J4989" t="s">
        <v>136</v>
      </c>
      <c r="K4989" t="s">
        <v>137</v>
      </c>
      <c r="L4989" t="s">
        <v>14472</v>
      </c>
      <c r="M4989" t="s">
        <v>14473</v>
      </c>
      <c r="N4989">
        <v>1.236388888</v>
      </c>
      <c r="O4989">
        <v>0</v>
      </c>
      <c r="P4989">
        <v>0</v>
      </c>
      <c r="Q4989">
        <v>0</v>
      </c>
      <c r="R4989">
        <v>8</v>
      </c>
      <c r="S4989">
        <v>0</v>
      </c>
      <c r="T4989">
        <v>3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1.464031013083021</v>
      </c>
      <c r="AA4989">
        <v>0</v>
      </c>
      <c r="AB4989">
        <v>2.3528213665021145</v>
      </c>
      <c r="AC4989">
        <v>0</v>
      </c>
      <c r="AD4989">
        <v>0</v>
      </c>
      <c r="AE4989">
        <v>3.8168523795851357</v>
      </c>
    </row>
    <row r="4990" spans="1:31" x14ac:dyDescent="0.25">
      <c r="A4990">
        <v>1717882</v>
      </c>
      <c r="B4990">
        <v>1</v>
      </c>
      <c r="C4990" t="s">
        <v>81</v>
      </c>
      <c r="D4990" t="s">
        <v>127</v>
      </c>
      <c r="E4990" t="s">
        <v>150</v>
      </c>
      <c r="F4990" t="s">
        <v>14474</v>
      </c>
      <c r="G4990" t="s">
        <v>186</v>
      </c>
      <c r="H4990" t="s">
        <v>134</v>
      </c>
      <c r="I4990" t="s">
        <v>135</v>
      </c>
      <c r="J4990" t="s">
        <v>136</v>
      </c>
      <c r="K4990" t="s">
        <v>137</v>
      </c>
      <c r="L4990" t="s">
        <v>14475</v>
      </c>
      <c r="M4990" t="s">
        <v>14476</v>
      </c>
      <c r="N4990">
        <v>5.0830555549999996</v>
      </c>
      <c r="O4990">
        <v>0</v>
      </c>
      <c r="P4990">
        <v>82</v>
      </c>
      <c r="Q4990">
        <v>0</v>
      </c>
      <c r="R4990">
        <v>11</v>
      </c>
      <c r="S4990">
        <v>0</v>
      </c>
      <c r="T4990">
        <v>4</v>
      </c>
      <c r="U4990">
        <v>0</v>
      </c>
      <c r="V4990">
        <v>0</v>
      </c>
      <c r="W4990">
        <v>0</v>
      </c>
      <c r="X4990">
        <v>58.856389699969391</v>
      </c>
      <c r="Y4990">
        <v>0</v>
      </c>
      <c r="Z4990">
        <v>12.986342023769691</v>
      </c>
      <c r="AA4990">
        <v>0</v>
      </c>
      <c r="AB4990">
        <v>10.147756053986887</v>
      </c>
      <c r="AC4990">
        <v>0</v>
      </c>
      <c r="AD4990">
        <v>0</v>
      </c>
      <c r="AE4990">
        <v>81.99048777772596</v>
      </c>
    </row>
    <row r="4991" spans="1:31" x14ac:dyDescent="0.25">
      <c r="A4991">
        <v>1718191</v>
      </c>
      <c r="B4991">
        <v>1</v>
      </c>
      <c r="C4991" t="s">
        <v>80</v>
      </c>
      <c r="D4991" t="s">
        <v>95</v>
      </c>
      <c r="E4991" t="s">
        <v>314</v>
      </c>
      <c r="F4991" t="s">
        <v>9215</v>
      </c>
      <c r="G4991" t="s">
        <v>147</v>
      </c>
      <c r="H4991" t="s">
        <v>143</v>
      </c>
      <c r="I4991" t="s">
        <v>135</v>
      </c>
      <c r="J4991" t="s">
        <v>136</v>
      </c>
      <c r="K4991" t="s">
        <v>137</v>
      </c>
      <c r="L4991" t="s">
        <v>14477</v>
      </c>
      <c r="M4991" t="s">
        <v>14478</v>
      </c>
      <c r="N4991">
        <v>0.23861111099999999</v>
      </c>
      <c r="O4991">
        <v>0</v>
      </c>
      <c r="P4991">
        <v>146</v>
      </c>
      <c r="Q4991">
        <v>0</v>
      </c>
      <c r="R4991">
        <v>1</v>
      </c>
      <c r="S4991">
        <v>26</v>
      </c>
      <c r="T4991">
        <v>9</v>
      </c>
      <c r="U4991">
        <v>4</v>
      </c>
      <c r="V4991">
        <v>0</v>
      </c>
      <c r="W4991">
        <v>0</v>
      </c>
      <c r="X4991">
        <v>9.2412706613618223</v>
      </c>
      <c r="Y4991">
        <v>0</v>
      </c>
      <c r="Z4991">
        <v>2.4992093179166664E-5</v>
      </c>
      <c r="AA4991">
        <v>190.97513928716086</v>
      </c>
      <c r="AB4991">
        <v>2.1383304789714668</v>
      </c>
      <c r="AC4991">
        <v>57.976515492116114</v>
      </c>
      <c r="AD4991">
        <v>0</v>
      </c>
      <c r="AE4991">
        <v>260.33128091170346</v>
      </c>
    </row>
    <row r="4992" spans="1:31" x14ac:dyDescent="0.25">
      <c r="A4992">
        <v>1717799</v>
      </c>
      <c r="B4992">
        <v>1</v>
      </c>
      <c r="C4992" t="s">
        <v>81</v>
      </c>
      <c r="D4992" t="s">
        <v>115</v>
      </c>
      <c r="E4992" t="s">
        <v>189</v>
      </c>
      <c r="F4992" t="s">
        <v>11271</v>
      </c>
      <c r="G4992" t="s">
        <v>147</v>
      </c>
      <c r="H4992" t="s">
        <v>143</v>
      </c>
      <c r="I4992" t="s">
        <v>135</v>
      </c>
      <c r="J4992" t="s">
        <v>136</v>
      </c>
      <c r="K4992" t="s">
        <v>137</v>
      </c>
      <c r="L4992" t="s">
        <v>14479</v>
      </c>
      <c r="M4992" t="s">
        <v>14480</v>
      </c>
      <c r="N4992">
        <v>1.0819444439999999</v>
      </c>
      <c r="O4992">
        <v>0</v>
      </c>
      <c r="P4992">
        <v>465</v>
      </c>
      <c r="Q4992">
        <v>0</v>
      </c>
      <c r="R4992">
        <v>10</v>
      </c>
      <c r="S4992">
        <v>4</v>
      </c>
      <c r="T4992">
        <v>39</v>
      </c>
      <c r="U4992">
        <v>0</v>
      </c>
      <c r="V4992">
        <v>0</v>
      </c>
      <c r="W4992">
        <v>0</v>
      </c>
      <c r="X4992">
        <v>42.697327394307159</v>
      </c>
      <c r="Y4992">
        <v>0</v>
      </c>
      <c r="Z4992">
        <v>3.219029627937333E-2</v>
      </c>
      <c r="AA4992">
        <v>27.71596200022644</v>
      </c>
      <c r="AB4992">
        <v>27.06700646736374</v>
      </c>
      <c r="AC4992">
        <v>0</v>
      </c>
      <c r="AD4992">
        <v>0</v>
      </c>
      <c r="AE4992">
        <v>97.512486158176714</v>
      </c>
    </row>
    <row r="4993" spans="1:31" x14ac:dyDescent="0.25">
      <c r="A4993">
        <v>1718045</v>
      </c>
      <c r="B4993">
        <v>1</v>
      </c>
      <c r="C4993" t="s">
        <v>81</v>
      </c>
      <c r="D4993" t="s">
        <v>122</v>
      </c>
      <c r="E4993" t="s">
        <v>160</v>
      </c>
      <c r="F4993" t="s">
        <v>14481</v>
      </c>
      <c r="G4993" t="s">
        <v>162</v>
      </c>
      <c r="H4993" t="s">
        <v>134</v>
      </c>
      <c r="I4993" t="s">
        <v>135</v>
      </c>
      <c r="J4993" t="s">
        <v>136</v>
      </c>
      <c r="K4993" t="s">
        <v>137</v>
      </c>
      <c r="L4993" t="s">
        <v>14482</v>
      </c>
      <c r="M4993" t="s">
        <v>14483</v>
      </c>
      <c r="N4993">
        <v>3.8455555549999998</v>
      </c>
      <c r="O4993">
        <v>0</v>
      </c>
      <c r="P4993">
        <v>3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0.58567314851465002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0.58567314851465002</v>
      </c>
    </row>
    <row r="4994" spans="1:31" x14ac:dyDescent="0.25">
      <c r="A4994">
        <v>1718131</v>
      </c>
      <c r="B4994">
        <v>1</v>
      </c>
      <c r="C4994" t="s">
        <v>81</v>
      </c>
      <c r="D4994" t="s">
        <v>124</v>
      </c>
      <c r="E4994" t="s">
        <v>131</v>
      </c>
      <c r="F4994" t="s">
        <v>14484</v>
      </c>
      <c r="G4994" t="s">
        <v>133</v>
      </c>
      <c r="H4994" t="s">
        <v>134</v>
      </c>
      <c r="I4994" t="s">
        <v>135</v>
      </c>
      <c r="J4994" t="s">
        <v>136</v>
      </c>
      <c r="K4994" t="s">
        <v>137</v>
      </c>
      <c r="L4994" t="s">
        <v>14485</v>
      </c>
      <c r="M4994" t="s">
        <v>14486</v>
      </c>
      <c r="N4994">
        <v>1.3138888879999999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0.1991587953383111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0.1991587953383111</v>
      </c>
    </row>
    <row r="4995" spans="1:31" x14ac:dyDescent="0.25">
      <c r="A4995">
        <v>1717985</v>
      </c>
      <c r="B4995">
        <v>1</v>
      </c>
      <c r="C4995" t="s">
        <v>80</v>
      </c>
      <c r="D4995" t="s">
        <v>98</v>
      </c>
      <c r="E4995" t="s">
        <v>131</v>
      </c>
      <c r="F4995" t="s">
        <v>14487</v>
      </c>
      <c r="G4995" t="s">
        <v>133</v>
      </c>
      <c r="H4995" t="s">
        <v>134</v>
      </c>
      <c r="I4995" t="s">
        <v>135</v>
      </c>
      <c r="J4995" t="s">
        <v>136</v>
      </c>
      <c r="K4995" t="s">
        <v>137</v>
      </c>
      <c r="L4995" t="s">
        <v>14488</v>
      </c>
      <c r="M4995" t="s">
        <v>14489</v>
      </c>
      <c r="N4995">
        <v>2.7033333329999998</v>
      </c>
      <c r="O4995">
        <v>0</v>
      </c>
      <c r="P4995">
        <v>1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0.45848155309287503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0.45848155309287503</v>
      </c>
    </row>
    <row r="4996" spans="1:31" x14ac:dyDescent="0.25">
      <c r="A4996">
        <v>1718091</v>
      </c>
      <c r="B4996">
        <v>1</v>
      </c>
      <c r="C4996" t="s">
        <v>81</v>
      </c>
      <c r="D4996" t="s">
        <v>121</v>
      </c>
      <c r="E4996" t="s">
        <v>171</v>
      </c>
      <c r="F4996" t="s">
        <v>14490</v>
      </c>
      <c r="G4996" t="s">
        <v>246</v>
      </c>
      <c r="H4996" t="s">
        <v>143</v>
      </c>
      <c r="I4996" t="s">
        <v>135</v>
      </c>
      <c r="J4996" t="s">
        <v>136</v>
      </c>
      <c r="K4996" t="s">
        <v>137</v>
      </c>
      <c r="L4996" t="s">
        <v>14491</v>
      </c>
      <c r="M4996" t="s">
        <v>14492</v>
      </c>
      <c r="N4996">
        <v>3.1291666660000002</v>
      </c>
      <c r="O4996">
        <v>0</v>
      </c>
      <c r="P4996">
        <v>6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1.8655876495742847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1.8655876495742847</v>
      </c>
    </row>
    <row r="4997" spans="1:31" x14ac:dyDescent="0.25">
      <c r="A4997">
        <v>1718148</v>
      </c>
      <c r="B4997">
        <v>1</v>
      </c>
      <c r="C4997" t="s">
        <v>81</v>
      </c>
      <c r="D4997" t="s">
        <v>113</v>
      </c>
      <c r="E4997" t="s">
        <v>160</v>
      </c>
      <c r="F4997" t="s">
        <v>14493</v>
      </c>
      <c r="G4997" t="s">
        <v>162</v>
      </c>
      <c r="H4997" t="s">
        <v>134</v>
      </c>
      <c r="I4997" t="s">
        <v>135</v>
      </c>
      <c r="J4997" t="s">
        <v>136</v>
      </c>
      <c r="K4997" t="s">
        <v>137</v>
      </c>
      <c r="L4997" t="s">
        <v>14494</v>
      </c>
      <c r="M4997" t="s">
        <v>14495</v>
      </c>
      <c r="N4997">
        <v>1.9541666660000001</v>
      </c>
      <c r="O4997">
        <v>0</v>
      </c>
      <c r="P4997">
        <v>27</v>
      </c>
      <c r="Q4997">
        <v>0</v>
      </c>
      <c r="R4997">
        <v>0</v>
      </c>
      <c r="S4997">
        <v>0</v>
      </c>
      <c r="T4997">
        <v>4</v>
      </c>
      <c r="U4997">
        <v>0</v>
      </c>
      <c r="V4997">
        <v>0</v>
      </c>
      <c r="W4997">
        <v>0</v>
      </c>
      <c r="X4997">
        <v>5.9268239992291036</v>
      </c>
      <c r="Y4997">
        <v>0</v>
      </c>
      <c r="Z4997">
        <v>0</v>
      </c>
      <c r="AA4997">
        <v>0</v>
      </c>
      <c r="AB4997">
        <v>0.14413163140167001</v>
      </c>
      <c r="AC4997">
        <v>0</v>
      </c>
      <c r="AD4997">
        <v>0</v>
      </c>
      <c r="AE4997">
        <v>6.0709556306307739</v>
      </c>
    </row>
    <row r="4998" spans="1:31" x14ac:dyDescent="0.25">
      <c r="A4998">
        <v>1717839</v>
      </c>
      <c r="B4998">
        <v>1</v>
      </c>
      <c r="C4998" t="s">
        <v>80</v>
      </c>
      <c r="D4998" t="s">
        <v>108</v>
      </c>
      <c r="E4998" t="s">
        <v>160</v>
      </c>
      <c r="F4998" t="s">
        <v>11567</v>
      </c>
      <c r="G4998" t="s">
        <v>1680</v>
      </c>
      <c r="H4998" t="s">
        <v>134</v>
      </c>
      <c r="I4998" t="s">
        <v>135</v>
      </c>
      <c r="J4998" t="s">
        <v>136</v>
      </c>
      <c r="K4998" t="s">
        <v>137</v>
      </c>
      <c r="L4998" t="s">
        <v>14496</v>
      </c>
      <c r="M4998" t="s">
        <v>14497</v>
      </c>
      <c r="N4998">
        <v>1.586944444</v>
      </c>
      <c r="O4998">
        <v>0</v>
      </c>
      <c r="P4998">
        <v>4</v>
      </c>
      <c r="Q4998">
        <v>0</v>
      </c>
      <c r="R4998">
        <v>2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0.57540646362615011</v>
      </c>
      <c r="Y4998">
        <v>0</v>
      </c>
      <c r="Z4998">
        <v>0.10354316948712</v>
      </c>
      <c r="AA4998">
        <v>0</v>
      </c>
      <c r="AB4998">
        <v>0</v>
      </c>
      <c r="AC4998">
        <v>0</v>
      </c>
      <c r="AD4998">
        <v>0</v>
      </c>
      <c r="AE4998">
        <v>0.67894963311327006</v>
      </c>
    </row>
    <row r="4999" spans="1:31" x14ac:dyDescent="0.25">
      <c r="A4999">
        <v>1717862</v>
      </c>
      <c r="B4999">
        <v>1</v>
      </c>
      <c r="C4999" t="s">
        <v>80</v>
      </c>
      <c r="D4999" t="s">
        <v>99</v>
      </c>
      <c r="E4999" t="s">
        <v>160</v>
      </c>
      <c r="F4999" t="s">
        <v>14498</v>
      </c>
      <c r="G4999" t="s">
        <v>162</v>
      </c>
      <c r="H4999" t="s">
        <v>134</v>
      </c>
      <c r="I4999" t="s">
        <v>135</v>
      </c>
      <c r="J4999" t="s">
        <v>136</v>
      </c>
      <c r="K4999" t="s">
        <v>137</v>
      </c>
      <c r="L4999" t="s">
        <v>14499</v>
      </c>
      <c r="M4999" t="s">
        <v>14500</v>
      </c>
      <c r="N4999">
        <v>2.9497222220000001</v>
      </c>
      <c r="O4999">
        <v>0</v>
      </c>
      <c r="P4999">
        <v>19</v>
      </c>
      <c r="Q4999">
        <v>0</v>
      </c>
      <c r="R4999">
        <v>0</v>
      </c>
      <c r="S4999">
        <v>0</v>
      </c>
      <c r="T4999">
        <v>2</v>
      </c>
      <c r="U4999">
        <v>0</v>
      </c>
      <c r="V4999">
        <v>0</v>
      </c>
      <c r="W4999">
        <v>0</v>
      </c>
      <c r="X4999">
        <v>17.568584243143874</v>
      </c>
      <c r="Y4999">
        <v>0</v>
      </c>
      <c r="Z4999">
        <v>0</v>
      </c>
      <c r="AA4999">
        <v>0</v>
      </c>
      <c r="AB4999">
        <v>18.055437738496696</v>
      </c>
      <c r="AC4999">
        <v>0</v>
      </c>
      <c r="AD4999">
        <v>0</v>
      </c>
      <c r="AE4999">
        <v>35.624021981640567</v>
      </c>
    </row>
    <row r="5000" spans="1:31" x14ac:dyDescent="0.25">
      <c r="A5000">
        <v>1717607</v>
      </c>
      <c r="B5000">
        <v>1</v>
      </c>
      <c r="C5000" t="s">
        <v>81</v>
      </c>
      <c r="D5000" t="s">
        <v>118</v>
      </c>
      <c r="E5000" t="s">
        <v>171</v>
      </c>
      <c r="F5000" t="s">
        <v>14501</v>
      </c>
      <c r="G5000" t="s">
        <v>295</v>
      </c>
      <c r="H5000" t="s">
        <v>143</v>
      </c>
      <c r="I5000" t="s">
        <v>135</v>
      </c>
      <c r="J5000" t="s">
        <v>136</v>
      </c>
      <c r="K5000" t="s">
        <v>137</v>
      </c>
      <c r="L5000" t="s">
        <v>14502</v>
      </c>
      <c r="M5000" t="s">
        <v>14503</v>
      </c>
      <c r="N5000">
        <v>4.0149999999999997</v>
      </c>
      <c r="O5000">
        <v>0</v>
      </c>
      <c r="P5000">
        <v>1</v>
      </c>
      <c r="Q5000">
        <v>12</v>
      </c>
      <c r="R5000">
        <v>67</v>
      </c>
      <c r="S5000">
        <v>8</v>
      </c>
      <c r="T5000">
        <v>5</v>
      </c>
      <c r="U5000">
        <v>0</v>
      </c>
      <c r="V5000">
        <v>0</v>
      </c>
      <c r="W5000">
        <v>0</v>
      </c>
      <c r="X5000">
        <v>0.15000040669537501</v>
      </c>
      <c r="Y5000">
        <v>284.95554424011834</v>
      </c>
      <c r="Z5000">
        <v>167.48811740693887</v>
      </c>
      <c r="AA5000">
        <v>63.029575773103005</v>
      </c>
      <c r="AB5000">
        <v>7.0611678210328428</v>
      </c>
      <c r="AC5000">
        <v>0</v>
      </c>
      <c r="AD5000">
        <v>0</v>
      </c>
      <c r="AE5000">
        <v>522.68440564788852</v>
      </c>
    </row>
    <row r="5001" spans="1:31" x14ac:dyDescent="0.25">
      <c r="A5001">
        <v>1718154</v>
      </c>
      <c r="B5001">
        <v>1</v>
      </c>
      <c r="C5001" t="s">
        <v>80</v>
      </c>
      <c r="D5001" t="s">
        <v>84</v>
      </c>
      <c r="E5001" t="s">
        <v>160</v>
      </c>
      <c r="F5001" t="s">
        <v>14504</v>
      </c>
      <c r="G5001" t="s">
        <v>162</v>
      </c>
      <c r="H5001" t="s">
        <v>134</v>
      </c>
      <c r="I5001" t="s">
        <v>135</v>
      </c>
      <c r="J5001" t="s">
        <v>136</v>
      </c>
      <c r="K5001" t="s">
        <v>137</v>
      </c>
      <c r="L5001" t="s">
        <v>14208</v>
      </c>
      <c r="M5001" t="s">
        <v>14505</v>
      </c>
      <c r="N5001">
        <v>2.8450000000000002</v>
      </c>
      <c r="O5001">
        <v>0</v>
      </c>
      <c r="P5001">
        <v>162</v>
      </c>
      <c r="Q5001">
        <v>0</v>
      </c>
      <c r="R5001">
        <v>0</v>
      </c>
      <c r="S5001">
        <v>0</v>
      </c>
      <c r="T5001">
        <v>9</v>
      </c>
      <c r="U5001">
        <v>0</v>
      </c>
      <c r="V5001">
        <v>0</v>
      </c>
      <c r="W5001">
        <v>0</v>
      </c>
      <c r="X5001">
        <v>122.39243025229079</v>
      </c>
      <c r="Y5001">
        <v>0</v>
      </c>
      <c r="Z5001">
        <v>0</v>
      </c>
      <c r="AA5001">
        <v>0</v>
      </c>
      <c r="AB5001">
        <v>21.582377279291631</v>
      </c>
      <c r="AC5001">
        <v>0</v>
      </c>
      <c r="AD5001">
        <v>0</v>
      </c>
      <c r="AE5001">
        <v>143.97480753158243</v>
      </c>
    </row>
    <row r="5002" spans="1:31" x14ac:dyDescent="0.25">
      <c r="A5002">
        <v>1717713</v>
      </c>
      <c r="B5002">
        <v>1</v>
      </c>
      <c r="C5002" t="s">
        <v>80</v>
      </c>
      <c r="D5002" t="s">
        <v>104</v>
      </c>
      <c r="E5002" t="s">
        <v>131</v>
      </c>
      <c r="F5002" t="s">
        <v>14506</v>
      </c>
      <c r="G5002" t="s">
        <v>269</v>
      </c>
      <c r="H5002" t="s">
        <v>134</v>
      </c>
      <c r="I5002" t="s">
        <v>135</v>
      </c>
      <c r="J5002" t="s">
        <v>136</v>
      </c>
      <c r="K5002" t="s">
        <v>137</v>
      </c>
      <c r="L5002" t="s">
        <v>14507</v>
      </c>
      <c r="M5002" t="s">
        <v>14508</v>
      </c>
      <c r="N5002">
        <v>2.179166666</v>
      </c>
      <c r="O5002">
        <v>0</v>
      </c>
      <c r="P5002">
        <v>1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0.56960991678033335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0.56960991678033335</v>
      </c>
    </row>
    <row r="5003" spans="1:31" x14ac:dyDescent="0.25">
      <c r="A5003">
        <v>1717570</v>
      </c>
      <c r="B5003">
        <v>1</v>
      </c>
      <c r="C5003" t="s">
        <v>81</v>
      </c>
      <c r="D5003" t="s">
        <v>115</v>
      </c>
      <c r="E5003" t="s">
        <v>441</v>
      </c>
      <c r="F5003" t="s">
        <v>14316</v>
      </c>
      <c r="G5003" t="s">
        <v>904</v>
      </c>
      <c r="H5003" t="s">
        <v>134</v>
      </c>
      <c r="I5003" t="s">
        <v>135</v>
      </c>
      <c r="J5003" t="s">
        <v>136</v>
      </c>
      <c r="K5003" t="s">
        <v>137</v>
      </c>
      <c r="L5003" t="s">
        <v>14509</v>
      </c>
      <c r="M5003" t="s">
        <v>14510</v>
      </c>
      <c r="N5003">
        <v>1.456388888</v>
      </c>
      <c r="O5003">
        <v>0</v>
      </c>
      <c r="P5003">
        <v>83</v>
      </c>
      <c r="Q5003">
        <v>0</v>
      </c>
      <c r="R5003">
        <v>0</v>
      </c>
      <c r="S5003">
        <v>0</v>
      </c>
      <c r="T5003">
        <v>5</v>
      </c>
      <c r="U5003">
        <v>0</v>
      </c>
      <c r="V5003">
        <v>0</v>
      </c>
      <c r="W5003">
        <v>0</v>
      </c>
      <c r="X5003">
        <v>16.439184853619548</v>
      </c>
      <c r="Y5003">
        <v>0</v>
      </c>
      <c r="Z5003">
        <v>0</v>
      </c>
      <c r="AA5003">
        <v>0</v>
      </c>
      <c r="AB5003">
        <v>3.5317264414430555E-3</v>
      </c>
      <c r="AC5003">
        <v>0</v>
      </c>
      <c r="AD5003">
        <v>0</v>
      </c>
      <c r="AE5003">
        <v>16.442716580060992</v>
      </c>
    </row>
    <row r="5004" spans="1:31" x14ac:dyDescent="0.25">
      <c r="A5004">
        <v>1718068</v>
      </c>
      <c r="B5004">
        <v>1</v>
      </c>
      <c r="C5004" t="s">
        <v>81</v>
      </c>
      <c r="D5004" t="s">
        <v>113</v>
      </c>
      <c r="E5004" t="s">
        <v>160</v>
      </c>
      <c r="F5004" t="s">
        <v>14511</v>
      </c>
      <c r="G5004" t="s">
        <v>162</v>
      </c>
      <c r="H5004" t="s">
        <v>134</v>
      </c>
      <c r="I5004" t="s">
        <v>135</v>
      </c>
      <c r="J5004" t="s">
        <v>136</v>
      </c>
      <c r="K5004" t="s">
        <v>137</v>
      </c>
      <c r="L5004" t="s">
        <v>14512</v>
      </c>
      <c r="M5004" t="s">
        <v>14513</v>
      </c>
      <c r="N5004">
        <v>1.4155555550000001</v>
      </c>
      <c r="O5004">
        <v>0</v>
      </c>
      <c r="P5004">
        <v>27</v>
      </c>
      <c r="Q5004">
        <v>0</v>
      </c>
      <c r="R5004">
        <v>14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3.0567330291485231</v>
      </c>
      <c r="Y5004">
        <v>0</v>
      </c>
      <c r="Z5004">
        <v>1.408196791231519</v>
      </c>
      <c r="AA5004">
        <v>0</v>
      </c>
      <c r="AB5004">
        <v>0</v>
      </c>
      <c r="AC5004">
        <v>0</v>
      </c>
      <c r="AD5004">
        <v>0</v>
      </c>
      <c r="AE5004">
        <v>4.4649298203800418</v>
      </c>
    </row>
    <row r="5005" spans="1:31" x14ac:dyDescent="0.25">
      <c r="A5005">
        <v>1717919</v>
      </c>
      <c r="B5005">
        <v>1</v>
      </c>
      <c r="C5005" t="s">
        <v>80</v>
      </c>
      <c r="D5005" t="s">
        <v>91</v>
      </c>
      <c r="E5005" t="s">
        <v>171</v>
      </c>
      <c r="F5005" t="s">
        <v>14514</v>
      </c>
      <c r="G5005" t="s">
        <v>147</v>
      </c>
      <c r="H5005" t="s">
        <v>143</v>
      </c>
      <c r="I5005" t="s">
        <v>135</v>
      </c>
      <c r="J5005" t="s">
        <v>136</v>
      </c>
      <c r="K5005" t="s">
        <v>137</v>
      </c>
      <c r="L5005" t="s">
        <v>14515</v>
      </c>
      <c r="M5005" t="s">
        <v>14516</v>
      </c>
      <c r="N5005">
        <v>0.12777777700000001</v>
      </c>
      <c r="O5005">
        <v>0</v>
      </c>
      <c r="P5005">
        <v>6964</v>
      </c>
      <c r="Q5005">
        <v>0</v>
      </c>
      <c r="R5005">
        <v>2</v>
      </c>
      <c r="S5005">
        <v>2</v>
      </c>
      <c r="T5005">
        <v>402</v>
      </c>
      <c r="U5005">
        <v>0</v>
      </c>
      <c r="V5005">
        <v>0</v>
      </c>
      <c r="W5005">
        <v>0</v>
      </c>
      <c r="X5005">
        <v>236.38731190154465</v>
      </c>
      <c r="Y5005">
        <v>0</v>
      </c>
      <c r="Z5005">
        <v>2.1720793029796663</v>
      </c>
      <c r="AA5005">
        <v>2.8862941845511112</v>
      </c>
      <c r="AB5005">
        <v>49.007933453352031</v>
      </c>
      <c r="AC5005">
        <v>0</v>
      </c>
      <c r="AD5005">
        <v>0</v>
      </c>
      <c r="AE5005">
        <v>290.45361884242743</v>
      </c>
    </row>
    <row r="5006" spans="1:31" x14ac:dyDescent="0.25">
      <c r="A5006">
        <v>1717962</v>
      </c>
      <c r="B5006">
        <v>1</v>
      </c>
      <c r="C5006" t="s">
        <v>81</v>
      </c>
      <c r="D5006" t="s">
        <v>122</v>
      </c>
      <c r="E5006" t="s">
        <v>140</v>
      </c>
      <c r="F5006" t="s">
        <v>14517</v>
      </c>
      <c r="G5006" t="s">
        <v>147</v>
      </c>
      <c r="H5006" t="s">
        <v>143</v>
      </c>
      <c r="I5006" t="s">
        <v>135</v>
      </c>
      <c r="J5006" t="s">
        <v>136</v>
      </c>
      <c r="K5006" t="s">
        <v>137</v>
      </c>
      <c r="L5006" t="s">
        <v>14518</v>
      </c>
      <c r="M5006" t="s">
        <v>14519</v>
      </c>
      <c r="N5006">
        <v>0.125</v>
      </c>
      <c r="O5006">
        <v>0</v>
      </c>
      <c r="P5006">
        <v>700</v>
      </c>
      <c r="Q5006">
        <v>206</v>
      </c>
      <c r="R5006">
        <v>13</v>
      </c>
      <c r="S5006">
        <v>25</v>
      </c>
      <c r="T5006">
        <v>94</v>
      </c>
      <c r="U5006">
        <v>0</v>
      </c>
      <c r="V5006">
        <v>1</v>
      </c>
      <c r="W5006">
        <v>0</v>
      </c>
      <c r="X5006">
        <v>13.305400772066875</v>
      </c>
      <c r="Y5006">
        <v>5.1221189488343741</v>
      </c>
      <c r="Z5006">
        <v>0.79351998754599995</v>
      </c>
      <c r="AA5006">
        <v>80.209417305792627</v>
      </c>
      <c r="AB5006">
        <v>3.2841805101389991</v>
      </c>
      <c r="AC5006">
        <v>0</v>
      </c>
      <c r="AD5006">
        <v>2.4657808417250002E-2</v>
      </c>
      <c r="AE5006">
        <v>102.73929533279612</v>
      </c>
    </row>
    <row r="5007" spans="1:31" x14ac:dyDescent="0.25">
      <c r="A5007">
        <v>1717670</v>
      </c>
      <c r="B5007">
        <v>1</v>
      </c>
      <c r="C5007" t="s">
        <v>80</v>
      </c>
      <c r="D5007" t="s">
        <v>90</v>
      </c>
      <c r="E5007" t="s">
        <v>160</v>
      </c>
      <c r="F5007" t="s">
        <v>14520</v>
      </c>
      <c r="G5007" t="s">
        <v>259</v>
      </c>
      <c r="H5007" t="s">
        <v>134</v>
      </c>
      <c r="I5007" t="s">
        <v>135</v>
      </c>
      <c r="J5007" t="s">
        <v>136</v>
      </c>
      <c r="K5007" t="s">
        <v>137</v>
      </c>
      <c r="L5007" t="s">
        <v>14521</v>
      </c>
      <c r="M5007" t="s">
        <v>14522</v>
      </c>
      <c r="N5007">
        <v>0.391944444</v>
      </c>
      <c r="O5007">
        <v>0</v>
      </c>
      <c r="P5007">
        <v>29</v>
      </c>
      <c r="Q5007">
        <v>0</v>
      </c>
      <c r="R5007">
        <v>0</v>
      </c>
      <c r="S5007">
        <v>0</v>
      </c>
      <c r="T5007">
        <v>9</v>
      </c>
      <c r="U5007">
        <v>0</v>
      </c>
      <c r="V5007">
        <v>0</v>
      </c>
      <c r="W5007">
        <v>0</v>
      </c>
      <c r="X5007">
        <v>3.2068602735656659</v>
      </c>
      <c r="Y5007">
        <v>0</v>
      </c>
      <c r="Z5007">
        <v>0</v>
      </c>
      <c r="AA5007">
        <v>0</v>
      </c>
      <c r="AB5007">
        <v>2.095703155550412</v>
      </c>
      <c r="AC5007">
        <v>0</v>
      </c>
      <c r="AD5007">
        <v>0</v>
      </c>
      <c r="AE5007">
        <v>5.3025634291160779</v>
      </c>
    </row>
    <row r="5008" spans="1:31" x14ac:dyDescent="0.25">
      <c r="A5008">
        <v>1718065</v>
      </c>
      <c r="B5008">
        <v>1</v>
      </c>
      <c r="C5008" t="s">
        <v>80</v>
      </c>
      <c r="D5008" t="s">
        <v>96</v>
      </c>
      <c r="E5008" t="s">
        <v>441</v>
      </c>
      <c r="F5008" t="s">
        <v>14523</v>
      </c>
      <c r="G5008" t="s">
        <v>575</v>
      </c>
      <c r="H5008" t="s">
        <v>134</v>
      </c>
      <c r="I5008" t="s">
        <v>135</v>
      </c>
      <c r="J5008" t="s">
        <v>136</v>
      </c>
      <c r="K5008" t="s">
        <v>137</v>
      </c>
      <c r="L5008" t="s">
        <v>14524</v>
      </c>
      <c r="M5008" t="s">
        <v>14525</v>
      </c>
      <c r="N5008">
        <v>0.54027777700000001</v>
      </c>
      <c r="O5008">
        <v>0</v>
      </c>
      <c r="P5008">
        <v>15</v>
      </c>
      <c r="Q5008">
        <v>0</v>
      </c>
      <c r="R5008">
        <v>0</v>
      </c>
      <c r="S5008">
        <v>0</v>
      </c>
      <c r="T5008">
        <v>4</v>
      </c>
      <c r="U5008">
        <v>0</v>
      </c>
      <c r="V5008">
        <v>0</v>
      </c>
      <c r="W5008">
        <v>0</v>
      </c>
      <c r="X5008">
        <v>5.2555506064829469</v>
      </c>
      <c r="Y5008">
        <v>0</v>
      </c>
      <c r="Z5008">
        <v>0</v>
      </c>
      <c r="AA5008">
        <v>0</v>
      </c>
      <c r="AB5008">
        <v>1.1408353067782473</v>
      </c>
      <c r="AC5008">
        <v>0</v>
      </c>
      <c r="AD5008">
        <v>0</v>
      </c>
      <c r="AE5008">
        <v>6.3963859132611942</v>
      </c>
    </row>
    <row r="5009" spans="1:31" x14ac:dyDescent="0.25">
      <c r="A5009">
        <v>1717902</v>
      </c>
      <c r="B5009">
        <v>1</v>
      </c>
      <c r="C5009" t="s">
        <v>80</v>
      </c>
      <c r="D5009" t="s">
        <v>103</v>
      </c>
      <c r="E5009" t="s">
        <v>131</v>
      </c>
      <c r="F5009" t="s">
        <v>14526</v>
      </c>
      <c r="G5009" t="s">
        <v>133</v>
      </c>
      <c r="H5009" t="s">
        <v>134</v>
      </c>
      <c r="I5009" t="s">
        <v>135</v>
      </c>
      <c r="J5009" t="s">
        <v>136</v>
      </c>
      <c r="K5009" t="s">
        <v>137</v>
      </c>
      <c r="L5009" t="s">
        <v>14527</v>
      </c>
      <c r="M5009" t="s">
        <v>14528</v>
      </c>
      <c r="N5009">
        <v>2.0125000000000002</v>
      </c>
      <c r="O5009">
        <v>0</v>
      </c>
      <c r="P5009">
        <v>0</v>
      </c>
      <c r="Q5009">
        <v>0</v>
      </c>
      <c r="R5009">
        <v>2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1.9754438750699999E-3</v>
      </c>
      <c r="AA5009">
        <v>0</v>
      </c>
      <c r="AB5009">
        <v>0</v>
      </c>
      <c r="AC5009">
        <v>0</v>
      </c>
      <c r="AD5009">
        <v>0</v>
      </c>
      <c r="AE5009">
        <v>1.9754438750699999E-3</v>
      </c>
    </row>
    <row r="5010" spans="1:31" x14ac:dyDescent="0.25">
      <c r="A5010">
        <v>1717587</v>
      </c>
      <c r="B5010">
        <v>1</v>
      </c>
      <c r="C5010" t="s">
        <v>81</v>
      </c>
      <c r="D5010" t="s">
        <v>113</v>
      </c>
      <c r="E5010" t="s">
        <v>140</v>
      </c>
      <c r="F5010" t="s">
        <v>3655</v>
      </c>
      <c r="G5010" t="s">
        <v>147</v>
      </c>
      <c r="H5010" t="s">
        <v>143</v>
      </c>
      <c r="I5010" t="s">
        <v>135</v>
      </c>
      <c r="J5010" t="s">
        <v>136</v>
      </c>
      <c r="K5010" t="s">
        <v>137</v>
      </c>
      <c r="L5010" t="s">
        <v>14529</v>
      </c>
      <c r="M5010" t="s">
        <v>14530</v>
      </c>
      <c r="N5010">
        <v>4.8938888880000002</v>
      </c>
      <c r="O5010">
        <v>15</v>
      </c>
      <c r="P5010">
        <v>347</v>
      </c>
      <c r="Q5010">
        <v>144</v>
      </c>
      <c r="R5010">
        <v>177</v>
      </c>
      <c r="S5010">
        <v>20</v>
      </c>
      <c r="T5010">
        <v>28</v>
      </c>
      <c r="U5010">
        <v>0</v>
      </c>
      <c r="V5010">
        <v>0</v>
      </c>
      <c r="W5010">
        <v>12.226898454813535</v>
      </c>
      <c r="X5010">
        <v>347.51481321124561</v>
      </c>
      <c r="Y5010">
        <v>392.91802895084248</v>
      </c>
      <c r="Z5010">
        <v>281.16953700238298</v>
      </c>
      <c r="AA5010">
        <v>216.32272632731852</v>
      </c>
      <c r="AB5010">
        <v>91.547228556223317</v>
      </c>
      <c r="AC5010">
        <v>0</v>
      </c>
      <c r="AD5010">
        <v>0</v>
      </c>
      <c r="AE5010">
        <v>1341.6992325028266</v>
      </c>
    </row>
    <row r="5011" spans="1:31" x14ac:dyDescent="0.25">
      <c r="A5011">
        <v>1717925</v>
      </c>
      <c r="B5011">
        <v>1</v>
      </c>
      <c r="C5011" t="s">
        <v>80</v>
      </c>
      <c r="D5011" t="s">
        <v>100</v>
      </c>
      <c r="E5011" t="s">
        <v>131</v>
      </c>
      <c r="F5011" t="s">
        <v>14531</v>
      </c>
      <c r="G5011" t="s">
        <v>133</v>
      </c>
      <c r="H5011" t="s">
        <v>134</v>
      </c>
      <c r="I5011" t="s">
        <v>135</v>
      </c>
      <c r="J5011" t="s">
        <v>136</v>
      </c>
      <c r="K5011" t="s">
        <v>137</v>
      </c>
      <c r="L5011" t="s">
        <v>14532</v>
      </c>
      <c r="M5011" t="s">
        <v>14533</v>
      </c>
      <c r="N5011">
        <v>2.383888888</v>
      </c>
      <c r="O5011">
        <v>0</v>
      </c>
      <c r="P5011">
        <v>0</v>
      </c>
      <c r="Q5011">
        <v>0</v>
      </c>
      <c r="R5011">
        <v>2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5.8831090413254995E-2</v>
      </c>
      <c r="AA5011">
        <v>0</v>
      </c>
      <c r="AB5011">
        <v>0</v>
      </c>
      <c r="AC5011">
        <v>0</v>
      </c>
      <c r="AD5011">
        <v>0</v>
      </c>
      <c r="AE5011">
        <v>5.8831090413254995E-2</v>
      </c>
    </row>
    <row r="5012" spans="1:31" x14ac:dyDescent="0.25">
      <c r="A5012">
        <v>1717610</v>
      </c>
      <c r="B5012">
        <v>1</v>
      </c>
      <c r="C5012" t="s">
        <v>80</v>
      </c>
      <c r="D5012" t="s">
        <v>100</v>
      </c>
      <c r="E5012" t="s">
        <v>189</v>
      </c>
      <c r="F5012" t="s">
        <v>202</v>
      </c>
      <c r="G5012" t="s">
        <v>147</v>
      </c>
      <c r="H5012" t="s">
        <v>143</v>
      </c>
      <c r="I5012" t="s">
        <v>135</v>
      </c>
      <c r="J5012" t="s">
        <v>136</v>
      </c>
      <c r="K5012" t="s">
        <v>137</v>
      </c>
      <c r="L5012" t="s">
        <v>14534</v>
      </c>
      <c r="M5012" t="s">
        <v>14535</v>
      </c>
      <c r="N5012">
        <v>1.5636111109999999</v>
      </c>
      <c r="O5012">
        <v>0</v>
      </c>
      <c r="P5012">
        <v>189</v>
      </c>
      <c r="Q5012">
        <v>0</v>
      </c>
      <c r="R5012">
        <v>23</v>
      </c>
      <c r="S5012">
        <v>9</v>
      </c>
      <c r="T5012">
        <v>53</v>
      </c>
      <c r="U5012">
        <v>2</v>
      </c>
      <c r="V5012">
        <v>2</v>
      </c>
      <c r="W5012">
        <v>0</v>
      </c>
      <c r="X5012">
        <v>85.740525079816891</v>
      </c>
      <c r="Y5012">
        <v>0</v>
      </c>
      <c r="Z5012">
        <v>14.365720528856031</v>
      </c>
      <c r="AA5012">
        <v>160.99561267117787</v>
      </c>
      <c r="AB5012">
        <v>96.862462703545859</v>
      </c>
      <c r="AC5012">
        <v>180.48566441460821</v>
      </c>
      <c r="AD5012">
        <v>476.08583037372233</v>
      </c>
      <c r="AE5012">
        <v>1014.5358157717271</v>
      </c>
    </row>
    <row r="5013" spans="1:31" x14ac:dyDescent="0.25">
      <c r="A5013">
        <v>1717779</v>
      </c>
      <c r="B5013">
        <v>1</v>
      </c>
      <c r="C5013" t="s">
        <v>80</v>
      </c>
      <c r="D5013" t="s">
        <v>84</v>
      </c>
      <c r="E5013" t="s">
        <v>131</v>
      </c>
      <c r="F5013" t="s">
        <v>14536</v>
      </c>
      <c r="G5013" t="s">
        <v>133</v>
      </c>
      <c r="H5013" t="s">
        <v>134</v>
      </c>
      <c r="I5013" t="s">
        <v>135</v>
      </c>
      <c r="J5013" t="s">
        <v>136</v>
      </c>
      <c r="K5013" t="s">
        <v>137</v>
      </c>
      <c r="L5013" t="s">
        <v>14537</v>
      </c>
      <c r="M5013" t="s">
        <v>14538</v>
      </c>
      <c r="N5013">
        <v>6.8994444440000002</v>
      </c>
      <c r="O5013">
        <v>0</v>
      </c>
      <c r="P5013">
        <v>2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3.1945993415743552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3.1945993415743552</v>
      </c>
    </row>
    <row r="5014" spans="1:31" x14ac:dyDescent="0.25">
      <c r="A5014">
        <v>1717633</v>
      </c>
      <c r="B5014">
        <v>1</v>
      </c>
      <c r="C5014" t="s">
        <v>80</v>
      </c>
      <c r="D5014" t="s">
        <v>96</v>
      </c>
      <c r="E5014" t="s">
        <v>160</v>
      </c>
      <c r="F5014" t="s">
        <v>14539</v>
      </c>
      <c r="G5014" t="s">
        <v>1006</v>
      </c>
      <c r="H5014" t="s">
        <v>134</v>
      </c>
      <c r="I5014" t="s">
        <v>135</v>
      </c>
      <c r="J5014" t="s">
        <v>136</v>
      </c>
      <c r="K5014" t="s">
        <v>137</v>
      </c>
      <c r="L5014" t="s">
        <v>14540</v>
      </c>
      <c r="M5014" t="s">
        <v>14541</v>
      </c>
      <c r="N5014">
        <v>6.3855555549999998</v>
      </c>
      <c r="O5014">
        <v>0</v>
      </c>
      <c r="P5014">
        <v>29</v>
      </c>
      <c r="Q5014">
        <v>0</v>
      </c>
      <c r="R5014">
        <v>0</v>
      </c>
      <c r="S5014">
        <v>0</v>
      </c>
      <c r="T5014">
        <v>5</v>
      </c>
      <c r="U5014">
        <v>0</v>
      </c>
      <c r="V5014">
        <v>0</v>
      </c>
      <c r="W5014">
        <v>0</v>
      </c>
      <c r="X5014">
        <v>56.362030366829799</v>
      </c>
      <c r="Y5014">
        <v>0</v>
      </c>
      <c r="Z5014">
        <v>0</v>
      </c>
      <c r="AA5014">
        <v>0</v>
      </c>
      <c r="AB5014">
        <v>17.158676124215408</v>
      </c>
      <c r="AC5014">
        <v>0</v>
      </c>
      <c r="AD5014">
        <v>0</v>
      </c>
      <c r="AE5014">
        <v>73.520706491045203</v>
      </c>
    </row>
    <row r="5015" spans="1:31" x14ac:dyDescent="0.25">
      <c r="A5015">
        <v>1717756</v>
      </c>
      <c r="B5015">
        <v>1</v>
      </c>
      <c r="C5015" t="s">
        <v>80</v>
      </c>
      <c r="D5015" t="s">
        <v>91</v>
      </c>
      <c r="E5015" t="s">
        <v>160</v>
      </c>
      <c r="F5015" t="s">
        <v>14542</v>
      </c>
      <c r="G5015" t="s">
        <v>326</v>
      </c>
      <c r="H5015" t="s">
        <v>134</v>
      </c>
      <c r="I5015" t="s">
        <v>135</v>
      </c>
      <c r="J5015" t="s">
        <v>136</v>
      </c>
      <c r="K5015" t="s">
        <v>137</v>
      </c>
      <c r="L5015" t="s">
        <v>14543</v>
      </c>
      <c r="M5015" t="s">
        <v>14544</v>
      </c>
      <c r="N5015">
        <v>6.12</v>
      </c>
      <c r="O5015">
        <v>0</v>
      </c>
      <c r="P5015">
        <v>0</v>
      </c>
      <c r="Q5015">
        <v>0</v>
      </c>
      <c r="R5015">
        <v>3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2.1287555598087113</v>
      </c>
      <c r="AA5015">
        <v>0</v>
      </c>
      <c r="AB5015">
        <v>16.130126415864613</v>
      </c>
      <c r="AC5015">
        <v>0</v>
      </c>
      <c r="AD5015">
        <v>0</v>
      </c>
      <c r="AE5015">
        <v>18.258881975673326</v>
      </c>
    </row>
    <row r="5016" spans="1:31" x14ac:dyDescent="0.25">
      <c r="A5016">
        <v>1718048</v>
      </c>
      <c r="B5016">
        <v>1</v>
      </c>
      <c r="C5016" t="s">
        <v>81</v>
      </c>
      <c r="D5016" t="s">
        <v>127</v>
      </c>
      <c r="E5016" t="s">
        <v>150</v>
      </c>
      <c r="F5016" t="s">
        <v>14545</v>
      </c>
      <c r="G5016" t="s">
        <v>186</v>
      </c>
      <c r="H5016" t="s">
        <v>134</v>
      </c>
      <c r="I5016" t="s">
        <v>135</v>
      </c>
      <c r="J5016" t="s">
        <v>136</v>
      </c>
      <c r="K5016" t="s">
        <v>137</v>
      </c>
      <c r="L5016" t="s">
        <v>14546</v>
      </c>
      <c r="M5016" t="s">
        <v>14547</v>
      </c>
      <c r="N5016">
        <v>2.2055555550000001</v>
      </c>
      <c r="O5016">
        <v>0</v>
      </c>
      <c r="P5016">
        <v>75</v>
      </c>
      <c r="Q5016">
        <v>0</v>
      </c>
      <c r="R5016">
        <v>24</v>
      </c>
      <c r="S5016">
        <v>1</v>
      </c>
      <c r="T5016">
        <v>11</v>
      </c>
      <c r="U5016">
        <v>0</v>
      </c>
      <c r="V5016">
        <v>1</v>
      </c>
      <c r="W5016">
        <v>0</v>
      </c>
      <c r="X5016">
        <v>27.438373924723255</v>
      </c>
      <c r="Y5016">
        <v>0</v>
      </c>
      <c r="Z5016">
        <v>21.573133413417807</v>
      </c>
      <c r="AA5016">
        <v>17.374695349736903</v>
      </c>
      <c r="AB5016">
        <v>22.371914517308749</v>
      </c>
      <c r="AC5016">
        <v>0</v>
      </c>
      <c r="AD5016">
        <v>1.8009520946977164</v>
      </c>
      <c r="AE5016">
        <v>90.559069299884428</v>
      </c>
    </row>
    <row r="5017" spans="1:31" x14ac:dyDescent="0.25">
      <c r="A5017">
        <v>1717796</v>
      </c>
      <c r="B5017">
        <v>1</v>
      </c>
      <c r="C5017" t="s">
        <v>80</v>
      </c>
      <c r="D5017" t="s">
        <v>82</v>
      </c>
      <c r="E5017" t="s">
        <v>441</v>
      </c>
      <c r="F5017" t="s">
        <v>14548</v>
      </c>
      <c r="G5017" t="s">
        <v>904</v>
      </c>
      <c r="H5017" t="s">
        <v>134</v>
      </c>
      <c r="I5017" t="s">
        <v>135</v>
      </c>
      <c r="J5017" t="s">
        <v>136</v>
      </c>
      <c r="K5017" t="s">
        <v>137</v>
      </c>
      <c r="L5017" t="s">
        <v>14549</v>
      </c>
      <c r="M5017" t="s">
        <v>14550</v>
      </c>
      <c r="N5017">
        <v>0.52583333300000001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71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39.282815164356862</v>
      </c>
      <c r="AC5017">
        <v>0</v>
      </c>
      <c r="AD5017">
        <v>0</v>
      </c>
      <c r="AE5017">
        <v>39.282815164356862</v>
      </c>
    </row>
    <row r="5018" spans="1:31" x14ac:dyDescent="0.25">
      <c r="A5018">
        <v>1717593</v>
      </c>
      <c r="B5018">
        <v>1</v>
      </c>
      <c r="C5018" t="s">
        <v>80</v>
      </c>
      <c r="D5018" t="s">
        <v>94</v>
      </c>
      <c r="E5018" t="s">
        <v>150</v>
      </c>
      <c r="F5018" t="s">
        <v>14551</v>
      </c>
      <c r="G5018" t="s">
        <v>186</v>
      </c>
      <c r="H5018" t="s">
        <v>134</v>
      </c>
      <c r="I5018" t="s">
        <v>135</v>
      </c>
      <c r="J5018" t="s">
        <v>136</v>
      </c>
      <c r="K5018" t="s">
        <v>137</v>
      </c>
      <c r="L5018" t="s">
        <v>14552</v>
      </c>
      <c r="M5018" t="s">
        <v>14553</v>
      </c>
      <c r="N5018">
        <v>0.99555555500000004</v>
      </c>
      <c r="O5018">
        <v>0</v>
      </c>
      <c r="P5018">
        <v>80</v>
      </c>
      <c r="Q5018">
        <v>0</v>
      </c>
      <c r="R5018">
        <v>2</v>
      </c>
      <c r="S5018">
        <v>0</v>
      </c>
      <c r="T5018">
        <v>3</v>
      </c>
      <c r="U5018">
        <v>0</v>
      </c>
      <c r="V5018">
        <v>0</v>
      </c>
      <c r="W5018">
        <v>0</v>
      </c>
      <c r="X5018">
        <v>5.0248486122335061</v>
      </c>
      <c r="Y5018">
        <v>0</v>
      </c>
      <c r="Z5018">
        <v>6.4894776478813337E-2</v>
      </c>
      <c r="AA5018">
        <v>0</v>
      </c>
      <c r="AB5018">
        <v>0.19980160945943556</v>
      </c>
      <c r="AC5018">
        <v>0</v>
      </c>
      <c r="AD5018">
        <v>0</v>
      </c>
      <c r="AE5018">
        <v>5.2895449981717553</v>
      </c>
    </row>
    <row r="5019" spans="1:31" x14ac:dyDescent="0.25">
      <c r="A5019">
        <v>1717693</v>
      </c>
      <c r="B5019">
        <v>1</v>
      </c>
      <c r="C5019" t="s">
        <v>81</v>
      </c>
      <c r="D5019" t="s">
        <v>128</v>
      </c>
      <c r="E5019" t="s">
        <v>131</v>
      </c>
      <c r="F5019" t="s">
        <v>14554</v>
      </c>
      <c r="G5019" t="s">
        <v>242</v>
      </c>
      <c r="H5019" t="s">
        <v>134</v>
      </c>
      <c r="I5019" t="s">
        <v>135</v>
      </c>
      <c r="J5019" t="s">
        <v>136</v>
      </c>
      <c r="K5019" t="s">
        <v>137</v>
      </c>
      <c r="L5019" t="s">
        <v>14555</v>
      </c>
      <c r="M5019" t="s">
        <v>14556</v>
      </c>
      <c r="N5019">
        <v>2.758888888</v>
      </c>
      <c r="O5019">
        <v>0</v>
      </c>
      <c r="P5019">
        <v>1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2.3610805220411115E-3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2.3610805220411115E-3</v>
      </c>
    </row>
    <row r="5020" spans="1:31" x14ac:dyDescent="0.25">
      <c r="A5020">
        <v>1717816</v>
      </c>
      <c r="B5020">
        <v>1</v>
      </c>
      <c r="C5020" t="s">
        <v>80</v>
      </c>
      <c r="D5020" t="s">
        <v>110</v>
      </c>
      <c r="E5020" t="s">
        <v>160</v>
      </c>
      <c r="F5020" t="s">
        <v>14557</v>
      </c>
      <c r="G5020" t="s">
        <v>173</v>
      </c>
      <c r="H5020" t="s">
        <v>134</v>
      </c>
      <c r="I5020" t="s">
        <v>135</v>
      </c>
      <c r="J5020" t="s">
        <v>136</v>
      </c>
      <c r="K5020" t="s">
        <v>153</v>
      </c>
      <c r="L5020" t="s">
        <v>14558</v>
      </c>
      <c r="M5020" t="s">
        <v>14559</v>
      </c>
      <c r="N5020">
        <v>2.668055555</v>
      </c>
      <c r="O5020">
        <v>0</v>
      </c>
      <c r="P5020">
        <v>382</v>
      </c>
      <c r="Q5020">
        <v>0</v>
      </c>
      <c r="R5020">
        <v>0</v>
      </c>
      <c r="S5020">
        <v>0</v>
      </c>
      <c r="T5020">
        <v>44</v>
      </c>
      <c r="U5020">
        <v>0</v>
      </c>
      <c r="V5020">
        <v>1</v>
      </c>
      <c r="W5020">
        <v>0</v>
      </c>
      <c r="X5020">
        <v>264.99361243114066</v>
      </c>
      <c r="Y5020">
        <v>0</v>
      </c>
      <c r="Z5020">
        <v>0</v>
      </c>
      <c r="AA5020">
        <v>0</v>
      </c>
      <c r="AB5020">
        <v>117.94366731688037</v>
      </c>
      <c r="AC5020">
        <v>0</v>
      </c>
      <c r="AD5020">
        <v>21.573700095809876</v>
      </c>
      <c r="AE5020">
        <v>404.51097984383091</v>
      </c>
    </row>
    <row r="5021" spans="1:31" x14ac:dyDescent="0.25">
      <c r="A5021">
        <v>1717673</v>
      </c>
      <c r="B5021">
        <v>1</v>
      </c>
      <c r="C5021" t="s">
        <v>80</v>
      </c>
      <c r="D5021" t="s">
        <v>90</v>
      </c>
      <c r="E5021" t="s">
        <v>150</v>
      </c>
      <c r="F5021" t="s">
        <v>14560</v>
      </c>
      <c r="G5021" t="s">
        <v>152</v>
      </c>
      <c r="H5021" t="s">
        <v>134</v>
      </c>
      <c r="I5021" t="s">
        <v>135</v>
      </c>
      <c r="J5021" t="s">
        <v>136</v>
      </c>
      <c r="K5021" t="s">
        <v>153</v>
      </c>
      <c r="L5021" t="s">
        <v>14561</v>
      </c>
      <c r="M5021" t="s">
        <v>14562</v>
      </c>
      <c r="N5021">
        <v>2.9583333330000001</v>
      </c>
      <c r="O5021">
        <v>0</v>
      </c>
      <c r="P5021">
        <v>33</v>
      </c>
      <c r="Q5021">
        <v>0</v>
      </c>
      <c r="R5021">
        <v>0</v>
      </c>
      <c r="S5021">
        <v>0</v>
      </c>
      <c r="T5021">
        <v>181</v>
      </c>
      <c r="U5021">
        <v>0</v>
      </c>
      <c r="V5021">
        <v>3</v>
      </c>
      <c r="W5021">
        <v>0</v>
      </c>
      <c r="X5021">
        <v>29.071061913278985</v>
      </c>
      <c r="Y5021">
        <v>0</v>
      </c>
      <c r="Z5021">
        <v>0</v>
      </c>
      <c r="AA5021">
        <v>0</v>
      </c>
      <c r="AB5021">
        <v>705.77473352015875</v>
      </c>
      <c r="AC5021">
        <v>0</v>
      </c>
      <c r="AD5021">
        <v>521.08160381351377</v>
      </c>
      <c r="AE5021">
        <v>1255.9273992469516</v>
      </c>
    </row>
    <row r="5022" spans="1:31" x14ac:dyDescent="0.25">
      <c r="A5022">
        <v>1718171</v>
      </c>
      <c r="B5022">
        <v>1</v>
      </c>
      <c r="C5022" t="s">
        <v>81</v>
      </c>
      <c r="D5022" t="s">
        <v>112</v>
      </c>
      <c r="E5022" t="s">
        <v>131</v>
      </c>
      <c r="F5022" t="s">
        <v>14563</v>
      </c>
      <c r="G5022" t="s">
        <v>133</v>
      </c>
      <c r="H5022" t="s">
        <v>134</v>
      </c>
      <c r="I5022" t="s">
        <v>135</v>
      </c>
      <c r="J5022" t="s">
        <v>136</v>
      </c>
      <c r="K5022" t="s">
        <v>137</v>
      </c>
      <c r="L5022" t="s">
        <v>14564</v>
      </c>
      <c r="M5022" t="s">
        <v>14565</v>
      </c>
      <c r="N5022">
        <v>1.581111111</v>
      </c>
      <c r="O5022">
        <v>0</v>
      </c>
      <c r="P5022">
        <v>1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1.0333616909759999E-2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1.0333616909759999E-2</v>
      </c>
    </row>
    <row r="5023" spans="1:31" x14ac:dyDescent="0.25">
      <c r="A5023">
        <v>1718194</v>
      </c>
      <c r="B5023">
        <v>1</v>
      </c>
      <c r="C5023" t="s">
        <v>80</v>
      </c>
      <c r="D5023" t="s">
        <v>87</v>
      </c>
      <c r="E5023" t="s">
        <v>140</v>
      </c>
      <c r="F5023" t="s">
        <v>14566</v>
      </c>
      <c r="G5023" t="s">
        <v>147</v>
      </c>
      <c r="H5023" t="s">
        <v>143</v>
      </c>
      <c r="I5023" t="s">
        <v>135</v>
      </c>
      <c r="J5023" t="s">
        <v>136</v>
      </c>
      <c r="K5023" t="s">
        <v>137</v>
      </c>
      <c r="L5023" t="s">
        <v>14567</v>
      </c>
      <c r="M5023" t="s">
        <v>14568</v>
      </c>
      <c r="N5023">
        <v>0.24611111099999999</v>
      </c>
      <c r="O5023">
        <v>0</v>
      </c>
      <c r="P5023">
        <v>29</v>
      </c>
      <c r="Q5023">
        <v>0</v>
      </c>
      <c r="R5023">
        <v>0</v>
      </c>
      <c r="S5023">
        <v>2</v>
      </c>
      <c r="T5023">
        <v>16</v>
      </c>
      <c r="U5023">
        <v>2</v>
      </c>
      <c r="V5023">
        <v>4</v>
      </c>
      <c r="W5023">
        <v>0</v>
      </c>
      <c r="X5023">
        <v>2.8275325350372409</v>
      </c>
      <c r="Y5023">
        <v>0</v>
      </c>
      <c r="Z5023">
        <v>0</v>
      </c>
      <c r="AA5023">
        <v>2.3023176035337958</v>
      </c>
      <c r="AB5023">
        <v>9.1686051610401798</v>
      </c>
      <c r="AC5023">
        <v>11.133025499335162</v>
      </c>
      <c r="AD5023">
        <v>17.136960316461163</v>
      </c>
      <c r="AE5023">
        <v>42.568441115407538</v>
      </c>
    </row>
    <row r="5024" spans="1:31" x14ac:dyDescent="0.25">
      <c r="A5024">
        <v>1718008</v>
      </c>
      <c r="B5024">
        <v>1</v>
      </c>
      <c r="C5024" t="s">
        <v>80</v>
      </c>
      <c r="D5024" t="s">
        <v>111</v>
      </c>
      <c r="E5024" t="s">
        <v>160</v>
      </c>
      <c r="F5024" t="s">
        <v>14569</v>
      </c>
      <c r="G5024" t="s">
        <v>162</v>
      </c>
      <c r="H5024" t="s">
        <v>134</v>
      </c>
      <c r="I5024" t="s">
        <v>135</v>
      </c>
      <c r="J5024" t="s">
        <v>136</v>
      </c>
      <c r="K5024" t="s">
        <v>137</v>
      </c>
      <c r="L5024" t="s">
        <v>14570</v>
      </c>
      <c r="M5024" t="s">
        <v>14571</v>
      </c>
      <c r="N5024">
        <v>1.6741666660000001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5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20.137035021185433</v>
      </c>
      <c r="AC5024">
        <v>0</v>
      </c>
      <c r="AD5024">
        <v>0</v>
      </c>
      <c r="AE5024">
        <v>20.137035021185433</v>
      </c>
    </row>
    <row r="5025" spans="1:31" x14ac:dyDescent="0.25">
      <c r="A5025">
        <v>1718128</v>
      </c>
      <c r="B5025">
        <v>1</v>
      </c>
      <c r="C5025" t="s">
        <v>81</v>
      </c>
      <c r="D5025" t="s">
        <v>127</v>
      </c>
      <c r="E5025" t="s">
        <v>189</v>
      </c>
      <c r="F5025" t="s">
        <v>5434</v>
      </c>
      <c r="G5025" t="s">
        <v>147</v>
      </c>
      <c r="H5025" t="s">
        <v>143</v>
      </c>
      <c r="I5025" t="s">
        <v>455</v>
      </c>
      <c r="J5025" t="s">
        <v>136</v>
      </c>
      <c r="K5025" t="s">
        <v>137</v>
      </c>
      <c r="L5025" t="s">
        <v>14572</v>
      </c>
      <c r="M5025" t="s">
        <v>14573</v>
      </c>
      <c r="N5025">
        <v>9.1666660000000004E-3</v>
      </c>
      <c r="O5025">
        <v>2</v>
      </c>
      <c r="P5025">
        <v>1330</v>
      </c>
      <c r="Q5025">
        <v>30</v>
      </c>
      <c r="R5025">
        <v>82</v>
      </c>
      <c r="S5025">
        <v>14</v>
      </c>
      <c r="T5025">
        <v>116</v>
      </c>
      <c r="U5025">
        <v>2</v>
      </c>
      <c r="V5025">
        <v>0</v>
      </c>
      <c r="W5025">
        <v>2.9609725000624997E-3</v>
      </c>
      <c r="X5025">
        <v>1.4304375479473903</v>
      </c>
      <c r="Y5025">
        <v>0.14533018911291834</v>
      </c>
      <c r="Z5025">
        <v>6.5404611304385823E-2</v>
      </c>
      <c r="AA5025">
        <v>0.48852964343461663</v>
      </c>
      <c r="AB5025">
        <v>0.36656401594048516</v>
      </c>
      <c r="AC5025">
        <v>1.6386094448899997E-2</v>
      </c>
      <c r="AD5025">
        <v>0</v>
      </c>
      <c r="AE5025">
        <v>2.5156130746887588</v>
      </c>
    </row>
    <row r="5026" spans="1:31" x14ac:dyDescent="0.25">
      <c r="A5026">
        <v>1718294</v>
      </c>
      <c r="B5026">
        <v>1</v>
      </c>
      <c r="C5026" t="s">
        <v>81</v>
      </c>
      <c r="D5026" t="s">
        <v>128</v>
      </c>
      <c r="E5026" t="s">
        <v>160</v>
      </c>
      <c r="F5026" t="s">
        <v>14574</v>
      </c>
      <c r="G5026" t="s">
        <v>162</v>
      </c>
      <c r="H5026" t="s">
        <v>134</v>
      </c>
      <c r="I5026" t="s">
        <v>135</v>
      </c>
      <c r="J5026" t="s">
        <v>136</v>
      </c>
      <c r="K5026" t="s">
        <v>137</v>
      </c>
      <c r="L5026" t="s">
        <v>14575</v>
      </c>
      <c r="M5026" t="s">
        <v>14576</v>
      </c>
      <c r="N5026">
        <v>3.613888888</v>
      </c>
      <c r="O5026">
        <v>0</v>
      </c>
      <c r="P5026">
        <v>157</v>
      </c>
      <c r="Q5026">
        <v>0</v>
      </c>
      <c r="R5026">
        <v>0</v>
      </c>
      <c r="S5026">
        <v>0</v>
      </c>
      <c r="T5026">
        <v>10</v>
      </c>
      <c r="U5026">
        <v>0</v>
      </c>
      <c r="V5026">
        <v>0</v>
      </c>
      <c r="W5026">
        <v>0</v>
      </c>
      <c r="X5026">
        <v>72.77710952316707</v>
      </c>
      <c r="Y5026">
        <v>0</v>
      </c>
      <c r="Z5026">
        <v>0</v>
      </c>
      <c r="AA5026">
        <v>0</v>
      </c>
      <c r="AB5026">
        <v>0.87382846007968018</v>
      </c>
      <c r="AC5026">
        <v>0</v>
      </c>
      <c r="AD5026">
        <v>0</v>
      </c>
      <c r="AE5026">
        <v>73.650937983246749</v>
      </c>
    </row>
    <row r="5027" spans="1:31" x14ac:dyDescent="0.25">
      <c r="A5027">
        <v>1718028</v>
      </c>
      <c r="B5027">
        <v>1</v>
      </c>
      <c r="C5027" t="s">
        <v>80</v>
      </c>
      <c r="D5027" t="s">
        <v>97</v>
      </c>
      <c r="E5027" t="s">
        <v>131</v>
      </c>
      <c r="F5027" t="s">
        <v>14577</v>
      </c>
      <c r="G5027" t="s">
        <v>238</v>
      </c>
      <c r="H5027" t="s">
        <v>134</v>
      </c>
      <c r="I5027" t="s">
        <v>135</v>
      </c>
      <c r="J5027" t="s">
        <v>136</v>
      </c>
      <c r="K5027" t="s">
        <v>137</v>
      </c>
      <c r="L5027" t="s">
        <v>14578</v>
      </c>
      <c r="M5027" t="s">
        <v>14579</v>
      </c>
      <c r="N5027">
        <v>2.4575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1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3.8968814453249997E-2</v>
      </c>
      <c r="AC5027">
        <v>0</v>
      </c>
      <c r="AD5027">
        <v>0</v>
      </c>
      <c r="AE5027">
        <v>3.8968814453249997E-2</v>
      </c>
    </row>
    <row r="5028" spans="1:31" x14ac:dyDescent="0.25">
      <c r="A5028">
        <v>1718051</v>
      </c>
      <c r="B5028">
        <v>1</v>
      </c>
      <c r="C5028" t="s">
        <v>80</v>
      </c>
      <c r="D5028" t="s">
        <v>102</v>
      </c>
      <c r="E5028" t="s">
        <v>140</v>
      </c>
      <c r="F5028" t="s">
        <v>14580</v>
      </c>
      <c r="G5028" t="s">
        <v>147</v>
      </c>
      <c r="H5028" t="s">
        <v>143</v>
      </c>
      <c r="I5028" t="s">
        <v>135</v>
      </c>
      <c r="J5028" t="s">
        <v>136</v>
      </c>
      <c r="K5028" t="s">
        <v>137</v>
      </c>
      <c r="L5028" t="s">
        <v>14581</v>
      </c>
      <c r="M5028" t="s">
        <v>14582</v>
      </c>
      <c r="N5028">
        <v>8.5833332999999998E-2</v>
      </c>
      <c r="O5028">
        <v>0</v>
      </c>
      <c r="P5028">
        <v>1749</v>
      </c>
      <c r="Q5028">
        <v>11</v>
      </c>
      <c r="R5028">
        <v>509</v>
      </c>
      <c r="S5028">
        <v>15</v>
      </c>
      <c r="T5028">
        <v>222</v>
      </c>
      <c r="U5028">
        <v>8</v>
      </c>
      <c r="V5028">
        <v>0</v>
      </c>
      <c r="W5028">
        <v>0</v>
      </c>
      <c r="X5028">
        <v>17.990788738106833</v>
      </c>
      <c r="Y5028">
        <v>0.8440019575181017</v>
      </c>
      <c r="Z5028">
        <v>11.414193433552466</v>
      </c>
      <c r="AA5028">
        <v>9.7190848230075311</v>
      </c>
      <c r="AB5028">
        <v>15.77533409266996</v>
      </c>
      <c r="AC5028">
        <v>70.850555809187313</v>
      </c>
      <c r="AD5028">
        <v>0</v>
      </c>
      <c r="AE5028">
        <v>126.5939588540422</v>
      </c>
    </row>
    <row r="5029" spans="1:31" x14ac:dyDescent="0.25">
      <c r="A5029">
        <v>1717822</v>
      </c>
      <c r="B5029">
        <v>1</v>
      </c>
      <c r="C5029" t="s">
        <v>81</v>
      </c>
      <c r="D5029" t="s">
        <v>114</v>
      </c>
      <c r="E5029" t="s">
        <v>189</v>
      </c>
      <c r="F5029" t="s">
        <v>14583</v>
      </c>
      <c r="G5029" t="s">
        <v>147</v>
      </c>
      <c r="H5029" t="s">
        <v>143</v>
      </c>
      <c r="I5029" t="s">
        <v>455</v>
      </c>
      <c r="J5029" t="s">
        <v>136</v>
      </c>
      <c r="K5029" t="s">
        <v>137</v>
      </c>
      <c r="L5029" t="s">
        <v>14584</v>
      </c>
      <c r="M5029" t="s">
        <v>14585</v>
      </c>
      <c r="N5029">
        <v>6.3888879999999997E-3</v>
      </c>
      <c r="O5029">
        <v>0</v>
      </c>
      <c r="P5029">
        <v>905</v>
      </c>
      <c r="Q5029">
        <v>0</v>
      </c>
      <c r="R5029">
        <v>12</v>
      </c>
      <c r="S5029">
        <v>3</v>
      </c>
      <c r="T5029">
        <v>78</v>
      </c>
      <c r="U5029">
        <v>0</v>
      </c>
      <c r="V5029">
        <v>0</v>
      </c>
      <c r="W5029">
        <v>0</v>
      </c>
      <c r="X5029">
        <v>0.3896354182204621</v>
      </c>
      <c r="Y5029">
        <v>0</v>
      </c>
      <c r="Z5029">
        <v>6.6493584589083347E-4</v>
      </c>
      <c r="AA5029">
        <v>0</v>
      </c>
      <c r="AB5029">
        <v>0.14115215215227614</v>
      </c>
      <c r="AC5029">
        <v>0</v>
      </c>
      <c r="AD5029">
        <v>0</v>
      </c>
      <c r="AE5029">
        <v>0.53145250621862905</v>
      </c>
    </row>
    <row r="5030" spans="1:31" x14ac:dyDescent="0.25">
      <c r="A5030">
        <v>1717716</v>
      </c>
      <c r="B5030">
        <v>1</v>
      </c>
      <c r="C5030" t="s">
        <v>80</v>
      </c>
      <c r="D5030" t="s">
        <v>94</v>
      </c>
      <c r="E5030" t="s">
        <v>160</v>
      </c>
      <c r="F5030" t="s">
        <v>14586</v>
      </c>
      <c r="G5030" t="s">
        <v>162</v>
      </c>
      <c r="H5030" t="s">
        <v>134</v>
      </c>
      <c r="I5030" t="s">
        <v>135</v>
      </c>
      <c r="J5030" t="s">
        <v>136</v>
      </c>
      <c r="K5030" t="s">
        <v>137</v>
      </c>
      <c r="L5030" t="s">
        <v>14587</v>
      </c>
      <c r="M5030" t="s">
        <v>14301</v>
      </c>
      <c r="N5030">
        <v>3.8572222219999999</v>
      </c>
      <c r="O5030">
        <v>0</v>
      </c>
      <c r="P5030">
        <v>4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2.0689543296129949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2.0689543296129949</v>
      </c>
    </row>
    <row r="5031" spans="1:31" x14ac:dyDescent="0.25">
      <c r="A5031">
        <v>1718214</v>
      </c>
      <c r="B5031">
        <v>1</v>
      </c>
      <c r="C5031" t="s">
        <v>80</v>
      </c>
      <c r="D5031" t="s">
        <v>90</v>
      </c>
      <c r="E5031" t="s">
        <v>131</v>
      </c>
      <c r="F5031" t="s">
        <v>14588</v>
      </c>
      <c r="G5031" t="s">
        <v>133</v>
      </c>
      <c r="H5031" t="s">
        <v>134</v>
      </c>
      <c r="I5031" t="s">
        <v>135</v>
      </c>
      <c r="J5031" t="s">
        <v>136</v>
      </c>
      <c r="K5031" t="s">
        <v>137</v>
      </c>
      <c r="L5031" t="s">
        <v>14589</v>
      </c>
      <c r="M5031" t="s">
        <v>14590</v>
      </c>
      <c r="N5031">
        <v>1.178055555</v>
      </c>
      <c r="O5031">
        <v>0</v>
      </c>
      <c r="P5031">
        <v>1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0.16311615895284054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0.16311615895284054</v>
      </c>
    </row>
    <row r="5032" spans="1:31" x14ac:dyDescent="0.25">
      <c r="A5032">
        <v>1717773</v>
      </c>
      <c r="B5032">
        <v>1</v>
      </c>
      <c r="C5032" t="s">
        <v>81</v>
      </c>
      <c r="D5032" t="s">
        <v>113</v>
      </c>
      <c r="E5032" t="s">
        <v>131</v>
      </c>
      <c r="F5032" t="s">
        <v>14591</v>
      </c>
      <c r="G5032" t="s">
        <v>133</v>
      </c>
      <c r="H5032" t="s">
        <v>134</v>
      </c>
      <c r="I5032" t="s">
        <v>135</v>
      </c>
      <c r="J5032" t="s">
        <v>136</v>
      </c>
      <c r="K5032" t="s">
        <v>137</v>
      </c>
      <c r="L5032" t="s">
        <v>14592</v>
      </c>
      <c r="M5032" t="s">
        <v>14593</v>
      </c>
      <c r="N5032">
        <v>1.540277777</v>
      </c>
      <c r="O5032">
        <v>0</v>
      </c>
      <c r="P5032">
        <v>1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</row>
    <row r="5033" spans="1:31" x14ac:dyDescent="0.25">
      <c r="A5033">
        <v>1718108</v>
      </c>
      <c r="B5033">
        <v>1</v>
      </c>
      <c r="C5033" t="s">
        <v>81</v>
      </c>
      <c r="D5033" t="s">
        <v>118</v>
      </c>
      <c r="E5033" t="s">
        <v>171</v>
      </c>
      <c r="F5033" t="s">
        <v>14594</v>
      </c>
      <c r="G5033" t="s">
        <v>246</v>
      </c>
      <c r="H5033" t="s">
        <v>143</v>
      </c>
      <c r="I5033" t="s">
        <v>135</v>
      </c>
      <c r="J5033" t="s">
        <v>136</v>
      </c>
      <c r="K5033" t="s">
        <v>137</v>
      </c>
      <c r="L5033" t="s">
        <v>14595</v>
      </c>
      <c r="M5033" t="s">
        <v>14596</v>
      </c>
      <c r="N5033">
        <v>1.007777777</v>
      </c>
      <c r="O5033">
        <v>0</v>
      </c>
      <c r="P5033">
        <v>0</v>
      </c>
      <c r="Q5033">
        <v>1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0.83127565725233332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0.83127565725233332</v>
      </c>
    </row>
    <row r="5034" spans="1:31" x14ac:dyDescent="0.25">
      <c r="A5034">
        <v>1718257</v>
      </c>
      <c r="B5034">
        <v>1</v>
      </c>
      <c r="C5034" t="s">
        <v>81</v>
      </c>
      <c r="D5034" t="s">
        <v>118</v>
      </c>
      <c r="E5034" t="s">
        <v>160</v>
      </c>
      <c r="F5034" t="s">
        <v>14597</v>
      </c>
      <c r="G5034" t="s">
        <v>162</v>
      </c>
      <c r="H5034" t="s">
        <v>134</v>
      </c>
      <c r="I5034" t="s">
        <v>135</v>
      </c>
      <c r="J5034" t="s">
        <v>136</v>
      </c>
      <c r="K5034" t="s">
        <v>137</v>
      </c>
      <c r="L5034" t="s">
        <v>14598</v>
      </c>
      <c r="M5034" t="s">
        <v>14599</v>
      </c>
      <c r="N5034">
        <v>1.314166666</v>
      </c>
      <c r="O5034">
        <v>0</v>
      </c>
      <c r="P5034">
        <v>9</v>
      </c>
      <c r="Q5034">
        <v>0</v>
      </c>
      <c r="R5034">
        <v>1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0.34808886614133339</v>
      </c>
      <c r="Y5034">
        <v>0</v>
      </c>
      <c r="Z5034">
        <v>0.11476441166918003</v>
      </c>
      <c r="AA5034">
        <v>0</v>
      </c>
      <c r="AB5034">
        <v>0</v>
      </c>
      <c r="AC5034">
        <v>0</v>
      </c>
      <c r="AD5034">
        <v>0</v>
      </c>
      <c r="AE5034">
        <v>0.46285327781051344</v>
      </c>
    </row>
    <row r="5035" spans="1:31" x14ac:dyDescent="0.25">
      <c r="A5035">
        <v>1717828</v>
      </c>
      <c r="B5035">
        <v>1</v>
      </c>
      <c r="C5035" t="s">
        <v>80</v>
      </c>
      <c r="D5035" t="s">
        <v>97</v>
      </c>
      <c r="E5035" t="s">
        <v>160</v>
      </c>
      <c r="F5035" t="s">
        <v>14600</v>
      </c>
      <c r="G5035" t="s">
        <v>152</v>
      </c>
      <c r="H5035" t="s">
        <v>134</v>
      </c>
      <c r="I5035" t="s">
        <v>135</v>
      </c>
      <c r="J5035" t="s">
        <v>136</v>
      </c>
      <c r="K5035" t="s">
        <v>153</v>
      </c>
      <c r="L5035" t="s">
        <v>14601</v>
      </c>
      <c r="M5035" t="s">
        <v>14602</v>
      </c>
      <c r="N5035">
        <v>7.9508794439999999</v>
      </c>
      <c r="O5035">
        <v>0</v>
      </c>
      <c r="P5035">
        <v>7</v>
      </c>
      <c r="Q5035">
        <v>0</v>
      </c>
      <c r="R5035">
        <v>9</v>
      </c>
      <c r="S5035">
        <v>0</v>
      </c>
      <c r="T5035">
        <v>6</v>
      </c>
      <c r="U5035">
        <v>0</v>
      </c>
      <c r="V5035">
        <v>0</v>
      </c>
      <c r="W5035">
        <v>0</v>
      </c>
      <c r="X5035">
        <v>15.61073760449262</v>
      </c>
      <c r="Y5035">
        <v>0</v>
      </c>
      <c r="Z5035">
        <v>12.525328182277601</v>
      </c>
      <c r="AA5035">
        <v>0</v>
      </c>
      <c r="AB5035">
        <v>51.354240732192565</v>
      </c>
      <c r="AC5035">
        <v>0</v>
      </c>
      <c r="AD5035">
        <v>0</v>
      </c>
      <c r="AE5035">
        <v>79.490306518962782</v>
      </c>
    </row>
    <row r="5036" spans="1:31" x14ac:dyDescent="0.25">
      <c r="A5036">
        <v>1718160</v>
      </c>
      <c r="B5036">
        <v>1</v>
      </c>
      <c r="C5036" t="s">
        <v>81</v>
      </c>
      <c r="D5036" t="s">
        <v>115</v>
      </c>
      <c r="E5036" t="s">
        <v>160</v>
      </c>
      <c r="F5036" t="s">
        <v>14603</v>
      </c>
      <c r="G5036" t="s">
        <v>162</v>
      </c>
      <c r="H5036" t="s">
        <v>134</v>
      </c>
      <c r="I5036" t="s">
        <v>135</v>
      </c>
      <c r="J5036" t="s">
        <v>136</v>
      </c>
      <c r="K5036" t="s">
        <v>137</v>
      </c>
      <c r="L5036" t="s">
        <v>14604</v>
      </c>
      <c r="M5036" t="s">
        <v>14605</v>
      </c>
      <c r="N5036">
        <v>6.1074999999999999</v>
      </c>
      <c r="O5036">
        <v>0</v>
      </c>
      <c r="P5036">
        <v>5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0.79148503136864012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0.79148503136864012</v>
      </c>
    </row>
    <row r="5037" spans="1:31" x14ac:dyDescent="0.25">
      <c r="A5037">
        <v>1717659</v>
      </c>
      <c r="B5037">
        <v>1</v>
      </c>
      <c r="C5037" t="s">
        <v>81</v>
      </c>
      <c r="D5037" t="s">
        <v>118</v>
      </c>
      <c r="E5037" t="s">
        <v>171</v>
      </c>
      <c r="F5037" t="s">
        <v>14606</v>
      </c>
      <c r="G5037" t="s">
        <v>233</v>
      </c>
      <c r="H5037" t="s">
        <v>234</v>
      </c>
      <c r="I5037" t="s">
        <v>135</v>
      </c>
      <c r="J5037" t="s">
        <v>136</v>
      </c>
      <c r="K5037" t="s">
        <v>153</v>
      </c>
      <c r="L5037" t="s">
        <v>14607</v>
      </c>
      <c r="M5037" t="s">
        <v>14608</v>
      </c>
      <c r="N5037">
        <v>4.1525655549999998</v>
      </c>
      <c r="O5037">
        <v>0</v>
      </c>
      <c r="P5037">
        <v>0</v>
      </c>
      <c r="Q5037">
        <v>13</v>
      </c>
      <c r="R5037">
        <v>0</v>
      </c>
      <c r="S5037">
        <v>2</v>
      </c>
      <c r="T5037">
        <v>0</v>
      </c>
      <c r="U5037">
        <v>4</v>
      </c>
      <c r="V5037">
        <v>0</v>
      </c>
      <c r="W5037">
        <v>0</v>
      </c>
      <c r="X5037">
        <v>0</v>
      </c>
      <c r="Y5037">
        <v>39.792670196833242</v>
      </c>
      <c r="Z5037">
        <v>0</v>
      </c>
      <c r="AA5037">
        <v>224.26137525498933</v>
      </c>
      <c r="AB5037">
        <v>0</v>
      </c>
      <c r="AC5037">
        <v>544.43592492811081</v>
      </c>
      <c r="AD5037">
        <v>0</v>
      </c>
      <c r="AE5037">
        <v>808.48997037993331</v>
      </c>
    </row>
    <row r="5038" spans="1:31" x14ac:dyDescent="0.25">
      <c r="A5038">
        <v>1717705</v>
      </c>
      <c r="B5038">
        <v>1</v>
      </c>
      <c r="C5038" t="s">
        <v>81</v>
      </c>
      <c r="D5038" t="s">
        <v>127</v>
      </c>
      <c r="E5038" t="s">
        <v>171</v>
      </c>
      <c r="F5038" t="s">
        <v>14609</v>
      </c>
      <c r="G5038" t="s">
        <v>147</v>
      </c>
      <c r="H5038" t="s">
        <v>143</v>
      </c>
      <c r="I5038" t="s">
        <v>135</v>
      </c>
      <c r="J5038" t="s">
        <v>136</v>
      </c>
      <c r="K5038" t="s">
        <v>137</v>
      </c>
      <c r="L5038" t="s">
        <v>14610</v>
      </c>
      <c r="M5038" t="s">
        <v>14611</v>
      </c>
      <c r="N5038">
        <v>2.341388888</v>
      </c>
      <c r="O5038">
        <v>0</v>
      </c>
      <c r="P5038">
        <v>0</v>
      </c>
      <c r="Q5038">
        <v>9</v>
      </c>
      <c r="R5038">
        <v>0</v>
      </c>
      <c r="S5038">
        <v>5</v>
      </c>
      <c r="T5038">
        <v>0</v>
      </c>
      <c r="U5038">
        <v>1</v>
      </c>
      <c r="V5038">
        <v>0</v>
      </c>
      <c r="W5038">
        <v>0</v>
      </c>
      <c r="X5038">
        <v>0</v>
      </c>
      <c r="Y5038">
        <v>12.336284816735679</v>
      </c>
      <c r="Z5038">
        <v>0</v>
      </c>
      <c r="AA5038">
        <v>159.35264814864101</v>
      </c>
      <c r="AB5038">
        <v>0</v>
      </c>
      <c r="AC5038">
        <v>117.66238315370623</v>
      </c>
      <c r="AD5038">
        <v>0</v>
      </c>
      <c r="AE5038">
        <v>289.35131611908292</v>
      </c>
    </row>
    <row r="5039" spans="1:31" x14ac:dyDescent="0.25">
      <c r="A5039">
        <v>1717951</v>
      </c>
      <c r="B5039">
        <v>1</v>
      </c>
      <c r="C5039" t="s">
        <v>81</v>
      </c>
      <c r="D5039" t="s">
        <v>126</v>
      </c>
      <c r="E5039" t="s">
        <v>160</v>
      </c>
      <c r="F5039" t="s">
        <v>14612</v>
      </c>
      <c r="G5039" t="s">
        <v>162</v>
      </c>
      <c r="H5039" t="s">
        <v>134</v>
      </c>
      <c r="I5039" t="s">
        <v>135</v>
      </c>
      <c r="J5039" t="s">
        <v>136</v>
      </c>
      <c r="K5039" t="s">
        <v>137</v>
      </c>
      <c r="L5039" t="s">
        <v>14613</v>
      </c>
      <c r="M5039" t="s">
        <v>14614</v>
      </c>
      <c r="N5039">
        <v>1.2494444440000001</v>
      </c>
      <c r="O5039">
        <v>0</v>
      </c>
      <c r="P5039">
        <v>3</v>
      </c>
      <c r="Q5039">
        <v>0</v>
      </c>
      <c r="R5039">
        <v>2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2.4243345929531666E-2</v>
      </c>
      <c r="Y5039">
        <v>0</v>
      </c>
      <c r="Z5039">
        <v>0.28265610007206887</v>
      </c>
      <c r="AA5039">
        <v>0</v>
      </c>
      <c r="AB5039">
        <v>0</v>
      </c>
      <c r="AC5039">
        <v>0</v>
      </c>
      <c r="AD5039">
        <v>0</v>
      </c>
      <c r="AE5039">
        <v>0.30689944600160052</v>
      </c>
    </row>
    <row r="5040" spans="1:31" x14ac:dyDescent="0.25">
      <c r="A5040">
        <v>1717782</v>
      </c>
      <c r="B5040">
        <v>1</v>
      </c>
      <c r="C5040" t="s">
        <v>80</v>
      </c>
      <c r="D5040" t="s">
        <v>104</v>
      </c>
      <c r="E5040" t="s">
        <v>160</v>
      </c>
      <c r="F5040" t="s">
        <v>14615</v>
      </c>
      <c r="G5040" t="s">
        <v>162</v>
      </c>
      <c r="H5040" t="s">
        <v>134</v>
      </c>
      <c r="I5040" t="s">
        <v>135</v>
      </c>
      <c r="J5040" t="s">
        <v>136</v>
      </c>
      <c r="K5040" t="s">
        <v>137</v>
      </c>
      <c r="L5040" t="s">
        <v>14616</v>
      </c>
      <c r="M5040" t="s">
        <v>14617</v>
      </c>
      <c r="N5040">
        <v>2.0536111109999999</v>
      </c>
      <c r="O5040">
        <v>0</v>
      </c>
      <c r="P5040">
        <v>39</v>
      </c>
      <c r="Q5040">
        <v>0</v>
      </c>
      <c r="R5040">
        <v>2</v>
      </c>
      <c r="S5040">
        <v>0</v>
      </c>
      <c r="T5040">
        <v>1</v>
      </c>
      <c r="U5040">
        <v>0</v>
      </c>
      <c r="V5040">
        <v>0</v>
      </c>
      <c r="W5040">
        <v>0</v>
      </c>
      <c r="X5040">
        <v>15.44262445569027</v>
      </c>
      <c r="Y5040">
        <v>0</v>
      </c>
      <c r="Z5040">
        <v>1.2835411681492221</v>
      </c>
      <c r="AA5040">
        <v>0</v>
      </c>
      <c r="AB5040">
        <v>0</v>
      </c>
      <c r="AC5040">
        <v>0</v>
      </c>
      <c r="AD5040">
        <v>0</v>
      </c>
      <c r="AE5040">
        <v>16.726165623839492</v>
      </c>
    </row>
    <row r="5041" spans="1:31" x14ac:dyDescent="0.25">
      <c r="A5041">
        <v>1717928</v>
      </c>
      <c r="B5041">
        <v>1</v>
      </c>
      <c r="C5041" t="s">
        <v>81</v>
      </c>
      <c r="D5041" t="s">
        <v>113</v>
      </c>
      <c r="E5041" t="s">
        <v>171</v>
      </c>
      <c r="F5041" t="s">
        <v>1643</v>
      </c>
      <c r="G5041" t="s">
        <v>147</v>
      </c>
      <c r="H5041" t="s">
        <v>143</v>
      </c>
      <c r="I5041" t="s">
        <v>455</v>
      </c>
      <c r="J5041" t="s">
        <v>136</v>
      </c>
      <c r="K5041" t="s">
        <v>137</v>
      </c>
      <c r="L5041" t="s">
        <v>14618</v>
      </c>
      <c r="M5041" t="s">
        <v>14619</v>
      </c>
      <c r="N5041">
        <v>1.1111111E-2</v>
      </c>
      <c r="O5041">
        <v>0</v>
      </c>
      <c r="P5041">
        <v>384</v>
      </c>
      <c r="Q5041">
        <v>1</v>
      </c>
      <c r="R5041">
        <v>20</v>
      </c>
      <c r="S5041">
        <v>1</v>
      </c>
      <c r="T5041">
        <v>15</v>
      </c>
      <c r="U5041">
        <v>1</v>
      </c>
      <c r="V5041">
        <v>0</v>
      </c>
      <c r="W5041">
        <v>0</v>
      </c>
      <c r="X5041">
        <v>0.37493571663694453</v>
      </c>
      <c r="Y5041">
        <v>2.8009111733333335E-3</v>
      </c>
      <c r="Z5041">
        <v>4.0899869796022226E-2</v>
      </c>
      <c r="AA5041">
        <v>0.17489925382022226</v>
      </c>
      <c r="AB5041">
        <v>0.13150196332355557</v>
      </c>
      <c r="AC5041">
        <v>1.7141737034828002</v>
      </c>
      <c r="AD5041">
        <v>0</v>
      </c>
      <c r="AE5041">
        <v>2.4392114182328779</v>
      </c>
    </row>
    <row r="5042" spans="1:31" x14ac:dyDescent="0.25">
      <c r="A5042">
        <v>1717805</v>
      </c>
      <c r="B5042">
        <v>1</v>
      </c>
      <c r="C5042" t="s">
        <v>80</v>
      </c>
      <c r="D5042" t="s">
        <v>82</v>
      </c>
      <c r="E5042" t="s">
        <v>131</v>
      </c>
      <c r="F5042" t="s">
        <v>14620</v>
      </c>
      <c r="G5042" t="s">
        <v>133</v>
      </c>
      <c r="H5042" t="s">
        <v>134</v>
      </c>
      <c r="I5042" t="s">
        <v>135</v>
      </c>
      <c r="J5042" t="s">
        <v>136</v>
      </c>
      <c r="K5042" t="s">
        <v>137</v>
      </c>
      <c r="L5042" t="s">
        <v>14621</v>
      </c>
      <c r="M5042" t="s">
        <v>14622</v>
      </c>
      <c r="N5042">
        <v>1.6091666659999999</v>
      </c>
      <c r="O5042">
        <v>0</v>
      </c>
      <c r="P5042">
        <v>1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</row>
    <row r="5043" spans="1:31" x14ac:dyDescent="0.25">
      <c r="A5043">
        <v>1717845</v>
      </c>
      <c r="B5043">
        <v>1</v>
      </c>
      <c r="C5043" t="s">
        <v>81</v>
      </c>
      <c r="D5043" t="s">
        <v>128</v>
      </c>
      <c r="E5043" t="s">
        <v>131</v>
      </c>
      <c r="F5043" t="s">
        <v>14623</v>
      </c>
      <c r="G5043" t="s">
        <v>133</v>
      </c>
      <c r="H5043" t="s">
        <v>134</v>
      </c>
      <c r="I5043" t="s">
        <v>135</v>
      </c>
      <c r="J5043" t="s">
        <v>136</v>
      </c>
      <c r="K5043" t="s">
        <v>137</v>
      </c>
      <c r="L5043" t="s">
        <v>14624</v>
      </c>
      <c r="M5043" t="s">
        <v>14625</v>
      </c>
      <c r="N5043">
        <v>3.721944444</v>
      </c>
      <c r="O5043">
        <v>0</v>
      </c>
      <c r="P5043">
        <v>1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0.2111213153052639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0.2111213153052639</v>
      </c>
    </row>
    <row r="5044" spans="1:31" x14ac:dyDescent="0.25">
      <c r="A5044">
        <v>1717742</v>
      </c>
      <c r="B5044">
        <v>1</v>
      </c>
      <c r="C5044" t="s">
        <v>81</v>
      </c>
      <c r="D5044" t="s">
        <v>112</v>
      </c>
      <c r="E5044" t="s">
        <v>140</v>
      </c>
      <c r="F5044" t="s">
        <v>14626</v>
      </c>
      <c r="G5044" t="s">
        <v>152</v>
      </c>
      <c r="H5044" t="s">
        <v>143</v>
      </c>
      <c r="I5044" t="s">
        <v>135</v>
      </c>
      <c r="J5044" t="s">
        <v>136</v>
      </c>
      <c r="K5044" t="s">
        <v>153</v>
      </c>
      <c r="L5044" t="s">
        <v>14627</v>
      </c>
      <c r="M5044" t="s">
        <v>14628</v>
      </c>
      <c r="N5044">
        <v>4.2633333330000003</v>
      </c>
      <c r="O5044">
        <v>1</v>
      </c>
      <c r="P5044">
        <v>818</v>
      </c>
      <c r="Q5044">
        <v>86</v>
      </c>
      <c r="R5044">
        <v>147</v>
      </c>
      <c r="S5044">
        <v>11</v>
      </c>
      <c r="T5044">
        <v>104</v>
      </c>
      <c r="U5044">
        <v>0</v>
      </c>
      <c r="V5044">
        <v>1</v>
      </c>
      <c r="W5044">
        <v>0.3245694636009292</v>
      </c>
      <c r="X5044">
        <v>653.9200366475078</v>
      </c>
      <c r="Y5044">
        <v>301.25432064133167</v>
      </c>
      <c r="Z5044">
        <v>560.40706097684938</v>
      </c>
      <c r="AA5044">
        <v>319.32348006313669</v>
      </c>
      <c r="AB5044">
        <v>188.61546285605883</v>
      </c>
      <c r="AC5044">
        <v>0</v>
      </c>
      <c r="AD5044">
        <v>2.8932444746362498E-2</v>
      </c>
      <c r="AE5044">
        <v>2023.8738630932316</v>
      </c>
    </row>
    <row r="5045" spans="1:31" x14ac:dyDescent="0.25">
      <c r="A5045">
        <v>1718037</v>
      </c>
      <c r="B5045">
        <v>1</v>
      </c>
      <c r="C5045" t="s">
        <v>81</v>
      </c>
      <c r="D5045" t="s">
        <v>120</v>
      </c>
      <c r="E5045" t="s">
        <v>131</v>
      </c>
      <c r="F5045" t="s">
        <v>14629</v>
      </c>
      <c r="G5045" t="s">
        <v>133</v>
      </c>
      <c r="H5045" t="s">
        <v>134</v>
      </c>
      <c r="I5045" t="s">
        <v>135</v>
      </c>
      <c r="J5045" t="s">
        <v>136</v>
      </c>
      <c r="K5045" t="s">
        <v>137</v>
      </c>
      <c r="L5045" t="s">
        <v>14630</v>
      </c>
      <c r="M5045" t="s">
        <v>14631</v>
      </c>
      <c r="N5045">
        <v>2.596944444</v>
      </c>
      <c r="O5045">
        <v>0</v>
      </c>
      <c r="P5045">
        <v>1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0.35982640475287497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0.35982640475287497</v>
      </c>
    </row>
    <row r="5046" spans="1:31" x14ac:dyDescent="0.25">
      <c r="A5046">
        <v>1717596</v>
      </c>
      <c r="B5046">
        <v>1</v>
      </c>
      <c r="C5046" t="s">
        <v>80</v>
      </c>
      <c r="D5046" t="s">
        <v>106</v>
      </c>
      <c r="E5046" t="s">
        <v>131</v>
      </c>
      <c r="F5046" t="s">
        <v>14632</v>
      </c>
      <c r="G5046" t="s">
        <v>133</v>
      </c>
      <c r="H5046" t="s">
        <v>134</v>
      </c>
      <c r="I5046" t="s">
        <v>135</v>
      </c>
      <c r="J5046" t="s">
        <v>136</v>
      </c>
      <c r="K5046" t="s">
        <v>137</v>
      </c>
      <c r="L5046" t="s">
        <v>14633</v>
      </c>
      <c r="M5046" t="s">
        <v>14634</v>
      </c>
      <c r="N5046">
        <v>1.6019444439999999</v>
      </c>
      <c r="O5046">
        <v>0</v>
      </c>
      <c r="P5046">
        <v>13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4.8898963191847553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4.8898963191847553</v>
      </c>
    </row>
    <row r="5047" spans="1:31" x14ac:dyDescent="0.25">
      <c r="A5047">
        <v>1717891</v>
      </c>
      <c r="B5047">
        <v>1</v>
      </c>
      <c r="C5047" t="s">
        <v>81</v>
      </c>
      <c r="D5047" t="s">
        <v>112</v>
      </c>
      <c r="E5047" t="s">
        <v>131</v>
      </c>
      <c r="F5047" t="s">
        <v>14635</v>
      </c>
      <c r="G5047" t="s">
        <v>133</v>
      </c>
      <c r="H5047" t="s">
        <v>134</v>
      </c>
      <c r="I5047" t="s">
        <v>135</v>
      </c>
      <c r="J5047" t="s">
        <v>136</v>
      </c>
      <c r="K5047" t="s">
        <v>137</v>
      </c>
      <c r="L5047" t="s">
        <v>14636</v>
      </c>
      <c r="M5047" t="s">
        <v>14637</v>
      </c>
      <c r="N5047">
        <v>1.515833333</v>
      </c>
      <c r="O5047">
        <v>0</v>
      </c>
      <c r="P5047">
        <v>1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0.126056363842035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0.126056363842035</v>
      </c>
    </row>
    <row r="5048" spans="1:31" x14ac:dyDescent="0.25">
      <c r="A5048">
        <v>1717556</v>
      </c>
      <c r="B5048">
        <v>1</v>
      </c>
      <c r="C5048" t="s">
        <v>81</v>
      </c>
      <c r="D5048" t="s">
        <v>120</v>
      </c>
      <c r="E5048" t="s">
        <v>140</v>
      </c>
      <c r="F5048" t="s">
        <v>14638</v>
      </c>
      <c r="G5048" t="s">
        <v>147</v>
      </c>
      <c r="H5048" t="s">
        <v>143</v>
      </c>
      <c r="I5048" t="s">
        <v>135</v>
      </c>
      <c r="J5048" t="s">
        <v>136</v>
      </c>
      <c r="K5048" t="s">
        <v>137</v>
      </c>
      <c r="L5048" t="s">
        <v>14639</v>
      </c>
      <c r="M5048" t="s">
        <v>14640</v>
      </c>
      <c r="N5048">
        <v>1.223333333</v>
      </c>
      <c r="O5048">
        <v>0</v>
      </c>
      <c r="P5048">
        <v>1300</v>
      </c>
      <c r="Q5048">
        <v>48</v>
      </c>
      <c r="R5048">
        <v>47</v>
      </c>
      <c r="S5048">
        <v>5</v>
      </c>
      <c r="T5048">
        <v>172</v>
      </c>
      <c r="U5048">
        <v>0</v>
      </c>
      <c r="V5048">
        <v>2</v>
      </c>
      <c r="W5048">
        <v>0</v>
      </c>
      <c r="X5048">
        <v>212.98732780367351</v>
      </c>
      <c r="Y5048">
        <v>13.979700367577866</v>
      </c>
      <c r="Z5048">
        <v>6.8667923044590813</v>
      </c>
      <c r="AA5048">
        <v>3.2871862133781362</v>
      </c>
      <c r="AB5048">
        <v>59.163501508590215</v>
      </c>
      <c r="AC5048">
        <v>0</v>
      </c>
      <c r="AD5048">
        <v>2.0959206855589501</v>
      </c>
      <c r="AE5048">
        <v>298.38042888323776</v>
      </c>
    </row>
    <row r="5049" spans="1:31" x14ac:dyDescent="0.25">
      <c r="A5049">
        <v>1717888</v>
      </c>
      <c r="B5049">
        <v>1</v>
      </c>
      <c r="C5049" t="s">
        <v>80</v>
      </c>
      <c r="D5049" t="s">
        <v>91</v>
      </c>
      <c r="E5049" t="s">
        <v>160</v>
      </c>
      <c r="F5049" t="s">
        <v>14641</v>
      </c>
      <c r="G5049" t="s">
        <v>1898</v>
      </c>
      <c r="H5049" t="s">
        <v>134</v>
      </c>
      <c r="I5049" t="s">
        <v>135</v>
      </c>
      <c r="J5049" t="s">
        <v>136</v>
      </c>
      <c r="K5049" t="s">
        <v>137</v>
      </c>
      <c r="L5049" t="s">
        <v>14642</v>
      </c>
      <c r="M5049" t="s">
        <v>14643</v>
      </c>
      <c r="N5049">
        <v>2.0938888879999999</v>
      </c>
      <c r="O5049">
        <v>0</v>
      </c>
      <c r="P5049">
        <v>1</v>
      </c>
      <c r="Q5049">
        <v>0</v>
      </c>
      <c r="R5049">
        <v>4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8.2790306548622232E-3</v>
      </c>
      <c r="Y5049">
        <v>0</v>
      </c>
      <c r="Z5049">
        <v>1.1795075071643324</v>
      </c>
      <c r="AA5049">
        <v>0</v>
      </c>
      <c r="AB5049">
        <v>0</v>
      </c>
      <c r="AC5049">
        <v>0</v>
      </c>
      <c r="AD5049">
        <v>0</v>
      </c>
      <c r="AE5049">
        <v>1.1877865378191945</v>
      </c>
    </row>
    <row r="5050" spans="1:31" x14ac:dyDescent="0.25">
      <c r="A5050">
        <v>1718031</v>
      </c>
      <c r="B5050">
        <v>1</v>
      </c>
      <c r="C5050" t="s">
        <v>80</v>
      </c>
      <c r="D5050" t="s">
        <v>106</v>
      </c>
      <c r="E5050" t="s">
        <v>150</v>
      </c>
      <c r="F5050" t="s">
        <v>14644</v>
      </c>
      <c r="G5050" t="s">
        <v>326</v>
      </c>
      <c r="H5050" t="s">
        <v>134</v>
      </c>
      <c r="I5050" t="s">
        <v>135</v>
      </c>
      <c r="J5050" t="s">
        <v>136</v>
      </c>
      <c r="K5050" t="s">
        <v>137</v>
      </c>
      <c r="L5050" t="s">
        <v>14645</v>
      </c>
      <c r="M5050" t="s">
        <v>14646</v>
      </c>
      <c r="N5050">
        <v>1.9030555549999999</v>
      </c>
      <c r="O5050">
        <v>0</v>
      </c>
      <c r="P5050">
        <v>34</v>
      </c>
      <c r="Q5050">
        <v>0</v>
      </c>
      <c r="R5050">
        <v>11</v>
      </c>
      <c r="S5050">
        <v>0</v>
      </c>
      <c r="T5050">
        <v>15</v>
      </c>
      <c r="U5050">
        <v>0</v>
      </c>
      <c r="V5050">
        <v>0</v>
      </c>
      <c r="W5050">
        <v>0</v>
      </c>
      <c r="X5050">
        <v>9.3935885968960964</v>
      </c>
      <c r="Y5050">
        <v>0</v>
      </c>
      <c r="Z5050">
        <v>7.7865282522567947</v>
      </c>
      <c r="AA5050">
        <v>0</v>
      </c>
      <c r="AB5050">
        <v>14.723691624865276</v>
      </c>
      <c r="AC5050">
        <v>0</v>
      </c>
      <c r="AD5050">
        <v>0</v>
      </c>
      <c r="AE5050">
        <v>31.90380847401817</v>
      </c>
    </row>
    <row r="5051" spans="1:31" x14ac:dyDescent="0.25">
      <c r="A5051">
        <v>1717699</v>
      </c>
      <c r="B5051">
        <v>1</v>
      </c>
      <c r="C5051" t="s">
        <v>80</v>
      </c>
      <c r="D5051" t="s">
        <v>108</v>
      </c>
      <c r="E5051" t="s">
        <v>160</v>
      </c>
      <c r="F5051" t="s">
        <v>14647</v>
      </c>
      <c r="G5051" t="s">
        <v>162</v>
      </c>
      <c r="H5051" t="s">
        <v>134</v>
      </c>
      <c r="I5051" t="s">
        <v>135</v>
      </c>
      <c r="J5051" t="s">
        <v>136</v>
      </c>
      <c r="K5051" t="s">
        <v>137</v>
      </c>
      <c r="L5051" t="s">
        <v>14648</v>
      </c>
      <c r="M5051" t="s">
        <v>14649</v>
      </c>
      <c r="N5051">
        <v>5.801111111</v>
      </c>
      <c r="O5051">
        <v>0</v>
      </c>
      <c r="P5051">
        <v>7</v>
      </c>
      <c r="Q5051">
        <v>0</v>
      </c>
      <c r="R5051">
        <v>2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2.018729048641736</v>
      </c>
      <c r="Y5051">
        <v>0</v>
      </c>
      <c r="Z5051">
        <v>2.8287546987733336E-2</v>
      </c>
      <c r="AA5051">
        <v>0</v>
      </c>
      <c r="AB5051">
        <v>0</v>
      </c>
      <c r="AC5051">
        <v>0</v>
      </c>
      <c r="AD5051">
        <v>0</v>
      </c>
      <c r="AE5051">
        <v>2.0470165956294695</v>
      </c>
    </row>
    <row r="5052" spans="1:31" x14ac:dyDescent="0.25">
      <c r="A5052">
        <v>1718266</v>
      </c>
      <c r="B5052">
        <v>1</v>
      </c>
      <c r="C5052" t="s">
        <v>80</v>
      </c>
      <c r="D5052" t="s">
        <v>96</v>
      </c>
      <c r="E5052" t="s">
        <v>140</v>
      </c>
      <c r="F5052" t="s">
        <v>14650</v>
      </c>
      <c r="G5052" t="s">
        <v>147</v>
      </c>
      <c r="H5052" t="s">
        <v>143</v>
      </c>
      <c r="I5052" t="s">
        <v>135</v>
      </c>
      <c r="J5052" t="s">
        <v>136</v>
      </c>
      <c r="K5052" t="s">
        <v>137</v>
      </c>
      <c r="L5052" t="s">
        <v>14651</v>
      </c>
      <c r="M5052" t="s">
        <v>14652</v>
      </c>
      <c r="N5052">
        <v>0.98499999999999999</v>
      </c>
      <c r="O5052">
        <v>1</v>
      </c>
      <c r="P5052">
        <v>1356</v>
      </c>
      <c r="Q5052">
        <v>0</v>
      </c>
      <c r="R5052">
        <v>0</v>
      </c>
      <c r="S5052">
        <v>7</v>
      </c>
      <c r="T5052">
        <v>39</v>
      </c>
      <c r="U5052">
        <v>0</v>
      </c>
      <c r="V5052">
        <v>1</v>
      </c>
      <c r="W5052">
        <v>7.5862719534698124</v>
      </c>
      <c r="X5052">
        <v>219.78446464901663</v>
      </c>
      <c r="Y5052">
        <v>0</v>
      </c>
      <c r="Z5052">
        <v>0</v>
      </c>
      <c r="AA5052">
        <v>27.025142611381796</v>
      </c>
      <c r="AB5052">
        <v>15.047854004359053</v>
      </c>
      <c r="AC5052">
        <v>0</v>
      </c>
      <c r="AD5052">
        <v>4.2917008189086107E-2</v>
      </c>
      <c r="AE5052">
        <v>269.48665022641637</v>
      </c>
    </row>
    <row r="5053" spans="1:31" x14ac:dyDescent="0.25">
      <c r="A5053">
        <v>1718246</v>
      </c>
      <c r="B5053">
        <v>1</v>
      </c>
      <c r="C5053" t="s">
        <v>81</v>
      </c>
      <c r="D5053" t="s">
        <v>121</v>
      </c>
      <c r="E5053" t="s">
        <v>160</v>
      </c>
      <c r="F5053" t="s">
        <v>14653</v>
      </c>
      <c r="G5053" t="s">
        <v>162</v>
      </c>
      <c r="H5053" t="s">
        <v>134</v>
      </c>
      <c r="I5053" t="s">
        <v>135</v>
      </c>
      <c r="J5053" t="s">
        <v>136</v>
      </c>
      <c r="K5053" t="s">
        <v>137</v>
      </c>
      <c r="L5053" t="s">
        <v>14654</v>
      </c>
      <c r="M5053" t="s">
        <v>14655</v>
      </c>
      <c r="N5053">
        <v>2.2177777769999998</v>
      </c>
      <c r="O5053">
        <v>0</v>
      </c>
      <c r="P5053">
        <v>7</v>
      </c>
      <c r="Q5053">
        <v>0</v>
      </c>
      <c r="R5053">
        <v>2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1.6073451720840854</v>
      </c>
      <c r="Y5053">
        <v>0</v>
      </c>
      <c r="Z5053">
        <v>0.16338822578226</v>
      </c>
      <c r="AA5053">
        <v>0</v>
      </c>
      <c r="AB5053">
        <v>0</v>
      </c>
      <c r="AC5053">
        <v>0</v>
      </c>
      <c r="AD5053">
        <v>0</v>
      </c>
      <c r="AE5053">
        <v>1.7707333978663455</v>
      </c>
    </row>
    <row r="5054" spans="1:31" x14ac:dyDescent="0.25">
      <c r="A5054">
        <v>1718097</v>
      </c>
      <c r="B5054">
        <v>1</v>
      </c>
      <c r="C5054" t="s">
        <v>81</v>
      </c>
      <c r="D5054" t="s">
        <v>118</v>
      </c>
      <c r="E5054" t="s">
        <v>160</v>
      </c>
      <c r="F5054" t="s">
        <v>14656</v>
      </c>
      <c r="G5054" t="s">
        <v>162</v>
      </c>
      <c r="H5054" t="s">
        <v>134</v>
      </c>
      <c r="I5054" t="s">
        <v>135</v>
      </c>
      <c r="J5054" t="s">
        <v>136</v>
      </c>
      <c r="K5054" t="s">
        <v>137</v>
      </c>
      <c r="L5054" t="s">
        <v>14657</v>
      </c>
      <c r="M5054" t="s">
        <v>14658</v>
      </c>
      <c r="N5054">
        <v>2.994444444</v>
      </c>
      <c r="O5054">
        <v>0</v>
      </c>
      <c r="P5054">
        <v>1</v>
      </c>
      <c r="Q5054">
        <v>0</v>
      </c>
      <c r="R5054">
        <v>0</v>
      </c>
      <c r="S5054">
        <v>0</v>
      </c>
      <c r="T5054">
        <v>2</v>
      </c>
      <c r="U5054">
        <v>0</v>
      </c>
      <c r="V5054">
        <v>0</v>
      </c>
      <c r="W5054">
        <v>0</v>
      </c>
      <c r="X5054">
        <v>0.9104825165198378</v>
      </c>
      <c r="Y5054">
        <v>0</v>
      </c>
      <c r="Z5054">
        <v>0</v>
      </c>
      <c r="AA5054">
        <v>0</v>
      </c>
      <c r="AB5054">
        <v>1.4432365802398823</v>
      </c>
      <c r="AC5054">
        <v>0</v>
      </c>
      <c r="AD5054">
        <v>0</v>
      </c>
      <c r="AE5054">
        <v>2.3537190967597201</v>
      </c>
    </row>
    <row r="5055" spans="1:31" x14ac:dyDescent="0.25">
      <c r="A5055">
        <v>1717931</v>
      </c>
      <c r="B5055">
        <v>1</v>
      </c>
      <c r="C5055" t="s">
        <v>80</v>
      </c>
      <c r="D5055" t="s">
        <v>93</v>
      </c>
      <c r="E5055" t="s">
        <v>131</v>
      </c>
      <c r="F5055" t="s">
        <v>14659</v>
      </c>
      <c r="G5055" t="s">
        <v>269</v>
      </c>
      <c r="H5055" t="s">
        <v>134</v>
      </c>
      <c r="I5055" t="s">
        <v>135</v>
      </c>
      <c r="J5055" t="s">
        <v>136</v>
      </c>
      <c r="K5055" t="s">
        <v>137</v>
      </c>
      <c r="L5055" t="s">
        <v>14660</v>
      </c>
      <c r="M5055" t="s">
        <v>14661</v>
      </c>
      <c r="N5055">
        <v>3.2569444440000002</v>
      </c>
      <c r="O5055">
        <v>0</v>
      </c>
      <c r="P5055">
        <v>1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0.79607308851765679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0.79607308851765679</v>
      </c>
    </row>
    <row r="5056" spans="1:31" x14ac:dyDescent="0.25">
      <c r="A5056">
        <v>1718197</v>
      </c>
      <c r="B5056">
        <v>1</v>
      </c>
      <c r="C5056" t="s">
        <v>80</v>
      </c>
      <c r="D5056" t="s">
        <v>111</v>
      </c>
      <c r="E5056" t="s">
        <v>131</v>
      </c>
      <c r="F5056" t="s">
        <v>14662</v>
      </c>
      <c r="G5056" t="s">
        <v>238</v>
      </c>
      <c r="H5056" t="s">
        <v>134</v>
      </c>
      <c r="I5056" t="s">
        <v>135</v>
      </c>
      <c r="J5056" t="s">
        <v>136</v>
      </c>
      <c r="K5056" t="s">
        <v>137</v>
      </c>
      <c r="L5056" t="s">
        <v>14663</v>
      </c>
      <c r="M5056" t="s">
        <v>14664</v>
      </c>
      <c r="N5056">
        <v>0.91666666600000002</v>
      </c>
      <c r="O5056">
        <v>0</v>
      </c>
      <c r="P5056">
        <v>7</v>
      </c>
      <c r="Q5056">
        <v>0</v>
      </c>
      <c r="R5056">
        <v>0</v>
      </c>
      <c r="S5056">
        <v>0</v>
      </c>
      <c r="T5056">
        <v>2</v>
      </c>
      <c r="U5056">
        <v>0</v>
      </c>
      <c r="V5056">
        <v>0</v>
      </c>
      <c r="W5056">
        <v>0</v>
      </c>
      <c r="X5056">
        <v>1.8022857014850004</v>
      </c>
      <c r="Y5056">
        <v>0</v>
      </c>
      <c r="Z5056">
        <v>0</v>
      </c>
      <c r="AA5056">
        <v>0</v>
      </c>
      <c r="AB5056">
        <v>1.9766473481387712</v>
      </c>
      <c r="AC5056">
        <v>0</v>
      </c>
      <c r="AD5056">
        <v>0</v>
      </c>
      <c r="AE5056">
        <v>3.7789330496237716</v>
      </c>
    </row>
    <row r="5057" spans="1:31" x14ac:dyDescent="0.25">
      <c r="A5057">
        <v>1718223</v>
      </c>
      <c r="B5057">
        <v>1</v>
      </c>
      <c r="C5057" t="s">
        <v>81</v>
      </c>
      <c r="D5057" t="s">
        <v>122</v>
      </c>
      <c r="E5057" t="s">
        <v>189</v>
      </c>
      <c r="F5057" t="s">
        <v>14665</v>
      </c>
      <c r="G5057" t="s">
        <v>911</v>
      </c>
      <c r="H5057" t="s">
        <v>143</v>
      </c>
      <c r="I5057" t="s">
        <v>135</v>
      </c>
      <c r="J5057" t="s">
        <v>136</v>
      </c>
      <c r="K5057" t="s">
        <v>137</v>
      </c>
      <c r="L5057" t="s">
        <v>14666</v>
      </c>
      <c r="M5057" t="s">
        <v>14667</v>
      </c>
      <c r="N5057">
        <v>2.2200000000000002</v>
      </c>
      <c r="O5057">
        <v>1</v>
      </c>
      <c r="P5057">
        <v>516</v>
      </c>
      <c r="Q5057">
        <v>4</v>
      </c>
      <c r="R5057">
        <v>0</v>
      </c>
      <c r="S5057">
        <v>3</v>
      </c>
      <c r="T5057">
        <v>22</v>
      </c>
      <c r="U5057">
        <v>1</v>
      </c>
      <c r="V5057">
        <v>0</v>
      </c>
      <c r="W5057">
        <v>0.14574019547996084</v>
      </c>
      <c r="X5057">
        <v>105.69846388797042</v>
      </c>
      <c r="Y5057">
        <v>3.2655827144081857</v>
      </c>
      <c r="Z5057">
        <v>0</v>
      </c>
      <c r="AA5057">
        <v>22.02104706951733</v>
      </c>
      <c r="AB5057">
        <v>10.305966495171457</v>
      </c>
      <c r="AC5057">
        <v>3.9365754106773103</v>
      </c>
      <c r="AD5057">
        <v>0</v>
      </c>
      <c r="AE5057">
        <v>145.37337577322464</v>
      </c>
    </row>
    <row r="5058" spans="1:31" x14ac:dyDescent="0.25">
      <c r="A5058">
        <v>1718203</v>
      </c>
      <c r="B5058">
        <v>1</v>
      </c>
      <c r="C5058" t="s">
        <v>81</v>
      </c>
      <c r="D5058" t="s">
        <v>118</v>
      </c>
      <c r="E5058" t="s">
        <v>160</v>
      </c>
      <c r="F5058" t="s">
        <v>14668</v>
      </c>
      <c r="G5058" t="s">
        <v>162</v>
      </c>
      <c r="H5058" t="s">
        <v>134</v>
      </c>
      <c r="I5058" t="s">
        <v>135</v>
      </c>
      <c r="J5058" t="s">
        <v>136</v>
      </c>
      <c r="K5058" t="s">
        <v>137</v>
      </c>
      <c r="L5058" t="s">
        <v>14669</v>
      </c>
      <c r="M5058" t="s">
        <v>14670</v>
      </c>
      <c r="N5058">
        <v>0.80527777700000003</v>
      </c>
      <c r="O5058">
        <v>0</v>
      </c>
      <c r="P5058">
        <v>7</v>
      </c>
      <c r="Q5058">
        <v>0</v>
      </c>
      <c r="R5058">
        <v>4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0.45341780854385283</v>
      </c>
      <c r="Y5058">
        <v>0</v>
      </c>
      <c r="Z5058">
        <v>0.16603782133005751</v>
      </c>
      <c r="AA5058">
        <v>0</v>
      </c>
      <c r="AB5058">
        <v>0</v>
      </c>
      <c r="AC5058">
        <v>0</v>
      </c>
      <c r="AD5058">
        <v>0</v>
      </c>
      <c r="AE5058">
        <v>0.61945562987391034</v>
      </c>
    </row>
    <row r="5059" spans="1:31" x14ac:dyDescent="0.25">
      <c r="A5059">
        <v>1717762</v>
      </c>
      <c r="B5059">
        <v>1</v>
      </c>
      <c r="C5059" t="s">
        <v>80</v>
      </c>
      <c r="D5059" t="s">
        <v>98</v>
      </c>
      <c r="E5059" t="s">
        <v>189</v>
      </c>
      <c r="F5059" t="s">
        <v>14671</v>
      </c>
      <c r="G5059" t="s">
        <v>152</v>
      </c>
      <c r="H5059" t="s">
        <v>143</v>
      </c>
      <c r="I5059" t="s">
        <v>135</v>
      </c>
      <c r="J5059" t="s">
        <v>136</v>
      </c>
      <c r="K5059" t="s">
        <v>153</v>
      </c>
      <c r="L5059" t="s">
        <v>14672</v>
      </c>
      <c r="M5059" t="s">
        <v>14673</v>
      </c>
      <c r="N5059">
        <v>6.3102777769999996</v>
      </c>
      <c r="O5059">
        <v>0</v>
      </c>
      <c r="P5059">
        <v>127</v>
      </c>
      <c r="Q5059">
        <v>0</v>
      </c>
      <c r="R5059">
        <v>133</v>
      </c>
      <c r="S5059">
        <v>2</v>
      </c>
      <c r="T5059">
        <v>48</v>
      </c>
      <c r="U5059">
        <v>0</v>
      </c>
      <c r="V5059">
        <v>0</v>
      </c>
      <c r="W5059">
        <v>0</v>
      </c>
      <c r="X5059">
        <v>171.19416994502461</v>
      </c>
      <c r="Y5059">
        <v>0</v>
      </c>
      <c r="Z5059">
        <v>337.79635866529208</v>
      </c>
      <c r="AA5059">
        <v>209.38364075142636</v>
      </c>
      <c r="AB5059">
        <v>280.51515360709783</v>
      </c>
      <c r="AC5059">
        <v>0</v>
      </c>
      <c r="AD5059">
        <v>0</v>
      </c>
      <c r="AE5059">
        <v>998.88932296884082</v>
      </c>
    </row>
    <row r="5060" spans="1:31" x14ac:dyDescent="0.25">
      <c r="A5060">
        <v>1717725</v>
      </c>
      <c r="B5060">
        <v>1</v>
      </c>
      <c r="C5060" t="s">
        <v>80</v>
      </c>
      <c r="D5060" t="s">
        <v>92</v>
      </c>
      <c r="E5060" t="s">
        <v>131</v>
      </c>
      <c r="F5060" t="s">
        <v>14674</v>
      </c>
      <c r="G5060" t="s">
        <v>133</v>
      </c>
      <c r="H5060" t="s">
        <v>134</v>
      </c>
      <c r="I5060" t="s">
        <v>135</v>
      </c>
      <c r="J5060" t="s">
        <v>136</v>
      </c>
      <c r="K5060" t="s">
        <v>137</v>
      </c>
      <c r="L5060" t="s">
        <v>14675</v>
      </c>
      <c r="M5060" t="s">
        <v>14676</v>
      </c>
      <c r="N5060">
        <v>1.108333333</v>
      </c>
      <c r="O5060">
        <v>0</v>
      </c>
      <c r="P5060">
        <v>1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0.14398431524715335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0.14398431524715335</v>
      </c>
    </row>
    <row r="5061" spans="1:31" x14ac:dyDescent="0.25">
      <c r="A5061">
        <v>1717576</v>
      </c>
      <c r="B5061">
        <v>1</v>
      </c>
      <c r="C5061" t="s">
        <v>81</v>
      </c>
      <c r="D5061" t="s">
        <v>127</v>
      </c>
      <c r="E5061" t="s">
        <v>160</v>
      </c>
      <c r="F5061" t="s">
        <v>14677</v>
      </c>
      <c r="G5061" t="s">
        <v>162</v>
      </c>
      <c r="H5061" t="s">
        <v>134</v>
      </c>
      <c r="I5061" t="s">
        <v>135</v>
      </c>
      <c r="J5061" t="s">
        <v>136</v>
      </c>
      <c r="K5061" t="s">
        <v>137</v>
      </c>
      <c r="L5061" t="s">
        <v>14678</v>
      </c>
      <c r="M5061" t="s">
        <v>14679</v>
      </c>
      <c r="N5061">
        <v>2.133611111</v>
      </c>
      <c r="O5061">
        <v>0</v>
      </c>
      <c r="P5061">
        <v>17</v>
      </c>
      <c r="Q5061">
        <v>0</v>
      </c>
      <c r="R5061">
        <v>4</v>
      </c>
      <c r="S5061">
        <v>0</v>
      </c>
      <c r="T5061">
        <v>2</v>
      </c>
      <c r="U5061">
        <v>0</v>
      </c>
      <c r="V5061">
        <v>0</v>
      </c>
      <c r="W5061">
        <v>0</v>
      </c>
      <c r="X5061">
        <v>3.5551961610134661</v>
      </c>
      <c r="Y5061">
        <v>0</v>
      </c>
      <c r="Z5061">
        <v>8.9203212487389175E-2</v>
      </c>
      <c r="AA5061">
        <v>0</v>
      </c>
      <c r="AB5061">
        <v>4.0884211026095831E-2</v>
      </c>
      <c r="AC5061">
        <v>0</v>
      </c>
      <c r="AD5061">
        <v>0</v>
      </c>
      <c r="AE5061">
        <v>3.6852835845269514</v>
      </c>
    </row>
    <row r="5062" spans="1:31" x14ac:dyDescent="0.25">
      <c r="A5062">
        <v>1717619</v>
      </c>
      <c r="B5062">
        <v>1</v>
      </c>
      <c r="C5062" t="s">
        <v>80</v>
      </c>
      <c r="D5062" t="s">
        <v>84</v>
      </c>
      <c r="E5062" t="s">
        <v>441</v>
      </c>
      <c r="F5062" t="s">
        <v>14680</v>
      </c>
      <c r="G5062" t="s">
        <v>904</v>
      </c>
      <c r="H5062" t="s">
        <v>134</v>
      </c>
      <c r="I5062" t="s">
        <v>135</v>
      </c>
      <c r="J5062" t="s">
        <v>136</v>
      </c>
      <c r="K5062" t="s">
        <v>137</v>
      </c>
      <c r="L5062" t="s">
        <v>14681</v>
      </c>
      <c r="M5062" t="s">
        <v>14682</v>
      </c>
      <c r="N5062">
        <v>2.0841666659999998</v>
      </c>
      <c r="O5062">
        <v>0</v>
      </c>
      <c r="P5062">
        <v>69</v>
      </c>
      <c r="Q5062">
        <v>0</v>
      </c>
      <c r="R5062">
        <v>0</v>
      </c>
      <c r="S5062">
        <v>0</v>
      </c>
      <c r="T5062">
        <v>14</v>
      </c>
      <c r="U5062">
        <v>0</v>
      </c>
      <c r="V5062">
        <v>0</v>
      </c>
      <c r="W5062">
        <v>0</v>
      </c>
      <c r="X5062">
        <v>39.57644476534221</v>
      </c>
      <c r="Y5062">
        <v>0</v>
      </c>
      <c r="Z5062">
        <v>0</v>
      </c>
      <c r="AA5062">
        <v>0</v>
      </c>
      <c r="AB5062">
        <v>18.358357722273553</v>
      </c>
      <c r="AC5062">
        <v>0</v>
      </c>
      <c r="AD5062">
        <v>0</v>
      </c>
      <c r="AE5062">
        <v>57.934802487615762</v>
      </c>
    </row>
    <row r="5063" spans="1:31" x14ac:dyDescent="0.25">
      <c r="A5063">
        <v>1717719</v>
      </c>
      <c r="B5063">
        <v>1</v>
      </c>
      <c r="C5063" t="s">
        <v>80</v>
      </c>
      <c r="D5063" t="s">
        <v>106</v>
      </c>
      <c r="E5063" t="s">
        <v>160</v>
      </c>
      <c r="F5063" t="s">
        <v>14683</v>
      </c>
      <c r="G5063" t="s">
        <v>326</v>
      </c>
      <c r="H5063" t="s">
        <v>134</v>
      </c>
      <c r="I5063" t="s">
        <v>135</v>
      </c>
      <c r="J5063" t="s">
        <v>136</v>
      </c>
      <c r="K5063" t="s">
        <v>137</v>
      </c>
      <c r="L5063" t="s">
        <v>14684</v>
      </c>
      <c r="M5063" t="s">
        <v>14685</v>
      </c>
      <c r="N5063">
        <v>2.4336111109999998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13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89.540734038419544</v>
      </c>
      <c r="AC5063">
        <v>0</v>
      </c>
      <c r="AD5063">
        <v>0</v>
      </c>
      <c r="AE5063">
        <v>89.540734038419544</v>
      </c>
    </row>
    <row r="5064" spans="1:31" x14ac:dyDescent="0.25">
      <c r="A5064">
        <v>1717994</v>
      </c>
      <c r="B5064">
        <v>1</v>
      </c>
      <c r="C5064" t="s">
        <v>80</v>
      </c>
      <c r="D5064" t="s">
        <v>95</v>
      </c>
      <c r="E5064" t="s">
        <v>314</v>
      </c>
      <c r="F5064" t="s">
        <v>14686</v>
      </c>
      <c r="G5064" t="s">
        <v>147</v>
      </c>
      <c r="H5064" t="s">
        <v>143</v>
      </c>
      <c r="I5064" t="s">
        <v>135</v>
      </c>
      <c r="J5064" t="s">
        <v>136</v>
      </c>
      <c r="K5064" t="s">
        <v>137</v>
      </c>
      <c r="L5064" t="s">
        <v>14687</v>
      </c>
      <c r="M5064" t="s">
        <v>14688</v>
      </c>
      <c r="N5064">
        <v>0.97138888800000001</v>
      </c>
      <c r="O5064">
        <v>6</v>
      </c>
      <c r="P5064">
        <v>5301</v>
      </c>
      <c r="Q5064">
        <v>26</v>
      </c>
      <c r="R5064">
        <v>27</v>
      </c>
      <c r="S5064">
        <v>29</v>
      </c>
      <c r="T5064">
        <v>486</v>
      </c>
      <c r="U5064">
        <v>1</v>
      </c>
      <c r="V5064">
        <v>1</v>
      </c>
      <c r="W5064">
        <v>3.8316802715794318</v>
      </c>
      <c r="X5064">
        <v>1007.8459565049258</v>
      </c>
      <c r="Y5064">
        <v>68.297526821949404</v>
      </c>
      <c r="Z5064">
        <v>6.4415770112361557</v>
      </c>
      <c r="AA5064">
        <v>299.67281074892628</v>
      </c>
      <c r="AB5064">
        <v>448.72364673911898</v>
      </c>
      <c r="AC5064">
        <v>2.5385964530296814</v>
      </c>
      <c r="AD5064">
        <v>0.28266819826969175</v>
      </c>
      <c r="AE5064">
        <v>1837.6344627490353</v>
      </c>
    </row>
    <row r="5065" spans="1:31" x14ac:dyDescent="0.25">
      <c r="A5065">
        <v>1717662</v>
      </c>
      <c r="B5065">
        <v>1</v>
      </c>
      <c r="C5065" t="s">
        <v>80</v>
      </c>
      <c r="D5065" t="s">
        <v>105</v>
      </c>
      <c r="E5065" t="s">
        <v>150</v>
      </c>
      <c r="F5065" t="s">
        <v>14689</v>
      </c>
      <c r="G5065" t="s">
        <v>152</v>
      </c>
      <c r="H5065" t="s">
        <v>134</v>
      </c>
      <c r="I5065" t="s">
        <v>135</v>
      </c>
      <c r="J5065" t="s">
        <v>136</v>
      </c>
      <c r="K5065" t="s">
        <v>153</v>
      </c>
      <c r="L5065" t="s">
        <v>14690</v>
      </c>
      <c r="M5065" t="s">
        <v>14691</v>
      </c>
      <c r="N5065">
        <v>8.1405555550000006</v>
      </c>
      <c r="O5065">
        <v>0</v>
      </c>
      <c r="P5065">
        <v>167</v>
      </c>
      <c r="Q5065">
        <v>0</v>
      </c>
      <c r="R5065">
        <v>0</v>
      </c>
      <c r="S5065">
        <v>0</v>
      </c>
      <c r="T5065">
        <v>121</v>
      </c>
      <c r="U5065">
        <v>0</v>
      </c>
      <c r="V5065">
        <v>0</v>
      </c>
      <c r="W5065">
        <v>0</v>
      </c>
      <c r="X5065">
        <v>287.40312867176971</v>
      </c>
      <c r="Y5065">
        <v>0</v>
      </c>
      <c r="Z5065">
        <v>0</v>
      </c>
      <c r="AA5065">
        <v>0</v>
      </c>
      <c r="AB5065">
        <v>806.95537807643177</v>
      </c>
      <c r="AC5065">
        <v>0</v>
      </c>
      <c r="AD5065">
        <v>0</v>
      </c>
      <c r="AE5065">
        <v>1094.3585067482015</v>
      </c>
    </row>
    <row r="5066" spans="1:31" x14ac:dyDescent="0.25">
      <c r="A5066">
        <v>1718017</v>
      </c>
      <c r="B5066">
        <v>1</v>
      </c>
      <c r="C5066" t="s">
        <v>81</v>
      </c>
      <c r="D5066" t="s">
        <v>118</v>
      </c>
      <c r="E5066" t="s">
        <v>160</v>
      </c>
      <c r="F5066" t="s">
        <v>14692</v>
      </c>
      <c r="G5066" t="s">
        <v>326</v>
      </c>
      <c r="H5066" t="s">
        <v>134</v>
      </c>
      <c r="I5066" t="s">
        <v>135</v>
      </c>
      <c r="J5066" t="s">
        <v>136</v>
      </c>
      <c r="K5066" t="s">
        <v>137</v>
      </c>
      <c r="L5066" t="s">
        <v>14693</v>
      </c>
      <c r="M5066" t="s">
        <v>14694</v>
      </c>
      <c r="N5066">
        <v>2.4313888879999999</v>
      </c>
      <c r="O5066">
        <v>0</v>
      </c>
      <c r="P5066">
        <v>28</v>
      </c>
      <c r="Q5066">
        <v>0</v>
      </c>
      <c r="R5066">
        <v>4</v>
      </c>
      <c r="S5066">
        <v>0</v>
      </c>
      <c r="T5066">
        <v>3</v>
      </c>
      <c r="U5066">
        <v>0</v>
      </c>
      <c r="V5066">
        <v>0</v>
      </c>
      <c r="W5066">
        <v>0</v>
      </c>
      <c r="X5066">
        <v>7.5903144581812185</v>
      </c>
      <c r="Y5066">
        <v>0</v>
      </c>
      <c r="Z5066">
        <v>0.15033058543840278</v>
      </c>
      <c r="AA5066">
        <v>0</v>
      </c>
      <c r="AB5066">
        <v>0.18333072464341946</v>
      </c>
      <c r="AC5066">
        <v>0</v>
      </c>
      <c r="AD5066">
        <v>0</v>
      </c>
      <c r="AE5066">
        <v>7.9239757682630412</v>
      </c>
    </row>
    <row r="5067" spans="1:31" x14ac:dyDescent="0.25">
      <c r="A5067">
        <v>1717616</v>
      </c>
      <c r="B5067">
        <v>1</v>
      </c>
      <c r="C5067" t="s">
        <v>80</v>
      </c>
      <c r="D5067" t="s">
        <v>102</v>
      </c>
      <c r="E5067" t="s">
        <v>131</v>
      </c>
      <c r="F5067" t="s">
        <v>14695</v>
      </c>
      <c r="G5067" t="s">
        <v>238</v>
      </c>
      <c r="H5067" t="s">
        <v>134</v>
      </c>
      <c r="I5067" t="s">
        <v>135</v>
      </c>
      <c r="J5067" t="s">
        <v>136</v>
      </c>
      <c r="K5067" t="s">
        <v>137</v>
      </c>
      <c r="L5067" t="s">
        <v>14696</v>
      </c>
      <c r="M5067" t="s">
        <v>14697</v>
      </c>
      <c r="N5067">
        <v>3.0061111110000001</v>
      </c>
      <c r="O5067">
        <v>0</v>
      </c>
      <c r="P5067">
        <v>0</v>
      </c>
      <c r="Q5067">
        <v>0</v>
      </c>
      <c r="R5067">
        <v>5</v>
      </c>
      <c r="S5067">
        <v>0</v>
      </c>
      <c r="T5067">
        <v>1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6.0056763113406388</v>
      </c>
      <c r="AA5067">
        <v>0</v>
      </c>
      <c r="AB5067">
        <v>0</v>
      </c>
      <c r="AC5067">
        <v>0</v>
      </c>
      <c r="AD5067">
        <v>0</v>
      </c>
      <c r="AE5067">
        <v>6.0056763113406388</v>
      </c>
    </row>
    <row r="5068" spans="1:31" x14ac:dyDescent="0.25">
      <c r="A5068">
        <v>1717639</v>
      </c>
      <c r="B5068">
        <v>1</v>
      </c>
      <c r="C5068" t="s">
        <v>80</v>
      </c>
      <c r="D5068" t="s">
        <v>97</v>
      </c>
      <c r="E5068" t="s">
        <v>131</v>
      </c>
      <c r="F5068" t="s">
        <v>14698</v>
      </c>
      <c r="G5068" t="s">
        <v>238</v>
      </c>
      <c r="H5068" t="s">
        <v>134</v>
      </c>
      <c r="I5068" t="s">
        <v>135</v>
      </c>
      <c r="J5068" t="s">
        <v>136</v>
      </c>
      <c r="K5068" t="s">
        <v>137</v>
      </c>
      <c r="L5068" t="s">
        <v>14699</v>
      </c>
      <c r="M5068" t="s">
        <v>14700</v>
      </c>
      <c r="N5068">
        <v>1.459166666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1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8.0071986149985841E-2</v>
      </c>
      <c r="AC5068">
        <v>0</v>
      </c>
      <c r="AD5068">
        <v>0</v>
      </c>
      <c r="AE5068">
        <v>8.0071986149985841E-2</v>
      </c>
    </row>
    <row r="5069" spans="1:31" x14ac:dyDescent="0.25">
      <c r="A5069">
        <v>1717802</v>
      </c>
      <c r="B5069">
        <v>1</v>
      </c>
      <c r="C5069" t="s">
        <v>80</v>
      </c>
      <c r="D5069" t="s">
        <v>98</v>
      </c>
      <c r="E5069" t="s">
        <v>160</v>
      </c>
      <c r="F5069" t="s">
        <v>14701</v>
      </c>
      <c r="G5069" t="s">
        <v>326</v>
      </c>
      <c r="H5069" t="s">
        <v>134</v>
      </c>
      <c r="I5069" t="s">
        <v>135</v>
      </c>
      <c r="J5069" t="s">
        <v>136</v>
      </c>
      <c r="K5069" t="s">
        <v>137</v>
      </c>
      <c r="L5069" t="s">
        <v>14702</v>
      </c>
      <c r="M5069" t="s">
        <v>14703</v>
      </c>
      <c r="N5069">
        <v>1.4755555549999999</v>
      </c>
      <c r="O5069">
        <v>0</v>
      </c>
      <c r="P5069">
        <v>1</v>
      </c>
      <c r="Q5069">
        <v>0</v>
      </c>
      <c r="R5069">
        <v>2</v>
      </c>
      <c r="S5069">
        <v>0</v>
      </c>
      <c r="T5069">
        <v>1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0.17612284240892445</v>
      </c>
      <c r="AA5069">
        <v>0</v>
      </c>
      <c r="AB5069">
        <v>2.438626052030989</v>
      </c>
      <c r="AC5069">
        <v>0</v>
      </c>
      <c r="AD5069">
        <v>0</v>
      </c>
      <c r="AE5069">
        <v>2.6147488944399133</v>
      </c>
    </row>
    <row r="5070" spans="1:31" x14ac:dyDescent="0.25">
      <c r="A5070">
        <v>1717656</v>
      </c>
      <c r="B5070">
        <v>1</v>
      </c>
      <c r="C5070" t="s">
        <v>80</v>
      </c>
      <c r="D5070" t="s">
        <v>110</v>
      </c>
      <c r="E5070" t="s">
        <v>160</v>
      </c>
      <c r="F5070" t="s">
        <v>14704</v>
      </c>
      <c r="G5070" t="s">
        <v>152</v>
      </c>
      <c r="H5070" t="s">
        <v>134</v>
      </c>
      <c r="I5070" t="s">
        <v>135</v>
      </c>
      <c r="J5070" t="s">
        <v>136</v>
      </c>
      <c r="K5070" t="s">
        <v>153</v>
      </c>
      <c r="L5070" t="s">
        <v>14705</v>
      </c>
      <c r="M5070" t="s">
        <v>14706</v>
      </c>
      <c r="N5070">
        <v>7.4818749999999996</v>
      </c>
      <c r="O5070">
        <v>0</v>
      </c>
      <c r="P5070">
        <v>154</v>
      </c>
      <c r="Q5070">
        <v>0</v>
      </c>
      <c r="R5070">
        <v>0</v>
      </c>
      <c r="S5070">
        <v>0</v>
      </c>
      <c r="T5070">
        <v>4</v>
      </c>
      <c r="U5070">
        <v>0</v>
      </c>
      <c r="V5070">
        <v>0</v>
      </c>
      <c r="W5070">
        <v>0</v>
      </c>
      <c r="X5070">
        <v>472.01451363329397</v>
      </c>
      <c r="Y5070">
        <v>0</v>
      </c>
      <c r="Z5070">
        <v>0</v>
      </c>
      <c r="AA5070">
        <v>0</v>
      </c>
      <c r="AB5070">
        <v>18.807181830149066</v>
      </c>
      <c r="AC5070">
        <v>0</v>
      </c>
      <c r="AD5070">
        <v>0</v>
      </c>
      <c r="AE5070">
        <v>490.82169546344306</v>
      </c>
    </row>
    <row r="5071" spans="1:31" x14ac:dyDescent="0.25">
      <c r="A5071">
        <v>1718034</v>
      </c>
      <c r="B5071">
        <v>1</v>
      </c>
      <c r="C5071" t="s">
        <v>81</v>
      </c>
      <c r="D5071" t="s">
        <v>118</v>
      </c>
      <c r="E5071" t="s">
        <v>189</v>
      </c>
      <c r="F5071" t="s">
        <v>4665</v>
      </c>
      <c r="G5071" t="s">
        <v>147</v>
      </c>
      <c r="H5071" t="s">
        <v>143</v>
      </c>
      <c r="I5071" t="s">
        <v>135</v>
      </c>
      <c r="J5071" t="s">
        <v>136</v>
      </c>
      <c r="K5071" t="s">
        <v>137</v>
      </c>
      <c r="L5071" t="s">
        <v>14707</v>
      </c>
      <c r="M5071" t="s">
        <v>14708</v>
      </c>
      <c r="N5071">
        <v>0.75611111099999995</v>
      </c>
      <c r="O5071">
        <v>7</v>
      </c>
      <c r="P5071">
        <v>701</v>
      </c>
      <c r="Q5071">
        <v>80</v>
      </c>
      <c r="R5071">
        <v>244</v>
      </c>
      <c r="S5071">
        <v>10</v>
      </c>
      <c r="T5071">
        <v>92</v>
      </c>
      <c r="U5071">
        <v>2</v>
      </c>
      <c r="V5071">
        <v>0</v>
      </c>
      <c r="W5071">
        <v>1.6328484372702212</v>
      </c>
      <c r="X5071">
        <v>64.935607086303094</v>
      </c>
      <c r="Y5071">
        <v>49.661427369706459</v>
      </c>
      <c r="Z5071">
        <v>85.982532825779657</v>
      </c>
      <c r="AA5071">
        <v>16.327270985546964</v>
      </c>
      <c r="AB5071">
        <v>58.189089724292337</v>
      </c>
      <c r="AC5071">
        <v>37.11644623568705</v>
      </c>
      <c r="AD5071">
        <v>0</v>
      </c>
      <c r="AE5071">
        <v>313.84522266458578</v>
      </c>
    </row>
    <row r="5072" spans="1:31" x14ac:dyDescent="0.25">
      <c r="A5072">
        <v>1717702</v>
      </c>
      <c r="B5072">
        <v>1</v>
      </c>
      <c r="C5072" t="s">
        <v>81</v>
      </c>
      <c r="D5072" t="s">
        <v>122</v>
      </c>
      <c r="E5072" t="s">
        <v>171</v>
      </c>
      <c r="F5072" t="s">
        <v>14709</v>
      </c>
      <c r="G5072" t="s">
        <v>295</v>
      </c>
      <c r="H5072" t="s">
        <v>143</v>
      </c>
      <c r="I5072" t="s">
        <v>135</v>
      </c>
      <c r="J5072" t="s">
        <v>136</v>
      </c>
      <c r="K5072" t="s">
        <v>137</v>
      </c>
      <c r="L5072" t="s">
        <v>14710</v>
      </c>
      <c r="M5072" t="s">
        <v>14711</v>
      </c>
      <c r="N5072">
        <v>3.8805555549999999</v>
      </c>
      <c r="O5072">
        <v>0</v>
      </c>
      <c r="P5072">
        <v>175</v>
      </c>
      <c r="Q5072">
        <v>0</v>
      </c>
      <c r="R5072">
        <v>6</v>
      </c>
      <c r="S5072">
        <v>0</v>
      </c>
      <c r="T5072">
        <v>20</v>
      </c>
      <c r="U5072">
        <v>0</v>
      </c>
      <c r="V5072">
        <v>0</v>
      </c>
      <c r="W5072">
        <v>0</v>
      </c>
      <c r="X5072">
        <v>68.916585781512339</v>
      </c>
      <c r="Y5072">
        <v>0</v>
      </c>
      <c r="Z5072">
        <v>1.2384190901256114</v>
      </c>
      <c r="AA5072">
        <v>0</v>
      </c>
      <c r="AB5072">
        <v>15.442014579587335</v>
      </c>
      <c r="AC5072">
        <v>0</v>
      </c>
      <c r="AD5072">
        <v>0</v>
      </c>
      <c r="AE5072">
        <v>85.597019451225293</v>
      </c>
    </row>
    <row r="5073" spans="1:31" x14ac:dyDescent="0.25">
      <c r="A5073">
        <v>1717785</v>
      </c>
      <c r="B5073">
        <v>1</v>
      </c>
      <c r="C5073" t="s">
        <v>80</v>
      </c>
      <c r="D5073" t="s">
        <v>107</v>
      </c>
      <c r="E5073" t="s">
        <v>131</v>
      </c>
      <c r="F5073" t="s">
        <v>14712</v>
      </c>
      <c r="G5073" t="s">
        <v>133</v>
      </c>
      <c r="H5073" t="s">
        <v>134</v>
      </c>
      <c r="I5073" t="s">
        <v>135</v>
      </c>
      <c r="J5073" t="s">
        <v>136</v>
      </c>
      <c r="K5073" t="s">
        <v>137</v>
      </c>
      <c r="L5073" t="s">
        <v>14713</v>
      </c>
      <c r="M5073" t="s">
        <v>14714</v>
      </c>
      <c r="N5073">
        <v>2.8858333329999999</v>
      </c>
      <c r="O5073">
        <v>0</v>
      </c>
      <c r="P5073">
        <v>1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7.6992393450347502E-2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7.6992393450347502E-2</v>
      </c>
    </row>
    <row r="5074" spans="1:31" x14ac:dyDescent="0.25">
      <c r="A5074">
        <v>1718180</v>
      </c>
      <c r="B5074">
        <v>1</v>
      </c>
      <c r="C5074" t="s">
        <v>80</v>
      </c>
      <c r="D5074" t="s">
        <v>105</v>
      </c>
      <c r="E5074" t="s">
        <v>140</v>
      </c>
      <c r="F5074" t="s">
        <v>14715</v>
      </c>
      <c r="G5074" t="s">
        <v>147</v>
      </c>
      <c r="H5074" t="s">
        <v>143</v>
      </c>
      <c r="I5074" t="s">
        <v>135</v>
      </c>
      <c r="J5074" t="s">
        <v>136</v>
      </c>
      <c r="K5074" t="s">
        <v>137</v>
      </c>
      <c r="L5074" t="s">
        <v>14716</v>
      </c>
      <c r="M5074" t="s">
        <v>14717</v>
      </c>
      <c r="N5074">
        <v>0.88916666600000005</v>
      </c>
      <c r="O5074">
        <v>17</v>
      </c>
      <c r="P5074">
        <v>739</v>
      </c>
      <c r="Q5074">
        <v>21</v>
      </c>
      <c r="R5074">
        <v>50</v>
      </c>
      <c r="S5074">
        <v>38</v>
      </c>
      <c r="T5074">
        <v>119</v>
      </c>
      <c r="U5074">
        <v>10</v>
      </c>
      <c r="V5074">
        <v>0</v>
      </c>
      <c r="W5074">
        <v>5.8396212722288565</v>
      </c>
      <c r="X5074">
        <v>207.18580061374777</v>
      </c>
      <c r="Y5074">
        <v>54.521552764984833</v>
      </c>
      <c r="Z5074">
        <v>14.751630198886515</v>
      </c>
      <c r="AA5074">
        <v>235.99961744762038</v>
      </c>
      <c r="AB5074">
        <v>93.256452180174861</v>
      </c>
      <c r="AC5074">
        <v>269.69838339470357</v>
      </c>
      <c r="AD5074">
        <v>0</v>
      </c>
      <c r="AE5074">
        <v>881.25305787234674</v>
      </c>
    </row>
    <row r="5075" spans="1:31" x14ac:dyDescent="0.25">
      <c r="A5075">
        <v>1718240</v>
      </c>
      <c r="B5075">
        <v>1</v>
      </c>
      <c r="C5075" t="s">
        <v>81</v>
      </c>
      <c r="D5075" t="s">
        <v>123</v>
      </c>
      <c r="E5075" t="s">
        <v>160</v>
      </c>
      <c r="F5075" t="s">
        <v>14718</v>
      </c>
      <c r="G5075" t="s">
        <v>1006</v>
      </c>
      <c r="H5075" t="s">
        <v>134</v>
      </c>
      <c r="I5075" t="s">
        <v>135</v>
      </c>
      <c r="J5075" t="s">
        <v>136</v>
      </c>
      <c r="K5075" t="s">
        <v>137</v>
      </c>
      <c r="L5075" t="s">
        <v>14719</v>
      </c>
      <c r="M5075" t="s">
        <v>14720</v>
      </c>
      <c r="N5075">
        <v>2.0588888879999998</v>
      </c>
      <c r="O5075">
        <v>0</v>
      </c>
      <c r="P5075">
        <v>111</v>
      </c>
      <c r="Q5075">
        <v>0</v>
      </c>
      <c r="R5075">
        <v>0</v>
      </c>
      <c r="S5075">
        <v>0</v>
      </c>
      <c r="T5075">
        <v>7</v>
      </c>
      <c r="U5075">
        <v>0</v>
      </c>
      <c r="V5075">
        <v>0</v>
      </c>
      <c r="W5075">
        <v>0</v>
      </c>
      <c r="X5075">
        <v>57.646351092510756</v>
      </c>
      <c r="Y5075">
        <v>0</v>
      </c>
      <c r="Z5075">
        <v>0</v>
      </c>
      <c r="AA5075">
        <v>0</v>
      </c>
      <c r="AB5075">
        <v>7.7137908354632989</v>
      </c>
      <c r="AC5075">
        <v>0</v>
      </c>
      <c r="AD5075">
        <v>0</v>
      </c>
      <c r="AE5075">
        <v>65.360141927974055</v>
      </c>
    </row>
    <row r="5076" spans="1:31" x14ac:dyDescent="0.25">
      <c r="A5076">
        <v>1718286</v>
      </c>
      <c r="B5076">
        <v>1</v>
      </c>
      <c r="C5076" t="s">
        <v>80</v>
      </c>
      <c r="D5076" t="s">
        <v>96</v>
      </c>
      <c r="E5076" t="s">
        <v>160</v>
      </c>
      <c r="F5076" t="s">
        <v>7475</v>
      </c>
      <c r="G5076" t="s">
        <v>162</v>
      </c>
      <c r="H5076" t="s">
        <v>134</v>
      </c>
      <c r="I5076" t="s">
        <v>135</v>
      </c>
      <c r="J5076" t="s">
        <v>136</v>
      </c>
      <c r="K5076" t="s">
        <v>137</v>
      </c>
      <c r="L5076" t="s">
        <v>14721</v>
      </c>
      <c r="M5076" t="s">
        <v>14722</v>
      </c>
      <c r="N5076">
        <v>3.7066666659999998</v>
      </c>
      <c r="O5076">
        <v>0</v>
      </c>
      <c r="P5076">
        <v>147</v>
      </c>
      <c r="Q5076">
        <v>0</v>
      </c>
      <c r="R5076">
        <v>0</v>
      </c>
      <c r="S5076">
        <v>0</v>
      </c>
      <c r="T5076">
        <v>15</v>
      </c>
      <c r="U5076">
        <v>0</v>
      </c>
      <c r="V5076">
        <v>0</v>
      </c>
      <c r="W5076">
        <v>0</v>
      </c>
      <c r="X5076">
        <v>89.412356808969676</v>
      </c>
      <c r="Y5076">
        <v>0</v>
      </c>
      <c r="Z5076">
        <v>0</v>
      </c>
      <c r="AA5076">
        <v>0</v>
      </c>
      <c r="AB5076">
        <v>12.850467180964142</v>
      </c>
      <c r="AC5076">
        <v>0</v>
      </c>
      <c r="AD5076">
        <v>0</v>
      </c>
      <c r="AE5076">
        <v>102.26282398993382</v>
      </c>
    </row>
    <row r="5077" spans="1:31" x14ac:dyDescent="0.25">
      <c r="A5077">
        <v>1718243</v>
      </c>
      <c r="B5077">
        <v>1</v>
      </c>
      <c r="C5077" t="s">
        <v>80</v>
      </c>
      <c r="D5077" t="s">
        <v>104</v>
      </c>
      <c r="E5077" t="s">
        <v>131</v>
      </c>
      <c r="F5077" t="s">
        <v>14723</v>
      </c>
      <c r="G5077" t="s">
        <v>133</v>
      </c>
      <c r="H5077" t="s">
        <v>134</v>
      </c>
      <c r="I5077" t="s">
        <v>135</v>
      </c>
      <c r="J5077" t="s">
        <v>136</v>
      </c>
      <c r="K5077" t="s">
        <v>137</v>
      </c>
      <c r="L5077" t="s">
        <v>14724</v>
      </c>
      <c r="M5077" t="s">
        <v>14725</v>
      </c>
      <c r="N5077">
        <v>3.608333333</v>
      </c>
      <c r="O5077">
        <v>0</v>
      </c>
      <c r="P5077">
        <v>1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1.2559574001650333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1.2559574001650333</v>
      </c>
    </row>
    <row r="5078" spans="1:31" x14ac:dyDescent="0.25">
      <c r="A5078">
        <v>1717885</v>
      </c>
      <c r="B5078">
        <v>1</v>
      </c>
      <c r="C5078" t="s">
        <v>81</v>
      </c>
      <c r="D5078" t="s">
        <v>128</v>
      </c>
      <c r="E5078" t="s">
        <v>160</v>
      </c>
      <c r="F5078" t="s">
        <v>14098</v>
      </c>
      <c r="G5078" t="s">
        <v>162</v>
      </c>
      <c r="H5078" t="s">
        <v>134</v>
      </c>
      <c r="I5078" t="s">
        <v>135</v>
      </c>
      <c r="J5078" t="s">
        <v>136</v>
      </c>
      <c r="K5078" t="s">
        <v>137</v>
      </c>
      <c r="L5078" t="s">
        <v>14726</v>
      </c>
      <c r="M5078" t="s">
        <v>14727</v>
      </c>
      <c r="N5078">
        <v>2.2008333329999998</v>
      </c>
      <c r="O5078">
        <v>0</v>
      </c>
      <c r="P5078">
        <v>16</v>
      </c>
      <c r="Q5078">
        <v>0</v>
      </c>
      <c r="R5078">
        <v>7</v>
      </c>
      <c r="S5078">
        <v>0</v>
      </c>
      <c r="T5078">
        <v>3</v>
      </c>
      <c r="U5078">
        <v>0</v>
      </c>
      <c r="V5078">
        <v>0</v>
      </c>
      <c r="W5078">
        <v>0</v>
      </c>
      <c r="X5078">
        <v>3.1493008112373677</v>
      </c>
      <c r="Y5078">
        <v>0</v>
      </c>
      <c r="Z5078">
        <v>1.8077367197577596</v>
      </c>
      <c r="AA5078">
        <v>0</v>
      </c>
      <c r="AB5078">
        <v>3.6014499967359996</v>
      </c>
      <c r="AC5078">
        <v>0</v>
      </c>
      <c r="AD5078">
        <v>0</v>
      </c>
      <c r="AE5078">
        <v>8.5584875277311276</v>
      </c>
    </row>
    <row r="5079" spans="1:31" x14ac:dyDescent="0.25">
      <c r="A5079">
        <v>1718100</v>
      </c>
      <c r="B5079">
        <v>1</v>
      </c>
      <c r="C5079" t="s">
        <v>80</v>
      </c>
      <c r="D5079" t="s">
        <v>90</v>
      </c>
      <c r="E5079" t="s">
        <v>160</v>
      </c>
      <c r="F5079" t="s">
        <v>14728</v>
      </c>
      <c r="G5079" t="s">
        <v>162</v>
      </c>
      <c r="H5079" t="s">
        <v>134</v>
      </c>
      <c r="I5079" t="s">
        <v>135</v>
      </c>
      <c r="J5079" t="s">
        <v>136</v>
      </c>
      <c r="K5079" t="s">
        <v>137</v>
      </c>
      <c r="L5079" t="s">
        <v>14729</v>
      </c>
      <c r="M5079" t="s">
        <v>14730</v>
      </c>
      <c r="N5079">
        <v>1.9669444439999999</v>
      </c>
      <c r="O5079">
        <v>0</v>
      </c>
      <c r="P5079">
        <v>82</v>
      </c>
      <c r="Q5079">
        <v>0</v>
      </c>
      <c r="R5079">
        <v>0</v>
      </c>
      <c r="S5079">
        <v>0</v>
      </c>
      <c r="T5079">
        <v>12</v>
      </c>
      <c r="U5079">
        <v>0</v>
      </c>
      <c r="V5079">
        <v>0</v>
      </c>
      <c r="W5079">
        <v>0</v>
      </c>
      <c r="X5079">
        <v>42.35326056161442</v>
      </c>
      <c r="Y5079">
        <v>0</v>
      </c>
      <c r="Z5079">
        <v>0</v>
      </c>
      <c r="AA5079">
        <v>0</v>
      </c>
      <c r="AB5079">
        <v>14.987950952607179</v>
      </c>
      <c r="AC5079">
        <v>0</v>
      </c>
      <c r="AD5079">
        <v>0</v>
      </c>
      <c r="AE5079">
        <v>57.341211514221598</v>
      </c>
    </row>
    <row r="5080" spans="1:31" x14ac:dyDescent="0.25">
      <c r="A5080">
        <v>1717559</v>
      </c>
      <c r="B5080">
        <v>1</v>
      </c>
      <c r="C5080" t="s">
        <v>80</v>
      </c>
      <c r="D5080" t="s">
        <v>87</v>
      </c>
      <c r="E5080" t="s">
        <v>171</v>
      </c>
      <c r="F5080" t="s">
        <v>13971</v>
      </c>
      <c r="G5080" t="s">
        <v>3183</v>
      </c>
      <c r="H5080" t="s">
        <v>143</v>
      </c>
      <c r="I5080" t="s">
        <v>135</v>
      </c>
      <c r="J5080" t="s">
        <v>136</v>
      </c>
      <c r="K5080" t="s">
        <v>137</v>
      </c>
      <c r="L5080" t="s">
        <v>14731</v>
      </c>
      <c r="M5080" t="s">
        <v>14732</v>
      </c>
      <c r="N5080">
        <v>1.4713888879999999</v>
      </c>
      <c r="O5080">
        <v>0</v>
      </c>
      <c r="P5080">
        <v>251</v>
      </c>
      <c r="Q5080">
        <v>0</v>
      </c>
      <c r="R5080">
        <v>0</v>
      </c>
      <c r="S5080">
        <v>0</v>
      </c>
      <c r="T5080">
        <v>1</v>
      </c>
      <c r="U5080">
        <v>0</v>
      </c>
      <c r="V5080">
        <v>0</v>
      </c>
      <c r="W5080">
        <v>0</v>
      </c>
      <c r="X5080">
        <v>111.31944582540386</v>
      </c>
      <c r="Y5080">
        <v>0</v>
      </c>
      <c r="Z5080">
        <v>0</v>
      </c>
      <c r="AA5080">
        <v>0</v>
      </c>
      <c r="AB5080">
        <v>0.96215421435668336</v>
      </c>
      <c r="AC5080">
        <v>0</v>
      </c>
      <c r="AD5080">
        <v>0</v>
      </c>
      <c r="AE5080">
        <v>112.28160003976055</v>
      </c>
    </row>
    <row r="5081" spans="1:31" x14ac:dyDescent="0.25">
      <c r="A5081">
        <v>1718120</v>
      </c>
      <c r="B5081">
        <v>1</v>
      </c>
      <c r="C5081" t="s">
        <v>80</v>
      </c>
      <c r="D5081" t="s">
        <v>93</v>
      </c>
      <c r="E5081" t="s">
        <v>131</v>
      </c>
      <c r="F5081" t="s">
        <v>14733</v>
      </c>
      <c r="G5081" t="s">
        <v>133</v>
      </c>
      <c r="H5081" t="s">
        <v>134</v>
      </c>
      <c r="I5081" t="s">
        <v>135</v>
      </c>
      <c r="J5081" t="s">
        <v>136</v>
      </c>
      <c r="K5081" t="s">
        <v>137</v>
      </c>
      <c r="L5081" t="s">
        <v>14734</v>
      </c>
      <c r="M5081" t="s">
        <v>14735</v>
      </c>
      <c r="N5081">
        <v>2.2774999999999999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1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5.7348666284520004E-2</v>
      </c>
      <c r="AC5081">
        <v>0</v>
      </c>
      <c r="AD5081">
        <v>0</v>
      </c>
      <c r="AE5081">
        <v>5.7348666284520004E-2</v>
      </c>
    </row>
    <row r="5082" spans="1:31" x14ac:dyDescent="0.25">
      <c r="A5082">
        <v>1718057</v>
      </c>
      <c r="B5082">
        <v>1</v>
      </c>
      <c r="C5082" t="s">
        <v>80</v>
      </c>
      <c r="D5082" t="s">
        <v>94</v>
      </c>
      <c r="E5082" t="s">
        <v>131</v>
      </c>
      <c r="F5082" t="s">
        <v>14736</v>
      </c>
      <c r="G5082" t="s">
        <v>238</v>
      </c>
      <c r="H5082" t="s">
        <v>134</v>
      </c>
      <c r="I5082" t="s">
        <v>135</v>
      </c>
      <c r="J5082" t="s">
        <v>136</v>
      </c>
      <c r="K5082" t="s">
        <v>137</v>
      </c>
      <c r="L5082" t="s">
        <v>14737</v>
      </c>
      <c r="M5082" t="s">
        <v>14738</v>
      </c>
      <c r="N5082">
        <v>1.3927777770000001</v>
      </c>
      <c r="O5082">
        <v>0</v>
      </c>
      <c r="P5082">
        <v>2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0.30197694169444611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0.30197694169444611</v>
      </c>
    </row>
    <row r="5083" spans="1:31" x14ac:dyDescent="0.25">
      <c r="A5083">
        <v>1718114</v>
      </c>
      <c r="B5083">
        <v>1</v>
      </c>
      <c r="C5083" t="s">
        <v>80</v>
      </c>
      <c r="D5083" t="s">
        <v>97</v>
      </c>
      <c r="E5083" t="s">
        <v>131</v>
      </c>
      <c r="F5083" t="s">
        <v>14739</v>
      </c>
      <c r="G5083" t="s">
        <v>242</v>
      </c>
      <c r="H5083" t="s">
        <v>134</v>
      </c>
      <c r="I5083" t="s">
        <v>135</v>
      </c>
      <c r="J5083" t="s">
        <v>136</v>
      </c>
      <c r="K5083" t="s">
        <v>137</v>
      </c>
      <c r="L5083" t="s">
        <v>14740</v>
      </c>
      <c r="M5083" t="s">
        <v>14741</v>
      </c>
      <c r="N5083">
        <v>4.2736111110000001</v>
      </c>
      <c r="O5083">
        <v>0</v>
      </c>
      <c r="P5083">
        <v>1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0.32697093592550053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0.32697093592550053</v>
      </c>
    </row>
    <row r="5084" spans="1:31" x14ac:dyDescent="0.25">
      <c r="A5084">
        <v>1718014</v>
      </c>
      <c r="B5084">
        <v>1</v>
      </c>
      <c r="C5084" t="s">
        <v>81</v>
      </c>
      <c r="D5084" t="s">
        <v>120</v>
      </c>
      <c r="E5084" t="s">
        <v>160</v>
      </c>
      <c r="F5084" t="s">
        <v>14742</v>
      </c>
      <c r="G5084" t="s">
        <v>162</v>
      </c>
      <c r="H5084" t="s">
        <v>134</v>
      </c>
      <c r="I5084" t="s">
        <v>135</v>
      </c>
      <c r="J5084" t="s">
        <v>136</v>
      </c>
      <c r="K5084" t="s">
        <v>137</v>
      </c>
      <c r="L5084" t="s">
        <v>14743</v>
      </c>
      <c r="M5084" t="s">
        <v>14744</v>
      </c>
      <c r="N5084">
        <v>1.8119444440000001</v>
      </c>
      <c r="O5084">
        <v>0</v>
      </c>
      <c r="P5084">
        <v>77</v>
      </c>
      <c r="Q5084">
        <v>0</v>
      </c>
      <c r="R5084">
        <v>0</v>
      </c>
      <c r="S5084">
        <v>0</v>
      </c>
      <c r="T5084">
        <v>10</v>
      </c>
      <c r="U5084">
        <v>0</v>
      </c>
      <c r="V5084">
        <v>0</v>
      </c>
      <c r="W5084">
        <v>0</v>
      </c>
      <c r="X5084">
        <v>26.260799007146709</v>
      </c>
      <c r="Y5084">
        <v>0</v>
      </c>
      <c r="Z5084">
        <v>0</v>
      </c>
      <c r="AA5084">
        <v>0</v>
      </c>
      <c r="AB5084">
        <v>12.121695102871417</v>
      </c>
      <c r="AC5084">
        <v>0</v>
      </c>
      <c r="AD5084">
        <v>0</v>
      </c>
      <c r="AE5084">
        <v>38.382494110018129</v>
      </c>
    </row>
    <row r="5085" spans="1:31" x14ac:dyDescent="0.25">
      <c r="A5085">
        <v>1717851</v>
      </c>
      <c r="B5085">
        <v>1</v>
      </c>
      <c r="C5085" t="s">
        <v>80</v>
      </c>
      <c r="D5085" t="s">
        <v>100</v>
      </c>
      <c r="E5085" t="s">
        <v>131</v>
      </c>
      <c r="F5085" t="s">
        <v>14745</v>
      </c>
      <c r="G5085" t="s">
        <v>133</v>
      </c>
      <c r="H5085" t="s">
        <v>134</v>
      </c>
      <c r="I5085" t="s">
        <v>135</v>
      </c>
      <c r="J5085" t="s">
        <v>136</v>
      </c>
      <c r="K5085" t="s">
        <v>137</v>
      </c>
      <c r="L5085" t="s">
        <v>14746</v>
      </c>
      <c r="M5085" t="s">
        <v>14747</v>
      </c>
      <c r="N5085">
        <v>2.8925000000000001</v>
      </c>
      <c r="O5085">
        <v>0</v>
      </c>
      <c r="P5085">
        <v>2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2.6387923926300219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2.6387923926300219</v>
      </c>
    </row>
    <row r="5086" spans="1:31" x14ac:dyDescent="0.25">
      <c r="A5086">
        <v>1717711</v>
      </c>
      <c r="B5086">
        <v>1</v>
      </c>
      <c r="C5086" t="s">
        <v>80</v>
      </c>
      <c r="D5086" t="s">
        <v>96</v>
      </c>
      <c r="E5086" t="s">
        <v>131</v>
      </c>
      <c r="F5086" t="s">
        <v>14748</v>
      </c>
      <c r="G5086" t="s">
        <v>242</v>
      </c>
      <c r="H5086" t="s">
        <v>134</v>
      </c>
      <c r="I5086" t="s">
        <v>135</v>
      </c>
      <c r="J5086" t="s">
        <v>136</v>
      </c>
      <c r="K5086" t="s">
        <v>137</v>
      </c>
      <c r="L5086" t="s">
        <v>14749</v>
      </c>
      <c r="M5086" t="s">
        <v>14750</v>
      </c>
      <c r="N5086">
        <v>3.6522222219999998</v>
      </c>
      <c r="O5086">
        <v>0</v>
      </c>
      <c r="P5086">
        <v>1</v>
      </c>
      <c r="Q5086">
        <v>0</v>
      </c>
      <c r="R5086">
        <v>0</v>
      </c>
      <c r="S5086">
        <v>0</v>
      </c>
      <c r="T5086">
        <v>1</v>
      </c>
      <c r="U5086">
        <v>0</v>
      </c>
      <c r="V5086">
        <v>0</v>
      </c>
      <c r="W5086">
        <v>0</v>
      </c>
      <c r="X5086">
        <v>5.2036624965677261</v>
      </c>
      <c r="Y5086">
        <v>0</v>
      </c>
      <c r="Z5086">
        <v>0</v>
      </c>
      <c r="AA5086">
        <v>0</v>
      </c>
      <c r="AB5086">
        <v>7.6532257833422226E-2</v>
      </c>
      <c r="AC5086">
        <v>0</v>
      </c>
      <c r="AD5086">
        <v>0</v>
      </c>
      <c r="AE5086">
        <v>5.2801947544011485</v>
      </c>
    </row>
    <row r="5087" spans="1:31" x14ac:dyDescent="0.25">
      <c r="A5087">
        <v>1717874</v>
      </c>
      <c r="B5087">
        <v>1</v>
      </c>
      <c r="C5087" t="s">
        <v>81</v>
      </c>
      <c r="D5087" t="s">
        <v>126</v>
      </c>
      <c r="E5087" t="s">
        <v>189</v>
      </c>
      <c r="F5087" t="s">
        <v>14751</v>
      </c>
      <c r="G5087" t="s">
        <v>147</v>
      </c>
      <c r="H5087" t="s">
        <v>143</v>
      </c>
      <c r="I5087" t="s">
        <v>455</v>
      </c>
      <c r="J5087" t="s">
        <v>136</v>
      </c>
      <c r="K5087" t="s">
        <v>137</v>
      </c>
      <c r="L5087" t="s">
        <v>14752</v>
      </c>
      <c r="M5087" t="s">
        <v>14753</v>
      </c>
      <c r="N5087">
        <v>1.0277777E-2</v>
      </c>
      <c r="O5087">
        <v>2</v>
      </c>
      <c r="P5087">
        <v>285</v>
      </c>
      <c r="Q5087">
        <v>36</v>
      </c>
      <c r="R5087">
        <v>117</v>
      </c>
      <c r="S5087">
        <v>10</v>
      </c>
      <c r="T5087">
        <v>27</v>
      </c>
      <c r="U5087">
        <v>0</v>
      </c>
      <c r="V5087">
        <v>1</v>
      </c>
      <c r="W5087">
        <v>7.775331245424167E-3</v>
      </c>
      <c r="X5087">
        <v>0.29038319200909418</v>
      </c>
      <c r="Y5087">
        <v>1.1500029019560869</v>
      </c>
      <c r="Z5087">
        <v>0.15192555414768552</v>
      </c>
      <c r="AA5087">
        <v>0.62352129102109388</v>
      </c>
      <c r="AB5087">
        <v>0.86039005386076017</v>
      </c>
      <c r="AC5087">
        <v>0</v>
      </c>
      <c r="AD5087">
        <v>6.4531982846602774E-3</v>
      </c>
      <c r="AE5087">
        <v>3.090451522524805</v>
      </c>
    </row>
    <row r="5088" spans="1:31" x14ac:dyDescent="0.25">
      <c r="A5088">
        <v>1717565</v>
      </c>
      <c r="B5088">
        <v>1</v>
      </c>
      <c r="C5088" t="s">
        <v>80</v>
      </c>
      <c r="D5088" t="s">
        <v>93</v>
      </c>
      <c r="E5088" t="s">
        <v>150</v>
      </c>
      <c r="F5088" t="s">
        <v>14754</v>
      </c>
      <c r="G5088" t="s">
        <v>186</v>
      </c>
      <c r="H5088" t="s">
        <v>134</v>
      </c>
      <c r="I5088" t="s">
        <v>135</v>
      </c>
      <c r="J5088" t="s">
        <v>136</v>
      </c>
      <c r="K5088" t="s">
        <v>137</v>
      </c>
      <c r="L5088" t="s">
        <v>14755</v>
      </c>
      <c r="M5088" t="s">
        <v>14756</v>
      </c>
      <c r="N5088">
        <v>7.4824999999999999</v>
      </c>
      <c r="O5088">
        <v>0</v>
      </c>
      <c r="P5088">
        <v>12</v>
      </c>
      <c r="Q5088">
        <v>0</v>
      </c>
      <c r="R5088">
        <v>0</v>
      </c>
      <c r="S5088">
        <v>0</v>
      </c>
      <c r="T5088">
        <v>1</v>
      </c>
      <c r="U5088">
        <v>0</v>
      </c>
      <c r="V5088">
        <v>0</v>
      </c>
      <c r="W5088">
        <v>0</v>
      </c>
      <c r="X5088">
        <v>1.4654017659744012</v>
      </c>
      <c r="Y5088">
        <v>0</v>
      </c>
      <c r="Z5088">
        <v>0</v>
      </c>
      <c r="AA5088">
        <v>0</v>
      </c>
      <c r="AB5088">
        <v>0.14395561555787501</v>
      </c>
      <c r="AC5088">
        <v>0</v>
      </c>
      <c r="AD5088">
        <v>0</v>
      </c>
      <c r="AE5088">
        <v>1.6093573815322761</v>
      </c>
    </row>
    <row r="5089" spans="1:31" x14ac:dyDescent="0.25">
      <c r="A5089">
        <v>1717688</v>
      </c>
      <c r="B5089">
        <v>1</v>
      </c>
      <c r="C5089" t="s">
        <v>81</v>
      </c>
      <c r="D5089" t="s">
        <v>127</v>
      </c>
      <c r="E5089" t="s">
        <v>150</v>
      </c>
      <c r="F5089" t="s">
        <v>14545</v>
      </c>
      <c r="G5089" t="s">
        <v>186</v>
      </c>
      <c r="H5089" t="s">
        <v>134</v>
      </c>
      <c r="I5089" t="s">
        <v>135</v>
      </c>
      <c r="J5089" t="s">
        <v>136</v>
      </c>
      <c r="K5089" t="s">
        <v>137</v>
      </c>
      <c r="L5089" t="s">
        <v>14757</v>
      </c>
      <c r="M5089" t="s">
        <v>14758</v>
      </c>
      <c r="N5089">
        <v>2.1786111109999999</v>
      </c>
      <c r="O5089">
        <v>0</v>
      </c>
      <c r="P5089">
        <v>75</v>
      </c>
      <c r="Q5089">
        <v>0</v>
      </c>
      <c r="R5089">
        <v>24</v>
      </c>
      <c r="S5089">
        <v>1</v>
      </c>
      <c r="T5089">
        <v>11</v>
      </c>
      <c r="U5089">
        <v>0</v>
      </c>
      <c r="V5089">
        <v>1</v>
      </c>
      <c r="W5089">
        <v>0</v>
      </c>
      <c r="X5089">
        <v>30.24062290172175</v>
      </c>
      <c r="Y5089">
        <v>0</v>
      </c>
      <c r="Z5089">
        <v>20.980176976127677</v>
      </c>
      <c r="AA5089">
        <v>21.358187074388479</v>
      </c>
      <c r="AB5089">
        <v>27.900083131096476</v>
      </c>
      <c r="AC5089">
        <v>0</v>
      </c>
      <c r="AD5089">
        <v>2.2912921515016915</v>
      </c>
      <c r="AE5089">
        <v>102.77036223483609</v>
      </c>
    </row>
    <row r="5090" spans="1:31" x14ac:dyDescent="0.25">
      <c r="A5090">
        <v>1718229</v>
      </c>
      <c r="B5090">
        <v>1</v>
      </c>
      <c r="C5090" t="s">
        <v>81</v>
      </c>
      <c r="D5090" t="s">
        <v>114</v>
      </c>
      <c r="E5090" t="s">
        <v>171</v>
      </c>
      <c r="F5090" t="s">
        <v>14759</v>
      </c>
      <c r="G5090" t="s">
        <v>295</v>
      </c>
      <c r="H5090" t="s">
        <v>143</v>
      </c>
      <c r="I5090" t="s">
        <v>135</v>
      </c>
      <c r="J5090" t="s">
        <v>136</v>
      </c>
      <c r="K5090" t="s">
        <v>137</v>
      </c>
      <c r="L5090" t="s">
        <v>14760</v>
      </c>
      <c r="M5090" t="s">
        <v>14761</v>
      </c>
      <c r="N5090">
        <v>1.4655555549999999</v>
      </c>
      <c r="O5090">
        <v>0</v>
      </c>
      <c r="P5090">
        <v>33</v>
      </c>
      <c r="Q5090">
        <v>0</v>
      </c>
      <c r="R5090">
        <v>0</v>
      </c>
      <c r="S5090">
        <v>0</v>
      </c>
      <c r="T5090">
        <v>2</v>
      </c>
      <c r="U5090">
        <v>0</v>
      </c>
      <c r="V5090">
        <v>0</v>
      </c>
      <c r="W5090">
        <v>0</v>
      </c>
      <c r="X5090">
        <v>4.693056393375886</v>
      </c>
      <c r="Y5090">
        <v>0</v>
      </c>
      <c r="Z5090">
        <v>0</v>
      </c>
      <c r="AA5090">
        <v>0</v>
      </c>
      <c r="AB5090">
        <v>2.6722331345222221E-2</v>
      </c>
      <c r="AC5090">
        <v>0</v>
      </c>
      <c r="AD5090">
        <v>0</v>
      </c>
      <c r="AE5090">
        <v>4.7197787247211078</v>
      </c>
    </row>
    <row r="5091" spans="1:31" x14ac:dyDescent="0.25">
      <c r="A5091">
        <v>1717588</v>
      </c>
      <c r="B5091">
        <v>1</v>
      </c>
      <c r="C5091" t="s">
        <v>80</v>
      </c>
      <c r="D5091" t="s">
        <v>93</v>
      </c>
      <c r="E5091" t="s">
        <v>140</v>
      </c>
      <c r="F5091" t="s">
        <v>14762</v>
      </c>
      <c r="G5091" t="s">
        <v>147</v>
      </c>
      <c r="H5091" t="s">
        <v>143</v>
      </c>
      <c r="I5091" t="s">
        <v>135</v>
      </c>
      <c r="J5091" t="s">
        <v>136</v>
      </c>
      <c r="K5091" t="s">
        <v>137</v>
      </c>
      <c r="L5091" t="s">
        <v>14763</v>
      </c>
      <c r="M5091" t="s">
        <v>14764</v>
      </c>
      <c r="N5091">
        <v>1.4475</v>
      </c>
      <c r="O5091">
        <v>0</v>
      </c>
      <c r="P5091">
        <v>4</v>
      </c>
      <c r="Q5091">
        <v>4</v>
      </c>
      <c r="R5091">
        <v>251</v>
      </c>
      <c r="S5091">
        <v>8</v>
      </c>
      <c r="T5091">
        <v>43</v>
      </c>
      <c r="U5091">
        <v>1</v>
      </c>
      <c r="V5091">
        <v>0</v>
      </c>
      <c r="W5091">
        <v>0</v>
      </c>
      <c r="X5091">
        <v>0.79435908832524738</v>
      </c>
      <c r="Y5091">
        <v>1.0158608450169668</v>
      </c>
      <c r="Z5091">
        <v>34.773421104339448</v>
      </c>
      <c r="AA5091">
        <v>23.561782957215929</v>
      </c>
      <c r="AB5091">
        <v>22.484156671895143</v>
      </c>
      <c r="AC5091">
        <v>101.80105661310142</v>
      </c>
      <c r="AD5091">
        <v>0</v>
      </c>
      <c r="AE5091">
        <v>184.43063727989414</v>
      </c>
    </row>
    <row r="5092" spans="1:31" x14ac:dyDescent="0.25">
      <c r="A5092">
        <v>1717997</v>
      </c>
      <c r="B5092">
        <v>1</v>
      </c>
      <c r="C5092" t="s">
        <v>81</v>
      </c>
      <c r="D5092" t="s">
        <v>121</v>
      </c>
      <c r="E5092" t="s">
        <v>189</v>
      </c>
      <c r="F5092" t="s">
        <v>14765</v>
      </c>
      <c r="G5092" t="s">
        <v>147</v>
      </c>
      <c r="H5092" t="s">
        <v>143</v>
      </c>
      <c r="I5092" t="s">
        <v>455</v>
      </c>
      <c r="J5092" t="s">
        <v>136</v>
      </c>
      <c r="K5092" t="s">
        <v>137</v>
      </c>
      <c r="L5092" t="s">
        <v>14766</v>
      </c>
      <c r="M5092" t="s">
        <v>14767</v>
      </c>
      <c r="N5092">
        <v>2.7777769999999999E-3</v>
      </c>
      <c r="O5092">
        <v>0</v>
      </c>
      <c r="P5092">
        <v>1503</v>
      </c>
      <c r="Q5092">
        <v>1</v>
      </c>
      <c r="R5092">
        <v>53</v>
      </c>
      <c r="S5092">
        <v>20</v>
      </c>
      <c r="T5092">
        <v>78</v>
      </c>
      <c r="U5092">
        <v>0</v>
      </c>
      <c r="V5092">
        <v>0</v>
      </c>
      <c r="W5092">
        <v>0</v>
      </c>
      <c r="X5092">
        <v>0.38458447476660534</v>
      </c>
      <c r="Y5092">
        <v>1.3040641976888891E-3</v>
      </c>
      <c r="Z5092">
        <v>9.1531655072083357E-3</v>
      </c>
      <c r="AA5092">
        <v>0.321211294144225</v>
      </c>
      <c r="AB5092">
        <v>0.11912758729191669</v>
      </c>
      <c r="AC5092">
        <v>0</v>
      </c>
      <c r="AD5092">
        <v>0</v>
      </c>
      <c r="AE5092">
        <v>0.83538058590764419</v>
      </c>
    </row>
    <row r="5093" spans="1:31" x14ac:dyDescent="0.25">
      <c r="A5093">
        <v>1718275</v>
      </c>
      <c r="B5093">
        <v>1</v>
      </c>
      <c r="C5093" t="s">
        <v>80</v>
      </c>
      <c r="D5093" t="s">
        <v>94</v>
      </c>
      <c r="E5093" t="s">
        <v>140</v>
      </c>
      <c r="F5093" t="s">
        <v>374</v>
      </c>
      <c r="G5093" t="s">
        <v>147</v>
      </c>
      <c r="H5093" t="s">
        <v>143</v>
      </c>
      <c r="I5093" t="s">
        <v>135</v>
      </c>
      <c r="J5093" t="s">
        <v>136</v>
      </c>
      <c r="K5093" t="s">
        <v>137</v>
      </c>
      <c r="L5093" t="s">
        <v>14768</v>
      </c>
      <c r="M5093" t="s">
        <v>14769</v>
      </c>
      <c r="N5093">
        <v>0.62888888799999998</v>
      </c>
      <c r="O5093">
        <v>0</v>
      </c>
      <c r="P5093">
        <v>136</v>
      </c>
      <c r="Q5093">
        <v>0</v>
      </c>
      <c r="R5093">
        <v>0</v>
      </c>
      <c r="S5093">
        <v>1</v>
      </c>
      <c r="T5093">
        <v>8</v>
      </c>
      <c r="U5093">
        <v>0</v>
      </c>
      <c r="V5093">
        <v>0</v>
      </c>
      <c r="W5093">
        <v>0</v>
      </c>
      <c r="X5093">
        <v>5.5437506854195169</v>
      </c>
      <c r="Y5093">
        <v>0</v>
      </c>
      <c r="Z5093">
        <v>0</v>
      </c>
      <c r="AA5093">
        <v>0.60997934472394444</v>
      </c>
      <c r="AB5093">
        <v>0.75684967797874991</v>
      </c>
      <c r="AC5093">
        <v>0</v>
      </c>
      <c r="AD5093">
        <v>0</v>
      </c>
      <c r="AE5093">
        <v>6.9105797081222118</v>
      </c>
    </row>
    <row r="5094" spans="1:31" x14ac:dyDescent="0.25">
      <c r="A5094">
        <v>1717751</v>
      </c>
      <c r="B5094">
        <v>1</v>
      </c>
      <c r="C5094" t="s">
        <v>80</v>
      </c>
      <c r="D5094" t="s">
        <v>99</v>
      </c>
      <c r="E5094" t="s">
        <v>150</v>
      </c>
      <c r="F5094" t="s">
        <v>14150</v>
      </c>
      <c r="G5094" t="s">
        <v>186</v>
      </c>
      <c r="H5094" t="s">
        <v>134</v>
      </c>
      <c r="I5094" t="s">
        <v>135</v>
      </c>
      <c r="J5094" t="s">
        <v>136</v>
      </c>
      <c r="K5094" t="s">
        <v>137</v>
      </c>
      <c r="L5094" t="s">
        <v>14770</v>
      </c>
      <c r="M5094" t="s">
        <v>14771</v>
      </c>
      <c r="N5094">
        <v>2.0233333330000001</v>
      </c>
      <c r="O5094">
        <v>0</v>
      </c>
      <c r="P5094">
        <v>58</v>
      </c>
      <c r="Q5094">
        <v>0</v>
      </c>
      <c r="R5094">
        <v>0</v>
      </c>
      <c r="S5094">
        <v>0</v>
      </c>
      <c r="T5094">
        <v>3</v>
      </c>
      <c r="U5094">
        <v>0</v>
      </c>
      <c r="V5094">
        <v>0</v>
      </c>
      <c r="W5094">
        <v>0</v>
      </c>
      <c r="X5094">
        <v>44.22375192223862</v>
      </c>
      <c r="Y5094">
        <v>0</v>
      </c>
      <c r="Z5094">
        <v>0</v>
      </c>
      <c r="AA5094">
        <v>0</v>
      </c>
      <c r="AB5094">
        <v>0.32422635937139033</v>
      </c>
      <c r="AC5094">
        <v>0</v>
      </c>
      <c r="AD5094">
        <v>0</v>
      </c>
      <c r="AE5094">
        <v>44.547978281610007</v>
      </c>
    </row>
    <row r="5095" spans="1:31" x14ac:dyDescent="0.25">
      <c r="A5095">
        <v>1718083</v>
      </c>
      <c r="B5095">
        <v>1</v>
      </c>
      <c r="C5095" t="s">
        <v>81</v>
      </c>
      <c r="D5095" t="s">
        <v>126</v>
      </c>
      <c r="E5095" t="s">
        <v>160</v>
      </c>
      <c r="F5095" t="s">
        <v>14612</v>
      </c>
      <c r="G5095" t="s">
        <v>162</v>
      </c>
      <c r="H5095" t="s">
        <v>134</v>
      </c>
      <c r="I5095" t="s">
        <v>135</v>
      </c>
      <c r="J5095" t="s">
        <v>136</v>
      </c>
      <c r="K5095" t="s">
        <v>137</v>
      </c>
      <c r="L5095" t="s">
        <v>14772</v>
      </c>
      <c r="M5095" t="s">
        <v>14773</v>
      </c>
      <c r="N5095">
        <v>1.1186111110000001</v>
      </c>
      <c r="O5095">
        <v>0</v>
      </c>
      <c r="P5095">
        <v>3</v>
      </c>
      <c r="Q5095">
        <v>0</v>
      </c>
      <c r="R5095">
        <v>2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2.2773844284794169E-2</v>
      </c>
      <c r="Y5095">
        <v>0</v>
      </c>
      <c r="Z5095">
        <v>0.2618126840833172</v>
      </c>
      <c r="AA5095">
        <v>0</v>
      </c>
      <c r="AB5095">
        <v>0</v>
      </c>
      <c r="AC5095">
        <v>0</v>
      </c>
      <c r="AD5095">
        <v>0</v>
      </c>
      <c r="AE5095">
        <v>0.28458652836811138</v>
      </c>
    </row>
    <row r="5096" spans="1:31" x14ac:dyDescent="0.25">
      <c r="A5096">
        <v>1718189</v>
      </c>
      <c r="B5096">
        <v>1</v>
      </c>
      <c r="C5096" t="s">
        <v>80</v>
      </c>
      <c r="D5096" t="s">
        <v>93</v>
      </c>
      <c r="E5096" t="s">
        <v>140</v>
      </c>
      <c r="F5096" t="s">
        <v>467</v>
      </c>
      <c r="G5096" t="s">
        <v>295</v>
      </c>
      <c r="H5096" t="s">
        <v>143</v>
      </c>
      <c r="I5096" t="s">
        <v>135</v>
      </c>
      <c r="J5096" t="s">
        <v>136</v>
      </c>
      <c r="K5096" t="s">
        <v>137</v>
      </c>
      <c r="L5096" t="s">
        <v>14774</v>
      </c>
      <c r="M5096" t="s">
        <v>14775</v>
      </c>
      <c r="N5096">
        <v>0.31555555499999999</v>
      </c>
      <c r="O5096">
        <v>0</v>
      </c>
      <c r="P5096">
        <v>192</v>
      </c>
      <c r="Q5096">
        <v>2</v>
      </c>
      <c r="R5096">
        <v>44</v>
      </c>
      <c r="S5096">
        <v>3</v>
      </c>
      <c r="T5096">
        <v>38</v>
      </c>
      <c r="U5096">
        <v>0</v>
      </c>
      <c r="V5096">
        <v>0</v>
      </c>
      <c r="W5096">
        <v>0</v>
      </c>
      <c r="X5096">
        <v>5.9583498853951049</v>
      </c>
      <c r="Y5096">
        <v>4.036319497642666E-2</v>
      </c>
      <c r="Z5096">
        <v>2.0319396570891732</v>
      </c>
      <c r="AA5096">
        <v>4.9684678105683595</v>
      </c>
      <c r="AB5096">
        <v>1.4870825460067554</v>
      </c>
      <c r="AC5096">
        <v>0</v>
      </c>
      <c r="AD5096">
        <v>0</v>
      </c>
      <c r="AE5096">
        <v>14.486203094035819</v>
      </c>
    </row>
    <row r="5097" spans="1:31" x14ac:dyDescent="0.25">
      <c r="A5097">
        <v>1718129</v>
      </c>
      <c r="B5097">
        <v>1</v>
      </c>
      <c r="C5097" t="s">
        <v>81</v>
      </c>
      <c r="D5097" t="s">
        <v>112</v>
      </c>
      <c r="E5097" t="s">
        <v>160</v>
      </c>
      <c r="F5097" t="s">
        <v>14776</v>
      </c>
      <c r="G5097" t="s">
        <v>1229</v>
      </c>
      <c r="H5097" t="s">
        <v>134</v>
      </c>
      <c r="I5097" t="s">
        <v>135</v>
      </c>
      <c r="J5097" t="s">
        <v>136</v>
      </c>
      <c r="K5097" t="s">
        <v>137</v>
      </c>
      <c r="L5097" t="s">
        <v>14777</v>
      </c>
      <c r="M5097" t="s">
        <v>14778</v>
      </c>
      <c r="N5097">
        <v>1.138055555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8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3.4292039741534759</v>
      </c>
      <c r="AC5097">
        <v>0</v>
      </c>
      <c r="AD5097">
        <v>0</v>
      </c>
      <c r="AE5097">
        <v>3.4292039741534759</v>
      </c>
    </row>
    <row r="5098" spans="1:31" x14ac:dyDescent="0.25">
      <c r="A5098">
        <v>1717960</v>
      </c>
      <c r="B5098">
        <v>1</v>
      </c>
      <c r="C5098" t="s">
        <v>80</v>
      </c>
      <c r="D5098" t="s">
        <v>106</v>
      </c>
      <c r="E5098" t="s">
        <v>140</v>
      </c>
      <c r="F5098" t="s">
        <v>11299</v>
      </c>
      <c r="G5098" t="s">
        <v>147</v>
      </c>
      <c r="H5098" t="s">
        <v>143</v>
      </c>
      <c r="I5098" t="s">
        <v>135</v>
      </c>
      <c r="J5098" t="s">
        <v>136</v>
      </c>
      <c r="K5098" t="s">
        <v>137</v>
      </c>
      <c r="L5098" t="s">
        <v>14779</v>
      </c>
      <c r="M5098" t="s">
        <v>14780</v>
      </c>
      <c r="N5098">
        <v>0.48111111099999998</v>
      </c>
      <c r="O5098">
        <v>1</v>
      </c>
      <c r="P5098">
        <v>2</v>
      </c>
      <c r="Q5098">
        <v>18</v>
      </c>
      <c r="R5098">
        <v>269</v>
      </c>
      <c r="S5098">
        <v>11</v>
      </c>
      <c r="T5098">
        <v>57</v>
      </c>
      <c r="U5098">
        <v>0</v>
      </c>
      <c r="V5098">
        <v>0</v>
      </c>
      <c r="W5098">
        <v>0.21578358854796889</v>
      </c>
      <c r="X5098">
        <v>1.1107078685362135</v>
      </c>
      <c r="Y5098">
        <v>5.2600306232001692</v>
      </c>
      <c r="Z5098">
        <v>112.97540360624819</v>
      </c>
      <c r="AA5098">
        <v>36.823916955874203</v>
      </c>
      <c r="AB5098">
        <v>57.293038644584655</v>
      </c>
      <c r="AC5098">
        <v>0</v>
      </c>
      <c r="AD5098">
        <v>0</v>
      </c>
      <c r="AE5098">
        <v>213.67888128699138</v>
      </c>
    </row>
    <row r="5099" spans="1:31" x14ac:dyDescent="0.25">
      <c r="A5099">
        <v>1718289</v>
      </c>
      <c r="B5099">
        <v>1</v>
      </c>
      <c r="C5099" t="s">
        <v>81</v>
      </c>
      <c r="D5099" t="s">
        <v>120</v>
      </c>
      <c r="E5099" t="s">
        <v>160</v>
      </c>
      <c r="F5099" t="s">
        <v>14781</v>
      </c>
      <c r="G5099" t="s">
        <v>429</v>
      </c>
      <c r="H5099" t="s">
        <v>134</v>
      </c>
      <c r="I5099" t="s">
        <v>135</v>
      </c>
      <c r="J5099" t="s">
        <v>136</v>
      </c>
      <c r="K5099" t="s">
        <v>137</v>
      </c>
      <c r="L5099" t="s">
        <v>14782</v>
      </c>
      <c r="M5099" t="s">
        <v>14783</v>
      </c>
      <c r="N5099">
        <v>1.6472222219999999</v>
      </c>
      <c r="O5099">
        <v>0</v>
      </c>
      <c r="P5099">
        <v>83</v>
      </c>
      <c r="Q5099">
        <v>0</v>
      </c>
      <c r="R5099">
        <v>1</v>
      </c>
      <c r="S5099">
        <v>0</v>
      </c>
      <c r="T5099">
        <v>7</v>
      </c>
      <c r="U5099">
        <v>0</v>
      </c>
      <c r="V5099">
        <v>0</v>
      </c>
      <c r="W5099">
        <v>0</v>
      </c>
      <c r="X5099">
        <v>24.578355731731911</v>
      </c>
      <c r="Y5099">
        <v>0</v>
      </c>
      <c r="Z5099">
        <v>0.97510683723888714</v>
      </c>
      <c r="AA5099">
        <v>0</v>
      </c>
      <c r="AB5099">
        <v>3.7908336038974344</v>
      </c>
      <c r="AC5099">
        <v>0</v>
      </c>
      <c r="AD5099">
        <v>0</v>
      </c>
      <c r="AE5099">
        <v>29.344296172868233</v>
      </c>
    </row>
    <row r="5100" spans="1:31" x14ac:dyDescent="0.25">
      <c r="A5100">
        <v>1717582</v>
      </c>
      <c r="B5100">
        <v>1</v>
      </c>
      <c r="C5100" t="s">
        <v>80</v>
      </c>
      <c r="D5100" t="s">
        <v>91</v>
      </c>
      <c r="E5100" t="s">
        <v>189</v>
      </c>
      <c r="F5100" t="s">
        <v>14784</v>
      </c>
      <c r="G5100" t="s">
        <v>147</v>
      </c>
      <c r="H5100" t="s">
        <v>143</v>
      </c>
      <c r="I5100" t="s">
        <v>135</v>
      </c>
      <c r="J5100" t="s">
        <v>136</v>
      </c>
      <c r="K5100" t="s">
        <v>137</v>
      </c>
      <c r="L5100" t="s">
        <v>14785</v>
      </c>
      <c r="M5100" t="s">
        <v>14786</v>
      </c>
      <c r="N5100">
        <v>3.1936111110000001</v>
      </c>
      <c r="O5100">
        <v>4</v>
      </c>
      <c r="P5100">
        <v>0</v>
      </c>
      <c r="Q5100">
        <v>28</v>
      </c>
      <c r="R5100">
        <v>0</v>
      </c>
      <c r="S5100">
        <v>30</v>
      </c>
      <c r="T5100">
        <v>0</v>
      </c>
      <c r="U5100">
        <v>0</v>
      </c>
      <c r="V5100">
        <v>0</v>
      </c>
      <c r="W5100">
        <v>6.1881306740484767</v>
      </c>
      <c r="X5100">
        <v>0</v>
      </c>
      <c r="Y5100">
        <v>54.601762383792696</v>
      </c>
      <c r="Z5100">
        <v>0</v>
      </c>
      <c r="AA5100">
        <v>329.24862038103191</v>
      </c>
      <c r="AB5100">
        <v>0</v>
      </c>
      <c r="AC5100">
        <v>0</v>
      </c>
      <c r="AD5100">
        <v>0</v>
      </c>
      <c r="AE5100">
        <v>390.03851343887311</v>
      </c>
    </row>
    <row r="5101" spans="1:31" x14ac:dyDescent="0.25">
      <c r="A5101">
        <v>1718080</v>
      </c>
      <c r="B5101">
        <v>1</v>
      </c>
      <c r="C5101" t="s">
        <v>81</v>
      </c>
      <c r="D5101" t="s">
        <v>123</v>
      </c>
      <c r="E5101" t="s">
        <v>140</v>
      </c>
      <c r="F5101" t="s">
        <v>11463</v>
      </c>
      <c r="G5101" t="s">
        <v>147</v>
      </c>
      <c r="H5101" t="s">
        <v>143</v>
      </c>
      <c r="I5101" t="s">
        <v>135</v>
      </c>
      <c r="J5101" t="s">
        <v>136</v>
      </c>
      <c r="K5101" t="s">
        <v>137</v>
      </c>
      <c r="L5101" t="s">
        <v>14787</v>
      </c>
      <c r="M5101" t="s">
        <v>14788</v>
      </c>
      <c r="N5101">
        <v>0.34777777700000001</v>
      </c>
      <c r="O5101">
        <v>3</v>
      </c>
      <c r="P5101">
        <v>27</v>
      </c>
      <c r="Q5101">
        <v>285</v>
      </c>
      <c r="R5101">
        <v>303</v>
      </c>
      <c r="S5101">
        <v>37</v>
      </c>
      <c r="T5101">
        <v>63</v>
      </c>
      <c r="U5101">
        <v>0</v>
      </c>
      <c r="V5101">
        <v>0</v>
      </c>
      <c r="W5101">
        <v>0.19743523185689557</v>
      </c>
      <c r="X5101">
        <v>1.3056505449377074</v>
      </c>
      <c r="Y5101">
        <v>24.762515603210488</v>
      </c>
      <c r="Z5101">
        <v>22.762721709138752</v>
      </c>
      <c r="AA5101">
        <v>8.7540510229447239</v>
      </c>
      <c r="AB5101">
        <v>14.96702009256725</v>
      </c>
      <c r="AC5101">
        <v>0</v>
      </c>
      <c r="AD5101">
        <v>0</v>
      </c>
      <c r="AE5101">
        <v>72.749394204655815</v>
      </c>
    </row>
    <row r="5102" spans="1:31" x14ac:dyDescent="0.25">
      <c r="A5102">
        <v>1718146</v>
      </c>
      <c r="B5102">
        <v>1</v>
      </c>
      <c r="C5102" t="s">
        <v>80</v>
      </c>
      <c r="D5102" t="s">
        <v>105</v>
      </c>
      <c r="E5102" t="s">
        <v>160</v>
      </c>
      <c r="F5102" t="s">
        <v>14789</v>
      </c>
      <c r="G5102" t="s">
        <v>796</v>
      </c>
      <c r="H5102" t="s">
        <v>134</v>
      </c>
      <c r="I5102" t="s">
        <v>135</v>
      </c>
      <c r="J5102" t="s">
        <v>136</v>
      </c>
      <c r="K5102" t="s">
        <v>137</v>
      </c>
      <c r="L5102" t="s">
        <v>14790</v>
      </c>
      <c r="M5102" t="s">
        <v>14791</v>
      </c>
      <c r="N5102">
        <v>3.3536111110000002</v>
      </c>
      <c r="O5102">
        <v>0</v>
      </c>
      <c r="P5102">
        <v>112</v>
      </c>
      <c r="Q5102">
        <v>0</v>
      </c>
      <c r="R5102">
        <v>0</v>
      </c>
      <c r="S5102">
        <v>0</v>
      </c>
      <c r="T5102">
        <v>89</v>
      </c>
      <c r="U5102">
        <v>0</v>
      </c>
      <c r="V5102">
        <v>0</v>
      </c>
      <c r="W5102">
        <v>0</v>
      </c>
      <c r="X5102">
        <v>114.17533554365096</v>
      </c>
      <c r="Y5102">
        <v>0</v>
      </c>
      <c r="Z5102">
        <v>0</v>
      </c>
      <c r="AA5102">
        <v>0</v>
      </c>
      <c r="AB5102">
        <v>102.74407137348663</v>
      </c>
      <c r="AC5102">
        <v>0</v>
      </c>
      <c r="AD5102">
        <v>0</v>
      </c>
      <c r="AE5102">
        <v>216.91940691713759</v>
      </c>
    </row>
    <row r="5103" spans="1:31" x14ac:dyDescent="0.25">
      <c r="A5103">
        <v>1717980</v>
      </c>
      <c r="B5103">
        <v>1</v>
      </c>
      <c r="C5103" t="s">
        <v>81</v>
      </c>
      <c r="D5103" t="s">
        <v>118</v>
      </c>
      <c r="E5103" t="s">
        <v>189</v>
      </c>
      <c r="F5103" t="s">
        <v>14792</v>
      </c>
      <c r="G5103" t="s">
        <v>147</v>
      </c>
      <c r="H5103" t="s">
        <v>143</v>
      </c>
      <c r="I5103" t="s">
        <v>135</v>
      </c>
      <c r="J5103" t="s">
        <v>136</v>
      </c>
      <c r="K5103" t="s">
        <v>137</v>
      </c>
      <c r="L5103" t="s">
        <v>14793</v>
      </c>
      <c r="M5103" t="s">
        <v>14794</v>
      </c>
      <c r="N5103">
        <v>0.65333333299999996</v>
      </c>
      <c r="O5103">
        <v>0</v>
      </c>
      <c r="P5103">
        <v>476</v>
      </c>
      <c r="Q5103">
        <v>0</v>
      </c>
      <c r="R5103">
        <v>25</v>
      </c>
      <c r="S5103">
        <v>11</v>
      </c>
      <c r="T5103">
        <v>22</v>
      </c>
      <c r="U5103">
        <v>0</v>
      </c>
      <c r="V5103">
        <v>0</v>
      </c>
      <c r="W5103">
        <v>0</v>
      </c>
      <c r="X5103">
        <v>42.069441105780854</v>
      </c>
      <c r="Y5103">
        <v>0</v>
      </c>
      <c r="Z5103">
        <v>1.6471768203565267</v>
      </c>
      <c r="AA5103">
        <v>12.083334232867678</v>
      </c>
      <c r="AB5103">
        <v>17.808637967176619</v>
      </c>
      <c r="AC5103">
        <v>0</v>
      </c>
      <c r="AD5103">
        <v>0</v>
      </c>
      <c r="AE5103">
        <v>73.608590126181682</v>
      </c>
    </row>
    <row r="5104" spans="1:31" x14ac:dyDescent="0.25">
      <c r="A5104">
        <v>1718295</v>
      </c>
      <c r="B5104">
        <v>1</v>
      </c>
      <c r="C5104" t="s">
        <v>80</v>
      </c>
      <c r="D5104" t="s">
        <v>93</v>
      </c>
      <c r="E5104" t="s">
        <v>160</v>
      </c>
      <c r="F5104" t="s">
        <v>14795</v>
      </c>
      <c r="G5104" t="s">
        <v>326</v>
      </c>
      <c r="H5104" t="s">
        <v>134</v>
      </c>
      <c r="I5104" t="s">
        <v>135</v>
      </c>
      <c r="J5104" t="s">
        <v>136</v>
      </c>
      <c r="K5104" t="s">
        <v>137</v>
      </c>
      <c r="L5104" t="s">
        <v>14796</v>
      </c>
      <c r="M5104" t="s">
        <v>14797</v>
      </c>
      <c r="N5104">
        <v>2.5416666659999998</v>
      </c>
      <c r="O5104">
        <v>0</v>
      </c>
      <c r="P5104">
        <v>5</v>
      </c>
      <c r="Q5104">
        <v>0</v>
      </c>
      <c r="R5104">
        <v>5</v>
      </c>
      <c r="S5104">
        <v>0</v>
      </c>
      <c r="T5104">
        <v>2</v>
      </c>
      <c r="U5104">
        <v>0</v>
      </c>
      <c r="V5104">
        <v>0</v>
      </c>
      <c r="W5104">
        <v>0</v>
      </c>
      <c r="X5104">
        <v>0.67098087222168246</v>
      </c>
      <c r="Y5104">
        <v>0</v>
      </c>
      <c r="Z5104">
        <v>0.75684681408063992</v>
      </c>
      <c r="AA5104">
        <v>0</v>
      </c>
      <c r="AB5104">
        <v>6.1216189640143331E-2</v>
      </c>
      <c r="AC5104">
        <v>0</v>
      </c>
      <c r="AD5104">
        <v>0</v>
      </c>
      <c r="AE5104">
        <v>1.4890438759424656</v>
      </c>
    </row>
    <row r="5105" spans="1:31" x14ac:dyDescent="0.25">
      <c r="A5105">
        <v>1718123</v>
      </c>
      <c r="B5105">
        <v>1</v>
      </c>
      <c r="C5105" t="s">
        <v>81</v>
      </c>
      <c r="D5105" t="s">
        <v>121</v>
      </c>
      <c r="E5105" t="s">
        <v>150</v>
      </c>
      <c r="F5105" t="s">
        <v>14798</v>
      </c>
      <c r="G5105" t="s">
        <v>186</v>
      </c>
      <c r="H5105" t="s">
        <v>134</v>
      </c>
      <c r="I5105" t="s">
        <v>135</v>
      </c>
      <c r="J5105" t="s">
        <v>136</v>
      </c>
      <c r="K5105" t="s">
        <v>137</v>
      </c>
      <c r="L5105" t="s">
        <v>14799</v>
      </c>
      <c r="M5105" t="s">
        <v>14800</v>
      </c>
      <c r="N5105">
        <v>3.2311111110000001</v>
      </c>
      <c r="O5105">
        <v>0</v>
      </c>
      <c r="P5105">
        <v>28</v>
      </c>
      <c r="Q5105">
        <v>0</v>
      </c>
      <c r="R5105">
        <v>1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9.0147802212707564</v>
      </c>
      <c r="Y5105">
        <v>0</v>
      </c>
      <c r="Z5105">
        <v>0.58820199825063502</v>
      </c>
      <c r="AA5105">
        <v>0</v>
      </c>
      <c r="AB5105">
        <v>0</v>
      </c>
      <c r="AC5105">
        <v>0</v>
      </c>
      <c r="AD5105">
        <v>0</v>
      </c>
      <c r="AE5105">
        <v>9.6029822195213921</v>
      </c>
    </row>
    <row r="5106" spans="1:31" x14ac:dyDescent="0.25">
      <c r="A5106">
        <v>1717668</v>
      </c>
      <c r="B5106">
        <v>1</v>
      </c>
      <c r="C5106" t="s">
        <v>80</v>
      </c>
      <c r="D5106" t="s">
        <v>85</v>
      </c>
      <c r="E5106" t="s">
        <v>171</v>
      </c>
      <c r="F5106" t="s">
        <v>14801</v>
      </c>
      <c r="G5106" t="s">
        <v>173</v>
      </c>
      <c r="H5106" t="s">
        <v>143</v>
      </c>
      <c r="I5106" t="s">
        <v>135</v>
      </c>
      <c r="J5106" t="s">
        <v>136</v>
      </c>
      <c r="K5106" t="s">
        <v>153</v>
      </c>
      <c r="L5106" t="s">
        <v>14802</v>
      </c>
      <c r="M5106" t="s">
        <v>14803</v>
      </c>
      <c r="N5106">
        <v>2.386666666</v>
      </c>
      <c r="O5106">
        <v>0</v>
      </c>
      <c r="P5106">
        <v>111</v>
      </c>
      <c r="Q5106">
        <v>0</v>
      </c>
      <c r="R5106">
        <v>0</v>
      </c>
      <c r="S5106">
        <v>4</v>
      </c>
      <c r="T5106">
        <v>19</v>
      </c>
      <c r="U5106">
        <v>0</v>
      </c>
      <c r="V5106">
        <v>0</v>
      </c>
      <c r="W5106">
        <v>0</v>
      </c>
      <c r="X5106">
        <v>68.033379837846823</v>
      </c>
      <c r="Y5106">
        <v>0</v>
      </c>
      <c r="Z5106">
        <v>0</v>
      </c>
      <c r="AA5106">
        <v>153.41366289613188</v>
      </c>
      <c r="AB5106">
        <v>90.658258109964336</v>
      </c>
      <c r="AC5106">
        <v>0</v>
      </c>
      <c r="AD5106">
        <v>0</v>
      </c>
      <c r="AE5106">
        <v>312.10530084394304</v>
      </c>
    </row>
    <row r="5107" spans="1:31" x14ac:dyDescent="0.25">
      <c r="A5107">
        <v>1718166</v>
      </c>
      <c r="B5107">
        <v>1</v>
      </c>
      <c r="C5107" t="s">
        <v>81</v>
      </c>
      <c r="D5107" t="s">
        <v>118</v>
      </c>
      <c r="E5107" t="s">
        <v>160</v>
      </c>
      <c r="F5107" t="s">
        <v>14804</v>
      </c>
      <c r="G5107" t="s">
        <v>162</v>
      </c>
      <c r="H5107" t="s">
        <v>134</v>
      </c>
      <c r="I5107" t="s">
        <v>135</v>
      </c>
      <c r="J5107" t="s">
        <v>136</v>
      </c>
      <c r="K5107" t="s">
        <v>137</v>
      </c>
      <c r="L5107" t="s">
        <v>14805</v>
      </c>
      <c r="M5107" t="s">
        <v>14806</v>
      </c>
      <c r="N5107">
        <v>1.8816666660000001</v>
      </c>
      <c r="O5107">
        <v>0</v>
      </c>
      <c r="P5107">
        <v>25</v>
      </c>
      <c r="Q5107">
        <v>0</v>
      </c>
      <c r="R5107">
        <v>0</v>
      </c>
      <c r="S5107">
        <v>0</v>
      </c>
      <c r="T5107">
        <v>1</v>
      </c>
      <c r="U5107">
        <v>0</v>
      </c>
      <c r="V5107">
        <v>0</v>
      </c>
      <c r="W5107">
        <v>0</v>
      </c>
      <c r="X5107">
        <v>4.3599482953186772</v>
      </c>
      <c r="Y5107">
        <v>0</v>
      </c>
      <c r="Z5107">
        <v>0</v>
      </c>
      <c r="AA5107">
        <v>0</v>
      </c>
      <c r="AB5107">
        <v>1.7718857405333332E-4</v>
      </c>
      <c r="AC5107">
        <v>0</v>
      </c>
      <c r="AD5107">
        <v>0</v>
      </c>
      <c r="AE5107">
        <v>4.3601254838927304</v>
      </c>
    </row>
    <row r="5108" spans="1:31" x14ac:dyDescent="0.25">
      <c r="A5108">
        <v>1718023</v>
      </c>
      <c r="B5108">
        <v>1</v>
      </c>
      <c r="C5108" t="s">
        <v>80</v>
      </c>
      <c r="D5108" t="s">
        <v>93</v>
      </c>
      <c r="E5108" t="s">
        <v>160</v>
      </c>
      <c r="F5108" t="s">
        <v>14807</v>
      </c>
      <c r="G5108" t="s">
        <v>305</v>
      </c>
      <c r="H5108" t="s">
        <v>134</v>
      </c>
      <c r="I5108" t="s">
        <v>135</v>
      </c>
      <c r="J5108" t="s">
        <v>136</v>
      </c>
      <c r="K5108" t="s">
        <v>137</v>
      </c>
      <c r="L5108" t="s">
        <v>14808</v>
      </c>
      <c r="M5108" t="s">
        <v>14809</v>
      </c>
      <c r="N5108">
        <v>3.318333333</v>
      </c>
      <c r="O5108">
        <v>0</v>
      </c>
      <c r="P5108">
        <v>20</v>
      </c>
      <c r="Q5108">
        <v>0</v>
      </c>
      <c r="R5108">
        <v>2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15.336900912437246</v>
      </c>
      <c r="Y5108">
        <v>0</v>
      </c>
      <c r="Z5108">
        <v>0.39458441157277335</v>
      </c>
      <c r="AA5108">
        <v>0</v>
      </c>
      <c r="AB5108">
        <v>0</v>
      </c>
      <c r="AC5108">
        <v>0</v>
      </c>
      <c r="AD5108">
        <v>0</v>
      </c>
      <c r="AE5108">
        <v>15.73148532401002</v>
      </c>
    </row>
    <row r="5109" spans="1:31" x14ac:dyDescent="0.25">
      <c r="A5109">
        <v>1718060</v>
      </c>
      <c r="B5109">
        <v>1</v>
      </c>
      <c r="C5109" t="s">
        <v>80</v>
      </c>
      <c r="D5109" t="s">
        <v>83</v>
      </c>
      <c r="E5109" t="s">
        <v>131</v>
      </c>
      <c r="F5109" t="s">
        <v>14810</v>
      </c>
      <c r="G5109" t="s">
        <v>133</v>
      </c>
      <c r="H5109" t="s">
        <v>134</v>
      </c>
      <c r="I5109" t="s">
        <v>135</v>
      </c>
      <c r="J5109" t="s">
        <v>136</v>
      </c>
      <c r="K5109" t="s">
        <v>137</v>
      </c>
      <c r="L5109" t="s">
        <v>14811</v>
      </c>
      <c r="M5109" t="s">
        <v>14812</v>
      </c>
      <c r="N5109">
        <v>1.325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1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0.2568252924409678</v>
      </c>
      <c r="AC5109">
        <v>0</v>
      </c>
      <c r="AD5109">
        <v>0</v>
      </c>
      <c r="AE5109">
        <v>0.2568252924409678</v>
      </c>
    </row>
    <row r="5110" spans="1:31" x14ac:dyDescent="0.25">
      <c r="A5110">
        <v>1717774</v>
      </c>
      <c r="B5110">
        <v>1</v>
      </c>
      <c r="C5110" t="s">
        <v>81</v>
      </c>
      <c r="D5110" t="s">
        <v>115</v>
      </c>
      <c r="E5110" t="s">
        <v>189</v>
      </c>
      <c r="F5110" t="s">
        <v>9940</v>
      </c>
      <c r="G5110" t="s">
        <v>147</v>
      </c>
      <c r="H5110" t="s">
        <v>143</v>
      </c>
      <c r="I5110" t="s">
        <v>135</v>
      </c>
      <c r="J5110" t="s">
        <v>136</v>
      </c>
      <c r="K5110" t="s">
        <v>137</v>
      </c>
      <c r="L5110" t="s">
        <v>14813</v>
      </c>
      <c r="M5110" t="s">
        <v>14814</v>
      </c>
      <c r="N5110">
        <v>1.078333333</v>
      </c>
      <c r="O5110">
        <v>0</v>
      </c>
      <c r="P5110">
        <v>770</v>
      </c>
      <c r="Q5110">
        <v>0</v>
      </c>
      <c r="R5110">
        <v>6</v>
      </c>
      <c r="S5110">
        <v>2</v>
      </c>
      <c r="T5110">
        <v>46</v>
      </c>
      <c r="U5110">
        <v>0</v>
      </c>
      <c r="V5110">
        <v>0</v>
      </c>
      <c r="W5110">
        <v>0</v>
      </c>
      <c r="X5110">
        <v>55.897134029179725</v>
      </c>
      <c r="Y5110">
        <v>0</v>
      </c>
      <c r="Z5110">
        <v>2.0352466424751201</v>
      </c>
      <c r="AA5110">
        <v>0.22144684839161</v>
      </c>
      <c r="AB5110">
        <v>19.491855512417452</v>
      </c>
      <c r="AC5110">
        <v>0</v>
      </c>
      <c r="AD5110">
        <v>0</v>
      </c>
      <c r="AE5110">
        <v>77.645683032463907</v>
      </c>
    </row>
    <row r="5111" spans="1:31" x14ac:dyDescent="0.25">
      <c r="A5111">
        <v>1718209</v>
      </c>
      <c r="B5111">
        <v>1</v>
      </c>
      <c r="C5111" t="s">
        <v>81</v>
      </c>
      <c r="D5111" t="s">
        <v>113</v>
      </c>
      <c r="E5111" t="s">
        <v>140</v>
      </c>
      <c r="F5111" t="s">
        <v>14028</v>
      </c>
      <c r="G5111" t="s">
        <v>147</v>
      </c>
      <c r="H5111" t="s">
        <v>143</v>
      </c>
      <c r="I5111" t="s">
        <v>135</v>
      </c>
      <c r="J5111" t="s">
        <v>136</v>
      </c>
      <c r="K5111" t="s">
        <v>137</v>
      </c>
      <c r="L5111" t="s">
        <v>14815</v>
      </c>
      <c r="M5111" t="s">
        <v>14816</v>
      </c>
      <c r="N5111">
        <v>0.74722222199999999</v>
      </c>
      <c r="O5111">
        <v>0</v>
      </c>
      <c r="P5111">
        <v>242</v>
      </c>
      <c r="Q5111">
        <v>59</v>
      </c>
      <c r="R5111">
        <v>172</v>
      </c>
      <c r="S5111">
        <v>2</v>
      </c>
      <c r="T5111">
        <v>13</v>
      </c>
      <c r="U5111">
        <v>0</v>
      </c>
      <c r="V5111">
        <v>0</v>
      </c>
      <c r="W5111">
        <v>0</v>
      </c>
      <c r="X5111">
        <v>47.496740770019514</v>
      </c>
      <c r="Y5111">
        <v>26.201363632607666</v>
      </c>
      <c r="Z5111">
        <v>61.665822055803815</v>
      </c>
      <c r="AA5111">
        <v>4.299903889324999</v>
      </c>
      <c r="AB5111">
        <v>11.582763941572647</v>
      </c>
      <c r="AC5111">
        <v>0</v>
      </c>
      <c r="AD5111">
        <v>0</v>
      </c>
      <c r="AE5111">
        <v>151.24659428932864</v>
      </c>
    </row>
    <row r="5112" spans="1:31" x14ac:dyDescent="0.25">
      <c r="A5112">
        <v>1717900</v>
      </c>
      <c r="B5112">
        <v>1</v>
      </c>
      <c r="C5112" t="s">
        <v>80</v>
      </c>
      <c r="D5112" t="s">
        <v>106</v>
      </c>
      <c r="E5112" t="s">
        <v>160</v>
      </c>
      <c r="F5112" t="s">
        <v>14817</v>
      </c>
      <c r="G5112" t="s">
        <v>162</v>
      </c>
      <c r="H5112" t="s">
        <v>134</v>
      </c>
      <c r="I5112" t="s">
        <v>135</v>
      </c>
      <c r="J5112" t="s">
        <v>136</v>
      </c>
      <c r="K5112" t="s">
        <v>137</v>
      </c>
      <c r="L5112" t="s">
        <v>14818</v>
      </c>
      <c r="M5112" t="s">
        <v>14819</v>
      </c>
      <c r="N5112">
        <v>0.87277777700000003</v>
      </c>
      <c r="O5112">
        <v>0</v>
      </c>
      <c r="P5112">
        <v>377</v>
      </c>
      <c r="Q5112">
        <v>0</v>
      </c>
      <c r="R5112">
        <v>3</v>
      </c>
      <c r="S5112">
        <v>0</v>
      </c>
      <c r="T5112">
        <v>14</v>
      </c>
      <c r="U5112">
        <v>0</v>
      </c>
      <c r="V5112">
        <v>0</v>
      </c>
      <c r="W5112">
        <v>0</v>
      </c>
      <c r="X5112">
        <v>69.336793658388117</v>
      </c>
      <c r="Y5112">
        <v>0</v>
      </c>
      <c r="Z5112">
        <v>3.083195516691922</v>
      </c>
      <c r="AA5112">
        <v>0</v>
      </c>
      <c r="AB5112">
        <v>5.3424022066481776</v>
      </c>
      <c r="AC5112">
        <v>0</v>
      </c>
      <c r="AD5112">
        <v>0</v>
      </c>
      <c r="AE5112">
        <v>77.762391381728207</v>
      </c>
    </row>
    <row r="5113" spans="1:31" x14ac:dyDescent="0.25">
      <c r="A5113">
        <v>1717754</v>
      </c>
      <c r="B5113">
        <v>1</v>
      </c>
      <c r="C5113" t="s">
        <v>80</v>
      </c>
      <c r="D5113" t="s">
        <v>89</v>
      </c>
      <c r="E5113" t="s">
        <v>131</v>
      </c>
      <c r="F5113" t="s">
        <v>14820</v>
      </c>
      <c r="G5113" t="s">
        <v>157</v>
      </c>
      <c r="H5113" t="s">
        <v>134</v>
      </c>
      <c r="I5113" t="s">
        <v>135</v>
      </c>
      <c r="J5113" t="s">
        <v>3</v>
      </c>
      <c r="K5113" t="s">
        <v>137</v>
      </c>
      <c r="L5113" t="s">
        <v>14821</v>
      </c>
      <c r="M5113" t="s">
        <v>14822</v>
      </c>
      <c r="N5113">
        <v>3.7377777769999998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1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0.32717388740970504</v>
      </c>
      <c r="AC5113">
        <v>0</v>
      </c>
      <c r="AD5113">
        <v>0</v>
      </c>
      <c r="AE5113">
        <v>0.32717388740970504</v>
      </c>
    </row>
    <row r="5114" spans="1:31" x14ac:dyDescent="0.25">
      <c r="A5114">
        <v>1717831</v>
      </c>
      <c r="B5114">
        <v>1</v>
      </c>
      <c r="C5114" t="s">
        <v>80</v>
      </c>
      <c r="D5114" t="s">
        <v>109</v>
      </c>
      <c r="E5114" t="s">
        <v>131</v>
      </c>
      <c r="F5114" t="s">
        <v>14823</v>
      </c>
      <c r="G5114" t="s">
        <v>133</v>
      </c>
      <c r="H5114" t="s">
        <v>134</v>
      </c>
      <c r="I5114" t="s">
        <v>135</v>
      </c>
      <c r="J5114" t="s">
        <v>136</v>
      </c>
      <c r="K5114" t="s">
        <v>137</v>
      </c>
      <c r="L5114" t="s">
        <v>14824</v>
      </c>
      <c r="M5114" t="s">
        <v>14825</v>
      </c>
      <c r="N5114">
        <v>3.0933333329999999</v>
      </c>
      <c r="O5114">
        <v>0</v>
      </c>
      <c r="P5114">
        <v>1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7.2135259201200022E-2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7.2135259201200022E-2</v>
      </c>
    </row>
    <row r="5115" spans="1:31" x14ac:dyDescent="0.25">
      <c r="A5115">
        <v>1717877</v>
      </c>
      <c r="B5115">
        <v>1</v>
      </c>
      <c r="C5115" t="s">
        <v>80</v>
      </c>
      <c r="D5115" t="s">
        <v>85</v>
      </c>
      <c r="E5115" t="s">
        <v>160</v>
      </c>
      <c r="F5115" t="s">
        <v>14826</v>
      </c>
      <c r="G5115" t="s">
        <v>1680</v>
      </c>
      <c r="H5115" t="s">
        <v>134</v>
      </c>
      <c r="I5115" t="s">
        <v>135</v>
      </c>
      <c r="J5115" t="s">
        <v>136</v>
      </c>
      <c r="K5115" t="s">
        <v>137</v>
      </c>
      <c r="L5115" t="s">
        <v>14827</v>
      </c>
      <c r="M5115" t="s">
        <v>14828</v>
      </c>
      <c r="N5115">
        <v>0.60222222199999997</v>
      </c>
      <c r="O5115">
        <v>0</v>
      </c>
      <c r="P5115">
        <v>38</v>
      </c>
      <c r="Q5115">
        <v>0</v>
      </c>
      <c r="R5115">
        <v>0</v>
      </c>
      <c r="S5115">
        <v>0</v>
      </c>
      <c r="T5115">
        <v>1</v>
      </c>
      <c r="U5115">
        <v>0</v>
      </c>
      <c r="V5115">
        <v>0</v>
      </c>
      <c r="W5115">
        <v>0</v>
      </c>
      <c r="X5115">
        <v>7.4850903755765739</v>
      </c>
      <c r="Y5115">
        <v>0</v>
      </c>
      <c r="Z5115">
        <v>0</v>
      </c>
      <c r="AA5115">
        <v>0</v>
      </c>
      <c r="AB5115">
        <v>0.97897958068035562</v>
      </c>
      <c r="AC5115">
        <v>0</v>
      </c>
      <c r="AD5115">
        <v>0</v>
      </c>
      <c r="AE5115">
        <v>8.4640699562569299</v>
      </c>
    </row>
    <row r="5116" spans="1:31" x14ac:dyDescent="0.25">
      <c r="A5116">
        <v>1717708</v>
      </c>
      <c r="B5116">
        <v>1</v>
      </c>
      <c r="C5116" t="s">
        <v>81</v>
      </c>
      <c r="D5116" t="s">
        <v>113</v>
      </c>
      <c r="E5116" t="s">
        <v>140</v>
      </c>
      <c r="F5116" t="s">
        <v>556</v>
      </c>
      <c r="G5116" t="s">
        <v>147</v>
      </c>
      <c r="H5116" t="s">
        <v>143</v>
      </c>
      <c r="I5116" t="s">
        <v>455</v>
      </c>
      <c r="J5116" t="s">
        <v>136</v>
      </c>
      <c r="K5116" t="s">
        <v>137</v>
      </c>
      <c r="L5116" t="s">
        <v>14829</v>
      </c>
      <c r="M5116" t="s">
        <v>14830</v>
      </c>
      <c r="N5116">
        <v>8.8888879999999993E-3</v>
      </c>
      <c r="O5116">
        <v>15</v>
      </c>
      <c r="P5116">
        <v>347</v>
      </c>
      <c r="Q5116">
        <v>144</v>
      </c>
      <c r="R5116">
        <v>177</v>
      </c>
      <c r="S5116">
        <v>20</v>
      </c>
      <c r="T5116">
        <v>28</v>
      </c>
      <c r="U5116">
        <v>0</v>
      </c>
      <c r="V5116">
        <v>0</v>
      </c>
      <c r="W5116">
        <v>2.4278799165866664E-2</v>
      </c>
      <c r="X5116">
        <v>0.6901830681967116</v>
      </c>
      <c r="Y5116">
        <v>0.7409656111893248</v>
      </c>
      <c r="Z5116">
        <v>0.52507546095741342</v>
      </c>
      <c r="AA5116">
        <v>0.46925267430296902</v>
      </c>
      <c r="AB5116">
        <v>0.21334748910346665</v>
      </c>
      <c r="AC5116">
        <v>0</v>
      </c>
      <c r="AD5116">
        <v>0</v>
      </c>
      <c r="AE5116">
        <v>2.6631031029157524</v>
      </c>
    </row>
    <row r="5117" spans="1:31" x14ac:dyDescent="0.25">
      <c r="A5117">
        <v>1717731</v>
      </c>
      <c r="B5117">
        <v>1</v>
      </c>
      <c r="C5117" t="s">
        <v>80</v>
      </c>
      <c r="D5117" t="s">
        <v>93</v>
      </c>
      <c r="E5117" t="s">
        <v>150</v>
      </c>
      <c r="F5117" t="s">
        <v>14754</v>
      </c>
      <c r="G5117" t="s">
        <v>3736</v>
      </c>
      <c r="H5117" t="s">
        <v>134</v>
      </c>
      <c r="I5117" t="s">
        <v>135</v>
      </c>
      <c r="J5117" t="s">
        <v>136</v>
      </c>
      <c r="K5117" t="s">
        <v>137</v>
      </c>
      <c r="L5117" t="s">
        <v>14831</v>
      </c>
      <c r="M5117" t="s">
        <v>14832</v>
      </c>
      <c r="N5117">
        <v>4.0788888879999998</v>
      </c>
      <c r="O5117">
        <v>0</v>
      </c>
      <c r="P5117">
        <v>1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</row>
    <row r="5118" spans="1:31" x14ac:dyDescent="0.25">
      <c r="A5118">
        <v>1717854</v>
      </c>
      <c r="B5118">
        <v>1</v>
      </c>
      <c r="C5118" t="s">
        <v>80</v>
      </c>
      <c r="D5118" t="s">
        <v>102</v>
      </c>
      <c r="E5118" t="s">
        <v>131</v>
      </c>
      <c r="F5118" t="s">
        <v>14833</v>
      </c>
      <c r="G5118" t="s">
        <v>133</v>
      </c>
      <c r="H5118" t="s">
        <v>134</v>
      </c>
      <c r="I5118" t="s">
        <v>135</v>
      </c>
      <c r="J5118" t="s">
        <v>136</v>
      </c>
      <c r="K5118" t="s">
        <v>137</v>
      </c>
      <c r="L5118" t="s">
        <v>14834</v>
      </c>
      <c r="M5118" t="s">
        <v>14061</v>
      </c>
      <c r="N5118">
        <v>3.7519444439999998</v>
      </c>
      <c r="O5118">
        <v>0</v>
      </c>
      <c r="P5118">
        <v>1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4.0253874826338895E-3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4.0253874826338895E-3</v>
      </c>
    </row>
    <row r="5119" spans="1:31" x14ac:dyDescent="0.25">
      <c r="A5119">
        <v>1717585</v>
      </c>
      <c r="B5119">
        <v>1</v>
      </c>
      <c r="C5119" t="s">
        <v>80</v>
      </c>
      <c r="D5119" t="s">
        <v>105</v>
      </c>
      <c r="E5119" t="s">
        <v>150</v>
      </c>
      <c r="F5119" t="s">
        <v>14835</v>
      </c>
      <c r="G5119" t="s">
        <v>12286</v>
      </c>
      <c r="H5119" t="s">
        <v>134</v>
      </c>
      <c r="I5119" t="s">
        <v>135</v>
      </c>
      <c r="J5119" t="s">
        <v>136</v>
      </c>
      <c r="K5119" t="s">
        <v>137</v>
      </c>
      <c r="L5119" t="s">
        <v>14836</v>
      </c>
      <c r="M5119" t="s">
        <v>14837</v>
      </c>
      <c r="N5119">
        <v>0.43833333299999999</v>
      </c>
      <c r="O5119">
        <v>0</v>
      </c>
      <c r="P5119">
        <v>58</v>
      </c>
      <c r="Q5119">
        <v>0</v>
      </c>
      <c r="R5119">
        <v>7</v>
      </c>
      <c r="S5119">
        <v>0</v>
      </c>
      <c r="T5119">
        <v>3</v>
      </c>
      <c r="U5119">
        <v>0</v>
      </c>
      <c r="V5119">
        <v>1</v>
      </c>
      <c r="W5119">
        <v>0</v>
      </c>
      <c r="X5119">
        <v>6.9346938284814668</v>
      </c>
      <c r="Y5119">
        <v>0</v>
      </c>
      <c r="Z5119">
        <v>4.5540656492836118E-2</v>
      </c>
      <c r="AA5119">
        <v>0</v>
      </c>
      <c r="AB5119">
        <v>1.5317561720744395</v>
      </c>
      <c r="AC5119">
        <v>0</v>
      </c>
      <c r="AD5119">
        <v>26.612138136094615</v>
      </c>
      <c r="AE5119">
        <v>35.124128793143356</v>
      </c>
    </row>
    <row r="5120" spans="1:31" x14ac:dyDescent="0.25">
      <c r="A5120">
        <v>1718000</v>
      </c>
      <c r="B5120">
        <v>1</v>
      </c>
      <c r="C5120" t="s">
        <v>81</v>
      </c>
      <c r="D5120" t="s">
        <v>121</v>
      </c>
      <c r="E5120" t="s">
        <v>189</v>
      </c>
      <c r="F5120" t="s">
        <v>14765</v>
      </c>
      <c r="G5120" t="s">
        <v>147</v>
      </c>
      <c r="H5120" t="s">
        <v>143</v>
      </c>
      <c r="I5120" t="s">
        <v>455</v>
      </c>
      <c r="J5120" t="s">
        <v>136</v>
      </c>
      <c r="K5120" t="s">
        <v>137</v>
      </c>
      <c r="L5120" t="s">
        <v>14838</v>
      </c>
      <c r="M5120" t="s">
        <v>14839</v>
      </c>
      <c r="N5120">
        <v>8.3333330000000001E-3</v>
      </c>
      <c r="O5120">
        <v>0</v>
      </c>
      <c r="P5120">
        <v>1503</v>
      </c>
      <c r="Q5120">
        <v>1</v>
      </c>
      <c r="R5120">
        <v>53</v>
      </c>
      <c r="S5120">
        <v>20</v>
      </c>
      <c r="T5120">
        <v>78</v>
      </c>
      <c r="U5120">
        <v>0</v>
      </c>
      <c r="V5120">
        <v>0</v>
      </c>
      <c r="W5120">
        <v>0</v>
      </c>
      <c r="X5120">
        <v>1.1537534242998186</v>
      </c>
      <c r="Y5120">
        <v>3.9121925930666671E-3</v>
      </c>
      <c r="Z5120">
        <v>2.7459496521625014E-2</v>
      </c>
      <c r="AA5120">
        <v>0.96363388243267512</v>
      </c>
      <c r="AB5120">
        <v>0.35738276187574997</v>
      </c>
      <c r="AC5120">
        <v>0</v>
      </c>
      <c r="AD5120">
        <v>0</v>
      </c>
      <c r="AE5120">
        <v>2.5061417577229355</v>
      </c>
    </row>
    <row r="5121" spans="1:31" x14ac:dyDescent="0.25">
      <c r="A5121">
        <v>1717691</v>
      </c>
      <c r="B5121">
        <v>1</v>
      </c>
      <c r="C5121" t="s">
        <v>80</v>
      </c>
      <c r="D5121" t="s">
        <v>98</v>
      </c>
      <c r="E5121" t="s">
        <v>171</v>
      </c>
      <c r="F5121" t="s">
        <v>14840</v>
      </c>
      <c r="G5121" t="s">
        <v>295</v>
      </c>
      <c r="H5121" t="s">
        <v>143</v>
      </c>
      <c r="I5121" t="s">
        <v>135</v>
      </c>
      <c r="J5121" t="s">
        <v>136</v>
      </c>
      <c r="K5121" t="s">
        <v>137</v>
      </c>
      <c r="L5121" t="s">
        <v>14841</v>
      </c>
      <c r="M5121" t="s">
        <v>14842</v>
      </c>
      <c r="N5121">
        <v>1.6686111109999999</v>
      </c>
      <c r="O5121">
        <v>0</v>
      </c>
      <c r="P5121">
        <v>287</v>
      </c>
      <c r="Q5121">
        <v>0</v>
      </c>
      <c r="R5121">
        <v>0</v>
      </c>
      <c r="S5121">
        <v>0</v>
      </c>
      <c r="T5121">
        <v>31</v>
      </c>
      <c r="U5121">
        <v>0</v>
      </c>
      <c r="V5121">
        <v>0</v>
      </c>
      <c r="W5121">
        <v>0</v>
      </c>
      <c r="X5121">
        <v>70.712793592005582</v>
      </c>
      <c r="Y5121">
        <v>0</v>
      </c>
      <c r="Z5121">
        <v>0</v>
      </c>
      <c r="AA5121">
        <v>0</v>
      </c>
      <c r="AB5121">
        <v>29.087747610114079</v>
      </c>
      <c r="AC5121">
        <v>0</v>
      </c>
      <c r="AD5121">
        <v>0</v>
      </c>
      <c r="AE5121">
        <v>99.800541202119661</v>
      </c>
    </row>
    <row r="5122" spans="1:31" x14ac:dyDescent="0.25">
      <c r="A5122">
        <v>1717794</v>
      </c>
      <c r="B5122">
        <v>1</v>
      </c>
      <c r="C5122" t="s">
        <v>80</v>
      </c>
      <c r="D5122" t="s">
        <v>92</v>
      </c>
      <c r="E5122" t="s">
        <v>171</v>
      </c>
      <c r="F5122" t="s">
        <v>14843</v>
      </c>
      <c r="G5122" t="s">
        <v>246</v>
      </c>
      <c r="H5122" t="s">
        <v>143</v>
      </c>
      <c r="I5122" t="s">
        <v>135</v>
      </c>
      <c r="J5122" t="s">
        <v>136</v>
      </c>
      <c r="K5122" t="s">
        <v>137</v>
      </c>
      <c r="L5122" t="s">
        <v>14844</v>
      </c>
      <c r="M5122" t="s">
        <v>14845</v>
      </c>
      <c r="N5122">
        <v>0.33027777699999999</v>
      </c>
      <c r="O5122">
        <v>0</v>
      </c>
      <c r="P5122">
        <v>2</v>
      </c>
      <c r="Q5122">
        <v>0</v>
      </c>
      <c r="R5122">
        <v>11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0.20449851961250473</v>
      </c>
      <c r="Y5122">
        <v>0</v>
      </c>
      <c r="Z5122">
        <v>0.44578436996204257</v>
      </c>
      <c r="AA5122">
        <v>0</v>
      </c>
      <c r="AB5122">
        <v>0</v>
      </c>
      <c r="AC5122">
        <v>0</v>
      </c>
      <c r="AD5122">
        <v>0</v>
      </c>
      <c r="AE5122">
        <v>0.65028288957454727</v>
      </c>
    </row>
    <row r="5123" spans="1:31" x14ac:dyDescent="0.25">
      <c r="A5123">
        <v>1717791</v>
      </c>
      <c r="B5123">
        <v>1</v>
      </c>
      <c r="C5123" t="s">
        <v>80</v>
      </c>
      <c r="D5123" t="s">
        <v>108</v>
      </c>
      <c r="E5123" t="s">
        <v>131</v>
      </c>
      <c r="F5123" t="s">
        <v>12109</v>
      </c>
      <c r="G5123" t="s">
        <v>133</v>
      </c>
      <c r="H5123" t="s">
        <v>134</v>
      </c>
      <c r="I5123" t="s">
        <v>135</v>
      </c>
      <c r="J5123" t="s">
        <v>136</v>
      </c>
      <c r="K5123" t="s">
        <v>137</v>
      </c>
      <c r="L5123" t="s">
        <v>14846</v>
      </c>
      <c r="M5123" t="s">
        <v>14847</v>
      </c>
      <c r="N5123">
        <v>4.9283333330000003</v>
      </c>
      <c r="O5123">
        <v>0</v>
      </c>
      <c r="P5123">
        <v>1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0.38198221400955917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0.38198221400955917</v>
      </c>
    </row>
    <row r="5124" spans="1:31" x14ac:dyDescent="0.25">
      <c r="A5124">
        <v>1718186</v>
      </c>
      <c r="B5124">
        <v>1</v>
      </c>
      <c r="C5124" t="s">
        <v>80</v>
      </c>
      <c r="D5124" t="s">
        <v>91</v>
      </c>
      <c r="E5124" t="s">
        <v>140</v>
      </c>
      <c r="F5124" t="s">
        <v>14848</v>
      </c>
      <c r="G5124" t="s">
        <v>147</v>
      </c>
      <c r="H5124" t="s">
        <v>143</v>
      </c>
      <c r="I5124" t="s">
        <v>135</v>
      </c>
      <c r="J5124" t="s">
        <v>136</v>
      </c>
      <c r="K5124" t="s">
        <v>137</v>
      </c>
      <c r="L5124" t="s">
        <v>14849</v>
      </c>
      <c r="M5124" t="s">
        <v>14850</v>
      </c>
      <c r="N5124">
        <v>1.34</v>
      </c>
      <c r="O5124">
        <v>6</v>
      </c>
      <c r="P5124">
        <v>1536</v>
      </c>
      <c r="Q5124">
        <v>156</v>
      </c>
      <c r="R5124">
        <v>241</v>
      </c>
      <c r="S5124">
        <v>56</v>
      </c>
      <c r="T5124">
        <v>255</v>
      </c>
      <c r="U5124">
        <v>3</v>
      </c>
      <c r="V5124">
        <v>0</v>
      </c>
      <c r="W5124">
        <v>3.6640053360570981</v>
      </c>
      <c r="X5124">
        <v>480.71297734967993</v>
      </c>
      <c r="Y5124">
        <v>383.81238740046143</v>
      </c>
      <c r="Z5124">
        <v>197.47723125098508</v>
      </c>
      <c r="AA5124">
        <v>284.0664497223089</v>
      </c>
      <c r="AB5124">
        <v>218.30371746131073</v>
      </c>
      <c r="AC5124">
        <v>4.6772331538893228</v>
      </c>
      <c r="AD5124">
        <v>0</v>
      </c>
      <c r="AE5124">
        <v>1572.7140016746926</v>
      </c>
    </row>
    <row r="5125" spans="1:31" x14ac:dyDescent="0.25">
      <c r="A5125">
        <v>1717628</v>
      </c>
      <c r="B5125">
        <v>1</v>
      </c>
      <c r="C5125" t="s">
        <v>81</v>
      </c>
      <c r="D5125" t="s">
        <v>122</v>
      </c>
      <c r="E5125" t="s">
        <v>140</v>
      </c>
      <c r="F5125" t="s">
        <v>14851</v>
      </c>
      <c r="G5125" t="s">
        <v>413</v>
      </c>
      <c r="H5125" t="s">
        <v>143</v>
      </c>
      <c r="I5125" t="s">
        <v>135</v>
      </c>
      <c r="J5125" t="s">
        <v>136</v>
      </c>
      <c r="K5125" t="s">
        <v>137</v>
      </c>
      <c r="L5125" t="s">
        <v>14852</v>
      </c>
      <c r="M5125" t="s">
        <v>14853</v>
      </c>
      <c r="N5125">
        <v>3.7405555549999998</v>
      </c>
      <c r="O5125">
        <v>0</v>
      </c>
      <c r="P5125">
        <v>172</v>
      </c>
      <c r="Q5125">
        <v>0</v>
      </c>
      <c r="R5125">
        <v>0</v>
      </c>
      <c r="S5125">
        <v>6</v>
      </c>
      <c r="T5125">
        <v>24</v>
      </c>
      <c r="U5125">
        <v>4</v>
      </c>
      <c r="V5125">
        <v>0</v>
      </c>
      <c r="W5125">
        <v>0</v>
      </c>
      <c r="X5125">
        <v>65.895957061960033</v>
      </c>
      <c r="Y5125">
        <v>0</v>
      </c>
      <c r="Z5125">
        <v>0</v>
      </c>
      <c r="AA5125">
        <v>42.018901869485255</v>
      </c>
      <c r="AB5125">
        <v>76.750183724608505</v>
      </c>
      <c r="AC5125">
        <v>2087.6571171391893</v>
      </c>
      <c r="AD5125">
        <v>0</v>
      </c>
      <c r="AE5125">
        <v>2272.3221597952429</v>
      </c>
    </row>
    <row r="5126" spans="1:31" x14ac:dyDescent="0.25">
      <c r="A5126">
        <v>1717983</v>
      </c>
      <c r="B5126">
        <v>1</v>
      </c>
      <c r="C5126" t="s">
        <v>80</v>
      </c>
      <c r="D5126" t="s">
        <v>97</v>
      </c>
      <c r="E5126" t="s">
        <v>160</v>
      </c>
      <c r="F5126" t="s">
        <v>14854</v>
      </c>
      <c r="G5126" t="s">
        <v>162</v>
      </c>
      <c r="H5126" t="s">
        <v>134</v>
      </c>
      <c r="I5126" t="s">
        <v>135</v>
      </c>
      <c r="J5126" t="s">
        <v>136</v>
      </c>
      <c r="K5126" t="s">
        <v>137</v>
      </c>
      <c r="L5126" t="s">
        <v>14855</v>
      </c>
      <c r="M5126" t="s">
        <v>14856</v>
      </c>
      <c r="N5126">
        <v>1.105555555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2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</row>
    <row r="5127" spans="1:31" x14ac:dyDescent="0.25">
      <c r="A5127">
        <v>1717602</v>
      </c>
      <c r="B5127">
        <v>1</v>
      </c>
      <c r="C5127" t="s">
        <v>80</v>
      </c>
      <c r="D5127" t="s">
        <v>107</v>
      </c>
      <c r="E5127" t="s">
        <v>131</v>
      </c>
      <c r="F5127" t="s">
        <v>14857</v>
      </c>
      <c r="G5127" t="s">
        <v>242</v>
      </c>
      <c r="H5127" t="s">
        <v>134</v>
      </c>
      <c r="I5127" t="s">
        <v>135</v>
      </c>
      <c r="J5127" t="s">
        <v>136</v>
      </c>
      <c r="K5127" t="s">
        <v>137</v>
      </c>
      <c r="L5127" t="s">
        <v>14858</v>
      </c>
      <c r="M5127" t="s">
        <v>14859</v>
      </c>
      <c r="N5127">
        <v>4.4413888879999996</v>
      </c>
      <c r="O5127">
        <v>0</v>
      </c>
      <c r="P5127">
        <v>1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4.2636467173937094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4.2636467173937094</v>
      </c>
    </row>
    <row r="5128" spans="1:31" x14ac:dyDescent="0.25">
      <c r="A5128">
        <v>1718169</v>
      </c>
      <c r="B5128">
        <v>1</v>
      </c>
      <c r="C5128" t="s">
        <v>80</v>
      </c>
      <c r="D5128" t="s">
        <v>100</v>
      </c>
      <c r="E5128" t="s">
        <v>140</v>
      </c>
      <c r="F5128" t="s">
        <v>11542</v>
      </c>
      <c r="G5128" t="s">
        <v>295</v>
      </c>
      <c r="H5128" t="s">
        <v>143</v>
      </c>
      <c r="I5128" t="s">
        <v>135</v>
      </c>
      <c r="J5128" t="s">
        <v>136</v>
      </c>
      <c r="K5128" t="s">
        <v>137</v>
      </c>
      <c r="L5128" t="s">
        <v>14860</v>
      </c>
      <c r="M5128" t="s">
        <v>14861</v>
      </c>
      <c r="N5128">
        <v>1.9016666659999999</v>
      </c>
      <c r="O5128">
        <v>6</v>
      </c>
      <c r="P5128">
        <v>0</v>
      </c>
      <c r="Q5128">
        <v>66</v>
      </c>
      <c r="R5128">
        <v>22</v>
      </c>
      <c r="S5128">
        <v>8</v>
      </c>
      <c r="T5128">
        <v>0</v>
      </c>
      <c r="U5128">
        <v>0</v>
      </c>
      <c r="V5128">
        <v>0</v>
      </c>
      <c r="W5128">
        <v>8.5413571403483051</v>
      </c>
      <c r="X5128">
        <v>0</v>
      </c>
      <c r="Y5128">
        <v>40.355672379523917</v>
      </c>
      <c r="Z5128">
        <v>18.356806324819942</v>
      </c>
      <c r="AA5128">
        <v>19.319674752429151</v>
      </c>
      <c r="AB5128">
        <v>0</v>
      </c>
      <c r="AC5128">
        <v>0</v>
      </c>
      <c r="AD5128">
        <v>0</v>
      </c>
      <c r="AE5128">
        <v>86.573510597121313</v>
      </c>
    </row>
    <row r="5129" spans="1:31" x14ac:dyDescent="0.25">
      <c r="A5129">
        <v>1718269</v>
      </c>
      <c r="B5129">
        <v>1</v>
      </c>
      <c r="C5129" t="s">
        <v>81</v>
      </c>
      <c r="D5129" t="s">
        <v>118</v>
      </c>
      <c r="E5129" t="s">
        <v>171</v>
      </c>
      <c r="F5129" t="s">
        <v>14862</v>
      </c>
      <c r="G5129" t="s">
        <v>295</v>
      </c>
      <c r="H5129" t="s">
        <v>143</v>
      </c>
      <c r="I5129" t="s">
        <v>135</v>
      </c>
      <c r="J5129" t="s">
        <v>136</v>
      </c>
      <c r="K5129" t="s">
        <v>137</v>
      </c>
      <c r="L5129" t="s">
        <v>14863</v>
      </c>
      <c r="M5129" t="s">
        <v>14864</v>
      </c>
      <c r="N5129">
        <v>1.829722222</v>
      </c>
      <c r="O5129">
        <v>0</v>
      </c>
      <c r="P5129">
        <v>1</v>
      </c>
      <c r="Q5129">
        <v>0</v>
      </c>
      <c r="R5129">
        <v>5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7.2798348304447508E-2</v>
      </c>
      <c r="Y5129">
        <v>0</v>
      </c>
      <c r="Z5129">
        <v>1.7612182054293202</v>
      </c>
      <c r="AA5129">
        <v>0</v>
      </c>
      <c r="AB5129">
        <v>0</v>
      </c>
      <c r="AC5129">
        <v>0</v>
      </c>
      <c r="AD5129">
        <v>0</v>
      </c>
      <c r="AE5129">
        <v>1.8340165537337676</v>
      </c>
    </row>
    <row r="5130" spans="1:31" x14ac:dyDescent="0.25">
      <c r="A5130">
        <v>1718126</v>
      </c>
      <c r="B5130">
        <v>1</v>
      </c>
      <c r="C5130" t="s">
        <v>81</v>
      </c>
      <c r="D5130" t="s">
        <v>115</v>
      </c>
      <c r="E5130" t="s">
        <v>171</v>
      </c>
      <c r="F5130" t="s">
        <v>14865</v>
      </c>
      <c r="G5130" t="s">
        <v>295</v>
      </c>
      <c r="H5130" t="s">
        <v>143</v>
      </c>
      <c r="I5130" t="s">
        <v>135</v>
      </c>
      <c r="J5130" t="s">
        <v>136</v>
      </c>
      <c r="K5130" t="s">
        <v>137</v>
      </c>
      <c r="L5130" t="s">
        <v>14866</v>
      </c>
      <c r="M5130" t="s">
        <v>14867</v>
      </c>
      <c r="N5130">
        <v>5.0222222219999999</v>
      </c>
      <c r="O5130">
        <v>0</v>
      </c>
      <c r="P5130">
        <v>209</v>
      </c>
      <c r="Q5130">
        <v>0</v>
      </c>
      <c r="R5130">
        <v>0</v>
      </c>
      <c r="S5130">
        <v>0</v>
      </c>
      <c r="T5130">
        <v>22</v>
      </c>
      <c r="U5130">
        <v>0</v>
      </c>
      <c r="V5130">
        <v>0</v>
      </c>
      <c r="W5130">
        <v>0</v>
      </c>
      <c r="X5130">
        <v>80.292990527846641</v>
      </c>
      <c r="Y5130">
        <v>0</v>
      </c>
      <c r="Z5130">
        <v>0</v>
      </c>
      <c r="AA5130">
        <v>0</v>
      </c>
      <c r="AB5130">
        <v>17.418336240379112</v>
      </c>
      <c r="AC5130">
        <v>0</v>
      </c>
      <c r="AD5130">
        <v>0</v>
      </c>
      <c r="AE5130">
        <v>97.711326768225746</v>
      </c>
    </row>
    <row r="5131" spans="1:31" x14ac:dyDescent="0.25">
      <c r="A5131">
        <v>1718149</v>
      </c>
      <c r="B5131">
        <v>1</v>
      </c>
      <c r="C5131" t="s">
        <v>80</v>
      </c>
      <c r="D5131" t="s">
        <v>108</v>
      </c>
      <c r="E5131" t="s">
        <v>160</v>
      </c>
      <c r="F5131" t="s">
        <v>14868</v>
      </c>
      <c r="G5131" t="s">
        <v>162</v>
      </c>
      <c r="H5131" t="s">
        <v>134</v>
      </c>
      <c r="I5131" t="s">
        <v>135</v>
      </c>
      <c r="J5131" t="s">
        <v>136</v>
      </c>
      <c r="K5131" t="s">
        <v>137</v>
      </c>
      <c r="L5131" t="s">
        <v>14869</v>
      </c>
      <c r="M5131" t="s">
        <v>14870</v>
      </c>
      <c r="N5131">
        <v>3.2583333329999999</v>
      </c>
      <c r="O5131">
        <v>0</v>
      </c>
      <c r="P5131">
        <v>13</v>
      </c>
      <c r="Q5131">
        <v>0</v>
      </c>
      <c r="R5131">
        <v>2</v>
      </c>
      <c r="S5131">
        <v>0</v>
      </c>
      <c r="T5131">
        <v>1</v>
      </c>
      <c r="U5131">
        <v>0</v>
      </c>
      <c r="V5131">
        <v>0</v>
      </c>
      <c r="W5131">
        <v>0</v>
      </c>
      <c r="X5131">
        <v>6.3992169078103496</v>
      </c>
      <c r="Y5131">
        <v>0</v>
      </c>
      <c r="Z5131">
        <v>0.2133578172415139</v>
      </c>
      <c r="AA5131">
        <v>0</v>
      </c>
      <c r="AB5131">
        <v>0.14069372427940277</v>
      </c>
      <c r="AC5131">
        <v>0</v>
      </c>
      <c r="AD5131">
        <v>0</v>
      </c>
      <c r="AE5131">
        <v>6.7532684493312658</v>
      </c>
    </row>
    <row r="5132" spans="1:31" x14ac:dyDescent="0.25">
      <c r="A5132">
        <v>1717977</v>
      </c>
      <c r="B5132">
        <v>1</v>
      </c>
      <c r="C5132" t="s">
        <v>80</v>
      </c>
      <c r="D5132" t="s">
        <v>85</v>
      </c>
      <c r="E5132" t="s">
        <v>150</v>
      </c>
      <c r="F5132" t="s">
        <v>14871</v>
      </c>
      <c r="G5132" t="s">
        <v>162</v>
      </c>
      <c r="H5132" t="s">
        <v>134</v>
      </c>
      <c r="I5132" t="s">
        <v>135</v>
      </c>
      <c r="J5132" t="s">
        <v>136</v>
      </c>
      <c r="K5132" t="s">
        <v>137</v>
      </c>
      <c r="L5132" t="s">
        <v>14872</v>
      </c>
      <c r="M5132" t="s">
        <v>14873</v>
      </c>
      <c r="N5132">
        <v>1.855277777</v>
      </c>
      <c r="O5132">
        <v>0</v>
      </c>
      <c r="P5132">
        <v>82</v>
      </c>
      <c r="Q5132">
        <v>0</v>
      </c>
      <c r="R5132">
        <v>0</v>
      </c>
      <c r="S5132">
        <v>0</v>
      </c>
      <c r="T5132">
        <v>2</v>
      </c>
      <c r="U5132">
        <v>0</v>
      </c>
      <c r="V5132">
        <v>0</v>
      </c>
      <c r="W5132">
        <v>0</v>
      </c>
      <c r="X5132">
        <v>33.083474086973283</v>
      </c>
      <c r="Y5132">
        <v>0</v>
      </c>
      <c r="Z5132">
        <v>0</v>
      </c>
      <c r="AA5132">
        <v>0</v>
      </c>
      <c r="AB5132">
        <v>5.4989163336122662</v>
      </c>
      <c r="AC5132">
        <v>0</v>
      </c>
      <c r="AD5132">
        <v>0</v>
      </c>
      <c r="AE5132">
        <v>38.582390420585547</v>
      </c>
    </row>
    <row r="5133" spans="1:31" x14ac:dyDescent="0.25">
      <c r="A5133">
        <v>1718249</v>
      </c>
      <c r="B5133">
        <v>1</v>
      </c>
      <c r="C5133" t="s">
        <v>80</v>
      </c>
      <c r="D5133" t="s">
        <v>93</v>
      </c>
      <c r="E5133" t="s">
        <v>171</v>
      </c>
      <c r="F5133" t="s">
        <v>2537</v>
      </c>
      <c r="G5133" t="s">
        <v>295</v>
      </c>
      <c r="H5133" t="s">
        <v>143</v>
      </c>
      <c r="I5133" t="s">
        <v>135</v>
      </c>
      <c r="J5133" t="s">
        <v>136</v>
      </c>
      <c r="K5133" t="s">
        <v>137</v>
      </c>
      <c r="L5133" t="s">
        <v>14874</v>
      </c>
      <c r="M5133" t="s">
        <v>14655</v>
      </c>
      <c r="N5133">
        <v>2.4188888880000001</v>
      </c>
      <c r="O5133">
        <v>0</v>
      </c>
      <c r="P5133">
        <v>7</v>
      </c>
      <c r="Q5133">
        <v>0</v>
      </c>
      <c r="R5133">
        <v>10</v>
      </c>
      <c r="S5133">
        <v>0</v>
      </c>
      <c r="T5133">
        <v>3</v>
      </c>
      <c r="U5133">
        <v>0</v>
      </c>
      <c r="V5133">
        <v>0</v>
      </c>
      <c r="W5133">
        <v>0</v>
      </c>
      <c r="X5133">
        <v>2.8769620369758644</v>
      </c>
      <c r="Y5133">
        <v>0</v>
      </c>
      <c r="Z5133">
        <v>4.8972260042041977</v>
      </c>
      <c r="AA5133">
        <v>0</v>
      </c>
      <c r="AB5133">
        <v>0.14312146408923332</v>
      </c>
      <c r="AC5133">
        <v>0</v>
      </c>
      <c r="AD5133">
        <v>0</v>
      </c>
      <c r="AE5133">
        <v>7.9173095052692961</v>
      </c>
    </row>
    <row r="5134" spans="1:31" x14ac:dyDescent="0.25">
      <c r="A5134">
        <v>1718106</v>
      </c>
      <c r="B5134">
        <v>1</v>
      </c>
      <c r="C5134" t="s">
        <v>81</v>
      </c>
      <c r="D5134" t="s">
        <v>115</v>
      </c>
      <c r="E5134" t="s">
        <v>171</v>
      </c>
      <c r="F5134" t="s">
        <v>802</v>
      </c>
      <c r="G5134" t="s">
        <v>295</v>
      </c>
      <c r="H5134" t="s">
        <v>143</v>
      </c>
      <c r="I5134" t="s">
        <v>135</v>
      </c>
      <c r="J5134" t="s">
        <v>136</v>
      </c>
      <c r="K5134" t="s">
        <v>137</v>
      </c>
      <c r="L5134" t="s">
        <v>14875</v>
      </c>
      <c r="M5134" t="s">
        <v>14876</v>
      </c>
      <c r="N5134">
        <v>1.3758333330000001</v>
      </c>
      <c r="O5134">
        <v>0</v>
      </c>
      <c r="P5134">
        <v>60</v>
      </c>
      <c r="Q5134">
        <v>0</v>
      </c>
      <c r="R5134">
        <v>2</v>
      </c>
      <c r="S5134">
        <v>0</v>
      </c>
      <c r="T5134">
        <v>3</v>
      </c>
      <c r="U5134">
        <v>0</v>
      </c>
      <c r="V5134">
        <v>0</v>
      </c>
      <c r="W5134">
        <v>0</v>
      </c>
      <c r="X5134">
        <v>5.6581944840530065</v>
      </c>
      <c r="Y5134">
        <v>0</v>
      </c>
      <c r="Z5134">
        <v>1.6457158023938333E-2</v>
      </c>
      <c r="AA5134">
        <v>0</v>
      </c>
      <c r="AB5134">
        <v>0.29437233109230554</v>
      </c>
      <c r="AC5134">
        <v>0</v>
      </c>
      <c r="AD5134">
        <v>0</v>
      </c>
      <c r="AE5134">
        <v>5.9690239731692509</v>
      </c>
    </row>
    <row r="5135" spans="1:31" x14ac:dyDescent="0.25">
      <c r="A5135">
        <v>1717671</v>
      </c>
      <c r="B5135">
        <v>1</v>
      </c>
      <c r="C5135" t="s">
        <v>80</v>
      </c>
      <c r="D5135" t="s">
        <v>96</v>
      </c>
      <c r="E5135" t="s">
        <v>160</v>
      </c>
      <c r="F5135" t="s">
        <v>2138</v>
      </c>
      <c r="G5135" t="s">
        <v>152</v>
      </c>
      <c r="H5135" t="s">
        <v>134</v>
      </c>
      <c r="I5135" t="s">
        <v>135</v>
      </c>
      <c r="J5135" t="s">
        <v>136</v>
      </c>
      <c r="K5135" t="s">
        <v>153</v>
      </c>
      <c r="L5135" t="s">
        <v>14877</v>
      </c>
      <c r="M5135" t="s">
        <v>14878</v>
      </c>
      <c r="N5135">
        <v>6.6913888879999996</v>
      </c>
      <c r="O5135">
        <v>0</v>
      </c>
      <c r="P5135">
        <v>152</v>
      </c>
      <c r="Q5135">
        <v>0</v>
      </c>
      <c r="R5135">
        <v>2</v>
      </c>
      <c r="S5135">
        <v>0</v>
      </c>
      <c r="T5135">
        <v>2</v>
      </c>
      <c r="U5135">
        <v>0</v>
      </c>
      <c r="V5135">
        <v>0</v>
      </c>
      <c r="W5135">
        <v>0</v>
      </c>
      <c r="X5135">
        <v>466.22048006551404</v>
      </c>
      <c r="Y5135">
        <v>0</v>
      </c>
      <c r="Z5135">
        <v>0.30291267510383613</v>
      </c>
      <c r="AA5135">
        <v>0</v>
      </c>
      <c r="AB5135">
        <v>3.2532661316319893</v>
      </c>
      <c r="AC5135">
        <v>0</v>
      </c>
      <c r="AD5135">
        <v>0</v>
      </c>
      <c r="AE5135">
        <v>469.77665887224987</v>
      </c>
    </row>
    <row r="5136" spans="1:31" x14ac:dyDescent="0.25">
      <c r="A5136">
        <v>1717814</v>
      </c>
      <c r="B5136">
        <v>1</v>
      </c>
      <c r="C5136" t="s">
        <v>81</v>
      </c>
      <c r="D5136" t="s">
        <v>112</v>
      </c>
      <c r="E5136" t="s">
        <v>140</v>
      </c>
      <c r="F5136" t="s">
        <v>14879</v>
      </c>
      <c r="G5136" t="s">
        <v>173</v>
      </c>
      <c r="H5136" t="s">
        <v>143</v>
      </c>
      <c r="I5136" t="s">
        <v>135</v>
      </c>
      <c r="J5136" t="s">
        <v>136</v>
      </c>
      <c r="K5136" t="s">
        <v>153</v>
      </c>
      <c r="L5136" t="s">
        <v>14880</v>
      </c>
      <c r="M5136" t="s">
        <v>14881</v>
      </c>
      <c r="N5136">
        <v>2.9047222220000002</v>
      </c>
      <c r="O5136">
        <v>0</v>
      </c>
      <c r="P5136">
        <v>439</v>
      </c>
      <c r="Q5136">
        <v>18</v>
      </c>
      <c r="R5136">
        <v>199</v>
      </c>
      <c r="S5136">
        <v>15</v>
      </c>
      <c r="T5136">
        <v>67</v>
      </c>
      <c r="U5136">
        <v>4</v>
      </c>
      <c r="V5136">
        <v>1</v>
      </c>
      <c r="W5136">
        <v>0</v>
      </c>
      <c r="X5136">
        <v>395.68113980037435</v>
      </c>
      <c r="Y5136">
        <v>1306.2390181595722</v>
      </c>
      <c r="Z5136">
        <v>470.94764828617485</v>
      </c>
      <c r="AA5136">
        <v>201.51862891403263</v>
      </c>
      <c r="AB5136">
        <v>140.07856952846547</v>
      </c>
      <c r="AC5136">
        <v>623.46349898824917</v>
      </c>
      <c r="AD5136">
        <v>14.151885115967129</v>
      </c>
      <c r="AE5136">
        <v>3152.0803887928355</v>
      </c>
    </row>
    <row r="5137" spans="1:31" x14ac:dyDescent="0.25">
      <c r="A5137">
        <v>1717771</v>
      </c>
      <c r="B5137">
        <v>1</v>
      </c>
      <c r="C5137" t="s">
        <v>80</v>
      </c>
      <c r="D5137" t="s">
        <v>97</v>
      </c>
      <c r="E5137" t="s">
        <v>160</v>
      </c>
      <c r="F5137" t="s">
        <v>7312</v>
      </c>
      <c r="G5137" t="s">
        <v>162</v>
      </c>
      <c r="H5137" t="s">
        <v>134</v>
      </c>
      <c r="I5137" t="s">
        <v>135</v>
      </c>
      <c r="J5137" t="s">
        <v>136</v>
      </c>
      <c r="K5137" t="s">
        <v>137</v>
      </c>
      <c r="L5137" t="s">
        <v>14882</v>
      </c>
      <c r="M5137" t="s">
        <v>14883</v>
      </c>
      <c r="N5137">
        <v>1.636111111</v>
      </c>
      <c r="O5137">
        <v>0</v>
      </c>
      <c r="P5137">
        <v>0</v>
      </c>
      <c r="Q5137">
        <v>0</v>
      </c>
      <c r="R5137">
        <v>5</v>
      </c>
      <c r="S5137">
        <v>0</v>
      </c>
      <c r="T5137">
        <v>3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3.5894803110881233</v>
      </c>
      <c r="AA5137">
        <v>0</v>
      </c>
      <c r="AB5137">
        <v>0.59397254757308893</v>
      </c>
      <c r="AC5137">
        <v>0</v>
      </c>
      <c r="AD5137">
        <v>0</v>
      </c>
      <c r="AE5137">
        <v>4.1834528586612123</v>
      </c>
    </row>
    <row r="5138" spans="1:31" x14ac:dyDescent="0.25">
      <c r="A5138">
        <v>1718212</v>
      </c>
      <c r="B5138">
        <v>1</v>
      </c>
      <c r="C5138" t="s">
        <v>81</v>
      </c>
      <c r="D5138" t="s">
        <v>118</v>
      </c>
      <c r="E5138" t="s">
        <v>160</v>
      </c>
      <c r="F5138" t="s">
        <v>14884</v>
      </c>
      <c r="G5138" t="s">
        <v>162</v>
      </c>
      <c r="H5138" t="s">
        <v>134</v>
      </c>
      <c r="I5138" t="s">
        <v>135</v>
      </c>
      <c r="J5138" t="s">
        <v>136</v>
      </c>
      <c r="K5138" t="s">
        <v>137</v>
      </c>
      <c r="L5138" t="s">
        <v>14885</v>
      </c>
      <c r="M5138" t="s">
        <v>14886</v>
      </c>
      <c r="N5138">
        <v>2.1391666659999999</v>
      </c>
      <c r="O5138">
        <v>0</v>
      </c>
      <c r="P5138">
        <v>42</v>
      </c>
      <c r="Q5138">
        <v>0</v>
      </c>
      <c r="R5138">
        <v>4</v>
      </c>
      <c r="S5138">
        <v>0</v>
      </c>
      <c r="T5138">
        <v>3</v>
      </c>
      <c r="U5138">
        <v>0</v>
      </c>
      <c r="V5138">
        <v>0</v>
      </c>
      <c r="W5138">
        <v>0</v>
      </c>
      <c r="X5138">
        <v>17.285733964531165</v>
      </c>
      <c r="Y5138">
        <v>0</v>
      </c>
      <c r="Z5138">
        <v>0.14743560049481086</v>
      </c>
      <c r="AA5138">
        <v>0</v>
      </c>
      <c r="AB5138">
        <v>0.55168628201061165</v>
      </c>
      <c r="AC5138">
        <v>0</v>
      </c>
      <c r="AD5138">
        <v>0</v>
      </c>
      <c r="AE5138">
        <v>17.984855847036584</v>
      </c>
    </row>
    <row r="5139" spans="1:31" x14ac:dyDescent="0.25">
      <c r="A5139">
        <v>1717757</v>
      </c>
      <c r="B5139">
        <v>1</v>
      </c>
      <c r="C5139" t="s">
        <v>80</v>
      </c>
      <c r="D5139" t="s">
        <v>92</v>
      </c>
      <c r="E5139" t="s">
        <v>131</v>
      </c>
      <c r="F5139" t="s">
        <v>14887</v>
      </c>
      <c r="G5139" t="s">
        <v>133</v>
      </c>
      <c r="H5139" t="s">
        <v>134</v>
      </c>
      <c r="I5139" t="s">
        <v>135</v>
      </c>
      <c r="J5139" t="s">
        <v>136</v>
      </c>
      <c r="K5139" t="s">
        <v>137</v>
      </c>
      <c r="L5139" t="s">
        <v>14888</v>
      </c>
      <c r="M5139" t="s">
        <v>14889</v>
      </c>
      <c r="N5139">
        <v>7.8577777769999999</v>
      </c>
      <c r="O5139">
        <v>0</v>
      </c>
      <c r="P5139">
        <v>1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0.66410109019955565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0.66410109019955565</v>
      </c>
    </row>
    <row r="5140" spans="1:31" x14ac:dyDescent="0.25">
      <c r="A5140">
        <v>1717926</v>
      </c>
      <c r="B5140">
        <v>1</v>
      </c>
      <c r="C5140" t="s">
        <v>80</v>
      </c>
      <c r="D5140" t="s">
        <v>85</v>
      </c>
      <c r="E5140" t="s">
        <v>150</v>
      </c>
      <c r="F5140" t="s">
        <v>14890</v>
      </c>
      <c r="G5140" t="s">
        <v>152</v>
      </c>
      <c r="H5140" t="s">
        <v>134</v>
      </c>
      <c r="I5140" t="s">
        <v>135</v>
      </c>
      <c r="J5140" t="s">
        <v>136</v>
      </c>
      <c r="K5140" t="s">
        <v>153</v>
      </c>
      <c r="L5140" t="s">
        <v>14891</v>
      </c>
      <c r="M5140" t="s">
        <v>14892</v>
      </c>
      <c r="N5140">
        <v>2.6666666659999998</v>
      </c>
      <c r="O5140">
        <v>0</v>
      </c>
      <c r="P5140">
        <v>347</v>
      </c>
      <c r="Q5140">
        <v>0</v>
      </c>
      <c r="R5140">
        <v>0</v>
      </c>
      <c r="S5140">
        <v>0</v>
      </c>
      <c r="T5140">
        <v>10</v>
      </c>
      <c r="U5140">
        <v>0</v>
      </c>
      <c r="V5140">
        <v>0</v>
      </c>
      <c r="W5140">
        <v>0</v>
      </c>
      <c r="X5140">
        <v>212.88479209946624</v>
      </c>
      <c r="Y5140">
        <v>0</v>
      </c>
      <c r="Z5140">
        <v>0</v>
      </c>
      <c r="AA5140">
        <v>0</v>
      </c>
      <c r="AB5140">
        <v>17.437590029574931</v>
      </c>
      <c r="AC5140">
        <v>0</v>
      </c>
      <c r="AD5140">
        <v>0</v>
      </c>
      <c r="AE5140">
        <v>230.32238212904116</v>
      </c>
    </row>
    <row r="5141" spans="1:31" x14ac:dyDescent="0.25">
      <c r="A5141">
        <v>1717611</v>
      </c>
      <c r="B5141">
        <v>1</v>
      </c>
      <c r="C5141" t="s">
        <v>81</v>
      </c>
      <c r="D5141" t="s">
        <v>119</v>
      </c>
      <c r="E5141" t="s">
        <v>160</v>
      </c>
      <c r="F5141" t="s">
        <v>14893</v>
      </c>
      <c r="G5141" t="s">
        <v>162</v>
      </c>
      <c r="H5141" t="s">
        <v>134</v>
      </c>
      <c r="I5141" t="s">
        <v>135</v>
      </c>
      <c r="J5141" t="s">
        <v>136</v>
      </c>
      <c r="K5141" t="s">
        <v>137</v>
      </c>
      <c r="L5141" t="s">
        <v>14894</v>
      </c>
      <c r="M5141" t="s">
        <v>14895</v>
      </c>
      <c r="N5141">
        <v>2.0641666660000002</v>
      </c>
      <c r="O5141">
        <v>0</v>
      </c>
      <c r="P5141">
        <v>4</v>
      </c>
      <c r="Q5141">
        <v>0</v>
      </c>
      <c r="R5141">
        <v>1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6.8848250022033347E-2</v>
      </c>
      <c r="Y5141">
        <v>0</v>
      </c>
      <c r="Z5141">
        <v>5.3170532858971664E-2</v>
      </c>
      <c r="AA5141">
        <v>0</v>
      </c>
      <c r="AB5141">
        <v>0</v>
      </c>
      <c r="AC5141">
        <v>0</v>
      </c>
      <c r="AD5141">
        <v>0</v>
      </c>
      <c r="AE5141">
        <v>0.12201878288100501</v>
      </c>
    </row>
    <row r="5142" spans="1:31" x14ac:dyDescent="0.25">
      <c r="A5142">
        <v>1717949</v>
      </c>
      <c r="B5142">
        <v>1</v>
      </c>
      <c r="C5142" t="s">
        <v>80</v>
      </c>
      <c r="D5142" t="s">
        <v>108</v>
      </c>
      <c r="E5142" t="s">
        <v>150</v>
      </c>
      <c r="F5142" t="s">
        <v>14896</v>
      </c>
      <c r="G5142" t="s">
        <v>186</v>
      </c>
      <c r="H5142" t="s">
        <v>134</v>
      </c>
      <c r="I5142" t="s">
        <v>135</v>
      </c>
      <c r="J5142" t="s">
        <v>136</v>
      </c>
      <c r="K5142" t="s">
        <v>137</v>
      </c>
      <c r="L5142" t="s">
        <v>14897</v>
      </c>
      <c r="M5142" t="s">
        <v>14898</v>
      </c>
      <c r="N5142">
        <v>1.2636111109999999</v>
      </c>
      <c r="O5142">
        <v>0</v>
      </c>
      <c r="P5142">
        <v>27</v>
      </c>
      <c r="Q5142">
        <v>0</v>
      </c>
      <c r="R5142">
        <v>6</v>
      </c>
      <c r="S5142">
        <v>0</v>
      </c>
      <c r="T5142">
        <v>2</v>
      </c>
      <c r="U5142">
        <v>0</v>
      </c>
      <c r="V5142">
        <v>0</v>
      </c>
      <c r="W5142">
        <v>0</v>
      </c>
      <c r="X5142">
        <v>3.3085177792559124</v>
      </c>
      <c r="Y5142">
        <v>0</v>
      </c>
      <c r="Z5142">
        <v>0.3476182566579567</v>
      </c>
      <c r="AA5142">
        <v>0</v>
      </c>
      <c r="AB5142">
        <v>9.597177243821417E-2</v>
      </c>
      <c r="AC5142">
        <v>0</v>
      </c>
      <c r="AD5142">
        <v>0</v>
      </c>
      <c r="AE5142">
        <v>3.7521078083520836</v>
      </c>
    </row>
    <row r="5143" spans="1:31" x14ac:dyDescent="0.25">
      <c r="A5143">
        <v>1717880</v>
      </c>
      <c r="B5143">
        <v>1</v>
      </c>
      <c r="C5143" t="s">
        <v>80</v>
      </c>
      <c r="D5143" t="s">
        <v>96</v>
      </c>
      <c r="E5143" t="s">
        <v>140</v>
      </c>
      <c r="F5143" t="s">
        <v>4597</v>
      </c>
      <c r="G5143" t="s">
        <v>147</v>
      </c>
      <c r="H5143" t="s">
        <v>143</v>
      </c>
      <c r="I5143" t="s">
        <v>135</v>
      </c>
      <c r="J5143" t="s">
        <v>136</v>
      </c>
      <c r="K5143" t="s">
        <v>137</v>
      </c>
      <c r="L5143" t="s">
        <v>14899</v>
      </c>
      <c r="M5143" t="s">
        <v>14900</v>
      </c>
      <c r="N5143">
        <v>0.39333333300000001</v>
      </c>
      <c r="O5143">
        <v>2</v>
      </c>
      <c r="P5143">
        <v>24</v>
      </c>
      <c r="Q5143">
        <v>3</v>
      </c>
      <c r="R5143">
        <v>0</v>
      </c>
      <c r="S5143">
        <v>8</v>
      </c>
      <c r="T5143">
        <v>1</v>
      </c>
      <c r="U5143">
        <v>0</v>
      </c>
      <c r="V5143">
        <v>0</v>
      </c>
      <c r="W5143">
        <v>2.6963465811663068</v>
      </c>
      <c r="X5143">
        <v>1.853116147130353</v>
      </c>
      <c r="Y5143">
        <v>0.18409110808339998</v>
      </c>
      <c r="Z5143">
        <v>0</v>
      </c>
      <c r="AA5143">
        <v>15.963252244103121</v>
      </c>
      <c r="AB5143">
        <v>0.83421782693373336</v>
      </c>
      <c r="AC5143">
        <v>0</v>
      </c>
      <c r="AD5143">
        <v>0</v>
      </c>
      <c r="AE5143">
        <v>21.531023907416913</v>
      </c>
    </row>
    <row r="5144" spans="1:31" x14ac:dyDescent="0.25">
      <c r="A5144">
        <v>1717803</v>
      </c>
      <c r="B5144">
        <v>1</v>
      </c>
      <c r="C5144" t="s">
        <v>80</v>
      </c>
      <c r="D5144" t="s">
        <v>96</v>
      </c>
      <c r="E5144" t="s">
        <v>131</v>
      </c>
      <c r="F5144" t="s">
        <v>14901</v>
      </c>
      <c r="G5144" t="s">
        <v>242</v>
      </c>
      <c r="H5144" t="s">
        <v>134</v>
      </c>
      <c r="I5144" t="s">
        <v>135</v>
      </c>
      <c r="J5144" t="s">
        <v>136</v>
      </c>
      <c r="K5144" t="s">
        <v>137</v>
      </c>
      <c r="L5144" t="s">
        <v>14902</v>
      </c>
      <c r="M5144" t="s">
        <v>14903</v>
      </c>
      <c r="N5144">
        <v>13.932777777</v>
      </c>
      <c r="O5144">
        <v>0</v>
      </c>
      <c r="P5144">
        <v>2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4.080069916941496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4.080069916941496</v>
      </c>
    </row>
    <row r="5145" spans="1:31" x14ac:dyDescent="0.25">
      <c r="A5145">
        <v>1717780</v>
      </c>
      <c r="B5145">
        <v>1</v>
      </c>
      <c r="C5145" t="s">
        <v>80</v>
      </c>
      <c r="D5145" t="s">
        <v>90</v>
      </c>
      <c r="E5145" t="s">
        <v>131</v>
      </c>
      <c r="F5145" t="s">
        <v>14904</v>
      </c>
      <c r="G5145" t="s">
        <v>133</v>
      </c>
      <c r="H5145" t="s">
        <v>134</v>
      </c>
      <c r="I5145" t="s">
        <v>135</v>
      </c>
      <c r="J5145" t="s">
        <v>136</v>
      </c>
      <c r="K5145" t="s">
        <v>137</v>
      </c>
      <c r="L5145" t="s">
        <v>14905</v>
      </c>
      <c r="M5145" t="s">
        <v>14906</v>
      </c>
      <c r="N5145">
        <v>5.4202777769999999</v>
      </c>
      <c r="O5145">
        <v>0</v>
      </c>
      <c r="P5145">
        <v>14</v>
      </c>
      <c r="Q5145">
        <v>0</v>
      </c>
      <c r="R5145">
        <v>0</v>
      </c>
      <c r="S5145">
        <v>0</v>
      </c>
      <c r="T5145">
        <v>2</v>
      </c>
      <c r="U5145">
        <v>0</v>
      </c>
      <c r="V5145">
        <v>0</v>
      </c>
      <c r="W5145">
        <v>0</v>
      </c>
      <c r="X5145">
        <v>20.913914317925144</v>
      </c>
      <c r="Y5145">
        <v>0</v>
      </c>
      <c r="Z5145">
        <v>0</v>
      </c>
      <c r="AA5145">
        <v>0</v>
      </c>
      <c r="AB5145">
        <v>77.160310550414991</v>
      </c>
      <c r="AC5145">
        <v>0</v>
      </c>
      <c r="AD5145">
        <v>0</v>
      </c>
      <c r="AE5145">
        <v>98.074224868340139</v>
      </c>
    </row>
    <row r="5146" spans="1:31" x14ac:dyDescent="0.25">
      <c r="A5146">
        <v>1717657</v>
      </c>
      <c r="B5146">
        <v>1</v>
      </c>
      <c r="C5146" t="s">
        <v>80</v>
      </c>
      <c r="D5146" t="s">
        <v>83</v>
      </c>
      <c r="E5146" t="s">
        <v>160</v>
      </c>
      <c r="F5146" t="s">
        <v>14907</v>
      </c>
      <c r="G5146" t="s">
        <v>162</v>
      </c>
      <c r="H5146" t="s">
        <v>134</v>
      </c>
      <c r="I5146" t="s">
        <v>135</v>
      </c>
      <c r="J5146" t="s">
        <v>136</v>
      </c>
      <c r="K5146" t="s">
        <v>137</v>
      </c>
      <c r="L5146" t="s">
        <v>14908</v>
      </c>
      <c r="M5146" t="s">
        <v>14909</v>
      </c>
      <c r="N5146">
        <v>1.0991666659999999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25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26.801853028025604</v>
      </c>
      <c r="AC5146">
        <v>0</v>
      </c>
      <c r="AD5146">
        <v>0</v>
      </c>
      <c r="AE5146">
        <v>26.801853028025604</v>
      </c>
    </row>
    <row r="5147" spans="1:31" x14ac:dyDescent="0.25">
      <c r="A5147">
        <v>1717740</v>
      </c>
      <c r="B5147">
        <v>1</v>
      </c>
      <c r="C5147" t="s">
        <v>80</v>
      </c>
      <c r="D5147" t="s">
        <v>83</v>
      </c>
      <c r="E5147" t="s">
        <v>160</v>
      </c>
      <c r="F5147" t="s">
        <v>14910</v>
      </c>
      <c r="G5147" t="s">
        <v>173</v>
      </c>
      <c r="H5147" t="s">
        <v>134</v>
      </c>
      <c r="I5147" t="s">
        <v>135</v>
      </c>
      <c r="J5147" t="s">
        <v>136</v>
      </c>
      <c r="K5147" t="s">
        <v>153</v>
      </c>
      <c r="L5147" t="s">
        <v>14911</v>
      </c>
      <c r="M5147" t="s">
        <v>14912</v>
      </c>
      <c r="N5147">
        <v>2.598402777</v>
      </c>
      <c r="O5147">
        <v>0</v>
      </c>
      <c r="P5147">
        <v>226</v>
      </c>
      <c r="Q5147">
        <v>0</v>
      </c>
      <c r="R5147">
        <v>0</v>
      </c>
      <c r="S5147">
        <v>0</v>
      </c>
      <c r="T5147">
        <v>14</v>
      </c>
      <c r="U5147">
        <v>0</v>
      </c>
      <c r="V5147">
        <v>0</v>
      </c>
      <c r="W5147">
        <v>0</v>
      </c>
      <c r="X5147">
        <v>149.87445581115634</v>
      </c>
      <c r="Y5147">
        <v>0</v>
      </c>
      <c r="Z5147">
        <v>0</v>
      </c>
      <c r="AA5147">
        <v>0</v>
      </c>
      <c r="AB5147">
        <v>8.53179537889641</v>
      </c>
      <c r="AC5147">
        <v>0</v>
      </c>
      <c r="AD5147">
        <v>0</v>
      </c>
      <c r="AE5147">
        <v>158.40625119005276</v>
      </c>
    </row>
    <row r="5148" spans="1:31" x14ac:dyDescent="0.25">
      <c r="A5148">
        <v>1717843</v>
      </c>
      <c r="B5148">
        <v>1</v>
      </c>
      <c r="C5148" t="s">
        <v>80</v>
      </c>
      <c r="D5148" t="s">
        <v>93</v>
      </c>
      <c r="E5148" t="s">
        <v>150</v>
      </c>
      <c r="F5148" t="s">
        <v>14913</v>
      </c>
      <c r="G5148" t="s">
        <v>186</v>
      </c>
      <c r="H5148" t="s">
        <v>134</v>
      </c>
      <c r="I5148" t="s">
        <v>135</v>
      </c>
      <c r="J5148" t="s">
        <v>136</v>
      </c>
      <c r="K5148" t="s">
        <v>137</v>
      </c>
      <c r="L5148" t="s">
        <v>14914</v>
      </c>
      <c r="M5148" t="s">
        <v>14915</v>
      </c>
      <c r="N5148">
        <v>1.2536111109999999</v>
      </c>
      <c r="O5148">
        <v>0</v>
      </c>
      <c r="P5148">
        <v>2</v>
      </c>
      <c r="Q5148">
        <v>0</v>
      </c>
      <c r="R5148">
        <v>14</v>
      </c>
      <c r="S5148">
        <v>0</v>
      </c>
      <c r="T5148">
        <v>5</v>
      </c>
      <c r="U5148">
        <v>0</v>
      </c>
      <c r="V5148">
        <v>0</v>
      </c>
      <c r="W5148">
        <v>0</v>
      </c>
      <c r="X5148">
        <v>1.4070437298061003</v>
      </c>
      <c r="Y5148">
        <v>0</v>
      </c>
      <c r="Z5148">
        <v>39.536289395233567</v>
      </c>
      <c r="AA5148">
        <v>0</v>
      </c>
      <c r="AB5148">
        <v>9.2522643175512229</v>
      </c>
      <c r="AC5148">
        <v>0</v>
      </c>
      <c r="AD5148">
        <v>0</v>
      </c>
      <c r="AE5148">
        <v>50.195597442590888</v>
      </c>
    </row>
    <row r="5149" spans="1:31" x14ac:dyDescent="0.25">
      <c r="A5149">
        <v>1717594</v>
      </c>
      <c r="B5149">
        <v>1</v>
      </c>
      <c r="C5149" t="s">
        <v>80</v>
      </c>
      <c r="D5149" t="s">
        <v>98</v>
      </c>
      <c r="E5149" t="s">
        <v>189</v>
      </c>
      <c r="F5149" t="s">
        <v>11222</v>
      </c>
      <c r="G5149" t="s">
        <v>147</v>
      </c>
      <c r="H5149" t="s">
        <v>143</v>
      </c>
      <c r="I5149" t="s">
        <v>135</v>
      </c>
      <c r="J5149" t="s">
        <v>136</v>
      </c>
      <c r="K5149" t="s">
        <v>137</v>
      </c>
      <c r="L5149" t="s">
        <v>14916</v>
      </c>
      <c r="M5149" t="s">
        <v>14917</v>
      </c>
      <c r="N5149">
        <v>1.0113888879999999</v>
      </c>
      <c r="O5149">
        <v>0</v>
      </c>
      <c r="P5149">
        <v>1266</v>
      </c>
      <c r="Q5149">
        <v>3</v>
      </c>
      <c r="R5149">
        <v>193</v>
      </c>
      <c r="S5149">
        <v>7</v>
      </c>
      <c r="T5149">
        <v>316</v>
      </c>
      <c r="U5149">
        <v>0</v>
      </c>
      <c r="V5149">
        <v>0</v>
      </c>
      <c r="W5149">
        <v>0</v>
      </c>
      <c r="X5149">
        <v>136.33620246910587</v>
      </c>
      <c r="Y5149">
        <v>0.94652986259628191</v>
      </c>
      <c r="Z5149">
        <v>16.856905683936251</v>
      </c>
      <c r="AA5149">
        <v>44.038431199197746</v>
      </c>
      <c r="AB5149">
        <v>116.26002384353237</v>
      </c>
      <c r="AC5149">
        <v>0</v>
      </c>
      <c r="AD5149">
        <v>0</v>
      </c>
      <c r="AE5149">
        <v>314.43809305836851</v>
      </c>
    </row>
    <row r="5150" spans="1:31" x14ac:dyDescent="0.25">
      <c r="A5150">
        <v>1717943</v>
      </c>
      <c r="B5150">
        <v>1</v>
      </c>
      <c r="C5150" t="s">
        <v>81</v>
      </c>
      <c r="D5150" t="s">
        <v>128</v>
      </c>
      <c r="E5150" t="s">
        <v>160</v>
      </c>
      <c r="F5150" t="s">
        <v>14918</v>
      </c>
      <c r="G5150" t="s">
        <v>326</v>
      </c>
      <c r="H5150" t="s">
        <v>134</v>
      </c>
      <c r="I5150" t="s">
        <v>135</v>
      </c>
      <c r="J5150" t="s">
        <v>136</v>
      </c>
      <c r="K5150" t="s">
        <v>137</v>
      </c>
      <c r="L5150" t="s">
        <v>14919</v>
      </c>
      <c r="M5150" t="s">
        <v>14920</v>
      </c>
      <c r="N5150">
        <v>10.295277777000001</v>
      </c>
      <c r="O5150">
        <v>0</v>
      </c>
      <c r="P5150">
        <v>28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23.536326935474925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23.536326935474925</v>
      </c>
    </row>
    <row r="5151" spans="1:31" x14ac:dyDescent="0.25">
      <c r="A5151">
        <v>1718281</v>
      </c>
      <c r="B5151">
        <v>1</v>
      </c>
      <c r="C5151" t="s">
        <v>80</v>
      </c>
      <c r="D5151" t="s">
        <v>88</v>
      </c>
      <c r="E5151" t="s">
        <v>160</v>
      </c>
      <c r="F5151" t="s">
        <v>14921</v>
      </c>
      <c r="G5151" t="s">
        <v>162</v>
      </c>
      <c r="H5151" t="s">
        <v>134</v>
      </c>
      <c r="I5151" t="s">
        <v>135</v>
      </c>
      <c r="J5151" t="s">
        <v>136</v>
      </c>
      <c r="K5151" t="s">
        <v>137</v>
      </c>
      <c r="L5151" t="s">
        <v>14922</v>
      </c>
      <c r="M5151" t="s">
        <v>14923</v>
      </c>
      <c r="N5151">
        <v>1.1994444440000001</v>
      </c>
      <c r="O5151">
        <v>0</v>
      </c>
      <c r="P5151">
        <v>171</v>
      </c>
      <c r="Q5151">
        <v>0</v>
      </c>
      <c r="R5151">
        <v>0</v>
      </c>
      <c r="S5151">
        <v>0</v>
      </c>
      <c r="T5151">
        <v>8</v>
      </c>
      <c r="U5151">
        <v>0</v>
      </c>
      <c r="V5151">
        <v>0</v>
      </c>
      <c r="W5151">
        <v>0</v>
      </c>
      <c r="X5151">
        <v>66.189073447357515</v>
      </c>
      <c r="Y5151">
        <v>0</v>
      </c>
      <c r="Z5151">
        <v>0</v>
      </c>
      <c r="AA5151">
        <v>0</v>
      </c>
      <c r="AB5151">
        <v>2.7138140683792429</v>
      </c>
      <c r="AC5151">
        <v>0</v>
      </c>
      <c r="AD5151">
        <v>0</v>
      </c>
      <c r="AE5151">
        <v>68.902887515736751</v>
      </c>
    </row>
    <row r="5152" spans="1:31" x14ac:dyDescent="0.25">
      <c r="A5152">
        <v>1718135</v>
      </c>
      <c r="B5152">
        <v>1</v>
      </c>
      <c r="C5152" t="s">
        <v>81</v>
      </c>
      <c r="D5152" t="s">
        <v>119</v>
      </c>
      <c r="E5152" t="s">
        <v>160</v>
      </c>
      <c r="F5152" t="s">
        <v>14924</v>
      </c>
      <c r="G5152" t="s">
        <v>162</v>
      </c>
      <c r="H5152" t="s">
        <v>134</v>
      </c>
      <c r="I5152" t="s">
        <v>135</v>
      </c>
      <c r="J5152" t="s">
        <v>136</v>
      </c>
      <c r="K5152" t="s">
        <v>137</v>
      </c>
      <c r="L5152" t="s">
        <v>14925</v>
      </c>
      <c r="M5152" t="s">
        <v>14926</v>
      </c>
      <c r="N5152">
        <v>5.2925000000000004</v>
      </c>
      <c r="O5152">
        <v>0</v>
      </c>
      <c r="P5152">
        <v>12</v>
      </c>
      <c r="Q5152">
        <v>0</v>
      </c>
      <c r="R5152">
        <v>2</v>
      </c>
      <c r="S5152">
        <v>0</v>
      </c>
      <c r="T5152">
        <v>1</v>
      </c>
      <c r="U5152">
        <v>0</v>
      </c>
      <c r="V5152">
        <v>0</v>
      </c>
      <c r="W5152">
        <v>0</v>
      </c>
      <c r="X5152">
        <v>6.6180289649790209</v>
      </c>
      <c r="Y5152">
        <v>0</v>
      </c>
      <c r="Z5152">
        <v>2.1397426742507708</v>
      </c>
      <c r="AA5152">
        <v>0</v>
      </c>
      <c r="AB5152">
        <v>0</v>
      </c>
      <c r="AC5152">
        <v>0</v>
      </c>
      <c r="AD5152">
        <v>0</v>
      </c>
      <c r="AE5152">
        <v>8.7577716392297908</v>
      </c>
    </row>
    <row r="5153" spans="1:31" x14ac:dyDescent="0.25">
      <c r="A5153">
        <v>1717694</v>
      </c>
      <c r="B5153">
        <v>1</v>
      </c>
      <c r="C5153" t="s">
        <v>81</v>
      </c>
      <c r="D5153" t="s">
        <v>118</v>
      </c>
      <c r="E5153" t="s">
        <v>160</v>
      </c>
      <c r="F5153" t="s">
        <v>14927</v>
      </c>
      <c r="G5153" t="s">
        <v>173</v>
      </c>
      <c r="H5153" t="s">
        <v>134</v>
      </c>
      <c r="I5153" t="s">
        <v>135</v>
      </c>
      <c r="J5153" t="s">
        <v>136</v>
      </c>
      <c r="K5153" t="s">
        <v>153</v>
      </c>
      <c r="L5153" t="s">
        <v>14928</v>
      </c>
      <c r="M5153" t="s">
        <v>14929</v>
      </c>
      <c r="N5153">
        <v>3.8366405549999998</v>
      </c>
      <c r="O5153">
        <v>0</v>
      </c>
      <c r="P5153">
        <v>638</v>
      </c>
      <c r="Q5153">
        <v>0</v>
      </c>
      <c r="R5153">
        <v>0</v>
      </c>
      <c r="S5153">
        <v>0</v>
      </c>
      <c r="T5153">
        <v>14</v>
      </c>
      <c r="U5153">
        <v>0</v>
      </c>
      <c r="V5153">
        <v>0</v>
      </c>
      <c r="W5153">
        <v>0</v>
      </c>
      <c r="X5153">
        <v>545.21492298347789</v>
      </c>
      <c r="Y5153">
        <v>0</v>
      </c>
      <c r="Z5153">
        <v>0</v>
      </c>
      <c r="AA5153">
        <v>0</v>
      </c>
      <c r="AB5153">
        <v>39.173709491866163</v>
      </c>
      <c r="AC5153">
        <v>0</v>
      </c>
      <c r="AD5153">
        <v>0</v>
      </c>
      <c r="AE5153">
        <v>584.38863247534402</v>
      </c>
    </row>
    <row r="5154" spans="1:31" x14ac:dyDescent="0.25">
      <c r="A5154">
        <v>1717989</v>
      </c>
      <c r="B5154">
        <v>1</v>
      </c>
      <c r="C5154" t="s">
        <v>80</v>
      </c>
      <c r="D5154" t="s">
        <v>83</v>
      </c>
      <c r="E5154" t="s">
        <v>131</v>
      </c>
      <c r="F5154" t="s">
        <v>14930</v>
      </c>
      <c r="G5154" t="s">
        <v>238</v>
      </c>
      <c r="H5154" t="s">
        <v>134</v>
      </c>
      <c r="I5154" t="s">
        <v>135</v>
      </c>
      <c r="J5154" t="s">
        <v>136</v>
      </c>
      <c r="K5154" t="s">
        <v>137</v>
      </c>
      <c r="L5154" t="s">
        <v>14931</v>
      </c>
      <c r="M5154" t="s">
        <v>14661</v>
      </c>
      <c r="N5154">
        <v>1.8930555549999999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1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2.7682653237902666</v>
      </c>
      <c r="AC5154">
        <v>0</v>
      </c>
      <c r="AD5154">
        <v>0</v>
      </c>
      <c r="AE5154">
        <v>2.7682653237902666</v>
      </c>
    </row>
    <row r="5155" spans="1:31" x14ac:dyDescent="0.25">
      <c r="A5155">
        <v>1717674</v>
      </c>
      <c r="B5155">
        <v>1</v>
      </c>
      <c r="C5155" t="s">
        <v>81</v>
      </c>
      <c r="D5155" t="s">
        <v>114</v>
      </c>
      <c r="E5155" t="s">
        <v>140</v>
      </c>
      <c r="F5155" t="s">
        <v>7203</v>
      </c>
      <c r="G5155" t="s">
        <v>152</v>
      </c>
      <c r="H5155" t="s">
        <v>143</v>
      </c>
      <c r="I5155" t="s">
        <v>135</v>
      </c>
      <c r="J5155" t="s">
        <v>136</v>
      </c>
      <c r="K5155" t="s">
        <v>153</v>
      </c>
      <c r="L5155" t="s">
        <v>14932</v>
      </c>
      <c r="M5155" t="s">
        <v>14933</v>
      </c>
      <c r="N5155">
        <v>9.0761111109999995</v>
      </c>
      <c r="O5155">
        <v>0</v>
      </c>
      <c r="P5155">
        <v>758</v>
      </c>
      <c r="Q5155">
        <v>1</v>
      </c>
      <c r="R5155">
        <v>17</v>
      </c>
      <c r="S5155">
        <v>8</v>
      </c>
      <c r="T5155">
        <v>86</v>
      </c>
      <c r="U5155">
        <v>1</v>
      </c>
      <c r="V5155">
        <v>0</v>
      </c>
      <c r="W5155">
        <v>0</v>
      </c>
      <c r="X5155">
        <v>536.88765768741666</v>
      </c>
      <c r="Y5155">
        <v>3.9196672840360711</v>
      </c>
      <c r="Z5155">
        <v>14.620257115620978</v>
      </c>
      <c r="AA5155">
        <v>301.78353853030626</v>
      </c>
      <c r="AB5155">
        <v>115.67059954787744</v>
      </c>
      <c r="AC5155">
        <v>52.346322956609775</v>
      </c>
      <c r="AD5155">
        <v>0</v>
      </c>
      <c r="AE5155">
        <v>1025.2280431218674</v>
      </c>
    </row>
    <row r="5156" spans="1:31" x14ac:dyDescent="0.25">
      <c r="A5156">
        <v>1718172</v>
      </c>
      <c r="B5156">
        <v>1</v>
      </c>
      <c r="C5156" t="s">
        <v>81</v>
      </c>
      <c r="D5156" t="s">
        <v>115</v>
      </c>
      <c r="E5156" t="s">
        <v>171</v>
      </c>
      <c r="F5156" t="s">
        <v>4840</v>
      </c>
      <c r="G5156" t="s">
        <v>295</v>
      </c>
      <c r="H5156" t="s">
        <v>143</v>
      </c>
      <c r="I5156" t="s">
        <v>135</v>
      </c>
      <c r="J5156" t="s">
        <v>136</v>
      </c>
      <c r="K5156" t="s">
        <v>137</v>
      </c>
      <c r="L5156" t="s">
        <v>14934</v>
      </c>
      <c r="M5156" t="s">
        <v>14935</v>
      </c>
      <c r="N5156">
        <v>0.67305555500000003</v>
      </c>
      <c r="O5156">
        <v>0</v>
      </c>
      <c r="P5156">
        <v>62</v>
      </c>
      <c r="Q5156">
        <v>0</v>
      </c>
      <c r="R5156">
        <v>2</v>
      </c>
      <c r="S5156">
        <v>0</v>
      </c>
      <c r="T5156">
        <v>1</v>
      </c>
      <c r="U5156">
        <v>0</v>
      </c>
      <c r="V5156">
        <v>0</v>
      </c>
      <c r="W5156">
        <v>0</v>
      </c>
      <c r="X5156">
        <v>4.2289548962327075</v>
      </c>
      <c r="Y5156">
        <v>0</v>
      </c>
      <c r="Z5156">
        <v>3.8269123057050004E-3</v>
      </c>
      <c r="AA5156">
        <v>0</v>
      </c>
      <c r="AB5156">
        <v>0.11370059590833334</v>
      </c>
      <c r="AC5156">
        <v>0</v>
      </c>
      <c r="AD5156">
        <v>0</v>
      </c>
      <c r="AE5156">
        <v>4.3464824044467454</v>
      </c>
    </row>
    <row r="5157" spans="1:31" x14ac:dyDescent="0.25">
      <c r="A5157">
        <v>1718195</v>
      </c>
      <c r="B5157">
        <v>1</v>
      </c>
      <c r="C5157" t="s">
        <v>81</v>
      </c>
      <c r="D5157" t="s">
        <v>115</v>
      </c>
      <c r="E5157" t="s">
        <v>140</v>
      </c>
      <c r="F5157" t="s">
        <v>14331</v>
      </c>
      <c r="G5157" t="s">
        <v>147</v>
      </c>
      <c r="H5157" t="s">
        <v>143</v>
      </c>
      <c r="I5157" t="s">
        <v>135</v>
      </c>
      <c r="J5157" t="s">
        <v>136</v>
      </c>
      <c r="K5157" t="s">
        <v>137</v>
      </c>
      <c r="L5157" t="s">
        <v>14936</v>
      </c>
      <c r="M5157" t="s">
        <v>14937</v>
      </c>
      <c r="N5157">
        <v>1.3077777770000001</v>
      </c>
      <c r="O5157">
        <v>0</v>
      </c>
      <c r="P5157">
        <v>4488</v>
      </c>
      <c r="Q5157">
        <v>2</v>
      </c>
      <c r="R5157">
        <v>167</v>
      </c>
      <c r="S5157">
        <v>18</v>
      </c>
      <c r="T5157">
        <v>454</v>
      </c>
      <c r="U5157">
        <v>2</v>
      </c>
      <c r="V5157">
        <v>1</v>
      </c>
      <c r="W5157">
        <v>0</v>
      </c>
      <c r="X5157">
        <v>549.21692912989511</v>
      </c>
      <c r="Y5157">
        <v>4.9459072109154141</v>
      </c>
      <c r="Z5157">
        <v>29.538227312383075</v>
      </c>
      <c r="AA5157">
        <v>27.104561375221454</v>
      </c>
      <c r="AB5157">
        <v>183.31056945120542</v>
      </c>
      <c r="AC5157">
        <v>90.957221354059058</v>
      </c>
      <c r="AD5157">
        <v>0.73373786601714963</v>
      </c>
      <c r="AE5157">
        <v>885.80715369969664</v>
      </c>
    </row>
    <row r="5158" spans="1:31" x14ac:dyDescent="0.25">
      <c r="A5158">
        <v>1717697</v>
      </c>
      <c r="B5158">
        <v>1</v>
      </c>
      <c r="C5158" t="s">
        <v>81</v>
      </c>
      <c r="D5158" t="s">
        <v>113</v>
      </c>
      <c r="E5158" t="s">
        <v>171</v>
      </c>
      <c r="F5158" t="s">
        <v>9396</v>
      </c>
      <c r="G5158" t="s">
        <v>152</v>
      </c>
      <c r="H5158" t="s">
        <v>143</v>
      </c>
      <c r="I5158" t="s">
        <v>135</v>
      </c>
      <c r="J5158" t="s">
        <v>136</v>
      </c>
      <c r="K5158" t="s">
        <v>153</v>
      </c>
      <c r="L5158" t="s">
        <v>14938</v>
      </c>
      <c r="M5158" t="s">
        <v>14939</v>
      </c>
      <c r="N5158">
        <v>8.2913888880000002</v>
      </c>
      <c r="O5158">
        <v>0</v>
      </c>
      <c r="P5158">
        <v>129</v>
      </c>
      <c r="Q5158">
        <v>0</v>
      </c>
      <c r="R5158">
        <v>31</v>
      </c>
      <c r="S5158">
        <v>0</v>
      </c>
      <c r="T5158">
        <v>8</v>
      </c>
      <c r="U5158">
        <v>0</v>
      </c>
      <c r="V5158">
        <v>0</v>
      </c>
      <c r="W5158">
        <v>0</v>
      </c>
      <c r="X5158">
        <v>132.245653569636</v>
      </c>
      <c r="Y5158">
        <v>0</v>
      </c>
      <c r="Z5158">
        <v>48.746949542736793</v>
      </c>
      <c r="AA5158">
        <v>0</v>
      </c>
      <c r="AB5158">
        <v>29.232157141517952</v>
      </c>
      <c r="AC5158">
        <v>0</v>
      </c>
      <c r="AD5158">
        <v>0</v>
      </c>
      <c r="AE5158">
        <v>210.22476025389074</v>
      </c>
    </row>
    <row r="5159" spans="1:31" x14ac:dyDescent="0.25">
      <c r="A5159">
        <v>1717654</v>
      </c>
      <c r="B5159">
        <v>1</v>
      </c>
      <c r="C5159" t="s">
        <v>80</v>
      </c>
      <c r="D5159" t="s">
        <v>107</v>
      </c>
      <c r="E5159" t="s">
        <v>160</v>
      </c>
      <c r="F5159" t="s">
        <v>14940</v>
      </c>
      <c r="G5159" t="s">
        <v>162</v>
      </c>
      <c r="H5159" t="s">
        <v>134</v>
      </c>
      <c r="I5159" t="s">
        <v>135</v>
      </c>
      <c r="J5159" t="s">
        <v>136</v>
      </c>
      <c r="K5159" t="s">
        <v>137</v>
      </c>
      <c r="L5159" t="s">
        <v>14941</v>
      </c>
      <c r="M5159" t="s">
        <v>14522</v>
      </c>
      <c r="N5159">
        <v>0.81222222200000005</v>
      </c>
      <c r="O5159">
        <v>0</v>
      </c>
      <c r="P5159">
        <v>173</v>
      </c>
      <c r="Q5159">
        <v>0</v>
      </c>
      <c r="R5159">
        <v>0</v>
      </c>
      <c r="S5159">
        <v>0</v>
      </c>
      <c r="T5159">
        <v>10</v>
      </c>
      <c r="U5159">
        <v>0</v>
      </c>
      <c r="V5159">
        <v>0</v>
      </c>
      <c r="W5159">
        <v>0</v>
      </c>
      <c r="X5159">
        <v>32.641256302491541</v>
      </c>
      <c r="Y5159">
        <v>0</v>
      </c>
      <c r="Z5159">
        <v>0</v>
      </c>
      <c r="AA5159">
        <v>0</v>
      </c>
      <c r="AB5159">
        <v>2.8041612057912144</v>
      </c>
      <c r="AC5159">
        <v>0</v>
      </c>
      <c r="AD5159">
        <v>0</v>
      </c>
      <c r="AE5159">
        <v>35.445417508282759</v>
      </c>
    </row>
    <row r="5160" spans="1:31" x14ac:dyDescent="0.25">
      <c r="A5160">
        <v>1718152</v>
      </c>
      <c r="B5160">
        <v>1</v>
      </c>
      <c r="C5160" t="s">
        <v>81</v>
      </c>
      <c r="D5160" t="s">
        <v>115</v>
      </c>
      <c r="E5160" t="s">
        <v>160</v>
      </c>
      <c r="F5160" t="s">
        <v>14942</v>
      </c>
      <c r="G5160" t="s">
        <v>162</v>
      </c>
      <c r="H5160" t="s">
        <v>134</v>
      </c>
      <c r="I5160" t="s">
        <v>135</v>
      </c>
      <c r="J5160" t="s">
        <v>136</v>
      </c>
      <c r="K5160" t="s">
        <v>137</v>
      </c>
      <c r="L5160" t="s">
        <v>14943</v>
      </c>
      <c r="M5160" t="s">
        <v>14944</v>
      </c>
      <c r="N5160">
        <v>3.810277777</v>
      </c>
      <c r="O5160">
        <v>0</v>
      </c>
      <c r="P5160">
        <v>11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4.1535820805141404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4.1535820805141404</v>
      </c>
    </row>
    <row r="5161" spans="1:31" x14ac:dyDescent="0.25">
      <c r="A5161">
        <v>1717631</v>
      </c>
      <c r="B5161">
        <v>1</v>
      </c>
      <c r="C5161" t="s">
        <v>81</v>
      </c>
      <c r="D5161" t="s">
        <v>118</v>
      </c>
      <c r="E5161" t="s">
        <v>171</v>
      </c>
      <c r="F5161" t="s">
        <v>14370</v>
      </c>
      <c r="G5161" t="s">
        <v>233</v>
      </c>
      <c r="H5161" t="s">
        <v>234</v>
      </c>
      <c r="I5161" t="s">
        <v>135</v>
      </c>
      <c r="J5161" t="s">
        <v>136</v>
      </c>
      <c r="K5161" t="s">
        <v>153</v>
      </c>
      <c r="L5161" t="s">
        <v>14945</v>
      </c>
      <c r="M5161" t="s">
        <v>14946</v>
      </c>
      <c r="N5161">
        <v>4.8180555549999999</v>
      </c>
      <c r="O5161">
        <v>2</v>
      </c>
      <c r="P5161">
        <v>1952</v>
      </c>
      <c r="Q5161">
        <v>13</v>
      </c>
      <c r="R5161">
        <v>38</v>
      </c>
      <c r="S5161">
        <v>13</v>
      </c>
      <c r="T5161">
        <v>235</v>
      </c>
      <c r="U5161">
        <v>5</v>
      </c>
      <c r="V5161">
        <v>0</v>
      </c>
      <c r="W5161">
        <v>21.245929429012808</v>
      </c>
      <c r="X5161">
        <v>1761.1300986273829</v>
      </c>
      <c r="Y5161">
        <v>41.688940240324243</v>
      </c>
      <c r="Z5161">
        <v>109.0418771826279</v>
      </c>
      <c r="AA5161">
        <v>1584.1618256471115</v>
      </c>
      <c r="AB5161">
        <v>867.67707393583396</v>
      </c>
      <c r="AC5161">
        <v>3841.1961895052132</v>
      </c>
      <c r="AD5161">
        <v>0</v>
      </c>
      <c r="AE5161">
        <v>8226.1419345675076</v>
      </c>
    </row>
    <row r="5162" spans="1:31" x14ac:dyDescent="0.25">
      <c r="A5162">
        <v>1717574</v>
      </c>
      <c r="B5162">
        <v>1</v>
      </c>
      <c r="C5162" t="s">
        <v>80</v>
      </c>
      <c r="D5162" t="s">
        <v>84</v>
      </c>
      <c r="E5162" t="s">
        <v>314</v>
      </c>
      <c r="F5162" t="s">
        <v>14947</v>
      </c>
      <c r="G5162" t="s">
        <v>316</v>
      </c>
      <c r="H5162" t="s">
        <v>143</v>
      </c>
      <c r="I5162" t="s">
        <v>455</v>
      </c>
      <c r="J5162" t="s">
        <v>136</v>
      </c>
      <c r="K5162" t="s">
        <v>153</v>
      </c>
      <c r="L5162" t="s">
        <v>14948</v>
      </c>
      <c r="M5162" t="s">
        <v>14949</v>
      </c>
      <c r="N5162">
        <v>1.3611111E-2</v>
      </c>
      <c r="O5162">
        <v>0</v>
      </c>
      <c r="P5162">
        <v>1642</v>
      </c>
      <c r="Q5162">
        <v>0</v>
      </c>
      <c r="R5162">
        <v>0</v>
      </c>
      <c r="S5162">
        <v>2</v>
      </c>
      <c r="T5162">
        <v>211</v>
      </c>
      <c r="U5162">
        <v>0</v>
      </c>
      <c r="V5162">
        <v>1</v>
      </c>
      <c r="W5162">
        <v>0</v>
      </c>
      <c r="X5162">
        <v>4.6011847715248875</v>
      </c>
      <c r="Y5162">
        <v>0</v>
      </c>
      <c r="Z5162">
        <v>0</v>
      </c>
      <c r="AA5162">
        <v>1.4085882135225269</v>
      </c>
      <c r="AB5162">
        <v>2.9407748188355654</v>
      </c>
      <c r="AC5162">
        <v>0</v>
      </c>
      <c r="AD5162">
        <v>1.965675614670833E-2</v>
      </c>
      <c r="AE5162">
        <v>8.9702045600296891</v>
      </c>
    </row>
    <row r="5163" spans="1:31" x14ac:dyDescent="0.25">
      <c r="A5163">
        <v>1718115</v>
      </c>
      <c r="B5163">
        <v>1</v>
      </c>
      <c r="C5163" t="s">
        <v>81</v>
      </c>
      <c r="D5163" t="s">
        <v>115</v>
      </c>
      <c r="E5163" t="s">
        <v>160</v>
      </c>
      <c r="F5163" t="s">
        <v>14950</v>
      </c>
      <c r="G5163" t="s">
        <v>162</v>
      </c>
      <c r="H5163" t="s">
        <v>134</v>
      </c>
      <c r="I5163" t="s">
        <v>135</v>
      </c>
      <c r="J5163" t="s">
        <v>136</v>
      </c>
      <c r="K5163" t="s">
        <v>137</v>
      </c>
      <c r="L5163" t="s">
        <v>14951</v>
      </c>
      <c r="M5163" t="s">
        <v>14952</v>
      </c>
      <c r="N5163">
        <v>0.68888888800000003</v>
      </c>
      <c r="O5163">
        <v>0</v>
      </c>
      <c r="P5163">
        <v>18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0.82560530655142783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0.82560530655142783</v>
      </c>
    </row>
    <row r="5164" spans="1:31" x14ac:dyDescent="0.25">
      <c r="A5164">
        <v>1717717</v>
      </c>
      <c r="B5164">
        <v>1</v>
      </c>
      <c r="C5164" t="s">
        <v>81</v>
      </c>
      <c r="D5164" t="s">
        <v>125</v>
      </c>
      <c r="E5164" t="s">
        <v>189</v>
      </c>
      <c r="F5164" t="s">
        <v>14953</v>
      </c>
      <c r="G5164" t="s">
        <v>147</v>
      </c>
      <c r="H5164" t="s">
        <v>143</v>
      </c>
      <c r="I5164" t="s">
        <v>455</v>
      </c>
      <c r="J5164" t="s">
        <v>136</v>
      </c>
      <c r="K5164" t="s">
        <v>137</v>
      </c>
      <c r="L5164" t="s">
        <v>14954</v>
      </c>
      <c r="M5164" t="s">
        <v>14955</v>
      </c>
      <c r="N5164">
        <v>4.4444444E-2</v>
      </c>
      <c r="O5164">
        <v>1</v>
      </c>
      <c r="P5164">
        <v>587</v>
      </c>
      <c r="Q5164">
        <v>31</v>
      </c>
      <c r="R5164">
        <v>174</v>
      </c>
      <c r="S5164">
        <v>5</v>
      </c>
      <c r="T5164">
        <v>37</v>
      </c>
      <c r="U5164">
        <v>0</v>
      </c>
      <c r="V5164">
        <v>0</v>
      </c>
      <c r="W5164">
        <v>9.4986757760000019E-3</v>
      </c>
      <c r="X5164">
        <v>2.5550108968994634</v>
      </c>
      <c r="Y5164">
        <v>1.2019949057674673</v>
      </c>
      <c r="Z5164">
        <v>2.1188045445460895</v>
      </c>
      <c r="AA5164">
        <v>2.241651473817778</v>
      </c>
      <c r="AB5164">
        <v>0.70579215399040007</v>
      </c>
      <c r="AC5164">
        <v>0</v>
      </c>
      <c r="AD5164">
        <v>0</v>
      </c>
      <c r="AE5164">
        <v>8.8327526507971985</v>
      </c>
    </row>
    <row r="5165" spans="1:31" x14ac:dyDescent="0.25">
      <c r="A5165">
        <v>1717591</v>
      </c>
      <c r="B5165">
        <v>1</v>
      </c>
      <c r="C5165" t="s">
        <v>80</v>
      </c>
      <c r="D5165" t="s">
        <v>102</v>
      </c>
      <c r="E5165" t="s">
        <v>140</v>
      </c>
      <c r="F5165" t="s">
        <v>14956</v>
      </c>
      <c r="G5165" t="s">
        <v>147</v>
      </c>
      <c r="H5165" t="s">
        <v>143</v>
      </c>
      <c r="I5165" t="s">
        <v>135</v>
      </c>
      <c r="J5165" t="s">
        <v>136</v>
      </c>
      <c r="K5165" t="s">
        <v>137</v>
      </c>
      <c r="L5165" t="s">
        <v>14957</v>
      </c>
      <c r="M5165" t="s">
        <v>14958</v>
      </c>
      <c r="N5165">
        <v>7.7777777000000006E-2</v>
      </c>
      <c r="O5165">
        <v>2</v>
      </c>
      <c r="P5165">
        <v>8723</v>
      </c>
      <c r="Q5165">
        <v>96</v>
      </c>
      <c r="R5165">
        <v>717</v>
      </c>
      <c r="S5165">
        <v>25</v>
      </c>
      <c r="T5165">
        <v>1403</v>
      </c>
      <c r="U5165">
        <v>4</v>
      </c>
      <c r="V5165">
        <v>1</v>
      </c>
      <c r="W5165">
        <v>3.9875158464166671E-2</v>
      </c>
      <c r="X5165">
        <v>111.50878504665889</v>
      </c>
      <c r="Y5165">
        <v>14.966144289346754</v>
      </c>
      <c r="Z5165">
        <v>17.097074703378304</v>
      </c>
      <c r="AA5165">
        <v>22.350235018187373</v>
      </c>
      <c r="AB5165">
        <v>47.587376384533229</v>
      </c>
      <c r="AC5165">
        <v>33.1354280339621</v>
      </c>
      <c r="AD5165">
        <v>2.5155470791733334E-2</v>
      </c>
      <c r="AE5165">
        <v>246.71007410532252</v>
      </c>
    </row>
    <row r="5166" spans="1:31" x14ac:dyDescent="0.25">
      <c r="A5166">
        <v>1718255</v>
      </c>
      <c r="B5166">
        <v>1</v>
      </c>
      <c r="C5166" t="s">
        <v>80</v>
      </c>
      <c r="D5166" t="s">
        <v>94</v>
      </c>
      <c r="E5166" t="s">
        <v>160</v>
      </c>
      <c r="F5166" t="s">
        <v>10001</v>
      </c>
      <c r="G5166" t="s">
        <v>162</v>
      </c>
      <c r="H5166" t="s">
        <v>134</v>
      </c>
      <c r="I5166" t="s">
        <v>135</v>
      </c>
      <c r="J5166" t="s">
        <v>136</v>
      </c>
      <c r="K5166" t="s">
        <v>137</v>
      </c>
      <c r="L5166" t="s">
        <v>14959</v>
      </c>
      <c r="M5166" t="s">
        <v>14960</v>
      </c>
      <c r="N5166">
        <v>0.91916666599999997</v>
      </c>
      <c r="O5166">
        <v>0</v>
      </c>
      <c r="P5166">
        <v>8</v>
      </c>
      <c r="Q5166">
        <v>0</v>
      </c>
      <c r="R5166">
        <v>1</v>
      </c>
      <c r="S5166">
        <v>0</v>
      </c>
      <c r="T5166">
        <v>1</v>
      </c>
      <c r="U5166">
        <v>0</v>
      </c>
      <c r="V5166">
        <v>0</v>
      </c>
      <c r="W5166">
        <v>0</v>
      </c>
      <c r="X5166">
        <v>0.80189737535388006</v>
      </c>
      <c r="Y5166">
        <v>0</v>
      </c>
      <c r="Z5166">
        <v>3.4081864644963891E-2</v>
      </c>
      <c r="AA5166">
        <v>0</v>
      </c>
      <c r="AB5166">
        <v>0</v>
      </c>
      <c r="AC5166">
        <v>0</v>
      </c>
      <c r="AD5166">
        <v>0</v>
      </c>
      <c r="AE5166">
        <v>0.83597923999884394</v>
      </c>
    </row>
    <row r="5167" spans="1:31" x14ac:dyDescent="0.25">
      <c r="A5167">
        <v>1718278</v>
      </c>
      <c r="B5167">
        <v>1</v>
      </c>
      <c r="C5167" t="s">
        <v>80</v>
      </c>
      <c r="D5167" t="s">
        <v>96</v>
      </c>
      <c r="E5167" t="s">
        <v>171</v>
      </c>
      <c r="F5167" t="s">
        <v>14961</v>
      </c>
      <c r="G5167" t="s">
        <v>142</v>
      </c>
      <c r="H5167" t="s">
        <v>143</v>
      </c>
      <c r="I5167" t="s">
        <v>135</v>
      </c>
      <c r="J5167" t="s">
        <v>136</v>
      </c>
      <c r="K5167" t="s">
        <v>137</v>
      </c>
      <c r="L5167" t="s">
        <v>14962</v>
      </c>
      <c r="M5167" t="s">
        <v>14963</v>
      </c>
      <c r="N5167">
        <v>1.55</v>
      </c>
      <c r="O5167">
        <v>0</v>
      </c>
      <c r="P5167">
        <v>135</v>
      </c>
      <c r="Q5167">
        <v>0</v>
      </c>
      <c r="R5167">
        <v>0</v>
      </c>
      <c r="S5167">
        <v>0</v>
      </c>
      <c r="T5167">
        <v>5</v>
      </c>
      <c r="U5167">
        <v>0</v>
      </c>
      <c r="V5167">
        <v>0</v>
      </c>
      <c r="W5167">
        <v>0</v>
      </c>
      <c r="X5167">
        <v>26.523851883226641</v>
      </c>
      <c r="Y5167">
        <v>0</v>
      </c>
      <c r="Z5167">
        <v>0</v>
      </c>
      <c r="AA5167">
        <v>0</v>
      </c>
      <c r="AB5167">
        <v>1.2722156554994302</v>
      </c>
      <c r="AC5167">
        <v>0</v>
      </c>
      <c r="AD5167">
        <v>0</v>
      </c>
      <c r="AE5167">
        <v>27.796067538726071</v>
      </c>
    </row>
    <row r="5168" spans="1:31" x14ac:dyDescent="0.25">
      <c r="A5168">
        <v>1717760</v>
      </c>
      <c r="B5168">
        <v>1</v>
      </c>
      <c r="C5168" t="s">
        <v>80</v>
      </c>
      <c r="D5168" t="s">
        <v>107</v>
      </c>
      <c r="E5168" t="s">
        <v>160</v>
      </c>
      <c r="F5168" t="s">
        <v>165</v>
      </c>
      <c r="G5168" t="s">
        <v>162</v>
      </c>
      <c r="H5168" t="s">
        <v>134</v>
      </c>
      <c r="I5168" t="s">
        <v>135</v>
      </c>
      <c r="J5168" t="s">
        <v>136</v>
      </c>
      <c r="K5168" t="s">
        <v>137</v>
      </c>
      <c r="L5168" t="s">
        <v>14964</v>
      </c>
      <c r="M5168" t="s">
        <v>14965</v>
      </c>
      <c r="N5168">
        <v>2.2608333329999999</v>
      </c>
      <c r="O5168">
        <v>0</v>
      </c>
      <c r="P5168">
        <v>40</v>
      </c>
      <c r="Q5168">
        <v>0</v>
      </c>
      <c r="R5168">
        <v>2</v>
      </c>
      <c r="S5168">
        <v>0</v>
      </c>
      <c r="T5168">
        <v>15</v>
      </c>
      <c r="U5168">
        <v>0</v>
      </c>
      <c r="V5168">
        <v>0</v>
      </c>
      <c r="W5168">
        <v>0</v>
      </c>
      <c r="X5168">
        <v>14.556996568321743</v>
      </c>
      <c r="Y5168">
        <v>0</v>
      </c>
      <c r="Z5168">
        <v>0.47237138884058477</v>
      </c>
      <c r="AA5168">
        <v>0</v>
      </c>
      <c r="AB5168">
        <v>12.355590454798994</v>
      </c>
      <c r="AC5168">
        <v>0</v>
      </c>
      <c r="AD5168">
        <v>0</v>
      </c>
      <c r="AE5168">
        <v>27.384958411961321</v>
      </c>
    </row>
    <row r="5169" spans="1:31" x14ac:dyDescent="0.25">
      <c r="A5169">
        <v>1717777</v>
      </c>
      <c r="B5169">
        <v>1</v>
      </c>
      <c r="C5169" t="s">
        <v>81</v>
      </c>
      <c r="D5169" t="s">
        <v>128</v>
      </c>
      <c r="E5169" t="s">
        <v>189</v>
      </c>
      <c r="F5169" t="s">
        <v>10748</v>
      </c>
      <c r="G5169" t="s">
        <v>147</v>
      </c>
      <c r="H5169" t="s">
        <v>143</v>
      </c>
      <c r="I5169" t="s">
        <v>135</v>
      </c>
      <c r="J5169" t="s">
        <v>136</v>
      </c>
      <c r="K5169" t="s">
        <v>137</v>
      </c>
      <c r="L5169" t="s">
        <v>14966</v>
      </c>
      <c r="M5169" t="s">
        <v>14967</v>
      </c>
      <c r="N5169">
        <v>0.98333333300000003</v>
      </c>
      <c r="O5169">
        <v>0</v>
      </c>
      <c r="P5169">
        <v>1229</v>
      </c>
      <c r="Q5169">
        <v>4</v>
      </c>
      <c r="R5169">
        <v>1</v>
      </c>
      <c r="S5169">
        <v>10</v>
      </c>
      <c r="T5169">
        <v>90</v>
      </c>
      <c r="U5169">
        <v>1</v>
      </c>
      <c r="V5169">
        <v>0</v>
      </c>
      <c r="W5169">
        <v>0</v>
      </c>
      <c r="X5169">
        <v>120.653731537224</v>
      </c>
      <c r="Y5169">
        <v>2.2249927234147302</v>
      </c>
      <c r="Z5169">
        <v>3.8396537111333337E-4</v>
      </c>
      <c r="AA5169">
        <v>60.83218184505602</v>
      </c>
      <c r="AB5169">
        <v>18.461514449609911</v>
      </c>
      <c r="AC5169">
        <v>3.3236393767368755</v>
      </c>
      <c r="AD5169">
        <v>0</v>
      </c>
      <c r="AE5169">
        <v>205.49644389741266</v>
      </c>
    </row>
    <row r="5170" spans="1:31" x14ac:dyDescent="0.25">
      <c r="A5170">
        <v>1717783</v>
      </c>
      <c r="B5170">
        <v>1</v>
      </c>
      <c r="C5170" t="s">
        <v>80</v>
      </c>
      <c r="D5170" t="s">
        <v>101</v>
      </c>
      <c r="E5170" t="s">
        <v>441</v>
      </c>
      <c r="F5170" t="s">
        <v>14313</v>
      </c>
      <c r="G5170" t="s">
        <v>575</v>
      </c>
      <c r="H5170" t="s">
        <v>134</v>
      </c>
      <c r="I5170" t="s">
        <v>135</v>
      </c>
      <c r="J5170" t="s">
        <v>136</v>
      </c>
      <c r="K5170" t="s">
        <v>137</v>
      </c>
      <c r="L5170" t="s">
        <v>14968</v>
      </c>
      <c r="M5170" t="s">
        <v>14969</v>
      </c>
      <c r="N5170">
        <v>2.3199999999999998</v>
      </c>
      <c r="O5170">
        <v>0</v>
      </c>
      <c r="P5170">
        <v>18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11.866734457112777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11.866734457112777</v>
      </c>
    </row>
    <row r="5171" spans="1:31" x14ac:dyDescent="0.25">
      <c r="A5171">
        <v>1717929</v>
      </c>
      <c r="B5171">
        <v>1</v>
      </c>
      <c r="C5171" t="s">
        <v>81</v>
      </c>
      <c r="D5171" t="s">
        <v>113</v>
      </c>
      <c r="E5171" t="s">
        <v>189</v>
      </c>
      <c r="F5171" t="s">
        <v>14970</v>
      </c>
      <c r="G5171" t="s">
        <v>147</v>
      </c>
      <c r="H5171" t="s">
        <v>143</v>
      </c>
      <c r="I5171" t="s">
        <v>135</v>
      </c>
      <c r="J5171" t="s">
        <v>136</v>
      </c>
      <c r="K5171" t="s">
        <v>137</v>
      </c>
      <c r="L5171" t="s">
        <v>14971</v>
      </c>
      <c r="M5171" t="s">
        <v>14972</v>
      </c>
      <c r="N5171">
        <v>0.99027777699999997</v>
      </c>
      <c r="O5171">
        <v>0</v>
      </c>
      <c r="P5171">
        <v>0</v>
      </c>
      <c r="Q5171">
        <v>9</v>
      </c>
      <c r="R5171">
        <v>0</v>
      </c>
      <c r="S5171">
        <v>7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19.813632514646486</v>
      </c>
      <c r="Z5171">
        <v>0</v>
      </c>
      <c r="AA5171">
        <v>24.295858779993669</v>
      </c>
      <c r="AB5171">
        <v>0</v>
      </c>
      <c r="AC5171">
        <v>0</v>
      </c>
      <c r="AD5171">
        <v>0</v>
      </c>
      <c r="AE5171">
        <v>44.109491294640151</v>
      </c>
    </row>
    <row r="5172" spans="1:31" x14ac:dyDescent="0.25">
      <c r="A5172">
        <v>1718132</v>
      </c>
      <c r="B5172">
        <v>1</v>
      </c>
      <c r="C5172" t="s">
        <v>81</v>
      </c>
      <c r="D5172" t="s">
        <v>127</v>
      </c>
      <c r="E5172" t="s">
        <v>171</v>
      </c>
      <c r="F5172" t="s">
        <v>14973</v>
      </c>
      <c r="G5172" t="s">
        <v>295</v>
      </c>
      <c r="H5172" t="s">
        <v>143</v>
      </c>
      <c r="I5172" t="s">
        <v>135</v>
      </c>
      <c r="J5172" t="s">
        <v>136</v>
      </c>
      <c r="K5172" t="s">
        <v>137</v>
      </c>
      <c r="L5172" t="s">
        <v>14974</v>
      </c>
      <c r="M5172" t="s">
        <v>14975</v>
      </c>
      <c r="N5172">
        <v>1.525833333</v>
      </c>
      <c r="O5172">
        <v>0</v>
      </c>
      <c r="P5172">
        <v>223</v>
      </c>
      <c r="Q5172">
        <v>1</v>
      </c>
      <c r="R5172">
        <v>41</v>
      </c>
      <c r="S5172">
        <v>0</v>
      </c>
      <c r="T5172">
        <v>33</v>
      </c>
      <c r="U5172">
        <v>0</v>
      </c>
      <c r="V5172">
        <v>1</v>
      </c>
      <c r="W5172">
        <v>0</v>
      </c>
      <c r="X5172">
        <v>86.155577130245902</v>
      </c>
      <c r="Y5172">
        <v>8.4985582404147113</v>
      </c>
      <c r="Z5172">
        <v>6.0831995022017384</v>
      </c>
      <c r="AA5172">
        <v>0</v>
      </c>
      <c r="AB5172">
        <v>12.954335889744021</v>
      </c>
      <c r="AC5172">
        <v>0</v>
      </c>
      <c r="AD5172">
        <v>5.4615880720292402</v>
      </c>
      <c r="AE5172">
        <v>119.15325883463561</v>
      </c>
    </row>
    <row r="5173" spans="1:31" x14ac:dyDescent="0.25">
      <c r="A5173">
        <v>1717800</v>
      </c>
      <c r="B5173">
        <v>1</v>
      </c>
      <c r="C5173" t="s">
        <v>80</v>
      </c>
      <c r="D5173" t="s">
        <v>96</v>
      </c>
      <c r="E5173" t="s">
        <v>171</v>
      </c>
      <c r="F5173" t="s">
        <v>14976</v>
      </c>
      <c r="G5173" t="s">
        <v>147</v>
      </c>
      <c r="H5173" t="s">
        <v>143</v>
      </c>
      <c r="I5173" t="s">
        <v>135</v>
      </c>
      <c r="J5173" t="s">
        <v>136</v>
      </c>
      <c r="K5173" t="s">
        <v>137</v>
      </c>
      <c r="L5173" t="s">
        <v>14977</v>
      </c>
      <c r="M5173" t="s">
        <v>14978</v>
      </c>
      <c r="N5173">
        <v>1.699166666</v>
      </c>
      <c r="O5173">
        <v>1</v>
      </c>
      <c r="P5173">
        <v>13</v>
      </c>
      <c r="Q5173">
        <v>2</v>
      </c>
      <c r="R5173">
        <v>15</v>
      </c>
      <c r="S5173">
        <v>4</v>
      </c>
      <c r="T5173">
        <v>16</v>
      </c>
      <c r="U5173">
        <v>0</v>
      </c>
      <c r="V5173">
        <v>0</v>
      </c>
      <c r="W5173">
        <v>0</v>
      </c>
      <c r="X5173">
        <v>7.06420475186858</v>
      </c>
      <c r="Y5173">
        <v>299.7188230877274</v>
      </c>
      <c r="Z5173">
        <v>31.281458507703725</v>
      </c>
      <c r="AA5173">
        <v>37.052042031843662</v>
      </c>
      <c r="AB5173">
        <v>67.991866720108561</v>
      </c>
      <c r="AC5173">
        <v>0</v>
      </c>
      <c r="AD5173">
        <v>0</v>
      </c>
      <c r="AE5173">
        <v>443.10839509925199</v>
      </c>
    </row>
    <row r="5174" spans="1:31" x14ac:dyDescent="0.25">
      <c r="A5174">
        <v>1718192</v>
      </c>
      <c r="B5174">
        <v>1</v>
      </c>
      <c r="C5174" t="s">
        <v>81</v>
      </c>
      <c r="D5174" t="s">
        <v>126</v>
      </c>
      <c r="E5174" t="s">
        <v>171</v>
      </c>
      <c r="F5174" t="s">
        <v>14979</v>
      </c>
      <c r="G5174" t="s">
        <v>246</v>
      </c>
      <c r="H5174" t="s">
        <v>143</v>
      </c>
      <c r="I5174" t="s">
        <v>135</v>
      </c>
      <c r="J5174" t="s">
        <v>136</v>
      </c>
      <c r="K5174" t="s">
        <v>137</v>
      </c>
      <c r="L5174" t="s">
        <v>14980</v>
      </c>
      <c r="M5174" t="s">
        <v>14981</v>
      </c>
      <c r="N5174">
        <v>2.0763888879999999</v>
      </c>
      <c r="O5174">
        <v>0</v>
      </c>
      <c r="P5174">
        <v>28</v>
      </c>
      <c r="Q5174">
        <v>0</v>
      </c>
      <c r="R5174">
        <v>3</v>
      </c>
      <c r="S5174">
        <v>0</v>
      </c>
      <c r="T5174">
        <v>1</v>
      </c>
      <c r="U5174">
        <v>0</v>
      </c>
      <c r="V5174">
        <v>0</v>
      </c>
      <c r="W5174">
        <v>0</v>
      </c>
      <c r="X5174">
        <v>6.4720921131675917</v>
      </c>
      <c r="Y5174">
        <v>0</v>
      </c>
      <c r="Z5174">
        <v>2.215042304217826</v>
      </c>
      <c r="AA5174">
        <v>0</v>
      </c>
      <c r="AB5174">
        <v>0.31451601969997112</v>
      </c>
      <c r="AC5174">
        <v>0</v>
      </c>
      <c r="AD5174">
        <v>0</v>
      </c>
      <c r="AE5174">
        <v>9.001650437085388</v>
      </c>
    </row>
    <row r="5175" spans="1:31" x14ac:dyDescent="0.25">
      <c r="A5175">
        <v>1717737</v>
      </c>
      <c r="B5175">
        <v>1</v>
      </c>
      <c r="C5175" t="s">
        <v>80</v>
      </c>
      <c r="D5175" t="s">
        <v>83</v>
      </c>
      <c r="E5175" t="s">
        <v>160</v>
      </c>
      <c r="F5175" t="s">
        <v>14982</v>
      </c>
      <c r="G5175" t="s">
        <v>173</v>
      </c>
      <c r="H5175" t="s">
        <v>134</v>
      </c>
      <c r="I5175" t="s">
        <v>135</v>
      </c>
      <c r="J5175" t="s">
        <v>136</v>
      </c>
      <c r="K5175" t="s">
        <v>153</v>
      </c>
      <c r="L5175" t="s">
        <v>14983</v>
      </c>
      <c r="M5175" t="s">
        <v>14984</v>
      </c>
      <c r="N5175">
        <v>2.5451722220000002</v>
      </c>
      <c r="O5175">
        <v>0</v>
      </c>
      <c r="P5175">
        <v>162</v>
      </c>
      <c r="Q5175">
        <v>0</v>
      </c>
      <c r="R5175">
        <v>0</v>
      </c>
      <c r="S5175">
        <v>0</v>
      </c>
      <c r="T5175">
        <v>7</v>
      </c>
      <c r="U5175">
        <v>0</v>
      </c>
      <c r="V5175">
        <v>0</v>
      </c>
      <c r="W5175">
        <v>0</v>
      </c>
      <c r="X5175">
        <v>117.66524496617069</v>
      </c>
      <c r="Y5175">
        <v>0</v>
      </c>
      <c r="Z5175">
        <v>0</v>
      </c>
      <c r="AA5175">
        <v>0</v>
      </c>
      <c r="AB5175">
        <v>7.8753825527734653</v>
      </c>
      <c r="AC5175">
        <v>0</v>
      </c>
      <c r="AD5175">
        <v>0</v>
      </c>
      <c r="AE5175">
        <v>125.54062751894415</v>
      </c>
    </row>
    <row r="5176" spans="1:31" x14ac:dyDescent="0.25">
      <c r="A5176">
        <v>1717986</v>
      </c>
      <c r="B5176">
        <v>1</v>
      </c>
      <c r="C5176" t="s">
        <v>80</v>
      </c>
      <c r="D5176" t="s">
        <v>101</v>
      </c>
      <c r="E5176" t="s">
        <v>441</v>
      </c>
      <c r="F5176" t="s">
        <v>14313</v>
      </c>
      <c r="G5176" t="s">
        <v>575</v>
      </c>
      <c r="H5176" t="s">
        <v>134</v>
      </c>
      <c r="I5176" t="s">
        <v>135</v>
      </c>
      <c r="J5176" t="s">
        <v>136</v>
      </c>
      <c r="K5176" t="s">
        <v>137</v>
      </c>
      <c r="L5176" t="s">
        <v>14985</v>
      </c>
      <c r="M5176" t="s">
        <v>14986</v>
      </c>
      <c r="N5176">
        <v>5.0266666659999997</v>
      </c>
      <c r="O5176">
        <v>0</v>
      </c>
      <c r="P5176">
        <v>18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25.01373778759902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25.01373778759902</v>
      </c>
    </row>
    <row r="5177" spans="1:31" x14ac:dyDescent="0.25">
      <c r="A5177">
        <v>1717863</v>
      </c>
      <c r="B5177">
        <v>1</v>
      </c>
      <c r="C5177" t="s">
        <v>81</v>
      </c>
      <c r="D5177" t="s">
        <v>122</v>
      </c>
      <c r="E5177" t="s">
        <v>131</v>
      </c>
      <c r="F5177" t="s">
        <v>14987</v>
      </c>
      <c r="G5177" t="s">
        <v>133</v>
      </c>
      <c r="H5177" t="s">
        <v>134</v>
      </c>
      <c r="I5177" t="s">
        <v>135</v>
      </c>
      <c r="J5177" t="s">
        <v>136</v>
      </c>
      <c r="K5177" t="s">
        <v>137</v>
      </c>
      <c r="L5177" t="s">
        <v>14988</v>
      </c>
      <c r="M5177" t="s">
        <v>14989</v>
      </c>
      <c r="N5177">
        <v>2.111111111</v>
      </c>
      <c r="O5177">
        <v>0</v>
      </c>
      <c r="P5177">
        <v>1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0.13980896459194003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0.13980896459194003</v>
      </c>
    </row>
    <row r="5178" spans="1:31" x14ac:dyDescent="0.25">
      <c r="A5178">
        <v>1718218</v>
      </c>
      <c r="B5178">
        <v>1</v>
      </c>
      <c r="C5178" t="s">
        <v>81</v>
      </c>
      <c r="D5178" t="s">
        <v>113</v>
      </c>
      <c r="E5178" t="s">
        <v>160</v>
      </c>
      <c r="F5178" t="s">
        <v>14990</v>
      </c>
      <c r="G5178" t="s">
        <v>162</v>
      </c>
      <c r="H5178" t="s">
        <v>134</v>
      </c>
      <c r="I5178" t="s">
        <v>135</v>
      </c>
      <c r="J5178" t="s">
        <v>136</v>
      </c>
      <c r="K5178" t="s">
        <v>137</v>
      </c>
      <c r="L5178" t="s">
        <v>14991</v>
      </c>
      <c r="M5178" t="s">
        <v>14992</v>
      </c>
      <c r="N5178">
        <v>3.8450000000000002</v>
      </c>
      <c r="O5178">
        <v>0</v>
      </c>
      <c r="P5178">
        <v>9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5.0868868060837285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5.0868868060837285</v>
      </c>
    </row>
    <row r="5179" spans="1:31" x14ac:dyDescent="0.25">
      <c r="A5179">
        <v>1718241</v>
      </c>
      <c r="B5179">
        <v>1</v>
      </c>
      <c r="C5179" t="s">
        <v>81</v>
      </c>
      <c r="D5179" t="s">
        <v>113</v>
      </c>
      <c r="E5179" t="s">
        <v>160</v>
      </c>
      <c r="F5179" t="s">
        <v>14993</v>
      </c>
      <c r="G5179" t="s">
        <v>162</v>
      </c>
      <c r="H5179" t="s">
        <v>134</v>
      </c>
      <c r="I5179" t="s">
        <v>135</v>
      </c>
      <c r="J5179" t="s">
        <v>136</v>
      </c>
      <c r="K5179" t="s">
        <v>137</v>
      </c>
      <c r="L5179" t="s">
        <v>14994</v>
      </c>
      <c r="M5179" t="s">
        <v>14995</v>
      </c>
      <c r="N5179">
        <v>3.0552777770000001</v>
      </c>
      <c r="O5179">
        <v>0</v>
      </c>
      <c r="P5179">
        <v>10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1.9519252714877395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1.9519252714877395</v>
      </c>
    </row>
    <row r="5180" spans="1:31" x14ac:dyDescent="0.25">
      <c r="A5180">
        <v>1718198</v>
      </c>
      <c r="B5180">
        <v>1</v>
      </c>
      <c r="C5180" t="s">
        <v>80</v>
      </c>
      <c r="D5180" t="s">
        <v>94</v>
      </c>
      <c r="E5180" t="s">
        <v>140</v>
      </c>
      <c r="F5180" t="s">
        <v>759</v>
      </c>
      <c r="G5180" t="s">
        <v>147</v>
      </c>
      <c r="H5180" t="s">
        <v>143</v>
      </c>
      <c r="I5180" t="s">
        <v>135</v>
      </c>
      <c r="J5180" t="s">
        <v>136</v>
      </c>
      <c r="K5180" t="s">
        <v>137</v>
      </c>
      <c r="L5180" t="s">
        <v>14996</v>
      </c>
      <c r="M5180" t="s">
        <v>14997</v>
      </c>
      <c r="N5180">
        <v>0.51972222199999996</v>
      </c>
      <c r="O5180">
        <v>0</v>
      </c>
      <c r="P5180">
        <v>3461</v>
      </c>
      <c r="Q5180">
        <v>102</v>
      </c>
      <c r="R5180">
        <v>867</v>
      </c>
      <c r="S5180">
        <v>21</v>
      </c>
      <c r="T5180">
        <v>466</v>
      </c>
      <c r="U5180">
        <v>4</v>
      </c>
      <c r="V5180">
        <v>2</v>
      </c>
      <c r="W5180">
        <v>0</v>
      </c>
      <c r="X5180">
        <v>299.28098143225856</v>
      </c>
      <c r="Y5180">
        <v>76.147478033175759</v>
      </c>
      <c r="Z5180">
        <v>177.79859767571622</v>
      </c>
      <c r="AA5180">
        <v>41.017192813988324</v>
      </c>
      <c r="AB5180">
        <v>95.879534187039141</v>
      </c>
      <c r="AC5180">
        <v>30.692655343017442</v>
      </c>
      <c r="AD5180">
        <v>0.99330211635884436</v>
      </c>
      <c r="AE5180">
        <v>721.80974160155426</v>
      </c>
    </row>
    <row r="5181" spans="1:31" x14ac:dyDescent="0.25">
      <c r="A5181">
        <v>1718012</v>
      </c>
      <c r="B5181">
        <v>1</v>
      </c>
      <c r="C5181" t="s">
        <v>80</v>
      </c>
      <c r="D5181" t="s">
        <v>94</v>
      </c>
      <c r="E5181" t="s">
        <v>140</v>
      </c>
      <c r="F5181" t="s">
        <v>374</v>
      </c>
      <c r="G5181" t="s">
        <v>147</v>
      </c>
      <c r="H5181" t="s">
        <v>143</v>
      </c>
      <c r="I5181" t="s">
        <v>135</v>
      </c>
      <c r="J5181" t="s">
        <v>136</v>
      </c>
      <c r="K5181" t="s">
        <v>137</v>
      </c>
      <c r="L5181" t="s">
        <v>14998</v>
      </c>
      <c r="M5181" t="s">
        <v>14999</v>
      </c>
      <c r="N5181">
        <v>0.82416666599999999</v>
      </c>
      <c r="O5181">
        <v>0</v>
      </c>
      <c r="P5181">
        <v>136</v>
      </c>
      <c r="Q5181">
        <v>0</v>
      </c>
      <c r="R5181">
        <v>0</v>
      </c>
      <c r="S5181">
        <v>1</v>
      </c>
      <c r="T5181">
        <v>8</v>
      </c>
      <c r="U5181">
        <v>0</v>
      </c>
      <c r="V5181">
        <v>0</v>
      </c>
      <c r="W5181">
        <v>0</v>
      </c>
      <c r="X5181">
        <v>6.2511375502979174</v>
      </c>
      <c r="Y5181">
        <v>0</v>
      </c>
      <c r="Z5181">
        <v>0</v>
      </c>
      <c r="AA5181">
        <v>1.0769413083306996</v>
      </c>
      <c r="AB5181">
        <v>1.3804212197999743</v>
      </c>
      <c r="AC5181">
        <v>0</v>
      </c>
      <c r="AD5181">
        <v>0</v>
      </c>
      <c r="AE5181">
        <v>8.7085000784285906</v>
      </c>
    </row>
    <row r="5182" spans="1:31" x14ac:dyDescent="0.25">
      <c r="A5182">
        <v>1718261</v>
      </c>
      <c r="B5182">
        <v>1</v>
      </c>
      <c r="C5182" t="s">
        <v>80</v>
      </c>
      <c r="D5182" t="s">
        <v>90</v>
      </c>
      <c r="E5182" t="s">
        <v>131</v>
      </c>
      <c r="F5182" t="s">
        <v>15000</v>
      </c>
      <c r="G5182" t="s">
        <v>133</v>
      </c>
      <c r="H5182" t="s">
        <v>134</v>
      </c>
      <c r="I5182" t="s">
        <v>135</v>
      </c>
      <c r="J5182" t="s">
        <v>136</v>
      </c>
      <c r="K5182" t="s">
        <v>137</v>
      </c>
      <c r="L5182" t="s">
        <v>15001</v>
      </c>
      <c r="M5182" t="s">
        <v>15002</v>
      </c>
      <c r="N5182">
        <v>4.4775</v>
      </c>
      <c r="O5182">
        <v>0</v>
      </c>
      <c r="P5182">
        <v>3</v>
      </c>
      <c r="Q5182">
        <v>0</v>
      </c>
      <c r="R5182">
        <v>0</v>
      </c>
      <c r="S5182">
        <v>0</v>
      </c>
      <c r="T5182">
        <v>1</v>
      </c>
      <c r="U5182">
        <v>0</v>
      </c>
      <c r="V5182">
        <v>0</v>
      </c>
      <c r="W5182">
        <v>0</v>
      </c>
      <c r="X5182">
        <v>6.6852364805807536</v>
      </c>
      <c r="Y5182">
        <v>0</v>
      </c>
      <c r="Z5182">
        <v>0</v>
      </c>
      <c r="AA5182">
        <v>0</v>
      </c>
      <c r="AB5182">
        <v>1.3852156280199167E-2</v>
      </c>
      <c r="AC5182">
        <v>0</v>
      </c>
      <c r="AD5182">
        <v>0</v>
      </c>
      <c r="AE5182">
        <v>6.699088636860953</v>
      </c>
    </row>
    <row r="5183" spans="1:31" x14ac:dyDescent="0.25">
      <c r="A5183">
        <v>1717714</v>
      </c>
      <c r="B5183">
        <v>1</v>
      </c>
      <c r="C5183" t="s">
        <v>80</v>
      </c>
      <c r="D5183" t="s">
        <v>103</v>
      </c>
      <c r="E5183" t="s">
        <v>131</v>
      </c>
      <c r="F5183" t="s">
        <v>15003</v>
      </c>
      <c r="G5183" t="s">
        <v>133</v>
      </c>
      <c r="H5183" t="s">
        <v>134</v>
      </c>
      <c r="I5183" t="s">
        <v>135</v>
      </c>
      <c r="J5183" t="s">
        <v>136</v>
      </c>
      <c r="K5183" t="s">
        <v>137</v>
      </c>
      <c r="L5183" t="s">
        <v>15004</v>
      </c>
      <c r="M5183" t="s">
        <v>15005</v>
      </c>
      <c r="N5183">
        <v>0.90083333300000001</v>
      </c>
      <c r="O5183">
        <v>0</v>
      </c>
      <c r="P5183">
        <v>1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6.9203636503617785E-2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6.9203636503617785E-2</v>
      </c>
    </row>
    <row r="5184" spans="1:31" x14ac:dyDescent="0.25">
      <c r="A5184">
        <v>1718069</v>
      </c>
      <c r="B5184">
        <v>1</v>
      </c>
      <c r="C5184" t="s">
        <v>81</v>
      </c>
      <c r="D5184" t="s">
        <v>128</v>
      </c>
      <c r="E5184" t="s">
        <v>150</v>
      </c>
      <c r="F5184" t="s">
        <v>15006</v>
      </c>
      <c r="G5184" t="s">
        <v>186</v>
      </c>
      <c r="H5184" t="s">
        <v>134</v>
      </c>
      <c r="I5184" t="s">
        <v>135</v>
      </c>
      <c r="J5184" t="s">
        <v>136</v>
      </c>
      <c r="K5184" t="s">
        <v>137</v>
      </c>
      <c r="L5184" t="s">
        <v>15007</v>
      </c>
      <c r="M5184" t="s">
        <v>15008</v>
      </c>
      <c r="N5184">
        <v>2.0522222220000002</v>
      </c>
      <c r="O5184">
        <v>0</v>
      </c>
      <c r="P5184">
        <v>142</v>
      </c>
      <c r="Q5184">
        <v>0</v>
      </c>
      <c r="R5184">
        <v>0</v>
      </c>
      <c r="S5184">
        <v>0</v>
      </c>
      <c r="T5184">
        <v>11</v>
      </c>
      <c r="U5184">
        <v>0</v>
      </c>
      <c r="V5184">
        <v>0</v>
      </c>
      <c r="W5184">
        <v>0</v>
      </c>
      <c r="X5184">
        <v>34.614591415489691</v>
      </c>
      <c r="Y5184">
        <v>0</v>
      </c>
      <c r="Z5184">
        <v>0</v>
      </c>
      <c r="AA5184">
        <v>0</v>
      </c>
      <c r="AB5184">
        <v>22.102790779255891</v>
      </c>
      <c r="AC5184">
        <v>0</v>
      </c>
      <c r="AD5184">
        <v>0</v>
      </c>
      <c r="AE5184">
        <v>56.717382194745582</v>
      </c>
    </row>
    <row r="5185" spans="1:31" x14ac:dyDescent="0.25">
      <c r="A5185">
        <v>1718155</v>
      </c>
      <c r="B5185">
        <v>1</v>
      </c>
      <c r="C5185" t="s">
        <v>80</v>
      </c>
      <c r="D5185" t="s">
        <v>91</v>
      </c>
      <c r="E5185" t="s">
        <v>160</v>
      </c>
      <c r="F5185" t="s">
        <v>15009</v>
      </c>
      <c r="G5185" t="s">
        <v>1898</v>
      </c>
      <c r="H5185" t="s">
        <v>134</v>
      </c>
      <c r="I5185" t="s">
        <v>135</v>
      </c>
      <c r="J5185" t="s">
        <v>136</v>
      </c>
      <c r="K5185" t="s">
        <v>137</v>
      </c>
      <c r="L5185" t="s">
        <v>15010</v>
      </c>
      <c r="M5185" t="s">
        <v>15011</v>
      </c>
      <c r="N5185">
        <v>2.46</v>
      </c>
      <c r="O5185">
        <v>0</v>
      </c>
      <c r="P5185">
        <v>0</v>
      </c>
      <c r="Q5185">
        <v>0</v>
      </c>
      <c r="R5185">
        <v>6</v>
      </c>
      <c r="S5185">
        <v>0</v>
      </c>
      <c r="T5185">
        <v>4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0.49639952918040242</v>
      </c>
      <c r="AA5185">
        <v>0</v>
      </c>
      <c r="AB5185">
        <v>13.676213464934003</v>
      </c>
      <c r="AC5185">
        <v>0</v>
      </c>
      <c r="AD5185">
        <v>0</v>
      </c>
      <c r="AE5185">
        <v>14.172612994114406</v>
      </c>
    </row>
    <row r="5186" spans="1:31" x14ac:dyDescent="0.25">
      <c r="A5186">
        <v>1717963</v>
      </c>
      <c r="B5186">
        <v>1</v>
      </c>
      <c r="C5186" t="s">
        <v>80</v>
      </c>
      <c r="D5186" t="s">
        <v>93</v>
      </c>
      <c r="E5186" t="s">
        <v>160</v>
      </c>
      <c r="F5186" t="s">
        <v>13380</v>
      </c>
      <c r="G5186" t="s">
        <v>162</v>
      </c>
      <c r="H5186" t="s">
        <v>134</v>
      </c>
      <c r="I5186" t="s">
        <v>135</v>
      </c>
      <c r="J5186" t="s">
        <v>136</v>
      </c>
      <c r="K5186" t="s">
        <v>137</v>
      </c>
      <c r="L5186" t="s">
        <v>15012</v>
      </c>
      <c r="M5186" t="s">
        <v>15013</v>
      </c>
      <c r="N5186">
        <v>0.637222222</v>
      </c>
      <c r="O5186">
        <v>0</v>
      </c>
      <c r="P5186">
        <v>1</v>
      </c>
      <c r="Q5186">
        <v>0</v>
      </c>
      <c r="R5186">
        <v>7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0.13970849390235335</v>
      </c>
      <c r="Y5186">
        <v>0</v>
      </c>
      <c r="Z5186">
        <v>4.9424510622267377</v>
      </c>
      <c r="AA5186">
        <v>0</v>
      </c>
      <c r="AB5186">
        <v>0</v>
      </c>
      <c r="AC5186">
        <v>0</v>
      </c>
      <c r="AD5186">
        <v>0</v>
      </c>
      <c r="AE5186">
        <v>5.0821595561290911</v>
      </c>
    </row>
    <row r="5187" spans="1:31" x14ac:dyDescent="0.25">
      <c r="A5187">
        <v>1717720</v>
      </c>
      <c r="B5187">
        <v>1</v>
      </c>
      <c r="C5187" t="s">
        <v>80</v>
      </c>
      <c r="D5187" t="s">
        <v>96</v>
      </c>
      <c r="E5187" t="s">
        <v>150</v>
      </c>
      <c r="F5187" t="s">
        <v>6303</v>
      </c>
      <c r="G5187" t="s">
        <v>575</v>
      </c>
      <c r="H5187" t="s">
        <v>134</v>
      </c>
      <c r="I5187" t="s">
        <v>135</v>
      </c>
      <c r="J5187" t="s">
        <v>136</v>
      </c>
      <c r="K5187" t="s">
        <v>137</v>
      </c>
      <c r="L5187" t="s">
        <v>15014</v>
      </c>
      <c r="M5187" t="s">
        <v>15015</v>
      </c>
      <c r="N5187">
        <v>12.52</v>
      </c>
      <c r="O5187">
        <v>0</v>
      </c>
      <c r="P5187">
        <v>134</v>
      </c>
      <c r="Q5187">
        <v>0</v>
      </c>
      <c r="R5187">
        <v>0</v>
      </c>
      <c r="S5187">
        <v>0</v>
      </c>
      <c r="T5187">
        <v>46</v>
      </c>
      <c r="U5187">
        <v>0</v>
      </c>
      <c r="V5187">
        <v>0</v>
      </c>
      <c r="W5187">
        <v>0</v>
      </c>
      <c r="X5187">
        <v>426.21162175042753</v>
      </c>
      <c r="Y5187">
        <v>0</v>
      </c>
      <c r="Z5187">
        <v>0</v>
      </c>
      <c r="AA5187">
        <v>0</v>
      </c>
      <c r="AB5187">
        <v>1031.6441331197095</v>
      </c>
      <c r="AC5187">
        <v>0</v>
      </c>
      <c r="AD5187">
        <v>0</v>
      </c>
      <c r="AE5187">
        <v>1457.8557548701369</v>
      </c>
    </row>
    <row r="5188" spans="1:31" x14ac:dyDescent="0.25">
      <c r="A5188">
        <v>1717571</v>
      </c>
      <c r="B5188">
        <v>1</v>
      </c>
      <c r="C5188" t="s">
        <v>80</v>
      </c>
      <c r="D5188" t="s">
        <v>100</v>
      </c>
      <c r="E5188" t="s">
        <v>140</v>
      </c>
      <c r="F5188" t="s">
        <v>13514</v>
      </c>
      <c r="G5188" t="s">
        <v>147</v>
      </c>
      <c r="H5188" t="s">
        <v>143</v>
      </c>
      <c r="I5188" t="s">
        <v>135</v>
      </c>
      <c r="J5188" t="s">
        <v>136</v>
      </c>
      <c r="K5188" t="s">
        <v>137</v>
      </c>
      <c r="L5188" t="s">
        <v>15016</v>
      </c>
      <c r="M5188" t="s">
        <v>15017</v>
      </c>
      <c r="N5188">
        <v>0.397777777</v>
      </c>
      <c r="O5188">
        <v>1</v>
      </c>
      <c r="P5188">
        <v>1342</v>
      </c>
      <c r="Q5188">
        <v>18</v>
      </c>
      <c r="R5188">
        <v>485</v>
      </c>
      <c r="S5188">
        <v>13</v>
      </c>
      <c r="T5188">
        <v>294</v>
      </c>
      <c r="U5188">
        <v>0</v>
      </c>
      <c r="V5188">
        <v>1</v>
      </c>
      <c r="W5188">
        <v>7.496156018611333E-2</v>
      </c>
      <c r="X5188">
        <v>101.25313334838991</v>
      </c>
      <c r="Y5188">
        <v>37.226040537699298</v>
      </c>
      <c r="Z5188">
        <v>60.206212254357411</v>
      </c>
      <c r="AA5188">
        <v>29.361116425298167</v>
      </c>
      <c r="AB5188">
        <v>48.851571755970085</v>
      </c>
      <c r="AC5188">
        <v>0</v>
      </c>
      <c r="AD5188">
        <v>23.418112864860667</v>
      </c>
      <c r="AE5188">
        <v>300.3911487467617</v>
      </c>
    </row>
    <row r="5189" spans="1:31" x14ac:dyDescent="0.25">
      <c r="A5189">
        <v>1718112</v>
      </c>
      <c r="B5189">
        <v>1</v>
      </c>
      <c r="C5189" t="s">
        <v>80</v>
      </c>
      <c r="D5189" t="s">
        <v>95</v>
      </c>
      <c r="E5189" t="s">
        <v>140</v>
      </c>
      <c r="F5189" t="s">
        <v>15018</v>
      </c>
      <c r="G5189" t="s">
        <v>147</v>
      </c>
      <c r="H5189" t="s">
        <v>143</v>
      </c>
      <c r="I5189" t="s">
        <v>135</v>
      </c>
      <c r="J5189" t="s">
        <v>136</v>
      </c>
      <c r="K5189" t="s">
        <v>137</v>
      </c>
      <c r="L5189" t="s">
        <v>15019</v>
      </c>
      <c r="M5189" t="s">
        <v>15020</v>
      </c>
      <c r="N5189">
        <v>0.86638888800000002</v>
      </c>
      <c r="O5189">
        <v>0</v>
      </c>
      <c r="P5189">
        <v>327</v>
      </c>
      <c r="Q5189">
        <v>0</v>
      </c>
      <c r="R5189">
        <v>5</v>
      </c>
      <c r="S5189">
        <v>1</v>
      </c>
      <c r="T5189">
        <v>12</v>
      </c>
      <c r="U5189">
        <v>1</v>
      </c>
      <c r="V5189">
        <v>0</v>
      </c>
      <c r="W5189">
        <v>0</v>
      </c>
      <c r="X5189">
        <v>67.383537556367628</v>
      </c>
      <c r="Y5189">
        <v>0</v>
      </c>
      <c r="Z5189">
        <v>7.0074335113206668E-2</v>
      </c>
      <c r="AA5189">
        <v>1.0478286624415944</v>
      </c>
      <c r="AB5189">
        <v>12.493465418687997</v>
      </c>
      <c r="AC5189">
        <v>6.6248656009088336</v>
      </c>
      <c r="AD5189">
        <v>0</v>
      </c>
      <c r="AE5189">
        <v>87.619771573519245</v>
      </c>
    </row>
    <row r="5190" spans="1:31" x14ac:dyDescent="0.25">
      <c r="A5190">
        <v>1718018</v>
      </c>
      <c r="B5190">
        <v>1</v>
      </c>
      <c r="C5190" t="s">
        <v>80</v>
      </c>
      <c r="D5190" t="s">
        <v>91</v>
      </c>
      <c r="E5190" t="s">
        <v>160</v>
      </c>
      <c r="F5190" t="s">
        <v>14068</v>
      </c>
      <c r="G5190" t="s">
        <v>326</v>
      </c>
      <c r="H5190" t="s">
        <v>134</v>
      </c>
      <c r="I5190" t="s">
        <v>135</v>
      </c>
      <c r="J5190" t="s">
        <v>136</v>
      </c>
      <c r="K5190" t="s">
        <v>137</v>
      </c>
      <c r="L5190" t="s">
        <v>15021</v>
      </c>
      <c r="M5190" t="s">
        <v>15022</v>
      </c>
      <c r="N5190">
        <v>3.1008333330000002</v>
      </c>
      <c r="O5190">
        <v>0</v>
      </c>
      <c r="P5190">
        <v>110</v>
      </c>
      <c r="Q5190">
        <v>0</v>
      </c>
      <c r="R5190">
        <v>2</v>
      </c>
      <c r="S5190">
        <v>0</v>
      </c>
      <c r="T5190">
        <v>1</v>
      </c>
      <c r="U5190">
        <v>0</v>
      </c>
      <c r="V5190">
        <v>0</v>
      </c>
      <c r="W5190">
        <v>0</v>
      </c>
      <c r="X5190">
        <v>56.512959652775571</v>
      </c>
      <c r="Y5190">
        <v>0</v>
      </c>
      <c r="Z5190">
        <v>0.10443443355616</v>
      </c>
      <c r="AA5190">
        <v>0</v>
      </c>
      <c r="AB5190">
        <v>0</v>
      </c>
      <c r="AC5190">
        <v>0</v>
      </c>
      <c r="AD5190">
        <v>0</v>
      </c>
      <c r="AE5190">
        <v>56.617394086331728</v>
      </c>
    </row>
    <row r="5191" spans="1:31" x14ac:dyDescent="0.25">
      <c r="A5191">
        <v>1717972</v>
      </c>
      <c r="B5191">
        <v>1</v>
      </c>
      <c r="C5191" t="s">
        <v>81</v>
      </c>
      <c r="D5191" t="s">
        <v>114</v>
      </c>
      <c r="E5191" t="s">
        <v>140</v>
      </c>
      <c r="F5191" t="s">
        <v>14359</v>
      </c>
      <c r="G5191" t="s">
        <v>147</v>
      </c>
      <c r="H5191" t="s">
        <v>143</v>
      </c>
      <c r="I5191" t="s">
        <v>135</v>
      </c>
      <c r="J5191" t="s">
        <v>136</v>
      </c>
      <c r="K5191" t="s">
        <v>137</v>
      </c>
      <c r="L5191" t="s">
        <v>15023</v>
      </c>
      <c r="M5191" t="s">
        <v>15024</v>
      </c>
      <c r="N5191">
        <v>2.358055555</v>
      </c>
      <c r="O5191">
        <v>0</v>
      </c>
      <c r="P5191">
        <v>622</v>
      </c>
      <c r="Q5191">
        <v>1</v>
      </c>
      <c r="R5191">
        <v>17</v>
      </c>
      <c r="S5191">
        <v>8</v>
      </c>
      <c r="T5191">
        <v>75</v>
      </c>
      <c r="U5191">
        <v>1</v>
      </c>
      <c r="V5191">
        <v>0</v>
      </c>
      <c r="W5191">
        <v>0</v>
      </c>
      <c r="X5191">
        <v>109.68416174720406</v>
      </c>
      <c r="Y5191">
        <v>0.98635073249200844</v>
      </c>
      <c r="Z5191">
        <v>3.7694440405647351</v>
      </c>
      <c r="AA5191">
        <v>73.68029239212116</v>
      </c>
      <c r="AB5191">
        <v>25.860153161434511</v>
      </c>
      <c r="AC5191">
        <v>13.111962598871466</v>
      </c>
      <c r="AD5191">
        <v>0</v>
      </c>
      <c r="AE5191">
        <v>227.09236467268792</v>
      </c>
    </row>
    <row r="5192" spans="1:31" x14ac:dyDescent="0.25">
      <c r="A5192">
        <v>1717995</v>
      </c>
      <c r="B5192">
        <v>1</v>
      </c>
      <c r="C5192" t="s">
        <v>81</v>
      </c>
      <c r="D5192" t="s">
        <v>121</v>
      </c>
      <c r="E5192" t="s">
        <v>189</v>
      </c>
      <c r="F5192" t="s">
        <v>13106</v>
      </c>
      <c r="G5192" t="s">
        <v>147</v>
      </c>
      <c r="H5192" t="s">
        <v>143</v>
      </c>
      <c r="I5192" t="s">
        <v>135</v>
      </c>
      <c r="J5192" t="s">
        <v>136</v>
      </c>
      <c r="K5192" t="s">
        <v>137</v>
      </c>
      <c r="L5192" t="s">
        <v>15025</v>
      </c>
      <c r="M5192" t="s">
        <v>15026</v>
      </c>
      <c r="N5192">
        <v>1.544444444</v>
      </c>
      <c r="O5192">
        <v>0</v>
      </c>
      <c r="P5192">
        <v>983</v>
      </c>
      <c r="Q5192">
        <v>6</v>
      </c>
      <c r="R5192">
        <v>27</v>
      </c>
      <c r="S5192">
        <v>7</v>
      </c>
      <c r="T5192">
        <v>42</v>
      </c>
      <c r="U5192">
        <v>0</v>
      </c>
      <c r="V5192">
        <v>0</v>
      </c>
      <c r="W5192">
        <v>0</v>
      </c>
      <c r="X5192">
        <v>145.09576438945624</v>
      </c>
      <c r="Y5192">
        <v>2.9361936500859898</v>
      </c>
      <c r="Z5192">
        <v>3.5097800912730008</v>
      </c>
      <c r="AA5192">
        <v>66.144475141046868</v>
      </c>
      <c r="AB5192">
        <v>39.136805799159198</v>
      </c>
      <c r="AC5192">
        <v>0</v>
      </c>
      <c r="AD5192">
        <v>0</v>
      </c>
      <c r="AE5192">
        <v>256.82301907102129</v>
      </c>
    </row>
    <row r="5193" spans="1:31" x14ac:dyDescent="0.25">
      <c r="A5193">
        <v>1718035</v>
      </c>
      <c r="B5193">
        <v>1</v>
      </c>
      <c r="C5193" t="s">
        <v>80</v>
      </c>
      <c r="D5193" t="s">
        <v>104</v>
      </c>
      <c r="E5193" t="s">
        <v>189</v>
      </c>
      <c r="F5193" t="s">
        <v>15027</v>
      </c>
      <c r="G5193" t="s">
        <v>147</v>
      </c>
      <c r="H5193" t="s">
        <v>143</v>
      </c>
      <c r="I5193" t="s">
        <v>135</v>
      </c>
      <c r="J5193" t="s">
        <v>136</v>
      </c>
      <c r="K5193" t="s">
        <v>137</v>
      </c>
      <c r="L5193" t="s">
        <v>15028</v>
      </c>
      <c r="M5193" t="s">
        <v>15029</v>
      </c>
      <c r="N5193">
        <v>1.484444444</v>
      </c>
      <c r="O5193">
        <v>7</v>
      </c>
      <c r="P5193">
        <v>30</v>
      </c>
      <c r="Q5193">
        <v>68</v>
      </c>
      <c r="R5193">
        <v>184</v>
      </c>
      <c r="S5193">
        <v>8</v>
      </c>
      <c r="T5193">
        <v>30</v>
      </c>
      <c r="U5193">
        <v>7</v>
      </c>
      <c r="V5193">
        <v>0</v>
      </c>
      <c r="W5193">
        <v>2.6420844176632658</v>
      </c>
      <c r="X5193">
        <v>9.0605519733407327</v>
      </c>
      <c r="Y5193">
        <v>19.165990405006276</v>
      </c>
      <c r="Z5193">
        <v>49.942193390103313</v>
      </c>
      <c r="AA5193">
        <v>3.5624944774212075</v>
      </c>
      <c r="AB5193">
        <v>20.664000706206718</v>
      </c>
      <c r="AC5193">
        <v>2626.0273038450355</v>
      </c>
      <c r="AD5193">
        <v>0</v>
      </c>
      <c r="AE5193">
        <v>2731.0646192147769</v>
      </c>
    </row>
    <row r="5194" spans="1:31" x14ac:dyDescent="0.25">
      <c r="A5194">
        <v>1717703</v>
      </c>
      <c r="B5194">
        <v>1</v>
      </c>
      <c r="C5194" t="s">
        <v>80</v>
      </c>
      <c r="D5194" t="s">
        <v>90</v>
      </c>
      <c r="E5194" t="s">
        <v>160</v>
      </c>
      <c r="F5194" t="s">
        <v>15030</v>
      </c>
      <c r="G5194" t="s">
        <v>259</v>
      </c>
      <c r="H5194" t="s">
        <v>134</v>
      </c>
      <c r="I5194" t="s">
        <v>135</v>
      </c>
      <c r="J5194" t="s">
        <v>136</v>
      </c>
      <c r="K5194" t="s">
        <v>137</v>
      </c>
      <c r="L5194" t="s">
        <v>15031</v>
      </c>
      <c r="M5194" t="s">
        <v>15032</v>
      </c>
      <c r="N5194">
        <v>0.87694444400000005</v>
      </c>
      <c r="O5194">
        <v>0</v>
      </c>
      <c r="P5194">
        <v>14</v>
      </c>
      <c r="Q5194">
        <v>0</v>
      </c>
      <c r="R5194">
        <v>0</v>
      </c>
      <c r="S5194">
        <v>0</v>
      </c>
      <c r="T5194">
        <v>11</v>
      </c>
      <c r="U5194">
        <v>0</v>
      </c>
      <c r="V5194">
        <v>0</v>
      </c>
      <c r="W5194">
        <v>0</v>
      </c>
      <c r="X5194">
        <v>2.7057002277755333</v>
      </c>
      <c r="Y5194">
        <v>0</v>
      </c>
      <c r="Z5194">
        <v>0</v>
      </c>
      <c r="AA5194">
        <v>0</v>
      </c>
      <c r="AB5194">
        <v>22.388009250412583</v>
      </c>
      <c r="AC5194">
        <v>0</v>
      </c>
      <c r="AD5194">
        <v>0</v>
      </c>
      <c r="AE5194">
        <v>25.093709478188117</v>
      </c>
    </row>
    <row r="5195" spans="1:31" x14ac:dyDescent="0.25">
      <c r="A5195">
        <v>1718227</v>
      </c>
      <c r="B5195">
        <v>1</v>
      </c>
      <c r="C5195" t="s">
        <v>81</v>
      </c>
      <c r="D5195" t="s">
        <v>118</v>
      </c>
      <c r="E5195" t="s">
        <v>160</v>
      </c>
      <c r="F5195" t="s">
        <v>15033</v>
      </c>
      <c r="G5195" t="s">
        <v>429</v>
      </c>
      <c r="H5195" t="s">
        <v>134</v>
      </c>
      <c r="I5195" t="s">
        <v>135</v>
      </c>
      <c r="J5195" t="s">
        <v>136</v>
      </c>
      <c r="K5195" t="s">
        <v>137</v>
      </c>
      <c r="L5195" t="s">
        <v>15034</v>
      </c>
      <c r="M5195" t="s">
        <v>15035</v>
      </c>
      <c r="N5195">
        <v>1.4097222220000001</v>
      </c>
      <c r="O5195">
        <v>0</v>
      </c>
      <c r="P5195">
        <v>257</v>
      </c>
      <c r="Q5195">
        <v>0</v>
      </c>
      <c r="R5195">
        <v>0</v>
      </c>
      <c r="S5195">
        <v>0</v>
      </c>
      <c r="T5195">
        <v>30</v>
      </c>
      <c r="U5195">
        <v>0</v>
      </c>
      <c r="V5195">
        <v>0</v>
      </c>
      <c r="W5195">
        <v>0</v>
      </c>
      <c r="X5195">
        <v>111.0946428440391</v>
      </c>
      <c r="Y5195">
        <v>0</v>
      </c>
      <c r="Z5195">
        <v>0</v>
      </c>
      <c r="AA5195">
        <v>0</v>
      </c>
      <c r="AB5195">
        <v>14.051384741253436</v>
      </c>
      <c r="AC5195">
        <v>0</v>
      </c>
      <c r="AD5195">
        <v>0</v>
      </c>
      <c r="AE5195">
        <v>125.14602758529253</v>
      </c>
    </row>
    <row r="5196" spans="1:31" x14ac:dyDescent="0.25">
      <c r="A5196">
        <v>1718081</v>
      </c>
      <c r="B5196">
        <v>1</v>
      </c>
      <c r="C5196" t="s">
        <v>80</v>
      </c>
      <c r="D5196" t="s">
        <v>93</v>
      </c>
      <c r="E5196" t="s">
        <v>160</v>
      </c>
      <c r="F5196" t="s">
        <v>15036</v>
      </c>
      <c r="G5196" t="s">
        <v>162</v>
      </c>
      <c r="H5196" t="s">
        <v>134</v>
      </c>
      <c r="I5196" t="s">
        <v>135</v>
      </c>
      <c r="J5196" t="s">
        <v>136</v>
      </c>
      <c r="K5196" t="s">
        <v>137</v>
      </c>
      <c r="L5196" t="s">
        <v>15037</v>
      </c>
      <c r="M5196" t="s">
        <v>15038</v>
      </c>
      <c r="N5196">
        <v>6.346666666</v>
      </c>
      <c r="O5196">
        <v>0</v>
      </c>
      <c r="P5196">
        <v>4</v>
      </c>
      <c r="Q5196">
        <v>0</v>
      </c>
      <c r="R5196">
        <v>7</v>
      </c>
      <c r="S5196">
        <v>0</v>
      </c>
      <c r="T5196">
        <v>2</v>
      </c>
      <c r="U5196">
        <v>0</v>
      </c>
      <c r="V5196">
        <v>0</v>
      </c>
      <c r="W5196">
        <v>0</v>
      </c>
      <c r="X5196">
        <v>11.009024824071474</v>
      </c>
      <c r="Y5196">
        <v>0</v>
      </c>
      <c r="Z5196">
        <v>52.675364041105311</v>
      </c>
      <c r="AA5196">
        <v>0</v>
      </c>
      <c r="AB5196">
        <v>1.0089471465439801</v>
      </c>
      <c r="AC5196">
        <v>0</v>
      </c>
      <c r="AD5196">
        <v>0</v>
      </c>
      <c r="AE5196">
        <v>64.69333601172076</v>
      </c>
    </row>
    <row r="5197" spans="1:31" x14ac:dyDescent="0.25">
      <c r="A5197">
        <v>1717786</v>
      </c>
      <c r="B5197">
        <v>1</v>
      </c>
      <c r="C5197" t="s">
        <v>81</v>
      </c>
      <c r="D5197" t="s">
        <v>112</v>
      </c>
      <c r="E5197" t="s">
        <v>314</v>
      </c>
      <c r="F5197" t="s">
        <v>2281</v>
      </c>
      <c r="G5197" t="s">
        <v>173</v>
      </c>
      <c r="H5197" t="s">
        <v>143</v>
      </c>
      <c r="I5197" t="s">
        <v>135</v>
      </c>
      <c r="J5197" t="s">
        <v>136</v>
      </c>
      <c r="K5197" t="s">
        <v>153</v>
      </c>
      <c r="L5197" t="s">
        <v>15039</v>
      </c>
      <c r="M5197" t="s">
        <v>15040</v>
      </c>
      <c r="N5197">
        <v>2.0383333330000002</v>
      </c>
      <c r="O5197">
        <v>4</v>
      </c>
      <c r="P5197">
        <v>4561</v>
      </c>
      <c r="Q5197">
        <v>624</v>
      </c>
      <c r="R5197">
        <v>652</v>
      </c>
      <c r="S5197">
        <v>88</v>
      </c>
      <c r="T5197">
        <v>581</v>
      </c>
      <c r="U5197">
        <v>17</v>
      </c>
      <c r="V5197">
        <v>5</v>
      </c>
      <c r="W5197">
        <v>1.5982802008378858</v>
      </c>
      <c r="X5197">
        <v>1710.8179637912003</v>
      </c>
      <c r="Y5197">
        <v>2490.8359758138999</v>
      </c>
      <c r="Z5197">
        <v>680.52399631533888</v>
      </c>
      <c r="AA5197">
        <v>1211.6131650932678</v>
      </c>
      <c r="AB5197">
        <v>523.65781229884385</v>
      </c>
      <c r="AC5197">
        <v>2202.9548497482174</v>
      </c>
      <c r="AD5197">
        <v>387.90316166790916</v>
      </c>
      <c r="AE5197">
        <v>9209.9052049295151</v>
      </c>
    </row>
    <row r="5198" spans="1:31" x14ac:dyDescent="0.25">
      <c r="A5198">
        <v>1717749</v>
      </c>
      <c r="B5198">
        <v>1</v>
      </c>
      <c r="C5198" t="s">
        <v>80</v>
      </c>
      <c r="D5198" t="s">
        <v>88</v>
      </c>
      <c r="E5198" t="s">
        <v>131</v>
      </c>
      <c r="F5198" t="s">
        <v>15041</v>
      </c>
      <c r="G5198" t="s">
        <v>238</v>
      </c>
      <c r="H5198" t="s">
        <v>134</v>
      </c>
      <c r="I5198" t="s">
        <v>135</v>
      </c>
      <c r="J5198" t="s">
        <v>136</v>
      </c>
      <c r="K5198" t="s">
        <v>137</v>
      </c>
      <c r="L5198" t="s">
        <v>15042</v>
      </c>
      <c r="M5198" t="s">
        <v>15043</v>
      </c>
      <c r="N5198">
        <v>1.020277777</v>
      </c>
      <c r="O5198">
        <v>0</v>
      </c>
      <c r="P5198">
        <v>2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0.69698240941742784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0.69698240941742784</v>
      </c>
    </row>
    <row r="5199" spans="1:31" x14ac:dyDescent="0.25">
      <c r="A5199">
        <v>1718181</v>
      </c>
      <c r="B5199">
        <v>1</v>
      </c>
      <c r="C5199" t="s">
        <v>80</v>
      </c>
      <c r="D5199" t="s">
        <v>91</v>
      </c>
      <c r="E5199" t="s">
        <v>171</v>
      </c>
      <c r="F5199" t="s">
        <v>14080</v>
      </c>
      <c r="G5199" t="s">
        <v>295</v>
      </c>
      <c r="H5199" t="s">
        <v>143</v>
      </c>
      <c r="I5199" t="s">
        <v>135</v>
      </c>
      <c r="J5199" t="s">
        <v>136</v>
      </c>
      <c r="K5199" t="s">
        <v>137</v>
      </c>
      <c r="L5199" t="s">
        <v>15044</v>
      </c>
      <c r="M5199" t="s">
        <v>15045</v>
      </c>
      <c r="N5199">
        <v>5.7324999999999999</v>
      </c>
      <c r="O5199">
        <v>0</v>
      </c>
      <c r="P5199">
        <v>0</v>
      </c>
      <c r="Q5199">
        <v>6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5.4113869913655552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5.4113869913655552</v>
      </c>
    </row>
    <row r="5200" spans="1:31" x14ac:dyDescent="0.25">
      <c r="A5200">
        <v>1717600</v>
      </c>
      <c r="B5200">
        <v>1</v>
      </c>
      <c r="C5200" t="s">
        <v>80</v>
      </c>
      <c r="D5200" t="s">
        <v>97</v>
      </c>
      <c r="E5200" t="s">
        <v>131</v>
      </c>
      <c r="F5200" t="s">
        <v>9101</v>
      </c>
      <c r="G5200" t="s">
        <v>238</v>
      </c>
      <c r="H5200" t="s">
        <v>134</v>
      </c>
      <c r="I5200" t="s">
        <v>135</v>
      </c>
      <c r="J5200" t="s">
        <v>136</v>
      </c>
      <c r="K5200" t="s">
        <v>137</v>
      </c>
      <c r="L5200" t="s">
        <v>15046</v>
      </c>
      <c r="M5200" t="s">
        <v>15047</v>
      </c>
      <c r="N5200">
        <v>2.7594444440000001</v>
      </c>
      <c r="O5200">
        <v>0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</row>
    <row r="5201" spans="1:31" x14ac:dyDescent="0.25">
      <c r="A5201">
        <v>1718287</v>
      </c>
      <c r="B5201">
        <v>1</v>
      </c>
      <c r="C5201" t="s">
        <v>80</v>
      </c>
      <c r="D5201" t="s">
        <v>96</v>
      </c>
      <c r="E5201" t="s">
        <v>140</v>
      </c>
      <c r="F5201" t="s">
        <v>550</v>
      </c>
      <c r="G5201" t="s">
        <v>147</v>
      </c>
      <c r="H5201" t="s">
        <v>143</v>
      </c>
      <c r="I5201" t="s">
        <v>135</v>
      </c>
      <c r="J5201" t="s">
        <v>136</v>
      </c>
      <c r="K5201" t="s">
        <v>137</v>
      </c>
      <c r="L5201" t="s">
        <v>15048</v>
      </c>
      <c r="M5201" t="s">
        <v>15049</v>
      </c>
      <c r="N5201">
        <v>0.81499999999999995</v>
      </c>
      <c r="O5201">
        <v>1</v>
      </c>
      <c r="P5201">
        <v>1356</v>
      </c>
      <c r="Q5201">
        <v>0</v>
      </c>
      <c r="R5201">
        <v>0</v>
      </c>
      <c r="S5201">
        <v>7</v>
      </c>
      <c r="T5201">
        <v>39</v>
      </c>
      <c r="U5201">
        <v>0</v>
      </c>
      <c r="V5201">
        <v>1</v>
      </c>
      <c r="W5201">
        <v>5.2148624336178999</v>
      </c>
      <c r="X5201">
        <v>151.07670183282823</v>
      </c>
      <c r="Y5201">
        <v>0</v>
      </c>
      <c r="Z5201">
        <v>0</v>
      </c>
      <c r="AA5201">
        <v>21.514474230554203</v>
      </c>
      <c r="AB5201">
        <v>11.779176700329145</v>
      </c>
      <c r="AC5201">
        <v>0</v>
      </c>
      <c r="AD5201">
        <v>3.1169285761172224E-2</v>
      </c>
      <c r="AE5201">
        <v>189.61638448309066</v>
      </c>
    </row>
    <row r="5202" spans="1:31" x14ac:dyDescent="0.25">
      <c r="A5202">
        <v>1717889</v>
      </c>
      <c r="B5202">
        <v>1</v>
      </c>
      <c r="C5202" t="s">
        <v>80</v>
      </c>
      <c r="D5202" t="s">
        <v>84</v>
      </c>
      <c r="E5202" t="s">
        <v>160</v>
      </c>
      <c r="F5202" t="s">
        <v>15050</v>
      </c>
      <c r="G5202" t="s">
        <v>162</v>
      </c>
      <c r="H5202" t="s">
        <v>134</v>
      </c>
      <c r="I5202" t="s">
        <v>135</v>
      </c>
      <c r="J5202" t="s">
        <v>136</v>
      </c>
      <c r="K5202" t="s">
        <v>137</v>
      </c>
      <c r="L5202" t="s">
        <v>15051</v>
      </c>
      <c r="M5202" t="s">
        <v>15052</v>
      </c>
      <c r="N5202">
        <v>5.2352777770000003</v>
      </c>
      <c r="O5202">
        <v>0</v>
      </c>
      <c r="P5202">
        <v>225</v>
      </c>
      <c r="Q5202">
        <v>0</v>
      </c>
      <c r="R5202">
        <v>0</v>
      </c>
      <c r="S5202">
        <v>0</v>
      </c>
      <c r="T5202">
        <v>38</v>
      </c>
      <c r="U5202">
        <v>0</v>
      </c>
      <c r="V5202">
        <v>0</v>
      </c>
      <c r="W5202">
        <v>0</v>
      </c>
      <c r="X5202">
        <v>271.78973487196282</v>
      </c>
      <c r="Y5202">
        <v>0</v>
      </c>
      <c r="Z5202">
        <v>0</v>
      </c>
      <c r="AA5202">
        <v>0</v>
      </c>
      <c r="AB5202">
        <v>141.87042469936245</v>
      </c>
      <c r="AC5202">
        <v>0</v>
      </c>
      <c r="AD5202">
        <v>0</v>
      </c>
      <c r="AE5202">
        <v>413.66015957132527</v>
      </c>
    </row>
    <row r="5203" spans="1:31" x14ac:dyDescent="0.25">
      <c r="A5203">
        <v>1718101</v>
      </c>
      <c r="B5203">
        <v>1</v>
      </c>
      <c r="C5203" t="s">
        <v>80</v>
      </c>
      <c r="D5203" t="s">
        <v>99</v>
      </c>
      <c r="E5203" t="s">
        <v>150</v>
      </c>
      <c r="F5203" t="s">
        <v>14150</v>
      </c>
      <c r="G5203" t="s">
        <v>186</v>
      </c>
      <c r="H5203" t="s">
        <v>134</v>
      </c>
      <c r="I5203" t="s">
        <v>135</v>
      </c>
      <c r="J5203" t="s">
        <v>136</v>
      </c>
      <c r="K5203" t="s">
        <v>137</v>
      </c>
      <c r="L5203" t="s">
        <v>15053</v>
      </c>
      <c r="M5203" t="s">
        <v>15054</v>
      </c>
      <c r="N5203">
        <v>0.64500000000000002</v>
      </c>
      <c r="O5203">
        <v>0</v>
      </c>
      <c r="P5203">
        <v>58</v>
      </c>
      <c r="Q5203">
        <v>0</v>
      </c>
      <c r="R5203">
        <v>0</v>
      </c>
      <c r="S5203">
        <v>0</v>
      </c>
      <c r="T5203">
        <v>3</v>
      </c>
      <c r="U5203">
        <v>0</v>
      </c>
      <c r="V5203">
        <v>0</v>
      </c>
      <c r="W5203">
        <v>0</v>
      </c>
      <c r="X5203">
        <v>13.427146677283549</v>
      </c>
      <c r="Y5203">
        <v>0</v>
      </c>
      <c r="Z5203">
        <v>0</v>
      </c>
      <c r="AA5203">
        <v>0</v>
      </c>
      <c r="AB5203">
        <v>7.8170949761114439E-2</v>
      </c>
      <c r="AC5203">
        <v>0</v>
      </c>
      <c r="AD5203">
        <v>0</v>
      </c>
      <c r="AE5203">
        <v>13.505317627044663</v>
      </c>
    </row>
    <row r="5204" spans="1:31" x14ac:dyDescent="0.25">
      <c r="A5204">
        <v>1717603</v>
      </c>
      <c r="B5204">
        <v>1</v>
      </c>
      <c r="C5204" t="s">
        <v>81</v>
      </c>
      <c r="D5204" t="s">
        <v>122</v>
      </c>
      <c r="E5204" t="s">
        <v>160</v>
      </c>
      <c r="F5204" t="s">
        <v>15055</v>
      </c>
      <c r="G5204" t="s">
        <v>162</v>
      </c>
      <c r="H5204" t="s">
        <v>134</v>
      </c>
      <c r="I5204" t="s">
        <v>135</v>
      </c>
      <c r="J5204" t="s">
        <v>136</v>
      </c>
      <c r="K5204" t="s">
        <v>137</v>
      </c>
      <c r="L5204" t="s">
        <v>15056</v>
      </c>
      <c r="M5204" t="s">
        <v>15057</v>
      </c>
      <c r="N5204">
        <v>8.2022222219999996</v>
      </c>
      <c r="O5204">
        <v>0</v>
      </c>
      <c r="P5204">
        <v>1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0.19164900288708331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0.19164900288708331</v>
      </c>
    </row>
    <row r="5205" spans="1:31" x14ac:dyDescent="0.25">
      <c r="A5205">
        <v>1717580</v>
      </c>
      <c r="B5205">
        <v>1</v>
      </c>
      <c r="C5205" t="s">
        <v>80</v>
      </c>
      <c r="D5205" t="s">
        <v>93</v>
      </c>
      <c r="E5205" t="s">
        <v>140</v>
      </c>
      <c r="F5205" t="s">
        <v>14062</v>
      </c>
      <c r="G5205" t="s">
        <v>147</v>
      </c>
      <c r="H5205" t="s">
        <v>143</v>
      </c>
      <c r="I5205" t="s">
        <v>135</v>
      </c>
      <c r="J5205" t="s">
        <v>136</v>
      </c>
      <c r="K5205" t="s">
        <v>137</v>
      </c>
      <c r="L5205" t="s">
        <v>15058</v>
      </c>
      <c r="M5205" t="s">
        <v>15059</v>
      </c>
      <c r="N5205">
        <v>0.79055555499999997</v>
      </c>
      <c r="O5205">
        <v>0</v>
      </c>
      <c r="P5205">
        <v>633</v>
      </c>
      <c r="Q5205">
        <v>15</v>
      </c>
      <c r="R5205">
        <v>105</v>
      </c>
      <c r="S5205">
        <v>6</v>
      </c>
      <c r="T5205">
        <v>138</v>
      </c>
      <c r="U5205">
        <v>0</v>
      </c>
      <c r="V5205">
        <v>1</v>
      </c>
      <c r="W5205">
        <v>0</v>
      </c>
      <c r="X5205">
        <v>36.445551052851762</v>
      </c>
      <c r="Y5205">
        <v>22.748241576826253</v>
      </c>
      <c r="Z5205">
        <v>12.839577132905317</v>
      </c>
      <c r="AA5205">
        <v>25.233988400423787</v>
      </c>
      <c r="AB5205">
        <v>46.942125849430582</v>
      </c>
      <c r="AC5205">
        <v>0</v>
      </c>
      <c r="AD5205">
        <v>1.5145157538447167</v>
      </c>
      <c r="AE5205">
        <v>145.72399976628242</v>
      </c>
    </row>
    <row r="5206" spans="1:31" x14ac:dyDescent="0.25">
      <c r="A5206">
        <v>1717746</v>
      </c>
      <c r="B5206">
        <v>1</v>
      </c>
      <c r="C5206" t="s">
        <v>81</v>
      </c>
      <c r="D5206" t="s">
        <v>112</v>
      </c>
      <c r="E5206" t="s">
        <v>140</v>
      </c>
      <c r="F5206" t="s">
        <v>15060</v>
      </c>
      <c r="G5206" t="s">
        <v>173</v>
      </c>
      <c r="H5206" t="s">
        <v>143</v>
      </c>
      <c r="I5206" t="s">
        <v>135</v>
      </c>
      <c r="J5206" t="s">
        <v>136</v>
      </c>
      <c r="K5206" t="s">
        <v>153</v>
      </c>
      <c r="L5206" t="s">
        <v>14214</v>
      </c>
      <c r="M5206" t="s">
        <v>15061</v>
      </c>
      <c r="N5206">
        <v>1.956388888</v>
      </c>
      <c r="O5206">
        <v>0</v>
      </c>
      <c r="P5206">
        <v>647</v>
      </c>
      <c r="Q5206">
        <v>228</v>
      </c>
      <c r="R5206">
        <v>79</v>
      </c>
      <c r="S5206">
        <v>18</v>
      </c>
      <c r="T5206">
        <v>80</v>
      </c>
      <c r="U5206">
        <v>1</v>
      </c>
      <c r="V5206">
        <v>0</v>
      </c>
      <c r="W5206">
        <v>0</v>
      </c>
      <c r="X5206">
        <v>322.75081042024408</v>
      </c>
      <c r="Y5206">
        <v>852.52909347188938</v>
      </c>
      <c r="Z5206">
        <v>187.11018609708788</v>
      </c>
      <c r="AA5206">
        <v>90.60024042452693</v>
      </c>
      <c r="AB5206">
        <v>57.581135044673985</v>
      </c>
      <c r="AC5206">
        <v>14.182928935112663</v>
      </c>
      <c r="AD5206">
        <v>0</v>
      </c>
      <c r="AE5206">
        <v>1524.754394393535</v>
      </c>
    </row>
    <row r="5207" spans="1:31" x14ac:dyDescent="0.25">
      <c r="A5207">
        <v>1717723</v>
      </c>
      <c r="B5207">
        <v>1</v>
      </c>
      <c r="C5207" t="s">
        <v>81</v>
      </c>
      <c r="D5207" t="s">
        <v>120</v>
      </c>
      <c r="E5207" t="s">
        <v>171</v>
      </c>
      <c r="F5207" t="s">
        <v>15062</v>
      </c>
      <c r="G5207" t="s">
        <v>152</v>
      </c>
      <c r="H5207" t="s">
        <v>143</v>
      </c>
      <c r="I5207" t="s">
        <v>135</v>
      </c>
      <c r="J5207" t="s">
        <v>136</v>
      </c>
      <c r="K5207" t="s">
        <v>153</v>
      </c>
      <c r="L5207" t="s">
        <v>15063</v>
      </c>
      <c r="M5207" t="s">
        <v>15064</v>
      </c>
      <c r="N5207">
        <v>7.1133333329999999</v>
      </c>
      <c r="O5207">
        <v>0</v>
      </c>
      <c r="P5207">
        <v>0</v>
      </c>
      <c r="Q5207">
        <v>12</v>
      </c>
      <c r="R5207">
        <v>0</v>
      </c>
      <c r="S5207">
        <v>3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613.03239543449808</v>
      </c>
      <c r="Z5207">
        <v>0</v>
      </c>
      <c r="AA5207">
        <v>42.892164938724882</v>
      </c>
      <c r="AB5207">
        <v>0</v>
      </c>
      <c r="AC5207">
        <v>0</v>
      </c>
      <c r="AD5207">
        <v>0</v>
      </c>
      <c r="AE5207">
        <v>655.92456037322302</v>
      </c>
    </row>
    <row r="5208" spans="1:31" x14ac:dyDescent="0.25">
      <c r="A5208">
        <v>1717909</v>
      </c>
      <c r="B5208">
        <v>1</v>
      </c>
      <c r="C5208" t="s">
        <v>81</v>
      </c>
      <c r="D5208" t="s">
        <v>123</v>
      </c>
      <c r="E5208" t="s">
        <v>140</v>
      </c>
      <c r="F5208" t="s">
        <v>11463</v>
      </c>
      <c r="G5208" t="s">
        <v>147</v>
      </c>
      <c r="H5208" t="s">
        <v>143</v>
      </c>
      <c r="I5208" t="s">
        <v>135</v>
      </c>
      <c r="J5208" t="s">
        <v>136</v>
      </c>
      <c r="K5208" t="s">
        <v>137</v>
      </c>
      <c r="L5208" t="s">
        <v>15065</v>
      </c>
      <c r="M5208" t="s">
        <v>15066</v>
      </c>
      <c r="N5208">
        <v>0.88388888799999998</v>
      </c>
      <c r="O5208">
        <v>3</v>
      </c>
      <c r="P5208">
        <v>27</v>
      </c>
      <c r="Q5208">
        <v>285</v>
      </c>
      <c r="R5208">
        <v>303</v>
      </c>
      <c r="S5208">
        <v>37</v>
      </c>
      <c r="T5208">
        <v>63</v>
      </c>
      <c r="U5208">
        <v>0</v>
      </c>
      <c r="V5208">
        <v>0</v>
      </c>
      <c r="W5208">
        <v>0.51393680504006656</v>
      </c>
      <c r="X5208">
        <v>3.3994151223411331</v>
      </c>
      <c r="Y5208">
        <v>69.311997022674788</v>
      </c>
      <c r="Z5208">
        <v>56.32811449280873</v>
      </c>
      <c r="AA5208">
        <v>26.294113522235957</v>
      </c>
      <c r="AB5208">
        <v>44.714313778729121</v>
      </c>
      <c r="AC5208">
        <v>0</v>
      </c>
      <c r="AD5208">
        <v>0</v>
      </c>
      <c r="AE5208">
        <v>200.56189074382979</v>
      </c>
    </row>
    <row r="5209" spans="1:31" x14ac:dyDescent="0.25">
      <c r="A5209">
        <v>1717560</v>
      </c>
      <c r="B5209">
        <v>1</v>
      </c>
      <c r="C5209" t="s">
        <v>80</v>
      </c>
      <c r="D5209" t="s">
        <v>92</v>
      </c>
      <c r="E5209" t="s">
        <v>160</v>
      </c>
      <c r="F5209" t="s">
        <v>13703</v>
      </c>
      <c r="G5209" t="s">
        <v>162</v>
      </c>
      <c r="H5209" t="s">
        <v>134</v>
      </c>
      <c r="I5209" t="s">
        <v>135</v>
      </c>
      <c r="J5209" t="s">
        <v>136</v>
      </c>
      <c r="K5209" t="s">
        <v>137</v>
      </c>
      <c r="L5209" t="s">
        <v>15067</v>
      </c>
      <c r="M5209" t="s">
        <v>15068</v>
      </c>
      <c r="N5209">
        <v>1.1483333330000001</v>
      </c>
      <c r="O5209">
        <v>0</v>
      </c>
      <c r="P5209">
        <v>24</v>
      </c>
      <c r="Q5209">
        <v>0</v>
      </c>
      <c r="R5209">
        <v>1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8.8301539289775501</v>
      </c>
      <c r="Y5209">
        <v>0</v>
      </c>
      <c r="Z5209">
        <v>0.12375211482805584</v>
      </c>
      <c r="AA5209">
        <v>0</v>
      </c>
      <c r="AB5209">
        <v>0</v>
      </c>
      <c r="AC5209">
        <v>0</v>
      </c>
      <c r="AD5209">
        <v>0</v>
      </c>
      <c r="AE5209">
        <v>8.9539060438056062</v>
      </c>
    </row>
    <row r="5210" spans="1:31" x14ac:dyDescent="0.25">
      <c r="A5210">
        <v>1717978</v>
      </c>
      <c r="B5210">
        <v>1</v>
      </c>
      <c r="C5210" t="s">
        <v>80</v>
      </c>
      <c r="D5210" t="s">
        <v>99</v>
      </c>
      <c r="E5210" t="s">
        <v>160</v>
      </c>
      <c r="F5210" t="s">
        <v>1985</v>
      </c>
      <c r="G5210" t="s">
        <v>162</v>
      </c>
      <c r="H5210" t="s">
        <v>134</v>
      </c>
      <c r="I5210" t="s">
        <v>135</v>
      </c>
      <c r="J5210" t="s">
        <v>136</v>
      </c>
      <c r="K5210" t="s">
        <v>137</v>
      </c>
      <c r="L5210" t="s">
        <v>15069</v>
      </c>
      <c r="M5210" t="s">
        <v>15070</v>
      </c>
      <c r="N5210">
        <v>2.6875</v>
      </c>
      <c r="O5210">
        <v>0</v>
      </c>
      <c r="P5210">
        <v>2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5.5952659429864662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5.5952659429864662</v>
      </c>
    </row>
    <row r="5211" spans="1:31" x14ac:dyDescent="0.25">
      <c r="A5211">
        <v>1718058</v>
      </c>
      <c r="B5211">
        <v>1</v>
      </c>
      <c r="C5211" t="s">
        <v>81</v>
      </c>
      <c r="D5211" t="s">
        <v>128</v>
      </c>
      <c r="E5211" t="s">
        <v>441</v>
      </c>
      <c r="F5211" t="s">
        <v>15071</v>
      </c>
      <c r="G5211" t="s">
        <v>650</v>
      </c>
      <c r="H5211" t="s">
        <v>134</v>
      </c>
      <c r="I5211" t="s">
        <v>135</v>
      </c>
      <c r="J5211" t="s">
        <v>136</v>
      </c>
      <c r="K5211" t="s">
        <v>137</v>
      </c>
      <c r="L5211" t="s">
        <v>15072</v>
      </c>
      <c r="M5211" t="s">
        <v>15073</v>
      </c>
      <c r="N5211">
        <v>3.4938888879999999</v>
      </c>
      <c r="O5211">
        <v>0</v>
      </c>
      <c r="P5211">
        <v>73</v>
      </c>
      <c r="Q5211">
        <v>0</v>
      </c>
      <c r="R5211">
        <v>0</v>
      </c>
      <c r="S5211">
        <v>0</v>
      </c>
      <c r="T5211">
        <v>1</v>
      </c>
      <c r="U5211">
        <v>0</v>
      </c>
      <c r="V5211">
        <v>0</v>
      </c>
      <c r="W5211">
        <v>0</v>
      </c>
      <c r="X5211">
        <v>52.690894354429311</v>
      </c>
      <c r="Y5211">
        <v>0</v>
      </c>
      <c r="Z5211">
        <v>0</v>
      </c>
      <c r="AA5211">
        <v>0</v>
      </c>
      <c r="AB5211">
        <v>1.1189605922510402</v>
      </c>
      <c r="AC5211">
        <v>0</v>
      </c>
      <c r="AD5211">
        <v>0</v>
      </c>
      <c r="AE5211">
        <v>53.809854946680353</v>
      </c>
    </row>
    <row r="5212" spans="1:31" x14ac:dyDescent="0.25">
      <c r="A5212">
        <v>1718015</v>
      </c>
      <c r="B5212">
        <v>1</v>
      </c>
      <c r="C5212" t="s">
        <v>80</v>
      </c>
      <c r="D5212" t="s">
        <v>93</v>
      </c>
      <c r="E5212" t="s">
        <v>171</v>
      </c>
      <c r="F5212" t="s">
        <v>15074</v>
      </c>
      <c r="G5212" t="s">
        <v>147</v>
      </c>
      <c r="H5212" t="s">
        <v>143</v>
      </c>
      <c r="I5212" t="s">
        <v>455</v>
      </c>
      <c r="J5212" t="s">
        <v>136</v>
      </c>
      <c r="K5212" t="s">
        <v>137</v>
      </c>
      <c r="L5212" t="s">
        <v>15075</v>
      </c>
      <c r="M5212" t="s">
        <v>15076</v>
      </c>
      <c r="N5212">
        <v>4.4444444E-2</v>
      </c>
      <c r="O5212">
        <v>0</v>
      </c>
      <c r="P5212">
        <v>4023</v>
      </c>
      <c r="Q5212">
        <v>0</v>
      </c>
      <c r="R5212">
        <v>0</v>
      </c>
      <c r="S5212">
        <v>3</v>
      </c>
      <c r="T5212">
        <v>431</v>
      </c>
      <c r="U5212">
        <v>0</v>
      </c>
      <c r="V5212">
        <v>0</v>
      </c>
      <c r="W5212">
        <v>0</v>
      </c>
      <c r="X5212">
        <v>40.448672134549156</v>
      </c>
      <c r="Y5212">
        <v>0</v>
      </c>
      <c r="Z5212">
        <v>0</v>
      </c>
      <c r="AA5212">
        <v>1.2672738262260002</v>
      </c>
      <c r="AB5212">
        <v>27.469966427688444</v>
      </c>
      <c r="AC5212">
        <v>0</v>
      </c>
      <c r="AD5212">
        <v>0</v>
      </c>
      <c r="AE5212">
        <v>69.185912388463606</v>
      </c>
    </row>
    <row r="5213" spans="1:31" x14ac:dyDescent="0.25">
      <c r="A5213">
        <v>1717766</v>
      </c>
      <c r="B5213">
        <v>1</v>
      </c>
      <c r="C5213" t="s">
        <v>80</v>
      </c>
      <c r="D5213" t="s">
        <v>105</v>
      </c>
      <c r="E5213" t="s">
        <v>160</v>
      </c>
      <c r="F5213" t="s">
        <v>15077</v>
      </c>
      <c r="G5213" t="s">
        <v>162</v>
      </c>
      <c r="H5213" t="s">
        <v>134</v>
      </c>
      <c r="I5213" t="s">
        <v>135</v>
      </c>
      <c r="J5213" t="s">
        <v>136</v>
      </c>
      <c r="K5213" t="s">
        <v>137</v>
      </c>
      <c r="L5213" t="s">
        <v>15078</v>
      </c>
      <c r="M5213" t="s">
        <v>15079</v>
      </c>
      <c r="N5213">
        <v>1.179444444</v>
      </c>
      <c r="O5213">
        <v>0</v>
      </c>
      <c r="P5213">
        <v>49</v>
      </c>
      <c r="Q5213">
        <v>0</v>
      </c>
      <c r="R5213">
        <v>0</v>
      </c>
      <c r="S5213">
        <v>0</v>
      </c>
      <c r="T5213">
        <v>1</v>
      </c>
      <c r="U5213">
        <v>0</v>
      </c>
      <c r="V5213">
        <v>0</v>
      </c>
      <c r="W5213">
        <v>0</v>
      </c>
      <c r="X5213">
        <v>15.499293492175708</v>
      </c>
      <c r="Y5213">
        <v>0</v>
      </c>
      <c r="Z5213">
        <v>0</v>
      </c>
      <c r="AA5213">
        <v>0</v>
      </c>
      <c r="AB5213">
        <v>2.0201057917240552</v>
      </c>
      <c r="AC5213">
        <v>0</v>
      </c>
      <c r="AD5213">
        <v>0</v>
      </c>
      <c r="AE5213">
        <v>17.519399283899762</v>
      </c>
    </row>
    <row r="5214" spans="1:31" x14ac:dyDescent="0.25">
      <c r="A5214">
        <v>1717623</v>
      </c>
      <c r="B5214">
        <v>1</v>
      </c>
      <c r="C5214" t="s">
        <v>80</v>
      </c>
      <c r="D5214" t="s">
        <v>93</v>
      </c>
      <c r="E5214" t="s">
        <v>140</v>
      </c>
      <c r="F5214" t="s">
        <v>15080</v>
      </c>
      <c r="G5214" t="s">
        <v>147</v>
      </c>
      <c r="H5214" t="s">
        <v>143</v>
      </c>
      <c r="I5214" t="s">
        <v>135</v>
      </c>
      <c r="J5214" t="s">
        <v>136</v>
      </c>
      <c r="K5214" t="s">
        <v>137</v>
      </c>
      <c r="L5214" t="s">
        <v>15081</v>
      </c>
      <c r="M5214" t="s">
        <v>15082</v>
      </c>
      <c r="N5214">
        <v>1.4516666659999999</v>
      </c>
      <c r="O5214">
        <v>0</v>
      </c>
      <c r="P5214">
        <v>4</v>
      </c>
      <c r="Q5214">
        <v>4</v>
      </c>
      <c r="R5214">
        <v>251</v>
      </c>
      <c r="S5214">
        <v>8</v>
      </c>
      <c r="T5214">
        <v>43</v>
      </c>
      <c r="U5214">
        <v>1</v>
      </c>
      <c r="V5214">
        <v>0</v>
      </c>
      <c r="W5214">
        <v>0</v>
      </c>
      <c r="X5214">
        <v>0.91197779817692326</v>
      </c>
      <c r="Y5214">
        <v>1.2026077922531002</v>
      </c>
      <c r="Z5214">
        <v>39.491755142790595</v>
      </c>
      <c r="AA5214">
        <v>32.872571276174185</v>
      </c>
      <c r="AB5214">
        <v>38.257257494196111</v>
      </c>
      <c r="AC5214">
        <v>198.33898320445743</v>
      </c>
      <c r="AD5214">
        <v>0</v>
      </c>
      <c r="AE5214">
        <v>311.07515270804834</v>
      </c>
    </row>
    <row r="5215" spans="1:31" x14ac:dyDescent="0.25">
      <c r="A5215">
        <v>1718158</v>
      </c>
      <c r="B5215">
        <v>1</v>
      </c>
      <c r="C5215" t="s">
        <v>80</v>
      </c>
      <c r="D5215" t="s">
        <v>98</v>
      </c>
      <c r="E5215" t="s">
        <v>160</v>
      </c>
      <c r="F5215" t="s">
        <v>15083</v>
      </c>
      <c r="G5215" t="s">
        <v>162</v>
      </c>
      <c r="H5215" t="s">
        <v>134</v>
      </c>
      <c r="I5215" t="s">
        <v>135</v>
      </c>
      <c r="J5215" t="s">
        <v>136</v>
      </c>
      <c r="K5215" t="s">
        <v>137</v>
      </c>
      <c r="L5215" t="s">
        <v>15084</v>
      </c>
      <c r="M5215" t="s">
        <v>15085</v>
      </c>
      <c r="N5215">
        <v>1.186666666</v>
      </c>
      <c r="O5215">
        <v>0</v>
      </c>
      <c r="P5215">
        <v>24</v>
      </c>
      <c r="Q5215">
        <v>0</v>
      </c>
      <c r="R5215">
        <v>6</v>
      </c>
      <c r="S5215">
        <v>0</v>
      </c>
      <c r="T5215">
        <v>4</v>
      </c>
      <c r="U5215">
        <v>0</v>
      </c>
      <c r="V5215">
        <v>0</v>
      </c>
      <c r="W5215">
        <v>0</v>
      </c>
      <c r="X5215">
        <v>10.889527281200722</v>
      </c>
      <c r="Y5215">
        <v>0</v>
      </c>
      <c r="Z5215">
        <v>0.9112079994061052</v>
      </c>
      <c r="AA5215">
        <v>0</v>
      </c>
      <c r="AB5215">
        <v>14.101544622382798</v>
      </c>
      <c r="AC5215">
        <v>0</v>
      </c>
      <c r="AD5215">
        <v>0</v>
      </c>
      <c r="AE5215">
        <v>25.902279902989626</v>
      </c>
    </row>
    <row r="5216" spans="1:31" x14ac:dyDescent="0.25">
      <c r="A5216">
        <v>1718164</v>
      </c>
      <c r="B5216">
        <v>1</v>
      </c>
      <c r="C5216" t="s">
        <v>81</v>
      </c>
      <c r="D5216" t="s">
        <v>114</v>
      </c>
      <c r="E5216" t="s">
        <v>160</v>
      </c>
      <c r="F5216" t="s">
        <v>15086</v>
      </c>
      <c r="G5216" t="s">
        <v>162</v>
      </c>
      <c r="H5216" t="s">
        <v>134</v>
      </c>
      <c r="I5216" t="s">
        <v>135</v>
      </c>
      <c r="J5216" t="s">
        <v>136</v>
      </c>
      <c r="K5216" t="s">
        <v>137</v>
      </c>
      <c r="L5216" t="s">
        <v>15087</v>
      </c>
      <c r="M5216" t="s">
        <v>15088</v>
      </c>
      <c r="N5216">
        <v>1.003055555</v>
      </c>
      <c r="O5216">
        <v>0</v>
      </c>
      <c r="P5216">
        <v>32</v>
      </c>
      <c r="Q5216">
        <v>0</v>
      </c>
      <c r="R5216">
        <v>0</v>
      </c>
      <c r="S5216">
        <v>0</v>
      </c>
      <c r="T5216">
        <v>2</v>
      </c>
      <c r="U5216">
        <v>0</v>
      </c>
      <c r="V5216">
        <v>0</v>
      </c>
      <c r="W5216">
        <v>0</v>
      </c>
      <c r="X5216">
        <v>2.2471831793994612</v>
      </c>
      <c r="Y5216">
        <v>0</v>
      </c>
      <c r="Z5216">
        <v>0</v>
      </c>
      <c r="AA5216">
        <v>0</v>
      </c>
      <c r="AB5216">
        <v>1.0796243527620835E-2</v>
      </c>
      <c r="AC5216">
        <v>0</v>
      </c>
      <c r="AD5216">
        <v>0</v>
      </c>
      <c r="AE5216">
        <v>2.257979422927082</v>
      </c>
    </row>
    <row r="5217" spans="1:31" x14ac:dyDescent="0.25">
      <c r="A5217">
        <v>1717915</v>
      </c>
      <c r="B5217">
        <v>1</v>
      </c>
      <c r="C5217" t="s">
        <v>81</v>
      </c>
      <c r="D5217" t="s">
        <v>118</v>
      </c>
      <c r="E5217" t="s">
        <v>171</v>
      </c>
      <c r="F5217" t="s">
        <v>14606</v>
      </c>
      <c r="G5217" t="s">
        <v>233</v>
      </c>
      <c r="H5217" t="s">
        <v>234</v>
      </c>
      <c r="I5217" t="s">
        <v>135</v>
      </c>
      <c r="J5217" t="s">
        <v>136</v>
      </c>
      <c r="K5217" t="s">
        <v>153</v>
      </c>
      <c r="L5217" t="s">
        <v>14559</v>
      </c>
      <c r="M5217" t="s">
        <v>15089</v>
      </c>
      <c r="N5217">
        <v>4.6005508329999998</v>
      </c>
      <c r="O5217">
        <v>0</v>
      </c>
      <c r="P5217">
        <v>0</v>
      </c>
      <c r="Q5217">
        <v>13</v>
      </c>
      <c r="R5217">
        <v>0</v>
      </c>
      <c r="S5217">
        <v>2</v>
      </c>
      <c r="T5217">
        <v>0</v>
      </c>
      <c r="U5217">
        <v>4</v>
      </c>
      <c r="V5217">
        <v>0</v>
      </c>
      <c r="W5217">
        <v>0</v>
      </c>
      <c r="X5217">
        <v>0</v>
      </c>
      <c r="Y5217">
        <v>42.239214305234782</v>
      </c>
      <c r="Z5217">
        <v>0</v>
      </c>
      <c r="AA5217">
        <v>220.85516314075062</v>
      </c>
      <c r="AB5217">
        <v>0</v>
      </c>
      <c r="AC5217">
        <v>545.35144323798067</v>
      </c>
      <c r="AD5217">
        <v>0</v>
      </c>
      <c r="AE5217">
        <v>808.44582068396608</v>
      </c>
    </row>
    <row r="5218" spans="1:31" x14ac:dyDescent="0.25">
      <c r="A5218">
        <v>1718207</v>
      </c>
      <c r="B5218">
        <v>1</v>
      </c>
      <c r="C5218" t="s">
        <v>80</v>
      </c>
      <c r="D5218" t="s">
        <v>93</v>
      </c>
      <c r="E5218" t="s">
        <v>171</v>
      </c>
      <c r="F5218" t="s">
        <v>15074</v>
      </c>
      <c r="G5218" t="s">
        <v>147</v>
      </c>
      <c r="H5218" t="s">
        <v>143</v>
      </c>
      <c r="I5218" t="s">
        <v>135</v>
      </c>
      <c r="J5218" t="s">
        <v>136</v>
      </c>
      <c r="K5218" t="s">
        <v>137</v>
      </c>
      <c r="L5218" t="s">
        <v>15090</v>
      </c>
      <c r="M5218" t="s">
        <v>15091</v>
      </c>
      <c r="N5218">
        <v>0.337777777</v>
      </c>
      <c r="O5218">
        <v>0</v>
      </c>
      <c r="P5218">
        <v>4023</v>
      </c>
      <c r="Q5218">
        <v>0</v>
      </c>
      <c r="R5218">
        <v>0</v>
      </c>
      <c r="S5218">
        <v>3</v>
      </c>
      <c r="T5218">
        <v>431</v>
      </c>
      <c r="U5218">
        <v>0</v>
      </c>
      <c r="V5218">
        <v>0</v>
      </c>
      <c r="W5218">
        <v>0</v>
      </c>
      <c r="X5218">
        <v>435.1185687865115</v>
      </c>
      <c r="Y5218">
        <v>0</v>
      </c>
      <c r="Z5218">
        <v>0</v>
      </c>
      <c r="AA5218">
        <v>8.1675463994134212</v>
      </c>
      <c r="AB5218">
        <v>166.83922843339315</v>
      </c>
      <c r="AC5218">
        <v>0</v>
      </c>
      <c r="AD5218">
        <v>0</v>
      </c>
      <c r="AE5218">
        <v>610.12534361931807</v>
      </c>
    </row>
    <row r="5219" spans="1:31" x14ac:dyDescent="0.25">
      <c r="A5219">
        <v>1717829</v>
      </c>
      <c r="B5219">
        <v>1</v>
      </c>
      <c r="C5219" t="s">
        <v>81</v>
      </c>
      <c r="D5219" t="s">
        <v>115</v>
      </c>
      <c r="E5219" t="s">
        <v>140</v>
      </c>
      <c r="F5219" t="s">
        <v>14331</v>
      </c>
      <c r="G5219" t="s">
        <v>147</v>
      </c>
      <c r="H5219" t="s">
        <v>143</v>
      </c>
      <c r="I5219" t="s">
        <v>135</v>
      </c>
      <c r="J5219" t="s">
        <v>136</v>
      </c>
      <c r="K5219" t="s">
        <v>137</v>
      </c>
      <c r="L5219" t="s">
        <v>15092</v>
      </c>
      <c r="M5219" t="s">
        <v>15093</v>
      </c>
      <c r="N5219">
        <v>0.15694444399999999</v>
      </c>
      <c r="O5219">
        <v>0</v>
      </c>
      <c r="P5219">
        <v>4508</v>
      </c>
      <c r="Q5219">
        <v>2</v>
      </c>
      <c r="R5219">
        <v>179</v>
      </c>
      <c r="S5219">
        <v>18</v>
      </c>
      <c r="T5219">
        <v>458</v>
      </c>
      <c r="U5219">
        <v>2</v>
      </c>
      <c r="V5219">
        <v>1</v>
      </c>
      <c r="W5219">
        <v>0</v>
      </c>
      <c r="X5219">
        <v>52.174023636013096</v>
      </c>
      <c r="Y5219">
        <v>0.62187969068148197</v>
      </c>
      <c r="Z5219">
        <v>5.0674897454227601</v>
      </c>
      <c r="AA5219">
        <v>4.1289614034077315</v>
      </c>
      <c r="AB5219">
        <v>31.657634396815485</v>
      </c>
      <c r="AC5219">
        <v>16.960087695289868</v>
      </c>
      <c r="AD5219">
        <v>0.18415677868584721</v>
      </c>
      <c r="AE5219">
        <v>110.79423334631628</v>
      </c>
    </row>
    <row r="5220" spans="1:31" x14ac:dyDescent="0.25">
      <c r="A5220">
        <v>1717597</v>
      </c>
      <c r="B5220">
        <v>1</v>
      </c>
      <c r="C5220" t="s">
        <v>80</v>
      </c>
      <c r="D5220" t="s">
        <v>94</v>
      </c>
      <c r="E5220" t="s">
        <v>189</v>
      </c>
      <c r="F5220" t="s">
        <v>12585</v>
      </c>
      <c r="G5220" t="s">
        <v>147</v>
      </c>
      <c r="H5220" t="s">
        <v>143</v>
      </c>
      <c r="I5220" t="s">
        <v>135</v>
      </c>
      <c r="J5220" t="s">
        <v>136</v>
      </c>
      <c r="K5220" t="s">
        <v>137</v>
      </c>
      <c r="L5220" t="s">
        <v>15094</v>
      </c>
      <c r="M5220" t="s">
        <v>15095</v>
      </c>
      <c r="N5220">
        <v>2.395277777</v>
      </c>
      <c r="O5220">
        <v>0</v>
      </c>
      <c r="P5220">
        <v>0</v>
      </c>
      <c r="Q5220">
        <v>0</v>
      </c>
      <c r="R5220">
        <v>0</v>
      </c>
      <c r="S5220">
        <v>1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3.3408249783985449</v>
      </c>
      <c r="AB5220">
        <v>0</v>
      </c>
      <c r="AC5220">
        <v>0</v>
      </c>
      <c r="AD5220">
        <v>0</v>
      </c>
      <c r="AE5220">
        <v>3.3408249783985449</v>
      </c>
    </row>
    <row r="5221" spans="1:31" x14ac:dyDescent="0.25">
      <c r="A5221">
        <v>1718144</v>
      </c>
      <c r="B5221">
        <v>1</v>
      </c>
      <c r="C5221" t="s">
        <v>80</v>
      </c>
      <c r="D5221" t="s">
        <v>92</v>
      </c>
      <c r="E5221" t="s">
        <v>160</v>
      </c>
      <c r="F5221" t="s">
        <v>15096</v>
      </c>
      <c r="G5221" t="s">
        <v>269</v>
      </c>
      <c r="H5221" t="s">
        <v>134</v>
      </c>
      <c r="I5221" t="s">
        <v>135</v>
      </c>
      <c r="J5221" t="s">
        <v>136</v>
      </c>
      <c r="K5221" t="s">
        <v>137</v>
      </c>
      <c r="L5221" t="s">
        <v>15097</v>
      </c>
      <c r="M5221" t="s">
        <v>15098</v>
      </c>
      <c r="N5221">
        <v>0.39861111100000002</v>
      </c>
      <c r="O5221">
        <v>0</v>
      </c>
      <c r="P5221">
        <v>91</v>
      </c>
      <c r="Q5221">
        <v>0</v>
      </c>
      <c r="R5221">
        <v>0</v>
      </c>
      <c r="S5221">
        <v>0</v>
      </c>
      <c r="T5221">
        <v>14</v>
      </c>
      <c r="U5221">
        <v>0</v>
      </c>
      <c r="V5221">
        <v>0</v>
      </c>
      <c r="W5221">
        <v>0</v>
      </c>
      <c r="X5221">
        <v>4.0867969760709677</v>
      </c>
      <c r="Y5221">
        <v>0</v>
      </c>
      <c r="Z5221">
        <v>0</v>
      </c>
      <c r="AA5221">
        <v>0</v>
      </c>
      <c r="AB5221">
        <v>2.6794341164701443</v>
      </c>
      <c r="AC5221">
        <v>0</v>
      </c>
      <c r="AD5221">
        <v>0</v>
      </c>
      <c r="AE5221">
        <v>6.766231092541112</v>
      </c>
    </row>
    <row r="5222" spans="1:31" x14ac:dyDescent="0.25">
      <c r="A5222">
        <v>1717992</v>
      </c>
      <c r="B5222">
        <v>1</v>
      </c>
      <c r="C5222" t="s">
        <v>80</v>
      </c>
      <c r="D5222" t="s">
        <v>106</v>
      </c>
      <c r="E5222" t="s">
        <v>140</v>
      </c>
      <c r="F5222" t="s">
        <v>11299</v>
      </c>
      <c r="G5222" t="s">
        <v>147</v>
      </c>
      <c r="H5222" t="s">
        <v>143</v>
      </c>
      <c r="I5222" t="s">
        <v>135</v>
      </c>
      <c r="J5222" t="s">
        <v>136</v>
      </c>
      <c r="K5222" t="s">
        <v>137</v>
      </c>
      <c r="L5222" t="s">
        <v>15099</v>
      </c>
      <c r="M5222" t="s">
        <v>15100</v>
      </c>
      <c r="N5222">
        <v>0.336388888</v>
      </c>
      <c r="O5222">
        <v>1</v>
      </c>
      <c r="P5222">
        <v>2</v>
      </c>
      <c r="Q5222">
        <v>18</v>
      </c>
      <c r="R5222">
        <v>269</v>
      </c>
      <c r="S5222">
        <v>11</v>
      </c>
      <c r="T5222">
        <v>57</v>
      </c>
      <c r="U5222">
        <v>0</v>
      </c>
      <c r="V5222">
        <v>0</v>
      </c>
      <c r="W5222">
        <v>0.14954747653510195</v>
      </c>
      <c r="X5222">
        <v>0.76976919340808669</v>
      </c>
      <c r="Y5222">
        <v>3.5881034030616452</v>
      </c>
      <c r="Z5222">
        <v>77.224818000124984</v>
      </c>
      <c r="AA5222">
        <v>24.936943511924486</v>
      </c>
      <c r="AB5222">
        <v>38.646953590329552</v>
      </c>
      <c r="AC5222">
        <v>0</v>
      </c>
      <c r="AD5222">
        <v>0</v>
      </c>
      <c r="AE5222">
        <v>145.31613517538386</v>
      </c>
    </row>
    <row r="5223" spans="1:31" x14ac:dyDescent="0.25">
      <c r="A5223">
        <v>1717892</v>
      </c>
      <c r="B5223">
        <v>1</v>
      </c>
      <c r="C5223" t="s">
        <v>80</v>
      </c>
      <c r="D5223" t="s">
        <v>93</v>
      </c>
      <c r="E5223" t="s">
        <v>140</v>
      </c>
      <c r="F5223" t="s">
        <v>467</v>
      </c>
      <c r="G5223" t="s">
        <v>147</v>
      </c>
      <c r="H5223" t="s">
        <v>143</v>
      </c>
      <c r="I5223" t="s">
        <v>135</v>
      </c>
      <c r="J5223" t="s">
        <v>136</v>
      </c>
      <c r="K5223" t="s">
        <v>137</v>
      </c>
      <c r="L5223" t="s">
        <v>15101</v>
      </c>
      <c r="M5223" t="s">
        <v>15102</v>
      </c>
      <c r="N5223">
        <v>0.96583333299999996</v>
      </c>
      <c r="O5223">
        <v>0</v>
      </c>
      <c r="P5223">
        <v>192</v>
      </c>
      <c r="Q5223">
        <v>2</v>
      </c>
      <c r="R5223">
        <v>44</v>
      </c>
      <c r="S5223">
        <v>3</v>
      </c>
      <c r="T5223">
        <v>38</v>
      </c>
      <c r="U5223">
        <v>0</v>
      </c>
      <c r="V5223">
        <v>0</v>
      </c>
      <c r="W5223">
        <v>0</v>
      </c>
      <c r="X5223">
        <v>13.486162612823867</v>
      </c>
      <c r="Y5223">
        <v>0.13499308785738501</v>
      </c>
      <c r="Z5223">
        <v>6.2775735569402533</v>
      </c>
      <c r="AA5223">
        <v>19.128658438222832</v>
      </c>
      <c r="AB5223">
        <v>6.1197181522287929</v>
      </c>
      <c r="AC5223">
        <v>0</v>
      </c>
      <c r="AD5223">
        <v>0</v>
      </c>
      <c r="AE5223">
        <v>45.147105848073132</v>
      </c>
    </row>
    <row r="5224" spans="1:31" x14ac:dyDescent="0.25">
      <c r="A5224">
        <v>1718038</v>
      </c>
      <c r="B5224">
        <v>1</v>
      </c>
      <c r="C5224" t="s">
        <v>80</v>
      </c>
      <c r="D5224" t="s">
        <v>93</v>
      </c>
      <c r="E5224" t="s">
        <v>171</v>
      </c>
      <c r="F5224" t="s">
        <v>15103</v>
      </c>
      <c r="G5224" t="s">
        <v>295</v>
      </c>
      <c r="H5224" t="s">
        <v>143</v>
      </c>
      <c r="I5224" t="s">
        <v>135</v>
      </c>
      <c r="J5224" t="s">
        <v>136</v>
      </c>
      <c r="K5224" t="s">
        <v>137</v>
      </c>
      <c r="L5224" t="s">
        <v>15104</v>
      </c>
      <c r="M5224" t="s">
        <v>15105</v>
      </c>
      <c r="N5224">
        <v>3.3849999999999998</v>
      </c>
      <c r="O5224">
        <v>0</v>
      </c>
      <c r="P5224">
        <v>13</v>
      </c>
      <c r="Q5224">
        <v>0</v>
      </c>
      <c r="R5224">
        <v>3</v>
      </c>
      <c r="S5224">
        <v>0</v>
      </c>
      <c r="T5224">
        <v>5</v>
      </c>
      <c r="U5224">
        <v>0</v>
      </c>
      <c r="V5224">
        <v>0</v>
      </c>
      <c r="W5224">
        <v>0</v>
      </c>
      <c r="X5224">
        <v>6.384892961929177</v>
      </c>
      <c r="Y5224">
        <v>0</v>
      </c>
      <c r="Z5224">
        <v>0.10427545193917752</v>
      </c>
      <c r="AA5224">
        <v>0</v>
      </c>
      <c r="AB5224">
        <v>2.9716343364409052</v>
      </c>
      <c r="AC5224">
        <v>0</v>
      </c>
      <c r="AD5224">
        <v>0</v>
      </c>
      <c r="AE5224">
        <v>9.4608027503092593</v>
      </c>
    </row>
    <row r="5225" spans="1:31" x14ac:dyDescent="0.25">
      <c r="A5225">
        <v>1718284</v>
      </c>
      <c r="B5225">
        <v>1</v>
      </c>
      <c r="C5225" t="s">
        <v>80</v>
      </c>
      <c r="D5225" t="s">
        <v>91</v>
      </c>
      <c r="E5225" t="s">
        <v>140</v>
      </c>
      <c r="F5225" t="s">
        <v>10260</v>
      </c>
      <c r="G5225" t="s">
        <v>147</v>
      </c>
      <c r="H5225" t="s">
        <v>143</v>
      </c>
      <c r="I5225" t="s">
        <v>135</v>
      </c>
      <c r="J5225" t="s">
        <v>136</v>
      </c>
      <c r="K5225" t="s">
        <v>137</v>
      </c>
      <c r="L5225" t="s">
        <v>15106</v>
      </c>
      <c r="M5225" t="s">
        <v>15107</v>
      </c>
      <c r="N5225">
        <v>0.15416666600000001</v>
      </c>
      <c r="O5225">
        <v>23</v>
      </c>
      <c r="P5225">
        <v>233</v>
      </c>
      <c r="Q5225">
        <v>42</v>
      </c>
      <c r="R5225">
        <v>65</v>
      </c>
      <c r="S5225">
        <v>28</v>
      </c>
      <c r="T5225">
        <v>197</v>
      </c>
      <c r="U5225">
        <v>1</v>
      </c>
      <c r="V5225">
        <v>0</v>
      </c>
      <c r="W5225">
        <v>4.1870375575019834</v>
      </c>
      <c r="X5225">
        <v>11.289851024906248</v>
      </c>
      <c r="Y5225">
        <v>3.9053010507991246</v>
      </c>
      <c r="Z5225">
        <v>1.5986993570477712</v>
      </c>
      <c r="AA5225">
        <v>12.797282223216106</v>
      </c>
      <c r="AB5225">
        <v>30.290761700078566</v>
      </c>
      <c r="AC5225">
        <v>0.18050652742733334</v>
      </c>
      <c r="AD5225">
        <v>0</v>
      </c>
      <c r="AE5225">
        <v>64.249439440977142</v>
      </c>
    </row>
    <row r="5226" spans="1:31" x14ac:dyDescent="0.25">
      <c r="A5226">
        <v>1718267</v>
      </c>
      <c r="B5226">
        <v>1</v>
      </c>
      <c r="C5226" t="s">
        <v>80</v>
      </c>
      <c r="D5226" t="s">
        <v>99</v>
      </c>
      <c r="E5226" t="s">
        <v>131</v>
      </c>
      <c r="F5226" t="s">
        <v>15108</v>
      </c>
      <c r="G5226" t="s">
        <v>133</v>
      </c>
      <c r="H5226" t="s">
        <v>134</v>
      </c>
      <c r="I5226" t="s">
        <v>135</v>
      </c>
      <c r="J5226" t="s">
        <v>136</v>
      </c>
      <c r="K5226" t="s">
        <v>137</v>
      </c>
      <c r="L5226" t="s">
        <v>15109</v>
      </c>
      <c r="M5226" t="s">
        <v>15110</v>
      </c>
      <c r="N5226">
        <v>2.2000000000000002</v>
      </c>
      <c r="O5226">
        <v>0</v>
      </c>
      <c r="P5226">
        <v>2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0.46140307889049004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0.46140307889049004</v>
      </c>
    </row>
    <row r="5227" spans="1:31" x14ac:dyDescent="0.25">
      <c r="A5227">
        <v>1718055</v>
      </c>
      <c r="B5227">
        <v>1</v>
      </c>
      <c r="C5227" t="s">
        <v>80</v>
      </c>
      <c r="D5227" t="s">
        <v>90</v>
      </c>
      <c r="E5227" t="s">
        <v>131</v>
      </c>
      <c r="F5227" t="s">
        <v>15111</v>
      </c>
      <c r="G5227" t="s">
        <v>157</v>
      </c>
      <c r="H5227" t="s">
        <v>134</v>
      </c>
      <c r="I5227" t="s">
        <v>135</v>
      </c>
      <c r="J5227" t="s">
        <v>136</v>
      </c>
      <c r="K5227" t="s">
        <v>137</v>
      </c>
      <c r="L5227" t="s">
        <v>15112</v>
      </c>
      <c r="M5227" t="s">
        <v>15113</v>
      </c>
      <c r="N5227">
        <v>2.250555555</v>
      </c>
      <c r="O5227">
        <v>0</v>
      </c>
      <c r="P5227">
        <v>5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3.0909798319109969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3.0909798319109969</v>
      </c>
    </row>
    <row r="5228" spans="1:31" x14ac:dyDescent="0.25">
      <c r="A5228">
        <v>1718290</v>
      </c>
      <c r="B5228">
        <v>1</v>
      </c>
      <c r="C5228" t="s">
        <v>80</v>
      </c>
      <c r="D5228" t="s">
        <v>100</v>
      </c>
      <c r="E5228" t="s">
        <v>131</v>
      </c>
      <c r="F5228" t="s">
        <v>15114</v>
      </c>
      <c r="G5228" t="s">
        <v>133</v>
      </c>
      <c r="H5228" t="s">
        <v>134</v>
      </c>
      <c r="I5228" t="s">
        <v>135</v>
      </c>
      <c r="J5228" t="s">
        <v>136</v>
      </c>
      <c r="K5228" t="s">
        <v>137</v>
      </c>
      <c r="L5228" t="s">
        <v>15115</v>
      </c>
      <c r="M5228" t="s">
        <v>15116</v>
      </c>
      <c r="N5228">
        <v>1.544444444</v>
      </c>
      <c r="O5228">
        <v>0</v>
      </c>
      <c r="P5228">
        <v>1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9.5721027190795838E-2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9.5721027190795838E-2</v>
      </c>
    </row>
    <row r="5229" spans="1:31" x14ac:dyDescent="0.25">
      <c r="A5229">
        <v>1717932</v>
      </c>
      <c r="B5229">
        <v>1</v>
      </c>
      <c r="C5229" t="s">
        <v>80</v>
      </c>
      <c r="D5229" t="s">
        <v>99</v>
      </c>
      <c r="E5229" t="s">
        <v>131</v>
      </c>
      <c r="F5229" t="s">
        <v>15117</v>
      </c>
      <c r="G5229" t="s">
        <v>242</v>
      </c>
      <c r="H5229" t="s">
        <v>134</v>
      </c>
      <c r="I5229" t="s">
        <v>135</v>
      </c>
      <c r="J5229" t="s">
        <v>136</v>
      </c>
      <c r="K5229" t="s">
        <v>137</v>
      </c>
      <c r="L5229" t="s">
        <v>15118</v>
      </c>
      <c r="M5229" t="s">
        <v>15119</v>
      </c>
      <c r="N5229">
        <v>25.029166665999998</v>
      </c>
      <c r="O5229">
        <v>0</v>
      </c>
      <c r="P5229">
        <v>1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</row>
    <row r="5230" spans="1:31" x14ac:dyDescent="0.25">
      <c r="A5230">
        <v>1718098</v>
      </c>
      <c r="B5230">
        <v>1</v>
      </c>
      <c r="C5230" t="s">
        <v>80</v>
      </c>
      <c r="D5230" t="s">
        <v>94</v>
      </c>
      <c r="E5230" t="s">
        <v>160</v>
      </c>
      <c r="F5230" t="s">
        <v>15120</v>
      </c>
      <c r="G5230" t="s">
        <v>162</v>
      </c>
      <c r="H5230" t="s">
        <v>134</v>
      </c>
      <c r="I5230" t="s">
        <v>135</v>
      </c>
      <c r="J5230" t="s">
        <v>136</v>
      </c>
      <c r="K5230" t="s">
        <v>137</v>
      </c>
      <c r="L5230" t="s">
        <v>15121</v>
      </c>
      <c r="M5230" t="s">
        <v>15122</v>
      </c>
      <c r="N5230">
        <v>1.6416666660000001</v>
      </c>
      <c r="O5230">
        <v>0</v>
      </c>
      <c r="P5230">
        <v>0</v>
      </c>
      <c r="Q5230">
        <v>0</v>
      </c>
      <c r="R5230">
        <v>27</v>
      </c>
      <c r="S5230">
        <v>0</v>
      </c>
      <c r="T5230">
        <v>2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6.7110171655157753</v>
      </c>
      <c r="AA5230">
        <v>0</v>
      </c>
      <c r="AB5230">
        <v>5.5883828547906669</v>
      </c>
      <c r="AC5230">
        <v>0</v>
      </c>
      <c r="AD5230">
        <v>0</v>
      </c>
      <c r="AE5230">
        <v>12.299400020306443</v>
      </c>
    </row>
    <row r="5231" spans="1:31" x14ac:dyDescent="0.25">
      <c r="A5231">
        <v>1717955</v>
      </c>
      <c r="B5231">
        <v>1</v>
      </c>
      <c r="C5231" t="s">
        <v>80</v>
      </c>
      <c r="D5231" t="s">
        <v>108</v>
      </c>
      <c r="E5231" t="s">
        <v>131</v>
      </c>
      <c r="F5231" t="s">
        <v>15123</v>
      </c>
      <c r="G5231" t="s">
        <v>133</v>
      </c>
      <c r="H5231" t="s">
        <v>134</v>
      </c>
      <c r="I5231" t="s">
        <v>135</v>
      </c>
      <c r="J5231" t="s">
        <v>136</v>
      </c>
      <c r="K5231" t="s">
        <v>137</v>
      </c>
      <c r="L5231" t="s">
        <v>15124</v>
      </c>
      <c r="M5231" t="s">
        <v>15125</v>
      </c>
      <c r="N5231">
        <v>2.4444444440000002</v>
      </c>
      <c r="O5231">
        <v>0</v>
      </c>
      <c r="P5231">
        <v>1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</row>
    <row r="5232" spans="1:31" x14ac:dyDescent="0.25">
      <c r="A5232">
        <v>1717557</v>
      </c>
      <c r="B5232">
        <v>1</v>
      </c>
      <c r="C5232" t="s">
        <v>80</v>
      </c>
      <c r="D5232" t="s">
        <v>106</v>
      </c>
      <c r="E5232" t="s">
        <v>150</v>
      </c>
      <c r="F5232" t="s">
        <v>13792</v>
      </c>
      <c r="G5232" t="s">
        <v>186</v>
      </c>
      <c r="H5232" t="s">
        <v>134</v>
      </c>
      <c r="I5232" t="s">
        <v>135</v>
      </c>
      <c r="J5232" t="s">
        <v>136</v>
      </c>
      <c r="K5232" t="s">
        <v>137</v>
      </c>
      <c r="L5232" t="s">
        <v>15126</v>
      </c>
      <c r="M5232" t="s">
        <v>15127</v>
      </c>
      <c r="N5232">
        <v>1.6513888880000001</v>
      </c>
      <c r="O5232">
        <v>0</v>
      </c>
      <c r="P5232">
        <v>82</v>
      </c>
      <c r="Q5232">
        <v>0</v>
      </c>
      <c r="R5232">
        <v>1</v>
      </c>
      <c r="S5232">
        <v>0</v>
      </c>
      <c r="T5232">
        <v>5</v>
      </c>
      <c r="U5232">
        <v>0</v>
      </c>
      <c r="V5232">
        <v>0</v>
      </c>
      <c r="W5232">
        <v>0</v>
      </c>
      <c r="X5232">
        <v>17.97704265279091</v>
      </c>
      <c r="Y5232">
        <v>0</v>
      </c>
      <c r="Z5232">
        <v>1.0631781963272666</v>
      </c>
      <c r="AA5232">
        <v>0</v>
      </c>
      <c r="AB5232">
        <v>0.56351832948696157</v>
      </c>
      <c r="AC5232">
        <v>0</v>
      </c>
      <c r="AD5232">
        <v>0</v>
      </c>
      <c r="AE5232">
        <v>19.603739178605139</v>
      </c>
    </row>
    <row r="5233" spans="1:31" x14ac:dyDescent="0.25">
      <c r="A5233">
        <v>1718224</v>
      </c>
      <c r="B5233">
        <v>1</v>
      </c>
      <c r="C5233" t="s">
        <v>80</v>
      </c>
      <c r="D5233" t="s">
        <v>97</v>
      </c>
      <c r="E5233" t="s">
        <v>131</v>
      </c>
      <c r="F5233" t="s">
        <v>15128</v>
      </c>
      <c r="G5233" t="s">
        <v>242</v>
      </c>
      <c r="H5233" t="s">
        <v>134</v>
      </c>
      <c r="I5233" t="s">
        <v>135</v>
      </c>
      <c r="J5233" t="s">
        <v>136</v>
      </c>
      <c r="K5233" t="s">
        <v>137</v>
      </c>
      <c r="L5233" t="s">
        <v>15129</v>
      </c>
      <c r="M5233" t="s">
        <v>15130</v>
      </c>
      <c r="N5233">
        <v>4.0241666660000002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7.261733422061112E-4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7.261733422061112E-4</v>
      </c>
    </row>
    <row r="5234" spans="1:31" x14ac:dyDescent="0.25">
      <c r="A5234">
        <v>1718247</v>
      </c>
      <c r="B5234">
        <v>1</v>
      </c>
      <c r="C5234" t="s">
        <v>81</v>
      </c>
      <c r="D5234" t="s">
        <v>113</v>
      </c>
      <c r="E5234" t="s">
        <v>171</v>
      </c>
      <c r="F5234" t="s">
        <v>15131</v>
      </c>
      <c r="G5234" t="s">
        <v>1104</v>
      </c>
      <c r="H5234" t="s">
        <v>143</v>
      </c>
      <c r="I5234" t="s">
        <v>135</v>
      </c>
      <c r="J5234" t="s">
        <v>136</v>
      </c>
      <c r="K5234" t="s">
        <v>137</v>
      </c>
      <c r="L5234" t="s">
        <v>15132</v>
      </c>
      <c r="M5234" t="s">
        <v>15133</v>
      </c>
      <c r="N5234">
        <v>6.9155555550000001</v>
      </c>
      <c r="O5234">
        <v>0</v>
      </c>
      <c r="P5234">
        <v>99</v>
      </c>
      <c r="Q5234">
        <v>0</v>
      </c>
      <c r="R5234">
        <v>27</v>
      </c>
      <c r="S5234">
        <v>0</v>
      </c>
      <c r="T5234">
        <v>5</v>
      </c>
      <c r="U5234">
        <v>0</v>
      </c>
      <c r="V5234">
        <v>0</v>
      </c>
      <c r="W5234">
        <v>0</v>
      </c>
      <c r="X5234">
        <v>142.95859528779786</v>
      </c>
      <c r="Y5234">
        <v>0</v>
      </c>
      <c r="Z5234">
        <v>37.865385661017996</v>
      </c>
      <c r="AA5234">
        <v>0</v>
      </c>
      <c r="AB5234">
        <v>10.20300209587564</v>
      </c>
      <c r="AC5234">
        <v>0</v>
      </c>
      <c r="AD5234">
        <v>0</v>
      </c>
      <c r="AE5234">
        <v>191.02698304469149</v>
      </c>
    </row>
    <row r="5235" spans="1:31" x14ac:dyDescent="0.25">
      <c r="A5235">
        <v>1718075</v>
      </c>
      <c r="B5235">
        <v>1</v>
      </c>
      <c r="C5235" t="s">
        <v>80</v>
      </c>
      <c r="D5235" t="s">
        <v>100</v>
      </c>
      <c r="E5235" t="s">
        <v>131</v>
      </c>
      <c r="F5235" t="s">
        <v>15134</v>
      </c>
      <c r="G5235" t="s">
        <v>133</v>
      </c>
      <c r="H5235" t="s">
        <v>134</v>
      </c>
      <c r="I5235" t="s">
        <v>135</v>
      </c>
      <c r="J5235" t="s">
        <v>136</v>
      </c>
      <c r="K5235" t="s">
        <v>137</v>
      </c>
      <c r="L5235" t="s">
        <v>15135</v>
      </c>
      <c r="M5235" t="s">
        <v>15136</v>
      </c>
      <c r="N5235">
        <v>2.2641666659999999</v>
      </c>
      <c r="O5235">
        <v>0</v>
      </c>
      <c r="P5235">
        <v>1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5.1516781102339042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5.1516781102339042</v>
      </c>
    </row>
    <row r="5236" spans="1:31" x14ac:dyDescent="0.25">
      <c r="A5236">
        <v>1717763</v>
      </c>
      <c r="B5236">
        <v>1</v>
      </c>
      <c r="C5236" t="s">
        <v>80</v>
      </c>
      <c r="D5236" t="s">
        <v>89</v>
      </c>
      <c r="E5236" t="s">
        <v>131</v>
      </c>
      <c r="F5236" t="s">
        <v>15137</v>
      </c>
      <c r="G5236" t="s">
        <v>238</v>
      </c>
      <c r="H5236" t="s">
        <v>134</v>
      </c>
      <c r="I5236" t="s">
        <v>135</v>
      </c>
      <c r="J5236" t="s">
        <v>136</v>
      </c>
      <c r="K5236" t="s">
        <v>137</v>
      </c>
      <c r="L5236" t="s">
        <v>15138</v>
      </c>
      <c r="M5236" t="s">
        <v>15139</v>
      </c>
      <c r="N5236">
        <v>0.54916666599999997</v>
      </c>
      <c r="O5236">
        <v>0</v>
      </c>
      <c r="P5236">
        <v>1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0.31551422897529169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0.31551422897529169</v>
      </c>
    </row>
    <row r="5237" spans="1:31" x14ac:dyDescent="0.25">
      <c r="A5237">
        <v>1717869</v>
      </c>
      <c r="B5237">
        <v>1</v>
      </c>
      <c r="C5237" t="s">
        <v>81</v>
      </c>
      <c r="D5237" t="s">
        <v>124</v>
      </c>
      <c r="E5237" t="s">
        <v>171</v>
      </c>
      <c r="F5237" t="s">
        <v>5319</v>
      </c>
      <c r="G5237" t="s">
        <v>295</v>
      </c>
      <c r="H5237" t="s">
        <v>143</v>
      </c>
      <c r="I5237" t="s">
        <v>135</v>
      </c>
      <c r="J5237" t="s">
        <v>136</v>
      </c>
      <c r="K5237" t="s">
        <v>137</v>
      </c>
      <c r="L5237" t="s">
        <v>15140</v>
      </c>
      <c r="M5237" t="s">
        <v>15141</v>
      </c>
      <c r="N5237">
        <v>0.74888888799999997</v>
      </c>
      <c r="O5237">
        <v>0</v>
      </c>
      <c r="P5237">
        <v>0</v>
      </c>
      <c r="Q5237">
        <v>9</v>
      </c>
      <c r="R5237">
        <v>37</v>
      </c>
      <c r="S5237">
        <v>5</v>
      </c>
      <c r="T5237">
        <v>3</v>
      </c>
      <c r="U5237">
        <v>0</v>
      </c>
      <c r="V5237">
        <v>0</v>
      </c>
      <c r="W5237">
        <v>0</v>
      </c>
      <c r="X5237">
        <v>0</v>
      </c>
      <c r="Y5237">
        <v>1.5194869332817855</v>
      </c>
      <c r="Z5237">
        <v>12.917344023432355</v>
      </c>
      <c r="AA5237">
        <v>3.6814904385491376</v>
      </c>
      <c r="AB5237">
        <v>2.4379784365756443</v>
      </c>
      <c r="AC5237">
        <v>0</v>
      </c>
      <c r="AD5237">
        <v>0</v>
      </c>
      <c r="AE5237">
        <v>20.556299831838921</v>
      </c>
    </row>
    <row r="5238" spans="1:31" x14ac:dyDescent="0.25">
      <c r="A5238">
        <v>1717726</v>
      </c>
      <c r="B5238">
        <v>1</v>
      </c>
      <c r="C5238" t="s">
        <v>81</v>
      </c>
      <c r="D5238" t="s">
        <v>127</v>
      </c>
      <c r="E5238" t="s">
        <v>171</v>
      </c>
      <c r="F5238" t="s">
        <v>559</v>
      </c>
      <c r="G5238" t="s">
        <v>147</v>
      </c>
      <c r="H5238" t="s">
        <v>143</v>
      </c>
      <c r="I5238" t="s">
        <v>455</v>
      </c>
      <c r="J5238" t="s">
        <v>136</v>
      </c>
      <c r="K5238" t="s">
        <v>137</v>
      </c>
      <c r="L5238" t="s">
        <v>15142</v>
      </c>
      <c r="M5238" t="s">
        <v>15143</v>
      </c>
      <c r="N5238">
        <v>7.7777769999999996E-3</v>
      </c>
      <c r="O5238">
        <v>0</v>
      </c>
      <c r="P5238">
        <v>420</v>
      </c>
      <c r="Q5238">
        <v>10</v>
      </c>
      <c r="R5238">
        <v>31</v>
      </c>
      <c r="S5238">
        <v>3</v>
      </c>
      <c r="T5238">
        <v>36</v>
      </c>
      <c r="U5238">
        <v>4</v>
      </c>
      <c r="V5238">
        <v>0</v>
      </c>
      <c r="W5238">
        <v>0</v>
      </c>
      <c r="X5238">
        <v>0.52972067560275127</v>
      </c>
      <c r="Y5238">
        <v>3.3581041982646664E-2</v>
      </c>
      <c r="Z5238">
        <v>3.87740486166211E-2</v>
      </c>
      <c r="AA5238">
        <v>5.7130641726840263</v>
      </c>
      <c r="AB5238">
        <v>7.8584369980511104E-2</v>
      </c>
      <c r="AC5238">
        <v>0.93341453724680001</v>
      </c>
      <c r="AD5238">
        <v>0</v>
      </c>
      <c r="AE5238">
        <v>7.3271388461133569</v>
      </c>
    </row>
    <row r="5239" spans="1:31" x14ac:dyDescent="0.25">
      <c r="A5239">
        <v>1718204</v>
      </c>
      <c r="B5239">
        <v>1</v>
      </c>
      <c r="C5239" t="s">
        <v>80</v>
      </c>
      <c r="D5239" t="s">
        <v>106</v>
      </c>
      <c r="E5239" t="s">
        <v>160</v>
      </c>
      <c r="F5239" t="s">
        <v>15144</v>
      </c>
      <c r="G5239" t="s">
        <v>1006</v>
      </c>
      <c r="H5239" t="s">
        <v>134</v>
      </c>
      <c r="I5239" t="s">
        <v>135</v>
      </c>
      <c r="J5239" t="s">
        <v>136</v>
      </c>
      <c r="K5239" t="s">
        <v>137</v>
      </c>
      <c r="L5239" t="s">
        <v>15145</v>
      </c>
      <c r="M5239" t="s">
        <v>15146</v>
      </c>
      <c r="N5239">
        <v>1.5991666659999999</v>
      </c>
      <c r="O5239">
        <v>0</v>
      </c>
      <c r="P5239">
        <v>3</v>
      </c>
      <c r="Q5239">
        <v>0</v>
      </c>
      <c r="R5239">
        <v>2</v>
      </c>
      <c r="S5239">
        <v>0</v>
      </c>
      <c r="T5239">
        <v>3</v>
      </c>
      <c r="U5239">
        <v>0</v>
      </c>
      <c r="V5239">
        <v>0</v>
      </c>
      <c r="W5239">
        <v>0</v>
      </c>
      <c r="X5239">
        <v>2.0642408976843334</v>
      </c>
      <c r="Y5239">
        <v>0</v>
      </c>
      <c r="Z5239">
        <v>2.9404419782024123</v>
      </c>
      <c r="AA5239">
        <v>0</v>
      </c>
      <c r="AB5239">
        <v>2.2355632440456099</v>
      </c>
      <c r="AC5239">
        <v>0</v>
      </c>
      <c r="AD5239">
        <v>0</v>
      </c>
      <c r="AE5239">
        <v>7.2402461199323547</v>
      </c>
    </row>
    <row r="5240" spans="1:31" x14ac:dyDescent="0.25">
      <c r="A5240">
        <v>1718118</v>
      </c>
      <c r="B5240">
        <v>1</v>
      </c>
      <c r="C5240" t="s">
        <v>80</v>
      </c>
      <c r="D5240" t="s">
        <v>92</v>
      </c>
      <c r="E5240" t="s">
        <v>131</v>
      </c>
      <c r="F5240" t="s">
        <v>15147</v>
      </c>
      <c r="G5240" t="s">
        <v>242</v>
      </c>
      <c r="H5240" t="s">
        <v>134</v>
      </c>
      <c r="I5240" t="s">
        <v>135</v>
      </c>
      <c r="J5240" t="s">
        <v>136</v>
      </c>
      <c r="K5240" t="s">
        <v>137</v>
      </c>
      <c r="L5240" t="s">
        <v>15148</v>
      </c>
      <c r="M5240" t="s">
        <v>15149</v>
      </c>
      <c r="N5240">
        <v>1.1886111109999999</v>
      </c>
      <c r="O5240">
        <v>0</v>
      </c>
      <c r="P5240">
        <v>5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0.27062249499714197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0.27062249499714197</v>
      </c>
    </row>
    <row r="5241" spans="1:31" x14ac:dyDescent="0.25">
      <c r="A5241">
        <v>1718161</v>
      </c>
      <c r="B5241">
        <v>1</v>
      </c>
      <c r="C5241" t="s">
        <v>81</v>
      </c>
      <c r="D5241" t="s">
        <v>113</v>
      </c>
      <c r="E5241" t="s">
        <v>150</v>
      </c>
      <c r="F5241" t="s">
        <v>15150</v>
      </c>
      <c r="G5241" t="s">
        <v>186</v>
      </c>
      <c r="H5241" t="s">
        <v>134</v>
      </c>
      <c r="I5241" t="s">
        <v>135</v>
      </c>
      <c r="J5241" t="s">
        <v>136</v>
      </c>
      <c r="K5241" t="s">
        <v>137</v>
      </c>
      <c r="L5241" t="s">
        <v>15151</v>
      </c>
      <c r="M5241" t="s">
        <v>15152</v>
      </c>
      <c r="N5241">
        <v>3.1641666659999999</v>
      </c>
      <c r="O5241">
        <v>0</v>
      </c>
      <c r="P5241">
        <v>28</v>
      </c>
      <c r="Q5241">
        <v>0</v>
      </c>
      <c r="R5241">
        <v>2</v>
      </c>
      <c r="S5241">
        <v>0</v>
      </c>
      <c r="T5241">
        <v>1</v>
      </c>
      <c r="U5241">
        <v>0</v>
      </c>
      <c r="V5241">
        <v>0</v>
      </c>
      <c r="W5241">
        <v>0</v>
      </c>
      <c r="X5241">
        <v>3.7363311617114627</v>
      </c>
      <c r="Y5241">
        <v>0</v>
      </c>
      <c r="Z5241">
        <v>0.50194161770779833</v>
      </c>
      <c r="AA5241">
        <v>0</v>
      </c>
      <c r="AB5241">
        <v>0.24944106962886003</v>
      </c>
      <c r="AC5241">
        <v>0</v>
      </c>
      <c r="AD5241">
        <v>0</v>
      </c>
      <c r="AE5241">
        <v>4.487713849048121</v>
      </c>
    </row>
    <row r="5242" spans="1:31" x14ac:dyDescent="0.25">
      <c r="A5242">
        <v>1717620</v>
      </c>
      <c r="B5242">
        <v>1</v>
      </c>
      <c r="C5242" t="s">
        <v>80</v>
      </c>
      <c r="D5242" t="s">
        <v>98</v>
      </c>
      <c r="E5242" t="s">
        <v>171</v>
      </c>
      <c r="F5242" t="s">
        <v>15153</v>
      </c>
      <c r="G5242" t="s">
        <v>295</v>
      </c>
      <c r="H5242" t="s">
        <v>143</v>
      </c>
      <c r="I5242" t="s">
        <v>135</v>
      </c>
      <c r="J5242" t="s">
        <v>136</v>
      </c>
      <c r="K5242" t="s">
        <v>137</v>
      </c>
      <c r="L5242" t="s">
        <v>15154</v>
      </c>
      <c r="M5242" t="s">
        <v>15155</v>
      </c>
      <c r="N5242">
        <v>1.9836111110000001</v>
      </c>
      <c r="O5242">
        <v>0</v>
      </c>
      <c r="P5242">
        <v>74</v>
      </c>
      <c r="Q5242">
        <v>0</v>
      </c>
      <c r="R5242">
        <v>0</v>
      </c>
      <c r="S5242">
        <v>0</v>
      </c>
      <c r="T5242">
        <v>6</v>
      </c>
      <c r="U5242">
        <v>0</v>
      </c>
      <c r="V5242">
        <v>0</v>
      </c>
      <c r="W5242">
        <v>0</v>
      </c>
      <c r="X5242">
        <v>14.445348580659076</v>
      </c>
      <c r="Y5242">
        <v>0</v>
      </c>
      <c r="Z5242">
        <v>0</v>
      </c>
      <c r="AA5242">
        <v>0</v>
      </c>
      <c r="AB5242">
        <v>4.024711231258129</v>
      </c>
      <c r="AC5242">
        <v>0</v>
      </c>
      <c r="AD5242">
        <v>0</v>
      </c>
      <c r="AE5242">
        <v>18.470059811917203</v>
      </c>
    </row>
    <row r="5243" spans="1:31" x14ac:dyDescent="0.25">
      <c r="A5243">
        <v>1718419</v>
      </c>
      <c r="B5243">
        <v>1</v>
      </c>
      <c r="C5243" t="s">
        <v>80</v>
      </c>
      <c r="D5243" t="s">
        <v>82</v>
      </c>
      <c r="E5243" t="s">
        <v>150</v>
      </c>
      <c r="F5243" t="s">
        <v>1587</v>
      </c>
      <c r="G5243" t="s">
        <v>152</v>
      </c>
      <c r="H5243" t="s">
        <v>134</v>
      </c>
      <c r="I5243" t="s">
        <v>135</v>
      </c>
      <c r="J5243" t="s">
        <v>136</v>
      </c>
      <c r="K5243" t="s">
        <v>153</v>
      </c>
      <c r="L5243" t="s">
        <v>15156</v>
      </c>
      <c r="M5243" t="s">
        <v>15157</v>
      </c>
      <c r="N5243">
        <v>5.9567008330000002</v>
      </c>
      <c r="O5243">
        <v>0</v>
      </c>
      <c r="P5243">
        <v>621</v>
      </c>
      <c r="Q5243">
        <v>0</v>
      </c>
      <c r="R5243">
        <v>0</v>
      </c>
      <c r="S5243">
        <v>0</v>
      </c>
      <c r="T5243">
        <v>19</v>
      </c>
      <c r="U5243">
        <v>0</v>
      </c>
      <c r="V5243">
        <v>0</v>
      </c>
      <c r="W5243">
        <v>0</v>
      </c>
      <c r="X5243">
        <v>1003.4407086702865</v>
      </c>
      <c r="Y5243">
        <v>0</v>
      </c>
      <c r="Z5243">
        <v>0</v>
      </c>
      <c r="AA5243">
        <v>0</v>
      </c>
      <c r="AB5243">
        <v>102.26571337219717</v>
      </c>
      <c r="AC5243">
        <v>0</v>
      </c>
      <c r="AD5243">
        <v>0</v>
      </c>
      <c r="AE5243">
        <v>1105.7064220424836</v>
      </c>
    </row>
    <row r="5244" spans="1:31" x14ac:dyDescent="0.25">
      <c r="A5244">
        <v>1718396</v>
      </c>
      <c r="B5244">
        <v>1</v>
      </c>
      <c r="C5244" t="s">
        <v>80</v>
      </c>
      <c r="D5244" t="s">
        <v>96</v>
      </c>
      <c r="E5244" t="s">
        <v>160</v>
      </c>
      <c r="F5244" t="s">
        <v>15158</v>
      </c>
      <c r="G5244" t="s">
        <v>152</v>
      </c>
      <c r="H5244" t="s">
        <v>134</v>
      </c>
      <c r="I5244" t="s">
        <v>135</v>
      </c>
      <c r="J5244" t="s">
        <v>136</v>
      </c>
      <c r="K5244" t="s">
        <v>153</v>
      </c>
      <c r="L5244" t="s">
        <v>15159</v>
      </c>
      <c r="M5244" t="s">
        <v>15160</v>
      </c>
      <c r="N5244">
        <v>5.9841666660000001</v>
      </c>
      <c r="O5244">
        <v>0</v>
      </c>
      <c r="P5244">
        <v>147</v>
      </c>
      <c r="Q5244">
        <v>0</v>
      </c>
      <c r="R5244">
        <v>0</v>
      </c>
      <c r="S5244">
        <v>0</v>
      </c>
      <c r="T5244">
        <v>4</v>
      </c>
      <c r="U5244">
        <v>0</v>
      </c>
      <c r="V5244">
        <v>0</v>
      </c>
      <c r="W5244">
        <v>0</v>
      </c>
      <c r="X5244">
        <v>348.85374533798</v>
      </c>
      <c r="Y5244">
        <v>0</v>
      </c>
      <c r="Z5244">
        <v>0</v>
      </c>
      <c r="AA5244">
        <v>0</v>
      </c>
      <c r="AB5244">
        <v>53.323999328544431</v>
      </c>
      <c r="AC5244">
        <v>0</v>
      </c>
      <c r="AD5244">
        <v>0</v>
      </c>
      <c r="AE5244">
        <v>402.1777446665244</v>
      </c>
    </row>
    <row r="5245" spans="1:31" x14ac:dyDescent="0.25">
      <c r="A5245">
        <v>1718379</v>
      </c>
      <c r="B5245">
        <v>1</v>
      </c>
      <c r="C5245" t="s">
        <v>81</v>
      </c>
      <c r="D5245" t="s">
        <v>128</v>
      </c>
      <c r="E5245" t="s">
        <v>171</v>
      </c>
      <c r="F5245" t="s">
        <v>15161</v>
      </c>
      <c r="G5245" t="s">
        <v>147</v>
      </c>
      <c r="H5245" t="s">
        <v>143</v>
      </c>
      <c r="I5245" t="s">
        <v>135</v>
      </c>
      <c r="J5245" t="s">
        <v>136</v>
      </c>
      <c r="K5245" t="s">
        <v>137</v>
      </c>
      <c r="L5245" t="s">
        <v>15162</v>
      </c>
      <c r="M5245" t="s">
        <v>15163</v>
      </c>
      <c r="N5245">
        <v>1.221666666</v>
      </c>
      <c r="O5245">
        <v>1</v>
      </c>
      <c r="P5245">
        <v>1024</v>
      </c>
      <c r="Q5245">
        <v>4</v>
      </c>
      <c r="R5245">
        <v>59</v>
      </c>
      <c r="S5245">
        <v>0</v>
      </c>
      <c r="T5245">
        <v>91</v>
      </c>
      <c r="U5245">
        <v>1</v>
      </c>
      <c r="V5245">
        <v>0</v>
      </c>
      <c r="W5245">
        <v>0.25004148664800002</v>
      </c>
      <c r="X5245">
        <v>312.13238130740035</v>
      </c>
      <c r="Y5245">
        <v>4.0581528727157288</v>
      </c>
      <c r="Z5245">
        <v>26.82187011685718</v>
      </c>
      <c r="AA5245">
        <v>0</v>
      </c>
      <c r="AB5245">
        <v>98.109988454225117</v>
      </c>
      <c r="AC5245">
        <v>73.658393304662681</v>
      </c>
      <c r="AD5245">
        <v>0</v>
      </c>
      <c r="AE5245">
        <v>515.03082754250897</v>
      </c>
    </row>
    <row r="5246" spans="1:31" x14ac:dyDescent="0.25">
      <c r="A5246">
        <v>1718296</v>
      </c>
      <c r="B5246">
        <v>1</v>
      </c>
      <c r="C5246" t="s">
        <v>81</v>
      </c>
      <c r="D5246" t="s">
        <v>123</v>
      </c>
      <c r="E5246" t="s">
        <v>140</v>
      </c>
      <c r="F5246" t="s">
        <v>15164</v>
      </c>
      <c r="G5246" t="s">
        <v>147</v>
      </c>
      <c r="H5246" t="s">
        <v>143</v>
      </c>
      <c r="I5246" t="s">
        <v>135</v>
      </c>
      <c r="J5246" t="s">
        <v>136</v>
      </c>
      <c r="K5246" t="s">
        <v>137</v>
      </c>
      <c r="L5246" t="s">
        <v>15165</v>
      </c>
      <c r="M5246" t="s">
        <v>15166</v>
      </c>
      <c r="N5246">
        <v>0.47444444400000002</v>
      </c>
      <c r="O5246">
        <v>0</v>
      </c>
      <c r="P5246">
        <v>0</v>
      </c>
      <c r="Q5246">
        <v>0</v>
      </c>
      <c r="R5246">
        <v>0</v>
      </c>
      <c r="S5246">
        <v>1</v>
      </c>
      <c r="T5246">
        <v>4</v>
      </c>
      <c r="U5246">
        <v>3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1.4391311586988802</v>
      </c>
      <c r="AB5246">
        <v>0.4173764586551223</v>
      </c>
      <c r="AC5246">
        <v>726.64546152500884</v>
      </c>
      <c r="AD5246">
        <v>0</v>
      </c>
      <c r="AE5246">
        <v>728.5019691423629</v>
      </c>
    </row>
    <row r="5247" spans="1:31" x14ac:dyDescent="0.25">
      <c r="A5247">
        <v>1718774</v>
      </c>
      <c r="B5247">
        <v>1</v>
      </c>
      <c r="C5247" t="s">
        <v>80</v>
      </c>
      <c r="D5247" t="s">
        <v>104</v>
      </c>
      <c r="E5247" t="s">
        <v>131</v>
      </c>
      <c r="F5247" t="s">
        <v>15167</v>
      </c>
      <c r="G5247" t="s">
        <v>133</v>
      </c>
      <c r="H5247" t="s">
        <v>134</v>
      </c>
      <c r="I5247" t="s">
        <v>135</v>
      </c>
      <c r="J5247" t="s">
        <v>136</v>
      </c>
      <c r="K5247" t="s">
        <v>137</v>
      </c>
      <c r="L5247" t="s">
        <v>15168</v>
      </c>
      <c r="M5247" t="s">
        <v>15169</v>
      </c>
      <c r="N5247">
        <v>1.7252777770000001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2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0.56759448698555426</v>
      </c>
      <c r="AC5247">
        <v>0</v>
      </c>
      <c r="AD5247">
        <v>0</v>
      </c>
      <c r="AE5247">
        <v>0.56759448698555426</v>
      </c>
    </row>
    <row r="5248" spans="1:31" x14ac:dyDescent="0.25">
      <c r="A5248">
        <v>1718582</v>
      </c>
      <c r="B5248">
        <v>1</v>
      </c>
      <c r="C5248" t="s">
        <v>81</v>
      </c>
      <c r="D5248" t="s">
        <v>128</v>
      </c>
      <c r="E5248" t="s">
        <v>160</v>
      </c>
      <c r="F5248" t="s">
        <v>15170</v>
      </c>
      <c r="G5248" t="s">
        <v>162</v>
      </c>
      <c r="H5248" t="s">
        <v>134</v>
      </c>
      <c r="I5248" t="s">
        <v>135</v>
      </c>
      <c r="J5248" t="s">
        <v>136</v>
      </c>
      <c r="K5248" t="s">
        <v>137</v>
      </c>
      <c r="L5248" t="s">
        <v>15171</v>
      </c>
      <c r="M5248" t="s">
        <v>15172</v>
      </c>
      <c r="N5248">
        <v>2.2497222219999999</v>
      </c>
      <c r="O5248">
        <v>0</v>
      </c>
      <c r="P5248">
        <v>35</v>
      </c>
      <c r="Q5248">
        <v>0</v>
      </c>
      <c r="R5248">
        <v>0</v>
      </c>
      <c r="S5248">
        <v>0</v>
      </c>
      <c r="T5248">
        <v>4</v>
      </c>
      <c r="U5248">
        <v>0</v>
      </c>
      <c r="V5248">
        <v>0</v>
      </c>
      <c r="W5248">
        <v>0</v>
      </c>
      <c r="X5248">
        <v>5.0175689823278606</v>
      </c>
      <c r="Y5248">
        <v>0</v>
      </c>
      <c r="Z5248">
        <v>0</v>
      </c>
      <c r="AA5248">
        <v>0</v>
      </c>
      <c r="AB5248">
        <v>0.71165670849057505</v>
      </c>
      <c r="AC5248">
        <v>0</v>
      </c>
      <c r="AD5248">
        <v>0</v>
      </c>
      <c r="AE5248">
        <v>5.7292256908184358</v>
      </c>
    </row>
    <row r="5249" spans="1:31" x14ac:dyDescent="0.25">
      <c r="A5249">
        <v>1718728</v>
      </c>
      <c r="B5249">
        <v>1</v>
      </c>
      <c r="C5249" t="s">
        <v>81</v>
      </c>
      <c r="D5249" t="s">
        <v>118</v>
      </c>
      <c r="E5249" t="s">
        <v>441</v>
      </c>
      <c r="F5249" t="s">
        <v>15173</v>
      </c>
      <c r="G5249" t="s">
        <v>1328</v>
      </c>
      <c r="H5249" t="s">
        <v>134</v>
      </c>
      <c r="I5249" t="s">
        <v>135</v>
      </c>
      <c r="J5249" t="s">
        <v>136</v>
      </c>
      <c r="K5249" t="s">
        <v>137</v>
      </c>
      <c r="L5249" t="s">
        <v>15174</v>
      </c>
      <c r="M5249" t="s">
        <v>15175</v>
      </c>
      <c r="N5249">
        <v>0.76972222199999996</v>
      </c>
      <c r="O5249">
        <v>0</v>
      </c>
      <c r="P5249">
        <v>169</v>
      </c>
      <c r="Q5249">
        <v>0</v>
      </c>
      <c r="R5249">
        <v>0</v>
      </c>
      <c r="S5249">
        <v>0</v>
      </c>
      <c r="T5249">
        <v>4</v>
      </c>
      <c r="U5249">
        <v>0</v>
      </c>
      <c r="V5249">
        <v>0</v>
      </c>
      <c r="W5249">
        <v>0</v>
      </c>
      <c r="X5249">
        <v>28.883275010689719</v>
      </c>
      <c r="Y5249">
        <v>0</v>
      </c>
      <c r="Z5249">
        <v>0</v>
      </c>
      <c r="AA5249">
        <v>0</v>
      </c>
      <c r="AB5249">
        <v>2.1909368475061504</v>
      </c>
      <c r="AC5249">
        <v>0</v>
      </c>
      <c r="AD5249">
        <v>0</v>
      </c>
      <c r="AE5249">
        <v>31.07421185819587</v>
      </c>
    </row>
    <row r="5250" spans="1:31" x14ac:dyDescent="0.25">
      <c r="A5250">
        <v>1718482</v>
      </c>
      <c r="B5250">
        <v>1</v>
      </c>
      <c r="C5250" t="s">
        <v>81</v>
      </c>
      <c r="D5250" t="s">
        <v>120</v>
      </c>
      <c r="E5250" t="s">
        <v>131</v>
      </c>
      <c r="F5250" t="s">
        <v>15176</v>
      </c>
      <c r="G5250" t="s">
        <v>133</v>
      </c>
      <c r="H5250" t="s">
        <v>134</v>
      </c>
      <c r="I5250" t="s">
        <v>135</v>
      </c>
      <c r="J5250" t="s">
        <v>136</v>
      </c>
      <c r="K5250" t="s">
        <v>137</v>
      </c>
      <c r="L5250" t="s">
        <v>15177</v>
      </c>
      <c r="M5250" t="s">
        <v>15178</v>
      </c>
      <c r="N5250">
        <v>1.361388888</v>
      </c>
      <c r="O5250">
        <v>0</v>
      </c>
      <c r="P5250">
        <v>1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0.37654860019931252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0.37654860019931252</v>
      </c>
    </row>
    <row r="5251" spans="1:31" x14ac:dyDescent="0.25">
      <c r="A5251">
        <v>1718860</v>
      </c>
      <c r="B5251">
        <v>1</v>
      </c>
      <c r="C5251" t="s">
        <v>81</v>
      </c>
      <c r="D5251" t="s">
        <v>128</v>
      </c>
      <c r="E5251" t="s">
        <v>160</v>
      </c>
      <c r="F5251" t="s">
        <v>15179</v>
      </c>
      <c r="G5251" t="s">
        <v>1006</v>
      </c>
      <c r="H5251" t="s">
        <v>134</v>
      </c>
      <c r="I5251" t="s">
        <v>135</v>
      </c>
      <c r="J5251" t="s">
        <v>136</v>
      </c>
      <c r="K5251" t="s">
        <v>137</v>
      </c>
      <c r="L5251" t="s">
        <v>15180</v>
      </c>
      <c r="M5251" t="s">
        <v>15181</v>
      </c>
      <c r="N5251">
        <v>2.8633333329999999</v>
      </c>
      <c r="O5251">
        <v>0</v>
      </c>
      <c r="P5251">
        <v>46</v>
      </c>
      <c r="Q5251">
        <v>0</v>
      </c>
      <c r="R5251">
        <v>0</v>
      </c>
      <c r="S5251">
        <v>0</v>
      </c>
      <c r="T5251">
        <v>8</v>
      </c>
      <c r="U5251">
        <v>0</v>
      </c>
      <c r="V5251">
        <v>0</v>
      </c>
      <c r="W5251">
        <v>0</v>
      </c>
      <c r="X5251">
        <v>15.965466943332794</v>
      </c>
      <c r="Y5251">
        <v>0</v>
      </c>
      <c r="Z5251">
        <v>0</v>
      </c>
      <c r="AA5251">
        <v>0</v>
      </c>
      <c r="AB5251">
        <v>2.4211734617874456</v>
      </c>
      <c r="AC5251">
        <v>0</v>
      </c>
      <c r="AD5251">
        <v>0</v>
      </c>
      <c r="AE5251">
        <v>18.386640405120239</v>
      </c>
    </row>
    <row r="5252" spans="1:31" x14ac:dyDescent="0.25">
      <c r="A5252">
        <v>1718811</v>
      </c>
      <c r="B5252">
        <v>1</v>
      </c>
      <c r="C5252" t="s">
        <v>81</v>
      </c>
      <c r="D5252" t="s">
        <v>123</v>
      </c>
      <c r="E5252" t="s">
        <v>160</v>
      </c>
      <c r="F5252" t="s">
        <v>15182</v>
      </c>
      <c r="G5252" t="s">
        <v>162</v>
      </c>
      <c r="H5252" t="s">
        <v>134</v>
      </c>
      <c r="I5252" t="s">
        <v>135</v>
      </c>
      <c r="J5252" t="s">
        <v>136</v>
      </c>
      <c r="K5252" t="s">
        <v>137</v>
      </c>
      <c r="L5252" t="s">
        <v>15183</v>
      </c>
      <c r="M5252" t="s">
        <v>15184</v>
      </c>
      <c r="N5252">
        <v>2.599444444</v>
      </c>
      <c r="O5252">
        <v>0</v>
      </c>
      <c r="P5252">
        <v>52</v>
      </c>
      <c r="Q5252">
        <v>0</v>
      </c>
      <c r="R5252">
        <v>0</v>
      </c>
      <c r="S5252">
        <v>0</v>
      </c>
      <c r="T5252">
        <v>2</v>
      </c>
      <c r="U5252">
        <v>0</v>
      </c>
      <c r="V5252">
        <v>0</v>
      </c>
      <c r="W5252">
        <v>0</v>
      </c>
      <c r="X5252">
        <v>36.101408020999948</v>
      </c>
      <c r="Y5252">
        <v>0</v>
      </c>
      <c r="Z5252">
        <v>0</v>
      </c>
      <c r="AA5252">
        <v>0</v>
      </c>
      <c r="AB5252">
        <v>3.1970739604111333</v>
      </c>
      <c r="AC5252">
        <v>0</v>
      </c>
      <c r="AD5252">
        <v>0</v>
      </c>
      <c r="AE5252">
        <v>39.298481981411079</v>
      </c>
    </row>
    <row r="5253" spans="1:31" x14ac:dyDescent="0.25">
      <c r="A5253">
        <v>1718525</v>
      </c>
      <c r="B5253">
        <v>1</v>
      </c>
      <c r="C5253" t="s">
        <v>80</v>
      </c>
      <c r="D5253" t="s">
        <v>85</v>
      </c>
      <c r="E5253" t="s">
        <v>160</v>
      </c>
      <c r="F5253" t="s">
        <v>15185</v>
      </c>
      <c r="G5253" t="s">
        <v>173</v>
      </c>
      <c r="H5253" t="s">
        <v>134</v>
      </c>
      <c r="I5253" t="s">
        <v>135</v>
      </c>
      <c r="J5253" t="s">
        <v>136</v>
      </c>
      <c r="K5253" t="s">
        <v>153</v>
      </c>
      <c r="L5253" t="s">
        <v>15186</v>
      </c>
      <c r="M5253" t="s">
        <v>15187</v>
      </c>
      <c r="N5253">
        <v>0.31527777699999998</v>
      </c>
      <c r="O5253">
        <v>0</v>
      </c>
      <c r="P5253">
        <v>195</v>
      </c>
      <c r="Q5253">
        <v>0</v>
      </c>
      <c r="R5253">
        <v>0</v>
      </c>
      <c r="S5253">
        <v>0</v>
      </c>
      <c r="T5253">
        <v>24</v>
      </c>
      <c r="U5253">
        <v>0</v>
      </c>
      <c r="V5253">
        <v>0</v>
      </c>
      <c r="W5253">
        <v>0</v>
      </c>
      <c r="X5253">
        <v>14.846169243204089</v>
      </c>
      <c r="Y5253">
        <v>0</v>
      </c>
      <c r="Z5253">
        <v>0</v>
      </c>
      <c r="AA5253">
        <v>0</v>
      </c>
      <c r="AB5253">
        <v>3.0483967830014485</v>
      </c>
      <c r="AC5253">
        <v>0</v>
      </c>
      <c r="AD5253">
        <v>0</v>
      </c>
      <c r="AE5253">
        <v>17.894566026205538</v>
      </c>
    </row>
    <row r="5254" spans="1:31" x14ac:dyDescent="0.25">
      <c r="A5254">
        <v>1718668</v>
      </c>
      <c r="B5254">
        <v>1</v>
      </c>
      <c r="C5254" t="s">
        <v>81</v>
      </c>
      <c r="D5254" t="s">
        <v>120</v>
      </c>
      <c r="E5254" t="s">
        <v>160</v>
      </c>
      <c r="F5254" t="s">
        <v>15188</v>
      </c>
      <c r="G5254" t="s">
        <v>326</v>
      </c>
      <c r="H5254" t="s">
        <v>134</v>
      </c>
      <c r="I5254" t="s">
        <v>135</v>
      </c>
      <c r="J5254" t="s">
        <v>136</v>
      </c>
      <c r="K5254" t="s">
        <v>137</v>
      </c>
      <c r="L5254" t="s">
        <v>15189</v>
      </c>
      <c r="M5254" t="s">
        <v>15190</v>
      </c>
      <c r="N5254">
        <v>1.0877777769999999</v>
      </c>
      <c r="O5254">
        <v>0</v>
      </c>
      <c r="P5254">
        <v>21</v>
      </c>
      <c r="Q5254">
        <v>0</v>
      </c>
      <c r="R5254">
        <v>2</v>
      </c>
      <c r="S5254">
        <v>0</v>
      </c>
      <c r="T5254">
        <v>1</v>
      </c>
      <c r="U5254">
        <v>0</v>
      </c>
      <c r="V5254">
        <v>0</v>
      </c>
      <c r="W5254">
        <v>0</v>
      </c>
      <c r="X5254">
        <v>3.243817847900349</v>
      </c>
      <c r="Y5254">
        <v>0</v>
      </c>
      <c r="Z5254">
        <v>5.7902783794351667E-2</v>
      </c>
      <c r="AA5254">
        <v>0</v>
      </c>
      <c r="AB5254">
        <v>1.7012252728468833</v>
      </c>
      <c r="AC5254">
        <v>0</v>
      </c>
      <c r="AD5254">
        <v>0</v>
      </c>
      <c r="AE5254">
        <v>5.0029459045415834</v>
      </c>
    </row>
    <row r="5255" spans="1:31" x14ac:dyDescent="0.25">
      <c r="A5255">
        <v>1718462</v>
      </c>
      <c r="B5255">
        <v>1</v>
      </c>
      <c r="C5255" t="s">
        <v>80</v>
      </c>
      <c r="D5255" t="s">
        <v>105</v>
      </c>
      <c r="E5255" t="s">
        <v>160</v>
      </c>
      <c r="F5255" t="s">
        <v>15191</v>
      </c>
      <c r="G5255" t="s">
        <v>305</v>
      </c>
      <c r="H5255" t="s">
        <v>134</v>
      </c>
      <c r="I5255" t="s">
        <v>135</v>
      </c>
      <c r="J5255" t="s">
        <v>136</v>
      </c>
      <c r="K5255" t="s">
        <v>137</v>
      </c>
      <c r="L5255" t="s">
        <v>15192</v>
      </c>
      <c r="M5255" t="s">
        <v>15193</v>
      </c>
      <c r="N5255">
        <v>1.979166666</v>
      </c>
      <c r="O5255">
        <v>0</v>
      </c>
      <c r="P5255">
        <v>54</v>
      </c>
      <c r="Q5255">
        <v>0</v>
      </c>
      <c r="R5255">
        <v>0</v>
      </c>
      <c r="S5255">
        <v>0</v>
      </c>
      <c r="T5255">
        <v>2</v>
      </c>
      <c r="U5255">
        <v>0</v>
      </c>
      <c r="V5255">
        <v>0</v>
      </c>
      <c r="W5255">
        <v>0</v>
      </c>
      <c r="X5255">
        <v>33.365134066469658</v>
      </c>
      <c r="Y5255">
        <v>0</v>
      </c>
      <c r="Z5255">
        <v>0</v>
      </c>
      <c r="AA5255">
        <v>0</v>
      </c>
      <c r="AB5255">
        <v>7.9962330581250006E-4</v>
      </c>
      <c r="AC5255">
        <v>0</v>
      </c>
      <c r="AD5255">
        <v>0</v>
      </c>
      <c r="AE5255">
        <v>33.365933689775467</v>
      </c>
    </row>
    <row r="5256" spans="1:31" x14ac:dyDescent="0.25">
      <c r="A5256">
        <v>1718711</v>
      </c>
      <c r="B5256">
        <v>1</v>
      </c>
      <c r="C5256" t="s">
        <v>80</v>
      </c>
      <c r="D5256" t="s">
        <v>105</v>
      </c>
      <c r="E5256" t="s">
        <v>160</v>
      </c>
      <c r="F5256" t="s">
        <v>15194</v>
      </c>
      <c r="G5256" t="s">
        <v>162</v>
      </c>
      <c r="H5256" t="s">
        <v>134</v>
      </c>
      <c r="I5256" t="s">
        <v>135</v>
      </c>
      <c r="J5256" t="s">
        <v>136</v>
      </c>
      <c r="K5256" t="s">
        <v>137</v>
      </c>
      <c r="L5256" t="s">
        <v>15195</v>
      </c>
      <c r="M5256" t="s">
        <v>15196</v>
      </c>
      <c r="N5256">
        <v>0.248611111</v>
      </c>
      <c r="O5256">
        <v>0</v>
      </c>
      <c r="P5256">
        <v>154</v>
      </c>
      <c r="Q5256">
        <v>0</v>
      </c>
      <c r="R5256">
        <v>0</v>
      </c>
      <c r="S5256">
        <v>0</v>
      </c>
      <c r="T5256">
        <v>1</v>
      </c>
      <c r="U5256">
        <v>0</v>
      </c>
      <c r="V5256">
        <v>0</v>
      </c>
      <c r="W5256">
        <v>0</v>
      </c>
      <c r="X5256">
        <v>7.5579364228032215</v>
      </c>
      <c r="Y5256">
        <v>0</v>
      </c>
      <c r="Z5256">
        <v>0</v>
      </c>
      <c r="AA5256">
        <v>0</v>
      </c>
      <c r="AB5256">
        <v>7.9192398590416672E-4</v>
      </c>
      <c r="AC5256">
        <v>0</v>
      </c>
      <c r="AD5256">
        <v>0</v>
      </c>
      <c r="AE5256">
        <v>7.5587283467891258</v>
      </c>
    </row>
    <row r="5257" spans="1:31" x14ac:dyDescent="0.25">
      <c r="A5257">
        <v>1718319</v>
      </c>
      <c r="B5257">
        <v>1</v>
      </c>
      <c r="C5257" t="s">
        <v>80</v>
      </c>
      <c r="D5257" t="s">
        <v>105</v>
      </c>
      <c r="E5257" t="s">
        <v>171</v>
      </c>
      <c r="F5257" t="s">
        <v>15197</v>
      </c>
      <c r="G5257" t="s">
        <v>5650</v>
      </c>
      <c r="H5257" t="s">
        <v>143</v>
      </c>
      <c r="I5257" t="s">
        <v>135</v>
      </c>
      <c r="J5257" t="s">
        <v>136</v>
      </c>
      <c r="K5257" t="s">
        <v>137</v>
      </c>
      <c r="L5257" t="s">
        <v>15198</v>
      </c>
      <c r="M5257" t="s">
        <v>15199</v>
      </c>
      <c r="N5257">
        <v>0.16388888800000001</v>
      </c>
      <c r="O5257">
        <v>0</v>
      </c>
      <c r="P5257">
        <v>58</v>
      </c>
      <c r="Q5257">
        <v>0</v>
      </c>
      <c r="R5257">
        <v>7</v>
      </c>
      <c r="S5257">
        <v>0</v>
      </c>
      <c r="T5257">
        <v>3</v>
      </c>
      <c r="U5257">
        <v>0</v>
      </c>
      <c r="V5257">
        <v>1</v>
      </c>
      <c r="W5257">
        <v>0</v>
      </c>
      <c r="X5257">
        <v>2.5181491889855971</v>
      </c>
      <c r="Y5257">
        <v>0</v>
      </c>
      <c r="Z5257">
        <v>1.555313383380556E-2</v>
      </c>
      <c r="AA5257">
        <v>0</v>
      </c>
      <c r="AB5257">
        <v>0.56141202840543336</v>
      </c>
      <c r="AC5257">
        <v>0</v>
      </c>
      <c r="AD5257">
        <v>10.449589083928055</v>
      </c>
      <c r="AE5257">
        <v>13.544703435152892</v>
      </c>
    </row>
    <row r="5258" spans="1:31" x14ac:dyDescent="0.25">
      <c r="A5258">
        <v>1718585</v>
      </c>
      <c r="B5258">
        <v>1</v>
      </c>
      <c r="C5258" t="s">
        <v>81</v>
      </c>
      <c r="D5258" t="s">
        <v>120</v>
      </c>
      <c r="E5258" t="s">
        <v>171</v>
      </c>
      <c r="F5258" t="s">
        <v>15200</v>
      </c>
      <c r="G5258" t="s">
        <v>147</v>
      </c>
      <c r="H5258" t="s">
        <v>143</v>
      </c>
      <c r="I5258" t="s">
        <v>135</v>
      </c>
      <c r="J5258" t="s">
        <v>136</v>
      </c>
      <c r="K5258" t="s">
        <v>137</v>
      </c>
      <c r="L5258" t="s">
        <v>15201</v>
      </c>
      <c r="M5258" t="s">
        <v>15202</v>
      </c>
      <c r="N5258">
        <v>0.44638888799999998</v>
      </c>
      <c r="O5258">
        <v>1</v>
      </c>
      <c r="P5258">
        <v>394</v>
      </c>
      <c r="Q5258">
        <v>17</v>
      </c>
      <c r="R5258">
        <v>18</v>
      </c>
      <c r="S5258">
        <v>1</v>
      </c>
      <c r="T5258">
        <v>37</v>
      </c>
      <c r="U5258">
        <v>0</v>
      </c>
      <c r="V5258">
        <v>0</v>
      </c>
      <c r="W5258">
        <v>3.719747795108333E-2</v>
      </c>
      <c r="X5258">
        <v>23.083896497306647</v>
      </c>
      <c r="Y5258">
        <v>3.8300551788970707</v>
      </c>
      <c r="Z5258">
        <v>0.94475011940696674</v>
      </c>
      <c r="AA5258">
        <v>0.44827902618317783</v>
      </c>
      <c r="AB5258">
        <v>8.9104287653171674</v>
      </c>
      <c r="AC5258">
        <v>0</v>
      </c>
      <c r="AD5258">
        <v>0</v>
      </c>
      <c r="AE5258">
        <v>37.25460706506211</v>
      </c>
    </row>
    <row r="5259" spans="1:31" x14ac:dyDescent="0.25">
      <c r="A5259">
        <v>1718562</v>
      </c>
      <c r="B5259">
        <v>1</v>
      </c>
      <c r="C5259" t="s">
        <v>80</v>
      </c>
      <c r="D5259" t="s">
        <v>93</v>
      </c>
      <c r="E5259" t="s">
        <v>140</v>
      </c>
      <c r="F5259" t="s">
        <v>10663</v>
      </c>
      <c r="G5259" t="s">
        <v>147</v>
      </c>
      <c r="H5259" t="s">
        <v>143</v>
      </c>
      <c r="I5259" t="s">
        <v>135</v>
      </c>
      <c r="J5259" t="s">
        <v>136</v>
      </c>
      <c r="K5259" t="s">
        <v>137</v>
      </c>
      <c r="L5259" t="s">
        <v>15203</v>
      </c>
      <c r="M5259" t="s">
        <v>15204</v>
      </c>
      <c r="N5259">
        <v>0.60666666599999997</v>
      </c>
      <c r="O5259">
        <v>0</v>
      </c>
      <c r="P5259">
        <v>331</v>
      </c>
      <c r="Q5259">
        <v>17</v>
      </c>
      <c r="R5259">
        <v>178</v>
      </c>
      <c r="S5259">
        <v>2</v>
      </c>
      <c r="T5259">
        <v>105</v>
      </c>
      <c r="U5259">
        <v>0</v>
      </c>
      <c r="V5259">
        <v>0</v>
      </c>
      <c r="W5259">
        <v>0</v>
      </c>
      <c r="X5259">
        <v>29.795250090237595</v>
      </c>
      <c r="Y5259">
        <v>33.746268041346006</v>
      </c>
      <c r="Z5259">
        <v>40.226199783946669</v>
      </c>
      <c r="AA5259">
        <v>4.1274160982597277</v>
      </c>
      <c r="AB5259">
        <v>78.123400840209726</v>
      </c>
      <c r="AC5259">
        <v>0</v>
      </c>
      <c r="AD5259">
        <v>0</v>
      </c>
      <c r="AE5259">
        <v>186.01853485399971</v>
      </c>
    </row>
    <row r="5260" spans="1:31" x14ac:dyDescent="0.25">
      <c r="A5260">
        <v>1718376</v>
      </c>
      <c r="B5260">
        <v>1</v>
      </c>
      <c r="C5260" t="s">
        <v>81</v>
      </c>
      <c r="D5260" t="s">
        <v>118</v>
      </c>
      <c r="E5260" t="s">
        <v>314</v>
      </c>
      <c r="F5260" t="s">
        <v>8487</v>
      </c>
      <c r="G5260" t="s">
        <v>147</v>
      </c>
      <c r="H5260" t="s">
        <v>143</v>
      </c>
      <c r="I5260" t="s">
        <v>135</v>
      </c>
      <c r="J5260" t="s">
        <v>136</v>
      </c>
      <c r="K5260" t="s">
        <v>137</v>
      </c>
      <c r="L5260" t="s">
        <v>15205</v>
      </c>
      <c r="M5260" t="s">
        <v>15206</v>
      </c>
      <c r="N5260">
        <v>6.6542500000000004E-2</v>
      </c>
      <c r="O5260">
        <v>5</v>
      </c>
      <c r="P5260">
        <v>2753</v>
      </c>
      <c r="Q5260">
        <v>278</v>
      </c>
      <c r="R5260">
        <v>296</v>
      </c>
      <c r="S5260">
        <v>42</v>
      </c>
      <c r="T5260">
        <v>272</v>
      </c>
      <c r="U5260">
        <v>2</v>
      </c>
      <c r="V5260">
        <v>0</v>
      </c>
      <c r="W5260">
        <v>5.4783084535074994E-2</v>
      </c>
      <c r="X5260">
        <v>30.639234381010812</v>
      </c>
      <c r="Y5260">
        <v>30.131475558573449</v>
      </c>
      <c r="Z5260">
        <v>4.9706499605435219</v>
      </c>
      <c r="AA5260">
        <v>47.021990627047359</v>
      </c>
      <c r="AB5260">
        <v>13.416621224529464</v>
      </c>
      <c r="AC5260">
        <v>13.669429089452793</v>
      </c>
      <c r="AD5260">
        <v>0</v>
      </c>
      <c r="AE5260">
        <v>139.90418392569248</v>
      </c>
    </row>
    <row r="5261" spans="1:31" x14ac:dyDescent="0.25">
      <c r="A5261">
        <v>1718399</v>
      </c>
      <c r="B5261">
        <v>1</v>
      </c>
      <c r="C5261" t="s">
        <v>80</v>
      </c>
      <c r="D5261" t="s">
        <v>98</v>
      </c>
      <c r="E5261" t="s">
        <v>171</v>
      </c>
      <c r="F5261" t="s">
        <v>15207</v>
      </c>
      <c r="G5261" t="s">
        <v>246</v>
      </c>
      <c r="H5261" t="s">
        <v>143</v>
      </c>
      <c r="I5261" t="s">
        <v>135</v>
      </c>
      <c r="J5261" t="s">
        <v>136</v>
      </c>
      <c r="K5261" t="s">
        <v>137</v>
      </c>
      <c r="L5261" t="s">
        <v>15208</v>
      </c>
      <c r="M5261" t="s">
        <v>15209</v>
      </c>
      <c r="N5261">
        <v>0.36583333299999998</v>
      </c>
      <c r="O5261">
        <v>0</v>
      </c>
      <c r="P5261">
        <v>54</v>
      </c>
      <c r="Q5261">
        <v>0</v>
      </c>
      <c r="R5261">
        <v>3</v>
      </c>
      <c r="S5261">
        <v>0</v>
      </c>
      <c r="T5261">
        <v>24</v>
      </c>
      <c r="U5261">
        <v>0</v>
      </c>
      <c r="V5261">
        <v>0</v>
      </c>
      <c r="W5261">
        <v>0</v>
      </c>
      <c r="X5261">
        <v>5.7139498012900649</v>
      </c>
      <c r="Y5261">
        <v>0</v>
      </c>
      <c r="Z5261">
        <v>1.4226022526441868</v>
      </c>
      <c r="AA5261">
        <v>0</v>
      </c>
      <c r="AB5261">
        <v>5.5167533857247815</v>
      </c>
      <c r="AC5261">
        <v>0</v>
      </c>
      <c r="AD5261">
        <v>0</v>
      </c>
      <c r="AE5261">
        <v>12.653305439659032</v>
      </c>
    </row>
    <row r="5262" spans="1:31" x14ac:dyDescent="0.25">
      <c r="A5262">
        <v>1718422</v>
      </c>
      <c r="B5262">
        <v>1</v>
      </c>
      <c r="C5262" t="s">
        <v>80</v>
      </c>
      <c r="D5262" t="s">
        <v>82</v>
      </c>
      <c r="E5262" t="s">
        <v>160</v>
      </c>
      <c r="F5262" t="s">
        <v>15210</v>
      </c>
      <c r="G5262" t="s">
        <v>152</v>
      </c>
      <c r="H5262" t="s">
        <v>134</v>
      </c>
      <c r="I5262" t="s">
        <v>135</v>
      </c>
      <c r="J5262" t="s">
        <v>136</v>
      </c>
      <c r="K5262" t="s">
        <v>153</v>
      </c>
      <c r="L5262" t="s">
        <v>15211</v>
      </c>
      <c r="M5262" t="s">
        <v>15212</v>
      </c>
      <c r="N5262">
        <v>0.33721111100000001</v>
      </c>
      <c r="O5262">
        <v>0</v>
      </c>
      <c r="P5262">
        <v>156</v>
      </c>
      <c r="Q5262">
        <v>0</v>
      </c>
      <c r="R5262">
        <v>0</v>
      </c>
      <c r="S5262">
        <v>0</v>
      </c>
      <c r="T5262">
        <v>20</v>
      </c>
      <c r="U5262">
        <v>0</v>
      </c>
      <c r="V5262">
        <v>0</v>
      </c>
      <c r="W5262">
        <v>0</v>
      </c>
      <c r="X5262">
        <v>17.827719898975555</v>
      </c>
      <c r="Y5262">
        <v>0</v>
      </c>
      <c r="Z5262">
        <v>0</v>
      </c>
      <c r="AA5262">
        <v>0</v>
      </c>
      <c r="AB5262">
        <v>3.8038367797893704</v>
      </c>
      <c r="AC5262">
        <v>0</v>
      </c>
      <c r="AD5262">
        <v>0</v>
      </c>
      <c r="AE5262">
        <v>21.631556678764927</v>
      </c>
    </row>
    <row r="5263" spans="1:31" x14ac:dyDescent="0.25">
      <c r="A5263">
        <v>1718568</v>
      </c>
      <c r="B5263">
        <v>1</v>
      </c>
      <c r="C5263" t="s">
        <v>80</v>
      </c>
      <c r="D5263" t="s">
        <v>99</v>
      </c>
      <c r="E5263" t="s">
        <v>131</v>
      </c>
      <c r="F5263" t="s">
        <v>15213</v>
      </c>
      <c r="G5263" t="s">
        <v>133</v>
      </c>
      <c r="H5263" t="s">
        <v>134</v>
      </c>
      <c r="I5263" t="s">
        <v>135</v>
      </c>
      <c r="J5263" t="s">
        <v>136</v>
      </c>
      <c r="K5263" t="s">
        <v>137</v>
      </c>
      <c r="L5263" t="s">
        <v>15214</v>
      </c>
      <c r="M5263" t="s">
        <v>15215</v>
      </c>
      <c r="N5263">
        <v>1.9002777769999999</v>
      </c>
      <c r="O5263">
        <v>0</v>
      </c>
      <c r="P5263">
        <v>1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0.51448123203140661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0.51448123203140661</v>
      </c>
    </row>
    <row r="5264" spans="1:31" x14ac:dyDescent="0.25">
      <c r="A5264">
        <v>1718817</v>
      </c>
      <c r="B5264">
        <v>1</v>
      </c>
      <c r="C5264" t="s">
        <v>80</v>
      </c>
      <c r="D5264" t="s">
        <v>84</v>
      </c>
      <c r="E5264" t="s">
        <v>131</v>
      </c>
      <c r="F5264" t="s">
        <v>15216</v>
      </c>
      <c r="G5264" t="s">
        <v>133</v>
      </c>
      <c r="H5264" t="s">
        <v>134</v>
      </c>
      <c r="I5264" t="s">
        <v>135</v>
      </c>
      <c r="J5264" t="s">
        <v>136</v>
      </c>
      <c r="K5264" t="s">
        <v>137</v>
      </c>
      <c r="L5264" t="s">
        <v>15217</v>
      </c>
      <c r="M5264" t="s">
        <v>15218</v>
      </c>
      <c r="N5264">
        <v>3.0152777770000001</v>
      </c>
      <c r="O5264">
        <v>0</v>
      </c>
      <c r="P5264">
        <v>3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3.474475404713838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3.474475404713838</v>
      </c>
    </row>
    <row r="5265" spans="1:31" x14ac:dyDescent="0.25">
      <c r="A5265">
        <v>1718771</v>
      </c>
      <c r="B5265">
        <v>1</v>
      </c>
      <c r="C5265" t="s">
        <v>80</v>
      </c>
      <c r="D5265" t="s">
        <v>107</v>
      </c>
      <c r="E5265" t="s">
        <v>160</v>
      </c>
      <c r="F5265" t="s">
        <v>15219</v>
      </c>
      <c r="G5265" t="s">
        <v>269</v>
      </c>
      <c r="H5265" t="s">
        <v>134</v>
      </c>
      <c r="I5265" t="s">
        <v>135</v>
      </c>
      <c r="J5265" t="s">
        <v>136</v>
      </c>
      <c r="K5265" t="s">
        <v>137</v>
      </c>
      <c r="L5265" t="s">
        <v>15220</v>
      </c>
      <c r="M5265" t="s">
        <v>15221</v>
      </c>
      <c r="N5265">
        <v>0.63500000000000001</v>
      </c>
      <c r="O5265">
        <v>0</v>
      </c>
      <c r="P5265">
        <v>186</v>
      </c>
      <c r="Q5265">
        <v>0</v>
      </c>
      <c r="R5265">
        <v>0</v>
      </c>
      <c r="S5265">
        <v>0</v>
      </c>
      <c r="T5265">
        <v>4</v>
      </c>
      <c r="U5265">
        <v>0</v>
      </c>
      <c r="V5265">
        <v>0</v>
      </c>
      <c r="W5265">
        <v>0</v>
      </c>
      <c r="X5265">
        <v>29.161470862389699</v>
      </c>
      <c r="Y5265">
        <v>0</v>
      </c>
      <c r="Z5265">
        <v>0</v>
      </c>
      <c r="AA5265">
        <v>0</v>
      </c>
      <c r="AB5265">
        <v>7.1744283397499997E-2</v>
      </c>
      <c r="AC5265">
        <v>0</v>
      </c>
      <c r="AD5265">
        <v>0</v>
      </c>
      <c r="AE5265">
        <v>29.233215145787199</v>
      </c>
    </row>
    <row r="5266" spans="1:31" x14ac:dyDescent="0.25">
      <c r="A5266">
        <v>1718631</v>
      </c>
      <c r="B5266">
        <v>1</v>
      </c>
      <c r="C5266" t="s">
        <v>81</v>
      </c>
      <c r="D5266" t="s">
        <v>115</v>
      </c>
      <c r="E5266" t="s">
        <v>189</v>
      </c>
      <c r="F5266" t="s">
        <v>517</v>
      </c>
      <c r="G5266" t="s">
        <v>147</v>
      </c>
      <c r="H5266" t="s">
        <v>143</v>
      </c>
      <c r="I5266" t="s">
        <v>455</v>
      </c>
      <c r="J5266" t="s">
        <v>136</v>
      </c>
      <c r="K5266" t="s">
        <v>137</v>
      </c>
      <c r="L5266" t="s">
        <v>15222</v>
      </c>
      <c r="M5266" t="s">
        <v>15223</v>
      </c>
      <c r="N5266">
        <v>8.3333330000000001E-3</v>
      </c>
      <c r="O5266">
        <v>0</v>
      </c>
      <c r="P5266">
        <v>1304</v>
      </c>
      <c r="Q5266">
        <v>1</v>
      </c>
      <c r="R5266">
        <v>21</v>
      </c>
      <c r="S5266">
        <v>9</v>
      </c>
      <c r="T5266">
        <v>109</v>
      </c>
      <c r="U5266">
        <v>1</v>
      </c>
      <c r="V5266">
        <v>0</v>
      </c>
      <c r="W5266">
        <v>0</v>
      </c>
      <c r="X5266">
        <v>0.79875590009400055</v>
      </c>
      <c r="Y5266">
        <v>4.8959026566666669E-3</v>
      </c>
      <c r="Z5266">
        <v>2.5152214901000003E-3</v>
      </c>
      <c r="AA5266">
        <v>0.34463261304722498</v>
      </c>
      <c r="AB5266">
        <v>0.29246059560389992</v>
      </c>
      <c r="AC5266">
        <v>0.19390977511444998</v>
      </c>
      <c r="AD5266">
        <v>0</v>
      </c>
      <c r="AE5266">
        <v>1.637170008006342</v>
      </c>
    </row>
    <row r="5267" spans="1:31" x14ac:dyDescent="0.25">
      <c r="A5267">
        <v>1718731</v>
      </c>
      <c r="B5267">
        <v>1</v>
      </c>
      <c r="C5267" t="s">
        <v>81</v>
      </c>
      <c r="D5267" t="s">
        <v>120</v>
      </c>
      <c r="E5267" t="s">
        <v>160</v>
      </c>
      <c r="F5267" t="s">
        <v>15224</v>
      </c>
      <c r="G5267" t="s">
        <v>162</v>
      </c>
      <c r="H5267" t="s">
        <v>134</v>
      </c>
      <c r="I5267" t="s">
        <v>135</v>
      </c>
      <c r="J5267" t="s">
        <v>136</v>
      </c>
      <c r="K5267" t="s">
        <v>137</v>
      </c>
      <c r="L5267" t="s">
        <v>15225</v>
      </c>
      <c r="M5267" t="s">
        <v>15226</v>
      </c>
      <c r="N5267">
        <v>1.9741666659999999</v>
      </c>
      <c r="O5267">
        <v>0</v>
      </c>
      <c r="P5267">
        <v>3</v>
      </c>
      <c r="Q5267">
        <v>0</v>
      </c>
      <c r="R5267">
        <v>1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0.60058350784896519</v>
      </c>
      <c r="Y5267">
        <v>0</v>
      </c>
      <c r="Z5267">
        <v>0.26236895906325891</v>
      </c>
      <c r="AA5267">
        <v>0</v>
      </c>
      <c r="AB5267">
        <v>0</v>
      </c>
      <c r="AC5267">
        <v>0</v>
      </c>
      <c r="AD5267">
        <v>0</v>
      </c>
      <c r="AE5267">
        <v>0.86295246691222416</v>
      </c>
    </row>
    <row r="5268" spans="1:31" x14ac:dyDescent="0.25">
      <c r="A5268">
        <v>1718502</v>
      </c>
      <c r="B5268">
        <v>1</v>
      </c>
      <c r="C5268" t="s">
        <v>80</v>
      </c>
      <c r="D5268" t="s">
        <v>98</v>
      </c>
      <c r="E5268" t="s">
        <v>160</v>
      </c>
      <c r="F5268" t="s">
        <v>15227</v>
      </c>
      <c r="G5268" t="s">
        <v>157</v>
      </c>
      <c r="H5268" t="s">
        <v>134</v>
      </c>
      <c r="I5268" t="s">
        <v>135</v>
      </c>
      <c r="J5268" t="s">
        <v>136</v>
      </c>
      <c r="K5268" t="s">
        <v>137</v>
      </c>
      <c r="L5268" t="s">
        <v>15228</v>
      </c>
      <c r="M5268" t="s">
        <v>15229</v>
      </c>
      <c r="N5268">
        <v>1.238888888</v>
      </c>
      <c r="O5268">
        <v>0</v>
      </c>
      <c r="P5268">
        <v>31</v>
      </c>
      <c r="Q5268">
        <v>0</v>
      </c>
      <c r="R5268">
        <v>0</v>
      </c>
      <c r="S5268">
        <v>0</v>
      </c>
      <c r="T5268">
        <v>22</v>
      </c>
      <c r="U5268">
        <v>0</v>
      </c>
      <c r="V5268">
        <v>0</v>
      </c>
      <c r="W5268">
        <v>0</v>
      </c>
      <c r="X5268">
        <v>7.0694457868856881</v>
      </c>
      <c r="Y5268">
        <v>0</v>
      </c>
      <c r="Z5268">
        <v>0</v>
      </c>
      <c r="AA5268">
        <v>0</v>
      </c>
      <c r="AB5268">
        <v>11.130124365245969</v>
      </c>
      <c r="AC5268">
        <v>0</v>
      </c>
      <c r="AD5268">
        <v>0</v>
      </c>
      <c r="AE5268">
        <v>18.199570152131656</v>
      </c>
    </row>
    <row r="5269" spans="1:31" x14ac:dyDescent="0.25">
      <c r="A5269">
        <v>1718714</v>
      </c>
      <c r="B5269">
        <v>1</v>
      </c>
      <c r="C5269" t="s">
        <v>80</v>
      </c>
      <c r="D5269" t="s">
        <v>99</v>
      </c>
      <c r="E5269" t="s">
        <v>131</v>
      </c>
      <c r="F5269" t="s">
        <v>15230</v>
      </c>
      <c r="G5269" t="s">
        <v>238</v>
      </c>
      <c r="H5269" t="s">
        <v>134</v>
      </c>
      <c r="I5269" t="s">
        <v>135</v>
      </c>
      <c r="J5269" t="s">
        <v>136</v>
      </c>
      <c r="K5269" t="s">
        <v>137</v>
      </c>
      <c r="L5269" t="s">
        <v>15231</v>
      </c>
      <c r="M5269" t="s">
        <v>15232</v>
      </c>
      <c r="N5269">
        <v>5.5122222220000001</v>
      </c>
      <c r="O5269">
        <v>0</v>
      </c>
      <c r="P5269">
        <v>1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1.3759683020212157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1.3759683020212157</v>
      </c>
    </row>
    <row r="5270" spans="1:31" x14ac:dyDescent="0.25">
      <c r="A5270">
        <v>1718837</v>
      </c>
      <c r="B5270">
        <v>1</v>
      </c>
      <c r="C5270" t="s">
        <v>81</v>
      </c>
      <c r="D5270" t="s">
        <v>118</v>
      </c>
      <c r="E5270" t="s">
        <v>160</v>
      </c>
      <c r="F5270" t="s">
        <v>13858</v>
      </c>
      <c r="G5270" t="s">
        <v>162</v>
      </c>
      <c r="H5270" t="s">
        <v>134</v>
      </c>
      <c r="I5270" t="s">
        <v>135</v>
      </c>
      <c r="J5270" t="s">
        <v>136</v>
      </c>
      <c r="K5270" t="s">
        <v>137</v>
      </c>
      <c r="L5270" t="s">
        <v>15233</v>
      </c>
      <c r="M5270" t="s">
        <v>15234</v>
      </c>
      <c r="N5270">
        <v>0.76777777700000005</v>
      </c>
      <c r="O5270">
        <v>0</v>
      </c>
      <c r="P5270">
        <v>67</v>
      </c>
      <c r="Q5270">
        <v>0</v>
      </c>
      <c r="R5270">
        <v>8</v>
      </c>
      <c r="S5270">
        <v>0</v>
      </c>
      <c r="T5270">
        <v>9</v>
      </c>
      <c r="U5270">
        <v>0</v>
      </c>
      <c r="V5270">
        <v>0</v>
      </c>
      <c r="W5270">
        <v>0</v>
      </c>
      <c r="X5270">
        <v>9.6332612423244299</v>
      </c>
      <c r="Y5270">
        <v>0</v>
      </c>
      <c r="Z5270">
        <v>0.49946163560693996</v>
      </c>
      <c r="AA5270">
        <v>0</v>
      </c>
      <c r="AB5270">
        <v>1.2790906780499476</v>
      </c>
      <c r="AC5270">
        <v>0</v>
      </c>
      <c r="AD5270">
        <v>0</v>
      </c>
      <c r="AE5270">
        <v>11.411813555981317</v>
      </c>
    </row>
    <row r="5271" spans="1:31" x14ac:dyDescent="0.25">
      <c r="A5271">
        <v>1718416</v>
      </c>
      <c r="B5271">
        <v>1</v>
      </c>
      <c r="C5271" t="s">
        <v>80</v>
      </c>
      <c r="D5271" t="s">
        <v>110</v>
      </c>
      <c r="E5271" t="s">
        <v>160</v>
      </c>
      <c r="F5271" t="s">
        <v>15235</v>
      </c>
      <c r="G5271" t="s">
        <v>152</v>
      </c>
      <c r="H5271" t="s">
        <v>134</v>
      </c>
      <c r="I5271" t="s">
        <v>135</v>
      </c>
      <c r="J5271" t="s">
        <v>136</v>
      </c>
      <c r="K5271" t="s">
        <v>153</v>
      </c>
      <c r="L5271" t="s">
        <v>15236</v>
      </c>
      <c r="M5271" t="s">
        <v>15237</v>
      </c>
      <c r="N5271">
        <v>6.0666666659999997</v>
      </c>
      <c r="O5271">
        <v>0</v>
      </c>
      <c r="P5271">
        <v>136</v>
      </c>
      <c r="Q5271">
        <v>0</v>
      </c>
      <c r="R5271">
        <v>0</v>
      </c>
      <c r="S5271">
        <v>0</v>
      </c>
      <c r="T5271">
        <v>39</v>
      </c>
      <c r="U5271">
        <v>0</v>
      </c>
      <c r="V5271">
        <v>0</v>
      </c>
      <c r="W5271">
        <v>0</v>
      </c>
      <c r="X5271">
        <v>266.69509580643552</v>
      </c>
      <c r="Y5271">
        <v>0</v>
      </c>
      <c r="Z5271">
        <v>0</v>
      </c>
      <c r="AA5271">
        <v>0</v>
      </c>
      <c r="AB5271">
        <v>171.54614056800941</v>
      </c>
      <c r="AC5271">
        <v>0</v>
      </c>
      <c r="AD5271">
        <v>0</v>
      </c>
      <c r="AE5271">
        <v>438.24123637444495</v>
      </c>
    </row>
    <row r="5272" spans="1:31" x14ac:dyDescent="0.25">
      <c r="A5272">
        <v>1718708</v>
      </c>
      <c r="B5272">
        <v>1</v>
      </c>
      <c r="C5272" t="s">
        <v>80</v>
      </c>
      <c r="D5272" t="s">
        <v>109</v>
      </c>
      <c r="E5272" t="s">
        <v>160</v>
      </c>
      <c r="F5272" t="s">
        <v>15238</v>
      </c>
      <c r="G5272" t="s">
        <v>326</v>
      </c>
      <c r="H5272" t="s">
        <v>134</v>
      </c>
      <c r="I5272" t="s">
        <v>135</v>
      </c>
      <c r="J5272" t="s">
        <v>136</v>
      </c>
      <c r="K5272" t="s">
        <v>137</v>
      </c>
      <c r="L5272" t="s">
        <v>15239</v>
      </c>
      <c r="M5272" t="s">
        <v>15240</v>
      </c>
      <c r="N5272">
        <v>0.70861111099999996</v>
      </c>
      <c r="O5272">
        <v>0</v>
      </c>
      <c r="P5272">
        <v>46</v>
      </c>
      <c r="Q5272">
        <v>0</v>
      </c>
      <c r="R5272">
        <v>4</v>
      </c>
      <c r="S5272">
        <v>0</v>
      </c>
      <c r="T5272">
        <v>13</v>
      </c>
      <c r="U5272">
        <v>0</v>
      </c>
      <c r="V5272">
        <v>0</v>
      </c>
      <c r="W5272">
        <v>0</v>
      </c>
      <c r="X5272">
        <v>4.8167204736258737</v>
      </c>
      <c r="Y5272">
        <v>0</v>
      </c>
      <c r="Z5272">
        <v>0.33642288061467002</v>
      </c>
      <c r="AA5272">
        <v>0</v>
      </c>
      <c r="AB5272">
        <v>4.8705624057239865</v>
      </c>
      <c r="AC5272">
        <v>0</v>
      </c>
      <c r="AD5272">
        <v>0</v>
      </c>
      <c r="AE5272">
        <v>10.02370575996453</v>
      </c>
    </row>
    <row r="5273" spans="1:31" x14ac:dyDescent="0.25">
      <c r="A5273">
        <v>1718459</v>
      </c>
      <c r="B5273">
        <v>1</v>
      </c>
      <c r="C5273" t="s">
        <v>81</v>
      </c>
      <c r="D5273" t="s">
        <v>113</v>
      </c>
      <c r="E5273" t="s">
        <v>189</v>
      </c>
      <c r="F5273" t="s">
        <v>15241</v>
      </c>
      <c r="G5273" t="s">
        <v>147</v>
      </c>
      <c r="H5273" t="s">
        <v>143</v>
      </c>
      <c r="I5273" t="s">
        <v>455</v>
      </c>
      <c r="J5273" t="s">
        <v>136</v>
      </c>
      <c r="K5273" t="s">
        <v>137</v>
      </c>
      <c r="L5273" t="s">
        <v>15242</v>
      </c>
      <c r="M5273" t="s">
        <v>15243</v>
      </c>
      <c r="N5273">
        <v>7.4999999999999997E-3</v>
      </c>
      <c r="O5273">
        <v>0</v>
      </c>
      <c r="P5273">
        <v>847</v>
      </c>
      <c r="Q5273">
        <v>5</v>
      </c>
      <c r="R5273">
        <v>174</v>
      </c>
      <c r="S5273">
        <v>7</v>
      </c>
      <c r="T5273">
        <v>42</v>
      </c>
      <c r="U5273">
        <v>0</v>
      </c>
      <c r="V5273">
        <v>0</v>
      </c>
      <c r="W5273">
        <v>0</v>
      </c>
      <c r="X5273">
        <v>0.90499965134833427</v>
      </c>
      <c r="Y5273">
        <v>0.16616395062450001</v>
      </c>
      <c r="Z5273">
        <v>0.26941639426500752</v>
      </c>
      <c r="AA5273">
        <v>4.1305409684322001</v>
      </c>
      <c r="AB5273">
        <v>0.58999970321665507</v>
      </c>
      <c r="AC5273">
        <v>0</v>
      </c>
      <c r="AD5273">
        <v>0</v>
      </c>
      <c r="AE5273">
        <v>6.0611206678866978</v>
      </c>
    </row>
    <row r="5274" spans="1:31" x14ac:dyDescent="0.25">
      <c r="A5274">
        <v>1718608</v>
      </c>
      <c r="B5274">
        <v>1</v>
      </c>
      <c r="C5274" t="s">
        <v>81</v>
      </c>
      <c r="D5274" t="s">
        <v>112</v>
      </c>
      <c r="E5274" t="s">
        <v>160</v>
      </c>
      <c r="F5274" t="s">
        <v>15244</v>
      </c>
      <c r="G5274" t="s">
        <v>162</v>
      </c>
      <c r="H5274" t="s">
        <v>134</v>
      </c>
      <c r="I5274" t="s">
        <v>135</v>
      </c>
      <c r="J5274" t="s">
        <v>136</v>
      </c>
      <c r="K5274" t="s">
        <v>137</v>
      </c>
      <c r="L5274" t="s">
        <v>15245</v>
      </c>
      <c r="M5274" t="s">
        <v>15246</v>
      </c>
      <c r="N5274">
        <v>0.961388888</v>
      </c>
      <c r="O5274">
        <v>0</v>
      </c>
      <c r="P5274">
        <v>23</v>
      </c>
      <c r="Q5274">
        <v>0</v>
      </c>
      <c r="R5274">
        <v>27</v>
      </c>
      <c r="S5274">
        <v>0</v>
      </c>
      <c r="T5274">
        <v>2</v>
      </c>
      <c r="U5274">
        <v>0</v>
      </c>
      <c r="V5274">
        <v>0</v>
      </c>
      <c r="W5274">
        <v>0</v>
      </c>
      <c r="X5274">
        <v>3.1609160146284667</v>
      </c>
      <c r="Y5274">
        <v>0</v>
      </c>
      <c r="Z5274">
        <v>1.7311554553048722</v>
      </c>
      <c r="AA5274">
        <v>0</v>
      </c>
      <c r="AB5274">
        <v>1.9675847227212244</v>
      </c>
      <c r="AC5274">
        <v>0</v>
      </c>
      <c r="AD5274">
        <v>0</v>
      </c>
      <c r="AE5274">
        <v>6.8596561926545636</v>
      </c>
    </row>
    <row r="5275" spans="1:31" x14ac:dyDescent="0.25">
      <c r="A5275">
        <v>1718900</v>
      </c>
      <c r="B5275">
        <v>1</v>
      </c>
      <c r="C5275" t="s">
        <v>80</v>
      </c>
      <c r="D5275" t="s">
        <v>102</v>
      </c>
      <c r="E5275" t="s">
        <v>140</v>
      </c>
      <c r="F5275" t="s">
        <v>2523</v>
      </c>
      <c r="G5275" t="s">
        <v>147</v>
      </c>
      <c r="H5275" t="s">
        <v>143</v>
      </c>
      <c r="I5275" t="s">
        <v>455</v>
      </c>
      <c r="J5275" t="s">
        <v>136</v>
      </c>
      <c r="K5275" t="s">
        <v>137</v>
      </c>
      <c r="L5275" t="s">
        <v>15247</v>
      </c>
      <c r="M5275" t="s">
        <v>15248</v>
      </c>
      <c r="N5275">
        <v>1.9444444000000002E-2</v>
      </c>
      <c r="O5275">
        <v>0</v>
      </c>
      <c r="P5275">
        <v>1081</v>
      </c>
      <c r="Q5275">
        <v>6</v>
      </c>
      <c r="R5275">
        <v>215</v>
      </c>
      <c r="S5275">
        <v>6</v>
      </c>
      <c r="T5275">
        <v>119</v>
      </c>
      <c r="U5275">
        <v>0</v>
      </c>
      <c r="V5275">
        <v>0</v>
      </c>
      <c r="W5275">
        <v>0</v>
      </c>
      <c r="X5275">
        <v>2.466870965649004</v>
      </c>
      <c r="Y5275">
        <v>4.5769644816855568E-2</v>
      </c>
      <c r="Z5275">
        <v>0.82183922889463923</v>
      </c>
      <c r="AA5275">
        <v>0.85901106885416656</v>
      </c>
      <c r="AB5275">
        <v>1.3781543654143031</v>
      </c>
      <c r="AC5275">
        <v>0</v>
      </c>
      <c r="AD5275">
        <v>0</v>
      </c>
      <c r="AE5275">
        <v>5.5716452736289686</v>
      </c>
    </row>
    <row r="5276" spans="1:31" x14ac:dyDescent="0.25">
      <c r="A5276">
        <v>1718359</v>
      </c>
      <c r="B5276">
        <v>1</v>
      </c>
      <c r="C5276" t="s">
        <v>81</v>
      </c>
      <c r="D5276" t="s">
        <v>113</v>
      </c>
      <c r="E5276" t="s">
        <v>160</v>
      </c>
      <c r="F5276" t="s">
        <v>15249</v>
      </c>
      <c r="G5276" t="s">
        <v>305</v>
      </c>
      <c r="H5276" t="s">
        <v>134</v>
      </c>
      <c r="I5276" t="s">
        <v>135</v>
      </c>
      <c r="J5276" t="s">
        <v>136</v>
      </c>
      <c r="K5276" t="s">
        <v>137</v>
      </c>
      <c r="L5276" t="s">
        <v>15250</v>
      </c>
      <c r="M5276" t="s">
        <v>15251</v>
      </c>
      <c r="N5276">
        <v>1.3091666660000001</v>
      </c>
      <c r="O5276">
        <v>0</v>
      </c>
      <c r="P5276">
        <v>1</v>
      </c>
      <c r="Q5276">
        <v>0</v>
      </c>
      <c r="R5276">
        <v>0</v>
      </c>
      <c r="S5276">
        <v>0</v>
      </c>
      <c r="T5276">
        <v>78</v>
      </c>
      <c r="U5276">
        <v>0</v>
      </c>
      <c r="V5276">
        <v>0</v>
      </c>
      <c r="W5276">
        <v>0</v>
      </c>
      <c r="X5276">
        <v>0.19422233656255836</v>
      </c>
      <c r="Y5276">
        <v>0</v>
      </c>
      <c r="Z5276">
        <v>0</v>
      </c>
      <c r="AA5276">
        <v>0</v>
      </c>
      <c r="AB5276">
        <v>65.29019665851159</v>
      </c>
      <c r="AC5276">
        <v>0</v>
      </c>
      <c r="AD5276">
        <v>0</v>
      </c>
      <c r="AE5276">
        <v>65.484418995074151</v>
      </c>
    </row>
    <row r="5277" spans="1:31" x14ac:dyDescent="0.25">
      <c r="A5277">
        <v>1718302</v>
      </c>
      <c r="B5277">
        <v>1</v>
      </c>
      <c r="C5277" t="s">
        <v>81</v>
      </c>
      <c r="D5277" t="s">
        <v>118</v>
      </c>
      <c r="E5277" t="s">
        <v>171</v>
      </c>
      <c r="F5277" t="s">
        <v>897</v>
      </c>
      <c r="G5277" t="s">
        <v>911</v>
      </c>
      <c r="H5277" t="s">
        <v>143</v>
      </c>
      <c r="I5277" t="s">
        <v>135</v>
      </c>
      <c r="J5277" t="s">
        <v>136</v>
      </c>
      <c r="K5277" t="s">
        <v>137</v>
      </c>
      <c r="L5277" t="s">
        <v>15252</v>
      </c>
      <c r="M5277" t="s">
        <v>15253</v>
      </c>
      <c r="N5277">
        <v>3.5661111110000001</v>
      </c>
      <c r="O5277">
        <v>0</v>
      </c>
      <c r="P5277">
        <v>701</v>
      </c>
      <c r="Q5277">
        <v>1</v>
      </c>
      <c r="R5277">
        <v>33</v>
      </c>
      <c r="S5277">
        <v>1</v>
      </c>
      <c r="T5277">
        <v>98</v>
      </c>
      <c r="U5277">
        <v>1</v>
      </c>
      <c r="V5277">
        <v>1</v>
      </c>
      <c r="W5277">
        <v>0</v>
      </c>
      <c r="X5277">
        <v>342.28694936629751</v>
      </c>
      <c r="Y5277">
        <v>0</v>
      </c>
      <c r="Z5277">
        <v>45.241581189174134</v>
      </c>
      <c r="AA5277">
        <v>1.2708201250290145</v>
      </c>
      <c r="AB5277">
        <v>147.57558693387921</v>
      </c>
      <c r="AC5277">
        <v>0.65272401215877784</v>
      </c>
      <c r="AD5277">
        <v>29.063490272988368</v>
      </c>
      <c r="AE5277">
        <v>566.09115189952695</v>
      </c>
    </row>
    <row r="5278" spans="1:31" x14ac:dyDescent="0.25">
      <c r="A5278">
        <v>1718634</v>
      </c>
      <c r="B5278">
        <v>1</v>
      </c>
      <c r="C5278" t="s">
        <v>80</v>
      </c>
      <c r="D5278" t="s">
        <v>88</v>
      </c>
      <c r="E5278" t="s">
        <v>131</v>
      </c>
      <c r="F5278" t="s">
        <v>15254</v>
      </c>
      <c r="G5278" t="s">
        <v>133</v>
      </c>
      <c r="H5278" t="s">
        <v>134</v>
      </c>
      <c r="I5278" t="s">
        <v>135</v>
      </c>
      <c r="J5278" t="s">
        <v>136</v>
      </c>
      <c r="K5278" t="s">
        <v>137</v>
      </c>
      <c r="L5278" t="s">
        <v>15255</v>
      </c>
      <c r="M5278" t="s">
        <v>15256</v>
      </c>
      <c r="N5278">
        <v>2.5036111110000001</v>
      </c>
      <c r="O5278">
        <v>0</v>
      </c>
      <c r="P5278">
        <v>2</v>
      </c>
      <c r="Q5278">
        <v>0</v>
      </c>
      <c r="R5278">
        <v>0</v>
      </c>
      <c r="S5278">
        <v>0</v>
      </c>
      <c r="T5278">
        <v>1</v>
      </c>
      <c r="U5278">
        <v>0</v>
      </c>
      <c r="V5278">
        <v>0</v>
      </c>
      <c r="W5278">
        <v>0</v>
      </c>
      <c r="X5278">
        <v>1.8885098211796052</v>
      </c>
      <c r="Y5278">
        <v>0</v>
      </c>
      <c r="Z5278">
        <v>0</v>
      </c>
      <c r="AA5278">
        <v>0</v>
      </c>
      <c r="AB5278">
        <v>0.9357911462163182</v>
      </c>
      <c r="AC5278">
        <v>0</v>
      </c>
      <c r="AD5278">
        <v>0</v>
      </c>
      <c r="AE5278">
        <v>2.8243009673959234</v>
      </c>
    </row>
    <row r="5279" spans="1:31" x14ac:dyDescent="0.25">
      <c r="A5279">
        <v>1718325</v>
      </c>
      <c r="B5279">
        <v>1</v>
      </c>
      <c r="C5279" t="s">
        <v>81</v>
      </c>
      <c r="D5279" t="s">
        <v>112</v>
      </c>
      <c r="E5279" t="s">
        <v>171</v>
      </c>
      <c r="F5279" t="s">
        <v>15257</v>
      </c>
      <c r="G5279" t="s">
        <v>147</v>
      </c>
      <c r="H5279" t="s">
        <v>143</v>
      </c>
      <c r="I5279" t="s">
        <v>455</v>
      </c>
      <c r="J5279" t="s">
        <v>136</v>
      </c>
      <c r="K5279" t="s">
        <v>137</v>
      </c>
      <c r="L5279" t="s">
        <v>15258</v>
      </c>
      <c r="M5279" t="s">
        <v>15259</v>
      </c>
      <c r="N5279">
        <v>9.1666660000000004E-3</v>
      </c>
      <c r="O5279">
        <v>0</v>
      </c>
      <c r="P5279">
        <v>1430</v>
      </c>
      <c r="Q5279">
        <v>177</v>
      </c>
      <c r="R5279">
        <v>58</v>
      </c>
      <c r="S5279">
        <v>19</v>
      </c>
      <c r="T5279">
        <v>137</v>
      </c>
      <c r="U5279">
        <v>5</v>
      </c>
      <c r="V5279">
        <v>1</v>
      </c>
      <c r="W5279">
        <v>0</v>
      </c>
      <c r="X5279">
        <v>1.1518736368483826</v>
      </c>
      <c r="Y5279">
        <v>0.15862016908594989</v>
      </c>
      <c r="Z5279">
        <v>4.1005627452478335E-2</v>
      </c>
      <c r="AA5279">
        <v>0.29662370592162002</v>
      </c>
      <c r="AB5279">
        <v>0.19954913152078674</v>
      </c>
      <c r="AC5279">
        <v>1.4672790905365451</v>
      </c>
      <c r="AD5279">
        <v>1.3627951333333332E-6</v>
      </c>
      <c r="AE5279">
        <v>3.314952724160896</v>
      </c>
    </row>
    <row r="5280" spans="1:31" x14ac:dyDescent="0.25">
      <c r="A5280">
        <v>1718471</v>
      </c>
      <c r="B5280">
        <v>1</v>
      </c>
      <c r="C5280" t="s">
        <v>80</v>
      </c>
      <c r="D5280" t="s">
        <v>97</v>
      </c>
      <c r="E5280" t="s">
        <v>131</v>
      </c>
      <c r="F5280" t="s">
        <v>15260</v>
      </c>
      <c r="G5280" t="s">
        <v>133</v>
      </c>
      <c r="H5280" t="s">
        <v>134</v>
      </c>
      <c r="I5280" t="s">
        <v>135</v>
      </c>
      <c r="J5280" t="s">
        <v>136</v>
      </c>
      <c r="K5280" t="s">
        <v>137</v>
      </c>
      <c r="L5280" t="s">
        <v>15261</v>
      </c>
      <c r="M5280" t="s">
        <v>15262</v>
      </c>
      <c r="N5280">
        <v>2.7050000000000001</v>
      </c>
      <c r="O5280">
        <v>0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0.81912520362529895</v>
      </c>
      <c r="AA5280">
        <v>0</v>
      </c>
      <c r="AB5280">
        <v>0</v>
      </c>
      <c r="AC5280">
        <v>0</v>
      </c>
      <c r="AD5280">
        <v>0</v>
      </c>
      <c r="AE5280">
        <v>0.81912520362529895</v>
      </c>
    </row>
    <row r="5281" spans="1:31" x14ac:dyDescent="0.25">
      <c r="A5281">
        <v>1718465</v>
      </c>
      <c r="B5281">
        <v>1</v>
      </c>
      <c r="C5281" t="s">
        <v>80</v>
      </c>
      <c r="D5281" t="s">
        <v>97</v>
      </c>
      <c r="E5281" t="s">
        <v>131</v>
      </c>
      <c r="F5281" t="s">
        <v>3305</v>
      </c>
      <c r="G5281" t="s">
        <v>157</v>
      </c>
      <c r="H5281" t="s">
        <v>134</v>
      </c>
      <c r="I5281" t="s">
        <v>135</v>
      </c>
      <c r="J5281" t="s">
        <v>136</v>
      </c>
      <c r="K5281" t="s">
        <v>137</v>
      </c>
      <c r="L5281" t="s">
        <v>15263</v>
      </c>
      <c r="M5281" t="s">
        <v>15264</v>
      </c>
      <c r="N5281">
        <v>5.431944444</v>
      </c>
      <c r="O5281">
        <v>0</v>
      </c>
      <c r="P5281">
        <v>1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8.0126075026840251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8.0126075026840251</v>
      </c>
    </row>
    <row r="5282" spans="1:31" x14ac:dyDescent="0.25">
      <c r="A5282">
        <v>1718448</v>
      </c>
      <c r="B5282">
        <v>1</v>
      </c>
      <c r="C5282" t="s">
        <v>80</v>
      </c>
      <c r="D5282" t="s">
        <v>102</v>
      </c>
      <c r="E5282" t="s">
        <v>150</v>
      </c>
      <c r="F5282" t="s">
        <v>15265</v>
      </c>
      <c r="G5282" t="s">
        <v>186</v>
      </c>
      <c r="H5282" t="s">
        <v>134</v>
      </c>
      <c r="I5282" t="s">
        <v>135</v>
      </c>
      <c r="J5282" t="s">
        <v>136</v>
      </c>
      <c r="K5282" t="s">
        <v>137</v>
      </c>
      <c r="L5282" t="s">
        <v>15266</v>
      </c>
      <c r="M5282" t="s">
        <v>15267</v>
      </c>
      <c r="N5282">
        <v>0.94722222199999995</v>
      </c>
      <c r="O5282">
        <v>0</v>
      </c>
      <c r="P5282">
        <v>1</v>
      </c>
      <c r="Q5282">
        <v>0</v>
      </c>
      <c r="R5282">
        <v>10</v>
      </c>
      <c r="S5282">
        <v>0</v>
      </c>
      <c r="T5282">
        <v>3</v>
      </c>
      <c r="U5282">
        <v>0</v>
      </c>
      <c r="V5282">
        <v>0</v>
      </c>
      <c r="W5282">
        <v>0</v>
      </c>
      <c r="X5282">
        <v>0.15050554243124889</v>
      </c>
      <c r="Y5282">
        <v>0</v>
      </c>
      <c r="Z5282">
        <v>1.4205486160286986</v>
      </c>
      <c r="AA5282">
        <v>0</v>
      </c>
      <c r="AB5282">
        <v>1.8647393127938212</v>
      </c>
      <c r="AC5282">
        <v>0</v>
      </c>
      <c r="AD5282">
        <v>0</v>
      </c>
      <c r="AE5282">
        <v>3.4357934712537688</v>
      </c>
    </row>
    <row r="5283" spans="1:31" x14ac:dyDescent="0.25">
      <c r="A5283">
        <v>1718534</v>
      </c>
      <c r="B5283">
        <v>1</v>
      </c>
      <c r="C5283" t="s">
        <v>80</v>
      </c>
      <c r="D5283" t="s">
        <v>98</v>
      </c>
      <c r="E5283" t="s">
        <v>131</v>
      </c>
      <c r="F5283" t="s">
        <v>15268</v>
      </c>
      <c r="G5283" t="s">
        <v>133</v>
      </c>
      <c r="H5283" t="s">
        <v>134</v>
      </c>
      <c r="I5283" t="s">
        <v>135</v>
      </c>
      <c r="J5283" t="s">
        <v>136</v>
      </c>
      <c r="K5283" t="s">
        <v>137</v>
      </c>
      <c r="L5283" t="s">
        <v>15269</v>
      </c>
      <c r="M5283" t="s">
        <v>15270</v>
      </c>
      <c r="N5283">
        <v>2.551111111</v>
      </c>
      <c r="O5283">
        <v>0</v>
      </c>
      <c r="P5283">
        <v>1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0.52953903174801953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0.52953903174801953</v>
      </c>
    </row>
    <row r="5284" spans="1:31" x14ac:dyDescent="0.25">
      <c r="A5284">
        <v>1718425</v>
      </c>
      <c r="B5284">
        <v>1</v>
      </c>
      <c r="C5284" t="s">
        <v>81</v>
      </c>
      <c r="D5284" t="s">
        <v>118</v>
      </c>
      <c r="E5284" t="s">
        <v>160</v>
      </c>
      <c r="F5284" t="s">
        <v>15271</v>
      </c>
      <c r="G5284" t="s">
        <v>162</v>
      </c>
      <c r="H5284" t="s">
        <v>134</v>
      </c>
      <c r="I5284" t="s">
        <v>135</v>
      </c>
      <c r="J5284" t="s">
        <v>136</v>
      </c>
      <c r="K5284" t="s">
        <v>137</v>
      </c>
      <c r="L5284" t="s">
        <v>15272</v>
      </c>
      <c r="M5284" t="s">
        <v>15273</v>
      </c>
      <c r="N5284">
        <v>2.2458333330000002</v>
      </c>
      <c r="O5284">
        <v>0</v>
      </c>
      <c r="P5284">
        <v>37</v>
      </c>
      <c r="Q5284">
        <v>0</v>
      </c>
      <c r="R5284">
        <v>0</v>
      </c>
      <c r="S5284">
        <v>0</v>
      </c>
      <c r="T5284">
        <v>5</v>
      </c>
      <c r="U5284">
        <v>0</v>
      </c>
      <c r="V5284">
        <v>0</v>
      </c>
      <c r="W5284">
        <v>0</v>
      </c>
      <c r="X5284">
        <v>12.931001353965717</v>
      </c>
      <c r="Y5284">
        <v>0</v>
      </c>
      <c r="Z5284">
        <v>0</v>
      </c>
      <c r="AA5284">
        <v>0</v>
      </c>
      <c r="AB5284">
        <v>11.621437493866688</v>
      </c>
      <c r="AC5284">
        <v>0</v>
      </c>
      <c r="AD5284">
        <v>0</v>
      </c>
      <c r="AE5284">
        <v>24.552438847832406</v>
      </c>
    </row>
    <row r="5285" spans="1:31" x14ac:dyDescent="0.25">
      <c r="A5285">
        <v>1718780</v>
      </c>
      <c r="B5285">
        <v>1</v>
      </c>
      <c r="C5285" t="s">
        <v>80</v>
      </c>
      <c r="D5285" t="s">
        <v>93</v>
      </c>
      <c r="E5285" t="s">
        <v>160</v>
      </c>
      <c r="F5285" t="s">
        <v>15274</v>
      </c>
      <c r="G5285" t="s">
        <v>162</v>
      </c>
      <c r="H5285" t="s">
        <v>134</v>
      </c>
      <c r="I5285" t="s">
        <v>135</v>
      </c>
      <c r="J5285" t="s">
        <v>136</v>
      </c>
      <c r="K5285" t="s">
        <v>137</v>
      </c>
      <c r="L5285" t="s">
        <v>15275</v>
      </c>
      <c r="M5285" t="s">
        <v>15276</v>
      </c>
      <c r="N5285">
        <v>1.2055555549999999</v>
      </c>
      <c r="O5285">
        <v>0</v>
      </c>
      <c r="P5285">
        <v>0</v>
      </c>
      <c r="Q5285">
        <v>0</v>
      </c>
      <c r="R5285">
        <v>5</v>
      </c>
      <c r="S5285">
        <v>0</v>
      </c>
      <c r="T5285">
        <v>2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9.2372712835997195</v>
      </c>
      <c r="AA5285">
        <v>0</v>
      </c>
      <c r="AB5285">
        <v>0.32692409402067091</v>
      </c>
      <c r="AC5285">
        <v>0</v>
      </c>
      <c r="AD5285">
        <v>0</v>
      </c>
      <c r="AE5285">
        <v>9.5641953776203898</v>
      </c>
    </row>
    <row r="5286" spans="1:31" x14ac:dyDescent="0.25">
      <c r="A5286">
        <v>1718431</v>
      </c>
      <c r="B5286">
        <v>1</v>
      </c>
      <c r="C5286" t="s">
        <v>81</v>
      </c>
      <c r="D5286" t="s">
        <v>118</v>
      </c>
      <c r="E5286" t="s">
        <v>160</v>
      </c>
      <c r="F5286" t="s">
        <v>15277</v>
      </c>
      <c r="G5286" t="s">
        <v>157</v>
      </c>
      <c r="H5286" t="s">
        <v>134</v>
      </c>
      <c r="I5286" t="s">
        <v>135</v>
      </c>
      <c r="J5286" t="s">
        <v>3</v>
      </c>
      <c r="K5286" t="s">
        <v>137</v>
      </c>
      <c r="L5286" t="s">
        <v>15278</v>
      </c>
      <c r="M5286" t="s">
        <v>15279</v>
      </c>
      <c r="N5286">
        <v>1.125555555</v>
      </c>
      <c r="O5286">
        <v>0</v>
      </c>
      <c r="P5286">
        <v>308</v>
      </c>
      <c r="Q5286">
        <v>0</v>
      </c>
      <c r="R5286">
        <v>0</v>
      </c>
      <c r="S5286">
        <v>0</v>
      </c>
      <c r="T5286">
        <v>4</v>
      </c>
      <c r="U5286">
        <v>0</v>
      </c>
      <c r="V5286">
        <v>0</v>
      </c>
      <c r="W5286">
        <v>0</v>
      </c>
      <c r="X5286">
        <v>66.702312964466756</v>
      </c>
      <c r="Y5286">
        <v>0</v>
      </c>
      <c r="Z5286">
        <v>0</v>
      </c>
      <c r="AA5286">
        <v>0</v>
      </c>
      <c r="AB5286">
        <v>5.0578144843933321</v>
      </c>
      <c r="AC5286">
        <v>0</v>
      </c>
      <c r="AD5286">
        <v>0</v>
      </c>
      <c r="AE5286">
        <v>71.760127448860089</v>
      </c>
    </row>
    <row r="5287" spans="1:31" x14ac:dyDescent="0.25">
      <c r="A5287">
        <v>1718826</v>
      </c>
      <c r="B5287">
        <v>1</v>
      </c>
      <c r="C5287" t="s">
        <v>81</v>
      </c>
      <c r="D5287" t="s">
        <v>115</v>
      </c>
      <c r="E5287" t="s">
        <v>131</v>
      </c>
      <c r="F5287" t="s">
        <v>15280</v>
      </c>
      <c r="G5287" t="s">
        <v>238</v>
      </c>
      <c r="H5287" t="s">
        <v>134</v>
      </c>
      <c r="I5287" t="s">
        <v>135</v>
      </c>
      <c r="J5287" t="s">
        <v>136</v>
      </c>
      <c r="K5287" t="s">
        <v>137</v>
      </c>
      <c r="L5287" t="s">
        <v>15281</v>
      </c>
      <c r="M5287" t="s">
        <v>15282</v>
      </c>
      <c r="N5287">
        <v>1.3833333329999999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1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4.9816202551040002E-2</v>
      </c>
      <c r="AC5287">
        <v>0</v>
      </c>
      <c r="AD5287">
        <v>0</v>
      </c>
      <c r="AE5287">
        <v>4.9816202551040002E-2</v>
      </c>
    </row>
    <row r="5288" spans="1:31" x14ac:dyDescent="0.25">
      <c r="A5288">
        <v>1718385</v>
      </c>
      <c r="B5288">
        <v>1</v>
      </c>
      <c r="C5288" t="s">
        <v>80</v>
      </c>
      <c r="D5288" t="s">
        <v>105</v>
      </c>
      <c r="E5288" t="s">
        <v>150</v>
      </c>
      <c r="F5288" t="s">
        <v>15283</v>
      </c>
      <c r="G5288" t="s">
        <v>152</v>
      </c>
      <c r="H5288" t="s">
        <v>134</v>
      </c>
      <c r="I5288" t="s">
        <v>135</v>
      </c>
      <c r="J5288" t="s">
        <v>136</v>
      </c>
      <c r="K5288" t="s">
        <v>153</v>
      </c>
      <c r="L5288" t="s">
        <v>15284</v>
      </c>
      <c r="M5288" t="s">
        <v>15285</v>
      </c>
      <c r="N5288">
        <v>5.2634555550000002</v>
      </c>
      <c r="O5288">
        <v>0</v>
      </c>
      <c r="P5288">
        <v>415</v>
      </c>
      <c r="Q5288">
        <v>0</v>
      </c>
      <c r="R5288">
        <v>0</v>
      </c>
      <c r="S5288">
        <v>0</v>
      </c>
      <c r="T5288">
        <v>179</v>
      </c>
      <c r="U5288">
        <v>0</v>
      </c>
      <c r="V5288">
        <v>1</v>
      </c>
      <c r="W5288">
        <v>0</v>
      </c>
      <c r="X5288">
        <v>518.13227004226167</v>
      </c>
      <c r="Y5288">
        <v>0</v>
      </c>
      <c r="Z5288">
        <v>0</v>
      </c>
      <c r="AA5288">
        <v>0</v>
      </c>
      <c r="AB5288">
        <v>1205.35803884141</v>
      </c>
      <c r="AC5288">
        <v>0</v>
      </c>
      <c r="AD5288">
        <v>43.970863895214563</v>
      </c>
      <c r="AE5288">
        <v>1767.4611727788863</v>
      </c>
    </row>
    <row r="5289" spans="1:31" x14ac:dyDescent="0.25">
      <c r="A5289">
        <v>1718717</v>
      </c>
      <c r="B5289">
        <v>1</v>
      </c>
      <c r="C5289" t="s">
        <v>80</v>
      </c>
      <c r="D5289" t="s">
        <v>93</v>
      </c>
      <c r="E5289" t="s">
        <v>131</v>
      </c>
      <c r="F5289" t="s">
        <v>15286</v>
      </c>
      <c r="G5289" t="s">
        <v>133</v>
      </c>
      <c r="H5289" t="s">
        <v>134</v>
      </c>
      <c r="I5289" t="s">
        <v>135</v>
      </c>
      <c r="J5289" t="s">
        <v>136</v>
      </c>
      <c r="K5289" t="s">
        <v>137</v>
      </c>
      <c r="L5289" t="s">
        <v>15287</v>
      </c>
      <c r="M5289" t="s">
        <v>15288</v>
      </c>
      <c r="N5289">
        <v>4.3949999999999996</v>
      </c>
      <c r="O5289">
        <v>0</v>
      </c>
      <c r="P5289">
        <v>1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0.54026959184062251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0.54026959184062251</v>
      </c>
    </row>
    <row r="5290" spans="1:31" x14ac:dyDescent="0.25">
      <c r="A5290">
        <v>1718362</v>
      </c>
      <c r="B5290">
        <v>1</v>
      </c>
      <c r="C5290" t="s">
        <v>81</v>
      </c>
      <c r="D5290" t="s">
        <v>127</v>
      </c>
      <c r="E5290" t="s">
        <v>171</v>
      </c>
      <c r="F5290" t="s">
        <v>15289</v>
      </c>
      <c r="G5290" t="s">
        <v>147</v>
      </c>
      <c r="H5290" t="s">
        <v>143</v>
      </c>
      <c r="I5290" t="s">
        <v>135</v>
      </c>
      <c r="J5290" t="s">
        <v>136</v>
      </c>
      <c r="K5290" t="s">
        <v>137</v>
      </c>
      <c r="L5290" t="s">
        <v>15290</v>
      </c>
      <c r="M5290" t="s">
        <v>15291</v>
      </c>
      <c r="N5290">
        <v>1.099722222</v>
      </c>
      <c r="O5290">
        <v>0</v>
      </c>
      <c r="P5290">
        <v>547</v>
      </c>
      <c r="Q5290">
        <v>0</v>
      </c>
      <c r="R5290">
        <v>0</v>
      </c>
      <c r="S5290">
        <v>0</v>
      </c>
      <c r="T5290">
        <v>37</v>
      </c>
      <c r="U5290">
        <v>0</v>
      </c>
      <c r="V5290">
        <v>0</v>
      </c>
      <c r="W5290">
        <v>0</v>
      </c>
      <c r="X5290">
        <v>117.99692829986381</v>
      </c>
      <c r="Y5290">
        <v>0</v>
      </c>
      <c r="Z5290">
        <v>0</v>
      </c>
      <c r="AA5290">
        <v>0</v>
      </c>
      <c r="AB5290">
        <v>28.003515627671305</v>
      </c>
      <c r="AC5290">
        <v>0</v>
      </c>
      <c r="AD5290">
        <v>0</v>
      </c>
      <c r="AE5290">
        <v>146.00044392753512</v>
      </c>
    </row>
    <row r="5291" spans="1:31" x14ac:dyDescent="0.25">
      <c r="A5291">
        <v>1718597</v>
      </c>
      <c r="B5291">
        <v>1</v>
      </c>
      <c r="C5291" t="s">
        <v>81</v>
      </c>
      <c r="D5291" t="s">
        <v>113</v>
      </c>
      <c r="E5291" t="s">
        <v>160</v>
      </c>
      <c r="F5291" t="s">
        <v>15292</v>
      </c>
      <c r="G5291" t="s">
        <v>162</v>
      </c>
      <c r="H5291" t="s">
        <v>134</v>
      </c>
      <c r="I5291" t="s">
        <v>135</v>
      </c>
      <c r="J5291" t="s">
        <v>136</v>
      </c>
      <c r="K5291" t="s">
        <v>137</v>
      </c>
      <c r="L5291" t="s">
        <v>15293</v>
      </c>
      <c r="M5291" t="s">
        <v>15294</v>
      </c>
      <c r="N5291">
        <v>0.61833333300000004</v>
      </c>
      <c r="O5291">
        <v>0</v>
      </c>
      <c r="P5291">
        <v>9</v>
      </c>
      <c r="Q5291">
        <v>0</v>
      </c>
      <c r="R5291">
        <v>0</v>
      </c>
      <c r="S5291">
        <v>0</v>
      </c>
      <c r="T5291">
        <v>1</v>
      </c>
      <c r="U5291">
        <v>0</v>
      </c>
      <c r="V5291">
        <v>0</v>
      </c>
      <c r="W5291">
        <v>0</v>
      </c>
      <c r="X5291">
        <v>1.0735941896514336</v>
      </c>
      <c r="Y5291">
        <v>0</v>
      </c>
      <c r="Z5291">
        <v>0</v>
      </c>
      <c r="AA5291">
        <v>0</v>
      </c>
      <c r="AB5291">
        <v>1.0214353755456667</v>
      </c>
      <c r="AC5291">
        <v>0</v>
      </c>
      <c r="AD5291">
        <v>0</v>
      </c>
      <c r="AE5291">
        <v>2.0950295651971</v>
      </c>
    </row>
    <row r="5292" spans="1:31" x14ac:dyDescent="0.25">
      <c r="A5292">
        <v>1718368</v>
      </c>
      <c r="B5292">
        <v>1</v>
      </c>
      <c r="C5292" t="s">
        <v>80</v>
      </c>
      <c r="D5292" t="s">
        <v>106</v>
      </c>
      <c r="E5292" t="s">
        <v>160</v>
      </c>
      <c r="F5292" t="s">
        <v>161</v>
      </c>
      <c r="G5292" t="s">
        <v>3106</v>
      </c>
      <c r="H5292" t="s">
        <v>134</v>
      </c>
      <c r="I5292" t="s">
        <v>135</v>
      </c>
      <c r="J5292" t="s">
        <v>136</v>
      </c>
      <c r="K5292" t="s">
        <v>137</v>
      </c>
      <c r="L5292" t="s">
        <v>15295</v>
      </c>
      <c r="M5292" t="s">
        <v>15296</v>
      </c>
      <c r="N5292">
        <v>0.91361111100000003</v>
      </c>
      <c r="O5292">
        <v>0</v>
      </c>
      <c r="P5292">
        <v>16</v>
      </c>
      <c r="Q5292">
        <v>0</v>
      </c>
      <c r="R5292">
        <v>3</v>
      </c>
      <c r="S5292">
        <v>0</v>
      </c>
      <c r="T5292">
        <v>5</v>
      </c>
      <c r="U5292">
        <v>0</v>
      </c>
      <c r="V5292">
        <v>0</v>
      </c>
      <c r="W5292">
        <v>0</v>
      </c>
      <c r="X5292">
        <v>2.53740704686872</v>
      </c>
      <c r="Y5292">
        <v>0</v>
      </c>
      <c r="Z5292">
        <v>9.2034164946533346E-3</v>
      </c>
      <c r="AA5292">
        <v>0</v>
      </c>
      <c r="AB5292">
        <v>0.96396556380283704</v>
      </c>
      <c r="AC5292">
        <v>0</v>
      </c>
      <c r="AD5292">
        <v>0</v>
      </c>
      <c r="AE5292">
        <v>3.5105760271662101</v>
      </c>
    </row>
    <row r="5293" spans="1:31" x14ac:dyDescent="0.25">
      <c r="A5293">
        <v>1718511</v>
      </c>
      <c r="B5293">
        <v>1</v>
      </c>
      <c r="C5293" t="s">
        <v>80</v>
      </c>
      <c r="D5293" t="s">
        <v>106</v>
      </c>
      <c r="E5293" t="s">
        <v>150</v>
      </c>
      <c r="F5293" t="s">
        <v>15297</v>
      </c>
      <c r="G5293" t="s">
        <v>1006</v>
      </c>
      <c r="H5293" t="s">
        <v>134</v>
      </c>
      <c r="I5293" t="s">
        <v>135</v>
      </c>
      <c r="J5293" t="s">
        <v>136</v>
      </c>
      <c r="K5293" t="s">
        <v>137</v>
      </c>
      <c r="L5293" t="s">
        <v>15298</v>
      </c>
      <c r="M5293" t="s">
        <v>15299</v>
      </c>
      <c r="N5293">
        <v>1.941944444</v>
      </c>
      <c r="O5293">
        <v>0</v>
      </c>
      <c r="P5293">
        <v>489</v>
      </c>
      <c r="Q5293">
        <v>0</v>
      </c>
      <c r="R5293">
        <v>1</v>
      </c>
      <c r="S5293">
        <v>0</v>
      </c>
      <c r="T5293">
        <v>17</v>
      </c>
      <c r="U5293">
        <v>0</v>
      </c>
      <c r="V5293">
        <v>0</v>
      </c>
      <c r="W5293">
        <v>0</v>
      </c>
      <c r="X5293">
        <v>192.30518882023782</v>
      </c>
      <c r="Y5293">
        <v>0</v>
      </c>
      <c r="Z5293">
        <v>0.3628341953611684</v>
      </c>
      <c r="AA5293">
        <v>0</v>
      </c>
      <c r="AB5293">
        <v>33.51647798929308</v>
      </c>
      <c r="AC5293">
        <v>0</v>
      </c>
      <c r="AD5293">
        <v>0</v>
      </c>
      <c r="AE5293">
        <v>226.18450100489207</v>
      </c>
    </row>
    <row r="5294" spans="1:31" x14ac:dyDescent="0.25">
      <c r="A5294">
        <v>1718760</v>
      </c>
      <c r="B5294">
        <v>1</v>
      </c>
      <c r="C5294" t="s">
        <v>81</v>
      </c>
      <c r="D5294" t="s">
        <v>112</v>
      </c>
      <c r="E5294" t="s">
        <v>131</v>
      </c>
      <c r="F5294" t="s">
        <v>15300</v>
      </c>
      <c r="G5294" t="s">
        <v>133</v>
      </c>
      <c r="H5294" t="s">
        <v>134</v>
      </c>
      <c r="I5294" t="s">
        <v>135</v>
      </c>
      <c r="J5294" t="s">
        <v>136</v>
      </c>
      <c r="K5294" t="s">
        <v>137</v>
      </c>
      <c r="L5294" t="s">
        <v>15301</v>
      </c>
      <c r="M5294" t="s">
        <v>15302</v>
      </c>
      <c r="N5294">
        <v>0.85166666599999996</v>
      </c>
      <c r="O5294">
        <v>0</v>
      </c>
      <c r="P5294">
        <v>1</v>
      </c>
      <c r="Q5294">
        <v>0</v>
      </c>
      <c r="R5294">
        <v>1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0.14336582511212501</v>
      </c>
      <c r="Y5294">
        <v>0</v>
      </c>
      <c r="Z5294">
        <v>1.8020350619211113E-3</v>
      </c>
      <c r="AA5294">
        <v>0</v>
      </c>
      <c r="AB5294">
        <v>0</v>
      </c>
      <c r="AC5294">
        <v>0</v>
      </c>
      <c r="AD5294">
        <v>0</v>
      </c>
      <c r="AE5294">
        <v>0.14516786017404612</v>
      </c>
    </row>
    <row r="5295" spans="1:31" x14ac:dyDescent="0.25">
      <c r="A5295">
        <v>1718903</v>
      </c>
      <c r="B5295">
        <v>1</v>
      </c>
      <c r="C5295" t="s">
        <v>80</v>
      </c>
      <c r="D5295" t="s">
        <v>101</v>
      </c>
      <c r="E5295" t="s">
        <v>171</v>
      </c>
      <c r="F5295" t="s">
        <v>15303</v>
      </c>
      <c r="G5295" t="s">
        <v>147</v>
      </c>
      <c r="H5295" t="s">
        <v>143</v>
      </c>
      <c r="I5295" t="s">
        <v>135</v>
      </c>
      <c r="J5295" t="s">
        <v>136</v>
      </c>
      <c r="K5295" t="s">
        <v>137</v>
      </c>
      <c r="L5295" t="s">
        <v>15304</v>
      </c>
      <c r="M5295" t="s">
        <v>15305</v>
      </c>
      <c r="N5295">
        <v>0.62666666599999998</v>
      </c>
      <c r="O5295">
        <v>0</v>
      </c>
      <c r="P5295">
        <v>524</v>
      </c>
      <c r="Q5295">
        <v>0</v>
      </c>
      <c r="R5295">
        <v>0</v>
      </c>
      <c r="S5295">
        <v>5</v>
      </c>
      <c r="T5295">
        <v>1</v>
      </c>
      <c r="U5295">
        <v>0</v>
      </c>
      <c r="V5295">
        <v>0</v>
      </c>
      <c r="W5295">
        <v>0</v>
      </c>
      <c r="X5295">
        <v>127.21718135025438</v>
      </c>
      <c r="Y5295">
        <v>0</v>
      </c>
      <c r="Z5295">
        <v>0</v>
      </c>
      <c r="AA5295">
        <v>17.615056011637147</v>
      </c>
      <c r="AB5295">
        <v>2.8914826390770303</v>
      </c>
      <c r="AC5295">
        <v>0</v>
      </c>
      <c r="AD5295">
        <v>0</v>
      </c>
      <c r="AE5295">
        <v>147.72372000096854</v>
      </c>
    </row>
    <row r="5296" spans="1:31" x14ac:dyDescent="0.25">
      <c r="A5296">
        <v>1718654</v>
      </c>
      <c r="B5296">
        <v>1</v>
      </c>
      <c r="C5296" t="s">
        <v>80</v>
      </c>
      <c r="D5296" t="s">
        <v>107</v>
      </c>
      <c r="E5296" t="s">
        <v>160</v>
      </c>
      <c r="F5296" t="s">
        <v>1271</v>
      </c>
      <c r="G5296" t="s">
        <v>162</v>
      </c>
      <c r="H5296" t="s">
        <v>134</v>
      </c>
      <c r="I5296" t="s">
        <v>135</v>
      </c>
      <c r="J5296" t="s">
        <v>136</v>
      </c>
      <c r="K5296" t="s">
        <v>137</v>
      </c>
      <c r="L5296" t="s">
        <v>15306</v>
      </c>
      <c r="M5296" t="s">
        <v>15307</v>
      </c>
      <c r="N5296">
        <v>4.4788888880000002</v>
      </c>
      <c r="O5296">
        <v>0</v>
      </c>
      <c r="P5296">
        <v>76</v>
      </c>
      <c r="Q5296">
        <v>0</v>
      </c>
      <c r="R5296">
        <v>0</v>
      </c>
      <c r="S5296">
        <v>0</v>
      </c>
      <c r="T5296">
        <v>2</v>
      </c>
      <c r="U5296">
        <v>0</v>
      </c>
      <c r="V5296">
        <v>0</v>
      </c>
      <c r="W5296">
        <v>0</v>
      </c>
      <c r="X5296">
        <v>58.248347792311968</v>
      </c>
      <c r="Y5296">
        <v>0</v>
      </c>
      <c r="Z5296">
        <v>0</v>
      </c>
      <c r="AA5296">
        <v>0</v>
      </c>
      <c r="AB5296">
        <v>52.607260677322685</v>
      </c>
      <c r="AC5296">
        <v>0</v>
      </c>
      <c r="AD5296">
        <v>0</v>
      </c>
      <c r="AE5296">
        <v>110.85560846963466</v>
      </c>
    </row>
    <row r="5297" spans="1:31" x14ac:dyDescent="0.25">
      <c r="A5297">
        <v>1718591</v>
      </c>
      <c r="B5297">
        <v>1</v>
      </c>
      <c r="C5297" t="s">
        <v>81</v>
      </c>
      <c r="D5297" t="s">
        <v>125</v>
      </c>
      <c r="E5297" t="s">
        <v>171</v>
      </c>
      <c r="F5297" t="s">
        <v>15308</v>
      </c>
      <c r="G5297" t="s">
        <v>147</v>
      </c>
      <c r="H5297" t="s">
        <v>143</v>
      </c>
      <c r="I5297" t="s">
        <v>135</v>
      </c>
      <c r="J5297" t="s">
        <v>136</v>
      </c>
      <c r="K5297" t="s">
        <v>137</v>
      </c>
      <c r="L5297" t="s">
        <v>15309</v>
      </c>
      <c r="M5297" t="s">
        <v>15310</v>
      </c>
      <c r="N5297">
        <v>1.6002777770000001</v>
      </c>
      <c r="O5297">
        <v>0</v>
      </c>
      <c r="P5297">
        <v>453</v>
      </c>
      <c r="Q5297">
        <v>0</v>
      </c>
      <c r="R5297">
        <v>0</v>
      </c>
      <c r="S5297">
        <v>0</v>
      </c>
      <c r="T5297">
        <v>41</v>
      </c>
      <c r="U5297">
        <v>0</v>
      </c>
      <c r="V5297">
        <v>0</v>
      </c>
      <c r="W5297">
        <v>0</v>
      </c>
      <c r="X5297">
        <v>91.804374881963156</v>
      </c>
      <c r="Y5297">
        <v>0</v>
      </c>
      <c r="Z5297">
        <v>0</v>
      </c>
      <c r="AA5297">
        <v>0</v>
      </c>
      <c r="AB5297">
        <v>29.131961100524126</v>
      </c>
      <c r="AC5297">
        <v>0</v>
      </c>
      <c r="AD5297">
        <v>0</v>
      </c>
      <c r="AE5297">
        <v>120.93633598248728</v>
      </c>
    </row>
    <row r="5298" spans="1:31" x14ac:dyDescent="0.25">
      <c r="A5298">
        <v>1718445</v>
      </c>
      <c r="B5298">
        <v>1</v>
      </c>
      <c r="C5298" t="s">
        <v>80</v>
      </c>
      <c r="D5298" t="s">
        <v>100</v>
      </c>
      <c r="E5298" t="s">
        <v>150</v>
      </c>
      <c r="F5298" t="s">
        <v>15311</v>
      </c>
      <c r="G5298" t="s">
        <v>186</v>
      </c>
      <c r="H5298" t="s">
        <v>134</v>
      </c>
      <c r="I5298" t="s">
        <v>135</v>
      </c>
      <c r="J5298" t="s">
        <v>136</v>
      </c>
      <c r="K5298" t="s">
        <v>137</v>
      </c>
      <c r="L5298" t="s">
        <v>15312</v>
      </c>
      <c r="M5298" t="s">
        <v>15313</v>
      </c>
      <c r="N5298">
        <v>0.836388888</v>
      </c>
      <c r="O5298">
        <v>0</v>
      </c>
      <c r="P5298">
        <v>165</v>
      </c>
      <c r="Q5298">
        <v>0</v>
      </c>
      <c r="R5298">
        <v>13</v>
      </c>
      <c r="S5298">
        <v>0</v>
      </c>
      <c r="T5298">
        <v>15</v>
      </c>
      <c r="U5298">
        <v>0</v>
      </c>
      <c r="V5298">
        <v>0</v>
      </c>
      <c r="W5298">
        <v>0</v>
      </c>
      <c r="X5298">
        <v>46.63005044648596</v>
      </c>
      <c r="Y5298">
        <v>0</v>
      </c>
      <c r="Z5298">
        <v>8.883283746648873</v>
      </c>
      <c r="AA5298">
        <v>0</v>
      </c>
      <c r="AB5298">
        <v>9.9538588773244179</v>
      </c>
      <c r="AC5298">
        <v>0</v>
      </c>
      <c r="AD5298">
        <v>0</v>
      </c>
      <c r="AE5298">
        <v>65.467193070459246</v>
      </c>
    </row>
    <row r="5299" spans="1:31" x14ac:dyDescent="0.25">
      <c r="A5299">
        <v>1718322</v>
      </c>
      <c r="B5299">
        <v>1</v>
      </c>
      <c r="C5299" t="s">
        <v>81</v>
      </c>
      <c r="D5299" t="s">
        <v>113</v>
      </c>
      <c r="E5299" t="s">
        <v>160</v>
      </c>
      <c r="F5299" t="s">
        <v>15314</v>
      </c>
      <c r="G5299" t="s">
        <v>162</v>
      </c>
      <c r="H5299" t="s">
        <v>134</v>
      </c>
      <c r="I5299" t="s">
        <v>135</v>
      </c>
      <c r="J5299" t="s">
        <v>136</v>
      </c>
      <c r="K5299" t="s">
        <v>137</v>
      </c>
      <c r="L5299" t="s">
        <v>15315</v>
      </c>
      <c r="M5299" t="s">
        <v>15316</v>
      </c>
      <c r="N5299">
        <v>1.291388888</v>
      </c>
      <c r="O5299">
        <v>0</v>
      </c>
      <c r="P5299">
        <v>57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8.6409529493584394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8.6409529493584394</v>
      </c>
    </row>
    <row r="5300" spans="1:31" x14ac:dyDescent="0.25">
      <c r="A5300">
        <v>1718783</v>
      </c>
      <c r="B5300">
        <v>1</v>
      </c>
      <c r="C5300" t="s">
        <v>81</v>
      </c>
      <c r="D5300" t="s">
        <v>118</v>
      </c>
      <c r="E5300" t="s">
        <v>160</v>
      </c>
      <c r="F5300" t="s">
        <v>15317</v>
      </c>
      <c r="G5300" t="s">
        <v>162</v>
      </c>
      <c r="H5300" t="s">
        <v>134</v>
      </c>
      <c r="I5300" t="s">
        <v>135</v>
      </c>
      <c r="J5300" t="s">
        <v>136</v>
      </c>
      <c r="K5300" t="s">
        <v>137</v>
      </c>
      <c r="L5300" t="s">
        <v>15318</v>
      </c>
      <c r="M5300" t="s">
        <v>15319</v>
      </c>
      <c r="N5300">
        <v>4.5419444440000003</v>
      </c>
      <c r="O5300">
        <v>0</v>
      </c>
      <c r="P5300">
        <v>2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0.81098918835350731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0.81098918835350731</v>
      </c>
    </row>
    <row r="5301" spans="1:31" x14ac:dyDescent="0.25">
      <c r="A5301">
        <v>1718382</v>
      </c>
      <c r="B5301">
        <v>1</v>
      </c>
      <c r="C5301" t="s">
        <v>80</v>
      </c>
      <c r="D5301" t="s">
        <v>109</v>
      </c>
      <c r="E5301" t="s">
        <v>171</v>
      </c>
      <c r="F5301" t="s">
        <v>15320</v>
      </c>
      <c r="G5301" t="s">
        <v>295</v>
      </c>
      <c r="H5301" t="s">
        <v>143</v>
      </c>
      <c r="I5301" t="s">
        <v>135</v>
      </c>
      <c r="J5301" t="s">
        <v>136</v>
      </c>
      <c r="K5301" t="s">
        <v>137</v>
      </c>
      <c r="L5301" t="s">
        <v>15321</v>
      </c>
      <c r="M5301" t="s">
        <v>15322</v>
      </c>
      <c r="N5301">
        <v>1.203888888</v>
      </c>
      <c r="O5301">
        <v>0</v>
      </c>
      <c r="P5301">
        <v>40</v>
      </c>
      <c r="Q5301">
        <v>0</v>
      </c>
      <c r="R5301">
        <v>2</v>
      </c>
      <c r="S5301">
        <v>0</v>
      </c>
      <c r="T5301">
        <v>4</v>
      </c>
      <c r="U5301">
        <v>0</v>
      </c>
      <c r="V5301">
        <v>0</v>
      </c>
      <c r="W5301">
        <v>0</v>
      </c>
      <c r="X5301">
        <v>5.5286520404800861</v>
      </c>
      <c r="Y5301">
        <v>0</v>
      </c>
      <c r="Z5301">
        <v>0.10783684867257085</v>
      </c>
      <c r="AA5301">
        <v>0</v>
      </c>
      <c r="AB5301">
        <v>9.6135023561291402E-2</v>
      </c>
      <c r="AC5301">
        <v>0</v>
      </c>
      <c r="AD5301">
        <v>0</v>
      </c>
      <c r="AE5301">
        <v>5.7326239127139482</v>
      </c>
    </row>
    <row r="5302" spans="1:31" x14ac:dyDescent="0.25">
      <c r="A5302">
        <v>1718528</v>
      </c>
      <c r="B5302">
        <v>1</v>
      </c>
      <c r="C5302" t="s">
        <v>80</v>
      </c>
      <c r="D5302" t="s">
        <v>100</v>
      </c>
      <c r="E5302" t="s">
        <v>140</v>
      </c>
      <c r="F5302" t="s">
        <v>15323</v>
      </c>
      <c r="G5302" t="s">
        <v>147</v>
      </c>
      <c r="H5302" t="s">
        <v>143</v>
      </c>
      <c r="I5302" t="s">
        <v>135</v>
      </c>
      <c r="J5302" t="s">
        <v>136</v>
      </c>
      <c r="K5302" t="s">
        <v>137</v>
      </c>
      <c r="L5302" t="s">
        <v>15324</v>
      </c>
      <c r="M5302" t="s">
        <v>15325</v>
      </c>
      <c r="N5302">
        <v>0.18222222199999999</v>
      </c>
      <c r="O5302">
        <v>0</v>
      </c>
      <c r="P5302">
        <v>752</v>
      </c>
      <c r="Q5302">
        <v>2</v>
      </c>
      <c r="R5302">
        <v>42</v>
      </c>
      <c r="S5302">
        <v>9</v>
      </c>
      <c r="T5302">
        <v>131</v>
      </c>
      <c r="U5302">
        <v>6</v>
      </c>
      <c r="V5302">
        <v>4</v>
      </c>
      <c r="W5302">
        <v>0</v>
      </c>
      <c r="X5302">
        <v>39.988401264602544</v>
      </c>
      <c r="Y5302">
        <v>0.15642990134755444</v>
      </c>
      <c r="Z5302">
        <v>2.8743634489968435</v>
      </c>
      <c r="AA5302">
        <v>29.756693363674753</v>
      </c>
      <c r="AB5302">
        <v>29.777521638402419</v>
      </c>
      <c r="AC5302">
        <v>59.098976084780695</v>
      </c>
      <c r="AD5302">
        <v>37.257128904953596</v>
      </c>
      <c r="AE5302">
        <v>198.90951460675839</v>
      </c>
    </row>
    <row r="5303" spans="1:31" x14ac:dyDescent="0.25">
      <c r="A5303">
        <v>1718737</v>
      </c>
      <c r="B5303">
        <v>1</v>
      </c>
      <c r="C5303" t="s">
        <v>81</v>
      </c>
      <c r="D5303" t="s">
        <v>119</v>
      </c>
      <c r="E5303" t="s">
        <v>131</v>
      </c>
      <c r="F5303" t="s">
        <v>15326</v>
      </c>
      <c r="G5303" t="s">
        <v>133</v>
      </c>
      <c r="H5303" t="s">
        <v>134</v>
      </c>
      <c r="I5303" t="s">
        <v>135</v>
      </c>
      <c r="J5303" t="s">
        <v>136</v>
      </c>
      <c r="K5303" t="s">
        <v>137</v>
      </c>
      <c r="L5303" t="s">
        <v>15327</v>
      </c>
      <c r="M5303" t="s">
        <v>15328</v>
      </c>
      <c r="N5303">
        <v>1.4241666660000001</v>
      </c>
      <c r="O5303">
        <v>0</v>
      </c>
      <c r="P5303">
        <v>1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0.21081631574668419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0.21081631574668419</v>
      </c>
    </row>
    <row r="5304" spans="1:31" x14ac:dyDescent="0.25">
      <c r="A5304">
        <v>1718763</v>
      </c>
      <c r="B5304">
        <v>1</v>
      </c>
      <c r="C5304" t="s">
        <v>80</v>
      </c>
      <c r="D5304" t="s">
        <v>101</v>
      </c>
      <c r="E5304" t="s">
        <v>441</v>
      </c>
      <c r="F5304" t="s">
        <v>15329</v>
      </c>
      <c r="G5304" t="s">
        <v>904</v>
      </c>
      <c r="H5304" t="s">
        <v>134</v>
      </c>
      <c r="I5304" t="s">
        <v>135</v>
      </c>
      <c r="J5304" t="s">
        <v>136</v>
      </c>
      <c r="K5304" t="s">
        <v>137</v>
      </c>
      <c r="L5304" t="s">
        <v>15330</v>
      </c>
      <c r="M5304" t="s">
        <v>15331</v>
      </c>
      <c r="N5304">
        <v>1.719166666</v>
      </c>
      <c r="O5304">
        <v>0</v>
      </c>
      <c r="P5304">
        <v>52</v>
      </c>
      <c r="Q5304">
        <v>0</v>
      </c>
      <c r="R5304">
        <v>0</v>
      </c>
      <c r="S5304">
        <v>0</v>
      </c>
      <c r="T5304">
        <v>13</v>
      </c>
      <c r="U5304">
        <v>0</v>
      </c>
      <c r="V5304">
        <v>0</v>
      </c>
      <c r="W5304">
        <v>0</v>
      </c>
      <c r="X5304">
        <v>28.863135105284641</v>
      </c>
      <c r="Y5304">
        <v>0</v>
      </c>
      <c r="Z5304">
        <v>0</v>
      </c>
      <c r="AA5304">
        <v>0</v>
      </c>
      <c r="AB5304">
        <v>15.169060472534262</v>
      </c>
      <c r="AC5304">
        <v>0</v>
      </c>
      <c r="AD5304">
        <v>0</v>
      </c>
      <c r="AE5304">
        <v>44.032195577818904</v>
      </c>
    </row>
    <row r="5305" spans="1:31" x14ac:dyDescent="0.25">
      <c r="A5305">
        <v>1718700</v>
      </c>
      <c r="B5305">
        <v>1</v>
      </c>
      <c r="C5305" t="s">
        <v>80</v>
      </c>
      <c r="D5305" t="s">
        <v>92</v>
      </c>
      <c r="E5305" t="s">
        <v>131</v>
      </c>
      <c r="F5305" t="s">
        <v>15332</v>
      </c>
      <c r="G5305" t="s">
        <v>157</v>
      </c>
      <c r="H5305" t="s">
        <v>134</v>
      </c>
      <c r="I5305" t="s">
        <v>135</v>
      </c>
      <c r="J5305" t="s">
        <v>136</v>
      </c>
      <c r="K5305" t="s">
        <v>137</v>
      </c>
      <c r="L5305" t="s">
        <v>15333</v>
      </c>
      <c r="M5305" t="s">
        <v>15334</v>
      </c>
      <c r="N5305">
        <v>2.3047222220000001</v>
      </c>
      <c r="O5305">
        <v>0</v>
      </c>
      <c r="P5305">
        <v>2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1.7657004917712338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1.7657004917712338</v>
      </c>
    </row>
    <row r="5306" spans="1:31" x14ac:dyDescent="0.25">
      <c r="A5306">
        <v>1718843</v>
      </c>
      <c r="B5306">
        <v>1</v>
      </c>
      <c r="C5306" t="s">
        <v>81</v>
      </c>
      <c r="D5306" t="s">
        <v>118</v>
      </c>
      <c r="E5306" t="s">
        <v>160</v>
      </c>
      <c r="F5306" t="s">
        <v>15335</v>
      </c>
      <c r="G5306" t="s">
        <v>1328</v>
      </c>
      <c r="H5306" t="s">
        <v>134</v>
      </c>
      <c r="I5306" t="s">
        <v>135</v>
      </c>
      <c r="J5306" t="s">
        <v>136</v>
      </c>
      <c r="K5306" t="s">
        <v>137</v>
      </c>
      <c r="L5306" t="s">
        <v>15336</v>
      </c>
      <c r="M5306" t="s">
        <v>15337</v>
      </c>
      <c r="N5306">
        <v>1.082777777</v>
      </c>
      <c r="O5306">
        <v>0</v>
      </c>
      <c r="P5306">
        <v>239</v>
      </c>
      <c r="Q5306">
        <v>0</v>
      </c>
      <c r="R5306">
        <v>1</v>
      </c>
      <c r="S5306">
        <v>0</v>
      </c>
      <c r="T5306">
        <v>5</v>
      </c>
      <c r="U5306">
        <v>0</v>
      </c>
      <c r="V5306">
        <v>0</v>
      </c>
      <c r="W5306">
        <v>0</v>
      </c>
      <c r="X5306">
        <v>72.118191132784261</v>
      </c>
      <c r="Y5306">
        <v>0</v>
      </c>
      <c r="Z5306">
        <v>0</v>
      </c>
      <c r="AA5306">
        <v>0</v>
      </c>
      <c r="AB5306">
        <v>4.3770292011479445E-2</v>
      </c>
      <c r="AC5306">
        <v>0</v>
      </c>
      <c r="AD5306">
        <v>0</v>
      </c>
      <c r="AE5306">
        <v>72.161961424795734</v>
      </c>
    </row>
    <row r="5307" spans="1:31" x14ac:dyDescent="0.25">
      <c r="A5307">
        <v>1718451</v>
      </c>
      <c r="B5307">
        <v>1</v>
      </c>
      <c r="C5307" t="s">
        <v>80</v>
      </c>
      <c r="D5307" t="s">
        <v>82</v>
      </c>
      <c r="E5307" t="s">
        <v>160</v>
      </c>
      <c r="F5307" t="s">
        <v>10072</v>
      </c>
      <c r="G5307" t="s">
        <v>152</v>
      </c>
      <c r="H5307" t="s">
        <v>134</v>
      </c>
      <c r="I5307" t="s">
        <v>135</v>
      </c>
      <c r="J5307" t="s">
        <v>136</v>
      </c>
      <c r="K5307" t="s">
        <v>153</v>
      </c>
      <c r="L5307" t="s">
        <v>15338</v>
      </c>
      <c r="M5307" t="s">
        <v>15339</v>
      </c>
      <c r="N5307">
        <v>3.6786111109999999</v>
      </c>
      <c r="O5307">
        <v>0</v>
      </c>
      <c r="P5307">
        <v>171</v>
      </c>
      <c r="Q5307">
        <v>0</v>
      </c>
      <c r="R5307">
        <v>0</v>
      </c>
      <c r="S5307">
        <v>0</v>
      </c>
      <c r="T5307">
        <v>23</v>
      </c>
      <c r="U5307">
        <v>0</v>
      </c>
      <c r="V5307">
        <v>1</v>
      </c>
      <c r="W5307">
        <v>0</v>
      </c>
      <c r="X5307">
        <v>143.07136585192148</v>
      </c>
      <c r="Y5307">
        <v>0</v>
      </c>
      <c r="Z5307">
        <v>0</v>
      </c>
      <c r="AA5307">
        <v>0</v>
      </c>
      <c r="AB5307">
        <v>35.828333862483774</v>
      </c>
      <c r="AC5307">
        <v>0</v>
      </c>
      <c r="AD5307">
        <v>42.252072877194806</v>
      </c>
      <c r="AE5307">
        <v>221.15177259160004</v>
      </c>
    </row>
    <row r="5308" spans="1:31" x14ac:dyDescent="0.25">
      <c r="A5308">
        <v>1718508</v>
      </c>
      <c r="B5308">
        <v>1</v>
      </c>
      <c r="C5308" t="s">
        <v>81</v>
      </c>
      <c r="D5308" t="s">
        <v>115</v>
      </c>
      <c r="E5308" t="s">
        <v>160</v>
      </c>
      <c r="F5308" t="s">
        <v>15340</v>
      </c>
      <c r="G5308" t="s">
        <v>162</v>
      </c>
      <c r="H5308" t="s">
        <v>134</v>
      </c>
      <c r="I5308" t="s">
        <v>135</v>
      </c>
      <c r="J5308" t="s">
        <v>136</v>
      </c>
      <c r="K5308" t="s">
        <v>137</v>
      </c>
      <c r="L5308" t="s">
        <v>15341</v>
      </c>
      <c r="M5308" t="s">
        <v>15342</v>
      </c>
      <c r="N5308">
        <v>3.9013888880000001</v>
      </c>
      <c r="O5308">
        <v>0</v>
      </c>
      <c r="P5308">
        <v>8</v>
      </c>
      <c r="Q5308">
        <v>0</v>
      </c>
      <c r="R5308">
        <v>1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1.9092090256508891</v>
      </c>
      <c r="Y5308">
        <v>0</v>
      </c>
      <c r="Z5308">
        <v>0.63842496063649412</v>
      </c>
      <c r="AA5308">
        <v>0</v>
      </c>
      <c r="AB5308">
        <v>0</v>
      </c>
      <c r="AC5308">
        <v>0</v>
      </c>
      <c r="AD5308">
        <v>0</v>
      </c>
      <c r="AE5308">
        <v>2.5476339862873831</v>
      </c>
    </row>
    <row r="5309" spans="1:31" x14ac:dyDescent="0.25">
      <c r="A5309">
        <v>1718563</v>
      </c>
      <c r="B5309">
        <v>1</v>
      </c>
      <c r="C5309" t="s">
        <v>80</v>
      </c>
      <c r="D5309" t="s">
        <v>98</v>
      </c>
      <c r="E5309" t="s">
        <v>131</v>
      </c>
      <c r="F5309" t="s">
        <v>15343</v>
      </c>
      <c r="G5309" t="s">
        <v>238</v>
      </c>
      <c r="H5309" t="s">
        <v>134</v>
      </c>
      <c r="I5309" t="s">
        <v>135</v>
      </c>
      <c r="J5309" t="s">
        <v>136</v>
      </c>
      <c r="K5309" t="s">
        <v>137</v>
      </c>
      <c r="L5309" t="s">
        <v>15344</v>
      </c>
      <c r="M5309" t="s">
        <v>15345</v>
      </c>
      <c r="N5309">
        <v>2.0480555549999999</v>
      </c>
      <c r="O5309">
        <v>0</v>
      </c>
      <c r="P5309">
        <v>3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1.1038546653517984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1.1038546653517984</v>
      </c>
    </row>
    <row r="5310" spans="1:31" x14ac:dyDescent="0.25">
      <c r="A5310">
        <v>1718540</v>
      </c>
      <c r="B5310">
        <v>1</v>
      </c>
      <c r="C5310" t="s">
        <v>81</v>
      </c>
      <c r="D5310" t="s">
        <v>123</v>
      </c>
      <c r="E5310" t="s">
        <v>150</v>
      </c>
      <c r="F5310" t="s">
        <v>15346</v>
      </c>
      <c r="G5310" t="s">
        <v>186</v>
      </c>
      <c r="H5310" t="s">
        <v>134</v>
      </c>
      <c r="I5310" t="s">
        <v>135</v>
      </c>
      <c r="J5310" t="s">
        <v>136</v>
      </c>
      <c r="K5310" t="s">
        <v>137</v>
      </c>
      <c r="L5310" t="s">
        <v>15347</v>
      </c>
      <c r="M5310" t="s">
        <v>15348</v>
      </c>
      <c r="N5310">
        <v>5.5522222220000002</v>
      </c>
      <c r="O5310">
        <v>0</v>
      </c>
      <c r="P5310">
        <v>144</v>
      </c>
      <c r="Q5310">
        <v>0</v>
      </c>
      <c r="R5310">
        <v>0</v>
      </c>
      <c r="S5310">
        <v>0</v>
      </c>
      <c r="T5310">
        <v>2</v>
      </c>
      <c r="U5310">
        <v>0</v>
      </c>
      <c r="V5310">
        <v>0</v>
      </c>
      <c r="W5310">
        <v>0</v>
      </c>
      <c r="X5310">
        <v>117.31260344411704</v>
      </c>
      <c r="Y5310">
        <v>0</v>
      </c>
      <c r="Z5310">
        <v>0</v>
      </c>
      <c r="AA5310">
        <v>0</v>
      </c>
      <c r="AB5310">
        <v>9.4218834848876192</v>
      </c>
      <c r="AC5310">
        <v>0</v>
      </c>
      <c r="AD5310">
        <v>0</v>
      </c>
      <c r="AE5310">
        <v>126.73448692900466</v>
      </c>
    </row>
    <row r="5311" spans="1:31" x14ac:dyDescent="0.25">
      <c r="A5311">
        <v>1718394</v>
      </c>
      <c r="B5311">
        <v>1</v>
      </c>
      <c r="C5311" t="s">
        <v>80</v>
      </c>
      <c r="D5311" t="s">
        <v>98</v>
      </c>
      <c r="E5311" t="s">
        <v>171</v>
      </c>
      <c r="F5311" t="s">
        <v>15349</v>
      </c>
      <c r="G5311" t="s">
        <v>152</v>
      </c>
      <c r="H5311" t="s">
        <v>143</v>
      </c>
      <c r="I5311" t="s">
        <v>135</v>
      </c>
      <c r="J5311" t="s">
        <v>136</v>
      </c>
      <c r="K5311" t="s">
        <v>153</v>
      </c>
      <c r="L5311" t="s">
        <v>15350</v>
      </c>
      <c r="M5311" t="s">
        <v>15351</v>
      </c>
      <c r="N5311">
        <v>7.2270230550000001</v>
      </c>
      <c r="O5311">
        <v>0</v>
      </c>
      <c r="P5311">
        <v>65</v>
      </c>
      <c r="Q5311">
        <v>0</v>
      </c>
      <c r="R5311">
        <v>1</v>
      </c>
      <c r="S5311">
        <v>0</v>
      </c>
      <c r="T5311">
        <v>6</v>
      </c>
      <c r="U5311">
        <v>0</v>
      </c>
      <c r="V5311">
        <v>0</v>
      </c>
      <c r="W5311">
        <v>0</v>
      </c>
      <c r="X5311">
        <v>51.04258516282961</v>
      </c>
      <c r="Y5311">
        <v>0</v>
      </c>
      <c r="Z5311">
        <v>3.3756109876653633</v>
      </c>
      <c r="AA5311">
        <v>0</v>
      </c>
      <c r="AB5311">
        <v>4.4312061125834479</v>
      </c>
      <c r="AC5311">
        <v>0</v>
      </c>
      <c r="AD5311">
        <v>0</v>
      </c>
      <c r="AE5311">
        <v>58.849402263078417</v>
      </c>
    </row>
    <row r="5312" spans="1:31" x14ac:dyDescent="0.25">
      <c r="A5312">
        <v>1718348</v>
      </c>
      <c r="B5312">
        <v>1</v>
      </c>
      <c r="C5312" t="s">
        <v>80</v>
      </c>
      <c r="D5312" t="s">
        <v>83</v>
      </c>
      <c r="E5312" t="s">
        <v>131</v>
      </c>
      <c r="F5312" t="s">
        <v>15352</v>
      </c>
      <c r="G5312" t="s">
        <v>133</v>
      </c>
      <c r="H5312" t="s">
        <v>134</v>
      </c>
      <c r="I5312" t="s">
        <v>135</v>
      </c>
      <c r="J5312" t="s">
        <v>136</v>
      </c>
      <c r="K5312" t="s">
        <v>137</v>
      </c>
      <c r="L5312" t="s">
        <v>15353</v>
      </c>
      <c r="M5312" t="s">
        <v>15354</v>
      </c>
      <c r="N5312">
        <v>2.511111111</v>
      </c>
      <c r="O5312">
        <v>0</v>
      </c>
      <c r="P5312">
        <v>1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0.42008178843333333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0.42008178843333333</v>
      </c>
    </row>
    <row r="5313" spans="1:31" x14ac:dyDescent="0.25">
      <c r="A5313">
        <v>1718331</v>
      </c>
      <c r="B5313">
        <v>1</v>
      </c>
      <c r="C5313" t="s">
        <v>80</v>
      </c>
      <c r="D5313" t="s">
        <v>110</v>
      </c>
      <c r="E5313" t="s">
        <v>150</v>
      </c>
      <c r="F5313" t="s">
        <v>15355</v>
      </c>
      <c r="G5313" t="s">
        <v>650</v>
      </c>
      <c r="H5313" t="s">
        <v>134</v>
      </c>
      <c r="I5313" t="s">
        <v>135</v>
      </c>
      <c r="J5313" t="s">
        <v>136</v>
      </c>
      <c r="K5313" t="s">
        <v>137</v>
      </c>
      <c r="L5313" t="s">
        <v>15356</v>
      </c>
      <c r="M5313" t="s">
        <v>15357</v>
      </c>
      <c r="N5313">
        <v>6.9797222220000004</v>
      </c>
      <c r="O5313">
        <v>0</v>
      </c>
      <c r="P5313">
        <v>843</v>
      </c>
      <c r="Q5313">
        <v>0</v>
      </c>
      <c r="R5313">
        <v>0</v>
      </c>
      <c r="S5313">
        <v>0</v>
      </c>
      <c r="T5313">
        <v>55</v>
      </c>
      <c r="U5313">
        <v>0</v>
      </c>
      <c r="V5313">
        <v>0</v>
      </c>
      <c r="W5313">
        <v>0</v>
      </c>
      <c r="X5313">
        <v>1611.2147251165061</v>
      </c>
      <c r="Y5313">
        <v>0</v>
      </c>
      <c r="Z5313">
        <v>0</v>
      </c>
      <c r="AA5313">
        <v>0</v>
      </c>
      <c r="AB5313">
        <v>461.50937070460316</v>
      </c>
      <c r="AC5313">
        <v>0</v>
      </c>
      <c r="AD5313">
        <v>0</v>
      </c>
      <c r="AE5313">
        <v>2072.7240958211091</v>
      </c>
    </row>
    <row r="5314" spans="1:31" x14ac:dyDescent="0.25">
      <c r="A5314">
        <v>1718686</v>
      </c>
      <c r="B5314">
        <v>1</v>
      </c>
      <c r="C5314" t="s">
        <v>80</v>
      </c>
      <c r="D5314" t="s">
        <v>99</v>
      </c>
      <c r="E5314" t="s">
        <v>131</v>
      </c>
      <c r="F5314" t="s">
        <v>13955</v>
      </c>
      <c r="G5314" t="s">
        <v>133</v>
      </c>
      <c r="H5314" t="s">
        <v>134</v>
      </c>
      <c r="I5314" t="s">
        <v>135</v>
      </c>
      <c r="J5314" t="s">
        <v>136</v>
      </c>
      <c r="K5314" t="s">
        <v>137</v>
      </c>
      <c r="L5314" t="s">
        <v>15358</v>
      </c>
      <c r="M5314" t="s">
        <v>15359</v>
      </c>
      <c r="N5314">
        <v>2.8777777769999999</v>
      </c>
      <c r="O5314">
        <v>0</v>
      </c>
      <c r="P5314">
        <v>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6.971570651562696E-2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6.971570651562696E-2</v>
      </c>
    </row>
    <row r="5315" spans="1:31" x14ac:dyDescent="0.25">
      <c r="A5315">
        <v>1718477</v>
      </c>
      <c r="B5315">
        <v>1</v>
      </c>
      <c r="C5315" t="s">
        <v>80</v>
      </c>
      <c r="D5315" t="s">
        <v>96</v>
      </c>
      <c r="E5315" t="s">
        <v>160</v>
      </c>
      <c r="F5315" t="s">
        <v>10169</v>
      </c>
      <c r="G5315" t="s">
        <v>429</v>
      </c>
      <c r="H5315" t="s">
        <v>134</v>
      </c>
      <c r="I5315" t="s">
        <v>135</v>
      </c>
      <c r="J5315" t="s">
        <v>136</v>
      </c>
      <c r="K5315" t="s">
        <v>137</v>
      </c>
      <c r="L5315" t="s">
        <v>15360</v>
      </c>
      <c r="M5315" t="s">
        <v>15361</v>
      </c>
      <c r="N5315">
        <v>0.79972222199999998</v>
      </c>
      <c r="O5315">
        <v>0</v>
      </c>
      <c r="P5315">
        <v>52</v>
      </c>
      <c r="Q5315">
        <v>0</v>
      </c>
      <c r="R5315">
        <v>0</v>
      </c>
      <c r="S5315">
        <v>0</v>
      </c>
      <c r="T5315">
        <v>1</v>
      </c>
      <c r="U5315">
        <v>0</v>
      </c>
      <c r="V5315">
        <v>0</v>
      </c>
      <c r="W5315">
        <v>0</v>
      </c>
      <c r="X5315">
        <v>25.529850331718841</v>
      </c>
      <c r="Y5315">
        <v>0</v>
      </c>
      <c r="Z5315">
        <v>0</v>
      </c>
      <c r="AA5315">
        <v>0</v>
      </c>
      <c r="AB5315">
        <v>2.2149632637805559E-4</v>
      </c>
      <c r="AC5315">
        <v>0</v>
      </c>
      <c r="AD5315">
        <v>0</v>
      </c>
      <c r="AE5315">
        <v>25.530071828045219</v>
      </c>
    </row>
    <row r="5316" spans="1:31" x14ac:dyDescent="0.25">
      <c r="A5316">
        <v>1718434</v>
      </c>
      <c r="B5316">
        <v>1</v>
      </c>
      <c r="C5316" t="s">
        <v>80</v>
      </c>
      <c r="D5316" t="s">
        <v>94</v>
      </c>
      <c r="E5316" t="s">
        <v>131</v>
      </c>
      <c r="F5316" t="s">
        <v>15362</v>
      </c>
      <c r="G5316" t="s">
        <v>133</v>
      </c>
      <c r="H5316" t="s">
        <v>134</v>
      </c>
      <c r="I5316" t="s">
        <v>135</v>
      </c>
      <c r="J5316" t="s">
        <v>136</v>
      </c>
      <c r="K5316" t="s">
        <v>137</v>
      </c>
      <c r="L5316" t="s">
        <v>15211</v>
      </c>
      <c r="M5316" t="s">
        <v>15363</v>
      </c>
      <c r="N5316">
        <v>4.3063888879999999</v>
      </c>
      <c r="O5316">
        <v>0</v>
      </c>
      <c r="P5316">
        <v>1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0.1808433699884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0.1808433699884</v>
      </c>
    </row>
    <row r="5317" spans="1:31" x14ac:dyDescent="0.25">
      <c r="A5317">
        <v>1718580</v>
      </c>
      <c r="B5317">
        <v>1</v>
      </c>
      <c r="C5317" t="s">
        <v>80</v>
      </c>
      <c r="D5317" t="s">
        <v>90</v>
      </c>
      <c r="E5317" t="s">
        <v>131</v>
      </c>
      <c r="F5317" t="s">
        <v>15364</v>
      </c>
      <c r="G5317" t="s">
        <v>133</v>
      </c>
      <c r="H5317" t="s">
        <v>134</v>
      </c>
      <c r="I5317" t="s">
        <v>135</v>
      </c>
      <c r="J5317" t="s">
        <v>136</v>
      </c>
      <c r="K5317" t="s">
        <v>137</v>
      </c>
      <c r="L5317" t="s">
        <v>15365</v>
      </c>
      <c r="M5317" t="s">
        <v>15366</v>
      </c>
      <c r="N5317">
        <v>5.2533333329999996</v>
      </c>
      <c r="O5317">
        <v>0</v>
      </c>
      <c r="P5317">
        <v>4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3.4359578586340165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3.4359578586340165</v>
      </c>
    </row>
    <row r="5318" spans="1:31" x14ac:dyDescent="0.25">
      <c r="A5318">
        <v>1718646</v>
      </c>
      <c r="B5318">
        <v>1</v>
      </c>
      <c r="C5318" t="s">
        <v>80</v>
      </c>
      <c r="D5318" t="s">
        <v>93</v>
      </c>
      <c r="E5318" t="s">
        <v>171</v>
      </c>
      <c r="F5318" t="s">
        <v>15367</v>
      </c>
      <c r="G5318" t="s">
        <v>295</v>
      </c>
      <c r="H5318" t="s">
        <v>143</v>
      </c>
      <c r="I5318" t="s">
        <v>135</v>
      </c>
      <c r="J5318" t="s">
        <v>136</v>
      </c>
      <c r="K5318" t="s">
        <v>137</v>
      </c>
      <c r="L5318" t="s">
        <v>15368</v>
      </c>
      <c r="M5318" t="s">
        <v>15369</v>
      </c>
      <c r="N5318">
        <v>2.596944444</v>
      </c>
      <c r="O5318">
        <v>0</v>
      </c>
      <c r="P5318">
        <v>216</v>
      </c>
      <c r="Q5318">
        <v>0</v>
      </c>
      <c r="R5318">
        <v>59</v>
      </c>
      <c r="S5318">
        <v>0</v>
      </c>
      <c r="T5318">
        <v>49</v>
      </c>
      <c r="U5318">
        <v>0</v>
      </c>
      <c r="V5318">
        <v>0</v>
      </c>
      <c r="W5318">
        <v>0</v>
      </c>
      <c r="X5318">
        <v>80.264383459930357</v>
      </c>
      <c r="Y5318">
        <v>0</v>
      </c>
      <c r="Z5318">
        <v>36.217373889188117</v>
      </c>
      <c r="AA5318">
        <v>0</v>
      </c>
      <c r="AB5318">
        <v>54.916521856410604</v>
      </c>
      <c r="AC5318">
        <v>0</v>
      </c>
      <c r="AD5318">
        <v>0</v>
      </c>
      <c r="AE5318">
        <v>171.39827920552909</v>
      </c>
    </row>
    <row r="5319" spans="1:31" x14ac:dyDescent="0.25">
      <c r="A5319">
        <v>1718789</v>
      </c>
      <c r="B5319">
        <v>1</v>
      </c>
      <c r="C5319" t="s">
        <v>80</v>
      </c>
      <c r="D5319" t="s">
        <v>85</v>
      </c>
      <c r="E5319" t="s">
        <v>131</v>
      </c>
      <c r="F5319" t="s">
        <v>15370</v>
      </c>
      <c r="G5319" t="s">
        <v>238</v>
      </c>
      <c r="H5319" t="s">
        <v>134</v>
      </c>
      <c r="I5319" t="s">
        <v>135</v>
      </c>
      <c r="J5319" t="s">
        <v>136</v>
      </c>
      <c r="K5319" t="s">
        <v>137</v>
      </c>
      <c r="L5319" t="s">
        <v>15371</v>
      </c>
      <c r="M5319" t="s">
        <v>15372</v>
      </c>
      <c r="N5319">
        <v>1.8174999999999999</v>
      </c>
      <c r="O5319">
        <v>0</v>
      </c>
      <c r="P5319">
        <v>9</v>
      </c>
      <c r="Q5319">
        <v>0</v>
      </c>
      <c r="R5319">
        <v>0</v>
      </c>
      <c r="S5319">
        <v>0</v>
      </c>
      <c r="T5319">
        <v>1</v>
      </c>
      <c r="U5319">
        <v>0</v>
      </c>
      <c r="V5319">
        <v>0</v>
      </c>
      <c r="W5319">
        <v>0</v>
      </c>
      <c r="X5319">
        <v>5.071797037276597</v>
      </c>
      <c r="Y5319">
        <v>0</v>
      </c>
      <c r="Z5319">
        <v>0</v>
      </c>
      <c r="AA5319">
        <v>0</v>
      </c>
      <c r="AB5319">
        <v>7.8442815846296671E-2</v>
      </c>
      <c r="AC5319">
        <v>0</v>
      </c>
      <c r="AD5319">
        <v>0</v>
      </c>
      <c r="AE5319">
        <v>5.1502398531228941</v>
      </c>
    </row>
    <row r="5320" spans="1:31" x14ac:dyDescent="0.25">
      <c r="A5320">
        <v>1718889</v>
      </c>
      <c r="B5320">
        <v>1</v>
      </c>
      <c r="C5320" t="s">
        <v>80</v>
      </c>
      <c r="D5320" t="s">
        <v>98</v>
      </c>
      <c r="E5320" t="s">
        <v>171</v>
      </c>
      <c r="F5320" t="s">
        <v>15373</v>
      </c>
      <c r="G5320" t="s">
        <v>295</v>
      </c>
      <c r="H5320" t="s">
        <v>143</v>
      </c>
      <c r="I5320" t="s">
        <v>135</v>
      </c>
      <c r="J5320" t="s">
        <v>136</v>
      </c>
      <c r="K5320" t="s">
        <v>137</v>
      </c>
      <c r="L5320" t="s">
        <v>15374</v>
      </c>
      <c r="M5320" t="s">
        <v>15375</v>
      </c>
      <c r="N5320">
        <v>1.3647222219999999</v>
      </c>
      <c r="O5320">
        <v>0</v>
      </c>
      <c r="P5320">
        <v>23</v>
      </c>
      <c r="Q5320">
        <v>0</v>
      </c>
      <c r="R5320">
        <v>28</v>
      </c>
      <c r="S5320">
        <v>0</v>
      </c>
      <c r="T5320">
        <v>7</v>
      </c>
      <c r="U5320">
        <v>0</v>
      </c>
      <c r="V5320">
        <v>0</v>
      </c>
      <c r="W5320">
        <v>0</v>
      </c>
      <c r="X5320">
        <v>8.3878307414183659</v>
      </c>
      <c r="Y5320">
        <v>0</v>
      </c>
      <c r="Z5320">
        <v>12.987872370706302</v>
      </c>
      <c r="AA5320">
        <v>0</v>
      </c>
      <c r="AB5320">
        <v>7.0676064114072066</v>
      </c>
      <c r="AC5320">
        <v>0</v>
      </c>
      <c r="AD5320">
        <v>0</v>
      </c>
      <c r="AE5320">
        <v>28.443309523531873</v>
      </c>
    </row>
    <row r="5321" spans="1:31" x14ac:dyDescent="0.25">
      <c r="A5321">
        <v>1718497</v>
      </c>
      <c r="B5321">
        <v>1</v>
      </c>
      <c r="C5321" t="s">
        <v>81</v>
      </c>
      <c r="D5321" t="s">
        <v>112</v>
      </c>
      <c r="E5321" t="s">
        <v>131</v>
      </c>
      <c r="F5321" t="s">
        <v>15376</v>
      </c>
      <c r="G5321" t="s">
        <v>133</v>
      </c>
      <c r="H5321" t="s">
        <v>134</v>
      </c>
      <c r="I5321" t="s">
        <v>135</v>
      </c>
      <c r="J5321" t="s">
        <v>136</v>
      </c>
      <c r="K5321" t="s">
        <v>137</v>
      </c>
      <c r="L5321" t="s">
        <v>15377</v>
      </c>
      <c r="M5321" t="s">
        <v>15378</v>
      </c>
      <c r="N5321">
        <v>1.2863888880000001</v>
      </c>
      <c r="O5321">
        <v>0</v>
      </c>
      <c r="P5321">
        <v>2</v>
      </c>
      <c r="Q5321">
        <v>0</v>
      </c>
      <c r="R5321">
        <v>0</v>
      </c>
      <c r="S5321">
        <v>0</v>
      </c>
      <c r="T5321">
        <v>1</v>
      </c>
      <c r="U5321">
        <v>0</v>
      </c>
      <c r="V5321">
        <v>0</v>
      </c>
      <c r="W5321">
        <v>0</v>
      </c>
      <c r="X5321">
        <v>0.17893180286300892</v>
      </c>
      <c r="Y5321">
        <v>0</v>
      </c>
      <c r="Z5321">
        <v>0</v>
      </c>
      <c r="AA5321">
        <v>0</v>
      </c>
      <c r="AB5321">
        <v>0.18636096812905362</v>
      </c>
      <c r="AC5321">
        <v>0</v>
      </c>
      <c r="AD5321">
        <v>0</v>
      </c>
      <c r="AE5321">
        <v>0.36529277099206253</v>
      </c>
    </row>
    <row r="5322" spans="1:31" x14ac:dyDescent="0.25">
      <c r="A5322">
        <v>1718354</v>
      </c>
      <c r="B5322">
        <v>1</v>
      </c>
      <c r="C5322" t="s">
        <v>80</v>
      </c>
      <c r="D5322" t="s">
        <v>96</v>
      </c>
      <c r="E5322" t="s">
        <v>140</v>
      </c>
      <c r="F5322" t="s">
        <v>9912</v>
      </c>
      <c r="G5322" t="s">
        <v>147</v>
      </c>
      <c r="H5322" t="s">
        <v>143</v>
      </c>
      <c r="I5322" t="s">
        <v>135</v>
      </c>
      <c r="J5322" t="s">
        <v>136</v>
      </c>
      <c r="K5322" t="s">
        <v>137</v>
      </c>
      <c r="L5322" t="s">
        <v>15379</v>
      </c>
      <c r="M5322" t="s">
        <v>15380</v>
      </c>
      <c r="N5322">
        <v>0.248888888</v>
      </c>
      <c r="O5322">
        <v>0</v>
      </c>
      <c r="P5322">
        <v>1236</v>
      </c>
      <c r="Q5322">
        <v>0</v>
      </c>
      <c r="R5322">
        <v>1</v>
      </c>
      <c r="S5322">
        <v>0</v>
      </c>
      <c r="T5322">
        <v>109</v>
      </c>
      <c r="U5322">
        <v>0</v>
      </c>
      <c r="V5322">
        <v>0</v>
      </c>
      <c r="W5322">
        <v>0</v>
      </c>
      <c r="X5322">
        <v>91.952187601907951</v>
      </c>
      <c r="Y5322">
        <v>0</v>
      </c>
      <c r="Z5322">
        <v>0.27447596528426665</v>
      </c>
      <c r="AA5322">
        <v>0</v>
      </c>
      <c r="AB5322">
        <v>29.91212364680143</v>
      </c>
      <c r="AC5322">
        <v>0</v>
      </c>
      <c r="AD5322">
        <v>0</v>
      </c>
      <c r="AE5322">
        <v>122.13878721399365</v>
      </c>
    </row>
    <row r="5323" spans="1:31" x14ac:dyDescent="0.25">
      <c r="A5323">
        <v>1718709</v>
      </c>
      <c r="B5323">
        <v>1</v>
      </c>
      <c r="C5323" t="s">
        <v>80</v>
      </c>
      <c r="D5323" t="s">
        <v>96</v>
      </c>
      <c r="E5323" t="s">
        <v>131</v>
      </c>
      <c r="F5323" t="s">
        <v>15381</v>
      </c>
      <c r="G5323" t="s">
        <v>133</v>
      </c>
      <c r="H5323" t="s">
        <v>134</v>
      </c>
      <c r="I5323" t="s">
        <v>135</v>
      </c>
      <c r="J5323" t="s">
        <v>136</v>
      </c>
      <c r="K5323" t="s">
        <v>137</v>
      </c>
      <c r="L5323" t="s">
        <v>15382</v>
      </c>
      <c r="M5323" t="s">
        <v>15383</v>
      </c>
      <c r="N5323">
        <v>1.721666666</v>
      </c>
      <c r="O5323">
        <v>0</v>
      </c>
      <c r="P5323">
        <v>1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0.16234651522691693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0.16234651522691693</v>
      </c>
    </row>
    <row r="5324" spans="1:31" x14ac:dyDescent="0.25">
      <c r="A5324">
        <v>1718560</v>
      </c>
      <c r="B5324">
        <v>1</v>
      </c>
      <c r="C5324" t="s">
        <v>80</v>
      </c>
      <c r="D5324" t="s">
        <v>84</v>
      </c>
      <c r="E5324" t="s">
        <v>189</v>
      </c>
      <c r="F5324" t="s">
        <v>11969</v>
      </c>
      <c r="G5324" t="s">
        <v>147</v>
      </c>
      <c r="H5324" t="s">
        <v>143</v>
      </c>
      <c r="I5324" t="s">
        <v>135</v>
      </c>
      <c r="J5324" t="s">
        <v>136</v>
      </c>
      <c r="K5324" t="s">
        <v>137</v>
      </c>
      <c r="L5324" t="s">
        <v>15384</v>
      </c>
      <c r="M5324" t="s">
        <v>15385</v>
      </c>
      <c r="N5324">
        <v>1.900833333</v>
      </c>
      <c r="O5324">
        <v>1</v>
      </c>
      <c r="P5324">
        <v>132</v>
      </c>
      <c r="Q5324">
        <v>0</v>
      </c>
      <c r="R5324">
        <v>0</v>
      </c>
      <c r="S5324">
        <v>0</v>
      </c>
      <c r="T5324">
        <v>11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34.456213048251975</v>
      </c>
      <c r="AC5324">
        <v>0</v>
      </c>
      <c r="AD5324">
        <v>0</v>
      </c>
      <c r="AE5324">
        <v>34.456213048251975</v>
      </c>
    </row>
    <row r="5325" spans="1:31" x14ac:dyDescent="0.25">
      <c r="A5325">
        <v>1718311</v>
      </c>
      <c r="B5325">
        <v>1</v>
      </c>
      <c r="C5325" t="s">
        <v>80</v>
      </c>
      <c r="D5325" t="s">
        <v>91</v>
      </c>
      <c r="E5325" t="s">
        <v>189</v>
      </c>
      <c r="F5325" t="s">
        <v>14784</v>
      </c>
      <c r="G5325" t="s">
        <v>147</v>
      </c>
      <c r="H5325" t="s">
        <v>143</v>
      </c>
      <c r="I5325" t="s">
        <v>135</v>
      </c>
      <c r="J5325" t="s">
        <v>136</v>
      </c>
      <c r="K5325" t="s">
        <v>137</v>
      </c>
      <c r="L5325" t="s">
        <v>15386</v>
      </c>
      <c r="M5325" t="s">
        <v>15387</v>
      </c>
      <c r="N5325">
        <v>1.041666666</v>
      </c>
      <c r="O5325">
        <v>4</v>
      </c>
      <c r="P5325">
        <v>0</v>
      </c>
      <c r="Q5325">
        <v>28</v>
      </c>
      <c r="R5325">
        <v>0</v>
      </c>
      <c r="S5325">
        <v>30</v>
      </c>
      <c r="T5325">
        <v>0</v>
      </c>
      <c r="U5325">
        <v>0</v>
      </c>
      <c r="V5325">
        <v>0</v>
      </c>
      <c r="W5325">
        <v>1.9261565282453001</v>
      </c>
      <c r="X5325">
        <v>0</v>
      </c>
      <c r="Y5325">
        <v>17.25888675447062</v>
      </c>
      <c r="Z5325">
        <v>0</v>
      </c>
      <c r="AA5325">
        <v>103.66097958440872</v>
      </c>
      <c r="AB5325">
        <v>0</v>
      </c>
      <c r="AC5325">
        <v>0</v>
      </c>
      <c r="AD5325">
        <v>0</v>
      </c>
      <c r="AE5325">
        <v>122.84602286712465</v>
      </c>
    </row>
    <row r="5326" spans="1:31" x14ac:dyDescent="0.25">
      <c r="A5326">
        <v>1718454</v>
      </c>
      <c r="B5326">
        <v>1</v>
      </c>
      <c r="C5326" t="s">
        <v>80</v>
      </c>
      <c r="D5326" t="s">
        <v>96</v>
      </c>
      <c r="E5326" t="s">
        <v>160</v>
      </c>
      <c r="F5326" t="s">
        <v>15388</v>
      </c>
      <c r="G5326" t="s">
        <v>162</v>
      </c>
      <c r="H5326" t="s">
        <v>134</v>
      </c>
      <c r="I5326" t="s">
        <v>135</v>
      </c>
      <c r="J5326" t="s">
        <v>136</v>
      </c>
      <c r="K5326" t="s">
        <v>137</v>
      </c>
      <c r="L5326" t="s">
        <v>15389</v>
      </c>
      <c r="M5326" t="s">
        <v>15390</v>
      </c>
      <c r="N5326">
        <v>8.3327777770000004</v>
      </c>
      <c r="O5326">
        <v>0</v>
      </c>
      <c r="P5326">
        <v>27</v>
      </c>
      <c r="Q5326">
        <v>0</v>
      </c>
      <c r="R5326">
        <v>0</v>
      </c>
      <c r="S5326">
        <v>0</v>
      </c>
      <c r="T5326">
        <v>2</v>
      </c>
      <c r="U5326">
        <v>0</v>
      </c>
      <c r="V5326">
        <v>0</v>
      </c>
      <c r="W5326">
        <v>0</v>
      </c>
      <c r="X5326">
        <v>40.670435186769566</v>
      </c>
      <c r="Y5326">
        <v>0</v>
      </c>
      <c r="Z5326">
        <v>0</v>
      </c>
      <c r="AA5326">
        <v>0</v>
      </c>
      <c r="AB5326">
        <v>6.9647796497678067</v>
      </c>
      <c r="AC5326">
        <v>0</v>
      </c>
      <c r="AD5326">
        <v>0</v>
      </c>
      <c r="AE5326">
        <v>47.635214836537372</v>
      </c>
    </row>
    <row r="5327" spans="1:31" x14ac:dyDescent="0.25">
      <c r="A5327">
        <v>1718603</v>
      </c>
      <c r="B5327">
        <v>1</v>
      </c>
      <c r="C5327" t="s">
        <v>80</v>
      </c>
      <c r="D5327" t="s">
        <v>101</v>
      </c>
      <c r="E5327" t="s">
        <v>160</v>
      </c>
      <c r="F5327" t="s">
        <v>15391</v>
      </c>
      <c r="G5327" t="s">
        <v>429</v>
      </c>
      <c r="H5327" t="s">
        <v>134</v>
      </c>
      <c r="I5327" t="s">
        <v>135</v>
      </c>
      <c r="J5327" t="s">
        <v>136</v>
      </c>
      <c r="K5327" t="s">
        <v>137</v>
      </c>
      <c r="L5327" t="s">
        <v>15392</v>
      </c>
      <c r="M5327" t="s">
        <v>15393</v>
      </c>
      <c r="N5327">
        <v>2.6816666659999999</v>
      </c>
      <c r="O5327">
        <v>0</v>
      </c>
      <c r="P5327">
        <v>113</v>
      </c>
      <c r="Q5327">
        <v>0</v>
      </c>
      <c r="R5327">
        <v>1</v>
      </c>
      <c r="S5327">
        <v>0</v>
      </c>
      <c r="T5327">
        <v>62</v>
      </c>
      <c r="U5327">
        <v>0</v>
      </c>
      <c r="V5327">
        <v>0</v>
      </c>
      <c r="W5327">
        <v>0</v>
      </c>
      <c r="X5327">
        <v>91.163422734810183</v>
      </c>
      <c r="Y5327">
        <v>0</v>
      </c>
      <c r="Z5327">
        <v>0.16729481874375002</v>
      </c>
      <c r="AA5327">
        <v>0</v>
      </c>
      <c r="AB5327">
        <v>195.40722659940982</v>
      </c>
      <c r="AC5327">
        <v>0</v>
      </c>
      <c r="AD5327">
        <v>0</v>
      </c>
      <c r="AE5327">
        <v>286.73794415296379</v>
      </c>
    </row>
    <row r="5328" spans="1:31" x14ac:dyDescent="0.25">
      <c r="A5328">
        <v>1718852</v>
      </c>
      <c r="B5328">
        <v>1</v>
      </c>
      <c r="C5328" t="s">
        <v>80</v>
      </c>
      <c r="D5328" t="s">
        <v>101</v>
      </c>
      <c r="E5328" t="s">
        <v>160</v>
      </c>
      <c r="F5328" t="s">
        <v>15394</v>
      </c>
      <c r="G5328" t="s">
        <v>269</v>
      </c>
      <c r="H5328" t="s">
        <v>134</v>
      </c>
      <c r="I5328" t="s">
        <v>135</v>
      </c>
      <c r="J5328" t="s">
        <v>136</v>
      </c>
      <c r="K5328" t="s">
        <v>137</v>
      </c>
      <c r="L5328" t="s">
        <v>15395</v>
      </c>
      <c r="M5328" t="s">
        <v>15396</v>
      </c>
      <c r="N5328">
        <v>1.449166666</v>
      </c>
      <c r="O5328">
        <v>0</v>
      </c>
      <c r="P5328">
        <v>135</v>
      </c>
      <c r="Q5328">
        <v>0</v>
      </c>
      <c r="R5328">
        <v>0</v>
      </c>
      <c r="S5328">
        <v>0</v>
      </c>
      <c r="T5328">
        <v>5</v>
      </c>
      <c r="U5328">
        <v>0</v>
      </c>
      <c r="V5328">
        <v>0</v>
      </c>
      <c r="W5328">
        <v>0</v>
      </c>
      <c r="X5328">
        <v>71.026343011885302</v>
      </c>
      <c r="Y5328">
        <v>0</v>
      </c>
      <c r="Z5328">
        <v>0</v>
      </c>
      <c r="AA5328">
        <v>0</v>
      </c>
      <c r="AB5328">
        <v>14.712563312354938</v>
      </c>
      <c r="AC5328">
        <v>0</v>
      </c>
      <c r="AD5328">
        <v>0</v>
      </c>
      <c r="AE5328">
        <v>85.738906324240247</v>
      </c>
    </row>
    <row r="5329" spans="1:31" x14ac:dyDescent="0.25">
      <c r="A5329">
        <v>1718729</v>
      </c>
      <c r="B5329">
        <v>1</v>
      </c>
      <c r="C5329" t="s">
        <v>80</v>
      </c>
      <c r="D5329" t="s">
        <v>107</v>
      </c>
      <c r="E5329" t="s">
        <v>131</v>
      </c>
      <c r="F5329" t="s">
        <v>15397</v>
      </c>
      <c r="G5329" t="s">
        <v>238</v>
      </c>
      <c r="H5329" t="s">
        <v>134</v>
      </c>
      <c r="I5329" t="s">
        <v>135</v>
      </c>
      <c r="J5329" t="s">
        <v>136</v>
      </c>
      <c r="K5329" t="s">
        <v>137</v>
      </c>
      <c r="L5329" t="s">
        <v>15398</v>
      </c>
      <c r="M5329" t="s">
        <v>15399</v>
      </c>
      <c r="N5329">
        <v>0.99888888799999997</v>
      </c>
      <c r="O5329">
        <v>0</v>
      </c>
      <c r="P5329">
        <v>13</v>
      </c>
      <c r="Q5329">
        <v>0</v>
      </c>
      <c r="R5329">
        <v>0</v>
      </c>
      <c r="S5329">
        <v>0</v>
      </c>
      <c r="T5329">
        <v>11</v>
      </c>
      <c r="U5329">
        <v>0</v>
      </c>
      <c r="V5329">
        <v>0</v>
      </c>
      <c r="W5329">
        <v>0</v>
      </c>
      <c r="X5329">
        <v>3.8771582553747876</v>
      </c>
      <c r="Y5329">
        <v>0</v>
      </c>
      <c r="Z5329">
        <v>0</v>
      </c>
      <c r="AA5329">
        <v>0</v>
      </c>
      <c r="AB5329">
        <v>3.0642446371251872</v>
      </c>
      <c r="AC5329">
        <v>0</v>
      </c>
      <c r="AD5329">
        <v>0</v>
      </c>
      <c r="AE5329">
        <v>6.9414028924999744</v>
      </c>
    </row>
    <row r="5330" spans="1:31" x14ac:dyDescent="0.25">
      <c r="A5330">
        <v>1718706</v>
      </c>
      <c r="B5330">
        <v>1</v>
      </c>
      <c r="C5330" t="s">
        <v>80</v>
      </c>
      <c r="D5330" t="s">
        <v>100</v>
      </c>
      <c r="E5330" t="s">
        <v>160</v>
      </c>
      <c r="F5330" t="s">
        <v>15400</v>
      </c>
      <c r="G5330" t="s">
        <v>305</v>
      </c>
      <c r="H5330" t="s">
        <v>134</v>
      </c>
      <c r="I5330" t="s">
        <v>135</v>
      </c>
      <c r="J5330" t="s">
        <v>136</v>
      </c>
      <c r="K5330" t="s">
        <v>137</v>
      </c>
      <c r="L5330" t="s">
        <v>15401</v>
      </c>
      <c r="M5330" t="s">
        <v>15402</v>
      </c>
      <c r="N5330">
        <v>1.150833333</v>
      </c>
      <c r="O5330">
        <v>0</v>
      </c>
      <c r="P5330">
        <v>3</v>
      </c>
      <c r="Q5330">
        <v>0</v>
      </c>
      <c r="R5330">
        <v>4</v>
      </c>
      <c r="S5330">
        <v>0</v>
      </c>
      <c r="T5330">
        <v>1</v>
      </c>
      <c r="U5330">
        <v>0</v>
      </c>
      <c r="V5330">
        <v>0</v>
      </c>
      <c r="W5330">
        <v>0</v>
      </c>
      <c r="X5330">
        <v>0.31850943940281035</v>
      </c>
      <c r="Y5330">
        <v>0</v>
      </c>
      <c r="Z5330">
        <v>5.7011090274871667E-2</v>
      </c>
      <c r="AA5330">
        <v>0</v>
      </c>
      <c r="AB5330">
        <v>1.6577341055075863</v>
      </c>
      <c r="AC5330">
        <v>0</v>
      </c>
      <c r="AD5330">
        <v>0</v>
      </c>
      <c r="AE5330">
        <v>2.0332546351852683</v>
      </c>
    </row>
    <row r="5331" spans="1:31" x14ac:dyDescent="0.25">
      <c r="A5331">
        <v>1718374</v>
      </c>
      <c r="B5331">
        <v>1</v>
      </c>
      <c r="C5331" t="s">
        <v>80</v>
      </c>
      <c r="D5331" t="s">
        <v>97</v>
      </c>
      <c r="E5331" t="s">
        <v>160</v>
      </c>
      <c r="F5331" t="s">
        <v>15403</v>
      </c>
      <c r="G5331" t="s">
        <v>326</v>
      </c>
      <c r="H5331" t="s">
        <v>134</v>
      </c>
      <c r="I5331" t="s">
        <v>135</v>
      </c>
      <c r="J5331" t="s">
        <v>136</v>
      </c>
      <c r="K5331" t="s">
        <v>137</v>
      </c>
      <c r="L5331" t="s">
        <v>15404</v>
      </c>
      <c r="M5331" t="s">
        <v>15405</v>
      </c>
      <c r="N5331">
        <v>1.121388888</v>
      </c>
      <c r="O5331">
        <v>0</v>
      </c>
      <c r="P5331">
        <v>59</v>
      </c>
      <c r="Q5331">
        <v>0</v>
      </c>
      <c r="R5331">
        <v>0</v>
      </c>
      <c r="S5331">
        <v>0</v>
      </c>
      <c r="T5331">
        <v>32</v>
      </c>
      <c r="U5331">
        <v>0</v>
      </c>
      <c r="V5331">
        <v>0</v>
      </c>
      <c r="W5331">
        <v>0</v>
      </c>
      <c r="X5331">
        <v>20.486446693934379</v>
      </c>
      <c r="Y5331">
        <v>0</v>
      </c>
      <c r="Z5331">
        <v>0</v>
      </c>
      <c r="AA5331">
        <v>0</v>
      </c>
      <c r="AB5331">
        <v>95.664248119508329</v>
      </c>
      <c r="AC5331">
        <v>0</v>
      </c>
      <c r="AD5331">
        <v>0</v>
      </c>
      <c r="AE5331">
        <v>116.15069481344271</v>
      </c>
    </row>
    <row r="5332" spans="1:31" x14ac:dyDescent="0.25">
      <c r="A5332">
        <v>1718351</v>
      </c>
      <c r="B5332">
        <v>1</v>
      </c>
      <c r="C5332" t="s">
        <v>81</v>
      </c>
      <c r="D5332" t="s">
        <v>118</v>
      </c>
      <c r="E5332" t="s">
        <v>171</v>
      </c>
      <c r="F5332" t="s">
        <v>8395</v>
      </c>
      <c r="G5332" t="s">
        <v>233</v>
      </c>
      <c r="H5332" t="s">
        <v>234</v>
      </c>
      <c r="I5332" t="s">
        <v>135</v>
      </c>
      <c r="J5332" t="s">
        <v>136</v>
      </c>
      <c r="K5332" t="s">
        <v>153</v>
      </c>
      <c r="L5332" t="s">
        <v>15406</v>
      </c>
      <c r="M5332" t="s">
        <v>15407</v>
      </c>
      <c r="N5332">
        <v>4.8913888879999998</v>
      </c>
      <c r="O5332">
        <v>1</v>
      </c>
      <c r="P5332">
        <v>463</v>
      </c>
      <c r="Q5332">
        <v>4</v>
      </c>
      <c r="R5332">
        <v>13</v>
      </c>
      <c r="S5332">
        <v>0</v>
      </c>
      <c r="T5332">
        <v>61</v>
      </c>
      <c r="U5332">
        <v>0</v>
      </c>
      <c r="V5332">
        <v>0</v>
      </c>
      <c r="W5332">
        <v>0.7795593473671889</v>
      </c>
      <c r="X5332">
        <v>338.74681263069351</v>
      </c>
      <c r="Y5332">
        <v>43.146099003090761</v>
      </c>
      <c r="Z5332">
        <v>21.393879730200293</v>
      </c>
      <c r="AA5332">
        <v>0</v>
      </c>
      <c r="AB5332">
        <v>212.54120182711199</v>
      </c>
      <c r="AC5332">
        <v>0</v>
      </c>
      <c r="AD5332">
        <v>0</v>
      </c>
      <c r="AE5332">
        <v>616.60755253846378</v>
      </c>
    </row>
    <row r="5333" spans="1:31" x14ac:dyDescent="0.25">
      <c r="A5333">
        <v>1718683</v>
      </c>
      <c r="B5333">
        <v>1</v>
      </c>
      <c r="C5333" t="s">
        <v>80</v>
      </c>
      <c r="D5333" t="s">
        <v>97</v>
      </c>
      <c r="E5333" t="s">
        <v>150</v>
      </c>
      <c r="F5333" t="s">
        <v>15408</v>
      </c>
      <c r="G5333" t="s">
        <v>186</v>
      </c>
      <c r="H5333" t="s">
        <v>134</v>
      </c>
      <c r="I5333" t="s">
        <v>135</v>
      </c>
      <c r="J5333" t="s">
        <v>136</v>
      </c>
      <c r="K5333" t="s">
        <v>137</v>
      </c>
      <c r="L5333" t="s">
        <v>15409</v>
      </c>
      <c r="M5333" t="s">
        <v>15410</v>
      </c>
      <c r="N5333">
        <v>0.561111111</v>
      </c>
      <c r="O5333">
        <v>0</v>
      </c>
      <c r="P5333">
        <v>192</v>
      </c>
      <c r="Q5333">
        <v>0</v>
      </c>
      <c r="R5333">
        <v>4</v>
      </c>
      <c r="S5333">
        <v>0</v>
      </c>
      <c r="T5333">
        <v>18</v>
      </c>
      <c r="U5333">
        <v>0</v>
      </c>
      <c r="V5333">
        <v>0</v>
      </c>
      <c r="W5333">
        <v>0</v>
      </c>
      <c r="X5333">
        <v>32.505761467141411</v>
      </c>
      <c r="Y5333">
        <v>0</v>
      </c>
      <c r="Z5333">
        <v>0.34513464411924999</v>
      </c>
      <c r="AA5333">
        <v>0</v>
      </c>
      <c r="AB5333">
        <v>9.06744261038207</v>
      </c>
      <c r="AC5333">
        <v>0</v>
      </c>
      <c r="AD5333">
        <v>0</v>
      </c>
      <c r="AE5333">
        <v>41.918338721642726</v>
      </c>
    </row>
    <row r="5334" spans="1:31" x14ac:dyDescent="0.25">
      <c r="A5334">
        <v>1718328</v>
      </c>
      <c r="B5334">
        <v>1</v>
      </c>
      <c r="C5334" t="s">
        <v>80</v>
      </c>
      <c r="D5334" t="s">
        <v>103</v>
      </c>
      <c r="E5334" t="s">
        <v>189</v>
      </c>
      <c r="F5334" t="s">
        <v>5106</v>
      </c>
      <c r="G5334" t="s">
        <v>147</v>
      </c>
      <c r="H5334" t="s">
        <v>143</v>
      </c>
      <c r="I5334" t="s">
        <v>135</v>
      </c>
      <c r="J5334" t="s">
        <v>136</v>
      </c>
      <c r="K5334" t="s">
        <v>137</v>
      </c>
      <c r="L5334" t="s">
        <v>15411</v>
      </c>
      <c r="M5334" t="s">
        <v>15412</v>
      </c>
      <c r="N5334">
        <v>0.55555555499999998</v>
      </c>
      <c r="O5334">
        <v>3</v>
      </c>
      <c r="P5334">
        <v>1967</v>
      </c>
      <c r="Q5334">
        <v>22</v>
      </c>
      <c r="R5334">
        <v>279</v>
      </c>
      <c r="S5334">
        <v>26</v>
      </c>
      <c r="T5334">
        <v>612</v>
      </c>
      <c r="U5334">
        <v>2</v>
      </c>
      <c r="V5334">
        <v>1</v>
      </c>
      <c r="W5334">
        <v>0.47722704657567333</v>
      </c>
      <c r="X5334">
        <v>151.29589366961298</v>
      </c>
      <c r="Y5334">
        <v>26.399577380514202</v>
      </c>
      <c r="Z5334">
        <v>16.57982775038942</v>
      </c>
      <c r="AA5334">
        <v>50.369396934007774</v>
      </c>
      <c r="AB5334">
        <v>119.63724424029535</v>
      </c>
      <c r="AC5334">
        <v>125.40563322201729</v>
      </c>
      <c r="AD5334">
        <v>0.93013698205269335</v>
      </c>
      <c r="AE5334">
        <v>491.0949372254654</v>
      </c>
    </row>
    <row r="5335" spans="1:31" x14ac:dyDescent="0.25">
      <c r="A5335">
        <v>1718869</v>
      </c>
      <c r="B5335">
        <v>1</v>
      </c>
      <c r="C5335" t="s">
        <v>80</v>
      </c>
      <c r="D5335" t="s">
        <v>91</v>
      </c>
      <c r="E5335" t="s">
        <v>171</v>
      </c>
      <c r="F5335" t="s">
        <v>15413</v>
      </c>
      <c r="G5335" t="s">
        <v>911</v>
      </c>
      <c r="H5335" t="s">
        <v>143</v>
      </c>
      <c r="I5335" t="s">
        <v>135</v>
      </c>
      <c r="J5335" t="s">
        <v>136</v>
      </c>
      <c r="K5335" t="s">
        <v>137</v>
      </c>
      <c r="L5335" t="s">
        <v>15414</v>
      </c>
      <c r="M5335" t="s">
        <v>15415</v>
      </c>
      <c r="N5335">
        <v>0.49166666599999997</v>
      </c>
      <c r="O5335">
        <v>0</v>
      </c>
      <c r="P5335">
        <v>1</v>
      </c>
      <c r="Q5335">
        <v>0</v>
      </c>
      <c r="R5335">
        <v>8</v>
      </c>
      <c r="S5335">
        <v>0</v>
      </c>
      <c r="T5335">
        <v>1</v>
      </c>
      <c r="U5335">
        <v>0</v>
      </c>
      <c r="V5335">
        <v>0</v>
      </c>
      <c r="W5335">
        <v>0</v>
      </c>
      <c r="X5335">
        <v>0.12021048384953337</v>
      </c>
      <c r="Y5335">
        <v>0</v>
      </c>
      <c r="Z5335">
        <v>0.39927511951525002</v>
      </c>
      <c r="AA5335">
        <v>0</v>
      </c>
      <c r="AB5335">
        <v>0</v>
      </c>
      <c r="AC5335">
        <v>0</v>
      </c>
      <c r="AD5335">
        <v>0</v>
      </c>
      <c r="AE5335">
        <v>0.51948560336478344</v>
      </c>
    </row>
    <row r="5336" spans="1:31" x14ac:dyDescent="0.25">
      <c r="A5336">
        <v>1718892</v>
      </c>
      <c r="B5336">
        <v>1</v>
      </c>
      <c r="C5336" t="s">
        <v>81</v>
      </c>
      <c r="D5336" t="s">
        <v>118</v>
      </c>
      <c r="E5336" t="s">
        <v>441</v>
      </c>
      <c r="F5336" t="s">
        <v>15416</v>
      </c>
      <c r="G5336" t="s">
        <v>904</v>
      </c>
      <c r="H5336" t="s">
        <v>134</v>
      </c>
      <c r="I5336" t="s">
        <v>135</v>
      </c>
      <c r="J5336" t="s">
        <v>136</v>
      </c>
      <c r="K5336" t="s">
        <v>137</v>
      </c>
      <c r="L5336" t="s">
        <v>15417</v>
      </c>
      <c r="M5336" t="s">
        <v>15418</v>
      </c>
      <c r="N5336">
        <v>0.34</v>
      </c>
      <c r="O5336">
        <v>0</v>
      </c>
      <c r="P5336">
        <v>43</v>
      </c>
      <c r="Q5336">
        <v>0</v>
      </c>
      <c r="R5336">
        <v>0</v>
      </c>
      <c r="S5336">
        <v>0</v>
      </c>
      <c r="T5336">
        <v>3</v>
      </c>
      <c r="U5336">
        <v>0</v>
      </c>
      <c r="V5336">
        <v>0</v>
      </c>
      <c r="W5336">
        <v>0</v>
      </c>
      <c r="X5336">
        <v>4.402669448706761</v>
      </c>
      <c r="Y5336">
        <v>0</v>
      </c>
      <c r="Z5336">
        <v>0</v>
      </c>
      <c r="AA5336">
        <v>0</v>
      </c>
      <c r="AB5336">
        <v>2.1737942130080002E-2</v>
      </c>
      <c r="AC5336">
        <v>0</v>
      </c>
      <c r="AD5336">
        <v>0</v>
      </c>
      <c r="AE5336">
        <v>4.4244073908368406</v>
      </c>
    </row>
    <row r="5337" spans="1:31" x14ac:dyDescent="0.25">
      <c r="A5337">
        <v>1718474</v>
      </c>
      <c r="B5337">
        <v>1</v>
      </c>
      <c r="C5337" t="s">
        <v>80</v>
      </c>
      <c r="D5337" t="s">
        <v>91</v>
      </c>
      <c r="E5337" t="s">
        <v>131</v>
      </c>
      <c r="F5337" t="s">
        <v>15419</v>
      </c>
      <c r="G5337" t="s">
        <v>238</v>
      </c>
      <c r="H5337" t="s">
        <v>134</v>
      </c>
      <c r="I5337" t="s">
        <v>135</v>
      </c>
      <c r="J5337" t="s">
        <v>136</v>
      </c>
      <c r="K5337" t="s">
        <v>137</v>
      </c>
      <c r="L5337" t="s">
        <v>15420</v>
      </c>
      <c r="M5337" t="s">
        <v>15421</v>
      </c>
      <c r="N5337">
        <v>1.3869444440000001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1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0.48984335784571781</v>
      </c>
      <c r="AC5337">
        <v>0</v>
      </c>
      <c r="AD5337">
        <v>0</v>
      </c>
      <c r="AE5337">
        <v>0.48984335784571781</v>
      </c>
    </row>
    <row r="5338" spans="1:31" x14ac:dyDescent="0.25">
      <c r="A5338">
        <v>1718391</v>
      </c>
      <c r="B5338">
        <v>1</v>
      </c>
      <c r="C5338" t="s">
        <v>81</v>
      </c>
      <c r="D5338" t="s">
        <v>128</v>
      </c>
      <c r="E5338" t="s">
        <v>131</v>
      </c>
      <c r="F5338" t="s">
        <v>15422</v>
      </c>
      <c r="G5338" t="s">
        <v>242</v>
      </c>
      <c r="H5338" t="s">
        <v>134</v>
      </c>
      <c r="I5338" t="s">
        <v>135</v>
      </c>
      <c r="J5338" t="s">
        <v>136</v>
      </c>
      <c r="K5338" t="s">
        <v>137</v>
      </c>
      <c r="L5338" t="s">
        <v>15423</v>
      </c>
      <c r="M5338" t="s">
        <v>15424</v>
      </c>
      <c r="N5338">
        <v>2.0336111109999999</v>
      </c>
      <c r="O5338">
        <v>0</v>
      </c>
      <c r="P5338">
        <v>9</v>
      </c>
      <c r="Q5338">
        <v>0</v>
      </c>
      <c r="R5338">
        <v>0</v>
      </c>
      <c r="S5338">
        <v>0</v>
      </c>
      <c r="T5338">
        <v>1</v>
      </c>
      <c r="U5338">
        <v>0</v>
      </c>
      <c r="V5338">
        <v>0</v>
      </c>
      <c r="W5338">
        <v>0</v>
      </c>
      <c r="X5338">
        <v>2.6000385800919168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2.6000385800919168</v>
      </c>
    </row>
    <row r="5339" spans="1:31" x14ac:dyDescent="0.25">
      <c r="A5339">
        <v>1718829</v>
      </c>
      <c r="B5339">
        <v>1</v>
      </c>
      <c r="C5339" t="s">
        <v>81</v>
      </c>
      <c r="D5339" t="s">
        <v>128</v>
      </c>
      <c r="E5339" t="s">
        <v>140</v>
      </c>
      <c r="F5339" t="s">
        <v>10669</v>
      </c>
      <c r="G5339" t="s">
        <v>147</v>
      </c>
      <c r="H5339" t="s">
        <v>143</v>
      </c>
      <c r="I5339" t="s">
        <v>135</v>
      </c>
      <c r="J5339" t="s">
        <v>136</v>
      </c>
      <c r="K5339" t="s">
        <v>137</v>
      </c>
      <c r="L5339" t="s">
        <v>15425</v>
      </c>
      <c r="M5339" t="s">
        <v>15426</v>
      </c>
      <c r="N5339">
        <v>0.69527777700000004</v>
      </c>
      <c r="O5339">
        <v>7</v>
      </c>
      <c r="P5339">
        <v>75</v>
      </c>
      <c r="Q5339">
        <v>38</v>
      </c>
      <c r="R5339">
        <v>9</v>
      </c>
      <c r="S5339">
        <v>5</v>
      </c>
      <c r="T5339">
        <v>8</v>
      </c>
      <c r="U5339">
        <v>0</v>
      </c>
      <c r="V5339">
        <v>0</v>
      </c>
      <c r="W5339">
        <v>1.0749895983737991</v>
      </c>
      <c r="X5339">
        <v>5.1892474147328116</v>
      </c>
      <c r="Y5339">
        <v>11.324817883471022</v>
      </c>
      <c r="Z5339">
        <v>0.83470759953114004</v>
      </c>
      <c r="AA5339">
        <v>12.030392983369417</v>
      </c>
      <c r="AB5339">
        <v>2.1501979123744164</v>
      </c>
      <c r="AC5339">
        <v>0</v>
      </c>
      <c r="AD5339">
        <v>0</v>
      </c>
      <c r="AE5339">
        <v>32.604353391852605</v>
      </c>
    </row>
    <row r="5340" spans="1:31" x14ac:dyDescent="0.25">
      <c r="A5340">
        <v>1718437</v>
      </c>
      <c r="B5340">
        <v>1</v>
      </c>
      <c r="C5340" t="s">
        <v>80</v>
      </c>
      <c r="D5340" t="s">
        <v>96</v>
      </c>
      <c r="E5340" t="s">
        <v>140</v>
      </c>
      <c r="F5340" t="s">
        <v>4597</v>
      </c>
      <c r="G5340" t="s">
        <v>147</v>
      </c>
      <c r="H5340" t="s">
        <v>143</v>
      </c>
      <c r="I5340" t="s">
        <v>135</v>
      </c>
      <c r="J5340" t="s">
        <v>136</v>
      </c>
      <c r="K5340" t="s">
        <v>137</v>
      </c>
      <c r="L5340" t="s">
        <v>15427</v>
      </c>
      <c r="M5340" t="s">
        <v>15428</v>
      </c>
      <c r="N5340">
        <v>0.19277777700000001</v>
      </c>
      <c r="O5340">
        <v>2</v>
      </c>
      <c r="P5340">
        <v>24</v>
      </c>
      <c r="Q5340">
        <v>3</v>
      </c>
      <c r="R5340">
        <v>0</v>
      </c>
      <c r="S5340">
        <v>8</v>
      </c>
      <c r="T5340">
        <v>1</v>
      </c>
      <c r="U5340">
        <v>0</v>
      </c>
      <c r="V5340">
        <v>0</v>
      </c>
      <c r="W5340">
        <v>1.3720125403312433</v>
      </c>
      <c r="X5340">
        <v>0.94294205734242142</v>
      </c>
      <c r="Y5340">
        <v>9.2889723095500004E-2</v>
      </c>
      <c r="Z5340">
        <v>0</v>
      </c>
      <c r="AA5340">
        <v>8.4541571289052158</v>
      </c>
      <c r="AB5340">
        <v>0.45074976562341007</v>
      </c>
      <c r="AC5340">
        <v>0</v>
      </c>
      <c r="AD5340">
        <v>0</v>
      </c>
      <c r="AE5340">
        <v>11.312751215297791</v>
      </c>
    </row>
    <row r="5341" spans="1:31" x14ac:dyDescent="0.25">
      <c r="A5341">
        <v>1718769</v>
      </c>
      <c r="B5341">
        <v>1</v>
      </c>
      <c r="C5341" t="s">
        <v>81</v>
      </c>
      <c r="D5341" t="s">
        <v>125</v>
      </c>
      <c r="E5341" t="s">
        <v>131</v>
      </c>
      <c r="F5341" t="s">
        <v>15429</v>
      </c>
      <c r="G5341" t="s">
        <v>133</v>
      </c>
      <c r="H5341" t="s">
        <v>134</v>
      </c>
      <c r="I5341" t="s">
        <v>135</v>
      </c>
      <c r="J5341" t="s">
        <v>136</v>
      </c>
      <c r="K5341" t="s">
        <v>137</v>
      </c>
      <c r="L5341" t="s">
        <v>15430</v>
      </c>
      <c r="M5341" t="s">
        <v>15431</v>
      </c>
      <c r="N5341">
        <v>2.0652777769999999</v>
      </c>
      <c r="O5341">
        <v>0</v>
      </c>
      <c r="P5341">
        <v>0</v>
      </c>
      <c r="Q5341">
        <v>0</v>
      </c>
      <c r="R5341">
        <v>2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0.46944963314183752</v>
      </c>
      <c r="AA5341">
        <v>0</v>
      </c>
      <c r="AB5341">
        <v>0</v>
      </c>
      <c r="AC5341">
        <v>0</v>
      </c>
      <c r="AD5341">
        <v>0</v>
      </c>
      <c r="AE5341">
        <v>0.46944963314183752</v>
      </c>
    </row>
    <row r="5342" spans="1:31" x14ac:dyDescent="0.25">
      <c r="A5342">
        <v>1718577</v>
      </c>
      <c r="B5342">
        <v>1</v>
      </c>
      <c r="C5342" t="s">
        <v>81</v>
      </c>
      <c r="D5342" t="s">
        <v>128</v>
      </c>
      <c r="E5342" t="s">
        <v>131</v>
      </c>
      <c r="F5342" t="s">
        <v>15432</v>
      </c>
      <c r="G5342" t="s">
        <v>242</v>
      </c>
      <c r="H5342" t="s">
        <v>134</v>
      </c>
      <c r="I5342" t="s">
        <v>135</v>
      </c>
      <c r="J5342" t="s">
        <v>136</v>
      </c>
      <c r="K5342" t="s">
        <v>137</v>
      </c>
      <c r="L5342" t="s">
        <v>15433</v>
      </c>
      <c r="M5342" t="s">
        <v>15434</v>
      </c>
      <c r="N5342">
        <v>9.9388888879999993</v>
      </c>
      <c r="O5342">
        <v>0</v>
      </c>
      <c r="P5342">
        <v>21</v>
      </c>
      <c r="Q5342">
        <v>0</v>
      </c>
      <c r="R5342">
        <v>0</v>
      </c>
      <c r="S5342">
        <v>0</v>
      </c>
      <c r="T5342">
        <v>3</v>
      </c>
      <c r="U5342">
        <v>0</v>
      </c>
      <c r="V5342">
        <v>0</v>
      </c>
      <c r="W5342">
        <v>0</v>
      </c>
      <c r="X5342">
        <v>47.624244502924682</v>
      </c>
      <c r="Y5342">
        <v>0</v>
      </c>
      <c r="Z5342">
        <v>0</v>
      </c>
      <c r="AA5342">
        <v>0</v>
      </c>
      <c r="AB5342">
        <v>13.290924794935046</v>
      </c>
      <c r="AC5342">
        <v>0</v>
      </c>
      <c r="AD5342">
        <v>0</v>
      </c>
      <c r="AE5342">
        <v>60.915169297859727</v>
      </c>
    </row>
    <row r="5343" spans="1:31" x14ac:dyDescent="0.25">
      <c r="A5343">
        <v>1718875</v>
      </c>
      <c r="B5343">
        <v>1</v>
      </c>
      <c r="C5343" t="s">
        <v>80</v>
      </c>
      <c r="D5343" t="s">
        <v>95</v>
      </c>
      <c r="E5343" t="s">
        <v>160</v>
      </c>
      <c r="F5343" t="s">
        <v>15435</v>
      </c>
      <c r="G5343" t="s">
        <v>269</v>
      </c>
      <c r="H5343" t="s">
        <v>134</v>
      </c>
      <c r="I5343" t="s">
        <v>135</v>
      </c>
      <c r="J5343" t="s">
        <v>136</v>
      </c>
      <c r="K5343" t="s">
        <v>137</v>
      </c>
      <c r="L5343" t="s">
        <v>15436</v>
      </c>
      <c r="M5343" t="s">
        <v>15437</v>
      </c>
      <c r="N5343">
        <v>0.79472222199999998</v>
      </c>
      <c r="O5343">
        <v>0</v>
      </c>
      <c r="P5343">
        <v>79</v>
      </c>
      <c r="Q5343">
        <v>0</v>
      </c>
      <c r="R5343">
        <v>0</v>
      </c>
      <c r="S5343">
        <v>0</v>
      </c>
      <c r="T5343">
        <v>6</v>
      </c>
      <c r="U5343">
        <v>0</v>
      </c>
      <c r="V5343">
        <v>0</v>
      </c>
      <c r="W5343">
        <v>0</v>
      </c>
      <c r="X5343">
        <v>17.580651180022777</v>
      </c>
      <c r="Y5343">
        <v>0</v>
      </c>
      <c r="Z5343">
        <v>0</v>
      </c>
      <c r="AA5343">
        <v>0</v>
      </c>
      <c r="AB5343">
        <v>1.2254356641200785</v>
      </c>
      <c r="AC5343">
        <v>0</v>
      </c>
      <c r="AD5343">
        <v>0</v>
      </c>
      <c r="AE5343">
        <v>18.806086844142854</v>
      </c>
    </row>
    <row r="5344" spans="1:31" x14ac:dyDescent="0.25">
      <c r="A5344">
        <v>1718812</v>
      </c>
      <c r="B5344">
        <v>1</v>
      </c>
      <c r="C5344" t="s">
        <v>80</v>
      </c>
      <c r="D5344" t="s">
        <v>98</v>
      </c>
      <c r="E5344" t="s">
        <v>150</v>
      </c>
      <c r="F5344" t="s">
        <v>15438</v>
      </c>
      <c r="G5344" t="s">
        <v>186</v>
      </c>
      <c r="H5344" t="s">
        <v>134</v>
      </c>
      <c r="I5344" t="s">
        <v>135</v>
      </c>
      <c r="J5344" t="s">
        <v>136</v>
      </c>
      <c r="K5344" t="s">
        <v>137</v>
      </c>
      <c r="L5344" t="s">
        <v>15439</v>
      </c>
      <c r="M5344" t="s">
        <v>15440</v>
      </c>
      <c r="N5344">
        <v>0.397777777</v>
      </c>
      <c r="O5344">
        <v>0</v>
      </c>
      <c r="P5344">
        <v>187</v>
      </c>
      <c r="Q5344">
        <v>0</v>
      </c>
      <c r="R5344">
        <v>0</v>
      </c>
      <c r="S5344">
        <v>0</v>
      </c>
      <c r="T5344">
        <v>14</v>
      </c>
      <c r="U5344">
        <v>0</v>
      </c>
      <c r="V5344">
        <v>0</v>
      </c>
      <c r="W5344">
        <v>0</v>
      </c>
      <c r="X5344">
        <v>7.6503138833374038</v>
      </c>
      <c r="Y5344">
        <v>0</v>
      </c>
      <c r="Z5344">
        <v>0</v>
      </c>
      <c r="AA5344">
        <v>0</v>
      </c>
      <c r="AB5344">
        <v>2.3529784908716804</v>
      </c>
      <c r="AC5344">
        <v>0</v>
      </c>
      <c r="AD5344">
        <v>0</v>
      </c>
      <c r="AE5344">
        <v>10.003292374209085</v>
      </c>
    </row>
    <row r="5345" spans="1:31" x14ac:dyDescent="0.25">
      <c r="A5345">
        <v>1718600</v>
      </c>
      <c r="B5345">
        <v>1</v>
      </c>
      <c r="C5345" t="s">
        <v>81</v>
      </c>
      <c r="D5345" t="s">
        <v>118</v>
      </c>
      <c r="E5345" t="s">
        <v>171</v>
      </c>
      <c r="F5345" t="s">
        <v>15441</v>
      </c>
      <c r="G5345" t="s">
        <v>233</v>
      </c>
      <c r="H5345" t="s">
        <v>234</v>
      </c>
      <c r="I5345" t="s">
        <v>135</v>
      </c>
      <c r="J5345" t="s">
        <v>136</v>
      </c>
      <c r="K5345" t="s">
        <v>153</v>
      </c>
      <c r="L5345" t="s">
        <v>15442</v>
      </c>
      <c r="M5345" t="s">
        <v>15443</v>
      </c>
      <c r="N5345">
        <v>5.664455555</v>
      </c>
      <c r="O5345">
        <v>3</v>
      </c>
      <c r="P5345">
        <v>2683</v>
      </c>
      <c r="Q5345">
        <v>17</v>
      </c>
      <c r="R5345">
        <v>54</v>
      </c>
      <c r="S5345">
        <v>13</v>
      </c>
      <c r="T5345">
        <v>345</v>
      </c>
      <c r="U5345">
        <v>5</v>
      </c>
      <c r="V5345">
        <v>0</v>
      </c>
      <c r="W5345">
        <v>25.178888318616593</v>
      </c>
      <c r="X5345">
        <v>2640.527881831877</v>
      </c>
      <c r="Y5345">
        <v>92.136351064438628</v>
      </c>
      <c r="Z5345">
        <v>144.02236919967697</v>
      </c>
      <c r="AA5345">
        <v>1640.4176616656564</v>
      </c>
      <c r="AB5345">
        <v>1282.0192166084312</v>
      </c>
      <c r="AC5345">
        <v>3836.6839087214512</v>
      </c>
      <c r="AD5345">
        <v>0</v>
      </c>
      <c r="AE5345">
        <v>9660.9862774101493</v>
      </c>
    </row>
    <row r="5346" spans="1:31" x14ac:dyDescent="0.25">
      <c r="A5346">
        <v>1718308</v>
      </c>
      <c r="B5346">
        <v>1</v>
      </c>
      <c r="C5346" t="s">
        <v>80</v>
      </c>
      <c r="D5346" t="s">
        <v>109</v>
      </c>
      <c r="E5346" t="s">
        <v>140</v>
      </c>
      <c r="F5346" t="s">
        <v>15444</v>
      </c>
      <c r="G5346" t="s">
        <v>147</v>
      </c>
      <c r="H5346" t="s">
        <v>143</v>
      </c>
      <c r="I5346" t="s">
        <v>135</v>
      </c>
      <c r="J5346" t="s">
        <v>136</v>
      </c>
      <c r="K5346" t="s">
        <v>137</v>
      </c>
      <c r="L5346" t="s">
        <v>15445</v>
      </c>
      <c r="M5346" t="s">
        <v>15446</v>
      </c>
      <c r="N5346">
        <v>0.19166666600000001</v>
      </c>
      <c r="O5346">
        <v>0</v>
      </c>
      <c r="P5346">
        <v>506</v>
      </c>
      <c r="Q5346">
        <v>0</v>
      </c>
      <c r="R5346">
        <v>26</v>
      </c>
      <c r="S5346">
        <v>1</v>
      </c>
      <c r="T5346">
        <v>63</v>
      </c>
      <c r="U5346">
        <v>0</v>
      </c>
      <c r="V5346">
        <v>0</v>
      </c>
      <c r="W5346">
        <v>0</v>
      </c>
      <c r="X5346">
        <v>8.1724035931117207</v>
      </c>
      <c r="Y5346">
        <v>0</v>
      </c>
      <c r="Z5346">
        <v>0.38442535432440844</v>
      </c>
      <c r="AA5346">
        <v>0</v>
      </c>
      <c r="AB5346">
        <v>3.0161565826498919</v>
      </c>
      <c r="AC5346">
        <v>0</v>
      </c>
      <c r="AD5346">
        <v>0</v>
      </c>
      <c r="AE5346">
        <v>11.57298553008602</v>
      </c>
    </row>
    <row r="5347" spans="1:31" x14ac:dyDescent="0.25">
      <c r="A5347">
        <v>1718663</v>
      </c>
      <c r="B5347">
        <v>1</v>
      </c>
      <c r="C5347" t="s">
        <v>81</v>
      </c>
      <c r="D5347" t="s">
        <v>113</v>
      </c>
      <c r="E5347" t="s">
        <v>160</v>
      </c>
      <c r="F5347" t="s">
        <v>15447</v>
      </c>
      <c r="G5347" t="s">
        <v>162</v>
      </c>
      <c r="H5347" t="s">
        <v>134</v>
      </c>
      <c r="I5347" t="s">
        <v>135</v>
      </c>
      <c r="J5347" t="s">
        <v>136</v>
      </c>
      <c r="K5347" t="s">
        <v>137</v>
      </c>
      <c r="L5347" t="s">
        <v>15448</v>
      </c>
      <c r="M5347" t="s">
        <v>15449</v>
      </c>
      <c r="N5347">
        <v>1.5847222219999999</v>
      </c>
      <c r="O5347">
        <v>0</v>
      </c>
      <c r="P5347">
        <v>25</v>
      </c>
      <c r="Q5347">
        <v>0</v>
      </c>
      <c r="R5347">
        <v>0</v>
      </c>
      <c r="S5347">
        <v>0</v>
      </c>
      <c r="T5347">
        <v>1</v>
      </c>
      <c r="U5347">
        <v>0</v>
      </c>
      <c r="V5347">
        <v>0</v>
      </c>
      <c r="W5347">
        <v>0</v>
      </c>
      <c r="X5347">
        <v>3.9598471156631008</v>
      </c>
      <c r="Y5347">
        <v>0</v>
      </c>
      <c r="Z5347">
        <v>0</v>
      </c>
      <c r="AA5347">
        <v>0</v>
      </c>
      <c r="AB5347">
        <v>0.14175883845367002</v>
      </c>
      <c r="AC5347">
        <v>0</v>
      </c>
      <c r="AD5347">
        <v>0</v>
      </c>
      <c r="AE5347">
        <v>4.1016059541167706</v>
      </c>
    </row>
    <row r="5348" spans="1:31" x14ac:dyDescent="0.25">
      <c r="A5348">
        <v>1718500</v>
      </c>
      <c r="B5348">
        <v>1</v>
      </c>
      <c r="C5348" t="s">
        <v>80</v>
      </c>
      <c r="D5348" t="s">
        <v>94</v>
      </c>
      <c r="E5348" t="s">
        <v>131</v>
      </c>
      <c r="F5348" t="s">
        <v>15450</v>
      </c>
      <c r="G5348" t="s">
        <v>133</v>
      </c>
      <c r="H5348" t="s">
        <v>134</v>
      </c>
      <c r="I5348" t="s">
        <v>135</v>
      </c>
      <c r="J5348" t="s">
        <v>136</v>
      </c>
      <c r="K5348" t="s">
        <v>137</v>
      </c>
      <c r="L5348" t="s">
        <v>15451</v>
      </c>
      <c r="M5348" t="s">
        <v>15452</v>
      </c>
      <c r="N5348">
        <v>3.8244444440000001</v>
      </c>
      <c r="O5348">
        <v>0</v>
      </c>
      <c r="P5348">
        <v>1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1.0412116594050336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1.0412116594050336</v>
      </c>
    </row>
    <row r="5349" spans="1:31" x14ac:dyDescent="0.25">
      <c r="A5349">
        <v>1718849</v>
      </c>
      <c r="B5349">
        <v>1</v>
      </c>
      <c r="C5349" t="s">
        <v>80</v>
      </c>
      <c r="D5349" t="s">
        <v>87</v>
      </c>
      <c r="E5349" t="s">
        <v>150</v>
      </c>
      <c r="F5349" t="s">
        <v>15453</v>
      </c>
      <c r="G5349" t="s">
        <v>162</v>
      </c>
      <c r="H5349" t="s">
        <v>134</v>
      </c>
      <c r="I5349" t="s">
        <v>135</v>
      </c>
      <c r="J5349" t="s">
        <v>136</v>
      </c>
      <c r="K5349" t="s">
        <v>137</v>
      </c>
      <c r="L5349" t="s">
        <v>15454</v>
      </c>
      <c r="M5349" t="s">
        <v>15455</v>
      </c>
      <c r="N5349">
        <v>1.484722222</v>
      </c>
      <c r="O5349">
        <v>0</v>
      </c>
      <c r="P5349">
        <v>16</v>
      </c>
      <c r="Q5349">
        <v>0</v>
      </c>
      <c r="R5349">
        <v>0</v>
      </c>
      <c r="S5349">
        <v>0</v>
      </c>
      <c r="T5349">
        <v>8</v>
      </c>
      <c r="U5349">
        <v>0</v>
      </c>
      <c r="V5349">
        <v>4</v>
      </c>
      <c r="W5349">
        <v>0</v>
      </c>
      <c r="X5349">
        <v>10.113506233562404</v>
      </c>
      <c r="Y5349">
        <v>0</v>
      </c>
      <c r="Z5349">
        <v>0</v>
      </c>
      <c r="AA5349">
        <v>0</v>
      </c>
      <c r="AB5349">
        <v>29.517986290527901</v>
      </c>
      <c r="AC5349">
        <v>0</v>
      </c>
      <c r="AD5349">
        <v>62.570352971162741</v>
      </c>
      <c r="AE5349">
        <v>102.20184549525305</v>
      </c>
    </row>
    <row r="5350" spans="1:31" x14ac:dyDescent="0.25">
      <c r="A5350">
        <v>1718586</v>
      </c>
      <c r="B5350">
        <v>1</v>
      </c>
      <c r="C5350" t="s">
        <v>81</v>
      </c>
      <c r="D5350" t="s">
        <v>113</v>
      </c>
      <c r="E5350" t="s">
        <v>171</v>
      </c>
      <c r="F5350" t="s">
        <v>15456</v>
      </c>
      <c r="G5350" t="s">
        <v>147</v>
      </c>
      <c r="H5350" t="s">
        <v>143</v>
      </c>
      <c r="I5350" t="s">
        <v>135</v>
      </c>
      <c r="J5350" t="s">
        <v>136</v>
      </c>
      <c r="K5350" t="s">
        <v>137</v>
      </c>
      <c r="L5350" t="s">
        <v>15457</v>
      </c>
      <c r="M5350" t="s">
        <v>15458</v>
      </c>
      <c r="N5350">
        <v>0.65249999999999997</v>
      </c>
      <c r="O5350">
        <v>0</v>
      </c>
      <c r="P5350">
        <v>1791</v>
      </c>
      <c r="Q5350">
        <v>2</v>
      </c>
      <c r="R5350">
        <v>63</v>
      </c>
      <c r="S5350">
        <v>0</v>
      </c>
      <c r="T5350">
        <v>151</v>
      </c>
      <c r="U5350">
        <v>0</v>
      </c>
      <c r="V5350">
        <v>1</v>
      </c>
      <c r="W5350">
        <v>0</v>
      </c>
      <c r="X5350">
        <v>255.00655080872968</v>
      </c>
      <c r="Y5350">
        <v>4.8268249809198753</v>
      </c>
      <c r="Z5350">
        <v>16.934519886647809</v>
      </c>
      <c r="AA5350">
        <v>0</v>
      </c>
      <c r="AB5350">
        <v>69.551233605853625</v>
      </c>
      <c r="AC5350">
        <v>0</v>
      </c>
      <c r="AD5350">
        <v>9.8237978413290003E-2</v>
      </c>
      <c r="AE5350">
        <v>346.41736726056428</v>
      </c>
    </row>
    <row r="5351" spans="1:31" x14ac:dyDescent="0.25">
      <c r="A5351">
        <v>1718423</v>
      </c>
      <c r="B5351">
        <v>1</v>
      </c>
      <c r="C5351" t="s">
        <v>80</v>
      </c>
      <c r="D5351" t="s">
        <v>91</v>
      </c>
      <c r="E5351" t="s">
        <v>160</v>
      </c>
      <c r="F5351" t="s">
        <v>6777</v>
      </c>
      <c r="G5351" t="s">
        <v>152</v>
      </c>
      <c r="H5351" t="s">
        <v>134</v>
      </c>
      <c r="I5351" t="s">
        <v>135</v>
      </c>
      <c r="J5351" t="s">
        <v>136</v>
      </c>
      <c r="K5351" t="s">
        <v>153</v>
      </c>
      <c r="L5351" t="s">
        <v>15459</v>
      </c>
      <c r="M5351" t="s">
        <v>15460</v>
      </c>
      <c r="N5351">
        <v>7.391133333</v>
      </c>
      <c r="O5351">
        <v>0</v>
      </c>
      <c r="P5351">
        <v>182</v>
      </c>
      <c r="Q5351">
        <v>0</v>
      </c>
      <c r="R5351">
        <v>0</v>
      </c>
      <c r="S5351">
        <v>0</v>
      </c>
      <c r="T5351">
        <v>3</v>
      </c>
      <c r="U5351">
        <v>0</v>
      </c>
      <c r="V5351">
        <v>0</v>
      </c>
      <c r="W5351">
        <v>0</v>
      </c>
      <c r="X5351">
        <v>315.46911678224365</v>
      </c>
      <c r="Y5351">
        <v>0</v>
      </c>
      <c r="Z5351">
        <v>0</v>
      </c>
      <c r="AA5351">
        <v>0</v>
      </c>
      <c r="AB5351">
        <v>6.4645350452916466</v>
      </c>
      <c r="AC5351">
        <v>0</v>
      </c>
      <c r="AD5351">
        <v>0</v>
      </c>
      <c r="AE5351">
        <v>321.9336518275353</v>
      </c>
    </row>
    <row r="5352" spans="1:31" x14ac:dyDescent="0.25">
      <c r="A5352">
        <v>1718446</v>
      </c>
      <c r="B5352">
        <v>1</v>
      </c>
      <c r="C5352" t="s">
        <v>80</v>
      </c>
      <c r="D5352" t="s">
        <v>96</v>
      </c>
      <c r="E5352" t="s">
        <v>140</v>
      </c>
      <c r="F5352" t="s">
        <v>4597</v>
      </c>
      <c r="G5352" t="s">
        <v>147</v>
      </c>
      <c r="H5352" t="s">
        <v>143</v>
      </c>
      <c r="I5352" t="s">
        <v>135</v>
      </c>
      <c r="J5352" t="s">
        <v>136</v>
      </c>
      <c r="K5352" t="s">
        <v>137</v>
      </c>
      <c r="L5352" t="s">
        <v>15461</v>
      </c>
      <c r="M5352" t="s">
        <v>15462</v>
      </c>
      <c r="N5352">
        <v>9.7222221999999997E-2</v>
      </c>
      <c r="O5352">
        <v>2</v>
      </c>
      <c r="P5352">
        <v>24</v>
      </c>
      <c r="Q5352">
        <v>3</v>
      </c>
      <c r="R5352">
        <v>0</v>
      </c>
      <c r="S5352">
        <v>8</v>
      </c>
      <c r="T5352">
        <v>1</v>
      </c>
      <c r="U5352">
        <v>0</v>
      </c>
      <c r="V5352">
        <v>0</v>
      </c>
      <c r="W5352">
        <v>0.69193716010941675</v>
      </c>
      <c r="X5352">
        <v>0.47554714707470824</v>
      </c>
      <c r="Y5352">
        <v>4.6846402137500007E-2</v>
      </c>
      <c r="Z5352">
        <v>0</v>
      </c>
      <c r="AA5352">
        <v>4.2636239122720836</v>
      </c>
      <c r="AB5352">
        <v>0.22732336883025006</v>
      </c>
      <c r="AC5352">
        <v>0</v>
      </c>
      <c r="AD5352">
        <v>0</v>
      </c>
      <c r="AE5352">
        <v>5.7052779904239586</v>
      </c>
    </row>
    <row r="5353" spans="1:31" x14ac:dyDescent="0.25">
      <c r="A5353">
        <v>1718486</v>
      </c>
      <c r="B5353">
        <v>1</v>
      </c>
      <c r="C5353" t="s">
        <v>81</v>
      </c>
      <c r="D5353" t="s">
        <v>117</v>
      </c>
      <c r="E5353" t="s">
        <v>140</v>
      </c>
      <c r="F5353" t="s">
        <v>15463</v>
      </c>
      <c r="G5353" t="s">
        <v>173</v>
      </c>
      <c r="H5353" t="s">
        <v>143</v>
      </c>
      <c r="I5353" t="s">
        <v>135</v>
      </c>
      <c r="J5353" t="s">
        <v>136</v>
      </c>
      <c r="K5353" t="s">
        <v>153</v>
      </c>
      <c r="L5353" t="s">
        <v>15464</v>
      </c>
      <c r="M5353" t="s">
        <v>15465</v>
      </c>
      <c r="N5353">
        <v>1.3625</v>
      </c>
      <c r="O5353">
        <v>0</v>
      </c>
      <c r="P5353">
        <v>1213</v>
      </c>
      <c r="Q5353">
        <v>0</v>
      </c>
      <c r="R5353">
        <v>72</v>
      </c>
      <c r="S5353">
        <v>6</v>
      </c>
      <c r="T5353">
        <v>108</v>
      </c>
      <c r="U5353">
        <v>1</v>
      </c>
      <c r="V5353">
        <v>3</v>
      </c>
      <c r="W5353">
        <v>0</v>
      </c>
      <c r="X5353">
        <v>274.04375143175713</v>
      </c>
      <c r="Y5353">
        <v>0</v>
      </c>
      <c r="Z5353">
        <v>13.467680740458189</v>
      </c>
      <c r="AA5353">
        <v>56.876598625762995</v>
      </c>
      <c r="AB5353">
        <v>130.25739682473423</v>
      </c>
      <c r="AC5353">
        <v>128.30819757779895</v>
      </c>
      <c r="AD5353">
        <v>120.72662051218072</v>
      </c>
      <c r="AE5353">
        <v>723.68024571269223</v>
      </c>
    </row>
    <row r="5354" spans="1:31" x14ac:dyDescent="0.25">
      <c r="A5354">
        <v>1718569</v>
      </c>
      <c r="B5354">
        <v>1</v>
      </c>
      <c r="C5354" t="s">
        <v>80</v>
      </c>
      <c r="D5354" t="s">
        <v>93</v>
      </c>
      <c r="E5354" t="s">
        <v>171</v>
      </c>
      <c r="F5354" t="s">
        <v>15466</v>
      </c>
      <c r="G5354" t="s">
        <v>147</v>
      </c>
      <c r="H5354" t="s">
        <v>143</v>
      </c>
      <c r="I5354" t="s">
        <v>135</v>
      </c>
      <c r="J5354" t="s">
        <v>136</v>
      </c>
      <c r="K5354" t="s">
        <v>137</v>
      </c>
      <c r="L5354" t="s">
        <v>15467</v>
      </c>
      <c r="M5354" t="s">
        <v>15468</v>
      </c>
      <c r="N5354">
        <v>0.37388888799999997</v>
      </c>
      <c r="O5354">
        <v>0</v>
      </c>
      <c r="P5354">
        <v>1057</v>
      </c>
      <c r="Q5354">
        <v>0</v>
      </c>
      <c r="R5354">
        <v>37</v>
      </c>
      <c r="S5354">
        <v>0</v>
      </c>
      <c r="T5354">
        <v>80</v>
      </c>
      <c r="U5354">
        <v>0</v>
      </c>
      <c r="V5354">
        <v>0</v>
      </c>
      <c r="W5354">
        <v>0</v>
      </c>
      <c r="X5354">
        <v>73.652882035644453</v>
      </c>
      <c r="Y5354">
        <v>0</v>
      </c>
      <c r="Z5354">
        <v>8.5374209700540398</v>
      </c>
      <c r="AA5354">
        <v>0</v>
      </c>
      <c r="AB5354">
        <v>15.548357994075689</v>
      </c>
      <c r="AC5354">
        <v>0</v>
      </c>
      <c r="AD5354">
        <v>0</v>
      </c>
      <c r="AE5354">
        <v>97.738660999774183</v>
      </c>
    </row>
    <row r="5355" spans="1:31" x14ac:dyDescent="0.25">
      <c r="A5355">
        <v>1718818</v>
      </c>
      <c r="B5355">
        <v>1</v>
      </c>
      <c r="C5355" t="s">
        <v>80</v>
      </c>
      <c r="D5355" t="s">
        <v>82</v>
      </c>
      <c r="E5355" t="s">
        <v>131</v>
      </c>
      <c r="F5355" t="s">
        <v>15469</v>
      </c>
      <c r="G5355" t="s">
        <v>133</v>
      </c>
      <c r="H5355" t="s">
        <v>134</v>
      </c>
      <c r="I5355" t="s">
        <v>135</v>
      </c>
      <c r="J5355" t="s">
        <v>136</v>
      </c>
      <c r="K5355" t="s">
        <v>137</v>
      </c>
      <c r="L5355" t="s">
        <v>15470</v>
      </c>
      <c r="M5355" t="s">
        <v>15471</v>
      </c>
      <c r="N5355">
        <v>1.7541666659999999</v>
      </c>
      <c r="O5355">
        <v>0</v>
      </c>
      <c r="P5355">
        <v>9</v>
      </c>
      <c r="Q5355">
        <v>0</v>
      </c>
      <c r="R5355">
        <v>0</v>
      </c>
      <c r="S5355">
        <v>0</v>
      </c>
      <c r="T5355">
        <v>1</v>
      </c>
      <c r="U5355">
        <v>0</v>
      </c>
      <c r="V5355">
        <v>0</v>
      </c>
      <c r="W5355">
        <v>0</v>
      </c>
      <c r="X5355">
        <v>5.0789979572756874</v>
      </c>
      <c r="Y5355">
        <v>0</v>
      </c>
      <c r="Z5355">
        <v>0</v>
      </c>
      <c r="AA5355">
        <v>0</v>
      </c>
      <c r="AB5355">
        <v>3.429392512530334E-2</v>
      </c>
      <c r="AC5355">
        <v>0</v>
      </c>
      <c r="AD5355">
        <v>0</v>
      </c>
      <c r="AE5355">
        <v>5.1132918824009908</v>
      </c>
    </row>
    <row r="5356" spans="1:31" x14ac:dyDescent="0.25">
      <c r="A5356">
        <v>1718878</v>
      </c>
      <c r="B5356">
        <v>1</v>
      </c>
      <c r="C5356" t="s">
        <v>80</v>
      </c>
      <c r="D5356" t="s">
        <v>103</v>
      </c>
      <c r="E5356" t="s">
        <v>160</v>
      </c>
      <c r="F5356" t="s">
        <v>809</v>
      </c>
      <c r="G5356" t="s">
        <v>162</v>
      </c>
      <c r="H5356" t="s">
        <v>134</v>
      </c>
      <c r="I5356" t="s">
        <v>135</v>
      </c>
      <c r="J5356" t="s">
        <v>136</v>
      </c>
      <c r="K5356" t="s">
        <v>137</v>
      </c>
      <c r="L5356" t="s">
        <v>15472</v>
      </c>
      <c r="M5356" t="s">
        <v>15473</v>
      </c>
      <c r="N5356">
        <v>1.681944444</v>
      </c>
      <c r="O5356">
        <v>0</v>
      </c>
      <c r="P5356">
        <v>1</v>
      </c>
      <c r="Q5356">
        <v>0</v>
      </c>
      <c r="R5356">
        <v>6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5.0488402008868331E-2</v>
      </c>
      <c r="Y5356">
        <v>0</v>
      </c>
      <c r="Z5356">
        <v>5.3749062329058042</v>
      </c>
      <c r="AA5356">
        <v>0</v>
      </c>
      <c r="AB5356">
        <v>0</v>
      </c>
      <c r="AC5356">
        <v>0</v>
      </c>
      <c r="AD5356">
        <v>0</v>
      </c>
      <c r="AE5356">
        <v>5.4253946349146727</v>
      </c>
    </row>
    <row r="5357" spans="1:31" x14ac:dyDescent="0.25">
      <c r="A5357">
        <v>1718377</v>
      </c>
      <c r="B5357">
        <v>1</v>
      </c>
      <c r="C5357" t="s">
        <v>81</v>
      </c>
      <c r="D5357" t="s">
        <v>120</v>
      </c>
      <c r="E5357" t="s">
        <v>171</v>
      </c>
      <c r="F5357" t="s">
        <v>15474</v>
      </c>
      <c r="G5357" t="s">
        <v>152</v>
      </c>
      <c r="H5357" t="s">
        <v>143</v>
      </c>
      <c r="I5357" t="s">
        <v>135</v>
      </c>
      <c r="J5357" t="s">
        <v>136</v>
      </c>
      <c r="K5357" t="s">
        <v>153</v>
      </c>
      <c r="L5357" t="s">
        <v>15321</v>
      </c>
      <c r="M5357" t="s">
        <v>15475</v>
      </c>
      <c r="N5357">
        <v>8.7972222220000003</v>
      </c>
      <c r="O5357">
        <v>0</v>
      </c>
      <c r="P5357">
        <v>345</v>
      </c>
      <c r="Q5357">
        <v>14</v>
      </c>
      <c r="R5357">
        <v>7</v>
      </c>
      <c r="S5357">
        <v>0</v>
      </c>
      <c r="T5357">
        <v>53</v>
      </c>
      <c r="U5357">
        <v>0</v>
      </c>
      <c r="V5357">
        <v>0</v>
      </c>
      <c r="W5357">
        <v>0</v>
      </c>
      <c r="X5357">
        <v>401.70833256768196</v>
      </c>
      <c r="Y5357">
        <v>213.45633896549302</v>
      </c>
      <c r="Z5357">
        <v>6.6129384273995786</v>
      </c>
      <c r="AA5357">
        <v>0</v>
      </c>
      <c r="AB5357">
        <v>146.62514337495148</v>
      </c>
      <c r="AC5357">
        <v>0</v>
      </c>
      <c r="AD5357">
        <v>0</v>
      </c>
      <c r="AE5357">
        <v>768.40275333552609</v>
      </c>
    </row>
    <row r="5358" spans="1:31" x14ac:dyDescent="0.25">
      <c r="A5358">
        <v>1718732</v>
      </c>
      <c r="B5358">
        <v>1</v>
      </c>
      <c r="C5358" t="s">
        <v>80</v>
      </c>
      <c r="D5358" t="s">
        <v>94</v>
      </c>
      <c r="E5358" t="s">
        <v>160</v>
      </c>
      <c r="F5358" t="s">
        <v>15476</v>
      </c>
      <c r="G5358" t="s">
        <v>162</v>
      </c>
      <c r="H5358" t="s">
        <v>134</v>
      </c>
      <c r="I5358" t="s">
        <v>135</v>
      </c>
      <c r="J5358" t="s">
        <v>136</v>
      </c>
      <c r="K5358" t="s">
        <v>137</v>
      </c>
      <c r="L5358" t="s">
        <v>15477</v>
      </c>
      <c r="M5358" t="s">
        <v>15478</v>
      </c>
      <c r="N5358">
        <v>0.54500000000000004</v>
      </c>
      <c r="O5358">
        <v>0</v>
      </c>
      <c r="P5358">
        <v>81</v>
      </c>
      <c r="Q5358">
        <v>0</v>
      </c>
      <c r="R5358">
        <v>0</v>
      </c>
      <c r="S5358">
        <v>0</v>
      </c>
      <c r="T5358">
        <v>2</v>
      </c>
      <c r="U5358">
        <v>0</v>
      </c>
      <c r="V5358">
        <v>0</v>
      </c>
      <c r="W5358">
        <v>0</v>
      </c>
      <c r="X5358">
        <v>4.8901747635641337</v>
      </c>
      <c r="Y5358">
        <v>0</v>
      </c>
      <c r="Z5358">
        <v>0</v>
      </c>
      <c r="AA5358">
        <v>0</v>
      </c>
      <c r="AB5358">
        <v>3.7035593903808894E-2</v>
      </c>
      <c r="AC5358">
        <v>0</v>
      </c>
      <c r="AD5358">
        <v>0</v>
      </c>
      <c r="AE5358">
        <v>4.9272103574679429</v>
      </c>
    </row>
    <row r="5359" spans="1:31" x14ac:dyDescent="0.25">
      <c r="A5359">
        <v>1718632</v>
      </c>
      <c r="B5359">
        <v>1</v>
      </c>
      <c r="C5359" t="s">
        <v>80</v>
      </c>
      <c r="D5359" t="s">
        <v>108</v>
      </c>
      <c r="E5359" t="s">
        <v>131</v>
      </c>
      <c r="F5359" t="s">
        <v>15479</v>
      </c>
      <c r="G5359" t="s">
        <v>133</v>
      </c>
      <c r="H5359" t="s">
        <v>134</v>
      </c>
      <c r="I5359" t="s">
        <v>135</v>
      </c>
      <c r="J5359" t="s">
        <v>136</v>
      </c>
      <c r="K5359" t="s">
        <v>137</v>
      </c>
      <c r="L5359" t="s">
        <v>15480</v>
      </c>
      <c r="M5359" t="s">
        <v>15481</v>
      </c>
      <c r="N5359">
        <v>1.1830555549999999</v>
      </c>
      <c r="O5359">
        <v>0</v>
      </c>
      <c r="P5359">
        <v>1</v>
      </c>
      <c r="Q5359">
        <v>0</v>
      </c>
      <c r="R5359">
        <v>0</v>
      </c>
      <c r="S5359">
        <v>0</v>
      </c>
      <c r="T5359">
        <v>1</v>
      </c>
      <c r="U5359">
        <v>0</v>
      </c>
      <c r="V5359">
        <v>0</v>
      </c>
      <c r="W5359">
        <v>0</v>
      </c>
      <c r="X5359">
        <v>0.55671924029686659</v>
      </c>
      <c r="Y5359">
        <v>0</v>
      </c>
      <c r="Z5359">
        <v>0</v>
      </c>
      <c r="AA5359">
        <v>0</v>
      </c>
      <c r="AB5359">
        <v>2.7854112773933326</v>
      </c>
      <c r="AC5359">
        <v>0</v>
      </c>
      <c r="AD5359">
        <v>0</v>
      </c>
      <c r="AE5359">
        <v>3.3421305176901992</v>
      </c>
    </row>
    <row r="5360" spans="1:31" x14ac:dyDescent="0.25">
      <c r="A5360">
        <v>1718778</v>
      </c>
      <c r="B5360">
        <v>1</v>
      </c>
      <c r="C5360" t="s">
        <v>80</v>
      </c>
      <c r="D5360" t="s">
        <v>85</v>
      </c>
      <c r="E5360" t="s">
        <v>131</v>
      </c>
      <c r="F5360" t="s">
        <v>15482</v>
      </c>
      <c r="G5360" t="s">
        <v>133</v>
      </c>
      <c r="H5360" t="s">
        <v>134</v>
      </c>
      <c r="I5360" t="s">
        <v>135</v>
      </c>
      <c r="J5360" t="s">
        <v>136</v>
      </c>
      <c r="K5360" t="s">
        <v>137</v>
      </c>
      <c r="L5360" t="s">
        <v>15483</v>
      </c>
      <c r="M5360" t="s">
        <v>15484</v>
      </c>
      <c r="N5360">
        <v>1.1088888880000001</v>
      </c>
      <c r="O5360">
        <v>0</v>
      </c>
      <c r="P5360">
        <v>11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2.9677910330183477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2.9677910330183477</v>
      </c>
    </row>
    <row r="5361" spans="1:31" x14ac:dyDescent="0.25">
      <c r="A5361">
        <v>1718695</v>
      </c>
      <c r="B5361">
        <v>1</v>
      </c>
      <c r="C5361" t="s">
        <v>80</v>
      </c>
      <c r="D5361" t="s">
        <v>89</v>
      </c>
      <c r="E5361" t="s">
        <v>131</v>
      </c>
      <c r="F5361" t="s">
        <v>14820</v>
      </c>
      <c r="G5361" t="s">
        <v>133</v>
      </c>
      <c r="H5361" t="s">
        <v>134</v>
      </c>
      <c r="I5361" t="s">
        <v>135</v>
      </c>
      <c r="J5361" t="s">
        <v>136</v>
      </c>
      <c r="K5361" t="s">
        <v>137</v>
      </c>
      <c r="L5361" t="s">
        <v>15485</v>
      </c>
      <c r="M5361" t="s">
        <v>15486</v>
      </c>
      <c r="N5361">
        <v>2.1344444440000001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1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0.16043935716710611</v>
      </c>
      <c r="AC5361">
        <v>0</v>
      </c>
      <c r="AD5361">
        <v>0</v>
      </c>
      <c r="AE5361">
        <v>0.16043935716710611</v>
      </c>
    </row>
    <row r="5362" spans="1:31" x14ac:dyDescent="0.25">
      <c r="A5362">
        <v>1718858</v>
      </c>
      <c r="B5362">
        <v>1</v>
      </c>
      <c r="C5362" t="s">
        <v>81</v>
      </c>
      <c r="D5362" t="s">
        <v>118</v>
      </c>
      <c r="E5362" t="s">
        <v>131</v>
      </c>
      <c r="F5362" t="s">
        <v>15487</v>
      </c>
      <c r="G5362" t="s">
        <v>133</v>
      </c>
      <c r="H5362" t="s">
        <v>134</v>
      </c>
      <c r="I5362" t="s">
        <v>135</v>
      </c>
      <c r="J5362" t="s">
        <v>136</v>
      </c>
      <c r="K5362" t="s">
        <v>137</v>
      </c>
      <c r="L5362" t="s">
        <v>15488</v>
      </c>
      <c r="M5362" t="s">
        <v>15489</v>
      </c>
      <c r="N5362">
        <v>2.1816666659999999</v>
      </c>
      <c r="O5362">
        <v>0</v>
      </c>
      <c r="P5362">
        <v>1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2.9234922186620001E-2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2.9234922186620001E-2</v>
      </c>
    </row>
    <row r="5363" spans="1:31" x14ac:dyDescent="0.25">
      <c r="A5363">
        <v>1718340</v>
      </c>
      <c r="B5363">
        <v>1</v>
      </c>
      <c r="C5363" t="s">
        <v>81</v>
      </c>
      <c r="D5363" t="s">
        <v>113</v>
      </c>
      <c r="E5363" t="s">
        <v>131</v>
      </c>
      <c r="F5363" t="s">
        <v>15490</v>
      </c>
      <c r="G5363" t="s">
        <v>133</v>
      </c>
      <c r="H5363" t="s">
        <v>134</v>
      </c>
      <c r="I5363" t="s">
        <v>135</v>
      </c>
      <c r="J5363" t="s">
        <v>136</v>
      </c>
      <c r="K5363" t="s">
        <v>137</v>
      </c>
      <c r="L5363" t="s">
        <v>15491</v>
      </c>
      <c r="M5363" t="s">
        <v>15492</v>
      </c>
      <c r="N5363">
        <v>1.708611111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1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2.1212806566221332</v>
      </c>
      <c r="AC5363">
        <v>0</v>
      </c>
      <c r="AD5363">
        <v>0</v>
      </c>
      <c r="AE5363">
        <v>2.1212806566221332</v>
      </c>
    </row>
    <row r="5364" spans="1:31" x14ac:dyDescent="0.25">
      <c r="A5364">
        <v>1718881</v>
      </c>
      <c r="B5364">
        <v>1</v>
      </c>
      <c r="C5364" t="s">
        <v>81</v>
      </c>
      <c r="D5364" t="s">
        <v>118</v>
      </c>
      <c r="E5364" t="s">
        <v>160</v>
      </c>
      <c r="F5364" t="s">
        <v>15493</v>
      </c>
      <c r="G5364" t="s">
        <v>162</v>
      </c>
      <c r="H5364" t="s">
        <v>134</v>
      </c>
      <c r="I5364" t="s">
        <v>135</v>
      </c>
      <c r="J5364" t="s">
        <v>136</v>
      </c>
      <c r="K5364" t="s">
        <v>137</v>
      </c>
      <c r="L5364" t="s">
        <v>15494</v>
      </c>
      <c r="M5364" t="s">
        <v>15495</v>
      </c>
      <c r="N5364">
        <v>1.6769444440000001</v>
      </c>
      <c r="O5364">
        <v>0</v>
      </c>
      <c r="P5364">
        <v>26</v>
      </c>
      <c r="Q5364">
        <v>0</v>
      </c>
      <c r="R5364">
        <v>0</v>
      </c>
      <c r="S5364">
        <v>0</v>
      </c>
      <c r="T5364">
        <v>6</v>
      </c>
      <c r="U5364">
        <v>0</v>
      </c>
      <c r="V5364">
        <v>0</v>
      </c>
      <c r="W5364">
        <v>0</v>
      </c>
      <c r="X5364">
        <v>6.3009906348042559</v>
      </c>
      <c r="Y5364">
        <v>0</v>
      </c>
      <c r="Z5364">
        <v>0</v>
      </c>
      <c r="AA5364">
        <v>0</v>
      </c>
      <c r="AB5364">
        <v>1.2397147680532083</v>
      </c>
      <c r="AC5364">
        <v>0</v>
      </c>
      <c r="AD5364">
        <v>0</v>
      </c>
      <c r="AE5364">
        <v>7.5407054028574638</v>
      </c>
    </row>
    <row r="5365" spans="1:31" x14ac:dyDescent="0.25">
      <c r="A5365">
        <v>1718317</v>
      </c>
      <c r="B5365">
        <v>1</v>
      </c>
      <c r="C5365" t="s">
        <v>81</v>
      </c>
      <c r="D5365" t="s">
        <v>128</v>
      </c>
      <c r="E5365" t="s">
        <v>160</v>
      </c>
      <c r="F5365" t="s">
        <v>15496</v>
      </c>
      <c r="G5365" t="s">
        <v>1006</v>
      </c>
      <c r="H5365" t="s">
        <v>134</v>
      </c>
      <c r="I5365" t="s">
        <v>135</v>
      </c>
      <c r="J5365" t="s">
        <v>136</v>
      </c>
      <c r="K5365" t="s">
        <v>137</v>
      </c>
      <c r="L5365" t="s">
        <v>15497</v>
      </c>
      <c r="M5365" t="s">
        <v>15498</v>
      </c>
      <c r="N5365">
        <v>2.199166666</v>
      </c>
      <c r="O5365">
        <v>0</v>
      </c>
      <c r="P5365">
        <v>23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3.0923251813125301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3.0923251813125301</v>
      </c>
    </row>
    <row r="5366" spans="1:31" x14ac:dyDescent="0.25">
      <c r="A5366">
        <v>1718738</v>
      </c>
      <c r="B5366">
        <v>1</v>
      </c>
      <c r="C5366" t="s">
        <v>81</v>
      </c>
      <c r="D5366" t="s">
        <v>127</v>
      </c>
      <c r="E5366" t="s">
        <v>131</v>
      </c>
      <c r="F5366" t="s">
        <v>15499</v>
      </c>
      <c r="G5366" t="s">
        <v>133</v>
      </c>
      <c r="H5366" t="s">
        <v>134</v>
      </c>
      <c r="I5366" t="s">
        <v>135</v>
      </c>
      <c r="J5366" t="s">
        <v>136</v>
      </c>
      <c r="K5366" t="s">
        <v>137</v>
      </c>
      <c r="L5366" t="s">
        <v>15500</v>
      </c>
      <c r="M5366" t="s">
        <v>15501</v>
      </c>
      <c r="N5366">
        <v>4.3905555549999997</v>
      </c>
      <c r="O5366">
        <v>0</v>
      </c>
      <c r="P5366">
        <v>1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0.182876508847435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0.182876508847435</v>
      </c>
    </row>
    <row r="5367" spans="1:31" x14ac:dyDescent="0.25">
      <c r="A5367">
        <v>1718838</v>
      </c>
      <c r="B5367">
        <v>1</v>
      </c>
      <c r="C5367" t="s">
        <v>81</v>
      </c>
      <c r="D5367" t="s">
        <v>118</v>
      </c>
      <c r="E5367" t="s">
        <v>189</v>
      </c>
      <c r="F5367" t="s">
        <v>9993</v>
      </c>
      <c r="G5367" t="s">
        <v>147</v>
      </c>
      <c r="H5367" t="s">
        <v>143</v>
      </c>
      <c r="I5367" t="s">
        <v>135</v>
      </c>
      <c r="J5367" t="s">
        <v>136</v>
      </c>
      <c r="K5367" t="s">
        <v>137</v>
      </c>
      <c r="L5367" t="s">
        <v>15502</v>
      </c>
      <c r="M5367" t="s">
        <v>15503</v>
      </c>
      <c r="N5367">
        <v>0.42388888800000002</v>
      </c>
      <c r="O5367">
        <v>0</v>
      </c>
      <c r="P5367">
        <v>357</v>
      </c>
      <c r="Q5367">
        <v>2</v>
      </c>
      <c r="R5367">
        <v>77</v>
      </c>
      <c r="S5367">
        <v>0</v>
      </c>
      <c r="T5367">
        <v>12</v>
      </c>
      <c r="U5367">
        <v>0</v>
      </c>
      <c r="V5367">
        <v>0</v>
      </c>
      <c r="W5367">
        <v>0</v>
      </c>
      <c r="X5367">
        <v>16.375581409101706</v>
      </c>
      <c r="Y5367">
        <v>0.43717047372069556</v>
      </c>
      <c r="Z5367">
        <v>6.4959176203397693</v>
      </c>
      <c r="AA5367">
        <v>0</v>
      </c>
      <c r="AB5367">
        <v>0.90013241590302329</v>
      </c>
      <c r="AC5367">
        <v>0</v>
      </c>
      <c r="AD5367">
        <v>0</v>
      </c>
      <c r="AE5367">
        <v>24.208801919065195</v>
      </c>
    </row>
    <row r="5368" spans="1:31" x14ac:dyDescent="0.25">
      <c r="A5368">
        <v>1718758</v>
      </c>
      <c r="B5368">
        <v>1</v>
      </c>
      <c r="C5368" t="s">
        <v>81</v>
      </c>
      <c r="D5368" t="s">
        <v>127</v>
      </c>
      <c r="E5368" t="s">
        <v>131</v>
      </c>
      <c r="F5368" t="s">
        <v>15504</v>
      </c>
      <c r="G5368" t="s">
        <v>133</v>
      </c>
      <c r="H5368" t="s">
        <v>134</v>
      </c>
      <c r="I5368" t="s">
        <v>135</v>
      </c>
      <c r="J5368" t="s">
        <v>136</v>
      </c>
      <c r="K5368" t="s">
        <v>137</v>
      </c>
      <c r="L5368" t="s">
        <v>15505</v>
      </c>
      <c r="M5368" t="s">
        <v>15506</v>
      </c>
      <c r="N5368">
        <v>1.6725000000000001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1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2.7776371403250002E-3</v>
      </c>
      <c r="AC5368">
        <v>0</v>
      </c>
      <c r="AD5368">
        <v>0</v>
      </c>
      <c r="AE5368">
        <v>2.7776371403250002E-3</v>
      </c>
    </row>
    <row r="5369" spans="1:31" x14ac:dyDescent="0.25">
      <c r="A5369">
        <v>1718460</v>
      </c>
      <c r="B5369">
        <v>1</v>
      </c>
      <c r="C5369" t="s">
        <v>81</v>
      </c>
      <c r="D5369" t="s">
        <v>113</v>
      </c>
      <c r="E5369" t="s">
        <v>189</v>
      </c>
      <c r="F5369" t="s">
        <v>15241</v>
      </c>
      <c r="G5369" t="s">
        <v>147</v>
      </c>
      <c r="H5369" t="s">
        <v>143</v>
      </c>
      <c r="I5369" t="s">
        <v>455</v>
      </c>
      <c r="J5369" t="s">
        <v>136</v>
      </c>
      <c r="K5369" t="s">
        <v>137</v>
      </c>
      <c r="L5369" t="s">
        <v>15507</v>
      </c>
      <c r="M5369" t="s">
        <v>15508</v>
      </c>
      <c r="N5369">
        <v>8.3333330000000001E-3</v>
      </c>
      <c r="O5369">
        <v>0</v>
      </c>
      <c r="P5369">
        <v>847</v>
      </c>
      <c r="Q5369">
        <v>5</v>
      </c>
      <c r="R5369">
        <v>174</v>
      </c>
      <c r="S5369">
        <v>7</v>
      </c>
      <c r="T5369">
        <v>42</v>
      </c>
      <c r="U5369">
        <v>0</v>
      </c>
      <c r="V5369">
        <v>0</v>
      </c>
      <c r="W5369">
        <v>0</v>
      </c>
      <c r="X5369">
        <v>1.0055551681648167</v>
      </c>
      <c r="Y5369">
        <v>0.18462661180500001</v>
      </c>
      <c r="Z5369">
        <v>0.29935154918334161</v>
      </c>
      <c r="AA5369">
        <v>4.5894899649246668</v>
      </c>
      <c r="AB5369">
        <v>0.65555522579628356</v>
      </c>
      <c r="AC5369">
        <v>0</v>
      </c>
      <c r="AD5369">
        <v>0</v>
      </c>
      <c r="AE5369">
        <v>6.7345785198741082</v>
      </c>
    </row>
    <row r="5370" spans="1:31" x14ac:dyDescent="0.25">
      <c r="A5370">
        <v>1718360</v>
      </c>
      <c r="B5370">
        <v>1</v>
      </c>
      <c r="C5370" t="s">
        <v>80</v>
      </c>
      <c r="D5370" t="s">
        <v>83</v>
      </c>
      <c r="E5370" t="s">
        <v>150</v>
      </c>
      <c r="F5370" t="s">
        <v>15509</v>
      </c>
      <c r="G5370" t="s">
        <v>162</v>
      </c>
      <c r="H5370" t="s">
        <v>134</v>
      </c>
      <c r="I5370" t="s">
        <v>135</v>
      </c>
      <c r="J5370" t="s">
        <v>136</v>
      </c>
      <c r="K5370" t="s">
        <v>137</v>
      </c>
      <c r="L5370" t="s">
        <v>15510</v>
      </c>
      <c r="M5370" t="s">
        <v>15511</v>
      </c>
      <c r="N5370">
        <v>2.0558333329999998</v>
      </c>
      <c r="O5370">
        <v>0</v>
      </c>
      <c r="P5370">
        <v>179</v>
      </c>
      <c r="Q5370">
        <v>0</v>
      </c>
      <c r="R5370">
        <v>0</v>
      </c>
      <c r="S5370">
        <v>0</v>
      </c>
      <c r="T5370">
        <v>50</v>
      </c>
      <c r="U5370">
        <v>0</v>
      </c>
      <c r="V5370">
        <v>9</v>
      </c>
      <c r="W5370">
        <v>0</v>
      </c>
      <c r="X5370">
        <v>123.78605940948538</v>
      </c>
      <c r="Y5370">
        <v>0</v>
      </c>
      <c r="Z5370">
        <v>0</v>
      </c>
      <c r="AA5370">
        <v>0</v>
      </c>
      <c r="AB5370">
        <v>179.8385322297232</v>
      </c>
      <c r="AC5370">
        <v>0</v>
      </c>
      <c r="AD5370">
        <v>1052.4527003729543</v>
      </c>
      <c r="AE5370">
        <v>1356.0772920121628</v>
      </c>
    </row>
    <row r="5371" spans="1:31" x14ac:dyDescent="0.25">
      <c r="A5371">
        <v>1718752</v>
      </c>
      <c r="B5371">
        <v>1</v>
      </c>
      <c r="C5371" t="s">
        <v>81</v>
      </c>
      <c r="D5371" t="s">
        <v>122</v>
      </c>
      <c r="E5371" t="s">
        <v>441</v>
      </c>
      <c r="F5371" t="s">
        <v>15512</v>
      </c>
      <c r="G5371" t="s">
        <v>904</v>
      </c>
      <c r="H5371" t="s">
        <v>134</v>
      </c>
      <c r="I5371" t="s">
        <v>135</v>
      </c>
      <c r="J5371" t="s">
        <v>136</v>
      </c>
      <c r="K5371" t="s">
        <v>137</v>
      </c>
      <c r="L5371" t="s">
        <v>15513</v>
      </c>
      <c r="M5371" t="s">
        <v>15514</v>
      </c>
      <c r="N5371">
        <v>1.9269444440000001</v>
      </c>
      <c r="O5371">
        <v>0</v>
      </c>
      <c r="P5371">
        <v>177</v>
      </c>
      <c r="Q5371">
        <v>0</v>
      </c>
      <c r="R5371">
        <v>0</v>
      </c>
      <c r="S5371">
        <v>0</v>
      </c>
      <c r="T5371">
        <v>25</v>
      </c>
      <c r="U5371">
        <v>0</v>
      </c>
      <c r="V5371">
        <v>0</v>
      </c>
      <c r="W5371">
        <v>0</v>
      </c>
      <c r="X5371">
        <v>77.702010155803578</v>
      </c>
      <c r="Y5371">
        <v>0</v>
      </c>
      <c r="Z5371">
        <v>0</v>
      </c>
      <c r="AA5371">
        <v>0</v>
      </c>
      <c r="AB5371">
        <v>28.238444467572776</v>
      </c>
      <c r="AC5371">
        <v>0</v>
      </c>
      <c r="AD5371">
        <v>0</v>
      </c>
      <c r="AE5371">
        <v>105.94045462337635</v>
      </c>
    </row>
    <row r="5372" spans="1:31" x14ac:dyDescent="0.25">
      <c r="A5372">
        <v>1718466</v>
      </c>
      <c r="B5372">
        <v>1</v>
      </c>
      <c r="C5372" t="s">
        <v>81</v>
      </c>
      <c r="D5372" t="s">
        <v>128</v>
      </c>
      <c r="E5372" t="s">
        <v>150</v>
      </c>
      <c r="F5372" t="s">
        <v>15515</v>
      </c>
      <c r="G5372" t="s">
        <v>186</v>
      </c>
      <c r="H5372" t="s">
        <v>134</v>
      </c>
      <c r="I5372" t="s">
        <v>135</v>
      </c>
      <c r="J5372" t="s">
        <v>136</v>
      </c>
      <c r="K5372" t="s">
        <v>137</v>
      </c>
      <c r="L5372" t="s">
        <v>15516</v>
      </c>
      <c r="M5372" t="s">
        <v>15517</v>
      </c>
      <c r="N5372">
        <v>2.9016666660000001</v>
      </c>
      <c r="O5372">
        <v>0</v>
      </c>
      <c r="P5372">
        <v>125</v>
      </c>
      <c r="Q5372">
        <v>0</v>
      </c>
      <c r="R5372">
        <v>0</v>
      </c>
      <c r="S5372">
        <v>0</v>
      </c>
      <c r="T5372">
        <v>35</v>
      </c>
      <c r="U5372">
        <v>0</v>
      </c>
      <c r="V5372">
        <v>0</v>
      </c>
      <c r="W5372">
        <v>0</v>
      </c>
      <c r="X5372">
        <v>43.272460643553543</v>
      </c>
      <c r="Y5372">
        <v>0</v>
      </c>
      <c r="Z5372">
        <v>0</v>
      </c>
      <c r="AA5372">
        <v>0</v>
      </c>
      <c r="AB5372">
        <v>29.346070094542689</v>
      </c>
      <c r="AC5372">
        <v>0</v>
      </c>
      <c r="AD5372">
        <v>0</v>
      </c>
      <c r="AE5372">
        <v>72.61853073809624</v>
      </c>
    </row>
    <row r="5373" spans="1:31" x14ac:dyDescent="0.25">
      <c r="A5373">
        <v>1718443</v>
      </c>
      <c r="B5373">
        <v>1</v>
      </c>
      <c r="C5373" t="s">
        <v>80</v>
      </c>
      <c r="D5373" t="s">
        <v>97</v>
      </c>
      <c r="E5373" t="s">
        <v>160</v>
      </c>
      <c r="F5373" t="s">
        <v>11801</v>
      </c>
      <c r="G5373" t="s">
        <v>152</v>
      </c>
      <c r="H5373" t="s">
        <v>134</v>
      </c>
      <c r="I5373" t="s">
        <v>135</v>
      </c>
      <c r="J5373" t="s">
        <v>136</v>
      </c>
      <c r="K5373" t="s">
        <v>153</v>
      </c>
      <c r="L5373" t="s">
        <v>15518</v>
      </c>
      <c r="M5373" t="s">
        <v>15519</v>
      </c>
      <c r="N5373">
        <v>8.9457683330000002</v>
      </c>
      <c r="O5373">
        <v>0</v>
      </c>
      <c r="P5373">
        <v>40</v>
      </c>
      <c r="Q5373">
        <v>0</v>
      </c>
      <c r="R5373">
        <v>15</v>
      </c>
      <c r="S5373">
        <v>0</v>
      </c>
      <c r="T5373">
        <v>6</v>
      </c>
      <c r="U5373">
        <v>0</v>
      </c>
      <c r="V5373">
        <v>0</v>
      </c>
      <c r="W5373">
        <v>0</v>
      </c>
      <c r="X5373">
        <v>133.03624152095927</v>
      </c>
      <c r="Y5373">
        <v>0</v>
      </c>
      <c r="Z5373">
        <v>39.207934848609142</v>
      </c>
      <c r="AA5373">
        <v>0</v>
      </c>
      <c r="AB5373">
        <v>26.05215305387388</v>
      </c>
      <c r="AC5373">
        <v>0</v>
      </c>
      <c r="AD5373">
        <v>0</v>
      </c>
      <c r="AE5373">
        <v>198.29632942344227</v>
      </c>
    </row>
    <row r="5374" spans="1:31" x14ac:dyDescent="0.25">
      <c r="A5374">
        <v>1718420</v>
      </c>
      <c r="B5374">
        <v>1</v>
      </c>
      <c r="C5374" t="s">
        <v>81</v>
      </c>
      <c r="D5374" t="s">
        <v>127</v>
      </c>
      <c r="E5374" t="s">
        <v>171</v>
      </c>
      <c r="F5374" t="s">
        <v>15520</v>
      </c>
      <c r="G5374" t="s">
        <v>147</v>
      </c>
      <c r="H5374" t="s">
        <v>143</v>
      </c>
      <c r="I5374" t="s">
        <v>135</v>
      </c>
      <c r="J5374" t="s">
        <v>136</v>
      </c>
      <c r="K5374" t="s">
        <v>137</v>
      </c>
      <c r="L5374" t="s">
        <v>15521</v>
      </c>
      <c r="M5374" t="s">
        <v>15522</v>
      </c>
      <c r="N5374">
        <v>1.6769444440000001</v>
      </c>
      <c r="O5374">
        <v>0</v>
      </c>
      <c r="P5374">
        <v>242</v>
      </c>
      <c r="Q5374">
        <v>0</v>
      </c>
      <c r="R5374">
        <v>10</v>
      </c>
      <c r="S5374">
        <v>1</v>
      </c>
      <c r="T5374">
        <v>75</v>
      </c>
      <c r="U5374">
        <v>1</v>
      </c>
      <c r="V5374">
        <v>2</v>
      </c>
      <c r="W5374">
        <v>0</v>
      </c>
      <c r="X5374">
        <v>70.063286387170919</v>
      </c>
      <c r="Y5374">
        <v>0</v>
      </c>
      <c r="Z5374">
        <v>2.2286395241162023</v>
      </c>
      <c r="AA5374">
        <v>12.867396836574368</v>
      </c>
      <c r="AB5374">
        <v>113.17504951471993</v>
      </c>
      <c r="AC5374">
        <v>38.60738756974537</v>
      </c>
      <c r="AD5374">
        <v>31.855463852601538</v>
      </c>
      <c r="AE5374">
        <v>268.79722368492833</v>
      </c>
    </row>
    <row r="5375" spans="1:31" x14ac:dyDescent="0.25">
      <c r="A5375">
        <v>1718483</v>
      </c>
      <c r="B5375">
        <v>1</v>
      </c>
      <c r="C5375" t="s">
        <v>80</v>
      </c>
      <c r="D5375" t="s">
        <v>109</v>
      </c>
      <c r="E5375" t="s">
        <v>150</v>
      </c>
      <c r="F5375" t="s">
        <v>15523</v>
      </c>
      <c r="G5375" t="s">
        <v>173</v>
      </c>
      <c r="H5375" t="s">
        <v>134</v>
      </c>
      <c r="I5375" t="s">
        <v>135</v>
      </c>
      <c r="J5375" t="s">
        <v>136</v>
      </c>
      <c r="K5375" t="s">
        <v>153</v>
      </c>
      <c r="L5375" t="s">
        <v>15524</v>
      </c>
      <c r="M5375" t="s">
        <v>15525</v>
      </c>
      <c r="N5375">
        <v>2.2297222219999999</v>
      </c>
      <c r="O5375">
        <v>0</v>
      </c>
      <c r="P5375">
        <v>15</v>
      </c>
      <c r="Q5375">
        <v>0</v>
      </c>
      <c r="R5375">
        <v>17</v>
      </c>
      <c r="S5375">
        <v>0</v>
      </c>
      <c r="T5375">
        <v>5</v>
      </c>
      <c r="U5375">
        <v>0</v>
      </c>
      <c r="V5375">
        <v>0</v>
      </c>
      <c r="W5375">
        <v>0</v>
      </c>
      <c r="X5375">
        <v>3.8670456129826856</v>
      </c>
      <c r="Y5375">
        <v>0</v>
      </c>
      <c r="Z5375">
        <v>13.05839153799003</v>
      </c>
      <c r="AA5375">
        <v>0</v>
      </c>
      <c r="AB5375">
        <v>0.94096558751545589</v>
      </c>
      <c r="AC5375">
        <v>0</v>
      </c>
      <c r="AD5375">
        <v>0</v>
      </c>
      <c r="AE5375">
        <v>17.866402738488173</v>
      </c>
    </row>
    <row r="5376" spans="1:31" x14ac:dyDescent="0.25">
      <c r="A5376">
        <v>1718821</v>
      </c>
      <c r="B5376">
        <v>1</v>
      </c>
      <c r="C5376" t="s">
        <v>80</v>
      </c>
      <c r="D5376" t="s">
        <v>110</v>
      </c>
      <c r="E5376" t="s">
        <v>131</v>
      </c>
      <c r="F5376" t="s">
        <v>15526</v>
      </c>
      <c r="G5376" t="s">
        <v>162</v>
      </c>
      <c r="H5376" t="s">
        <v>134</v>
      </c>
      <c r="I5376" t="s">
        <v>135</v>
      </c>
      <c r="J5376" t="s">
        <v>136</v>
      </c>
      <c r="K5376" t="s">
        <v>137</v>
      </c>
      <c r="L5376" t="s">
        <v>15527</v>
      </c>
      <c r="M5376" t="s">
        <v>15528</v>
      </c>
      <c r="N5376">
        <v>3.0522222220000002</v>
      </c>
      <c r="O5376">
        <v>0</v>
      </c>
      <c r="P5376">
        <v>3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2.2210371422908879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2.2210371422908879</v>
      </c>
    </row>
    <row r="5377" spans="1:31" x14ac:dyDescent="0.25">
      <c r="A5377">
        <v>1718775</v>
      </c>
      <c r="B5377">
        <v>1</v>
      </c>
      <c r="C5377" t="s">
        <v>80</v>
      </c>
      <c r="D5377" t="s">
        <v>94</v>
      </c>
      <c r="E5377" t="s">
        <v>140</v>
      </c>
      <c r="F5377" t="s">
        <v>15529</v>
      </c>
      <c r="G5377" t="s">
        <v>147</v>
      </c>
      <c r="H5377" t="s">
        <v>143</v>
      </c>
      <c r="I5377" t="s">
        <v>455</v>
      </c>
      <c r="J5377" t="s">
        <v>136</v>
      </c>
      <c r="K5377" t="s">
        <v>137</v>
      </c>
      <c r="L5377" t="s">
        <v>15530</v>
      </c>
      <c r="M5377" t="s">
        <v>15531</v>
      </c>
      <c r="N5377">
        <v>4.0277777000000001E-2</v>
      </c>
      <c r="O5377">
        <v>0</v>
      </c>
      <c r="P5377">
        <v>3320</v>
      </c>
      <c r="Q5377">
        <v>1</v>
      </c>
      <c r="R5377">
        <v>4</v>
      </c>
      <c r="S5377">
        <v>2</v>
      </c>
      <c r="T5377">
        <v>414</v>
      </c>
      <c r="U5377">
        <v>0</v>
      </c>
      <c r="V5377">
        <v>0</v>
      </c>
      <c r="W5377">
        <v>0</v>
      </c>
      <c r="X5377">
        <v>33.127790277390368</v>
      </c>
      <c r="Y5377">
        <v>0.24201899414776396</v>
      </c>
      <c r="Z5377">
        <v>3.529325482203334E-2</v>
      </c>
      <c r="AA5377">
        <v>11.469131196216672</v>
      </c>
      <c r="AB5377">
        <v>13.46427295744242</v>
      </c>
      <c r="AC5377">
        <v>0</v>
      </c>
      <c r="AD5377">
        <v>0</v>
      </c>
      <c r="AE5377">
        <v>58.338506680019258</v>
      </c>
    </row>
    <row r="5378" spans="1:31" x14ac:dyDescent="0.25">
      <c r="A5378">
        <v>1718669</v>
      </c>
      <c r="B5378">
        <v>1</v>
      </c>
      <c r="C5378" t="s">
        <v>81</v>
      </c>
      <c r="D5378" t="s">
        <v>118</v>
      </c>
      <c r="E5378" t="s">
        <v>131</v>
      </c>
      <c r="F5378" t="s">
        <v>15532</v>
      </c>
      <c r="G5378" t="s">
        <v>133</v>
      </c>
      <c r="H5378" t="s">
        <v>134</v>
      </c>
      <c r="I5378" t="s">
        <v>135</v>
      </c>
      <c r="J5378" t="s">
        <v>136</v>
      </c>
      <c r="K5378" t="s">
        <v>137</v>
      </c>
      <c r="L5378" t="s">
        <v>15533</v>
      </c>
      <c r="M5378" t="s">
        <v>15534</v>
      </c>
      <c r="N5378">
        <v>0.66472222199999997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8.8538792208663883E-2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8.8538792208663883E-2</v>
      </c>
    </row>
    <row r="5379" spans="1:31" x14ac:dyDescent="0.25">
      <c r="A5379">
        <v>1718363</v>
      </c>
      <c r="B5379">
        <v>1</v>
      </c>
      <c r="C5379" t="s">
        <v>81</v>
      </c>
      <c r="D5379" t="s">
        <v>120</v>
      </c>
      <c r="E5379" t="s">
        <v>189</v>
      </c>
      <c r="F5379" t="s">
        <v>15535</v>
      </c>
      <c r="G5379" t="s">
        <v>147</v>
      </c>
      <c r="H5379" t="s">
        <v>143</v>
      </c>
      <c r="I5379" t="s">
        <v>135</v>
      </c>
      <c r="J5379" t="s">
        <v>136</v>
      </c>
      <c r="K5379" t="s">
        <v>137</v>
      </c>
      <c r="L5379" t="s">
        <v>15536</v>
      </c>
      <c r="M5379" t="s">
        <v>15537</v>
      </c>
      <c r="N5379">
        <v>0.96888888799999995</v>
      </c>
      <c r="O5379">
        <v>0</v>
      </c>
      <c r="P5379">
        <v>0</v>
      </c>
      <c r="Q5379">
        <v>8</v>
      </c>
      <c r="R5379">
        <v>6</v>
      </c>
      <c r="S5379">
        <v>5</v>
      </c>
      <c r="T5379">
        <v>3</v>
      </c>
      <c r="U5379">
        <v>0</v>
      </c>
      <c r="V5379">
        <v>0</v>
      </c>
      <c r="W5379">
        <v>0</v>
      </c>
      <c r="X5379">
        <v>0</v>
      </c>
      <c r="Y5379">
        <v>1.8366978349743979</v>
      </c>
      <c r="Z5379">
        <v>0.37700897767665337</v>
      </c>
      <c r="AA5379">
        <v>1.5963813978522667</v>
      </c>
      <c r="AB5379">
        <v>0.42308833452306666</v>
      </c>
      <c r="AC5379">
        <v>0</v>
      </c>
      <c r="AD5379">
        <v>0</v>
      </c>
      <c r="AE5379">
        <v>4.2331765450263843</v>
      </c>
    </row>
    <row r="5380" spans="1:31" x14ac:dyDescent="0.25">
      <c r="A5380">
        <v>1718692</v>
      </c>
      <c r="B5380">
        <v>1</v>
      </c>
      <c r="C5380" t="s">
        <v>80</v>
      </c>
      <c r="D5380" t="s">
        <v>106</v>
      </c>
      <c r="E5380" t="s">
        <v>140</v>
      </c>
      <c r="F5380" t="s">
        <v>15538</v>
      </c>
      <c r="G5380" t="s">
        <v>147</v>
      </c>
      <c r="H5380" t="s">
        <v>143</v>
      </c>
      <c r="I5380" t="s">
        <v>135</v>
      </c>
      <c r="J5380" t="s">
        <v>136</v>
      </c>
      <c r="K5380" t="s">
        <v>137</v>
      </c>
      <c r="L5380" t="s">
        <v>15539</v>
      </c>
      <c r="M5380" t="s">
        <v>15540</v>
      </c>
      <c r="N5380">
        <v>6.9444443999999994E-2</v>
      </c>
      <c r="O5380">
        <v>2</v>
      </c>
      <c r="P5380">
        <v>1291</v>
      </c>
      <c r="Q5380">
        <v>85</v>
      </c>
      <c r="R5380">
        <v>137</v>
      </c>
      <c r="S5380">
        <v>23</v>
      </c>
      <c r="T5380">
        <v>176</v>
      </c>
      <c r="U5380">
        <v>1</v>
      </c>
      <c r="V5380">
        <v>0</v>
      </c>
      <c r="W5380">
        <v>1.4061846600694447E-2</v>
      </c>
      <c r="X5380">
        <v>16.270018772258144</v>
      </c>
      <c r="Y5380">
        <v>15.543470618630419</v>
      </c>
      <c r="Z5380">
        <v>4.2233926973593761</v>
      </c>
      <c r="AA5380">
        <v>4.5325051857329166</v>
      </c>
      <c r="AB5380">
        <v>8.5389314555843043</v>
      </c>
      <c r="AC5380">
        <v>0.48982003677680569</v>
      </c>
      <c r="AD5380">
        <v>0</v>
      </c>
      <c r="AE5380">
        <v>49.612200612942658</v>
      </c>
    </row>
    <row r="5381" spans="1:31" x14ac:dyDescent="0.25">
      <c r="A5381">
        <v>1718861</v>
      </c>
      <c r="B5381">
        <v>1</v>
      </c>
      <c r="C5381" t="s">
        <v>80</v>
      </c>
      <c r="D5381" t="s">
        <v>94</v>
      </c>
      <c r="E5381" t="s">
        <v>131</v>
      </c>
      <c r="F5381" t="s">
        <v>15541</v>
      </c>
      <c r="G5381" t="s">
        <v>238</v>
      </c>
      <c r="H5381" t="s">
        <v>134</v>
      </c>
      <c r="I5381" t="s">
        <v>135</v>
      </c>
      <c r="J5381" t="s">
        <v>136</v>
      </c>
      <c r="K5381" t="s">
        <v>137</v>
      </c>
      <c r="L5381" t="s">
        <v>15542</v>
      </c>
      <c r="M5381" t="s">
        <v>15543</v>
      </c>
      <c r="N5381">
        <v>3.2833333329999999</v>
      </c>
      <c r="O5381">
        <v>0</v>
      </c>
      <c r="P5381">
        <v>1</v>
      </c>
      <c r="Q5381">
        <v>0</v>
      </c>
      <c r="R5381">
        <v>0</v>
      </c>
      <c r="S5381">
        <v>0</v>
      </c>
      <c r="T5381">
        <v>2</v>
      </c>
      <c r="U5381">
        <v>0</v>
      </c>
      <c r="V5381">
        <v>0</v>
      </c>
      <c r="W5381">
        <v>0</v>
      </c>
      <c r="X5381">
        <v>0.84253696145224999</v>
      </c>
      <c r="Y5381">
        <v>0</v>
      </c>
      <c r="Z5381">
        <v>0</v>
      </c>
      <c r="AA5381">
        <v>0</v>
      </c>
      <c r="AB5381">
        <v>3.4169205960680333</v>
      </c>
      <c r="AC5381">
        <v>0</v>
      </c>
      <c r="AD5381">
        <v>0</v>
      </c>
      <c r="AE5381">
        <v>4.2594575575202835</v>
      </c>
    </row>
    <row r="5382" spans="1:31" x14ac:dyDescent="0.25">
      <c r="A5382">
        <v>1718712</v>
      </c>
      <c r="B5382">
        <v>1</v>
      </c>
      <c r="C5382" t="s">
        <v>80</v>
      </c>
      <c r="D5382" t="s">
        <v>108</v>
      </c>
      <c r="E5382" t="s">
        <v>189</v>
      </c>
      <c r="F5382" t="s">
        <v>7224</v>
      </c>
      <c r="G5382" t="s">
        <v>147</v>
      </c>
      <c r="H5382" t="s">
        <v>143</v>
      </c>
      <c r="I5382" t="s">
        <v>135</v>
      </c>
      <c r="J5382" t="s">
        <v>136</v>
      </c>
      <c r="K5382" t="s">
        <v>137</v>
      </c>
      <c r="L5382" t="s">
        <v>15544</v>
      </c>
      <c r="M5382" t="s">
        <v>15545</v>
      </c>
      <c r="N5382">
        <v>0.42527777700000002</v>
      </c>
      <c r="O5382">
        <v>0</v>
      </c>
      <c r="P5382">
        <v>391</v>
      </c>
      <c r="Q5382">
        <v>0</v>
      </c>
      <c r="R5382">
        <v>116</v>
      </c>
      <c r="S5382">
        <v>4</v>
      </c>
      <c r="T5382">
        <v>55</v>
      </c>
      <c r="U5382">
        <v>0</v>
      </c>
      <c r="V5382">
        <v>0</v>
      </c>
      <c r="W5382">
        <v>0</v>
      </c>
      <c r="X5382">
        <v>17.564933853613503</v>
      </c>
      <c r="Y5382">
        <v>0</v>
      </c>
      <c r="Z5382">
        <v>4.4220361624051012</v>
      </c>
      <c r="AA5382">
        <v>5.6031066293286331</v>
      </c>
      <c r="AB5382">
        <v>18.366932144361261</v>
      </c>
      <c r="AC5382">
        <v>0</v>
      </c>
      <c r="AD5382">
        <v>0</v>
      </c>
      <c r="AE5382">
        <v>45.957008789708496</v>
      </c>
    </row>
    <row r="5383" spans="1:31" x14ac:dyDescent="0.25">
      <c r="A5383">
        <v>1718463</v>
      </c>
      <c r="B5383">
        <v>1</v>
      </c>
      <c r="C5383" t="s">
        <v>80</v>
      </c>
      <c r="D5383" t="s">
        <v>92</v>
      </c>
      <c r="E5383" t="s">
        <v>189</v>
      </c>
      <c r="F5383" t="s">
        <v>15546</v>
      </c>
      <c r="G5383" t="s">
        <v>173</v>
      </c>
      <c r="H5383" t="s">
        <v>143</v>
      </c>
      <c r="I5383" t="s">
        <v>135</v>
      </c>
      <c r="J5383" t="s">
        <v>136</v>
      </c>
      <c r="K5383" t="s">
        <v>153</v>
      </c>
      <c r="L5383" t="s">
        <v>15547</v>
      </c>
      <c r="M5383" t="s">
        <v>15548</v>
      </c>
      <c r="N5383">
        <v>2.8777777769999999</v>
      </c>
      <c r="O5383">
        <v>0</v>
      </c>
      <c r="P5383">
        <v>1307</v>
      </c>
      <c r="Q5383">
        <v>0</v>
      </c>
      <c r="R5383">
        <v>28</v>
      </c>
      <c r="S5383">
        <v>0</v>
      </c>
      <c r="T5383">
        <v>51</v>
      </c>
      <c r="U5383">
        <v>0</v>
      </c>
      <c r="V5383">
        <v>0</v>
      </c>
      <c r="W5383">
        <v>0</v>
      </c>
      <c r="X5383">
        <v>569.79321629178241</v>
      </c>
      <c r="Y5383">
        <v>0</v>
      </c>
      <c r="Z5383">
        <v>3.975155098618278</v>
      </c>
      <c r="AA5383">
        <v>0</v>
      </c>
      <c r="AB5383">
        <v>90.946063744884796</v>
      </c>
      <c r="AC5383">
        <v>0</v>
      </c>
      <c r="AD5383">
        <v>0</v>
      </c>
      <c r="AE5383">
        <v>664.7144351352855</v>
      </c>
    </row>
    <row r="5384" spans="1:31" x14ac:dyDescent="0.25">
      <c r="A5384">
        <v>1718898</v>
      </c>
      <c r="B5384">
        <v>1</v>
      </c>
      <c r="C5384" t="s">
        <v>80</v>
      </c>
      <c r="D5384" t="s">
        <v>101</v>
      </c>
      <c r="E5384" t="s">
        <v>171</v>
      </c>
      <c r="F5384" t="s">
        <v>15549</v>
      </c>
      <c r="G5384" t="s">
        <v>147</v>
      </c>
      <c r="H5384" t="s">
        <v>143</v>
      </c>
      <c r="I5384" t="s">
        <v>135</v>
      </c>
      <c r="J5384" t="s">
        <v>136</v>
      </c>
      <c r="K5384" t="s">
        <v>137</v>
      </c>
      <c r="L5384" t="s">
        <v>15550</v>
      </c>
      <c r="M5384" t="s">
        <v>15551</v>
      </c>
      <c r="N5384">
        <v>0.57305555500000005</v>
      </c>
      <c r="O5384">
        <v>0</v>
      </c>
      <c r="P5384">
        <v>3292</v>
      </c>
      <c r="Q5384">
        <v>0</v>
      </c>
      <c r="R5384">
        <v>1</v>
      </c>
      <c r="S5384">
        <v>6</v>
      </c>
      <c r="T5384">
        <v>626</v>
      </c>
      <c r="U5384">
        <v>0</v>
      </c>
      <c r="V5384">
        <v>0</v>
      </c>
      <c r="W5384">
        <v>0</v>
      </c>
      <c r="X5384">
        <v>596.47218042106317</v>
      </c>
      <c r="Y5384">
        <v>0</v>
      </c>
      <c r="Z5384">
        <v>6.210489775306945E-3</v>
      </c>
      <c r="AA5384">
        <v>16.399839583430207</v>
      </c>
      <c r="AB5384">
        <v>313.23462591843497</v>
      </c>
      <c r="AC5384">
        <v>0</v>
      </c>
      <c r="AD5384">
        <v>0</v>
      </c>
      <c r="AE5384">
        <v>926.11285641270365</v>
      </c>
    </row>
    <row r="5385" spans="1:31" x14ac:dyDescent="0.25">
      <c r="A5385">
        <v>1718649</v>
      </c>
      <c r="B5385">
        <v>1</v>
      </c>
      <c r="C5385" t="s">
        <v>81</v>
      </c>
      <c r="D5385" t="s">
        <v>113</v>
      </c>
      <c r="E5385" t="s">
        <v>131</v>
      </c>
      <c r="F5385" t="s">
        <v>15552</v>
      </c>
      <c r="G5385" t="s">
        <v>133</v>
      </c>
      <c r="H5385" t="s">
        <v>134</v>
      </c>
      <c r="I5385" t="s">
        <v>135</v>
      </c>
      <c r="J5385" t="s">
        <v>136</v>
      </c>
      <c r="K5385" t="s">
        <v>137</v>
      </c>
      <c r="L5385" t="s">
        <v>15553</v>
      </c>
      <c r="M5385" t="s">
        <v>15554</v>
      </c>
      <c r="N5385">
        <v>0.55527777700000003</v>
      </c>
      <c r="O5385">
        <v>0</v>
      </c>
      <c r="P5385">
        <v>1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1.4810111663335276E-2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1.4810111663335276E-2</v>
      </c>
    </row>
    <row r="5386" spans="1:31" x14ac:dyDescent="0.25">
      <c r="A5386">
        <v>1718755</v>
      </c>
      <c r="B5386">
        <v>1</v>
      </c>
      <c r="C5386" t="s">
        <v>81</v>
      </c>
      <c r="D5386" t="s">
        <v>118</v>
      </c>
      <c r="E5386" t="s">
        <v>441</v>
      </c>
      <c r="F5386" t="s">
        <v>15555</v>
      </c>
      <c r="G5386" t="s">
        <v>904</v>
      </c>
      <c r="H5386" t="s">
        <v>134</v>
      </c>
      <c r="I5386" t="s">
        <v>135</v>
      </c>
      <c r="J5386" t="s">
        <v>136</v>
      </c>
      <c r="K5386" t="s">
        <v>137</v>
      </c>
      <c r="L5386" t="s">
        <v>15556</v>
      </c>
      <c r="M5386" t="s">
        <v>15557</v>
      </c>
      <c r="N5386">
        <v>0.80277777699999997</v>
      </c>
      <c r="O5386">
        <v>0</v>
      </c>
      <c r="P5386">
        <v>1</v>
      </c>
      <c r="Q5386">
        <v>0</v>
      </c>
      <c r="R5386">
        <v>0</v>
      </c>
      <c r="S5386">
        <v>0</v>
      </c>
      <c r="T5386">
        <v>89</v>
      </c>
      <c r="U5386">
        <v>0</v>
      </c>
      <c r="V5386">
        <v>2</v>
      </c>
      <c r="W5386">
        <v>0</v>
      </c>
      <c r="X5386">
        <v>8.9515513356593079E-2</v>
      </c>
      <c r="Y5386">
        <v>0</v>
      </c>
      <c r="Z5386">
        <v>0</v>
      </c>
      <c r="AA5386">
        <v>0</v>
      </c>
      <c r="AB5386">
        <v>37.433205402735489</v>
      </c>
      <c r="AC5386">
        <v>0</v>
      </c>
      <c r="AD5386">
        <v>8.5760133104835941</v>
      </c>
      <c r="AE5386">
        <v>46.098734226575679</v>
      </c>
    </row>
    <row r="5387" spans="1:31" x14ac:dyDescent="0.25">
      <c r="A5387">
        <v>1718357</v>
      </c>
      <c r="B5387">
        <v>1</v>
      </c>
      <c r="C5387" t="s">
        <v>80</v>
      </c>
      <c r="D5387" t="s">
        <v>91</v>
      </c>
      <c r="E5387" t="s">
        <v>189</v>
      </c>
      <c r="F5387" t="s">
        <v>14784</v>
      </c>
      <c r="G5387" t="s">
        <v>413</v>
      </c>
      <c r="H5387" t="s">
        <v>143</v>
      </c>
      <c r="I5387" t="s">
        <v>135</v>
      </c>
      <c r="J5387" t="s">
        <v>136</v>
      </c>
      <c r="K5387" t="s">
        <v>137</v>
      </c>
      <c r="L5387" t="s">
        <v>15558</v>
      </c>
      <c r="M5387" t="s">
        <v>15559</v>
      </c>
      <c r="N5387">
        <v>2.6841666659999999</v>
      </c>
      <c r="O5387">
        <v>4</v>
      </c>
      <c r="P5387">
        <v>0</v>
      </c>
      <c r="Q5387">
        <v>28</v>
      </c>
      <c r="R5387">
        <v>0</v>
      </c>
      <c r="S5387">
        <v>30</v>
      </c>
      <c r="T5387">
        <v>0</v>
      </c>
      <c r="U5387">
        <v>0</v>
      </c>
      <c r="V5387">
        <v>0</v>
      </c>
      <c r="W5387">
        <v>6.0966866437292397</v>
      </c>
      <c r="X5387">
        <v>0</v>
      </c>
      <c r="Y5387">
        <v>53.607683654169684</v>
      </c>
      <c r="Z5387">
        <v>0</v>
      </c>
      <c r="AA5387">
        <v>428.27565491834406</v>
      </c>
      <c r="AB5387">
        <v>0</v>
      </c>
      <c r="AC5387">
        <v>0</v>
      </c>
      <c r="AD5387">
        <v>0</v>
      </c>
      <c r="AE5387">
        <v>487.98002521624301</v>
      </c>
    </row>
    <row r="5388" spans="1:31" x14ac:dyDescent="0.25">
      <c r="A5388">
        <v>1718506</v>
      </c>
      <c r="B5388">
        <v>1</v>
      </c>
      <c r="C5388" t="s">
        <v>81</v>
      </c>
      <c r="D5388" t="s">
        <v>118</v>
      </c>
      <c r="E5388" t="s">
        <v>171</v>
      </c>
      <c r="F5388" t="s">
        <v>15560</v>
      </c>
      <c r="G5388" t="s">
        <v>2009</v>
      </c>
      <c r="H5388" t="s">
        <v>143</v>
      </c>
      <c r="I5388" t="s">
        <v>135</v>
      </c>
      <c r="J5388" t="s">
        <v>136</v>
      </c>
      <c r="K5388" t="s">
        <v>137</v>
      </c>
      <c r="L5388" t="s">
        <v>15561</v>
      </c>
      <c r="M5388" t="s">
        <v>15562</v>
      </c>
      <c r="N5388">
        <v>0.84305555499999996</v>
      </c>
      <c r="O5388">
        <v>0</v>
      </c>
      <c r="P5388">
        <v>1</v>
      </c>
      <c r="Q5388">
        <v>44</v>
      </c>
      <c r="R5388">
        <v>78</v>
      </c>
      <c r="S5388">
        <v>10</v>
      </c>
      <c r="T5388">
        <v>7</v>
      </c>
      <c r="U5388">
        <v>0</v>
      </c>
      <c r="V5388">
        <v>0</v>
      </c>
      <c r="W5388">
        <v>0</v>
      </c>
      <c r="X5388">
        <v>2.9918863471875005E-2</v>
      </c>
      <c r="Y5388">
        <v>77.221898708448649</v>
      </c>
      <c r="Z5388">
        <v>40.229211904776363</v>
      </c>
      <c r="AA5388">
        <v>20.981863384996409</v>
      </c>
      <c r="AB5388">
        <v>4.3909693198273274</v>
      </c>
      <c r="AC5388">
        <v>0</v>
      </c>
      <c r="AD5388">
        <v>0</v>
      </c>
      <c r="AE5388">
        <v>142.85386218152061</v>
      </c>
    </row>
    <row r="5389" spans="1:31" x14ac:dyDescent="0.25">
      <c r="A5389">
        <v>1718824</v>
      </c>
      <c r="B5389">
        <v>1</v>
      </c>
      <c r="C5389" t="s">
        <v>80</v>
      </c>
      <c r="D5389" t="s">
        <v>92</v>
      </c>
      <c r="E5389" t="s">
        <v>160</v>
      </c>
      <c r="F5389" t="s">
        <v>13703</v>
      </c>
      <c r="G5389" t="s">
        <v>1898</v>
      </c>
      <c r="H5389" t="s">
        <v>134</v>
      </c>
      <c r="I5389" t="s">
        <v>135</v>
      </c>
      <c r="J5389" t="s">
        <v>136</v>
      </c>
      <c r="K5389" t="s">
        <v>137</v>
      </c>
      <c r="L5389" t="s">
        <v>15563</v>
      </c>
      <c r="M5389" t="s">
        <v>15564</v>
      </c>
      <c r="N5389">
        <v>1.3358333330000001</v>
      </c>
      <c r="O5389">
        <v>0</v>
      </c>
      <c r="P5389">
        <v>24</v>
      </c>
      <c r="Q5389">
        <v>0</v>
      </c>
      <c r="R5389">
        <v>1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14.749909309531517</v>
      </c>
      <c r="Y5389">
        <v>0</v>
      </c>
      <c r="Z5389">
        <v>0.1846670729914375</v>
      </c>
      <c r="AA5389">
        <v>0</v>
      </c>
      <c r="AB5389">
        <v>0</v>
      </c>
      <c r="AC5389">
        <v>0</v>
      </c>
      <c r="AD5389">
        <v>0</v>
      </c>
      <c r="AE5389">
        <v>14.934576382522955</v>
      </c>
    </row>
    <row r="5390" spans="1:31" x14ac:dyDescent="0.25">
      <c r="A5390">
        <v>1718847</v>
      </c>
      <c r="B5390">
        <v>1</v>
      </c>
      <c r="C5390" t="s">
        <v>80</v>
      </c>
      <c r="D5390" t="s">
        <v>96</v>
      </c>
      <c r="E5390" t="s">
        <v>131</v>
      </c>
      <c r="F5390" t="s">
        <v>15565</v>
      </c>
      <c r="G5390" t="s">
        <v>242</v>
      </c>
      <c r="H5390" t="s">
        <v>134</v>
      </c>
      <c r="I5390" t="s">
        <v>135</v>
      </c>
      <c r="J5390" t="s">
        <v>136</v>
      </c>
      <c r="K5390" t="s">
        <v>137</v>
      </c>
      <c r="L5390" t="s">
        <v>15566</v>
      </c>
      <c r="M5390" t="s">
        <v>15567</v>
      </c>
      <c r="N5390">
        <v>2.8438888879999999</v>
      </c>
      <c r="O5390">
        <v>0</v>
      </c>
      <c r="P5390">
        <v>2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20.10104882553636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20.10104882553636</v>
      </c>
    </row>
    <row r="5391" spans="1:31" x14ac:dyDescent="0.25">
      <c r="A5391">
        <v>1718323</v>
      </c>
      <c r="B5391">
        <v>1</v>
      </c>
      <c r="C5391" t="s">
        <v>81</v>
      </c>
      <c r="D5391" t="s">
        <v>123</v>
      </c>
      <c r="E5391" t="s">
        <v>171</v>
      </c>
      <c r="F5391" t="s">
        <v>15568</v>
      </c>
      <c r="G5391" t="s">
        <v>147</v>
      </c>
      <c r="H5391" t="s">
        <v>143</v>
      </c>
      <c r="I5391" t="s">
        <v>135</v>
      </c>
      <c r="J5391" t="s">
        <v>136</v>
      </c>
      <c r="K5391" t="s">
        <v>137</v>
      </c>
      <c r="L5391" t="s">
        <v>15569</v>
      </c>
      <c r="M5391" t="s">
        <v>15570</v>
      </c>
      <c r="N5391">
        <v>0.73527777699999997</v>
      </c>
      <c r="O5391">
        <v>0</v>
      </c>
      <c r="P5391">
        <v>2</v>
      </c>
      <c r="Q5391">
        <v>0</v>
      </c>
      <c r="R5391">
        <v>1</v>
      </c>
      <c r="S5391">
        <v>5</v>
      </c>
      <c r="T5391">
        <v>37</v>
      </c>
      <c r="U5391">
        <v>3</v>
      </c>
      <c r="V5391">
        <v>1</v>
      </c>
      <c r="W5391">
        <v>0</v>
      </c>
      <c r="X5391">
        <v>0.25925829224458397</v>
      </c>
      <c r="Y5391">
        <v>0</v>
      </c>
      <c r="Z5391">
        <v>7.6519362467458345E-3</v>
      </c>
      <c r="AA5391">
        <v>51.370458885035745</v>
      </c>
      <c r="AB5391">
        <v>27.690274257122006</v>
      </c>
      <c r="AC5391">
        <v>4.8984986666494752</v>
      </c>
      <c r="AD5391">
        <v>1.4941305718579134</v>
      </c>
      <c r="AE5391">
        <v>85.720272609156453</v>
      </c>
    </row>
    <row r="5392" spans="1:31" x14ac:dyDescent="0.25">
      <c r="A5392">
        <v>1718369</v>
      </c>
      <c r="B5392">
        <v>1</v>
      </c>
      <c r="C5392" t="s">
        <v>81</v>
      </c>
      <c r="D5392" t="s">
        <v>118</v>
      </c>
      <c r="E5392" t="s">
        <v>140</v>
      </c>
      <c r="F5392" t="s">
        <v>15571</v>
      </c>
      <c r="G5392" t="s">
        <v>147</v>
      </c>
      <c r="H5392" t="s">
        <v>234</v>
      </c>
      <c r="I5392" t="s">
        <v>135</v>
      </c>
      <c r="J5392" t="s">
        <v>136</v>
      </c>
      <c r="K5392" t="s">
        <v>137</v>
      </c>
      <c r="L5392" t="s">
        <v>15572</v>
      </c>
      <c r="M5392" t="s">
        <v>15573</v>
      </c>
      <c r="N5392">
        <v>0.140833333</v>
      </c>
      <c r="O5392">
        <v>3</v>
      </c>
      <c r="P5392">
        <v>4154</v>
      </c>
      <c r="Q5392">
        <v>95</v>
      </c>
      <c r="R5392">
        <v>290</v>
      </c>
      <c r="S5392">
        <v>41</v>
      </c>
      <c r="T5392">
        <v>497</v>
      </c>
      <c r="U5392">
        <v>15</v>
      </c>
      <c r="V5392">
        <v>1</v>
      </c>
      <c r="W5392">
        <v>0.15335006248481248</v>
      </c>
      <c r="X5392">
        <v>110.34782954685069</v>
      </c>
      <c r="Y5392">
        <v>16.158465605052587</v>
      </c>
      <c r="Z5392">
        <v>7.9325022272660712</v>
      </c>
      <c r="AA5392">
        <v>34.281647474431885</v>
      </c>
      <c r="AB5392">
        <v>47.15812116200064</v>
      </c>
      <c r="AC5392">
        <v>175.26595035404466</v>
      </c>
      <c r="AD5392">
        <v>5.8878888578611059</v>
      </c>
      <c r="AE5392">
        <v>397.18575528999247</v>
      </c>
    </row>
    <row r="5393" spans="1:31" x14ac:dyDescent="0.25">
      <c r="A5393">
        <v>1718615</v>
      </c>
      <c r="B5393">
        <v>1</v>
      </c>
      <c r="C5393" t="s">
        <v>80</v>
      </c>
      <c r="D5393" t="s">
        <v>101</v>
      </c>
      <c r="E5393" t="s">
        <v>131</v>
      </c>
      <c r="F5393" t="s">
        <v>15574</v>
      </c>
      <c r="G5393" t="s">
        <v>133</v>
      </c>
      <c r="H5393" t="s">
        <v>134</v>
      </c>
      <c r="I5393" t="s">
        <v>135</v>
      </c>
      <c r="J5393" t="s">
        <v>136</v>
      </c>
      <c r="K5393" t="s">
        <v>137</v>
      </c>
      <c r="L5393" t="s">
        <v>15575</v>
      </c>
      <c r="M5393" t="s">
        <v>15576</v>
      </c>
      <c r="N5393">
        <v>2.596944444</v>
      </c>
      <c r="O5393">
        <v>0</v>
      </c>
      <c r="P5393">
        <v>1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0.18171727322867223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0.18171727322867223</v>
      </c>
    </row>
    <row r="5394" spans="1:31" x14ac:dyDescent="0.25">
      <c r="A5394">
        <v>1718346</v>
      </c>
      <c r="B5394">
        <v>1</v>
      </c>
      <c r="C5394" t="s">
        <v>81</v>
      </c>
      <c r="D5394" t="s">
        <v>118</v>
      </c>
      <c r="E5394" t="s">
        <v>189</v>
      </c>
      <c r="F5394" t="s">
        <v>15577</v>
      </c>
      <c r="G5394" t="s">
        <v>233</v>
      </c>
      <c r="H5394" t="s">
        <v>234</v>
      </c>
      <c r="I5394" t="s">
        <v>135</v>
      </c>
      <c r="J5394" t="s">
        <v>136</v>
      </c>
      <c r="K5394" t="s">
        <v>153</v>
      </c>
      <c r="L5394" t="s">
        <v>15578</v>
      </c>
      <c r="M5394" t="s">
        <v>15579</v>
      </c>
      <c r="N5394">
        <v>4.7944611110000004</v>
      </c>
      <c r="O5394">
        <v>10</v>
      </c>
      <c r="P5394">
        <v>278</v>
      </c>
      <c r="Q5394">
        <v>74</v>
      </c>
      <c r="R5394">
        <v>13</v>
      </c>
      <c r="S5394">
        <v>22</v>
      </c>
      <c r="T5394">
        <v>10</v>
      </c>
      <c r="U5394">
        <v>6</v>
      </c>
      <c r="V5394">
        <v>0</v>
      </c>
      <c r="W5394">
        <v>10.780328127594371</v>
      </c>
      <c r="X5394">
        <v>259.48105297200732</v>
      </c>
      <c r="Y5394">
        <v>501.13695907250741</v>
      </c>
      <c r="Z5394">
        <v>17.686044422535534</v>
      </c>
      <c r="AA5394">
        <v>549.98640594585629</v>
      </c>
      <c r="AB5394">
        <v>56.871636440252679</v>
      </c>
      <c r="AC5394">
        <v>2537.9970591816427</v>
      </c>
      <c r="AD5394">
        <v>0</v>
      </c>
      <c r="AE5394">
        <v>3933.9394861623964</v>
      </c>
    </row>
    <row r="5395" spans="1:31" x14ac:dyDescent="0.25">
      <c r="A5395">
        <v>1718469</v>
      </c>
      <c r="B5395">
        <v>1</v>
      </c>
      <c r="C5395" t="s">
        <v>80</v>
      </c>
      <c r="D5395" t="s">
        <v>88</v>
      </c>
      <c r="E5395" t="s">
        <v>131</v>
      </c>
      <c r="F5395" t="s">
        <v>15580</v>
      </c>
      <c r="G5395" t="s">
        <v>133</v>
      </c>
      <c r="H5395" t="s">
        <v>134</v>
      </c>
      <c r="I5395" t="s">
        <v>135</v>
      </c>
      <c r="J5395" t="s">
        <v>136</v>
      </c>
      <c r="K5395" t="s">
        <v>137</v>
      </c>
      <c r="L5395" t="s">
        <v>15581</v>
      </c>
      <c r="M5395" t="s">
        <v>15582</v>
      </c>
      <c r="N5395">
        <v>1.671944444</v>
      </c>
      <c r="O5395">
        <v>0</v>
      </c>
      <c r="P5395">
        <v>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0.27124406324123612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0.27124406324123612</v>
      </c>
    </row>
    <row r="5396" spans="1:31" x14ac:dyDescent="0.25">
      <c r="A5396">
        <v>1718392</v>
      </c>
      <c r="B5396">
        <v>1</v>
      </c>
      <c r="C5396" t="s">
        <v>80</v>
      </c>
      <c r="D5396" t="s">
        <v>110</v>
      </c>
      <c r="E5396" t="s">
        <v>160</v>
      </c>
      <c r="F5396" t="s">
        <v>15235</v>
      </c>
      <c r="G5396" t="s">
        <v>152</v>
      </c>
      <c r="H5396" t="s">
        <v>134</v>
      </c>
      <c r="I5396" t="s">
        <v>135</v>
      </c>
      <c r="J5396" t="s">
        <v>136</v>
      </c>
      <c r="K5396" t="s">
        <v>153</v>
      </c>
      <c r="L5396" t="s">
        <v>15583</v>
      </c>
      <c r="M5396" t="s">
        <v>15236</v>
      </c>
      <c r="N5396">
        <v>0.31908888800000001</v>
      </c>
      <c r="O5396">
        <v>0</v>
      </c>
      <c r="P5396">
        <v>136</v>
      </c>
      <c r="Q5396">
        <v>0</v>
      </c>
      <c r="R5396">
        <v>0</v>
      </c>
      <c r="S5396">
        <v>0</v>
      </c>
      <c r="T5396">
        <v>39</v>
      </c>
      <c r="U5396">
        <v>0</v>
      </c>
      <c r="V5396">
        <v>0</v>
      </c>
      <c r="W5396">
        <v>0</v>
      </c>
      <c r="X5396">
        <v>15.045802436909776</v>
      </c>
      <c r="Y5396">
        <v>0</v>
      </c>
      <c r="Z5396">
        <v>0</v>
      </c>
      <c r="AA5396">
        <v>0</v>
      </c>
      <c r="AB5396">
        <v>9.5814916753685964</v>
      </c>
      <c r="AC5396">
        <v>0</v>
      </c>
      <c r="AD5396">
        <v>0</v>
      </c>
      <c r="AE5396">
        <v>24.627294112278371</v>
      </c>
    </row>
    <row r="5397" spans="1:31" x14ac:dyDescent="0.25">
      <c r="A5397">
        <v>1718724</v>
      </c>
      <c r="B5397">
        <v>1</v>
      </c>
      <c r="C5397" t="s">
        <v>81</v>
      </c>
      <c r="D5397" t="s">
        <v>119</v>
      </c>
      <c r="E5397" t="s">
        <v>160</v>
      </c>
      <c r="F5397" t="s">
        <v>15584</v>
      </c>
      <c r="G5397" t="s">
        <v>162</v>
      </c>
      <c r="H5397" t="s">
        <v>134</v>
      </c>
      <c r="I5397" t="s">
        <v>135</v>
      </c>
      <c r="J5397" t="s">
        <v>136</v>
      </c>
      <c r="K5397" t="s">
        <v>137</v>
      </c>
      <c r="L5397" t="s">
        <v>15585</v>
      </c>
      <c r="M5397" t="s">
        <v>15586</v>
      </c>
      <c r="N5397">
        <v>0.92361111100000004</v>
      </c>
      <c r="O5397">
        <v>0</v>
      </c>
      <c r="P5397">
        <v>56</v>
      </c>
      <c r="Q5397">
        <v>0</v>
      </c>
      <c r="R5397">
        <v>0</v>
      </c>
      <c r="S5397">
        <v>0</v>
      </c>
      <c r="T5397">
        <v>3</v>
      </c>
      <c r="U5397">
        <v>0</v>
      </c>
      <c r="V5397">
        <v>0</v>
      </c>
      <c r="W5397">
        <v>0</v>
      </c>
      <c r="X5397">
        <v>7.5754155370187339</v>
      </c>
      <c r="Y5397">
        <v>0</v>
      </c>
      <c r="Z5397">
        <v>0</v>
      </c>
      <c r="AA5397">
        <v>0</v>
      </c>
      <c r="AB5397">
        <v>0.64198783962476957</v>
      </c>
      <c r="AC5397">
        <v>0</v>
      </c>
      <c r="AD5397">
        <v>0</v>
      </c>
      <c r="AE5397">
        <v>8.2174033766435031</v>
      </c>
    </row>
    <row r="5398" spans="1:31" x14ac:dyDescent="0.25">
      <c r="A5398">
        <v>1718475</v>
      </c>
      <c r="B5398">
        <v>1</v>
      </c>
      <c r="C5398" t="s">
        <v>80</v>
      </c>
      <c r="D5398" t="s">
        <v>92</v>
      </c>
      <c r="E5398" t="s">
        <v>131</v>
      </c>
      <c r="F5398" t="s">
        <v>15587</v>
      </c>
      <c r="G5398" t="s">
        <v>133</v>
      </c>
      <c r="H5398" t="s">
        <v>134</v>
      </c>
      <c r="I5398" t="s">
        <v>135</v>
      </c>
      <c r="J5398" t="s">
        <v>136</v>
      </c>
      <c r="K5398" t="s">
        <v>137</v>
      </c>
      <c r="L5398" t="s">
        <v>15588</v>
      </c>
      <c r="M5398" t="s">
        <v>15589</v>
      </c>
      <c r="N5398">
        <v>1.717222222</v>
      </c>
      <c r="O5398">
        <v>0</v>
      </c>
      <c r="P5398">
        <v>1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0.42842627407755562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0.42842627407755562</v>
      </c>
    </row>
    <row r="5399" spans="1:31" x14ac:dyDescent="0.25">
      <c r="A5399">
        <v>1718329</v>
      </c>
      <c r="B5399">
        <v>1</v>
      </c>
      <c r="C5399" t="s">
        <v>80</v>
      </c>
      <c r="D5399" t="s">
        <v>97</v>
      </c>
      <c r="E5399" t="s">
        <v>131</v>
      </c>
      <c r="F5399" t="s">
        <v>15590</v>
      </c>
      <c r="G5399" t="s">
        <v>242</v>
      </c>
      <c r="H5399" t="s">
        <v>134</v>
      </c>
      <c r="I5399" t="s">
        <v>135</v>
      </c>
      <c r="J5399" t="s">
        <v>136</v>
      </c>
      <c r="K5399" t="s">
        <v>137</v>
      </c>
      <c r="L5399" t="s">
        <v>15591</v>
      </c>
      <c r="M5399" t="s">
        <v>15592</v>
      </c>
      <c r="N5399">
        <v>4.858055555</v>
      </c>
      <c r="O5399">
        <v>0</v>
      </c>
      <c r="P5399">
        <v>2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2.3967644524851557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2.3967644524851557</v>
      </c>
    </row>
    <row r="5400" spans="1:31" x14ac:dyDescent="0.25">
      <c r="A5400">
        <v>1718429</v>
      </c>
      <c r="B5400">
        <v>1</v>
      </c>
      <c r="C5400" t="s">
        <v>80</v>
      </c>
      <c r="D5400" t="s">
        <v>100</v>
      </c>
      <c r="E5400" t="s">
        <v>150</v>
      </c>
      <c r="F5400" t="s">
        <v>15593</v>
      </c>
      <c r="G5400" t="s">
        <v>173</v>
      </c>
      <c r="H5400" t="s">
        <v>134</v>
      </c>
      <c r="I5400" t="s">
        <v>135</v>
      </c>
      <c r="J5400" t="s">
        <v>136</v>
      </c>
      <c r="K5400" t="s">
        <v>153</v>
      </c>
      <c r="L5400" t="s">
        <v>15594</v>
      </c>
      <c r="M5400" t="s">
        <v>15595</v>
      </c>
      <c r="N5400">
        <v>2.2261111109999998</v>
      </c>
      <c r="O5400">
        <v>0</v>
      </c>
      <c r="P5400">
        <v>269</v>
      </c>
      <c r="Q5400">
        <v>0</v>
      </c>
      <c r="R5400">
        <v>0</v>
      </c>
      <c r="S5400">
        <v>0</v>
      </c>
      <c r="T5400">
        <v>10</v>
      </c>
      <c r="U5400">
        <v>0</v>
      </c>
      <c r="V5400">
        <v>0</v>
      </c>
      <c r="W5400">
        <v>0</v>
      </c>
      <c r="X5400">
        <v>155.67576270887892</v>
      </c>
      <c r="Y5400">
        <v>0</v>
      </c>
      <c r="Z5400">
        <v>0</v>
      </c>
      <c r="AA5400">
        <v>0</v>
      </c>
      <c r="AB5400">
        <v>15.272737312488784</v>
      </c>
      <c r="AC5400">
        <v>0</v>
      </c>
      <c r="AD5400">
        <v>0</v>
      </c>
      <c r="AE5400">
        <v>170.94850002136769</v>
      </c>
    </row>
    <row r="5401" spans="1:31" x14ac:dyDescent="0.25">
      <c r="A5401">
        <v>1718572</v>
      </c>
      <c r="B5401">
        <v>1</v>
      </c>
      <c r="C5401" t="s">
        <v>80</v>
      </c>
      <c r="D5401" t="s">
        <v>92</v>
      </c>
      <c r="E5401" t="s">
        <v>131</v>
      </c>
      <c r="F5401" t="s">
        <v>15596</v>
      </c>
      <c r="G5401" t="s">
        <v>242</v>
      </c>
      <c r="H5401" t="s">
        <v>134</v>
      </c>
      <c r="I5401" t="s">
        <v>135</v>
      </c>
      <c r="J5401" t="s">
        <v>136</v>
      </c>
      <c r="K5401" t="s">
        <v>137</v>
      </c>
      <c r="L5401" t="s">
        <v>15597</v>
      </c>
      <c r="M5401" t="s">
        <v>15598</v>
      </c>
      <c r="N5401">
        <v>1.0125</v>
      </c>
      <c r="O5401">
        <v>0</v>
      </c>
      <c r="P5401">
        <v>1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0.23597474871633331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0.23597474871633331</v>
      </c>
    </row>
    <row r="5402" spans="1:31" x14ac:dyDescent="0.25">
      <c r="A5402">
        <v>1718595</v>
      </c>
      <c r="B5402">
        <v>1</v>
      </c>
      <c r="C5402" t="s">
        <v>80</v>
      </c>
      <c r="D5402" t="s">
        <v>97</v>
      </c>
      <c r="E5402" t="s">
        <v>160</v>
      </c>
      <c r="F5402" t="s">
        <v>15599</v>
      </c>
      <c r="G5402" t="s">
        <v>162</v>
      </c>
      <c r="H5402" t="s">
        <v>134</v>
      </c>
      <c r="I5402" t="s">
        <v>135</v>
      </c>
      <c r="J5402" t="s">
        <v>136</v>
      </c>
      <c r="K5402" t="s">
        <v>137</v>
      </c>
      <c r="L5402" t="s">
        <v>15600</v>
      </c>
      <c r="M5402" t="s">
        <v>15601</v>
      </c>
      <c r="N5402">
        <v>5.2986111109999996</v>
      </c>
      <c r="O5402">
        <v>0</v>
      </c>
      <c r="P5402">
        <v>1</v>
      </c>
      <c r="Q5402">
        <v>0</v>
      </c>
      <c r="R5402">
        <v>0</v>
      </c>
      <c r="S5402">
        <v>0</v>
      </c>
      <c r="T5402">
        <v>47</v>
      </c>
      <c r="U5402">
        <v>0</v>
      </c>
      <c r="V5402">
        <v>0</v>
      </c>
      <c r="W5402">
        <v>0</v>
      </c>
      <c r="X5402">
        <v>1.8418643523583333</v>
      </c>
      <c r="Y5402">
        <v>0</v>
      </c>
      <c r="Z5402">
        <v>0</v>
      </c>
      <c r="AA5402">
        <v>0</v>
      </c>
      <c r="AB5402">
        <v>129.02072924343028</v>
      </c>
      <c r="AC5402">
        <v>0</v>
      </c>
      <c r="AD5402">
        <v>0</v>
      </c>
      <c r="AE5402">
        <v>130.86259359578861</v>
      </c>
    </row>
    <row r="5403" spans="1:31" x14ac:dyDescent="0.25">
      <c r="A5403">
        <v>1718864</v>
      </c>
      <c r="B5403">
        <v>1</v>
      </c>
      <c r="C5403" t="s">
        <v>81</v>
      </c>
      <c r="D5403" t="s">
        <v>113</v>
      </c>
      <c r="E5403" t="s">
        <v>160</v>
      </c>
      <c r="F5403" t="s">
        <v>15602</v>
      </c>
      <c r="G5403" t="s">
        <v>429</v>
      </c>
      <c r="H5403" t="s">
        <v>134</v>
      </c>
      <c r="I5403" t="s">
        <v>135</v>
      </c>
      <c r="J5403" t="s">
        <v>136</v>
      </c>
      <c r="K5403" t="s">
        <v>137</v>
      </c>
      <c r="L5403" t="s">
        <v>15603</v>
      </c>
      <c r="M5403" t="s">
        <v>15604</v>
      </c>
      <c r="N5403">
        <v>2.355277777</v>
      </c>
      <c r="O5403">
        <v>0</v>
      </c>
      <c r="P5403">
        <v>24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7.5453594866223197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7.5453594866223197</v>
      </c>
    </row>
    <row r="5404" spans="1:31" x14ac:dyDescent="0.25">
      <c r="A5404">
        <v>1718764</v>
      </c>
      <c r="B5404">
        <v>1</v>
      </c>
      <c r="C5404" t="s">
        <v>80</v>
      </c>
      <c r="D5404" t="s">
        <v>106</v>
      </c>
      <c r="E5404" t="s">
        <v>160</v>
      </c>
      <c r="F5404" t="s">
        <v>15605</v>
      </c>
      <c r="G5404" t="s">
        <v>162</v>
      </c>
      <c r="H5404" t="s">
        <v>134</v>
      </c>
      <c r="I5404" t="s">
        <v>135</v>
      </c>
      <c r="J5404" t="s">
        <v>136</v>
      </c>
      <c r="K5404" t="s">
        <v>137</v>
      </c>
      <c r="L5404" t="s">
        <v>15606</v>
      </c>
      <c r="M5404" t="s">
        <v>15607</v>
      </c>
      <c r="N5404">
        <v>2.054444444</v>
      </c>
      <c r="O5404">
        <v>0</v>
      </c>
      <c r="P5404">
        <v>14</v>
      </c>
      <c r="Q5404">
        <v>0</v>
      </c>
      <c r="R5404">
        <v>4</v>
      </c>
      <c r="S5404">
        <v>0</v>
      </c>
      <c r="T5404">
        <v>6</v>
      </c>
      <c r="U5404">
        <v>0</v>
      </c>
      <c r="V5404">
        <v>0</v>
      </c>
      <c r="W5404">
        <v>0</v>
      </c>
      <c r="X5404">
        <v>7.0697930070455799</v>
      </c>
      <c r="Y5404">
        <v>0</v>
      </c>
      <c r="Z5404">
        <v>5.52116957578124</v>
      </c>
      <c r="AA5404">
        <v>0</v>
      </c>
      <c r="AB5404">
        <v>1.2788615650317419</v>
      </c>
      <c r="AC5404">
        <v>0</v>
      </c>
      <c r="AD5404">
        <v>0</v>
      </c>
      <c r="AE5404">
        <v>13.86982414785856</v>
      </c>
    </row>
    <row r="5405" spans="1:31" x14ac:dyDescent="0.25">
      <c r="A5405">
        <v>1718887</v>
      </c>
      <c r="B5405">
        <v>1</v>
      </c>
      <c r="C5405" t="s">
        <v>80</v>
      </c>
      <c r="D5405" t="s">
        <v>94</v>
      </c>
      <c r="E5405" t="s">
        <v>171</v>
      </c>
      <c r="F5405" t="s">
        <v>15608</v>
      </c>
      <c r="G5405" t="s">
        <v>246</v>
      </c>
      <c r="H5405" t="s">
        <v>143</v>
      </c>
      <c r="I5405" t="s">
        <v>135</v>
      </c>
      <c r="J5405" t="s">
        <v>136</v>
      </c>
      <c r="K5405" t="s">
        <v>137</v>
      </c>
      <c r="L5405" t="s">
        <v>15609</v>
      </c>
      <c r="M5405" t="s">
        <v>15610</v>
      </c>
      <c r="N5405">
        <v>2.1025</v>
      </c>
      <c r="O5405">
        <v>0</v>
      </c>
      <c r="P5405">
        <v>800</v>
      </c>
      <c r="Q5405">
        <v>0</v>
      </c>
      <c r="R5405">
        <v>0</v>
      </c>
      <c r="S5405">
        <v>1</v>
      </c>
      <c r="T5405">
        <v>243</v>
      </c>
      <c r="U5405">
        <v>0</v>
      </c>
      <c r="V5405">
        <v>0</v>
      </c>
      <c r="W5405">
        <v>0</v>
      </c>
      <c r="X5405">
        <v>476.13544636868204</v>
      </c>
      <c r="Y5405">
        <v>0</v>
      </c>
      <c r="Z5405">
        <v>0</v>
      </c>
      <c r="AA5405">
        <v>111.21115813149753</v>
      </c>
      <c r="AB5405">
        <v>232.58060140191205</v>
      </c>
      <c r="AC5405">
        <v>0</v>
      </c>
      <c r="AD5405">
        <v>0</v>
      </c>
      <c r="AE5405">
        <v>819.9272059020916</v>
      </c>
    </row>
    <row r="5406" spans="1:31" x14ac:dyDescent="0.25">
      <c r="A5406">
        <v>1718558</v>
      </c>
      <c r="B5406">
        <v>1</v>
      </c>
      <c r="C5406" t="s">
        <v>81</v>
      </c>
      <c r="D5406" t="s">
        <v>117</v>
      </c>
      <c r="E5406" t="s">
        <v>140</v>
      </c>
      <c r="F5406" t="s">
        <v>15611</v>
      </c>
      <c r="G5406" t="s">
        <v>173</v>
      </c>
      <c r="H5406" t="s">
        <v>143</v>
      </c>
      <c r="I5406" t="s">
        <v>135</v>
      </c>
      <c r="J5406" t="s">
        <v>136</v>
      </c>
      <c r="K5406" t="s">
        <v>153</v>
      </c>
      <c r="L5406" t="s">
        <v>15612</v>
      </c>
      <c r="M5406" t="s">
        <v>15613</v>
      </c>
      <c r="N5406">
        <v>4.6863888879999998</v>
      </c>
      <c r="O5406">
        <v>0</v>
      </c>
      <c r="P5406">
        <v>1213</v>
      </c>
      <c r="Q5406">
        <v>0</v>
      </c>
      <c r="R5406">
        <v>72</v>
      </c>
      <c r="S5406">
        <v>6</v>
      </c>
      <c r="T5406">
        <v>108</v>
      </c>
      <c r="U5406">
        <v>1</v>
      </c>
      <c r="V5406">
        <v>3</v>
      </c>
      <c r="W5406">
        <v>0</v>
      </c>
      <c r="X5406">
        <v>887.95035190204987</v>
      </c>
      <c r="Y5406">
        <v>0</v>
      </c>
      <c r="Z5406">
        <v>43.663350832776189</v>
      </c>
      <c r="AA5406">
        <v>185.41225093788785</v>
      </c>
      <c r="AB5406">
        <v>414.14022635350585</v>
      </c>
      <c r="AC5406">
        <v>450.61207093222112</v>
      </c>
      <c r="AD5406">
        <v>427.43404747266118</v>
      </c>
      <c r="AE5406">
        <v>2409.2122984311018</v>
      </c>
    </row>
    <row r="5407" spans="1:31" x14ac:dyDescent="0.25">
      <c r="A5407">
        <v>1718366</v>
      </c>
      <c r="B5407">
        <v>1</v>
      </c>
      <c r="C5407" t="s">
        <v>81</v>
      </c>
      <c r="D5407" t="s">
        <v>123</v>
      </c>
      <c r="E5407" t="s">
        <v>171</v>
      </c>
      <c r="F5407" t="s">
        <v>15614</v>
      </c>
      <c r="G5407" t="s">
        <v>147</v>
      </c>
      <c r="H5407" t="s">
        <v>143</v>
      </c>
      <c r="I5407" t="s">
        <v>135</v>
      </c>
      <c r="J5407" t="s">
        <v>136</v>
      </c>
      <c r="K5407" t="s">
        <v>137</v>
      </c>
      <c r="L5407" t="s">
        <v>15615</v>
      </c>
      <c r="M5407" t="s">
        <v>15616</v>
      </c>
      <c r="N5407">
        <v>2.113611111</v>
      </c>
      <c r="O5407">
        <v>0</v>
      </c>
      <c r="P5407">
        <v>2</v>
      </c>
      <c r="Q5407">
        <v>0</v>
      </c>
      <c r="R5407">
        <v>0</v>
      </c>
      <c r="S5407">
        <v>4</v>
      </c>
      <c r="T5407">
        <v>37</v>
      </c>
      <c r="U5407">
        <v>1</v>
      </c>
      <c r="V5407">
        <v>1</v>
      </c>
      <c r="W5407">
        <v>0</v>
      </c>
      <c r="X5407">
        <v>0.84373447401154678</v>
      </c>
      <c r="Y5407">
        <v>0</v>
      </c>
      <c r="Z5407">
        <v>0</v>
      </c>
      <c r="AA5407">
        <v>197.99714839495951</v>
      </c>
      <c r="AB5407">
        <v>138.53904598489663</v>
      </c>
      <c r="AC5407">
        <v>0</v>
      </c>
      <c r="AD5407">
        <v>10.44570055650609</v>
      </c>
      <c r="AE5407">
        <v>347.82562941037378</v>
      </c>
    </row>
    <row r="5408" spans="1:31" x14ac:dyDescent="0.25">
      <c r="A5408">
        <v>1718807</v>
      </c>
      <c r="B5408">
        <v>1</v>
      </c>
      <c r="C5408" t="s">
        <v>81</v>
      </c>
      <c r="D5408" t="s">
        <v>128</v>
      </c>
      <c r="E5408" t="s">
        <v>171</v>
      </c>
      <c r="F5408" t="s">
        <v>10020</v>
      </c>
      <c r="G5408" t="s">
        <v>142</v>
      </c>
      <c r="H5408" t="s">
        <v>143</v>
      </c>
      <c r="I5408" t="s">
        <v>135</v>
      </c>
      <c r="J5408" t="s">
        <v>136</v>
      </c>
      <c r="K5408" t="s">
        <v>137</v>
      </c>
      <c r="L5408" t="s">
        <v>15617</v>
      </c>
      <c r="M5408" t="s">
        <v>15618</v>
      </c>
      <c r="N5408">
        <v>1.5494444439999999</v>
      </c>
      <c r="O5408">
        <v>0</v>
      </c>
      <c r="P5408">
        <v>75</v>
      </c>
      <c r="Q5408">
        <v>0</v>
      </c>
      <c r="R5408">
        <v>7</v>
      </c>
      <c r="S5408">
        <v>0</v>
      </c>
      <c r="T5408">
        <v>8</v>
      </c>
      <c r="U5408">
        <v>0</v>
      </c>
      <c r="V5408">
        <v>0</v>
      </c>
      <c r="W5408">
        <v>0</v>
      </c>
      <c r="X5408">
        <v>11.201942261034166</v>
      </c>
      <c r="Y5408">
        <v>0</v>
      </c>
      <c r="Z5408">
        <v>1.2166218271822049</v>
      </c>
      <c r="AA5408">
        <v>0</v>
      </c>
      <c r="AB5408">
        <v>4.8767254003455207</v>
      </c>
      <c r="AC5408">
        <v>0</v>
      </c>
      <c r="AD5408">
        <v>0</v>
      </c>
      <c r="AE5408">
        <v>17.295289488561892</v>
      </c>
    </row>
    <row r="5409" spans="1:31" x14ac:dyDescent="0.25">
      <c r="A5409">
        <v>1718349</v>
      </c>
      <c r="B5409">
        <v>1</v>
      </c>
      <c r="C5409" t="s">
        <v>81</v>
      </c>
      <c r="D5409" t="s">
        <v>114</v>
      </c>
      <c r="E5409" t="s">
        <v>189</v>
      </c>
      <c r="F5409" t="s">
        <v>14583</v>
      </c>
      <c r="G5409" t="s">
        <v>147</v>
      </c>
      <c r="H5409" t="s">
        <v>143</v>
      </c>
      <c r="I5409" t="s">
        <v>455</v>
      </c>
      <c r="J5409" t="s">
        <v>136</v>
      </c>
      <c r="K5409" t="s">
        <v>137</v>
      </c>
      <c r="L5409" t="s">
        <v>15619</v>
      </c>
      <c r="M5409" t="s">
        <v>15620</v>
      </c>
      <c r="N5409">
        <v>1.1111111E-2</v>
      </c>
      <c r="O5409">
        <v>0</v>
      </c>
      <c r="P5409">
        <v>905</v>
      </c>
      <c r="Q5409">
        <v>0</v>
      </c>
      <c r="R5409">
        <v>12</v>
      </c>
      <c r="S5409">
        <v>3</v>
      </c>
      <c r="T5409">
        <v>78</v>
      </c>
      <c r="U5409">
        <v>0</v>
      </c>
      <c r="V5409">
        <v>0</v>
      </c>
      <c r="W5409">
        <v>0</v>
      </c>
      <c r="X5409">
        <v>0.67810630366168867</v>
      </c>
      <c r="Y5409">
        <v>0</v>
      </c>
      <c r="Z5409">
        <v>1.1937365258666668E-3</v>
      </c>
      <c r="AA5409">
        <v>0</v>
      </c>
      <c r="AB5409">
        <v>0.25765506197033344</v>
      </c>
      <c r="AC5409">
        <v>0</v>
      </c>
      <c r="AD5409">
        <v>0</v>
      </c>
      <c r="AE5409">
        <v>0.9369551021578888</v>
      </c>
    </row>
    <row r="5410" spans="1:31" x14ac:dyDescent="0.25">
      <c r="A5410">
        <v>1718303</v>
      </c>
      <c r="B5410">
        <v>1</v>
      </c>
      <c r="C5410" t="s">
        <v>81</v>
      </c>
      <c r="D5410" t="s">
        <v>123</v>
      </c>
      <c r="E5410" t="s">
        <v>171</v>
      </c>
      <c r="F5410" t="s">
        <v>11760</v>
      </c>
      <c r="G5410" t="s">
        <v>147</v>
      </c>
      <c r="H5410" t="s">
        <v>143</v>
      </c>
      <c r="I5410" t="s">
        <v>135</v>
      </c>
      <c r="J5410" t="s">
        <v>136</v>
      </c>
      <c r="K5410" t="s">
        <v>137</v>
      </c>
      <c r="L5410" t="s">
        <v>15621</v>
      </c>
      <c r="M5410" t="s">
        <v>15622</v>
      </c>
      <c r="N5410">
        <v>1.736388888</v>
      </c>
      <c r="O5410">
        <v>0</v>
      </c>
      <c r="P5410">
        <v>2</v>
      </c>
      <c r="Q5410">
        <v>0</v>
      </c>
      <c r="R5410">
        <v>0</v>
      </c>
      <c r="S5410">
        <v>4</v>
      </c>
      <c r="T5410">
        <v>37</v>
      </c>
      <c r="U5410">
        <v>1</v>
      </c>
      <c r="V5410">
        <v>1</v>
      </c>
      <c r="W5410">
        <v>0</v>
      </c>
      <c r="X5410">
        <v>0.57678343299071566</v>
      </c>
      <c r="Y5410">
        <v>0</v>
      </c>
      <c r="Z5410">
        <v>0</v>
      </c>
      <c r="AA5410">
        <v>100.05639714333171</v>
      </c>
      <c r="AB5410">
        <v>55.687383646285753</v>
      </c>
      <c r="AC5410">
        <v>0</v>
      </c>
      <c r="AD5410">
        <v>3.0929799974870336</v>
      </c>
      <c r="AE5410">
        <v>159.41354422009519</v>
      </c>
    </row>
    <row r="5411" spans="1:31" x14ac:dyDescent="0.25">
      <c r="A5411">
        <v>1718635</v>
      </c>
      <c r="B5411">
        <v>1</v>
      </c>
      <c r="C5411" t="s">
        <v>81</v>
      </c>
      <c r="D5411" t="s">
        <v>127</v>
      </c>
      <c r="E5411" t="s">
        <v>189</v>
      </c>
      <c r="F5411" t="s">
        <v>15623</v>
      </c>
      <c r="G5411" t="s">
        <v>147</v>
      </c>
      <c r="H5411" t="s">
        <v>143</v>
      </c>
      <c r="I5411" t="s">
        <v>135</v>
      </c>
      <c r="J5411" t="s">
        <v>136</v>
      </c>
      <c r="K5411" t="s">
        <v>137</v>
      </c>
      <c r="L5411" t="s">
        <v>15624</v>
      </c>
      <c r="M5411" t="s">
        <v>15625</v>
      </c>
      <c r="N5411">
        <v>1.0519444440000001</v>
      </c>
      <c r="O5411">
        <v>0</v>
      </c>
      <c r="P5411">
        <v>1129</v>
      </c>
      <c r="Q5411">
        <v>145</v>
      </c>
      <c r="R5411">
        <v>98</v>
      </c>
      <c r="S5411">
        <v>11</v>
      </c>
      <c r="T5411">
        <v>133</v>
      </c>
      <c r="U5411">
        <v>5</v>
      </c>
      <c r="V5411">
        <v>2</v>
      </c>
      <c r="W5411">
        <v>0</v>
      </c>
      <c r="X5411">
        <v>203.58480055824893</v>
      </c>
      <c r="Y5411">
        <v>91.773920606435709</v>
      </c>
      <c r="Z5411">
        <v>26.848511139786751</v>
      </c>
      <c r="AA5411">
        <v>50.151568311285494</v>
      </c>
      <c r="AB5411">
        <v>100.06714302771097</v>
      </c>
      <c r="AC5411">
        <v>321.89402517296446</v>
      </c>
      <c r="AD5411">
        <v>13.193538081221551</v>
      </c>
      <c r="AE5411">
        <v>807.51350689765377</v>
      </c>
    </row>
    <row r="5412" spans="1:31" x14ac:dyDescent="0.25">
      <c r="A5412">
        <v>1718495</v>
      </c>
      <c r="B5412">
        <v>1</v>
      </c>
      <c r="C5412" t="s">
        <v>81</v>
      </c>
      <c r="D5412" t="s">
        <v>122</v>
      </c>
      <c r="E5412" t="s">
        <v>131</v>
      </c>
      <c r="F5412" t="s">
        <v>15626</v>
      </c>
      <c r="G5412" t="s">
        <v>242</v>
      </c>
      <c r="H5412" t="s">
        <v>134</v>
      </c>
      <c r="I5412" t="s">
        <v>135</v>
      </c>
      <c r="J5412" t="s">
        <v>136</v>
      </c>
      <c r="K5412" t="s">
        <v>137</v>
      </c>
      <c r="L5412" t="s">
        <v>15627</v>
      </c>
      <c r="M5412" t="s">
        <v>15628</v>
      </c>
      <c r="N5412">
        <v>2.0080555549999999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0.48748505951966664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0.48748505951966664</v>
      </c>
    </row>
    <row r="5413" spans="1:31" x14ac:dyDescent="0.25">
      <c r="A5413">
        <v>1718472</v>
      </c>
      <c r="B5413">
        <v>1</v>
      </c>
      <c r="C5413" t="s">
        <v>80</v>
      </c>
      <c r="D5413" t="s">
        <v>101</v>
      </c>
      <c r="E5413" t="s">
        <v>131</v>
      </c>
      <c r="F5413" t="s">
        <v>15629</v>
      </c>
      <c r="G5413" t="s">
        <v>157</v>
      </c>
      <c r="H5413" t="s">
        <v>134</v>
      </c>
      <c r="I5413" t="s">
        <v>135</v>
      </c>
      <c r="J5413" t="s">
        <v>136</v>
      </c>
      <c r="K5413" t="s">
        <v>137</v>
      </c>
      <c r="L5413" t="s">
        <v>15630</v>
      </c>
      <c r="M5413" t="s">
        <v>15631</v>
      </c>
      <c r="N5413">
        <v>0.90055555499999995</v>
      </c>
      <c r="O5413">
        <v>0</v>
      </c>
      <c r="P5413">
        <v>1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8.4002464921036663E-2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8.4002464921036663E-2</v>
      </c>
    </row>
    <row r="5414" spans="1:31" x14ac:dyDescent="0.25">
      <c r="A5414">
        <v>1718343</v>
      </c>
      <c r="B5414">
        <v>1</v>
      </c>
      <c r="C5414" t="s">
        <v>80</v>
      </c>
      <c r="D5414" t="s">
        <v>99</v>
      </c>
      <c r="E5414" t="s">
        <v>171</v>
      </c>
      <c r="F5414" t="s">
        <v>15632</v>
      </c>
      <c r="G5414" t="s">
        <v>295</v>
      </c>
      <c r="H5414" t="s">
        <v>143</v>
      </c>
      <c r="I5414" t="s">
        <v>135</v>
      </c>
      <c r="J5414" t="s">
        <v>136</v>
      </c>
      <c r="K5414" t="s">
        <v>137</v>
      </c>
      <c r="L5414" t="s">
        <v>15633</v>
      </c>
      <c r="M5414" t="s">
        <v>15634</v>
      </c>
      <c r="N5414">
        <v>5.8983333330000001</v>
      </c>
      <c r="O5414">
        <v>0</v>
      </c>
      <c r="P5414">
        <v>0</v>
      </c>
      <c r="Q5414">
        <v>0</v>
      </c>
      <c r="R5414">
        <v>0</v>
      </c>
      <c r="S5414">
        <v>2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391.69386336846446</v>
      </c>
      <c r="AB5414">
        <v>0</v>
      </c>
      <c r="AC5414">
        <v>0</v>
      </c>
      <c r="AD5414">
        <v>0</v>
      </c>
      <c r="AE5414">
        <v>391.69386336846446</v>
      </c>
    </row>
    <row r="5415" spans="1:31" x14ac:dyDescent="0.25">
      <c r="A5415">
        <v>1718781</v>
      </c>
      <c r="B5415">
        <v>1</v>
      </c>
      <c r="C5415" t="s">
        <v>80</v>
      </c>
      <c r="D5415" t="s">
        <v>103</v>
      </c>
      <c r="E5415" t="s">
        <v>171</v>
      </c>
      <c r="F5415" t="s">
        <v>15635</v>
      </c>
      <c r="G5415" t="s">
        <v>295</v>
      </c>
      <c r="H5415" t="s">
        <v>143</v>
      </c>
      <c r="I5415" t="s">
        <v>135</v>
      </c>
      <c r="J5415" t="s">
        <v>136</v>
      </c>
      <c r="K5415" t="s">
        <v>137</v>
      </c>
      <c r="L5415" t="s">
        <v>15636</v>
      </c>
      <c r="M5415" t="s">
        <v>15637</v>
      </c>
      <c r="N5415">
        <v>0.85416666600000002</v>
      </c>
      <c r="O5415">
        <v>0</v>
      </c>
      <c r="P5415">
        <v>60</v>
      </c>
      <c r="Q5415">
        <v>0</v>
      </c>
      <c r="R5415">
        <v>3</v>
      </c>
      <c r="S5415">
        <v>0</v>
      </c>
      <c r="T5415">
        <v>3</v>
      </c>
      <c r="U5415">
        <v>0</v>
      </c>
      <c r="V5415">
        <v>0</v>
      </c>
      <c r="W5415">
        <v>0</v>
      </c>
      <c r="X5415">
        <v>13.220468957540753</v>
      </c>
      <c r="Y5415">
        <v>0</v>
      </c>
      <c r="Z5415">
        <v>0.352667816026495</v>
      </c>
      <c r="AA5415">
        <v>0</v>
      </c>
      <c r="AB5415">
        <v>0.4117776138164384</v>
      </c>
      <c r="AC5415">
        <v>0</v>
      </c>
      <c r="AD5415">
        <v>0</v>
      </c>
      <c r="AE5415">
        <v>13.984914387383686</v>
      </c>
    </row>
    <row r="5416" spans="1:31" x14ac:dyDescent="0.25">
      <c r="A5416">
        <v>1718867</v>
      </c>
      <c r="B5416">
        <v>1</v>
      </c>
      <c r="C5416" t="s">
        <v>80</v>
      </c>
      <c r="D5416" t="s">
        <v>88</v>
      </c>
      <c r="E5416" t="s">
        <v>441</v>
      </c>
      <c r="F5416" t="s">
        <v>15638</v>
      </c>
      <c r="G5416" t="s">
        <v>157</v>
      </c>
      <c r="H5416" t="s">
        <v>134</v>
      </c>
      <c r="I5416" t="s">
        <v>135</v>
      </c>
      <c r="J5416" t="s">
        <v>136</v>
      </c>
      <c r="K5416" t="s">
        <v>137</v>
      </c>
      <c r="L5416" t="s">
        <v>15639</v>
      </c>
      <c r="M5416" t="s">
        <v>15640</v>
      </c>
      <c r="N5416">
        <v>2.659444444</v>
      </c>
      <c r="O5416">
        <v>0</v>
      </c>
      <c r="P5416">
        <v>74</v>
      </c>
      <c r="Q5416">
        <v>0</v>
      </c>
      <c r="R5416">
        <v>0</v>
      </c>
      <c r="S5416">
        <v>0</v>
      </c>
      <c r="T5416">
        <v>2</v>
      </c>
      <c r="U5416">
        <v>0</v>
      </c>
      <c r="V5416">
        <v>0</v>
      </c>
      <c r="W5416">
        <v>0</v>
      </c>
      <c r="X5416">
        <v>57.113881705694048</v>
      </c>
      <c r="Y5416">
        <v>0</v>
      </c>
      <c r="Z5416">
        <v>0</v>
      </c>
      <c r="AA5416">
        <v>0</v>
      </c>
      <c r="AB5416">
        <v>3.7543962849042226E-2</v>
      </c>
      <c r="AC5416">
        <v>0</v>
      </c>
      <c r="AD5416">
        <v>0</v>
      </c>
      <c r="AE5416">
        <v>57.151425668543091</v>
      </c>
    </row>
    <row r="5417" spans="1:31" x14ac:dyDescent="0.25">
      <c r="A5417">
        <v>1718535</v>
      </c>
      <c r="B5417">
        <v>1</v>
      </c>
      <c r="C5417" t="s">
        <v>81</v>
      </c>
      <c r="D5417" t="s">
        <v>118</v>
      </c>
      <c r="E5417" t="s">
        <v>171</v>
      </c>
      <c r="F5417" t="s">
        <v>15641</v>
      </c>
      <c r="G5417" t="s">
        <v>295</v>
      </c>
      <c r="H5417" t="s">
        <v>143</v>
      </c>
      <c r="I5417" t="s">
        <v>135</v>
      </c>
      <c r="J5417" t="s">
        <v>136</v>
      </c>
      <c r="K5417" t="s">
        <v>137</v>
      </c>
      <c r="L5417" t="s">
        <v>15642</v>
      </c>
      <c r="M5417" t="s">
        <v>15643</v>
      </c>
      <c r="N5417">
        <v>1.4422222220000001</v>
      </c>
      <c r="O5417">
        <v>0</v>
      </c>
      <c r="P5417">
        <v>0</v>
      </c>
      <c r="Q5417">
        <v>13</v>
      </c>
      <c r="R5417">
        <v>0</v>
      </c>
      <c r="S5417">
        <v>1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5.0479241634197285</v>
      </c>
      <c r="Z5417">
        <v>0</v>
      </c>
      <c r="AA5417">
        <v>0.40716272198764858</v>
      </c>
      <c r="AB5417">
        <v>0</v>
      </c>
      <c r="AC5417">
        <v>0</v>
      </c>
      <c r="AD5417">
        <v>0</v>
      </c>
      <c r="AE5417">
        <v>5.4550868854073773</v>
      </c>
    </row>
    <row r="5418" spans="1:31" x14ac:dyDescent="0.25">
      <c r="A5418">
        <v>1718721</v>
      </c>
      <c r="B5418">
        <v>1</v>
      </c>
      <c r="C5418" t="s">
        <v>80</v>
      </c>
      <c r="D5418" t="s">
        <v>82</v>
      </c>
      <c r="E5418" t="s">
        <v>160</v>
      </c>
      <c r="F5418" t="s">
        <v>10072</v>
      </c>
      <c r="G5418" t="s">
        <v>162</v>
      </c>
      <c r="H5418" t="s">
        <v>134</v>
      </c>
      <c r="I5418" t="s">
        <v>135</v>
      </c>
      <c r="J5418" t="s">
        <v>136</v>
      </c>
      <c r="K5418" t="s">
        <v>137</v>
      </c>
      <c r="L5418" t="s">
        <v>15644</v>
      </c>
      <c r="M5418" t="s">
        <v>15645</v>
      </c>
      <c r="N5418">
        <v>0.68361111100000005</v>
      </c>
      <c r="O5418">
        <v>0</v>
      </c>
      <c r="P5418">
        <v>171</v>
      </c>
      <c r="Q5418">
        <v>0</v>
      </c>
      <c r="R5418">
        <v>0</v>
      </c>
      <c r="S5418">
        <v>0</v>
      </c>
      <c r="T5418">
        <v>23</v>
      </c>
      <c r="U5418">
        <v>0</v>
      </c>
      <c r="V5418">
        <v>1</v>
      </c>
      <c r="W5418">
        <v>0</v>
      </c>
      <c r="X5418">
        <v>25.234442298489014</v>
      </c>
      <c r="Y5418">
        <v>0</v>
      </c>
      <c r="Z5418">
        <v>0</v>
      </c>
      <c r="AA5418">
        <v>0</v>
      </c>
      <c r="AB5418">
        <v>5.6490134117193342</v>
      </c>
      <c r="AC5418">
        <v>0</v>
      </c>
      <c r="AD5418">
        <v>7.2679937409642799</v>
      </c>
      <c r="AE5418">
        <v>38.151449451172631</v>
      </c>
    </row>
    <row r="5419" spans="1:31" x14ac:dyDescent="0.25">
      <c r="A5419">
        <v>1718426</v>
      </c>
      <c r="B5419">
        <v>1</v>
      </c>
      <c r="C5419" t="s">
        <v>80</v>
      </c>
      <c r="D5419" t="s">
        <v>95</v>
      </c>
      <c r="E5419" t="s">
        <v>160</v>
      </c>
      <c r="F5419" t="s">
        <v>15646</v>
      </c>
      <c r="G5419" t="s">
        <v>269</v>
      </c>
      <c r="H5419" t="s">
        <v>134</v>
      </c>
      <c r="I5419" t="s">
        <v>135</v>
      </c>
      <c r="J5419" t="s">
        <v>136</v>
      </c>
      <c r="K5419" t="s">
        <v>137</v>
      </c>
      <c r="L5419" t="s">
        <v>15647</v>
      </c>
      <c r="M5419" t="s">
        <v>15648</v>
      </c>
      <c r="N5419">
        <v>0.87166666599999998</v>
      </c>
      <c r="O5419">
        <v>0</v>
      </c>
      <c r="P5419">
        <v>37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4.0978778151010937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4.0978778151010937</v>
      </c>
    </row>
    <row r="5420" spans="1:31" x14ac:dyDescent="0.25">
      <c r="A5420">
        <v>1718827</v>
      </c>
      <c r="B5420">
        <v>1</v>
      </c>
      <c r="C5420" t="s">
        <v>81</v>
      </c>
      <c r="D5420" t="s">
        <v>120</v>
      </c>
      <c r="E5420" t="s">
        <v>140</v>
      </c>
      <c r="F5420" t="s">
        <v>15649</v>
      </c>
      <c r="G5420" t="s">
        <v>147</v>
      </c>
      <c r="H5420" t="s">
        <v>143</v>
      </c>
      <c r="I5420" t="s">
        <v>455</v>
      </c>
      <c r="J5420" t="s">
        <v>136</v>
      </c>
      <c r="K5420" t="s">
        <v>137</v>
      </c>
      <c r="L5420" t="s">
        <v>15650</v>
      </c>
      <c r="M5420" t="s">
        <v>15651</v>
      </c>
      <c r="N5420">
        <v>1.0277777E-2</v>
      </c>
      <c r="O5420">
        <v>17</v>
      </c>
      <c r="P5420">
        <v>17791</v>
      </c>
      <c r="Q5420">
        <v>1400</v>
      </c>
      <c r="R5420">
        <v>888</v>
      </c>
      <c r="S5420">
        <v>205</v>
      </c>
      <c r="T5420">
        <v>2531</v>
      </c>
      <c r="U5420">
        <v>34</v>
      </c>
      <c r="V5420">
        <v>14</v>
      </c>
      <c r="W5420">
        <v>0.11894977057731168</v>
      </c>
      <c r="X5420">
        <v>44.782483250529957</v>
      </c>
      <c r="Y5420">
        <v>25.730781594298559</v>
      </c>
      <c r="Z5420">
        <v>3.674826564899194</v>
      </c>
      <c r="AA5420">
        <v>9.9739899263666185</v>
      </c>
      <c r="AB5420">
        <v>13.358638053968132</v>
      </c>
      <c r="AC5420">
        <v>39.669713218463059</v>
      </c>
      <c r="AD5420">
        <v>0.64604841156028781</v>
      </c>
      <c r="AE5420">
        <v>137.95543079066312</v>
      </c>
    </row>
    <row r="5421" spans="1:31" x14ac:dyDescent="0.25">
      <c r="A5421">
        <v>1718884</v>
      </c>
      <c r="B5421">
        <v>1</v>
      </c>
      <c r="C5421" t="s">
        <v>80</v>
      </c>
      <c r="D5421" t="s">
        <v>105</v>
      </c>
      <c r="E5421" t="s">
        <v>150</v>
      </c>
      <c r="F5421" t="s">
        <v>15652</v>
      </c>
      <c r="G5421" t="s">
        <v>186</v>
      </c>
      <c r="H5421" t="s">
        <v>134</v>
      </c>
      <c r="I5421" t="s">
        <v>135</v>
      </c>
      <c r="J5421" t="s">
        <v>136</v>
      </c>
      <c r="K5421" t="s">
        <v>137</v>
      </c>
      <c r="L5421" t="s">
        <v>15653</v>
      </c>
      <c r="M5421" t="s">
        <v>15654</v>
      </c>
      <c r="N5421">
        <v>0.748611111</v>
      </c>
      <c r="O5421">
        <v>0</v>
      </c>
      <c r="P5421">
        <v>311</v>
      </c>
      <c r="Q5421">
        <v>0</v>
      </c>
      <c r="R5421">
        <v>4</v>
      </c>
      <c r="S5421">
        <v>0</v>
      </c>
      <c r="T5421">
        <v>17</v>
      </c>
      <c r="U5421">
        <v>0</v>
      </c>
      <c r="V5421">
        <v>0</v>
      </c>
      <c r="W5421">
        <v>0</v>
      </c>
      <c r="X5421">
        <v>59.950701081314499</v>
      </c>
      <c r="Y5421">
        <v>0</v>
      </c>
      <c r="Z5421">
        <v>6.8210652276790282E-2</v>
      </c>
      <c r="AA5421">
        <v>0</v>
      </c>
      <c r="AB5421">
        <v>5.0808313312645694</v>
      </c>
      <c r="AC5421">
        <v>0</v>
      </c>
      <c r="AD5421">
        <v>0</v>
      </c>
      <c r="AE5421">
        <v>65.099743064855858</v>
      </c>
    </row>
    <row r="5422" spans="1:31" x14ac:dyDescent="0.25">
      <c r="A5422">
        <v>1718386</v>
      </c>
      <c r="B5422">
        <v>1</v>
      </c>
      <c r="C5422" t="s">
        <v>81</v>
      </c>
      <c r="D5422" t="s">
        <v>126</v>
      </c>
      <c r="E5422" t="s">
        <v>160</v>
      </c>
      <c r="F5422" t="s">
        <v>15655</v>
      </c>
      <c r="G5422" t="s">
        <v>162</v>
      </c>
      <c r="H5422" t="s">
        <v>134</v>
      </c>
      <c r="I5422" t="s">
        <v>135</v>
      </c>
      <c r="J5422" t="s">
        <v>136</v>
      </c>
      <c r="K5422" t="s">
        <v>137</v>
      </c>
      <c r="L5422" t="s">
        <v>15656</v>
      </c>
      <c r="M5422" t="s">
        <v>15657</v>
      </c>
      <c r="N5422">
        <v>1.47</v>
      </c>
      <c r="O5422">
        <v>0</v>
      </c>
      <c r="P5422">
        <v>11</v>
      </c>
      <c r="Q5422">
        <v>0</v>
      </c>
      <c r="R5422">
        <v>2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1.8668884858960533</v>
      </c>
      <c r="Y5422">
        <v>0</v>
      </c>
      <c r="Z5422">
        <v>0.17637130021368669</v>
      </c>
      <c r="AA5422">
        <v>0</v>
      </c>
      <c r="AB5422">
        <v>0</v>
      </c>
      <c r="AC5422">
        <v>0</v>
      </c>
      <c r="AD5422">
        <v>0</v>
      </c>
      <c r="AE5422">
        <v>2.0432597861097399</v>
      </c>
    </row>
    <row r="5423" spans="1:31" x14ac:dyDescent="0.25">
      <c r="A5423">
        <v>1718761</v>
      </c>
      <c r="B5423">
        <v>1</v>
      </c>
      <c r="C5423" t="s">
        <v>80</v>
      </c>
      <c r="D5423" t="s">
        <v>103</v>
      </c>
      <c r="E5423" t="s">
        <v>150</v>
      </c>
      <c r="F5423" t="s">
        <v>15658</v>
      </c>
      <c r="G5423" t="s">
        <v>186</v>
      </c>
      <c r="H5423" t="s">
        <v>134</v>
      </c>
      <c r="I5423" t="s">
        <v>135</v>
      </c>
      <c r="J5423" t="s">
        <v>136</v>
      </c>
      <c r="K5423" t="s">
        <v>137</v>
      </c>
      <c r="L5423" t="s">
        <v>15659</v>
      </c>
      <c r="M5423" t="s">
        <v>15660</v>
      </c>
      <c r="N5423">
        <v>0.71388888800000005</v>
      </c>
      <c r="O5423">
        <v>0</v>
      </c>
      <c r="P5423">
        <v>127</v>
      </c>
      <c r="Q5423">
        <v>0</v>
      </c>
      <c r="R5423">
        <v>0</v>
      </c>
      <c r="S5423">
        <v>0</v>
      </c>
      <c r="T5423">
        <v>6</v>
      </c>
      <c r="U5423">
        <v>0</v>
      </c>
      <c r="V5423">
        <v>0</v>
      </c>
      <c r="W5423">
        <v>0</v>
      </c>
      <c r="X5423">
        <v>13.244014784065298</v>
      </c>
      <c r="Y5423">
        <v>0</v>
      </c>
      <c r="Z5423">
        <v>0</v>
      </c>
      <c r="AA5423">
        <v>0</v>
      </c>
      <c r="AB5423">
        <v>1.1636840234796051</v>
      </c>
      <c r="AC5423">
        <v>0</v>
      </c>
      <c r="AD5423">
        <v>0</v>
      </c>
      <c r="AE5423">
        <v>14.407698807544904</v>
      </c>
    </row>
    <row r="5424" spans="1:31" x14ac:dyDescent="0.25">
      <c r="A5424">
        <v>1718618</v>
      </c>
      <c r="B5424">
        <v>1</v>
      </c>
      <c r="C5424" t="s">
        <v>80</v>
      </c>
      <c r="D5424" t="s">
        <v>100</v>
      </c>
      <c r="E5424" t="s">
        <v>150</v>
      </c>
      <c r="F5424" t="s">
        <v>15661</v>
      </c>
      <c r="G5424" t="s">
        <v>173</v>
      </c>
      <c r="H5424" t="s">
        <v>134</v>
      </c>
      <c r="I5424" t="s">
        <v>135</v>
      </c>
      <c r="J5424" t="s">
        <v>136</v>
      </c>
      <c r="K5424" t="s">
        <v>153</v>
      </c>
      <c r="L5424" t="s">
        <v>15662</v>
      </c>
      <c r="M5424" t="s">
        <v>15663</v>
      </c>
      <c r="N5424">
        <v>3.3197222219999998</v>
      </c>
      <c r="O5424">
        <v>0</v>
      </c>
      <c r="P5424">
        <v>258</v>
      </c>
      <c r="Q5424">
        <v>0</v>
      </c>
      <c r="R5424">
        <v>3</v>
      </c>
      <c r="S5424">
        <v>0</v>
      </c>
      <c r="T5424">
        <v>21</v>
      </c>
      <c r="U5424">
        <v>0</v>
      </c>
      <c r="V5424">
        <v>0</v>
      </c>
      <c r="W5424">
        <v>0</v>
      </c>
      <c r="X5424">
        <v>191.32763245769607</v>
      </c>
      <c r="Y5424">
        <v>0</v>
      </c>
      <c r="Z5424">
        <v>4.3775243973923876</v>
      </c>
      <c r="AA5424">
        <v>0</v>
      </c>
      <c r="AB5424">
        <v>39.998223596839239</v>
      </c>
      <c r="AC5424">
        <v>0</v>
      </c>
      <c r="AD5424">
        <v>0</v>
      </c>
      <c r="AE5424">
        <v>235.7033804519277</v>
      </c>
    </row>
    <row r="5425" spans="1:31" x14ac:dyDescent="0.25">
      <c r="A5425">
        <v>1718890</v>
      </c>
      <c r="B5425">
        <v>1</v>
      </c>
      <c r="C5425" t="s">
        <v>80</v>
      </c>
      <c r="D5425" t="s">
        <v>83</v>
      </c>
      <c r="E5425" t="s">
        <v>131</v>
      </c>
      <c r="F5425" t="s">
        <v>15664</v>
      </c>
      <c r="G5425" t="s">
        <v>133</v>
      </c>
      <c r="H5425" t="s">
        <v>134</v>
      </c>
      <c r="I5425" t="s">
        <v>135</v>
      </c>
      <c r="J5425" t="s">
        <v>136</v>
      </c>
      <c r="K5425" t="s">
        <v>137</v>
      </c>
      <c r="L5425" t="s">
        <v>15665</v>
      </c>
      <c r="M5425" t="s">
        <v>15666</v>
      </c>
      <c r="N5425">
        <v>2.284444444</v>
      </c>
      <c r="O5425">
        <v>0</v>
      </c>
      <c r="P5425">
        <v>1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0.49422700437137507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0.49422700437137507</v>
      </c>
    </row>
    <row r="5426" spans="1:31" x14ac:dyDescent="0.25">
      <c r="A5426">
        <v>1718449</v>
      </c>
      <c r="B5426">
        <v>1</v>
      </c>
      <c r="C5426" t="s">
        <v>81</v>
      </c>
      <c r="D5426" t="s">
        <v>113</v>
      </c>
      <c r="E5426" t="s">
        <v>140</v>
      </c>
      <c r="F5426" t="s">
        <v>556</v>
      </c>
      <c r="G5426" t="s">
        <v>147</v>
      </c>
      <c r="H5426" t="s">
        <v>143</v>
      </c>
      <c r="I5426" t="s">
        <v>455</v>
      </c>
      <c r="J5426" t="s">
        <v>136</v>
      </c>
      <c r="K5426" t="s">
        <v>137</v>
      </c>
      <c r="L5426" t="s">
        <v>15667</v>
      </c>
      <c r="M5426" t="s">
        <v>15668</v>
      </c>
      <c r="N5426">
        <v>1.9444444000000002E-2</v>
      </c>
      <c r="O5426">
        <v>15</v>
      </c>
      <c r="P5426">
        <v>347</v>
      </c>
      <c r="Q5426">
        <v>144</v>
      </c>
      <c r="R5426">
        <v>177</v>
      </c>
      <c r="S5426">
        <v>20</v>
      </c>
      <c r="T5426">
        <v>28</v>
      </c>
      <c r="U5426">
        <v>0</v>
      </c>
      <c r="V5426">
        <v>0</v>
      </c>
      <c r="W5426">
        <v>5.158523351712499E-2</v>
      </c>
      <c r="X5426">
        <v>1.4664339070240815</v>
      </c>
      <c r="Y5426">
        <v>1.5710772243595528</v>
      </c>
      <c r="Z5426">
        <v>1.0915173175942581</v>
      </c>
      <c r="AA5426">
        <v>1.0516503022962613</v>
      </c>
      <c r="AB5426">
        <v>0.48916745313974996</v>
      </c>
      <c r="AC5426">
        <v>0</v>
      </c>
      <c r="AD5426">
        <v>0</v>
      </c>
      <c r="AE5426">
        <v>5.7214314379310283</v>
      </c>
    </row>
    <row r="5427" spans="1:31" x14ac:dyDescent="0.25">
      <c r="A5427">
        <v>1718512</v>
      </c>
      <c r="B5427">
        <v>1</v>
      </c>
      <c r="C5427" t="s">
        <v>80</v>
      </c>
      <c r="D5427" t="s">
        <v>84</v>
      </c>
      <c r="E5427" t="s">
        <v>150</v>
      </c>
      <c r="F5427" t="s">
        <v>15669</v>
      </c>
      <c r="G5427" t="s">
        <v>269</v>
      </c>
      <c r="H5427" t="s">
        <v>134</v>
      </c>
      <c r="I5427" t="s">
        <v>135</v>
      </c>
      <c r="J5427" t="s">
        <v>136</v>
      </c>
      <c r="K5427" t="s">
        <v>137</v>
      </c>
      <c r="L5427" t="s">
        <v>15670</v>
      </c>
      <c r="M5427" t="s">
        <v>15671</v>
      </c>
      <c r="N5427">
        <v>0.441111111</v>
      </c>
      <c r="O5427">
        <v>0</v>
      </c>
      <c r="P5427">
        <v>833</v>
      </c>
      <c r="Q5427">
        <v>0</v>
      </c>
      <c r="R5427">
        <v>0</v>
      </c>
      <c r="S5427">
        <v>0</v>
      </c>
      <c r="T5427">
        <v>94</v>
      </c>
      <c r="U5427">
        <v>0</v>
      </c>
      <c r="V5427">
        <v>0</v>
      </c>
      <c r="W5427">
        <v>0</v>
      </c>
      <c r="X5427">
        <v>84.780582448099338</v>
      </c>
      <c r="Y5427">
        <v>0</v>
      </c>
      <c r="Z5427">
        <v>0</v>
      </c>
      <c r="AA5427">
        <v>0</v>
      </c>
      <c r="AB5427">
        <v>25.996420912950011</v>
      </c>
      <c r="AC5427">
        <v>0</v>
      </c>
      <c r="AD5427">
        <v>0</v>
      </c>
      <c r="AE5427">
        <v>110.77700336104935</v>
      </c>
    </row>
    <row r="5428" spans="1:31" x14ac:dyDescent="0.25">
      <c r="A5428">
        <v>1718412</v>
      </c>
      <c r="B5428">
        <v>1</v>
      </c>
      <c r="C5428" t="s">
        <v>81</v>
      </c>
      <c r="D5428" t="s">
        <v>118</v>
      </c>
      <c r="E5428" t="s">
        <v>171</v>
      </c>
      <c r="F5428" t="s">
        <v>14501</v>
      </c>
      <c r="G5428" t="s">
        <v>911</v>
      </c>
      <c r="H5428" t="s">
        <v>143</v>
      </c>
      <c r="I5428" t="s">
        <v>135</v>
      </c>
      <c r="J5428" t="s">
        <v>136</v>
      </c>
      <c r="K5428" t="s">
        <v>137</v>
      </c>
      <c r="L5428" t="s">
        <v>15672</v>
      </c>
      <c r="M5428" t="s">
        <v>15673</v>
      </c>
      <c r="N5428">
        <v>2.8911111109999998</v>
      </c>
      <c r="O5428">
        <v>0</v>
      </c>
      <c r="P5428">
        <v>1</v>
      </c>
      <c r="Q5428">
        <v>12</v>
      </c>
      <c r="R5428">
        <v>67</v>
      </c>
      <c r="S5428">
        <v>8</v>
      </c>
      <c r="T5428">
        <v>5</v>
      </c>
      <c r="U5428">
        <v>0</v>
      </c>
      <c r="V5428">
        <v>0</v>
      </c>
      <c r="W5428">
        <v>0</v>
      </c>
      <c r="X5428">
        <v>0.10533479254284001</v>
      </c>
      <c r="Y5428">
        <v>192.6102303544389</v>
      </c>
      <c r="Z5428">
        <v>117.25323363316024</v>
      </c>
      <c r="AA5428">
        <v>46.763224078811504</v>
      </c>
      <c r="AB5428">
        <v>5.4243216267013672</v>
      </c>
      <c r="AC5428">
        <v>0</v>
      </c>
      <c r="AD5428">
        <v>0</v>
      </c>
      <c r="AE5428">
        <v>362.15634448565487</v>
      </c>
    </row>
    <row r="5429" spans="1:31" x14ac:dyDescent="0.25">
      <c r="A5429">
        <v>1718306</v>
      </c>
      <c r="B5429">
        <v>1</v>
      </c>
      <c r="C5429" t="s">
        <v>81</v>
      </c>
      <c r="D5429" t="s">
        <v>117</v>
      </c>
      <c r="E5429" t="s">
        <v>171</v>
      </c>
      <c r="F5429" t="s">
        <v>15674</v>
      </c>
      <c r="G5429" t="s">
        <v>173</v>
      </c>
      <c r="H5429" t="s">
        <v>143</v>
      </c>
      <c r="I5429" t="s">
        <v>135</v>
      </c>
      <c r="J5429" t="s">
        <v>136</v>
      </c>
      <c r="K5429" t="s">
        <v>153</v>
      </c>
      <c r="L5429" t="s">
        <v>15675</v>
      </c>
      <c r="M5429" t="s">
        <v>15676</v>
      </c>
      <c r="N5429">
        <v>0.57499999999999996</v>
      </c>
      <c r="O5429">
        <v>0</v>
      </c>
      <c r="P5429">
        <v>1162</v>
      </c>
      <c r="Q5429">
        <v>0</v>
      </c>
      <c r="R5429">
        <v>0</v>
      </c>
      <c r="S5429">
        <v>0</v>
      </c>
      <c r="T5429">
        <v>69</v>
      </c>
      <c r="U5429">
        <v>0</v>
      </c>
      <c r="V5429">
        <v>0</v>
      </c>
      <c r="W5429">
        <v>0</v>
      </c>
      <c r="X5429">
        <v>80.947275716108805</v>
      </c>
      <c r="Y5429">
        <v>0</v>
      </c>
      <c r="Z5429">
        <v>0</v>
      </c>
      <c r="AA5429">
        <v>0</v>
      </c>
      <c r="AB5429">
        <v>12.137111869606549</v>
      </c>
      <c r="AC5429">
        <v>0</v>
      </c>
      <c r="AD5429">
        <v>0</v>
      </c>
      <c r="AE5429">
        <v>93.084387585715348</v>
      </c>
    </row>
    <row r="5430" spans="1:31" x14ac:dyDescent="0.25">
      <c r="A5430">
        <v>1718704</v>
      </c>
      <c r="B5430">
        <v>1</v>
      </c>
      <c r="C5430" t="s">
        <v>80</v>
      </c>
      <c r="D5430" t="s">
        <v>106</v>
      </c>
      <c r="E5430" t="s">
        <v>189</v>
      </c>
      <c r="F5430" t="s">
        <v>15677</v>
      </c>
      <c r="G5430" t="s">
        <v>147</v>
      </c>
      <c r="H5430" t="s">
        <v>143</v>
      </c>
      <c r="I5430" t="s">
        <v>135</v>
      </c>
      <c r="J5430" t="s">
        <v>136</v>
      </c>
      <c r="K5430" t="s">
        <v>137</v>
      </c>
      <c r="L5430" t="s">
        <v>15678</v>
      </c>
      <c r="M5430" t="s">
        <v>15679</v>
      </c>
      <c r="N5430">
        <v>2.34</v>
      </c>
      <c r="O5430">
        <v>0</v>
      </c>
      <c r="P5430">
        <v>0</v>
      </c>
      <c r="Q5430">
        <v>8</v>
      </c>
      <c r="R5430">
        <v>70</v>
      </c>
      <c r="S5430">
        <v>6</v>
      </c>
      <c r="T5430">
        <v>8</v>
      </c>
      <c r="U5430">
        <v>0</v>
      </c>
      <c r="V5430">
        <v>0</v>
      </c>
      <c r="W5430">
        <v>0</v>
      </c>
      <c r="X5430">
        <v>0</v>
      </c>
      <c r="Y5430">
        <v>14.217532682257019</v>
      </c>
      <c r="Z5430">
        <v>180.74362213691015</v>
      </c>
      <c r="AA5430">
        <v>34.612240281456856</v>
      </c>
      <c r="AB5430">
        <v>19.41062151502371</v>
      </c>
      <c r="AC5430">
        <v>0</v>
      </c>
      <c r="AD5430">
        <v>0</v>
      </c>
      <c r="AE5430">
        <v>248.98401661564773</v>
      </c>
    </row>
    <row r="5431" spans="1:31" x14ac:dyDescent="0.25">
      <c r="A5431">
        <v>1718398</v>
      </c>
      <c r="B5431">
        <v>1</v>
      </c>
      <c r="C5431" t="s">
        <v>80</v>
      </c>
      <c r="D5431" t="s">
        <v>85</v>
      </c>
      <c r="E5431" t="s">
        <v>160</v>
      </c>
      <c r="F5431" t="s">
        <v>3281</v>
      </c>
      <c r="G5431" t="s">
        <v>173</v>
      </c>
      <c r="H5431" t="s">
        <v>134</v>
      </c>
      <c r="I5431" t="s">
        <v>135</v>
      </c>
      <c r="J5431" t="s">
        <v>136</v>
      </c>
      <c r="K5431" t="s">
        <v>153</v>
      </c>
      <c r="L5431" t="s">
        <v>15680</v>
      </c>
      <c r="M5431" t="s">
        <v>15681</v>
      </c>
      <c r="N5431">
        <v>1.3022222219999999</v>
      </c>
      <c r="O5431">
        <v>0</v>
      </c>
      <c r="P5431">
        <v>243</v>
      </c>
      <c r="Q5431">
        <v>0</v>
      </c>
      <c r="R5431">
        <v>0</v>
      </c>
      <c r="S5431">
        <v>0</v>
      </c>
      <c r="T5431">
        <v>10</v>
      </c>
      <c r="U5431">
        <v>0</v>
      </c>
      <c r="V5431">
        <v>0</v>
      </c>
      <c r="W5431">
        <v>0</v>
      </c>
      <c r="X5431">
        <v>82.436029740894938</v>
      </c>
      <c r="Y5431">
        <v>0</v>
      </c>
      <c r="Z5431">
        <v>0</v>
      </c>
      <c r="AA5431">
        <v>0</v>
      </c>
      <c r="AB5431">
        <v>9.0580320645939594</v>
      </c>
      <c r="AC5431">
        <v>0</v>
      </c>
      <c r="AD5431">
        <v>0</v>
      </c>
      <c r="AE5431">
        <v>91.494061805488897</v>
      </c>
    </row>
    <row r="5432" spans="1:31" x14ac:dyDescent="0.25">
      <c r="A5432">
        <v>1718730</v>
      </c>
      <c r="B5432">
        <v>1</v>
      </c>
      <c r="C5432" t="s">
        <v>80</v>
      </c>
      <c r="D5432" t="s">
        <v>106</v>
      </c>
      <c r="E5432" t="s">
        <v>131</v>
      </c>
      <c r="F5432" t="s">
        <v>15682</v>
      </c>
      <c r="G5432" t="s">
        <v>133</v>
      </c>
      <c r="H5432" t="s">
        <v>134</v>
      </c>
      <c r="I5432" t="s">
        <v>135</v>
      </c>
      <c r="J5432" t="s">
        <v>136</v>
      </c>
      <c r="K5432" t="s">
        <v>137</v>
      </c>
      <c r="L5432" t="s">
        <v>15683</v>
      </c>
      <c r="M5432" t="s">
        <v>15684</v>
      </c>
      <c r="N5432">
        <v>1.598055555</v>
      </c>
      <c r="O5432">
        <v>0</v>
      </c>
      <c r="P5432">
        <v>1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0.18605141200321668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0.18605141200321668</v>
      </c>
    </row>
    <row r="5433" spans="1:31" x14ac:dyDescent="0.25">
      <c r="A5433">
        <v>1718375</v>
      </c>
      <c r="B5433">
        <v>1</v>
      </c>
      <c r="C5433" t="s">
        <v>81</v>
      </c>
      <c r="D5433" t="s">
        <v>118</v>
      </c>
      <c r="E5433" t="s">
        <v>189</v>
      </c>
      <c r="F5433" t="s">
        <v>4542</v>
      </c>
      <c r="G5433" t="s">
        <v>152</v>
      </c>
      <c r="H5433" t="s">
        <v>143</v>
      </c>
      <c r="I5433" t="s">
        <v>135</v>
      </c>
      <c r="J5433" t="s">
        <v>136</v>
      </c>
      <c r="K5433" t="s">
        <v>153</v>
      </c>
      <c r="L5433" t="s">
        <v>15685</v>
      </c>
      <c r="M5433" t="s">
        <v>15686</v>
      </c>
      <c r="N5433">
        <v>8.3954850000000008</v>
      </c>
      <c r="O5433">
        <v>18</v>
      </c>
      <c r="P5433">
        <v>558</v>
      </c>
      <c r="Q5433">
        <v>0</v>
      </c>
      <c r="R5433">
        <v>14</v>
      </c>
      <c r="S5433">
        <v>5</v>
      </c>
      <c r="T5433">
        <v>28</v>
      </c>
      <c r="U5433">
        <v>0</v>
      </c>
      <c r="V5433">
        <v>0</v>
      </c>
      <c r="W5433">
        <v>43.629706331461442</v>
      </c>
      <c r="X5433">
        <v>529.22855147989924</v>
      </c>
      <c r="Y5433">
        <v>0</v>
      </c>
      <c r="Z5433">
        <v>1.33206945133472</v>
      </c>
      <c r="AA5433">
        <v>36.688920866205947</v>
      </c>
      <c r="AB5433">
        <v>112.03414294024192</v>
      </c>
      <c r="AC5433">
        <v>0</v>
      </c>
      <c r="AD5433">
        <v>0</v>
      </c>
      <c r="AE5433">
        <v>722.91339106914336</v>
      </c>
    </row>
    <row r="5434" spans="1:31" x14ac:dyDescent="0.25">
      <c r="A5434">
        <v>1718538</v>
      </c>
      <c r="B5434">
        <v>1</v>
      </c>
      <c r="C5434" t="s">
        <v>81</v>
      </c>
      <c r="D5434" t="s">
        <v>118</v>
      </c>
      <c r="E5434" t="s">
        <v>171</v>
      </c>
      <c r="F5434" t="s">
        <v>15687</v>
      </c>
      <c r="G5434" t="s">
        <v>147</v>
      </c>
      <c r="H5434" t="s">
        <v>143</v>
      </c>
      <c r="I5434" t="s">
        <v>455</v>
      </c>
      <c r="J5434" t="s">
        <v>136</v>
      </c>
      <c r="K5434" t="s">
        <v>137</v>
      </c>
      <c r="L5434" t="s">
        <v>15688</v>
      </c>
      <c r="M5434" t="s">
        <v>15689</v>
      </c>
      <c r="N5434">
        <v>5.5555550000000002E-3</v>
      </c>
      <c r="O5434">
        <v>2</v>
      </c>
      <c r="P5434">
        <v>1393</v>
      </c>
      <c r="Q5434">
        <v>171</v>
      </c>
      <c r="R5434">
        <v>168</v>
      </c>
      <c r="S5434">
        <v>25</v>
      </c>
      <c r="T5434">
        <v>128</v>
      </c>
      <c r="U5434">
        <v>1</v>
      </c>
      <c r="V5434">
        <v>0</v>
      </c>
      <c r="W5434">
        <v>1.5734110041222221E-3</v>
      </c>
      <c r="X5434">
        <v>0.66860000898453387</v>
      </c>
      <c r="Y5434">
        <v>0.9065807258955223</v>
      </c>
      <c r="Z5434">
        <v>0.25568969139956105</v>
      </c>
      <c r="AA5434">
        <v>0.70330404133893909</v>
      </c>
      <c r="AB5434">
        <v>0.26632177623860021</v>
      </c>
      <c r="AC5434">
        <v>4.4909203045888895E-3</v>
      </c>
      <c r="AD5434">
        <v>0</v>
      </c>
      <c r="AE5434">
        <v>2.8065605751658675</v>
      </c>
    </row>
    <row r="5435" spans="1:31" x14ac:dyDescent="0.25">
      <c r="A5435">
        <v>1718684</v>
      </c>
      <c r="B5435">
        <v>1</v>
      </c>
      <c r="C5435" t="s">
        <v>80</v>
      </c>
      <c r="D5435" t="s">
        <v>103</v>
      </c>
      <c r="E5435" t="s">
        <v>140</v>
      </c>
      <c r="F5435" t="s">
        <v>5733</v>
      </c>
      <c r="G5435" t="s">
        <v>147</v>
      </c>
      <c r="H5435" t="s">
        <v>143</v>
      </c>
      <c r="I5435" t="s">
        <v>135</v>
      </c>
      <c r="J5435" t="s">
        <v>136</v>
      </c>
      <c r="K5435" t="s">
        <v>137</v>
      </c>
      <c r="L5435" t="s">
        <v>15690</v>
      </c>
      <c r="M5435" t="s">
        <v>15691</v>
      </c>
      <c r="N5435">
        <v>0.22666666599999999</v>
      </c>
      <c r="O5435">
        <v>0</v>
      </c>
      <c r="P5435">
        <v>304</v>
      </c>
      <c r="Q5435">
        <v>1</v>
      </c>
      <c r="R5435">
        <v>12</v>
      </c>
      <c r="S5435">
        <v>1</v>
      </c>
      <c r="T5435">
        <v>24</v>
      </c>
      <c r="U5435">
        <v>0</v>
      </c>
      <c r="V5435">
        <v>0</v>
      </c>
      <c r="W5435">
        <v>0</v>
      </c>
      <c r="X5435">
        <v>15.417856070349048</v>
      </c>
      <c r="Y5435">
        <v>4.0691587084764</v>
      </c>
      <c r="Z5435">
        <v>0.64464164284259995</v>
      </c>
      <c r="AA5435">
        <v>15.347898261347947</v>
      </c>
      <c r="AB5435">
        <v>10.164347426863161</v>
      </c>
      <c r="AC5435">
        <v>0</v>
      </c>
      <c r="AD5435">
        <v>0</v>
      </c>
      <c r="AE5435">
        <v>45.64390210987915</v>
      </c>
    </row>
    <row r="5436" spans="1:31" x14ac:dyDescent="0.25">
      <c r="A5436">
        <v>1718893</v>
      </c>
      <c r="B5436">
        <v>1</v>
      </c>
      <c r="C5436" t="s">
        <v>80</v>
      </c>
      <c r="D5436" t="s">
        <v>93</v>
      </c>
      <c r="E5436" t="s">
        <v>160</v>
      </c>
      <c r="F5436" t="s">
        <v>15692</v>
      </c>
      <c r="G5436" t="s">
        <v>326</v>
      </c>
      <c r="H5436" t="s">
        <v>134</v>
      </c>
      <c r="I5436" t="s">
        <v>135</v>
      </c>
      <c r="J5436" t="s">
        <v>136</v>
      </c>
      <c r="K5436" t="s">
        <v>137</v>
      </c>
      <c r="L5436" t="s">
        <v>15693</v>
      </c>
      <c r="M5436" t="s">
        <v>15694</v>
      </c>
      <c r="N5436">
        <v>0.84833333300000002</v>
      </c>
      <c r="O5436">
        <v>0</v>
      </c>
      <c r="P5436">
        <v>9</v>
      </c>
      <c r="Q5436">
        <v>0</v>
      </c>
      <c r="R5436">
        <v>2</v>
      </c>
      <c r="S5436">
        <v>0</v>
      </c>
      <c r="T5436">
        <v>3</v>
      </c>
      <c r="U5436">
        <v>0</v>
      </c>
      <c r="V5436">
        <v>0</v>
      </c>
      <c r="W5436">
        <v>0</v>
      </c>
      <c r="X5436">
        <v>0.53215588350070653</v>
      </c>
      <c r="Y5436">
        <v>0</v>
      </c>
      <c r="Z5436">
        <v>0.17138486577072001</v>
      </c>
      <c r="AA5436">
        <v>0</v>
      </c>
      <c r="AB5436">
        <v>1.1505777123596617</v>
      </c>
      <c r="AC5436">
        <v>0</v>
      </c>
      <c r="AD5436">
        <v>0</v>
      </c>
      <c r="AE5436">
        <v>1.8541184616310882</v>
      </c>
    </row>
    <row r="5437" spans="1:31" x14ac:dyDescent="0.25">
      <c r="A5437">
        <v>1718561</v>
      </c>
      <c r="B5437">
        <v>1</v>
      </c>
      <c r="C5437" t="s">
        <v>80</v>
      </c>
      <c r="D5437" t="s">
        <v>109</v>
      </c>
      <c r="E5437" t="s">
        <v>131</v>
      </c>
      <c r="F5437" t="s">
        <v>15695</v>
      </c>
      <c r="G5437" t="s">
        <v>133</v>
      </c>
      <c r="H5437" t="s">
        <v>134</v>
      </c>
      <c r="I5437" t="s">
        <v>135</v>
      </c>
      <c r="J5437" t="s">
        <v>136</v>
      </c>
      <c r="K5437" t="s">
        <v>137</v>
      </c>
      <c r="L5437" t="s">
        <v>15696</v>
      </c>
      <c r="M5437" t="s">
        <v>15697</v>
      </c>
      <c r="N5437">
        <v>1.9358333329999999</v>
      </c>
      <c r="O5437">
        <v>0</v>
      </c>
      <c r="P5437">
        <v>1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0.3618227153957711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0.3618227153957711</v>
      </c>
    </row>
    <row r="5438" spans="1:31" x14ac:dyDescent="0.25">
      <c r="A5438">
        <v>1718352</v>
      </c>
      <c r="B5438">
        <v>1</v>
      </c>
      <c r="C5438" t="s">
        <v>80</v>
      </c>
      <c r="D5438" t="s">
        <v>103</v>
      </c>
      <c r="E5438" t="s">
        <v>131</v>
      </c>
      <c r="F5438" t="s">
        <v>15698</v>
      </c>
      <c r="G5438" t="s">
        <v>238</v>
      </c>
      <c r="H5438" t="s">
        <v>134</v>
      </c>
      <c r="I5438" t="s">
        <v>135</v>
      </c>
      <c r="J5438" t="s">
        <v>136</v>
      </c>
      <c r="K5438" t="s">
        <v>137</v>
      </c>
      <c r="L5438" t="s">
        <v>15699</v>
      </c>
      <c r="M5438" t="s">
        <v>15700</v>
      </c>
      <c r="N5438">
        <v>1.619722222</v>
      </c>
      <c r="O5438">
        <v>0</v>
      </c>
      <c r="P5438">
        <v>9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5.6426505393073194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5.6426505393073194</v>
      </c>
    </row>
    <row r="5439" spans="1:31" x14ac:dyDescent="0.25">
      <c r="A5439">
        <v>1718830</v>
      </c>
      <c r="B5439">
        <v>1</v>
      </c>
      <c r="C5439" t="s">
        <v>81</v>
      </c>
      <c r="D5439" t="s">
        <v>128</v>
      </c>
      <c r="E5439" t="s">
        <v>131</v>
      </c>
      <c r="F5439" t="s">
        <v>15701</v>
      </c>
      <c r="G5439" t="s">
        <v>133</v>
      </c>
      <c r="H5439" t="s">
        <v>134</v>
      </c>
      <c r="I5439" t="s">
        <v>135</v>
      </c>
      <c r="J5439" t="s">
        <v>136</v>
      </c>
      <c r="K5439" t="s">
        <v>137</v>
      </c>
      <c r="L5439" t="s">
        <v>15702</v>
      </c>
      <c r="M5439" t="s">
        <v>15703</v>
      </c>
      <c r="N5439">
        <v>5.005833333</v>
      </c>
      <c r="O5439">
        <v>0</v>
      </c>
      <c r="P5439">
        <v>1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0.7731969434031476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0.7731969434031476</v>
      </c>
    </row>
    <row r="5440" spans="1:31" x14ac:dyDescent="0.25">
      <c r="A5440">
        <v>1718876</v>
      </c>
      <c r="B5440">
        <v>1</v>
      </c>
      <c r="C5440" t="s">
        <v>81</v>
      </c>
      <c r="D5440" t="s">
        <v>113</v>
      </c>
      <c r="E5440" t="s">
        <v>131</v>
      </c>
      <c r="F5440" t="s">
        <v>15704</v>
      </c>
      <c r="G5440" t="s">
        <v>133</v>
      </c>
      <c r="H5440" t="s">
        <v>134</v>
      </c>
      <c r="I5440" t="s">
        <v>135</v>
      </c>
      <c r="J5440" t="s">
        <v>136</v>
      </c>
      <c r="K5440" t="s">
        <v>137</v>
      </c>
      <c r="L5440" t="s">
        <v>15705</v>
      </c>
      <c r="M5440" t="s">
        <v>15706</v>
      </c>
      <c r="N5440">
        <v>0.90972222199999997</v>
      </c>
      <c r="O5440">
        <v>0</v>
      </c>
      <c r="P5440">
        <v>3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0.93753316224656003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0.93753316224656003</v>
      </c>
    </row>
    <row r="5441" spans="1:31" x14ac:dyDescent="0.25">
      <c r="A5441">
        <v>1718836</v>
      </c>
      <c r="B5441">
        <v>1</v>
      </c>
      <c r="C5441" t="s">
        <v>80</v>
      </c>
      <c r="D5441" t="s">
        <v>100</v>
      </c>
      <c r="E5441" t="s">
        <v>131</v>
      </c>
      <c r="F5441" t="s">
        <v>15707</v>
      </c>
      <c r="G5441" t="s">
        <v>133</v>
      </c>
      <c r="H5441" t="s">
        <v>134</v>
      </c>
      <c r="I5441" t="s">
        <v>135</v>
      </c>
      <c r="J5441" t="s">
        <v>136</v>
      </c>
      <c r="K5441" t="s">
        <v>137</v>
      </c>
      <c r="L5441" t="s">
        <v>15708</v>
      </c>
      <c r="M5441" t="s">
        <v>15709</v>
      </c>
      <c r="N5441">
        <v>0.87111111100000005</v>
      </c>
      <c r="O5441">
        <v>0</v>
      </c>
      <c r="P5441">
        <v>3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0.87836104053014241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0.87836104053014241</v>
      </c>
    </row>
    <row r="5442" spans="1:31" x14ac:dyDescent="0.25">
      <c r="A5442">
        <v>1718813</v>
      </c>
      <c r="B5442">
        <v>1</v>
      </c>
      <c r="C5442" t="s">
        <v>80</v>
      </c>
      <c r="D5442" t="s">
        <v>105</v>
      </c>
      <c r="E5442" t="s">
        <v>131</v>
      </c>
      <c r="F5442" t="s">
        <v>15710</v>
      </c>
      <c r="G5442" t="s">
        <v>238</v>
      </c>
      <c r="H5442" t="s">
        <v>134</v>
      </c>
      <c r="I5442" t="s">
        <v>135</v>
      </c>
      <c r="J5442" t="s">
        <v>136</v>
      </c>
      <c r="K5442" t="s">
        <v>137</v>
      </c>
      <c r="L5442" t="s">
        <v>15711</v>
      </c>
      <c r="M5442" t="s">
        <v>15712</v>
      </c>
      <c r="N5442">
        <v>0.69305555500000005</v>
      </c>
      <c r="O5442">
        <v>0</v>
      </c>
      <c r="P5442">
        <v>8</v>
      </c>
      <c r="Q5442">
        <v>0</v>
      </c>
      <c r="R5442">
        <v>0</v>
      </c>
      <c r="S5442">
        <v>0</v>
      </c>
      <c r="T5442">
        <v>1</v>
      </c>
      <c r="U5442">
        <v>0</v>
      </c>
      <c r="V5442">
        <v>0</v>
      </c>
      <c r="W5442">
        <v>0</v>
      </c>
      <c r="X5442">
        <v>1.7648722583089307</v>
      </c>
      <c r="Y5442">
        <v>0</v>
      </c>
      <c r="Z5442">
        <v>0</v>
      </c>
      <c r="AA5442">
        <v>0</v>
      </c>
      <c r="AB5442">
        <v>0.8966272407172029</v>
      </c>
      <c r="AC5442">
        <v>0</v>
      </c>
      <c r="AD5442">
        <v>0</v>
      </c>
      <c r="AE5442">
        <v>2.6614994990261334</v>
      </c>
    </row>
    <row r="5443" spans="1:31" x14ac:dyDescent="0.25">
      <c r="A5443">
        <v>1718750</v>
      </c>
      <c r="B5443">
        <v>1</v>
      </c>
      <c r="C5443" t="s">
        <v>80</v>
      </c>
      <c r="D5443" t="s">
        <v>97</v>
      </c>
      <c r="E5443" t="s">
        <v>171</v>
      </c>
      <c r="F5443" t="s">
        <v>15713</v>
      </c>
      <c r="G5443" t="s">
        <v>295</v>
      </c>
      <c r="H5443" t="s">
        <v>143</v>
      </c>
      <c r="I5443" t="s">
        <v>135</v>
      </c>
      <c r="J5443" t="s">
        <v>136</v>
      </c>
      <c r="K5443" t="s">
        <v>137</v>
      </c>
      <c r="L5443" t="s">
        <v>15714</v>
      </c>
      <c r="M5443" t="s">
        <v>15715</v>
      </c>
      <c r="N5443">
        <v>5.0208333329999997</v>
      </c>
      <c r="O5443">
        <v>0</v>
      </c>
      <c r="P5443">
        <v>11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54.487631400734237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54.487631400734237</v>
      </c>
    </row>
    <row r="5444" spans="1:31" x14ac:dyDescent="0.25">
      <c r="A5444">
        <v>1718501</v>
      </c>
      <c r="B5444">
        <v>1</v>
      </c>
      <c r="C5444" t="s">
        <v>80</v>
      </c>
      <c r="D5444" t="s">
        <v>93</v>
      </c>
      <c r="E5444" t="s">
        <v>160</v>
      </c>
      <c r="F5444" t="s">
        <v>15716</v>
      </c>
      <c r="G5444" t="s">
        <v>1898</v>
      </c>
      <c r="H5444" t="s">
        <v>134</v>
      </c>
      <c r="I5444" t="s">
        <v>135</v>
      </c>
      <c r="J5444" t="s">
        <v>136</v>
      </c>
      <c r="K5444" t="s">
        <v>137</v>
      </c>
      <c r="L5444" t="s">
        <v>15717</v>
      </c>
      <c r="M5444" t="s">
        <v>15718</v>
      </c>
      <c r="N5444">
        <v>1.5986111110000001</v>
      </c>
      <c r="O5444">
        <v>0</v>
      </c>
      <c r="P5444">
        <v>0</v>
      </c>
      <c r="Q5444">
        <v>0</v>
      </c>
      <c r="R5444">
        <v>2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0.50383730360736556</v>
      </c>
      <c r="AA5444">
        <v>0</v>
      </c>
      <c r="AB5444">
        <v>0</v>
      </c>
      <c r="AC5444">
        <v>0</v>
      </c>
      <c r="AD5444">
        <v>0</v>
      </c>
      <c r="AE5444">
        <v>0.50383730360736556</v>
      </c>
    </row>
    <row r="5445" spans="1:31" x14ac:dyDescent="0.25">
      <c r="A5445">
        <v>1718607</v>
      </c>
      <c r="B5445">
        <v>1</v>
      </c>
      <c r="C5445" t="s">
        <v>81</v>
      </c>
      <c r="D5445" t="s">
        <v>118</v>
      </c>
      <c r="E5445" t="s">
        <v>189</v>
      </c>
      <c r="F5445" t="s">
        <v>4665</v>
      </c>
      <c r="G5445" t="s">
        <v>233</v>
      </c>
      <c r="H5445" t="s">
        <v>234</v>
      </c>
      <c r="I5445" t="s">
        <v>135</v>
      </c>
      <c r="J5445" t="s">
        <v>136</v>
      </c>
      <c r="K5445" t="s">
        <v>153</v>
      </c>
      <c r="L5445" t="s">
        <v>15719</v>
      </c>
      <c r="M5445" t="s">
        <v>15720</v>
      </c>
      <c r="N5445">
        <v>5.2097222219999999</v>
      </c>
      <c r="O5445">
        <v>10</v>
      </c>
      <c r="P5445">
        <v>3384</v>
      </c>
      <c r="Q5445">
        <v>110</v>
      </c>
      <c r="R5445">
        <v>298</v>
      </c>
      <c r="S5445">
        <v>25</v>
      </c>
      <c r="T5445">
        <v>437</v>
      </c>
      <c r="U5445">
        <v>11</v>
      </c>
      <c r="V5445">
        <v>0</v>
      </c>
      <c r="W5445">
        <v>35.001332454839655</v>
      </c>
      <c r="X5445">
        <v>2881.8767216307942</v>
      </c>
      <c r="Y5445">
        <v>461.97758979012661</v>
      </c>
      <c r="Z5445">
        <v>701.03980218938852</v>
      </c>
      <c r="AA5445">
        <v>1866.5366424892698</v>
      </c>
      <c r="AB5445">
        <v>1581.628684754563</v>
      </c>
      <c r="AC5445">
        <v>4370.1227037130466</v>
      </c>
      <c r="AD5445">
        <v>0</v>
      </c>
      <c r="AE5445">
        <v>11898.183477022028</v>
      </c>
    </row>
    <row r="5446" spans="1:31" x14ac:dyDescent="0.25">
      <c r="A5446">
        <v>1718309</v>
      </c>
      <c r="B5446">
        <v>1</v>
      </c>
      <c r="C5446" t="s">
        <v>81</v>
      </c>
      <c r="D5446" t="s">
        <v>113</v>
      </c>
      <c r="E5446" t="s">
        <v>189</v>
      </c>
      <c r="F5446" t="s">
        <v>3102</v>
      </c>
      <c r="G5446" t="s">
        <v>147</v>
      </c>
      <c r="H5446" t="s">
        <v>143</v>
      </c>
      <c r="I5446" t="s">
        <v>455</v>
      </c>
      <c r="J5446" t="s">
        <v>136</v>
      </c>
      <c r="K5446" t="s">
        <v>137</v>
      </c>
      <c r="L5446" t="s">
        <v>15721</v>
      </c>
      <c r="M5446" t="s">
        <v>15722</v>
      </c>
      <c r="N5446">
        <v>1.7500000000000002E-2</v>
      </c>
      <c r="O5446">
        <v>0</v>
      </c>
      <c r="P5446">
        <v>237</v>
      </c>
      <c r="Q5446">
        <v>96</v>
      </c>
      <c r="R5446">
        <v>184</v>
      </c>
      <c r="S5446">
        <v>8</v>
      </c>
      <c r="T5446">
        <v>14</v>
      </c>
      <c r="U5446">
        <v>1</v>
      </c>
      <c r="V5446">
        <v>0</v>
      </c>
      <c r="W5446">
        <v>0</v>
      </c>
      <c r="X5446">
        <v>0.39458353498700555</v>
      </c>
      <c r="Y5446">
        <v>1.1498190509187551</v>
      </c>
      <c r="Z5446">
        <v>1.2777346875410251</v>
      </c>
      <c r="AA5446">
        <v>0.34590489349596254</v>
      </c>
      <c r="AB5446">
        <v>3.2992883419212506E-2</v>
      </c>
      <c r="AC5446">
        <v>5.9894693032387501E-2</v>
      </c>
      <c r="AD5446">
        <v>0</v>
      </c>
      <c r="AE5446">
        <v>3.2609297433943483</v>
      </c>
    </row>
    <row r="5447" spans="1:31" x14ac:dyDescent="0.25">
      <c r="A5447">
        <v>1718587</v>
      </c>
      <c r="B5447">
        <v>1</v>
      </c>
      <c r="C5447" t="s">
        <v>80</v>
      </c>
      <c r="D5447" t="s">
        <v>104</v>
      </c>
      <c r="E5447" t="s">
        <v>131</v>
      </c>
      <c r="F5447" t="s">
        <v>15723</v>
      </c>
      <c r="G5447" t="s">
        <v>133</v>
      </c>
      <c r="H5447" t="s">
        <v>134</v>
      </c>
      <c r="I5447" t="s">
        <v>135</v>
      </c>
      <c r="J5447" t="s">
        <v>136</v>
      </c>
      <c r="K5447" t="s">
        <v>137</v>
      </c>
      <c r="L5447" t="s">
        <v>15724</v>
      </c>
      <c r="M5447" t="s">
        <v>15725</v>
      </c>
      <c r="N5447">
        <v>5.1897222220000003</v>
      </c>
      <c r="O5447">
        <v>0</v>
      </c>
      <c r="P5447">
        <v>10</v>
      </c>
      <c r="Q5447">
        <v>0</v>
      </c>
      <c r="R5447">
        <v>0</v>
      </c>
      <c r="S5447">
        <v>0</v>
      </c>
      <c r="T5447">
        <v>1</v>
      </c>
      <c r="U5447">
        <v>0</v>
      </c>
      <c r="V5447">
        <v>0</v>
      </c>
      <c r="W5447">
        <v>0</v>
      </c>
      <c r="X5447">
        <v>21.489199359884932</v>
      </c>
      <c r="Y5447">
        <v>0</v>
      </c>
      <c r="Z5447">
        <v>0</v>
      </c>
      <c r="AA5447">
        <v>0</v>
      </c>
      <c r="AB5447">
        <v>7.9019585442248372</v>
      </c>
      <c r="AC5447">
        <v>0</v>
      </c>
      <c r="AD5447">
        <v>0</v>
      </c>
      <c r="AE5447">
        <v>29.391157904109768</v>
      </c>
    </row>
    <row r="5448" spans="1:31" x14ac:dyDescent="0.25">
      <c r="A5448">
        <v>1718564</v>
      </c>
      <c r="B5448">
        <v>1</v>
      </c>
      <c r="C5448" t="s">
        <v>81</v>
      </c>
      <c r="D5448" t="s">
        <v>118</v>
      </c>
      <c r="E5448" t="s">
        <v>160</v>
      </c>
      <c r="F5448" t="s">
        <v>15271</v>
      </c>
      <c r="G5448" t="s">
        <v>162</v>
      </c>
      <c r="H5448" t="s">
        <v>134</v>
      </c>
      <c r="I5448" t="s">
        <v>135</v>
      </c>
      <c r="J5448" t="s">
        <v>136</v>
      </c>
      <c r="K5448" t="s">
        <v>137</v>
      </c>
      <c r="L5448" t="s">
        <v>15726</v>
      </c>
      <c r="M5448" t="s">
        <v>15727</v>
      </c>
      <c r="N5448">
        <v>2.1994444440000001</v>
      </c>
      <c r="O5448">
        <v>0</v>
      </c>
      <c r="P5448">
        <v>37</v>
      </c>
      <c r="Q5448">
        <v>0</v>
      </c>
      <c r="R5448">
        <v>0</v>
      </c>
      <c r="S5448">
        <v>0</v>
      </c>
      <c r="T5448">
        <v>5</v>
      </c>
      <c r="U5448">
        <v>0</v>
      </c>
      <c r="V5448">
        <v>0</v>
      </c>
      <c r="W5448">
        <v>0</v>
      </c>
      <c r="X5448">
        <v>11.594732357084565</v>
      </c>
      <c r="Y5448">
        <v>0</v>
      </c>
      <c r="Z5448">
        <v>0</v>
      </c>
      <c r="AA5448">
        <v>0</v>
      </c>
      <c r="AB5448">
        <v>10.667131608809655</v>
      </c>
      <c r="AC5448">
        <v>0</v>
      </c>
      <c r="AD5448">
        <v>0</v>
      </c>
      <c r="AE5448">
        <v>22.261863965894221</v>
      </c>
    </row>
    <row r="5449" spans="1:31" x14ac:dyDescent="0.25">
      <c r="A5449">
        <v>1718372</v>
      </c>
      <c r="B5449">
        <v>1</v>
      </c>
      <c r="C5449" t="s">
        <v>80</v>
      </c>
      <c r="D5449" t="s">
        <v>93</v>
      </c>
      <c r="E5449" t="s">
        <v>140</v>
      </c>
      <c r="F5449" t="s">
        <v>15728</v>
      </c>
      <c r="G5449" t="s">
        <v>152</v>
      </c>
      <c r="H5449" t="s">
        <v>143</v>
      </c>
      <c r="I5449" t="s">
        <v>135</v>
      </c>
      <c r="J5449" t="s">
        <v>136</v>
      </c>
      <c r="K5449" t="s">
        <v>153</v>
      </c>
      <c r="L5449" t="s">
        <v>15729</v>
      </c>
      <c r="M5449" t="s">
        <v>15730</v>
      </c>
      <c r="N5449">
        <v>6.9616666660000002</v>
      </c>
      <c r="O5449">
        <v>0</v>
      </c>
      <c r="P5449">
        <v>1071</v>
      </c>
      <c r="Q5449">
        <v>1</v>
      </c>
      <c r="R5449">
        <v>273</v>
      </c>
      <c r="S5449">
        <v>4</v>
      </c>
      <c r="T5449">
        <v>284</v>
      </c>
      <c r="U5449">
        <v>0</v>
      </c>
      <c r="V5449">
        <v>0</v>
      </c>
      <c r="W5449">
        <v>0</v>
      </c>
      <c r="X5449">
        <v>921.61504372737045</v>
      </c>
      <c r="Y5449">
        <v>0</v>
      </c>
      <c r="Z5449">
        <v>191.37429060960088</v>
      </c>
      <c r="AA5449">
        <v>53.379186749764855</v>
      </c>
      <c r="AB5449">
        <v>767.99170740380589</v>
      </c>
      <c r="AC5449">
        <v>0</v>
      </c>
      <c r="AD5449">
        <v>0</v>
      </c>
      <c r="AE5449">
        <v>1934.3602284905419</v>
      </c>
    </row>
    <row r="5450" spans="1:31" x14ac:dyDescent="0.25">
      <c r="A5450">
        <v>1718541</v>
      </c>
      <c r="B5450">
        <v>1</v>
      </c>
      <c r="C5450" t="s">
        <v>80</v>
      </c>
      <c r="D5450" t="s">
        <v>90</v>
      </c>
      <c r="E5450" t="s">
        <v>131</v>
      </c>
      <c r="F5450" t="s">
        <v>15731</v>
      </c>
      <c r="G5450" t="s">
        <v>133</v>
      </c>
      <c r="H5450" t="s">
        <v>134</v>
      </c>
      <c r="I5450" t="s">
        <v>135</v>
      </c>
      <c r="J5450" t="s">
        <v>136</v>
      </c>
      <c r="K5450" t="s">
        <v>137</v>
      </c>
      <c r="L5450" t="s">
        <v>15732</v>
      </c>
      <c r="M5450" t="s">
        <v>15733</v>
      </c>
      <c r="N5450">
        <v>1.3888888880000001</v>
      </c>
      <c r="O5450">
        <v>0</v>
      </c>
      <c r="P5450">
        <v>2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1.6685286153855134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1.6685286153855134</v>
      </c>
    </row>
    <row r="5451" spans="1:31" x14ac:dyDescent="0.25">
      <c r="A5451">
        <v>1718581</v>
      </c>
      <c r="B5451">
        <v>1</v>
      </c>
      <c r="C5451" t="s">
        <v>80</v>
      </c>
      <c r="D5451" t="s">
        <v>104</v>
      </c>
      <c r="E5451" t="s">
        <v>171</v>
      </c>
      <c r="F5451" t="s">
        <v>15734</v>
      </c>
      <c r="G5451" t="s">
        <v>152</v>
      </c>
      <c r="H5451" t="s">
        <v>143</v>
      </c>
      <c r="I5451" t="s">
        <v>135</v>
      </c>
      <c r="J5451" t="s">
        <v>136</v>
      </c>
      <c r="K5451" t="s">
        <v>153</v>
      </c>
      <c r="L5451" t="s">
        <v>15735</v>
      </c>
      <c r="M5451" t="s">
        <v>15736</v>
      </c>
      <c r="N5451">
        <v>4.1722222220000003</v>
      </c>
      <c r="O5451">
        <v>0</v>
      </c>
      <c r="P5451">
        <v>41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82.67768005082398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82.67768005082398</v>
      </c>
    </row>
    <row r="5452" spans="1:31" x14ac:dyDescent="0.25">
      <c r="A5452">
        <v>1718332</v>
      </c>
      <c r="B5452">
        <v>1</v>
      </c>
      <c r="C5452" t="s">
        <v>81</v>
      </c>
      <c r="D5452" t="s">
        <v>113</v>
      </c>
      <c r="E5452" t="s">
        <v>160</v>
      </c>
      <c r="F5452" t="s">
        <v>15737</v>
      </c>
      <c r="G5452" t="s">
        <v>796</v>
      </c>
      <c r="H5452" t="s">
        <v>134</v>
      </c>
      <c r="I5452" t="s">
        <v>135</v>
      </c>
      <c r="J5452" t="s">
        <v>136</v>
      </c>
      <c r="K5452" t="s">
        <v>137</v>
      </c>
      <c r="L5452" t="s">
        <v>15738</v>
      </c>
      <c r="M5452" t="s">
        <v>15739</v>
      </c>
      <c r="N5452">
        <v>1.915</v>
      </c>
      <c r="O5452">
        <v>0</v>
      </c>
      <c r="P5452">
        <v>2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0.36476586532746502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0.36476586532746502</v>
      </c>
    </row>
    <row r="5453" spans="1:31" x14ac:dyDescent="0.25">
      <c r="A5453">
        <v>1718378</v>
      </c>
      <c r="B5453">
        <v>1</v>
      </c>
      <c r="C5453" t="s">
        <v>81</v>
      </c>
      <c r="D5453" t="s">
        <v>113</v>
      </c>
      <c r="E5453" t="s">
        <v>160</v>
      </c>
      <c r="F5453" t="s">
        <v>15740</v>
      </c>
      <c r="G5453" t="s">
        <v>162</v>
      </c>
      <c r="H5453" t="s">
        <v>134</v>
      </c>
      <c r="I5453" t="s">
        <v>135</v>
      </c>
      <c r="J5453" t="s">
        <v>136</v>
      </c>
      <c r="K5453" t="s">
        <v>137</v>
      </c>
      <c r="L5453" t="s">
        <v>15741</v>
      </c>
      <c r="M5453" t="s">
        <v>15742</v>
      </c>
      <c r="N5453">
        <v>1.5777777770000001</v>
      </c>
      <c r="O5453">
        <v>0</v>
      </c>
      <c r="P5453">
        <v>11</v>
      </c>
      <c r="Q5453">
        <v>0</v>
      </c>
      <c r="R5453">
        <v>2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3.2759155854496269</v>
      </c>
      <c r="Y5453">
        <v>0</v>
      </c>
      <c r="Z5453">
        <v>0.82366938187101368</v>
      </c>
      <c r="AA5453">
        <v>0</v>
      </c>
      <c r="AB5453">
        <v>0</v>
      </c>
      <c r="AC5453">
        <v>0</v>
      </c>
      <c r="AD5453">
        <v>0</v>
      </c>
      <c r="AE5453">
        <v>4.0995849673206406</v>
      </c>
    </row>
    <row r="5454" spans="1:31" x14ac:dyDescent="0.25">
      <c r="A5454">
        <v>1718478</v>
      </c>
      <c r="B5454">
        <v>1</v>
      </c>
      <c r="C5454" t="s">
        <v>80</v>
      </c>
      <c r="D5454" t="s">
        <v>88</v>
      </c>
      <c r="E5454" t="s">
        <v>131</v>
      </c>
      <c r="F5454" t="s">
        <v>15743</v>
      </c>
      <c r="G5454" t="s">
        <v>133</v>
      </c>
      <c r="H5454" t="s">
        <v>134</v>
      </c>
      <c r="I5454" t="s">
        <v>135</v>
      </c>
      <c r="J5454" t="s">
        <v>136</v>
      </c>
      <c r="K5454" t="s">
        <v>137</v>
      </c>
      <c r="L5454" t="s">
        <v>15744</v>
      </c>
      <c r="M5454" t="s">
        <v>15745</v>
      </c>
      <c r="N5454">
        <v>0.81888888800000004</v>
      </c>
      <c r="O5454">
        <v>0</v>
      </c>
      <c r="P5454">
        <v>1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0.39538652360423338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0.39538652360423338</v>
      </c>
    </row>
    <row r="5455" spans="1:31" x14ac:dyDescent="0.25">
      <c r="A5455">
        <v>1718627</v>
      </c>
      <c r="B5455">
        <v>1</v>
      </c>
      <c r="C5455" t="s">
        <v>80</v>
      </c>
      <c r="D5455" t="s">
        <v>98</v>
      </c>
      <c r="E5455" t="s">
        <v>131</v>
      </c>
      <c r="F5455" t="s">
        <v>15746</v>
      </c>
      <c r="G5455" t="s">
        <v>133</v>
      </c>
      <c r="H5455" t="s">
        <v>134</v>
      </c>
      <c r="I5455" t="s">
        <v>135</v>
      </c>
      <c r="J5455" t="s">
        <v>136</v>
      </c>
      <c r="K5455" t="s">
        <v>137</v>
      </c>
      <c r="L5455" t="s">
        <v>15747</v>
      </c>
      <c r="M5455" t="s">
        <v>15748</v>
      </c>
      <c r="N5455">
        <v>1.530277777</v>
      </c>
      <c r="O5455">
        <v>0</v>
      </c>
      <c r="P5455">
        <v>1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0.29758249310253032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0.29758249310253032</v>
      </c>
    </row>
    <row r="5456" spans="1:31" x14ac:dyDescent="0.25">
      <c r="A5456">
        <v>1718873</v>
      </c>
      <c r="B5456">
        <v>1</v>
      </c>
      <c r="C5456" t="s">
        <v>81</v>
      </c>
      <c r="D5456" t="s">
        <v>115</v>
      </c>
      <c r="E5456" t="s">
        <v>160</v>
      </c>
      <c r="F5456" t="s">
        <v>15749</v>
      </c>
      <c r="G5456" t="s">
        <v>162</v>
      </c>
      <c r="H5456" t="s">
        <v>134</v>
      </c>
      <c r="I5456" t="s">
        <v>135</v>
      </c>
      <c r="J5456" t="s">
        <v>136</v>
      </c>
      <c r="K5456" t="s">
        <v>137</v>
      </c>
      <c r="L5456" t="s">
        <v>15750</v>
      </c>
      <c r="M5456" t="s">
        <v>15751</v>
      </c>
      <c r="N5456">
        <v>2.1038888880000002</v>
      </c>
      <c r="O5456">
        <v>0</v>
      </c>
      <c r="P5456">
        <v>7</v>
      </c>
      <c r="Q5456">
        <v>0</v>
      </c>
      <c r="R5456">
        <v>1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0.73925526464371516</v>
      </c>
      <c r="Y5456">
        <v>0</v>
      </c>
      <c r="Z5456">
        <v>1.0076537086088889E-2</v>
      </c>
      <c r="AA5456">
        <v>0</v>
      </c>
      <c r="AB5456">
        <v>0</v>
      </c>
      <c r="AC5456">
        <v>0</v>
      </c>
      <c r="AD5456">
        <v>0</v>
      </c>
      <c r="AE5456">
        <v>0.74933180172980407</v>
      </c>
    </row>
    <row r="5457" spans="1:31" x14ac:dyDescent="0.25">
      <c r="A5457">
        <v>1718727</v>
      </c>
      <c r="B5457">
        <v>1</v>
      </c>
      <c r="C5457" t="s">
        <v>80</v>
      </c>
      <c r="D5457" t="s">
        <v>103</v>
      </c>
      <c r="E5457" t="s">
        <v>160</v>
      </c>
      <c r="F5457" t="s">
        <v>15752</v>
      </c>
      <c r="G5457" t="s">
        <v>162</v>
      </c>
      <c r="H5457" t="s">
        <v>134</v>
      </c>
      <c r="I5457" t="s">
        <v>135</v>
      </c>
      <c r="J5457" t="s">
        <v>136</v>
      </c>
      <c r="K5457" t="s">
        <v>137</v>
      </c>
      <c r="L5457" t="s">
        <v>15753</v>
      </c>
      <c r="M5457" t="s">
        <v>15754</v>
      </c>
      <c r="N5457">
        <v>0.68111111099999999</v>
      </c>
      <c r="O5457">
        <v>0</v>
      </c>
      <c r="P5457">
        <v>74</v>
      </c>
      <c r="Q5457">
        <v>0</v>
      </c>
      <c r="R5457">
        <v>2</v>
      </c>
      <c r="S5457">
        <v>0</v>
      </c>
      <c r="T5457">
        <v>9</v>
      </c>
      <c r="U5457">
        <v>0</v>
      </c>
      <c r="V5457">
        <v>0</v>
      </c>
      <c r="W5457">
        <v>0</v>
      </c>
      <c r="X5457">
        <v>13.874273752181857</v>
      </c>
      <c r="Y5457">
        <v>0</v>
      </c>
      <c r="Z5457">
        <v>0</v>
      </c>
      <c r="AA5457">
        <v>0</v>
      </c>
      <c r="AB5457">
        <v>6.85032647926261</v>
      </c>
      <c r="AC5457">
        <v>0</v>
      </c>
      <c r="AD5457">
        <v>0</v>
      </c>
      <c r="AE5457">
        <v>20.724600231444466</v>
      </c>
    </row>
    <row r="5458" spans="1:31" x14ac:dyDescent="0.25">
      <c r="A5458">
        <v>1718624</v>
      </c>
      <c r="B5458">
        <v>1</v>
      </c>
      <c r="C5458" t="s">
        <v>80</v>
      </c>
      <c r="D5458" t="s">
        <v>84</v>
      </c>
      <c r="E5458" t="s">
        <v>441</v>
      </c>
      <c r="F5458" t="s">
        <v>15755</v>
      </c>
      <c r="G5458" t="s">
        <v>1229</v>
      </c>
      <c r="H5458" t="s">
        <v>134</v>
      </c>
      <c r="I5458" t="s">
        <v>135</v>
      </c>
      <c r="J5458" t="s">
        <v>136</v>
      </c>
      <c r="K5458" t="s">
        <v>137</v>
      </c>
      <c r="L5458" t="s">
        <v>15756</v>
      </c>
      <c r="M5458" t="s">
        <v>15757</v>
      </c>
      <c r="N5458">
        <v>4.0549999999999997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20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86.677106195353531</v>
      </c>
      <c r="AC5458">
        <v>0</v>
      </c>
      <c r="AD5458">
        <v>0</v>
      </c>
      <c r="AE5458">
        <v>86.677106195353531</v>
      </c>
    </row>
    <row r="5459" spans="1:31" x14ac:dyDescent="0.25">
      <c r="A5459">
        <v>1718647</v>
      </c>
      <c r="B5459">
        <v>1</v>
      </c>
      <c r="C5459" t="s">
        <v>80</v>
      </c>
      <c r="D5459" t="s">
        <v>87</v>
      </c>
      <c r="E5459" t="s">
        <v>131</v>
      </c>
      <c r="F5459" t="s">
        <v>15758</v>
      </c>
      <c r="G5459" t="s">
        <v>242</v>
      </c>
      <c r="H5459" t="s">
        <v>134</v>
      </c>
      <c r="I5459" t="s">
        <v>135</v>
      </c>
      <c r="J5459" t="s">
        <v>136</v>
      </c>
      <c r="K5459" t="s">
        <v>137</v>
      </c>
      <c r="L5459" t="s">
        <v>15759</v>
      </c>
      <c r="M5459" t="s">
        <v>15760</v>
      </c>
      <c r="N5459">
        <v>1.0719444440000001</v>
      </c>
      <c r="O5459">
        <v>0</v>
      </c>
      <c r="P5459">
        <v>11</v>
      </c>
      <c r="Q5459">
        <v>0</v>
      </c>
      <c r="R5459">
        <v>0</v>
      </c>
      <c r="S5459">
        <v>0</v>
      </c>
      <c r="T5459">
        <v>3</v>
      </c>
      <c r="U5459">
        <v>0</v>
      </c>
      <c r="V5459">
        <v>0</v>
      </c>
      <c r="W5459">
        <v>0</v>
      </c>
      <c r="X5459">
        <v>2.5472688542120445</v>
      </c>
      <c r="Y5459">
        <v>0</v>
      </c>
      <c r="Z5459">
        <v>0</v>
      </c>
      <c r="AA5459">
        <v>0</v>
      </c>
      <c r="AB5459">
        <v>1.2634251011943491</v>
      </c>
      <c r="AC5459">
        <v>0</v>
      </c>
      <c r="AD5459">
        <v>0</v>
      </c>
      <c r="AE5459">
        <v>3.8106939554063937</v>
      </c>
    </row>
    <row r="5460" spans="1:31" x14ac:dyDescent="0.25">
      <c r="A5460">
        <v>1718816</v>
      </c>
      <c r="B5460">
        <v>1</v>
      </c>
      <c r="C5460" t="s">
        <v>80</v>
      </c>
      <c r="D5460" t="s">
        <v>90</v>
      </c>
      <c r="E5460" t="s">
        <v>131</v>
      </c>
      <c r="F5460" t="s">
        <v>15761</v>
      </c>
      <c r="G5460" t="s">
        <v>133</v>
      </c>
      <c r="H5460" t="s">
        <v>134</v>
      </c>
      <c r="I5460" t="s">
        <v>135</v>
      </c>
      <c r="J5460" t="s">
        <v>136</v>
      </c>
      <c r="K5460" t="s">
        <v>137</v>
      </c>
      <c r="L5460" t="s">
        <v>15762</v>
      </c>
      <c r="M5460" t="s">
        <v>15763</v>
      </c>
      <c r="N5460">
        <v>0.97416666600000001</v>
      </c>
      <c r="O5460">
        <v>0</v>
      </c>
      <c r="P5460">
        <v>6</v>
      </c>
      <c r="Q5460">
        <v>0</v>
      </c>
      <c r="R5460">
        <v>0</v>
      </c>
      <c r="S5460">
        <v>0</v>
      </c>
      <c r="T5460">
        <v>1</v>
      </c>
      <c r="U5460">
        <v>0</v>
      </c>
      <c r="V5460">
        <v>0</v>
      </c>
      <c r="W5460">
        <v>0</v>
      </c>
      <c r="X5460">
        <v>0.89359500014280546</v>
      </c>
      <c r="Y5460">
        <v>0</v>
      </c>
      <c r="Z5460">
        <v>0</v>
      </c>
      <c r="AA5460">
        <v>0</v>
      </c>
      <c r="AB5460">
        <v>5.7073117779638891E-3</v>
      </c>
      <c r="AC5460">
        <v>0</v>
      </c>
      <c r="AD5460">
        <v>0</v>
      </c>
      <c r="AE5460">
        <v>0.89930231192076937</v>
      </c>
    </row>
    <row r="5461" spans="1:31" x14ac:dyDescent="0.25">
      <c r="A5461">
        <v>1718690</v>
      </c>
      <c r="B5461">
        <v>1</v>
      </c>
      <c r="C5461" t="s">
        <v>81</v>
      </c>
      <c r="D5461" t="s">
        <v>113</v>
      </c>
      <c r="E5461" t="s">
        <v>131</v>
      </c>
      <c r="F5461" t="s">
        <v>15764</v>
      </c>
      <c r="G5461" t="s">
        <v>133</v>
      </c>
      <c r="H5461" t="s">
        <v>134</v>
      </c>
      <c r="I5461" t="s">
        <v>135</v>
      </c>
      <c r="J5461" t="s">
        <v>136</v>
      </c>
      <c r="K5461" t="s">
        <v>137</v>
      </c>
      <c r="L5461" t="s">
        <v>15765</v>
      </c>
      <c r="M5461" t="s">
        <v>15766</v>
      </c>
      <c r="N5461">
        <v>2.5552777770000001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1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3.6794075737517309</v>
      </c>
      <c r="AC5461">
        <v>0</v>
      </c>
      <c r="AD5461">
        <v>0</v>
      </c>
      <c r="AE5461">
        <v>3.6794075737517309</v>
      </c>
    </row>
    <row r="5462" spans="1:31" x14ac:dyDescent="0.25">
      <c r="A5462">
        <v>1718498</v>
      </c>
      <c r="B5462">
        <v>1</v>
      </c>
      <c r="C5462" t="s">
        <v>80</v>
      </c>
      <c r="D5462" t="s">
        <v>100</v>
      </c>
      <c r="E5462" t="s">
        <v>150</v>
      </c>
      <c r="F5462" t="s">
        <v>15767</v>
      </c>
      <c r="G5462" t="s">
        <v>186</v>
      </c>
      <c r="H5462" t="s">
        <v>134</v>
      </c>
      <c r="I5462" t="s">
        <v>135</v>
      </c>
      <c r="J5462" t="s">
        <v>136</v>
      </c>
      <c r="K5462" t="s">
        <v>137</v>
      </c>
      <c r="L5462" t="s">
        <v>15768</v>
      </c>
      <c r="M5462" t="s">
        <v>15769</v>
      </c>
      <c r="N5462">
        <v>0.60305555499999997</v>
      </c>
      <c r="O5462">
        <v>0</v>
      </c>
      <c r="P5462">
        <v>442</v>
      </c>
      <c r="Q5462">
        <v>0</v>
      </c>
      <c r="R5462">
        <v>0</v>
      </c>
      <c r="S5462">
        <v>0</v>
      </c>
      <c r="T5462">
        <v>17</v>
      </c>
      <c r="U5462">
        <v>0</v>
      </c>
      <c r="V5462">
        <v>0</v>
      </c>
      <c r="W5462">
        <v>0</v>
      </c>
      <c r="X5462">
        <v>65.307895921782006</v>
      </c>
      <c r="Y5462">
        <v>0</v>
      </c>
      <c r="Z5462">
        <v>0</v>
      </c>
      <c r="AA5462">
        <v>0</v>
      </c>
      <c r="AB5462">
        <v>9.7595582180136429</v>
      </c>
      <c r="AC5462">
        <v>0</v>
      </c>
      <c r="AD5462">
        <v>0</v>
      </c>
      <c r="AE5462">
        <v>75.067454139795643</v>
      </c>
    </row>
    <row r="5463" spans="1:31" x14ac:dyDescent="0.25">
      <c r="A5463">
        <v>1718853</v>
      </c>
      <c r="B5463">
        <v>1</v>
      </c>
      <c r="C5463" t="s">
        <v>81</v>
      </c>
      <c r="D5463" t="s">
        <v>118</v>
      </c>
      <c r="E5463" t="s">
        <v>160</v>
      </c>
      <c r="F5463" t="s">
        <v>15770</v>
      </c>
      <c r="G5463" t="s">
        <v>162</v>
      </c>
      <c r="H5463" t="s">
        <v>134</v>
      </c>
      <c r="I5463" t="s">
        <v>135</v>
      </c>
      <c r="J5463" t="s">
        <v>136</v>
      </c>
      <c r="K5463" t="s">
        <v>137</v>
      </c>
      <c r="L5463" t="s">
        <v>15771</v>
      </c>
      <c r="M5463" t="s">
        <v>15772</v>
      </c>
      <c r="N5463">
        <v>0.97861111099999998</v>
      </c>
      <c r="O5463">
        <v>0</v>
      </c>
      <c r="P5463">
        <v>2</v>
      </c>
      <c r="Q5463">
        <v>0</v>
      </c>
      <c r="R5463">
        <v>24</v>
      </c>
      <c r="S5463">
        <v>0</v>
      </c>
      <c r="T5463">
        <v>3</v>
      </c>
      <c r="U5463">
        <v>0</v>
      </c>
      <c r="V5463">
        <v>0</v>
      </c>
      <c r="W5463">
        <v>0</v>
      </c>
      <c r="X5463">
        <v>0.34799056069645001</v>
      </c>
      <c r="Y5463">
        <v>0</v>
      </c>
      <c r="Z5463">
        <v>0.74178299449351592</v>
      </c>
      <c r="AA5463">
        <v>0</v>
      </c>
      <c r="AB5463">
        <v>0.26627996102887169</v>
      </c>
      <c r="AC5463">
        <v>0</v>
      </c>
      <c r="AD5463">
        <v>0</v>
      </c>
      <c r="AE5463">
        <v>1.3560535162188376</v>
      </c>
    </row>
    <row r="5464" spans="1:31" x14ac:dyDescent="0.25">
      <c r="A5464">
        <v>1718710</v>
      </c>
      <c r="B5464">
        <v>1</v>
      </c>
      <c r="C5464" t="s">
        <v>81</v>
      </c>
      <c r="D5464" t="s">
        <v>113</v>
      </c>
      <c r="E5464" t="s">
        <v>131</v>
      </c>
      <c r="F5464" t="s">
        <v>15773</v>
      </c>
      <c r="G5464" t="s">
        <v>133</v>
      </c>
      <c r="H5464" t="s">
        <v>134</v>
      </c>
      <c r="I5464" t="s">
        <v>135</v>
      </c>
      <c r="J5464" t="s">
        <v>136</v>
      </c>
      <c r="K5464" t="s">
        <v>137</v>
      </c>
      <c r="L5464" t="s">
        <v>15774</v>
      </c>
      <c r="M5464" t="s">
        <v>15775</v>
      </c>
      <c r="N5464">
        <v>2.2238888879999998</v>
      </c>
      <c r="O5464">
        <v>0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0.40030991236148605</v>
      </c>
      <c r="AA5464">
        <v>0</v>
      </c>
      <c r="AB5464">
        <v>0</v>
      </c>
      <c r="AC5464">
        <v>0</v>
      </c>
      <c r="AD5464">
        <v>0</v>
      </c>
      <c r="AE5464">
        <v>0.40030991236148605</v>
      </c>
    </row>
    <row r="5465" spans="1:31" x14ac:dyDescent="0.25">
      <c r="A5465">
        <v>1718421</v>
      </c>
      <c r="B5465">
        <v>1</v>
      </c>
      <c r="C5465" t="s">
        <v>80</v>
      </c>
      <c r="D5465" t="s">
        <v>82</v>
      </c>
      <c r="E5465" t="s">
        <v>160</v>
      </c>
      <c r="F5465" t="s">
        <v>15776</v>
      </c>
      <c r="G5465" t="s">
        <v>152</v>
      </c>
      <c r="H5465" t="s">
        <v>134</v>
      </c>
      <c r="I5465" t="s">
        <v>135</v>
      </c>
      <c r="J5465" t="s">
        <v>136</v>
      </c>
      <c r="K5465" t="s">
        <v>153</v>
      </c>
      <c r="L5465" t="s">
        <v>15777</v>
      </c>
      <c r="M5465" t="s">
        <v>15778</v>
      </c>
      <c r="N5465">
        <v>0.328882222</v>
      </c>
      <c r="O5465">
        <v>0</v>
      </c>
      <c r="P5465">
        <v>56</v>
      </c>
      <c r="Q5465">
        <v>0</v>
      </c>
      <c r="R5465">
        <v>0</v>
      </c>
      <c r="S5465">
        <v>0</v>
      </c>
      <c r="T5465">
        <v>14</v>
      </c>
      <c r="U5465">
        <v>0</v>
      </c>
      <c r="V5465">
        <v>0</v>
      </c>
      <c r="W5465">
        <v>0</v>
      </c>
      <c r="X5465">
        <v>4.3990123611101444</v>
      </c>
      <c r="Y5465">
        <v>0</v>
      </c>
      <c r="Z5465">
        <v>0</v>
      </c>
      <c r="AA5465">
        <v>0</v>
      </c>
      <c r="AB5465">
        <v>5.4638090940038886</v>
      </c>
      <c r="AC5465">
        <v>0</v>
      </c>
      <c r="AD5465">
        <v>0</v>
      </c>
      <c r="AE5465">
        <v>9.8628214551140339</v>
      </c>
    </row>
    <row r="5466" spans="1:31" x14ac:dyDescent="0.25">
      <c r="A5466">
        <v>1718467</v>
      </c>
      <c r="B5466">
        <v>1</v>
      </c>
      <c r="C5466" t="s">
        <v>81</v>
      </c>
      <c r="D5466" t="s">
        <v>113</v>
      </c>
      <c r="E5466" t="s">
        <v>131</v>
      </c>
      <c r="F5466" t="s">
        <v>15779</v>
      </c>
      <c r="G5466" t="s">
        <v>238</v>
      </c>
      <c r="H5466" t="s">
        <v>134</v>
      </c>
      <c r="I5466" t="s">
        <v>135</v>
      </c>
      <c r="J5466" t="s">
        <v>136</v>
      </c>
      <c r="K5466" t="s">
        <v>137</v>
      </c>
      <c r="L5466" t="s">
        <v>15780</v>
      </c>
      <c r="M5466" t="s">
        <v>15781</v>
      </c>
      <c r="N5466">
        <v>2.7044444439999999</v>
      </c>
      <c r="O5466">
        <v>0</v>
      </c>
      <c r="P5466">
        <v>1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8.3183869948499994E-2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8.3183869948499994E-2</v>
      </c>
    </row>
    <row r="5467" spans="1:31" x14ac:dyDescent="0.25">
      <c r="A5467">
        <v>1718427</v>
      </c>
      <c r="B5467">
        <v>1</v>
      </c>
      <c r="C5467" t="s">
        <v>81</v>
      </c>
      <c r="D5467" t="s">
        <v>113</v>
      </c>
      <c r="E5467" t="s">
        <v>131</v>
      </c>
      <c r="F5467" t="s">
        <v>15782</v>
      </c>
      <c r="G5467" t="s">
        <v>133</v>
      </c>
      <c r="H5467" t="s">
        <v>134</v>
      </c>
      <c r="I5467" t="s">
        <v>135</v>
      </c>
      <c r="J5467" t="s">
        <v>136</v>
      </c>
      <c r="K5467" t="s">
        <v>137</v>
      </c>
      <c r="L5467" t="s">
        <v>15783</v>
      </c>
      <c r="M5467" t="s">
        <v>15784</v>
      </c>
      <c r="N5467">
        <v>1.052777777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0.19206616803359336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0.19206616803359336</v>
      </c>
    </row>
    <row r="5468" spans="1:31" x14ac:dyDescent="0.25">
      <c r="A5468">
        <v>1718822</v>
      </c>
      <c r="B5468">
        <v>1</v>
      </c>
      <c r="C5468" t="s">
        <v>80</v>
      </c>
      <c r="D5468" t="s">
        <v>96</v>
      </c>
      <c r="E5468" t="s">
        <v>131</v>
      </c>
      <c r="F5468" t="s">
        <v>15785</v>
      </c>
      <c r="G5468" t="s">
        <v>133</v>
      </c>
      <c r="H5468" t="s">
        <v>134</v>
      </c>
      <c r="I5468" t="s">
        <v>135</v>
      </c>
      <c r="J5468" t="s">
        <v>136</v>
      </c>
      <c r="K5468" t="s">
        <v>137</v>
      </c>
      <c r="L5468" t="s">
        <v>15786</v>
      </c>
      <c r="M5468" t="s">
        <v>15787</v>
      </c>
      <c r="N5468">
        <v>3.358055555</v>
      </c>
      <c r="O5468">
        <v>0</v>
      </c>
      <c r="P5468">
        <v>2</v>
      </c>
      <c r="Q5468">
        <v>0</v>
      </c>
      <c r="R5468">
        <v>0</v>
      </c>
      <c r="S5468">
        <v>0</v>
      </c>
      <c r="T5468">
        <v>2</v>
      </c>
      <c r="U5468">
        <v>0</v>
      </c>
      <c r="V5468">
        <v>0</v>
      </c>
      <c r="W5468">
        <v>0</v>
      </c>
      <c r="X5468">
        <v>2.1363854715893331</v>
      </c>
      <c r="Y5468">
        <v>0</v>
      </c>
      <c r="Z5468">
        <v>0</v>
      </c>
      <c r="AA5468">
        <v>0</v>
      </c>
      <c r="AB5468">
        <v>7.682220448668172</v>
      </c>
      <c r="AC5468">
        <v>0</v>
      </c>
      <c r="AD5468">
        <v>0</v>
      </c>
      <c r="AE5468">
        <v>9.8186059202575056</v>
      </c>
    </row>
    <row r="5469" spans="1:31" x14ac:dyDescent="0.25">
      <c r="A5469">
        <v>1718630</v>
      </c>
      <c r="B5469">
        <v>1</v>
      </c>
      <c r="C5469" t="s">
        <v>81</v>
      </c>
      <c r="D5469" t="s">
        <v>123</v>
      </c>
      <c r="E5469" t="s">
        <v>140</v>
      </c>
      <c r="F5469" t="s">
        <v>2571</v>
      </c>
      <c r="G5469" t="s">
        <v>147</v>
      </c>
      <c r="H5469" t="s">
        <v>143</v>
      </c>
      <c r="I5469" t="s">
        <v>135</v>
      </c>
      <c r="J5469" t="s">
        <v>136</v>
      </c>
      <c r="K5469" t="s">
        <v>137</v>
      </c>
      <c r="L5469" t="s">
        <v>15788</v>
      </c>
      <c r="M5469" t="s">
        <v>15789</v>
      </c>
      <c r="N5469">
        <v>0.76166666599999999</v>
      </c>
      <c r="O5469">
        <v>0</v>
      </c>
      <c r="P5469">
        <v>2241</v>
      </c>
      <c r="Q5469">
        <v>0</v>
      </c>
      <c r="R5469">
        <v>3</v>
      </c>
      <c r="S5469">
        <v>1</v>
      </c>
      <c r="T5469">
        <v>410</v>
      </c>
      <c r="U5469">
        <v>0</v>
      </c>
      <c r="V5469">
        <v>24</v>
      </c>
      <c r="W5469">
        <v>0</v>
      </c>
      <c r="X5469">
        <v>345.10803019781076</v>
      </c>
      <c r="Y5469">
        <v>0</v>
      </c>
      <c r="Z5469">
        <v>0.82438662442870492</v>
      </c>
      <c r="AA5469">
        <v>13.005796632928202</v>
      </c>
      <c r="AB5469">
        <v>235.36025005280328</v>
      </c>
      <c r="AC5469">
        <v>0</v>
      </c>
      <c r="AD5469">
        <v>459.62279027835984</v>
      </c>
      <c r="AE5469">
        <v>1053.9212537863309</v>
      </c>
    </row>
    <row r="5470" spans="1:31" x14ac:dyDescent="0.25">
      <c r="A5470">
        <v>1718776</v>
      </c>
      <c r="B5470">
        <v>1</v>
      </c>
      <c r="C5470" t="s">
        <v>80</v>
      </c>
      <c r="D5470" t="s">
        <v>91</v>
      </c>
      <c r="E5470" t="s">
        <v>160</v>
      </c>
      <c r="F5470" t="s">
        <v>15790</v>
      </c>
      <c r="G5470" t="s">
        <v>162</v>
      </c>
      <c r="H5470" t="s">
        <v>134</v>
      </c>
      <c r="I5470" t="s">
        <v>135</v>
      </c>
      <c r="J5470" t="s">
        <v>136</v>
      </c>
      <c r="K5470" t="s">
        <v>137</v>
      </c>
      <c r="L5470" t="s">
        <v>15791</v>
      </c>
      <c r="M5470" t="s">
        <v>15792</v>
      </c>
      <c r="N5470">
        <v>0.89749999999999996</v>
      </c>
      <c r="O5470">
        <v>0</v>
      </c>
      <c r="P5470">
        <v>2</v>
      </c>
      <c r="Q5470">
        <v>0</v>
      </c>
      <c r="R5470">
        <v>4</v>
      </c>
      <c r="S5470">
        <v>0</v>
      </c>
      <c r="T5470">
        <v>3</v>
      </c>
      <c r="U5470">
        <v>0</v>
      </c>
      <c r="V5470">
        <v>0</v>
      </c>
      <c r="W5470">
        <v>0</v>
      </c>
      <c r="X5470">
        <v>0.193891711434135</v>
      </c>
      <c r="Y5470">
        <v>0</v>
      </c>
      <c r="Z5470">
        <v>0.30254205229518</v>
      </c>
      <c r="AA5470">
        <v>0</v>
      </c>
      <c r="AB5470">
        <v>0.8674912013672802</v>
      </c>
      <c r="AC5470">
        <v>0</v>
      </c>
      <c r="AD5470">
        <v>0</v>
      </c>
      <c r="AE5470">
        <v>1.3639249650965952</v>
      </c>
    </row>
    <row r="5471" spans="1:31" x14ac:dyDescent="0.25">
      <c r="A5471">
        <v>1718530</v>
      </c>
      <c r="B5471">
        <v>1</v>
      </c>
      <c r="C5471" t="s">
        <v>81</v>
      </c>
      <c r="D5471" t="s">
        <v>125</v>
      </c>
      <c r="E5471" t="s">
        <v>140</v>
      </c>
      <c r="F5471" t="s">
        <v>15793</v>
      </c>
      <c r="G5471" t="s">
        <v>147</v>
      </c>
      <c r="H5471" t="s">
        <v>143</v>
      </c>
      <c r="I5471" t="s">
        <v>135</v>
      </c>
      <c r="J5471" t="s">
        <v>136</v>
      </c>
      <c r="K5471" t="s">
        <v>137</v>
      </c>
      <c r="L5471" t="s">
        <v>15794</v>
      </c>
      <c r="M5471" t="s">
        <v>15795</v>
      </c>
      <c r="N5471">
        <v>0.72666666599999996</v>
      </c>
      <c r="O5471">
        <v>0</v>
      </c>
      <c r="P5471">
        <v>3044</v>
      </c>
      <c r="Q5471">
        <v>0</v>
      </c>
      <c r="R5471">
        <v>15</v>
      </c>
      <c r="S5471">
        <v>2</v>
      </c>
      <c r="T5471">
        <v>512</v>
      </c>
      <c r="U5471">
        <v>0</v>
      </c>
      <c r="V5471">
        <v>1</v>
      </c>
      <c r="W5471">
        <v>0</v>
      </c>
      <c r="X5471">
        <v>342.02477588897153</v>
      </c>
      <c r="Y5471">
        <v>0</v>
      </c>
      <c r="Z5471">
        <v>1.9365226119484606</v>
      </c>
      <c r="AA5471">
        <v>18.853236185771433</v>
      </c>
      <c r="AB5471">
        <v>210.67130399313547</v>
      </c>
      <c r="AC5471">
        <v>0</v>
      </c>
      <c r="AD5471">
        <v>0</v>
      </c>
      <c r="AE5471">
        <v>573.48583867982688</v>
      </c>
    </row>
    <row r="5472" spans="1:31" x14ac:dyDescent="0.25">
      <c r="A5472">
        <v>1718527</v>
      </c>
      <c r="B5472">
        <v>1</v>
      </c>
      <c r="C5472" t="s">
        <v>80</v>
      </c>
      <c r="D5472" t="s">
        <v>104</v>
      </c>
      <c r="E5472" t="s">
        <v>189</v>
      </c>
      <c r="F5472" t="s">
        <v>15796</v>
      </c>
      <c r="G5472" t="s">
        <v>316</v>
      </c>
      <c r="H5472" t="s">
        <v>143</v>
      </c>
      <c r="I5472" t="s">
        <v>135</v>
      </c>
      <c r="J5472" t="s">
        <v>136</v>
      </c>
      <c r="K5472" t="s">
        <v>153</v>
      </c>
      <c r="L5472" t="s">
        <v>15797</v>
      </c>
      <c r="M5472" t="s">
        <v>15798</v>
      </c>
      <c r="N5472">
        <v>9.3954443999999998E-2</v>
      </c>
      <c r="O5472">
        <v>9</v>
      </c>
      <c r="P5472">
        <v>219</v>
      </c>
      <c r="Q5472">
        <v>36</v>
      </c>
      <c r="R5472">
        <v>18</v>
      </c>
      <c r="S5472">
        <v>50</v>
      </c>
      <c r="T5472">
        <v>36</v>
      </c>
      <c r="U5472">
        <v>11</v>
      </c>
      <c r="V5472">
        <v>0</v>
      </c>
      <c r="W5472">
        <v>0.18018138252377996</v>
      </c>
      <c r="X5472">
        <v>5.3642000137236234</v>
      </c>
      <c r="Y5472">
        <v>0.9170338017094799</v>
      </c>
      <c r="Z5472">
        <v>0.64790487003399</v>
      </c>
      <c r="AA5472">
        <v>25.796511131788126</v>
      </c>
      <c r="AB5472">
        <v>5.8299845069120355</v>
      </c>
      <c r="AC5472">
        <v>176.69745896518961</v>
      </c>
      <c r="AD5472">
        <v>0</v>
      </c>
      <c r="AE5472">
        <v>215.43327467188064</v>
      </c>
    </row>
    <row r="5473" spans="1:31" x14ac:dyDescent="0.25">
      <c r="A5473">
        <v>1718693</v>
      </c>
      <c r="B5473">
        <v>1</v>
      </c>
      <c r="C5473" t="s">
        <v>81</v>
      </c>
      <c r="D5473" t="s">
        <v>123</v>
      </c>
      <c r="E5473" t="s">
        <v>160</v>
      </c>
      <c r="F5473" t="s">
        <v>15799</v>
      </c>
      <c r="G5473" t="s">
        <v>157</v>
      </c>
      <c r="H5473" t="s">
        <v>134</v>
      </c>
      <c r="I5473" t="s">
        <v>135</v>
      </c>
      <c r="J5473" t="s">
        <v>3</v>
      </c>
      <c r="K5473" t="s">
        <v>137</v>
      </c>
      <c r="L5473" t="s">
        <v>15800</v>
      </c>
      <c r="M5473" t="s">
        <v>15801</v>
      </c>
      <c r="N5473">
        <v>1.1158333330000001</v>
      </c>
      <c r="O5473">
        <v>0</v>
      </c>
      <c r="P5473">
        <v>255</v>
      </c>
      <c r="Q5473">
        <v>0</v>
      </c>
      <c r="R5473">
        <v>0</v>
      </c>
      <c r="S5473">
        <v>0</v>
      </c>
      <c r="T5473">
        <v>20</v>
      </c>
      <c r="U5473">
        <v>0</v>
      </c>
      <c r="V5473">
        <v>0</v>
      </c>
      <c r="W5473">
        <v>0</v>
      </c>
      <c r="X5473">
        <v>42.111414701750476</v>
      </c>
      <c r="Y5473">
        <v>0</v>
      </c>
      <c r="Z5473">
        <v>0</v>
      </c>
      <c r="AA5473">
        <v>0</v>
      </c>
      <c r="AB5473">
        <v>10.248188148478896</v>
      </c>
      <c r="AC5473">
        <v>0</v>
      </c>
      <c r="AD5473">
        <v>0</v>
      </c>
      <c r="AE5473">
        <v>52.359602850229372</v>
      </c>
    </row>
    <row r="5474" spans="1:31" x14ac:dyDescent="0.25">
      <c r="A5474">
        <v>1718719</v>
      </c>
      <c r="B5474">
        <v>1</v>
      </c>
      <c r="C5474" t="s">
        <v>80</v>
      </c>
      <c r="D5474" t="s">
        <v>104</v>
      </c>
      <c r="E5474" t="s">
        <v>131</v>
      </c>
      <c r="F5474" t="s">
        <v>15802</v>
      </c>
      <c r="G5474" t="s">
        <v>238</v>
      </c>
      <c r="H5474" t="s">
        <v>134</v>
      </c>
      <c r="I5474" t="s">
        <v>135</v>
      </c>
      <c r="J5474" t="s">
        <v>136</v>
      </c>
      <c r="K5474" t="s">
        <v>137</v>
      </c>
      <c r="L5474" t="s">
        <v>15803</v>
      </c>
      <c r="M5474" t="s">
        <v>15804</v>
      </c>
      <c r="N5474">
        <v>3.8661111109999999</v>
      </c>
      <c r="O5474">
        <v>0</v>
      </c>
      <c r="P5474">
        <v>7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3.4392530210195362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3.4392530210195362</v>
      </c>
    </row>
    <row r="5475" spans="1:31" x14ac:dyDescent="0.25">
      <c r="A5475">
        <v>1718550</v>
      </c>
      <c r="B5475">
        <v>1</v>
      </c>
      <c r="C5475" t="s">
        <v>80</v>
      </c>
      <c r="D5475" t="s">
        <v>100</v>
      </c>
      <c r="E5475" t="s">
        <v>150</v>
      </c>
      <c r="F5475" t="s">
        <v>15661</v>
      </c>
      <c r="G5475" t="s">
        <v>173</v>
      </c>
      <c r="H5475" t="s">
        <v>134</v>
      </c>
      <c r="I5475" t="s">
        <v>135</v>
      </c>
      <c r="J5475" t="s">
        <v>136</v>
      </c>
      <c r="K5475" t="s">
        <v>153</v>
      </c>
      <c r="L5475" t="s">
        <v>15805</v>
      </c>
      <c r="M5475" t="s">
        <v>15806</v>
      </c>
      <c r="N5475">
        <v>2.5166666659999999</v>
      </c>
      <c r="O5475">
        <v>0</v>
      </c>
      <c r="P5475">
        <v>258</v>
      </c>
      <c r="Q5475">
        <v>0</v>
      </c>
      <c r="R5475">
        <v>3</v>
      </c>
      <c r="S5475">
        <v>0</v>
      </c>
      <c r="T5475">
        <v>21</v>
      </c>
      <c r="U5475">
        <v>0</v>
      </c>
      <c r="V5475">
        <v>0</v>
      </c>
      <c r="W5475">
        <v>0</v>
      </c>
      <c r="X5475">
        <v>158.3859503272308</v>
      </c>
      <c r="Y5475">
        <v>0</v>
      </c>
      <c r="Z5475">
        <v>3.5522263304118171</v>
      </c>
      <c r="AA5475">
        <v>0</v>
      </c>
      <c r="AB5475">
        <v>32.561338742531902</v>
      </c>
      <c r="AC5475">
        <v>0</v>
      </c>
      <c r="AD5475">
        <v>0</v>
      </c>
      <c r="AE5475">
        <v>194.49951540017452</v>
      </c>
    </row>
    <row r="5476" spans="1:31" x14ac:dyDescent="0.25">
      <c r="A5476">
        <v>1718364</v>
      </c>
      <c r="B5476">
        <v>1</v>
      </c>
      <c r="C5476" t="s">
        <v>81</v>
      </c>
      <c r="D5476" t="s">
        <v>128</v>
      </c>
      <c r="E5476" t="s">
        <v>140</v>
      </c>
      <c r="F5476" t="s">
        <v>8774</v>
      </c>
      <c r="G5476" t="s">
        <v>147</v>
      </c>
      <c r="H5476" t="s">
        <v>143</v>
      </c>
      <c r="I5476" t="s">
        <v>135</v>
      </c>
      <c r="J5476" t="s">
        <v>136</v>
      </c>
      <c r="K5476" t="s">
        <v>137</v>
      </c>
      <c r="L5476" t="s">
        <v>15807</v>
      </c>
      <c r="M5476" t="s">
        <v>15808</v>
      </c>
      <c r="N5476">
        <v>0.72666666599999996</v>
      </c>
      <c r="O5476">
        <v>0</v>
      </c>
      <c r="P5476">
        <v>18</v>
      </c>
      <c r="Q5476">
        <v>1</v>
      </c>
      <c r="R5476">
        <v>0</v>
      </c>
      <c r="S5476">
        <v>35</v>
      </c>
      <c r="T5476">
        <v>44</v>
      </c>
      <c r="U5476">
        <v>40</v>
      </c>
      <c r="V5476">
        <v>43</v>
      </c>
      <c r="W5476">
        <v>0</v>
      </c>
      <c r="X5476">
        <v>4.8889791671488165</v>
      </c>
      <c r="Y5476">
        <v>0.86989564613655612</v>
      </c>
      <c r="Z5476">
        <v>0</v>
      </c>
      <c r="AA5476">
        <v>273.31798746303258</v>
      </c>
      <c r="AB5476">
        <v>288.0926605920248</v>
      </c>
      <c r="AC5476">
        <v>4179.4752708169008</v>
      </c>
      <c r="AD5476">
        <v>1646.901285083992</v>
      </c>
      <c r="AE5476">
        <v>6393.5460787692355</v>
      </c>
    </row>
    <row r="5477" spans="1:31" x14ac:dyDescent="0.25">
      <c r="A5477">
        <v>1718885</v>
      </c>
      <c r="B5477">
        <v>1</v>
      </c>
      <c r="C5477" t="s">
        <v>80</v>
      </c>
      <c r="D5477" t="s">
        <v>97</v>
      </c>
      <c r="E5477" t="s">
        <v>171</v>
      </c>
      <c r="F5477" t="s">
        <v>15809</v>
      </c>
      <c r="G5477" t="s">
        <v>246</v>
      </c>
      <c r="H5477" t="s">
        <v>143</v>
      </c>
      <c r="I5477" t="s">
        <v>135</v>
      </c>
      <c r="J5477" t="s">
        <v>136</v>
      </c>
      <c r="K5477" t="s">
        <v>137</v>
      </c>
      <c r="L5477" t="s">
        <v>15810</v>
      </c>
      <c r="M5477" t="s">
        <v>15811</v>
      </c>
      <c r="N5477">
        <v>0.30555555499999998</v>
      </c>
      <c r="O5477">
        <v>0</v>
      </c>
      <c r="P5477">
        <v>25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2.1630059357793332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2.1630059357793332</v>
      </c>
    </row>
    <row r="5478" spans="1:31" x14ac:dyDescent="0.25">
      <c r="A5478">
        <v>1718862</v>
      </c>
      <c r="B5478">
        <v>1</v>
      </c>
      <c r="C5478" t="s">
        <v>80</v>
      </c>
      <c r="D5478" t="s">
        <v>94</v>
      </c>
      <c r="E5478" t="s">
        <v>131</v>
      </c>
      <c r="F5478" t="s">
        <v>15812</v>
      </c>
      <c r="G5478" t="s">
        <v>238</v>
      </c>
      <c r="H5478" t="s">
        <v>134</v>
      </c>
      <c r="I5478" t="s">
        <v>135</v>
      </c>
      <c r="J5478" t="s">
        <v>136</v>
      </c>
      <c r="K5478" t="s">
        <v>137</v>
      </c>
      <c r="L5478" t="s">
        <v>15813</v>
      </c>
      <c r="M5478" t="s">
        <v>15814</v>
      </c>
      <c r="N5478">
        <v>2.528611111</v>
      </c>
      <c r="O5478">
        <v>0</v>
      </c>
      <c r="P5478">
        <v>2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1.1975562341872379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1.1975562341872379</v>
      </c>
    </row>
    <row r="5479" spans="1:31" x14ac:dyDescent="0.25">
      <c r="A5479">
        <v>1718593</v>
      </c>
      <c r="B5479">
        <v>1</v>
      </c>
      <c r="C5479" t="s">
        <v>80</v>
      </c>
      <c r="D5479" t="s">
        <v>83</v>
      </c>
      <c r="E5479" t="s">
        <v>171</v>
      </c>
      <c r="F5479" t="s">
        <v>15815</v>
      </c>
      <c r="G5479" t="s">
        <v>2789</v>
      </c>
      <c r="H5479" t="s">
        <v>143</v>
      </c>
      <c r="I5479" t="s">
        <v>135</v>
      </c>
      <c r="J5479" t="s">
        <v>136</v>
      </c>
      <c r="K5479" t="s">
        <v>137</v>
      </c>
      <c r="L5479" t="s">
        <v>15816</v>
      </c>
      <c r="M5479" t="s">
        <v>15817</v>
      </c>
      <c r="N5479">
        <v>1.643611111</v>
      </c>
      <c r="O5479">
        <v>0</v>
      </c>
      <c r="P5479">
        <v>32</v>
      </c>
      <c r="Q5479">
        <v>0</v>
      </c>
      <c r="R5479">
        <v>0</v>
      </c>
      <c r="S5479">
        <v>0</v>
      </c>
      <c r="T5479">
        <v>10</v>
      </c>
      <c r="U5479">
        <v>0</v>
      </c>
      <c r="V5479">
        <v>0</v>
      </c>
      <c r="W5479">
        <v>0</v>
      </c>
      <c r="X5479">
        <v>15.222602783866892</v>
      </c>
      <c r="Y5479">
        <v>0</v>
      </c>
      <c r="Z5479">
        <v>0</v>
      </c>
      <c r="AA5479">
        <v>0</v>
      </c>
      <c r="AB5479">
        <v>29.846254419734077</v>
      </c>
      <c r="AC5479">
        <v>0</v>
      </c>
      <c r="AD5479">
        <v>0</v>
      </c>
      <c r="AE5479">
        <v>45.06885720360097</v>
      </c>
    </row>
    <row r="5480" spans="1:31" x14ac:dyDescent="0.25">
      <c r="A5480">
        <v>1718401</v>
      </c>
      <c r="B5480">
        <v>1</v>
      </c>
      <c r="C5480" t="s">
        <v>80</v>
      </c>
      <c r="D5480" t="s">
        <v>106</v>
      </c>
      <c r="E5480" t="s">
        <v>189</v>
      </c>
      <c r="F5480" t="s">
        <v>6884</v>
      </c>
      <c r="G5480" t="s">
        <v>147</v>
      </c>
      <c r="H5480" t="s">
        <v>143</v>
      </c>
      <c r="I5480" t="s">
        <v>135</v>
      </c>
      <c r="J5480" t="s">
        <v>136</v>
      </c>
      <c r="K5480" t="s">
        <v>137</v>
      </c>
      <c r="L5480" t="s">
        <v>15818</v>
      </c>
      <c r="M5480" t="s">
        <v>15819</v>
      </c>
      <c r="N5480">
        <v>0.9375</v>
      </c>
      <c r="O5480">
        <v>0</v>
      </c>
      <c r="P5480">
        <v>236</v>
      </c>
      <c r="Q5480">
        <v>4</v>
      </c>
      <c r="R5480">
        <v>43</v>
      </c>
      <c r="S5480">
        <v>2</v>
      </c>
      <c r="T5480">
        <v>29</v>
      </c>
      <c r="U5480">
        <v>0</v>
      </c>
      <c r="V5480">
        <v>0</v>
      </c>
      <c r="W5480">
        <v>0</v>
      </c>
      <c r="X5480">
        <v>30.362587620238298</v>
      </c>
      <c r="Y5480">
        <v>0.29985976009419285</v>
      </c>
      <c r="Z5480">
        <v>11.548450600240821</v>
      </c>
      <c r="AA5480">
        <v>2.9020324316833057</v>
      </c>
      <c r="AB5480">
        <v>22.807170566558291</v>
      </c>
      <c r="AC5480">
        <v>0</v>
      </c>
      <c r="AD5480">
        <v>0</v>
      </c>
      <c r="AE5480">
        <v>67.920100978814901</v>
      </c>
    </row>
    <row r="5481" spans="1:31" x14ac:dyDescent="0.25">
      <c r="A5481">
        <v>1718756</v>
      </c>
      <c r="B5481">
        <v>1</v>
      </c>
      <c r="C5481" t="s">
        <v>81</v>
      </c>
      <c r="D5481" t="s">
        <v>127</v>
      </c>
      <c r="E5481" t="s">
        <v>189</v>
      </c>
      <c r="F5481" t="s">
        <v>15820</v>
      </c>
      <c r="G5481" t="s">
        <v>147</v>
      </c>
      <c r="H5481" t="s">
        <v>143</v>
      </c>
      <c r="I5481" t="s">
        <v>135</v>
      </c>
      <c r="J5481" t="s">
        <v>136</v>
      </c>
      <c r="K5481" t="s">
        <v>137</v>
      </c>
      <c r="L5481" t="s">
        <v>15821</v>
      </c>
      <c r="M5481" t="s">
        <v>15383</v>
      </c>
      <c r="N5481">
        <v>0.39027777699999999</v>
      </c>
      <c r="O5481">
        <v>0</v>
      </c>
      <c r="P5481">
        <v>0</v>
      </c>
      <c r="Q5481">
        <v>11</v>
      </c>
      <c r="R5481">
        <v>20</v>
      </c>
      <c r="S5481">
        <v>8</v>
      </c>
      <c r="T5481">
        <v>2</v>
      </c>
      <c r="U5481">
        <v>3</v>
      </c>
      <c r="V5481">
        <v>0</v>
      </c>
      <c r="W5481">
        <v>0</v>
      </c>
      <c r="X5481">
        <v>0</v>
      </c>
      <c r="Y5481">
        <v>1.1121230248405973</v>
      </c>
      <c r="Z5481">
        <v>2.3705301073942491</v>
      </c>
      <c r="AA5481">
        <v>18.052049035092111</v>
      </c>
      <c r="AB5481">
        <v>0.5164736029432222</v>
      </c>
      <c r="AC5481">
        <v>19.226164780917138</v>
      </c>
      <c r="AD5481">
        <v>0</v>
      </c>
      <c r="AE5481">
        <v>41.277340551187315</v>
      </c>
    </row>
    <row r="5482" spans="1:31" x14ac:dyDescent="0.25">
      <c r="A5482">
        <v>1718507</v>
      </c>
      <c r="B5482">
        <v>1</v>
      </c>
      <c r="C5482" t="s">
        <v>80</v>
      </c>
      <c r="D5482" t="s">
        <v>107</v>
      </c>
      <c r="E5482" t="s">
        <v>160</v>
      </c>
      <c r="F5482" t="s">
        <v>15822</v>
      </c>
      <c r="G5482" t="s">
        <v>326</v>
      </c>
      <c r="H5482" t="s">
        <v>134</v>
      </c>
      <c r="I5482" t="s">
        <v>135</v>
      </c>
      <c r="J5482" t="s">
        <v>136</v>
      </c>
      <c r="K5482" t="s">
        <v>137</v>
      </c>
      <c r="L5482" t="s">
        <v>15823</v>
      </c>
      <c r="M5482" t="s">
        <v>15824</v>
      </c>
      <c r="N5482">
        <v>2.6333333329999999</v>
      </c>
      <c r="O5482">
        <v>0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9.9618310612216675E-3</v>
      </c>
      <c r="AA5482">
        <v>0</v>
      </c>
      <c r="AB5482">
        <v>0</v>
      </c>
      <c r="AC5482">
        <v>0</v>
      </c>
      <c r="AD5482">
        <v>0</v>
      </c>
      <c r="AE5482">
        <v>9.9618310612216675E-3</v>
      </c>
    </row>
    <row r="5483" spans="1:31" x14ac:dyDescent="0.25">
      <c r="A5483">
        <v>1718656</v>
      </c>
      <c r="B5483">
        <v>1</v>
      </c>
      <c r="C5483" t="s">
        <v>80</v>
      </c>
      <c r="D5483" t="s">
        <v>92</v>
      </c>
      <c r="E5483" t="s">
        <v>131</v>
      </c>
      <c r="F5483" t="s">
        <v>15825</v>
      </c>
      <c r="G5483" t="s">
        <v>133</v>
      </c>
      <c r="H5483" t="s">
        <v>134</v>
      </c>
      <c r="I5483" t="s">
        <v>135</v>
      </c>
      <c r="J5483" t="s">
        <v>136</v>
      </c>
      <c r="K5483" t="s">
        <v>137</v>
      </c>
      <c r="L5483" t="s">
        <v>15826</v>
      </c>
      <c r="M5483" t="s">
        <v>15827</v>
      </c>
      <c r="N5483">
        <v>3.8136111110000002</v>
      </c>
      <c r="O5483">
        <v>0</v>
      </c>
      <c r="P5483">
        <v>9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8.3603700334299447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8.3603700334299447</v>
      </c>
    </row>
    <row r="5484" spans="1:31" x14ac:dyDescent="0.25">
      <c r="A5484">
        <v>1718301</v>
      </c>
      <c r="B5484">
        <v>1</v>
      </c>
      <c r="C5484" t="s">
        <v>81</v>
      </c>
      <c r="D5484" t="s">
        <v>118</v>
      </c>
      <c r="E5484" t="s">
        <v>314</v>
      </c>
      <c r="F5484" t="s">
        <v>4624</v>
      </c>
      <c r="G5484" t="s">
        <v>147</v>
      </c>
      <c r="H5484" t="s">
        <v>143</v>
      </c>
      <c r="I5484" t="s">
        <v>135</v>
      </c>
      <c r="J5484" t="s">
        <v>136</v>
      </c>
      <c r="K5484" t="s">
        <v>137</v>
      </c>
      <c r="L5484" t="s">
        <v>15828</v>
      </c>
      <c r="M5484" t="s">
        <v>15829</v>
      </c>
      <c r="N5484">
        <v>0.15472222199999999</v>
      </c>
      <c r="O5484">
        <v>4</v>
      </c>
      <c r="P5484">
        <v>1209</v>
      </c>
      <c r="Q5484">
        <v>155</v>
      </c>
      <c r="R5484">
        <v>332</v>
      </c>
      <c r="S5484">
        <v>23</v>
      </c>
      <c r="T5484">
        <v>154</v>
      </c>
      <c r="U5484">
        <v>3</v>
      </c>
      <c r="V5484">
        <v>1</v>
      </c>
      <c r="W5484">
        <v>8.9443105717167515E-2</v>
      </c>
      <c r="X5484">
        <v>25.195354046032762</v>
      </c>
      <c r="Y5484">
        <v>21.107313775602965</v>
      </c>
      <c r="Z5484">
        <v>26.180328944548226</v>
      </c>
      <c r="AA5484">
        <v>10.107161571830169</v>
      </c>
      <c r="AB5484">
        <v>9.7994090657534407</v>
      </c>
      <c r="AC5484">
        <v>21.311380423250831</v>
      </c>
      <c r="AD5484">
        <v>1.2565167313282406</v>
      </c>
      <c r="AE5484">
        <v>115.04690766406381</v>
      </c>
    </row>
    <row r="5485" spans="1:31" x14ac:dyDescent="0.25">
      <c r="A5485">
        <v>1718633</v>
      </c>
      <c r="B5485">
        <v>1</v>
      </c>
      <c r="C5485" t="s">
        <v>80</v>
      </c>
      <c r="D5485" t="s">
        <v>100</v>
      </c>
      <c r="E5485" t="s">
        <v>131</v>
      </c>
      <c r="F5485" t="s">
        <v>15830</v>
      </c>
      <c r="G5485" t="s">
        <v>238</v>
      </c>
      <c r="H5485" t="s">
        <v>134</v>
      </c>
      <c r="I5485" t="s">
        <v>135</v>
      </c>
      <c r="J5485" t="s">
        <v>136</v>
      </c>
      <c r="K5485" t="s">
        <v>137</v>
      </c>
      <c r="L5485" t="s">
        <v>15831</v>
      </c>
      <c r="M5485" t="s">
        <v>15832</v>
      </c>
      <c r="N5485">
        <v>3.0944444440000001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2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10.553973689924824</v>
      </c>
      <c r="AC5485">
        <v>0</v>
      </c>
      <c r="AD5485">
        <v>0</v>
      </c>
      <c r="AE5485">
        <v>10.553973689924824</v>
      </c>
    </row>
    <row r="5486" spans="1:31" x14ac:dyDescent="0.25">
      <c r="A5486">
        <v>1718424</v>
      </c>
      <c r="B5486">
        <v>1</v>
      </c>
      <c r="C5486" t="s">
        <v>80</v>
      </c>
      <c r="D5486" t="s">
        <v>96</v>
      </c>
      <c r="E5486" t="s">
        <v>160</v>
      </c>
      <c r="F5486" t="s">
        <v>15833</v>
      </c>
      <c r="G5486" t="s">
        <v>152</v>
      </c>
      <c r="H5486" t="s">
        <v>134</v>
      </c>
      <c r="I5486" t="s">
        <v>135</v>
      </c>
      <c r="J5486" t="s">
        <v>136</v>
      </c>
      <c r="K5486" t="s">
        <v>153</v>
      </c>
      <c r="L5486" t="s">
        <v>15834</v>
      </c>
      <c r="M5486" t="s">
        <v>15835</v>
      </c>
      <c r="N5486">
        <v>5.1992425000000004</v>
      </c>
      <c r="O5486">
        <v>0</v>
      </c>
      <c r="P5486">
        <v>53</v>
      </c>
      <c r="Q5486">
        <v>0</v>
      </c>
      <c r="R5486">
        <v>0</v>
      </c>
      <c r="S5486">
        <v>0</v>
      </c>
      <c r="T5486">
        <v>5</v>
      </c>
      <c r="U5486">
        <v>0</v>
      </c>
      <c r="V5486">
        <v>0</v>
      </c>
      <c r="W5486">
        <v>0</v>
      </c>
      <c r="X5486">
        <v>33.387809619914819</v>
      </c>
      <c r="Y5486">
        <v>0</v>
      </c>
      <c r="Z5486">
        <v>0</v>
      </c>
      <c r="AA5486">
        <v>0</v>
      </c>
      <c r="AB5486">
        <v>89.796797712809095</v>
      </c>
      <c r="AC5486">
        <v>0</v>
      </c>
      <c r="AD5486">
        <v>0</v>
      </c>
      <c r="AE5486">
        <v>123.18460733272391</v>
      </c>
    </row>
    <row r="5487" spans="1:31" x14ac:dyDescent="0.25">
      <c r="A5487">
        <v>1718324</v>
      </c>
      <c r="B5487">
        <v>1</v>
      </c>
      <c r="C5487" t="s">
        <v>80</v>
      </c>
      <c r="D5487" t="s">
        <v>91</v>
      </c>
      <c r="E5487" t="s">
        <v>189</v>
      </c>
      <c r="F5487" t="s">
        <v>14784</v>
      </c>
      <c r="G5487" t="s">
        <v>147</v>
      </c>
      <c r="H5487" t="s">
        <v>143</v>
      </c>
      <c r="I5487" t="s">
        <v>135</v>
      </c>
      <c r="J5487" t="s">
        <v>136</v>
      </c>
      <c r="K5487" t="s">
        <v>137</v>
      </c>
      <c r="L5487" t="s">
        <v>15836</v>
      </c>
      <c r="M5487" t="s">
        <v>15837</v>
      </c>
      <c r="N5487">
        <v>2.3525</v>
      </c>
      <c r="O5487">
        <v>4</v>
      </c>
      <c r="P5487">
        <v>0</v>
      </c>
      <c r="Q5487">
        <v>28</v>
      </c>
      <c r="R5487">
        <v>0</v>
      </c>
      <c r="S5487">
        <v>30</v>
      </c>
      <c r="T5487">
        <v>0</v>
      </c>
      <c r="U5487">
        <v>0</v>
      </c>
      <c r="V5487">
        <v>0</v>
      </c>
      <c r="W5487">
        <v>4.7514841317016456</v>
      </c>
      <c r="X5487">
        <v>0</v>
      </c>
      <c r="Y5487">
        <v>44.551483522275248</v>
      </c>
      <c r="Z5487">
        <v>0</v>
      </c>
      <c r="AA5487">
        <v>265.51427088060046</v>
      </c>
      <c r="AB5487">
        <v>0</v>
      </c>
      <c r="AC5487">
        <v>0</v>
      </c>
      <c r="AD5487">
        <v>0</v>
      </c>
      <c r="AE5487">
        <v>314.81723853457737</v>
      </c>
    </row>
    <row r="5488" spans="1:31" x14ac:dyDescent="0.25">
      <c r="A5488">
        <v>1718865</v>
      </c>
      <c r="B5488">
        <v>1</v>
      </c>
      <c r="C5488" t="s">
        <v>80</v>
      </c>
      <c r="D5488" t="s">
        <v>101</v>
      </c>
      <c r="E5488" t="s">
        <v>131</v>
      </c>
      <c r="F5488" t="s">
        <v>15838</v>
      </c>
      <c r="G5488" t="s">
        <v>238</v>
      </c>
      <c r="H5488" t="s">
        <v>134</v>
      </c>
      <c r="I5488" t="s">
        <v>135</v>
      </c>
      <c r="J5488" t="s">
        <v>136</v>
      </c>
      <c r="K5488" t="s">
        <v>137</v>
      </c>
      <c r="L5488" t="s">
        <v>15839</v>
      </c>
      <c r="M5488" t="s">
        <v>15840</v>
      </c>
      <c r="N5488">
        <v>1.6683333330000001</v>
      </c>
      <c r="O5488">
        <v>0</v>
      </c>
      <c r="P5488">
        <v>4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1.0391509913424752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1.0391509913424752</v>
      </c>
    </row>
    <row r="5489" spans="1:31" x14ac:dyDescent="0.25">
      <c r="A5489">
        <v>1718819</v>
      </c>
      <c r="B5489">
        <v>1</v>
      </c>
      <c r="C5489" t="s">
        <v>81</v>
      </c>
      <c r="D5489" t="s">
        <v>116</v>
      </c>
      <c r="E5489" t="s">
        <v>160</v>
      </c>
      <c r="F5489" t="s">
        <v>15841</v>
      </c>
      <c r="G5489" t="s">
        <v>162</v>
      </c>
      <c r="H5489" t="s">
        <v>134</v>
      </c>
      <c r="I5489" t="s">
        <v>135</v>
      </c>
      <c r="J5489" t="s">
        <v>136</v>
      </c>
      <c r="K5489" t="s">
        <v>137</v>
      </c>
      <c r="L5489" t="s">
        <v>15470</v>
      </c>
      <c r="M5489" t="s">
        <v>15842</v>
      </c>
      <c r="N5489">
        <v>0.48861111099999999</v>
      </c>
      <c r="O5489">
        <v>0</v>
      </c>
      <c r="P5489">
        <v>48</v>
      </c>
      <c r="Q5489">
        <v>0</v>
      </c>
      <c r="R5489">
        <v>0</v>
      </c>
      <c r="S5489">
        <v>0</v>
      </c>
      <c r="T5489">
        <v>17</v>
      </c>
      <c r="U5489">
        <v>0</v>
      </c>
      <c r="V5489">
        <v>0</v>
      </c>
      <c r="W5489">
        <v>0</v>
      </c>
      <c r="X5489">
        <v>6.1694741625597516</v>
      </c>
      <c r="Y5489">
        <v>0</v>
      </c>
      <c r="Z5489">
        <v>0</v>
      </c>
      <c r="AA5489">
        <v>0</v>
      </c>
      <c r="AB5489">
        <v>1.2270958582864802</v>
      </c>
      <c r="AC5489">
        <v>0</v>
      </c>
      <c r="AD5489">
        <v>0</v>
      </c>
      <c r="AE5489">
        <v>7.3965700208462319</v>
      </c>
    </row>
    <row r="5490" spans="1:31" x14ac:dyDescent="0.25">
      <c r="A5490">
        <v>1718487</v>
      </c>
      <c r="B5490">
        <v>1</v>
      </c>
      <c r="C5490" t="s">
        <v>80</v>
      </c>
      <c r="D5490" t="s">
        <v>85</v>
      </c>
      <c r="E5490" t="s">
        <v>160</v>
      </c>
      <c r="F5490" t="s">
        <v>15843</v>
      </c>
      <c r="G5490" t="s">
        <v>173</v>
      </c>
      <c r="H5490" t="s">
        <v>134</v>
      </c>
      <c r="I5490" t="s">
        <v>135</v>
      </c>
      <c r="J5490" t="s">
        <v>136</v>
      </c>
      <c r="K5490" t="s">
        <v>153</v>
      </c>
      <c r="L5490" t="s">
        <v>15844</v>
      </c>
      <c r="M5490" t="s">
        <v>15845</v>
      </c>
      <c r="N5490">
        <v>8.3333332999999996E-2</v>
      </c>
      <c r="O5490">
        <v>0</v>
      </c>
      <c r="P5490">
        <v>144</v>
      </c>
      <c r="Q5490">
        <v>0</v>
      </c>
      <c r="R5490">
        <v>0</v>
      </c>
      <c r="S5490">
        <v>0</v>
      </c>
      <c r="T5490">
        <v>21</v>
      </c>
      <c r="U5490">
        <v>0</v>
      </c>
      <c r="V5490">
        <v>0</v>
      </c>
      <c r="W5490">
        <v>0</v>
      </c>
      <c r="X5490">
        <v>2.631371268480335</v>
      </c>
      <c r="Y5490">
        <v>0</v>
      </c>
      <c r="Z5490">
        <v>0</v>
      </c>
      <c r="AA5490">
        <v>0</v>
      </c>
      <c r="AB5490">
        <v>2.2215663433396671</v>
      </c>
      <c r="AC5490">
        <v>0</v>
      </c>
      <c r="AD5490">
        <v>0</v>
      </c>
      <c r="AE5490">
        <v>4.8529376118200016</v>
      </c>
    </row>
    <row r="5491" spans="1:31" x14ac:dyDescent="0.25">
      <c r="A5491">
        <v>1718673</v>
      </c>
      <c r="B5491">
        <v>1</v>
      </c>
      <c r="C5491" t="s">
        <v>80</v>
      </c>
      <c r="D5491" t="s">
        <v>96</v>
      </c>
      <c r="E5491" t="s">
        <v>131</v>
      </c>
      <c r="F5491" t="s">
        <v>15846</v>
      </c>
      <c r="G5491" t="s">
        <v>242</v>
      </c>
      <c r="H5491" t="s">
        <v>134</v>
      </c>
      <c r="I5491" t="s">
        <v>135</v>
      </c>
      <c r="J5491" t="s">
        <v>136</v>
      </c>
      <c r="K5491" t="s">
        <v>137</v>
      </c>
      <c r="L5491" t="s">
        <v>15847</v>
      </c>
      <c r="M5491" t="s">
        <v>15848</v>
      </c>
      <c r="N5491">
        <v>0.948333333</v>
      </c>
      <c r="O5491">
        <v>0</v>
      </c>
      <c r="P5491">
        <v>4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1.2280928787191718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1.2280928787191718</v>
      </c>
    </row>
    <row r="5492" spans="1:31" x14ac:dyDescent="0.25">
      <c r="A5492">
        <v>1718384</v>
      </c>
      <c r="B5492">
        <v>1</v>
      </c>
      <c r="C5492" t="s">
        <v>80</v>
      </c>
      <c r="D5492" t="s">
        <v>96</v>
      </c>
      <c r="E5492" t="s">
        <v>160</v>
      </c>
      <c r="F5492" t="s">
        <v>15849</v>
      </c>
      <c r="G5492" t="s">
        <v>152</v>
      </c>
      <c r="H5492" t="s">
        <v>134</v>
      </c>
      <c r="I5492" t="s">
        <v>135</v>
      </c>
      <c r="J5492" t="s">
        <v>136</v>
      </c>
      <c r="K5492" t="s">
        <v>153</v>
      </c>
      <c r="L5492" t="s">
        <v>15850</v>
      </c>
      <c r="M5492" t="s">
        <v>15851</v>
      </c>
      <c r="N5492">
        <v>5.9232905550000003</v>
      </c>
      <c r="O5492">
        <v>0</v>
      </c>
      <c r="P5492">
        <v>12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28.380013000153252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28.380013000153252</v>
      </c>
    </row>
    <row r="5493" spans="1:31" x14ac:dyDescent="0.25">
      <c r="A5493">
        <v>1718504</v>
      </c>
      <c r="B5493">
        <v>1</v>
      </c>
      <c r="C5493" t="s">
        <v>80</v>
      </c>
      <c r="D5493" t="s">
        <v>93</v>
      </c>
      <c r="E5493" t="s">
        <v>150</v>
      </c>
      <c r="F5493" t="s">
        <v>10809</v>
      </c>
      <c r="G5493" t="s">
        <v>173</v>
      </c>
      <c r="H5493" t="s">
        <v>134</v>
      </c>
      <c r="I5493" t="s">
        <v>135</v>
      </c>
      <c r="J5493" t="s">
        <v>136</v>
      </c>
      <c r="K5493" t="s">
        <v>153</v>
      </c>
      <c r="L5493" t="s">
        <v>15852</v>
      </c>
      <c r="M5493" t="s">
        <v>15853</v>
      </c>
      <c r="N5493">
        <v>1.169166666</v>
      </c>
      <c r="O5493">
        <v>0</v>
      </c>
      <c r="P5493">
        <v>13</v>
      </c>
      <c r="Q5493">
        <v>0</v>
      </c>
      <c r="R5493">
        <v>2</v>
      </c>
      <c r="S5493">
        <v>0</v>
      </c>
      <c r="T5493">
        <v>3</v>
      </c>
      <c r="U5493">
        <v>0</v>
      </c>
      <c r="V5493">
        <v>0</v>
      </c>
      <c r="W5493">
        <v>0</v>
      </c>
      <c r="X5493">
        <v>1.5706432760382665</v>
      </c>
      <c r="Y5493">
        <v>0</v>
      </c>
      <c r="Z5493">
        <v>0.21682379961315335</v>
      </c>
      <c r="AA5493">
        <v>0</v>
      </c>
      <c r="AB5493">
        <v>7.0848104836148673</v>
      </c>
      <c r="AC5493">
        <v>0</v>
      </c>
      <c r="AD5493">
        <v>0</v>
      </c>
      <c r="AE5493">
        <v>8.872277559266287</v>
      </c>
    </row>
    <row r="5494" spans="1:31" x14ac:dyDescent="0.25">
      <c r="A5494">
        <v>1718859</v>
      </c>
      <c r="B5494">
        <v>1</v>
      </c>
      <c r="C5494" t="s">
        <v>80</v>
      </c>
      <c r="D5494" t="s">
        <v>100</v>
      </c>
      <c r="E5494" t="s">
        <v>189</v>
      </c>
      <c r="F5494" t="s">
        <v>10621</v>
      </c>
      <c r="G5494" t="s">
        <v>147</v>
      </c>
      <c r="H5494" t="s">
        <v>143</v>
      </c>
      <c r="I5494" t="s">
        <v>135</v>
      </c>
      <c r="J5494" t="s">
        <v>136</v>
      </c>
      <c r="K5494" t="s">
        <v>137</v>
      </c>
      <c r="L5494" t="s">
        <v>15854</v>
      </c>
      <c r="M5494" t="s">
        <v>15855</v>
      </c>
      <c r="N5494">
        <v>0.76388888799999999</v>
      </c>
      <c r="O5494">
        <v>0</v>
      </c>
      <c r="P5494">
        <v>0</v>
      </c>
      <c r="Q5494">
        <v>16</v>
      </c>
      <c r="R5494">
        <v>73</v>
      </c>
      <c r="S5494">
        <v>1</v>
      </c>
      <c r="T5494">
        <v>5</v>
      </c>
      <c r="U5494">
        <v>0</v>
      </c>
      <c r="V5494">
        <v>0</v>
      </c>
      <c r="W5494">
        <v>0</v>
      </c>
      <c r="X5494">
        <v>0</v>
      </c>
      <c r="Y5494">
        <v>7.2858695564798612</v>
      </c>
      <c r="Z5494">
        <v>40.775678818472429</v>
      </c>
      <c r="AA5494">
        <v>0.91665587277152771</v>
      </c>
      <c r="AB5494">
        <v>3.7525010574440278</v>
      </c>
      <c r="AC5494">
        <v>0</v>
      </c>
      <c r="AD5494">
        <v>0</v>
      </c>
      <c r="AE5494">
        <v>52.730705305167845</v>
      </c>
    </row>
    <row r="5495" spans="1:31" x14ac:dyDescent="0.25">
      <c r="A5495">
        <v>1718882</v>
      </c>
      <c r="B5495">
        <v>1</v>
      </c>
      <c r="C5495" t="s">
        <v>80</v>
      </c>
      <c r="D5495" t="s">
        <v>104</v>
      </c>
      <c r="E5495" t="s">
        <v>131</v>
      </c>
      <c r="F5495" t="s">
        <v>15856</v>
      </c>
      <c r="G5495" t="s">
        <v>238</v>
      </c>
      <c r="H5495" t="s">
        <v>134</v>
      </c>
      <c r="I5495" t="s">
        <v>135</v>
      </c>
      <c r="J5495" t="s">
        <v>136</v>
      </c>
      <c r="K5495" t="s">
        <v>137</v>
      </c>
      <c r="L5495" t="s">
        <v>15857</v>
      </c>
      <c r="M5495" t="s">
        <v>15858</v>
      </c>
      <c r="N5495">
        <v>2.1625000000000001</v>
      </c>
      <c r="O5495">
        <v>0</v>
      </c>
      <c r="P5495">
        <v>2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0.88361229946920616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0.88361229946920616</v>
      </c>
    </row>
    <row r="5496" spans="1:31" x14ac:dyDescent="0.25">
      <c r="A5496">
        <v>1718696</v>
      </c>
      <c r="B5496">
        <v>1</v>
      </c>
      <c r="C5496" t="s">
        <v>80</v>
      </c>
      <c r="D5496" t="s">
        <v>97</v>
      </c>
      <c r="E5496" t="s">
        <v>131</v>
      </c>
      <c r="F5496" t="s">
        <v>15859</v>
      </c>
      <c r="G5496" t="s">
        <v>133</v>
      </c>
      <c r="H5496" t="s">
        <v>134</v>
      </c>
      <c r="I5496" t="s">
        <v>135</v>
      </c>
      <c r="J5496" t="s">
        <v>136</v>
      </c>
      <c r="K5496" t="s">
        <v>137</v>
      </c>
      <c r="L5496" t="s">
        <v>15860</v>
      </c>
      <c r="M5496" t="s">
        <v>15861</v>
      </c>
      <c r="N5496">
        <v>2.4472222220000002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1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0.37135584064005833</v>
      </c>
      <c r="AC5496">
        <v>0</v>
      </c>
      <c r="AD5496">
        <v>0</v>
      </c>
      <c r="AE5496">
        <v>0.37135584064005833</v>
      </c>
    </row>
    <row r="5497" spans="1:31" x14ac:dyDescent="0.25">
      <c r="A5497">
        <v>1718341</v>
      </c>
      <c r="B5497">
        <v>1</v>
      </c>
      <c r="C5497" t="s">
        <v>80</v>
      </c>
      <c r="D5497" t="s">
        <v>88</v>
      </c>
      <c r="E5497" t="s">
        <v>160</v>
      </c>
      <c r="F5497" t="s">
        <v>14921</v>
      </c>
      <c r="G5497" t="s">
        <v>162</v>
      </c>
      <c r="H5497" t="s">
        <v>134</v>
      </c>
      <c r="I5497" t="s">
        <v>135</v>
      </c>
      <c r="J5497" t="s">
        <v>136</v>
      </c>
      <c r="K5497" t="s">
        <v>137</v>
      </c>
      <c r="L5497" t="s">
        <v>15862</v>
      </c>
      <c r="M5497" t="s">
        <v>15863</v>
      </c>
      <c r="N5497">
        <v>0.74722222199999999</v>
      </c>
      <c r="O5497">
        <v>0</v>
      </c>
      <c r="P5497">
        <v>171</v>
      </c>
      <c r="Q5497">
        <v>0</v>
      </c>
      <c r="R5497">
        <v>0</v>
      </c>
      <c r="S5497">
        <v>0</v>
      </c>
      <c r="T5497">
        <v>8</v>
      </c>
      <c r="U5497">
        <v>0</v>
      </c>
      <c r="V5497">
        <v>0</v>
      </c>
      <c r="W5497">
        <v>0</v>
      </c>
      <c r="X5497">
        <v>43.350930674887493</v>
      </c>
      <c r="Y5497">
        <v>0</v>
      </c>
      <c r="Z5497">
        <v>0</v>
      </c>
      <c r="AA5497">
        <v>0</v>
      </c>
      <c r="AB5497">
        <v>3.0379578365748299</v>
      </c>
      <c r="AC5497">
        <v>0</v>
      </c>
      <c r="AD5497">
        <v>0</v>
      </c>
      <c r="AE5497">
        <v>46.388888511462326</v>
      </c>
    </row>
    <row r="5498" spans="1:31" x14ac:dyDescent="0.25">
      <c r="A5498">
        <v>1718318</v>
      </c>
      <c r="B5498">
        <v>1</v>
      </c>
      <c r="C5498" t="s">
        <v>81</v>
      </c>
      <c r="D5498" t="s">
        <v>126</v>
      </c>
      <c r="E5498" t="s">
        <v>171</v>
      </c>
      <c r="F5498" t="s">
        <v>15864</v>
      </c>
      <c r="G5498" t="s">
        <v>295</v>
      </c>
      <c r="H5498" t="s">
        <v>143</v>
      </c>
      <c r="I5498" t="s">
        <v>135</v>
      </c>
      <c r="J5498" t="s">
        <v>136</v>
      </c>
      <c r="K5498" t="s">
        <v>137</v>
      </c>
      <c r="L5498" t="s">
        <v>15865</v>
      </c>
      <c r="M5498" t="s">
        <v>15866</v>
      </c>
      <c r="N5498">
        <v>1.856944444</v>
      </c>
      <c r="O5498">
        <v>0</v>
      </c>
      <c r="P5498">
        <v>5</v>
      </c>
      <c r="Q5498">
        <v>0</v>
      </c>
      <c r="R5498">
        <v>1</v>
      </c>
      <c r="S5498">
        <v>1</v>
      </c>
      <c r="T5498">
        <v>0</v>
      </c>
      <c r="U5498">
        <v>0</v>
      </c>
      <c r="V5498">
        <v>0</v>
      </c>
      <c r="W5498">
        <v>0</v>
      </c>
      <c r="X5498">
        <v>8.171682588469167E-3</v>
      </c>
      <c r="Y5498">
        <v>0</v>
      </c>
      <c r="Z5498">
        <v>4.0575534222491534</v>
      </c>
      <c r="AA5498">
        <v>0</v>
      </c>
      <c r="AB5498">
        <v>0</v>
      </c>
      <c r="AC5498">
        <v>0</v>
      </c>
      <c r="AD5498">
        <v>0</v>
      </c>
      <c r="AE5498">
        <v>4.0657251048376226</v>
      </c>
    </row>
    <row r="5499" spans="1:31" x14ac:dyDescent="0.25">
      <c r="A5499">
        <v>1718510</v>
      </c>
      <c r="B5499">
        <v>1</v>
      </c>
      <c r="C5499" t="s">
        <v>81</v>
      </c>
      <c r="D5499" t="s">
        <v>120</v>
      </c>
      <c r="E5499" t="s">
        <v>131</v>
      </c>
      <c r="F5499" t="s">
        <v>15867</v>
      </c>
      <c r="G5499" t="s">
        <v>133</v>
      </c>
      <c r="H5499" t="s">
        <v>134</v>
      </c>
      <c r="I5499" t="s">
        <v>135</v>
      </c>
      <c r="J5499" t="s">
        <v>136</v>
      </c>
      <c r="K5499" t="s">
        <v>137</v>
      </c>
      <c r="L5499" t="s">
        <v>15868</v>
      </c>
      <c r="M5499" t="s">
        <v>15869</v>
      </c>
      <c r="N5499">
        <v>1.917777777</v>
      </c>
      <c r="O5499">
        <v>0</v>
      </c>
      <c r="P5499">
        <v>1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0.67326238833966068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0.67326238833966068</v>
      </c>
    </row>
    <row r="5500" spans="1:31" x14ac:dyDescent="0.25">
      <c r="A5500">
        <v>1718902</v>
      </c>
      <c r="B5500">
        <v>1</v>
      </c>
      <c r="C5500" t="s">
        <v>80</v>
      </c>
      <c r="D5500" t="s">
        <v>102</v>
      </c>
      <c r="E5500" t="s">
        <v>140</v>
      </c>
      <c r="F5500" t="s">
        <v>2523</v>
      </c>
      <c r="G5500" t="s">
        <v>147</v>
      </c>
      <c r="H5500" t="s">
        <v>143</v>
      </c>
      <c r="I5500" t="s">
        <v>455</v>
      </c>
      <c r="J5500" t="s">
        <v>136</v>
      </c>
      <c r="K5500" t="s">
        <v>137</v>
      </c>
      <c r="L5500" t="s">
        <v>15870</v>
      </c>
      <c r="M5500" t="s">
        <v>15871</v>
      </c>
      <c r="N5500">
        <v>1.7500000000000002E-2</v>
      </c>
      <c r="O5500">
        <v>0</v>
      </c>
      <c r="P5500">
        <v>1081</v>
      </c>
      <c r="Q5500">
        <v>6</v>
      </c>
      <c r="R5500">
        <v>215</v>
      </c>
      <c r="S5500">
        <v>6</v>
      </c>
      <c r="T5500">
        <v>119</v>
      </c>
      <c r="U5500">
        <v>0</v>
      </c>
      <c r="V5500">
        <v>0</v>
      </c>
      <c r="W5500">
        <v>0</v>
      </c>
      <c r="X5500">
        <v>2.220183869084102</v>
      </c>
      <c r="Y5500">
        <v>4.1192680335170005E-2</v>
      </c>
      <c r="Z5500">
        <v>0.73965530600517471</v>
      </c>
      <c r="AA5500">
        <v>0.77310996196874993</v>
      </c>
      <c r="AB5500">
        <v>1.2403389288728743</v>
      </c>
      <c r="AC5500">
        <v>0</v>
      </c>
      <c r="AD5500">
        <v>0</v>
      </c>
      <c r="AE5500">
        <v>5.014480746266071</v>
      </c>
    </row>
    <row r="5501" spans="1:31" x14ac:dyDescent="0.25">
      <c r="A5501">
        <v>1718404</v>
      </c>
      <c r="B5501">
        <v>1</v>
      </c>
      <c r="C5501" t="s">
        <v>80</v>
      </c>
      <c r="D5501" t="s">
        <v>105</v>
      </c>
      <c r="E5501" t="s">
        <v>150</v>
      </c>
      <c r="F5501" t="s">
        <v>15872</v>
      </c>
      <c r="G5501" t="s">
        <v>152</v>
      </c>
      <c r="H5501" t="s">
        <v>134</v>
      </c>
      <c r="I5501" t="s">
        <v>135</v>
      </c>
      <c r="J5501" t="s">
        <v>136</v>
      </c>
      <c r="K5501" t="s">
        <v>153</v>
      </c>
      <c r="L5501" t="s">
        <v>15873</v>
      </c>
      <c r="M5501" t="s">
        <v>15874</v>
      </c>
      <c r="N5501">
        <v>3.1497222219999998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3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19.491619818181885</v>
      </c>
      <c r="AC5501">
        <v>0</v>
      </c>
      <c r="AD5501">
        <v>0</v>
      </c>
      <c r="AE5501">
        <v>19.491619818181885</v>
      </c>
    </row>
    <row r="5502" spans="1:31" x14ac:dyDescent="0.25">
      <c r="A5502">
        <v>1718547</v>
      </c>
      <c r="B5502">
        <v>1</v>
      </c>
      <c r="C5502" t="s">
        <v>80</v>
      </c>
      <c r="D5502" t="s">
        <v>104</v>
      </c>
      <c r="E5502" t="s">
        <v>131</v>
      </c>
      <c r="F5502" t="s">
        <v>15875</v>
      </c>
      <c r="G5502" t="s">
        <v>133</v>
      </c>
      <c r="H5502" t="s">
        <v>134</v>
      </c>
      <c r="I5502" t="s">
        <v>135</v>
      </c>
      <c r="J5502" t="s">
        <v>136</v>
      </c>
      <c r="K5502" t="s">
        <v>137</v>
      </c>
      <c r="L5502" t="s">
        <v>15876</v>
      </c>
      <c r="M5502" t="s">
        <v>15877</v>
      </c>
      <c r="N5502">
        <v>2.6547222220000002</v>
      </c>
      <c r="O5502">
        <v>0</v>
      </c>
      <c r="P5502">
        <v>2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1.0169568511887668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1.0169568511887668</v>
      </c>
    </row>
    <row r="5503" spans="1:31" x14ac:dyDescent="0.25">
      <c r="A5503">
        <v>1718553</v>
      </c>
      <c r="B5503">
        <v>1</v>
      </c>
      <c r="C5503" t="s">
        <v>81</v>
      </c>
      <c r="D5503" t="s">
        <v>128</v>
      </c>
      <c r="E5503" t="s">
        <v>171</v>
      </c>
      <c r="F5503" t="s">
        <v>15878</v>
      </c>
      <c r="G5503" t="s">
        <v>246</v>
      </c>
      <c r="H5503" t="s">
        <v>143</v>
      </c>
      <c r="I5503" t="s">
        <v>135</v>
      </c>
      <c r="J5503" t="s">
        <v>136</v>
      </c>
      <c r="K5503" t="s">
        <v>137</v>
      </c>
      <c r="L5503" t="s">
        <v>15879</v>
      </c>
      <c r="M5503" t="s">
        <v>15880</v>
      </c>
      <c r="N5503">
        <v>1.8363888880000001</v>
      </c>
      <c r="O5503">
        <v>0</v>
      </c>
      <c r="P5503">
        <v>125</v>
      </c>
      <c r="Q5503">
        <v>0</v>
      </c>
      <c r="R5503">
        <v>0</v>
      </c>
      <c r="S5503">
        <v>0</v>
      </c>
      <c r="T5503">
        <v>35</v>
      </c>
      <c r="U5503">
        <v>0</v>
      </c>
      <c r="V5503">
        <v>0</v>
      </c>
      <c r="W5503">
        <v>0</v>
      </c>
      <c r="X5503">
        <v>25.792387812913713</v>
      </c>
      <c r="Y5503">
        <v>0</v>
      </c>
      <c r="Z5503">
        <v>0</v>
      </c>
      <c r="AA5503">
        <v>0</v>
      </c>
      <c r="AB5503">
        <v>17.849327359379103</v>
      </c>
      <c r="AC5503">
        <v>0</v>
      </c>
      <c r="AD5503">
        <v>0</v>
      </c>
      <c r="AE5503">
        <v>43.64171517229282</v>
      </c>
    </row>
    <row r="5504" spans="1:31" x14ac:dyDescent="0.25">
      <c r="A5504">
        <v>1718304</v>
      </c>
      <c r="B5504">
        <v>1</v>
      </c>
      <c r="C5504" t="s">
        <v>80</v>
      </c>
      <c r="D5504" t="s">
        <v>84</v>
      </c>
      <c r="E5504" t="s">
        <v>314</v>
      </c>
      <c r="F5504" t="s">
        <v>14307</v>
      </c>
      <c r="G5504" t="s">
        <v>316</v>
      </c>
      <c r="H5504" t="s">
        <v>143</v>
      </c>
      <c r="I5504" t="s">
        <v>455</v>
      </c>
      <c r="J5504" t="s">
        <v>136</v>
      </c>
      <c r="K5504" t="s">
        <v>137</v>
      </c>
      <c r="L5504" t="s">
        <v>15881</v>
      </c>
      <c r="M5504" t="s">
        <v>15882</v>
      </c>
      <c r="N5504">
        <v>1.6666666E-2</v>
      </c>
      <c r="O5504">
        <v>0</v>
      </c>
      <c r="P5504">
        <v>5263</v>
      </c>
      <c r="Q5504">
        <v>0</v>
      </c>
      <c r="R5504">
        <v>0</v>
      </c>
      <c r="S5504">
        <v>1</v>
      </c>
      <c r="T5504">
        <v>307</v>
      </c>
      <c r="U5504">
        <v>0</v>
      </c>
      <c r="V5504">
        <v>0</v>
      </c>
      <c r="W5504">
        <v>0</v>
      </c>
      <c r="X5504">
        <v>15.255064987965575</v>
      </c>
      <c r="Y5504">
        <v>0</v>
      </c>
      <c r="Z5504">
        <v>0</v>
      </c>
      <c r="AA5504">
        <v>2.8566223923661664</v>
      </c>
      <c r="AB5504">
        <v>2.8072462006810466</v>
      </c>
      <c r="AC5504">
        <v>0</v>
      </c>
      <c r="AD5504">
        <v>0</v>
      </c>
      <c r="AE5504">
        <v>20.918933581012787</v>
      </c>
    </row>
    <row r="5505" spans="1:31" x14ac:dyDescent="0.25">
      <c r="A5505">
        <v>1718659</v>
      </c>
      <c r="B5505">
        <v>1</v>
      </c>
      <c r="C5505" t="s">
        <v>81</v>
      </c>
      <c r="D5505" t="s">
        <v>121</v>
      </c>
      <c r="E5505" t="s">
        <v>140</v>
      </c>
      <c r="F5505" t="s">
        <v>5976</v>
      </c>
      <c r="G5505" t="s">
        <v>147</v>
      </c>
      <c r="H5505" t="s">
        <v>143</v>
      </c>
      <c r="I5505" t="s">
        <v>455</v>
      </c>
      <c r="J5505" t="s">
        <v>136</v>
      </c>
      <c r="K5505" t="s">
        <v>137</v>
      </c>
      <c r="L5505" t="s">
        <v>15883</v>
      </c>
      <c r="M5505" t="s">
        <v>15884</v>
      </c>
      <c r="N5505">
        <v>4.1388887999999999E-2</v>
      </c>
      <c r="O5505">
        <v>0</v>
      </c>
      <c r="P5505">
        <v>1210</v>
      </c>
      <c r="Q5505">
        <v>1</v>
      </c>
      <c r="R5505">
        <v>49</v>
      </c>
      <c r="S5505">
        <v>5</v>
      </c>
      <c r="T5505">
        <v>60</v>
      </c>
      <c r="U5505">
        <v>0</v>
      </c>
      <c r="V5505">
        <v>0</v>
      </c>
      <c r="W5505">
        <v>0</v>
      </c>
      <c r="X5505">
        <v>4.2376377909588667</v>
      </c>
      <c r="Y5505">
        <v>0</v>
      </c>
      <c r="Z5505">
        <v>0.11709354581275777</v>
      </c>
      <c r="AA5505">
        <v>0.50455233704588998</v>
      </c>
      <c r="AB5505">
        <v>0.76574547971282325</v>
      </c>
      <c r="AC5505">
        <v>0</v>
      </c>
      <c r="AD5505">
        <v>0</v>
      </c>
      <c r="AE5505">
        <v>5.6250291535303383</v>
      </c>
    </row>
    <row r="5506" spans="1:31" x14ac:dyDescent="0.25">
      <c r="A5506">
        <v>1718327</v>
      </c>
      <c r="B5506">
        <v>1</v>
      </c>
      <c r="C5506" t="s">
        <v>80</v>
      </c>
      <c r="D5506" t="s">
        <v>106</v>
      </c>
      <c r="E5506" t="s">
        <v>150</v>
      </c>
      <c r="F5506" t="s">
        <v>15885</v>
      </c>
      <c r="G5506" t="s">
        <v>186</v>
      </c>
      <c r="H5506" t="s">
        <v>134</v>
      </c>
      <c r="I5506" t="s">
        <v>135</v>
      </c>
      <c r="J5506" t="s">
        <v>136</v>
      </c>
      <c r="K5506" t="s">
        <v>137</v>
      </c>
      <c r="L5506" t="s">
        <v>15886</v>
      </c>
      <c r="M5506" t="s">
        <v>15887</v>
      </c>
      <c r="N5506">
        <v>5.0250000000000004</v>
      </c>
      <c r="O5506">
        <v>0</v>
      </c>
      <c r="P5506">
        <v>101</v>
      </c>
      <c r="Q5506">
        <v>0</v>
      </c>
      <c r="R5506">
        <v>3</v>
      </c>
      <c r="S5506">
        <v>0</v>
      </c>
      <c r="T5506">
        <v>7</v>
      </c>
      <c r="U5506">
        <v>0</v>
      </c>
      <c r="V5506">
        <v>0</v>
      </c>
      <c r="W5506">
        <v>0</v>
      </c>
      <c r="X5506">
        <v>117.77674219985751</v>
      </c>
      <c r="Y5506">
        <v>0</v>
      </c>
      <c r="Z5506">
        <v>0.24197534628864165</v>
      </c>
      <c r="AA5506">
        <v>0</v>
      </c>
      <c r="AB5506">
        <v>11.170228629419562</v>
      </c>
      <c r="AC5506">
        <v>0</v>
      </c>
      <c r="AD5506">
        <v>0</v>
      </c>
      <c r="AE5506">
        <v>129.18894617556572</v>
      </c>
    </row>
    <row r="5507" spans="1:31" x14ac:dyDescent="0.25">
      <c r="A5507">
        <v>1718496</v>
      </c>
      <c r="B5507">
        <v>1</v>
      </c>
      <c r="C5507" t="s">
        <v>80</v>
      </c>
      <c r="D5507" t="s">
        <v>91</v>
      </c>
      <c r="E5507" t="s">
        <v>131</v>
      </c>
      <c r="F5507" t="s">
        <v>15888</v>
      </c>
      <c r="G5507" t="s">
        <v>269</v>
      </c>
      <c r="H5507" t="s">
        <v>134</v>
      </c>
      <c r="I5507" t="s">
        <v>135</v>
      </c>
      <c r="J5507" t="s">
        <v>136</v>
      </c>
      <c r="K5507" t="s">
        <v>137</v>
      </c>
      <c r="L5507" t="s">
        <v>15889</v>
      </c>
      <c r="M5507" t="s">
        <v>15890</v>
      </c>
      <c r="N5507">
        <v>2.4541666659999999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1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15.129751354117412</v>
      </c>
      <c r="AC5507">
        <v>0</v>
      </c>
      <c r="AD5507">
        <v>0</v>
      </c>
      <c r="AE5507">
        <v>15.129751354117412</v>
      </c>
    </row>
    <row r="5508" spans="1:31" x14ac:dyDescent="0.25">
      <c r="A5508">
        <v>1718473</v>
      </c>
      <c r="B5508">
        <v>1</v>
      </c>
      <c r="C5508" t="s">
        <v>80</v>
      </c>
      <c r="D5508" t="s">
        <v>96</v>
      </c>
      <c r="E5508" t="s">
        <v>131</v>
      </c>
      <c r="F5508" t="s">
        <v>15891</v>
      </c>
      <c r="G5508" t="s">
        <v>238</v>
      </c>
      <c r="H5508" t="s">
        <v>134</v>
      </c>
      <c r="I5508" t="s">
        <v>135</v>
      </c>
      <c r="J5508" t="s">
        <v>136</v>
      </c>
      <c r="K5508" t="s">
        <v>137</v>
      </c>
      <c r="L5508" t="s">
        <v>15892</v>
      </c>
      <c r="M5508" t="s">
        <v>15893</v>
      </c>
      <c r="N5508">
        <v>4.7125000000000004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1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1.3725352199807999</v>
      </c>
      <c r="AC5508">
        <v>0</v>
      </c>
      <c r="AD5508">
        <v>0</v>
      </c>
      <c r="AE5508">
        <v>1.3725352199807999</v>
      </c>
    </row>
    <row r="5509" spans="1:31" x14ac:dyDescent="0.25">
      <c r="A5509">
        <v>1718868</v>
      </c>
      <c r="B5509">
        <v>1</v>
      </c>
      <c r="C5509" t="s">
        <v>80</v>
      </c>
      <c r="D5509" t="s">
        <v>91</v>
      </c>
      <c r="E5509" t="s">
        <v>140</v>
      </c>
      <c r="F5509" t="s">
        <v>15894</v>
      </c>
      <c r="G5509" t="s">
        <v>147</v>
      </c>
      <c r="H5509" t="s">
        <v>143</v>
      </c>
      <c r="I5509" t="s">
        <v>135</v>
      </c>
      <c r="J5509" t="s">
        <v>136</v>
      </c>
      <c r="K5509" t="s">
        <v>137</v>
      </c>
      <c r="L5509" t="s">
        <v>15895</v>
      </c>
      <c r="M5509" t="s">
        <v>15896</v>
      </c>
      <c r="N5509">
        <v>0.23277777699999999</v>
      </c>
      <c r="O5509">
        <v>1</v>
      </c>
      <c r="P5509">
        <v>30</v>
      </c>
      <c r="Q5509">
        <v>21</v>
      </c>
      <c r="R5509">
        <v>273</v>
      </c>
      <c r="S5509">
        <v>10</v>
      </c>
      <c r="T5509">
        <v>62</v>
      </c>
      <c r="U5509">
        <v>3</v>
      </c>
      <c r="V5509">
        <v>0</v>
      </c>
      <c r="W5509">
        <v>0.4124388305729112</v>
      </c>
      <c r="X5509">
        <v>1.5778894921194224</v>
      </c>
      <c r="Y5509">
        <v>3.9719375499449261</v>
      </c>
      <c r="Z5509">
        <v>9.4137020031460121</v>
      </c>
      <c r="AA5509">
        <v>32.458357527086591</v>
      </c>
      <c r="AB5509">
        <v>9.7299567700192728</v>
      </c>
      <c r="AC5509">
        <v>21.627302615259897</v>
      </c>
      <c r="AD5509">
        <v>0</v>
      </c>
      <c r="AE5509">
        <v>79.191584788149029</v>
      </c>
    </row>
    <row r="5510" spans="1:31" x14ac:dyDescent="0.25">
      <c r="A5510">
        <v>1718828</v>
      </c>
      <c r="B5510">
        <v>1</v>
      </c>
      <c r="C5510" t="s">
        <v>81</v>
      </c>
      <c r="D5510" t="s">
        <v>121</v>
      </c>
      <c r="E5510" t="s">
        <v>160</v>
      </c>
      <c r="F5510" t="s">
        <v>15897</v>
      </c>
      <c r="G5510" t="s">
        <v>162</v>
      </c>
      <c r="H5510" t="s">
        <v>134</v>
      </c>
      <c r="I5510" t="s">
        <v>135</v>
      </c>
      <c r="J5510" t="s">
        <v>136</v>
      </c>
      <c r="K5510" t="s">
        <v>137</v>
      </c>
      <c r="L5510" t="s">
        <v>15898</v>
      </c>
      <c r="M5510" t="s">
        <v>15899</v>
      </c>
      <c r="N5510">
        <v>0.99083333299999998</v>
      </c>
      <c r="O5510">
        <v>0</v>
      </c>
      <c r="P5510">
        <v>15</v>
      </c>
      <c r="Q5510">
        <v>0</v>
      </c>
      <c r="R5510">
        <v>2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2.3029690283598208</v>
      </c>
      <c r="Y5510">
        <v>0</v>
      </c>
      <c r="Z5510">
        <v>4.685893496475E-3</v>
      </c>
      <c r="AA5510">
        <v>0</v>
      </c>
      <c r="AB5510">
        <v>0</v>
      </c>
      <c r="AC5510">
        <v>0</v>
      </c>
      <c r="AD5510">
        <v>0</v>
      </c>
      <c r="AE5510">
        <v>2.3076549218562956</v>
      </c>
    </row>
    <row r="5511" spans="1:31" x14ac:dyDescent="0.25">
      <c r="A5511">
        <v>1718576</v>
      </c>
      <c r="B5511">
        <v>1</v>
      </c>
      <c r="C5511" t="s">
        <v>80</v>
      </c>
      <c r="D5511" t="s">
        <v>93</v>
      </c>
      <c r="E5511" t="s">
        <v>150</v>
      </c>
      <c r="F5511" t="s">
        <v>3757</v>
      </c>
      <c r="G5511" t="s">
        <v>173</v>
      </c>
      <c r="H5511" t="s">
        <v>134</v>
      </c>
      <c r="I5511" t="s">
        <v>135</v>
      </c>
      <c r="J5511" t="s">
        <v>136</v>
      </c>
      <c r="K5511" t="s">
        <v>153</v>
      </c>
      <c r="L5511" t="s">
        <v>15900</v>
      </c>
      <c r="M5511" t="s">
        <v>15901</v>
      </c>
      <c r="N5511">
        <v>2.5600377769999998</v>
      </c>
      <c r="O5511">
        <v>0</v>
      </c>
      <c r="P5511">
        <v>12</v>
      </c>
      <c r="Q5511">
        <v>0</v>
      </c>
      <c r="R5511">
        <v>7</v>
      </c>
      <c r="S5511">
        <v>0</v>
      </c>
      <c r="T5511">
        <v>1</v>
      </c>
      <c r="U5511">
        <v>0</v>
      </c>
      <c r="V5511">
        <v>0</v>
      </c>
      <c r="W5511">
        <v>0</v>
      </c>
      <c r="X5511">
        <v>2.3586640672589319</v>
      </c>
      <c r="Y5511">
        <v>0</v>
      </c>
      <c r="Z5511">
        <v>4.4477550576966793</v>
      </c>
      <c r="AA5511">
        <v>0</v>
      </c>
      <c r="AB5511">
        <v>0</v>
      </c>
      <c r="AC5511">
        <v>0</v>
      </c>
      <c r="AD5511">
        <v>0</v>
      </c>
      <c r="AE5511">
        <v>6.8064191249556112</v>
      </c>
    </row>
    <row r="5512" spans="1:31" x14ac:dyDescent="0.25">
      <c r="A5512">
        <v>1718387</v>
      </c>
      <c r="B5512">
        <v>1</v>
      </c>
      <c r="C5512" t="s">
        <v>80</v>
      </c>
      <c r="D5512" t="s">
        <v>108</v>
      </c>
      <c r="E5512" t="s">
        <v>131</v>
      </c>
      <c r="F5512" t="s">
        <v>15902</v>
      </c>
      <c r="G5512" t="s">
        <v>133</v>
      </c>
      <c r="H5512" t="s">
        <v>134</v>
      </c>
      <c r="I5512" t="s">
        <v>135</v>
      </c>
      <c r="J5512" t="s">
        <v>136</v>
      </c>
      <c r="K5512" t="s">
        <v>137</v>
      </c>
      <c r="L5512" t="s">
        <v>15903</v>
      </c>
      <c r="M5512" t="s">
        <v>15904</v>
      </c>
      <c r="N5512">
        <v>1.5233333330000001</v>
      </c>
      <c r="O5512">
        <v>0</v>
      </c>
      <c r="P5512">
        <v>1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0.129345394199915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0.129345394199915</v>
      </c>
    </row>
    <row r="5513" spans="1:31" x14ac:dyDescent="0.25">
      <c r="A5513">
        <v>1718768</v>
      </c>
      <c r="B5513">
        <v>1</v>
      </c>
      <c r="C5513" t="s">
        <v>81</v>
      </c>
      <c r="D5513" t="s">
        <v>120</v>
      </c>
      <c r="E5513" t="s">
        <v>171</v>
      </c>
      <c r="F5513" t="s">
        <v>15905</v>
      </c>
      <c r="G5513" t="s">
        <v>147</v>
      </c>
      <c r="H5513" t="s">
        <v>143</v>
      </c>
      <c r="I5513" t="s">
        <v>455</v>
      </c>
      <c r="J5513" t="s">
        <v>136</v>
      </c>
      <c r="K5513" t="s">
        <v>137</v>
      </c>
      <c r="L5513" t="s">
        <v>15906</v>
      </c>
      <c r="M5513" t="s">
        <v>15907</v>
      </c>
      <c r="N5513">
        <v>8.3333330000000001E-3</v>
      </c>
      <c r="O5513">
        <v>1</v>
      </c>
      <c r="P5513">
        <v>1166</v>
      </c>
      <c r="Q5513">
        <v>89</v>
      </c>
      <c r="R5513">
        <v>59</v>
      </c>
      <c r="S5513">
        <v>19</v>
      </c>
      <c r="T5513">
        <v>65</v>
      </c>
      <c r="U5513">
        <v>2</v>
      </c>
      <c r="V5513">
        <v>0</v>
      </c>
      <c r="W5513">
        <v>9.0614769428333346E-4</v>
      </c>
      <c r="X5513">
        <v>1.3147290155452647</v>
      </c>
      <c r="Y5513">
        <v>0.32650625545151685</v>
      </c>
      <c r="Z5513">
        <v>0.18385897618580002</v>
      </c>
      <c r="AA5513">
        <v>0.27633327513870004</v>
      </c>
      <c r="AB5513">
        <v>0.27815033956994994</v>
      </c>
      <c r="AC5513">
        <v>0.33326717660580829</v>
      </c>
      <c r="AD5513">
        <v>0</v>
      </c>
      <c r="AE5513">
        <v>2.7137511861913235</v>
      </c>
    </row>
    <row r="5514" spans="1:31" x14ac:dyDescent="0.25">
      <c r="A5514">
        <v>1718619</v>
      </c>
      <c r="B5514">
        <v>1</v>
      </c>
      <c r="C5514" t="s">
        <v>81</v>
      </c>
      <c r="D5514" t="s">
        <v>112</v>
      </c>
      <c r="E5514" t="s">
        <v>140</v>
      </c>
      <c r="F5514" t="s">
        <v>7852</v>
      </c>
      <c r="G5514" t="s">
        <v>147</v>
      </c>
      <c r="H5514" t="s">
        <v>143</v>
      </c>
      <c r="I5514" t="s">
        <v>135</v>
      </c>
      <c r="J5514" t="s">
        <v>136</v>
      </c>
      <c r="K5514" t="s">
        <v>137</v>
      </c>
      <c r="L5514" t="s">
        <v>15908</v>
      </c>
      <c r="M5514" t="s">
        <v>15909</v>
      </c>
      <c r="N5514">
        <v>1.4230555549999999</v>
      </c>
      <c r="O5514">
        <v>0</v>
      </c>
      <c r="P5514">
        <v>3</v>
      </c>
      <c r="Q5514">
        <v>11</v>
      </c>
      <c r="R5514">
        <v>65</v>
      </c>
      <c r="S5514">
        <v>6</v>
      </c>
      <c r="T5514">
        <v>5</v>
      </c>
      <c r="U5514">
        <v>0</v>
      </c>
      <c r="V5514">
        <v>0</v>
      </c>
      <c r="W5514">
        <v>0</v>
      </c>
      <c r="X5514">
        <v>0.65878120381058503</v>
      </c>
      <c r="Y5514">
        <v>513.03280023630521</v>
      </c>
      <c r="Z5514">
        <v>78.040626636976896</v>
      </c>
      <c r="AA5514">
        <v>73.27557346869061</v>
      </c>
      <c r="AB5514">
        <v>25.383565570710829</v>
      </c>
      <c r="AC5514">
        <v>0</v>
      </c>
      <c r="AD5514">
        <v>0</v>
      </c>
      <c r="AE5514">
        <v>690.3913471164941</v>
      </c>
    </row>
    <row r="5515" spans="1:31" x14ac:dyDescent="0.25">
      <c r="A5515">
        <v>1718785</v>
      </c>
      <c r="B5515">
        <v>1</v>
      </c>
      <c r="C5515" t="s">
        <v>81</v>
      </c>
      <c r="D5515" t="s">
        <v>120</v>
      </c>
      <c r="E5515" t="s">
        <v>160</v>
      </c>
      <c r="F5515" t="s">
        <v>15910</v>
      </c>
      <c r="G5515" t="s">
        <v>162</v>
      </c>
      <c r="H5515" t="s">
        <v>134</v>
      </c>
      <c r="I5515" t="s">
        <v>135</v>
      </c>
      <c r="J5515" t="s">
        <v>136</v>
      </c>
      <c r="K5515" t="s">
        <v>137</v>
      </c>
      <c r="L5515" t="s">
        <v>15911</v>
      </c>
      <c r="M5515" t="s">
        <v>15912</v>
      </c>
      <c r="N5515">
        <v>6.744444444</v>
      </c>
      <c r="O5515">
        <v>0</v>
      </c>
      <c r="P5515">
        <v>80</v>
      </c>
      <c r="Q5515">
        <v>0</v>
      </c>
      <c r="R5515">
        <v>0</v>
      </c>
      <c r="S5515">
        <v>0</v>
      </c>
      <c r="T5515">
        <v>3</v>
      </c>
      <c r="U5515">
        <v>0</v>
      </c>
      <c r="V5515">
        <v>0</v>
      </c>
      <c r="W5515">
        <v>0</v>
      </c>
      <c r="X5515">
        <v>176.12047584878306</v>
      </c>
      <c r="Y5515">
        <v>0</v>
      </c>
      <c r="Z5515">
        <v>0</v>
      </c>
      <c r="AA5515">
        <v>0</v>
      </c>
      <c r="AB5515">
        <v>6.3035949215096014</v>
      </c>
      <c r="AC5515">
        <v>0</v>
      </c>
      <c r="AD5515">
        <v>0</v>
      </c>
      <c r="AE5515">
        <v>182.42407077029267</v>
      </c>
    </row>
    <row r="5516" spans="1:31" x14ac:dyDescent="0.25">
      <c r="A5516">
        <v>1718805</v>
      </c>
      <c r="B5516">
        <v>1</v>
      </c>
      <c r="C5516" t="s">
        <v>80</v>
      </c>
      <c r="D5516" t="s">
        <v>82</v>
      </c>
      <c r="E5516" t="s">
        <v>131</v>
      </c>
      <c r="F5516" t="s">
        <v>15913</v>
      </c>
      <c r="G5516" t="s">
        <v>242</v>
      </c>
      <c r="H5516" t="s">
        <v>134</v>
      </c>
      <c r="I5516" t="s">
        <v>135</v>
      </c>
      <c r="J5516" t="s">
        <v>136</v>
      </c>
      <c r="K5516" t="s">
        <v>137</v>
      </c>
      <c r="L5516" t="s">
        <v>15914</v>
      </c>
      <c r="M5516" t="s">
        <v>15915</v>
      </c>
      <c r="N5516">
        <v>7.9905555550000003</v>
      </c>
      <c r="O5516">
        <v>0</v>
      </c>
      <c r="P5516">
        <v>13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19.809480370483627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19.809480370483627</v>
      </c>
    </row>
    <row r="5517" spans="1:31" x14ac:dyDescent="0.25">
      <c r="A5517">
        <v>1718450</v>
      </c>
      <c r="B5517">
        <v>1</v>
      </c>
      <c r="C5517" t="s">
        <v>80</v>
      </c>
      <c r="D5517" t="s">
        <v>82</v>
      </c>
      <c r="E5517" t="s">
        <v>160</v>
      </c>
      <c r="F5517" t="s">
        <v>9943</v>
      </c>
      <c r="G5517" t="s">
        <v>152</v>
      </c>
      <c r="H5517" t="s">
        <v>134</v>
      </c>
      <c r="I5517" t="s">
        <v>135</v>
      </c>
      <c r="J5517" t="s">
        <v>136</v>
      </c>
      <c r="K5517" t="s">
        <v>153</v>
      </c>
      <c r="L5517" t="s">
        <v>15916</v>
      </c>
      <c r="M5517" t="s">
        <v>15917</v>
      </c>
      <c r="N5517">
        <v>3.6963555549999998</v>
      </c>
      <c r="O5517">
        <v>0</v>
      </c>
      <c r="P5517">
        <v>122</v>
      </c>
      <c r="Q5517">
        <v>0</v>
      </c>
      <c r="R5517">
        <v>0</v>
      </c>
      <c r="S5517">
        <v>0</v>
      </c>
      <c r="T5517">
        <v>11</v>
      </c>
      <c r="U5517">
        <v>0</v>
      </c>
      <c r="V5517">
        <v>0</v>
      </c>
      <c r="W5517">
        <v>0</v>
      </c>
      <c r="X5517">
        <v>121.89184724533284</v>
      </c>
      <c r="Y5517">
        <v>0</v>
      </c>
      <c r="Z5517">
        <v>0</v>
      </c>
      <c r="AA5517">
        <v>0</v>
      </c>
      <c r="AB5517">
        <v>26.835419558918659</v>
      </c>
      <c r="AC5517">
        <v>0</v>
      </c>
      <c r="AD5517">
        <v>0</v>
      </c>
      <c r="AE5517">
        <v>148.72726680425149</v>
      </c>
    </row>
    <row r="5518" spans="1:31" x14ac:dyDescent="0.25">
      <c r="A5518">
        <v>1718307</v>
      </c>
      <c r="B5518">
        <v>1</v>
      </c>
      <c r="C5518" t="s">
        <v>80</v>
      </c>
      <c r="D5518" t="s">
        <v>95</v>
      </c>
      <c r="E5518" t="s">
        <v>189</v>
      </c>
      <c r="F5518" t="s">
        <v>12590</v>
      </c>
      <c r="G5518" t="s">
        <v>147</v>
      </c>
      <c r="H5518" t="s">
        <v>143</v>
      </c>
      <c r="I5518" t="s">
        <v>135</v>
      </c>
      <c r="J5518" t="s">
        <v>136</v>
      </c>
      <c r="K5518" t="s">
        <v>137</v>
      </c>
      <c r="L5518" t="s">
        <v>15918</v>
      </c>
      <c r="M5518" t="s">
        <v>15919</v>
      </c>
      <c r="N5518">
        <v>0.34611111100000003</v>
      </c>
      <c r="O5518">
        <v>1</v>
      </c>
      <c r="P5518">
        <v>183</v>
      </c>
      <c r="Q5518">
        <v>0</v>
      </c>
      <c r="R5518">
        <v>1</v>
      </c>
      <c r="S5518">
        <v>14</v>
      </c>
      <c r="T5518">
        <v>20</v>
      </c>
      <c r="U5518">
        <v>2</v>
      </c>
      <c r="V5518">
        <v>0</v>
      </c>
      <c r="W5518">
        <v>7.2695129353777768E-2</v>
      </c>
      <c r="X5518">
        <v>6.2514592685437096</v>
      </c>
      <c r="Y5518">
        <v>0</v>
      </c>
      <c r="Z5518">
        <v>0.14155999773766667</v>
      </c>
      <c r="AA5518">
        <v>10.286770529559584</v>
      </c>
      <c r="AB5518">
        <v>2.2442476334903647</v>
      </c>
      <c r="AC5518">
        <v>18.811743712783588</v>
      </c>
      <c r="AD5518">
        <v>0</v>
      </c>
      <c r="AE5518">
        <v>37.808476271468692</v>
      </c>
    </row>
    <row r="5519" spans="1:31" x14ac:dyDescent="0.25">
      <c r="A5519">
        <v>1718556</v>
      </c>
      <c r="B5519">
        <v>1</v>
      </c>
      <c r="C5519" t="s">
        <v>80</v>
      </c>
      <c r="D5519" t="s">
        <v>96</v>
      </c>
      <c r="E5519" t="s">
        <v>131</v>
      </c>
      <c r="F5519" t="s">
        <v>15846</v>
      </c>
      <c r="G5519" t="s">
        <v>157</v>
      </c>
      <c r="H5519" t="s">
        <v>134</v>
      </c>
      <c r="I5519" t="s">
        <v>135</v>
      </c>
      <c r="J5519" t="s">
        <v>136</v>
      </c>
      <c r="K5519" t="s">
        <v>137</v>
      </c>
      <c r="L5519" t="s">
        <v>15920</v>
      </c>
      <c r="M5519" t="s">
        <v>15921</v>
      </c>
      <c r="N5519">
        <v>0.73805555499999997</v>
      </c>
      <c r="O5519">
        <v>0</v>
      </c>
      <c r="P5519">
        <v>4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1.0059670348429635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1.0059670348429635</v>
      </c>
    </row>
    <row r="5520" spans="1:31" x14ac:dyDescent="0.25">
      <c r="A5520">
        <v>1718871</v>
      </c>
      <c r="B5520">
        <v>1</v>
      </c>
      <c r="C5520" t="s">
        <v>81</v>
      </c>
      <c r="D5520" t="s">
        <v>118</v>
      </c>
      <c r="E5520" t="s">
        <v>131</v>
      </c>
      <c r="F5520" t="s">
        <v>15922</v>
      </c>
      <c r="G5520" t="s">
        <v>133</v>
      </c>
      <c r="H5520" t="s">
        <v>134</v>
      </c>
      <c r="I5520" t="s">
        <v>135</v>
      </c>
      <c r="J5520" t="s">
        <v>136</v>
      </c>
      <c r="K5520" t="s">
        <v>137</v>
      </c>
      <c r="L5520" t="s">
        <v>15923</v>
      </c>
      <c r="M5520" t="s">
        <v>15924</v>
      </c>
      <c r="N5520">
        <v>0.98555555500000003</v>
      </c>
      <c r="O5520">
        <v>0</v>
      </c>
      <c r="P5520">
        <v>1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0.15999604881458668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0.15999604881458668</v>
      </c>
    </row>
    <row r="5521" spans="1:31" x14ac:dyDescent="0.25">
      <c r="A5521">
        <v>1718539</v>
      </c>
      <c r="B5521">
        <v>1</v>
      </c>
      <c r="C5521" t="s">
        <v>80</v>
      </c>
      <c r="D5521" t="s">
        <v>83</v>
      </c>
      <c r="E5521" t="s">
        <v>131</v>
      </c>
      <c r="F5521" t="s">
        <v>15925</v>
      </c>
      <c r="G5521" t="s">
        <v>238</v>
      </c>
      <c r="H5521" t="s">
        <v>134</v>
      </c>
      <c r="I5521" t="s">
        <v>135</v>
      </c>
      <c r="J5521" t="s">
        <v>136</v>
      </c>
      <c r="K5521" t="s">
        <v>137</v>
      </c>
      <c r="L5521" t="s">
        <v>15926</v>
      </c>
      <c r="M5521" t="s">
        <v>15927</v>
      </c>
      <c r="N5521">
        <v>1.421944444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14</v>
      </c>
      <c r="U5521">
        <v>0</v>
      </c>
      <c r="V5521">
        <v>5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21.043583260873934</v>
      </c>
      <c r="AC5521">
        <v>0</v>
      </c>
      <c r="AD5521">
        <v>290.74911698926041</v>
      </c>
      <c r="AE5521">
        <v>311.79270025013437</v>
      </c>
    </row>
    <row r="5522" spans="1:31" x14ac:dyDescent="0.25">
      <c r="A5522">
        <v>1718393</v>
      </c>
      <c r="B5522">
        <v>1</v>
      </c>
      <c r="C5522" t="s">
        <v>80</v>
      </c>
      <c r="D5522" t="s">
        <v>108</v>
      </c>
      <c r="E5522" t="s">
        <v>160</v>
      </c>
      <c r="F5522" t="s">
        <v>15928</v>
      </c>
      <c r="G5522" t="s">
        <v>3106</v>
      </c>
      <c r="H5522" t="s">
        <v>134</v>
      </c>
      <c r="I5522" t="s">
        <v>135</v>
      </c>
      <c r="J5522" t="s">
        <v>136</v>
      </c>
      <c r="K5522" t="s">
        <v>137</v>
      </c>
      <c r="L5522" t="s">
        <v>15423</v>
      </c>
      <c r="M5522" t="s">
        <v>15929</v>
      </c>
      <c r="N5522">
        <v>3.8591666660000001</v>
      </c>
      <c r="O5522">
        <v>0</v>
      </c>
      <c r="P5522">
        <v>20</v>
      </c>
      <c r="Q5522">
        <v>0</v>
      </c>
      <c r="R5522">
        <v>4</v>
      </c>
      <c r="S5522">
        <v>0</v>
      </c>
      <c r="T5522">
        <v>3</v>
      </c>
      <c r="U5522">
        <v>0</v>
      </c>
      <c r="V5522">
        <v>0</v>
      </c>
      <c r="W5522">
        <v>0</v>
      </c>
      <c r="X5522">
        <v>12.687184914345414</v>
      </c>
      <c r="Y5522">
        <v>0</v>
      </c>
      <c r="Z5522">
        <v>0.48406784160430499</v>
      </c>
      <c r="AA5522">
        <v>0</v>
      </c>
      <c r="AB5522">
        <v>0.5592112023175001</v>
      </c>
      <c r="AC5522">
        <v>0</v>
      </c>
      <c r="AD5522">
        <v>0</v>
      </c>
      <c r="AE5522">
        <v>13.730463958267221</v>
      </c>
    </row>
    <row r="5523" spans="1:31" x14ac:dyDescent="0.25">
      <c r="A5523">
        <v>1718493</v>
      </c>
      <c r="B5523">
        <v>1</v>
      </c>
      <c r="C5523" t="s">
        <v>80</v>
      </c>
      <c r="D5523" t="s">
        <v>95</v>
      </c>
      <c r="E5523" t="s">
        <v>160</v>
      </c>
      <c r="F5523" t="s">
        <v>15930</v>
      </c>
      <c r="G5523" t="s">
        <v>259</v>
      </c>
      <c r="H5523" t="s">
        <v>134</v>
      </c>
      <c r="I5523" t="s">
        <v>135</v>
      </c>
      <c r="J5523" t="s">
        <v>136</v>
      </c>
      <c r="K5523" t="s">
        <v>137</v>
      </c>
      <c r="L5523" t="s">
        <v>15931</v>
      </c>
      <c r="M5523" t="s">
        <v>15932</v>
      </c>
      <c r="N5523">
        <v>0.53555555499999996</v>
      </c>
      <c r="O5523">
        <v>0</v>
      </c>
      <c r="P5523">
        <v>155</v>
      </c>
      <c r="Q5523">
        <v>0</v>
      </c>
      <c r="R5523">
        <v>0</v>
      </c>
      <c r="S5523">
        <v>0</v>
      </c>
      <c r="T5523">
        <v>7</v>
      </c>
      <c r="U5523">
        <v>0</v>
      </c>
      <c r="V5523">
        <v>0</v>
      </c>
      <c r="W5523">
        <v>0</v>
      </c>
      <c r="X5523">
        <v>23.980453428560718</v>
      </c>
      <c r="Y5523">
        <v>0</v>
      </c>
      <c r="Z5523">
        <v>0</v>
      </c>
      <c r="AA5523">
        <v>0</v>
      </c>
      <c r="AB5523">
        <v>1.7478784328628401</v>
      </c>
      <c r="AC5523">
        <v>0</v>
      </c>
      <c r="AD5523">
        <v>0</v>
      </c>
      <c r="AE5523">
        <v>25.728331861423559</v>
      </c>
    </row>
    <row r="5524" spans="1:31" x14ac:dyDescent="0.25">
      <c r="A5524">
        <v>1718533</v>
      </c>
      <c r="B5524">
        <v>1</v>
      </c>
      <c r="C5524" t="s">
        <v>81</v>
      </c>
      <c r="D5524" t="s">
        <v>127</v>
      </c>
      <c r="E5524" t="s">
        <v>171</v>
      </c>
      <c r="F5524" t="s">
        <v>2030</v>
      </c>
      <c r="G5524" t="s">
        <v>147</v>
      </c>
      <c r="H5524" t="s">
        <v>143</v>
      </c>
      <c r="I5524" t="s">
        <v>455</v>
      </c>
      <c r="J5524" t="s">
        <v>136</v>
      </c>
      <c r="K5524" t="s">
        <v>137</v>
      </c>
      <c r="L5524" t="s">
        <v>15933</v>
      </c>
      <c r="M5524" t="s">
        <v>15934</v>
      </c>
      <c r="N5524">
        <v>5.5555550000000002E-3</v>
      </c>
      <c r="O5524">
        <v>0</v>
      </c>
      <c r="P5524">
        <v>1129</v>
      </c>
      <c r="Q5524">
        <v>140</v>
      </c>
      <c r="R5524">
        <v>95</v>
      </c>
      <c r="S5524">
        <v>11</v>
      </c>
      <c r="T5524">
        <v>132</v>
      </c>
      <c r="U5524">
        <v>3</v>
      </c>
      <c r="V5524">
        <v>2</v>
      </c>
      <c r="W5524">
        <v>0</v>
      </c>
      <c r="X5524">
        <v>1.1439839598079895</v>
      </c>
      <c r="Y5524">
        <v>0.49211943826293353</v>
      </c>
      <c r="Z5524">
        <v>0.14729494641743335</v>
      </c>
      <c r="AA5524">
        <v>0.27427917748713887</v>
      </c>
      <c r="AB5524">
        <v>0.55464016477819467</v>
      </c>
      <c r="AC5524">
        <v>1.0048992619946335</v>
      </c>
      <c r="AD5524">
        <v>6.679489402170001E-2</v>
      </c>
      <c r="AE5524">
        <v>3.6840118427700235</v>
      </c>
    </row>
    <row r="5525" spans="1:31" x14ac:dyDescent="0.25">
      <c r="A5525">
        <v>1718476</v>
      </c>
      <c r="B5525">
        <v>1</v>
      </c>
      <c r="C5525" t="s">
        <v>81</v>
      </c>
      <c r="D5525" t="s">
        <v>113</v>
      </c>
      <c r="E5525" t="s">
        <v>131</v>
      </c>
      <c r="F5525" t="s">
        <v>15935</v>
      </c>
      <c r="G5525" t="s">
        <v>242</v>
      </c>
      <c r="H5525" t="s">
        <v>134</v>
      </c>
      <c r="I5525" t="s">
        <v>135</v>
      </c>
      <c r="J5525" t="s">
        <v>136</v>
      </c>
      <c r="K5525" t="s">
        <v>137</v>
      </c>
      <c r="L5525" t="s">
        <v>15936</v>
      </c>
      <c r="M5525" t="s">
        <v>15937</v>
      </c>
      <c r="N5525">
        <v>3.500555555</v>
      </c>
      <c r="O5525">
        <v>0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0.69829977808520449</v>
      </c>
      <c r="AA5525">
        <v>0</v>
      </c>
      <c r="AB5525">
        <v>0</v>
      </c>
      <c r="AC5525">
        <v>0</v>
      </c>
      <c r="AD5525">
        <v>0</v>
      </c>
      <c r="AE5525">
        <v>0.69829977808520449</v>
      </c>
    </row>
    <row r="5526" spans="1:31" x14ac:dyDescent="0.25">
      <c r="A5526">
        <v>1718831</v>
      </c>
      <c r="B5526">
        <v>1</v>
      </c>
      <c r="C5526" t="s">
        <v>81</v>
      </c>
      <c r="D5526" t="s">
        <v>120</v>
      </c>
      <c r="E5526" t="s">
        <v>140</v>
      </c>
      <c r="F5526" t="s">
        <v>2246</v>
      </c>
      <c r="G5526" t="s">
        <v>413</v>
      </c>
      <c r="H5526" t="s">
        <v>143</v>
      </c>
      <c r="I5526" t="s">
        <v>135</v>
      </c>
      <c r="J5526" t="s">
        <v>136</v>
      </c>
      <c r="K5526" t="s">
        <v>137</v>
      </c>
      <c r="L5526" t="s">
        <v>15938</v>
      </c>
      <c r="M5526" t="s">
        <v>15939</v>
      </c>
      <c r="N5526">
        <v>3.7519444439999998</v>
      </c>
      <c r="O5526">
        <v>3</v>
      </c>
      <c r="P5526">
        <v>3583</v>
      </c>
      <c r="Q5526">
        <v>319</v>
      </c>
      <c r="R5526">
        <v>302</v>
      </c>
      <c r="S5526">
        <v>56</v>
      </c>
      <c r="T5526">
        <v>481</v>
      </c>
      <c r="U5526">
        <v>3</v>
      </c>
      <c r="V5526">
        <v>2</v>
      </c>
      <c r="W5526">
        <v>23.824144314930521</v>
      </c>
      <c r="X5526">
        <v>2579.0128564245615</v>
      </c>
      <c r="Y5526">
        <v>1326.9055746211702</v>
      </c>
      <c r="Z5526">
        <v>361.45266699323412</v>
      </c>
      <c r="AA5526">
        <v>632.16302657289293</v>
      </c>
      <c r="AB5526">
        <v>605.53877725294853</v>
      </c>
      <c r="AC5526">
        <v>20.595310154575511</v>
      </c>
      <c r="AD5526">
        <v>7.7894398098878668</v>
      </c>
      <c r="AE5526">
        <v>5557.2817961442006</v>
      </c>
    </row>
    <row r="5527" spans="1:31" x14ac:dyDescent="0.25">
      <c r="A5527">
        <v>1718679</v>
      </c>
      <c r="B5527">
        <v>1</v>
      </c>
      <c r="C5527" t="s">
        <v>80</v>
      </c>
      <c r="D5527" t="s">
        <v>95</v>
      </c>
      <c r="E5527" t="s">
        <v>160</v>
      </c>
      <c r="F5527" t="s">
        <v>15940</v>
      </c>
      <c r="G5527" t="s">
        <v>162</v>
      </c>
      <c r="H5527" t="s">
        <v>134</v>
      </c>
      <c r="I5527" t="s">
        <v>135</v>
      </c>
      <c r="J5527" t="s">
        <v>136</v>
      </c>
      <c r="K5527" t="s">
        <v>137</v>
      </c>
      <c r="L5527" t="s">
        <v>15941</v>
      </c>
      <c r="M5527" t="s">
        <v>15942</v>
      </c>
      <c r="N5527">
        <v>0.64861111100000002</v>
      </c>
      <c r="O5527">
        <v>0</v>
      </c>
      <c r="P5527">
        <v>8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0.33549162704907226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0.33549162704907226</v>
      </c>
    </row>
    <row r="5528" spans="1:31" x14ac:dyDescent="0.25">
      <c r="A5528">
        <v>1718430</v>
      </c>
      <c r="B5528">
        <v>1</v>
      </c>
      <c r="C5528" t="s">
        <v>80</v>
      </c>
      <c r="D5528" t="s">
        <v>95</v>
      </c>
      <c r="E5528" t="s">
        <v>131</v>
      </c>
      <c r="F5528" t="s">
        <v>15943</v>
      </c>
      <c r="G5528" t="s">
        <v>242</v>
      </c>
      <c r="H5528" t="s">
        <v>134</v>
      </c>
      <c r="I5528" t="s">
        <v>135</v>
      </c>
      <c r="J5528" t="s">
        <v>136</v>
      </c>
      <c r="K5528" t="s">
        <v>137</v>
      </c>
      <c r="L5528" t="s">
        <v>15944</v>
      </c>
      <c r="M5528" t="s">
        <v>15945</v>
      </c>
      <c r="N5528">
        <v>1.0308333329999999</v>
      </c>
      <c r="O5528">
        <v>0</v>
      </c>
      <c r="P5528">
        <v>1</v>
      </c>
      <c r="Q5528">
        <v>0</v>
      </c>
      <c r="R5528">
        <v>0</v>
      </c>
      <c r="S5528">
        <v>0</v>
      </c>
      <c r="T5528">
        <v>11</v>
      </c>
      <c r="U5528">
        <v>0</v>
      </c>
      <c r="V5528">
        <v>0</v>
      </c>
      <c r="W5528">
        <v>0</v>
      </c>
      <c r="X5528">
        <v>0.21647629200609503</v>
      </c>
      <c r="Y5528">
        <v>0</v>
      </c>
      <c r="Z5528">
        <v>0</v>
      </c>
      <c r="AA5528">
        <v>0</v>
      </c>
      <c r="AB5528">
        <v>14.216307142572012</v>
      </c>
      <c r="AC5528">
        <v>0</v>
      </c>
      <c r="AD5528">
        <v>0</v>
      </c>
      <c r="AE5528">
        <v>14.432783434578107</v>
      </c>
    </row>
    <row r="5529" spans="1:31" x14ac:dyDescent="0.25">
      <c r="A5529">
        <v>1718330</v>
      </c>
      <c r="B5529">
        <v>1</v>
      </c>
      <c r="C5529" t="s">
        <v>81</v>
      </c>
      <c r="D5529" t="s">
        <v>118</v>
      </c>
      <c r="E5529" t="s">
        <v>171</v>
      </c>
      <c r="F5529" t="s">
        <v>897</v>
      </c>
      <c r="G5529" t="s">
        <v>911</v>
      </c>
      <c r="H5529" t="s">
        <v>143</v>
      </c>
      <c r="I5529" t="s">
        <v>135</v>
      </c>
      <c r="J5529" t="s">
        <v>136</v>
      </c>
      <c r="K5529" t="s">
        <v>137</v>
      </c>
      <c r="L5529" t="s">
        <v>15946</v>
      </c>
      <c r="M5529" t="s">
        <v>15947</v>
      </c>
      <c r="N5529">
        <v>2.7027777770000001</v>
      </c>
      <c r="O5529">
        <v>0</v>
      </c>
      <c r="P5529">
        <v>814</v>
      </c>
      <c r="Q5529">
        <v>1</v>
      </c>
      <c r="R5529">
        <v>34</v>
      </c>
      <c r="S5529">
        <v>1</v>
      </c>
      <c r="T5529">
        <v>99</v>
      </c>
      <c r="U5529">
        <v>1</v>
      </c>
      <c r="V5529">
        <v>1</v>
      </c>
      <c r="W5529">
        <v>0</v>
      </c>
      <c r="X5529">
        <v>364.4315692227629</v>
      </c>
      <c r="Y5529">
        <v>0</v>
      </c>
      <c r="Z5529">
        <v>47.326954523616095</v>
      </c>
      <c r="AA5529">
        <v>1.5019855459532361</v>
      </c>
      <c r="AB5529">
        <v>209.92825115968347</v>
      </c>
      <c r="AC5529">
        <v>0.99508468594876387</v>
      </c>
      <c r="AD5529">
        <v>57.626165754846795</v>
      </c>
      <c r="AE5529">
        <v>681.81001089281131</v>
      </c>
    </row>
    <row r="5530" spans="1:31" x14ac:dyDescent="0.25">
      <c r="A5530">
        <v>1718725</v>
      </c>
      <c r="B5530">
        <v>1</v>
      </c>
      <c r="C5530" t="s">
        <v>81</v>
      </c>
      <c r="D5530" t="s">
        <v>118</v>
      </c>
      <c r="E5530" t="s">
        <v>160</v>
      </c>
      <c r="F5530" t="s">
        <v>15948</v>
      </c>
      <c r="G5530" t="s">
        <v>162</v>
      </c>
      <c r="H5530" t="s">
        <v>134</v>
      </c>
      <c r="I5530" t="s">
        <v>135</v>
      </c>
      <c r="J5530" t="s">
        <v>136</v>
      </c>
      <c r="K5530" t="s">
        <v>137</v>
      </c>
      <c r="L5530" t="s">
        <v>15949</v>
      </c>
      <c r="M5530" t="s">
        <v>15950</v>
      </c>
      <c r="N5530">
        <v>2.423611111</v>
      </c>
      <c r="O5530">
        <v>0</v>
      </c>
      <c r="P5530">
        <v>4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0.91135324810088902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0.91135324810088902</v>
      </c>
    </row>
    <row r="5531" spans="1:31" x14ac:dyDescent="0.25">
      <c r="A5531">
        <v>1718825</v>
      </c>
      <c r="B5531">
        <v>1</v>
      </c>
      <c r="C5531" t="s">
        <v>81</v>
      </c>
      <c r="D5531" t="s">
        <v>118</v>
      </c>
      <c r="E5531" t="s">
        <v>441</v>
      </c>
      <c r="F5531" t="s">
        <v>15951</v>
      </c>
      <c r="G5531" t="s">
        <v>269</v>
      </c>
      <c r="H5531" t="s">
        <v>134</v>
      </c>
      <c r="I5531" t="s">
        <v>135</v>
      </c>
      <c r="J5531" t="s">
        <v>136</v>
      </c>
      <c r="K5531" t="s">
        <v>137</v>
      </c>
      <c r="L5531" t="s">
        <v>15952</v>
      </c>
      <c r="M5531" t="s">
        <v>15953</v>
      </c>
      <c r="N5531">
        <v>1.725833333</v>
      </c>
      <c r="O5531">
        <v>0</v>
      </c>
      <c r="P5531">
        <v>47</v>
      </c>
      <c r="Q5531">
        <v>0</v>
      </c>
      <c r="R5531">
        <v>0</v>
      </c>
      <c r="S5531">
        <v>0</v>
      </c>
      <c r="T5531">
        <v>4</v>
      </c>
      <c r="U5531">
        <v>0</v>
      </c>
      <c r="V5531">
        <v>0</v>
      </c>
      <c r="W5531">
        <v>0</v>
      </c>
      <c r="X5531">
        <v>24.375902770160085</v>
      </c>
      <c r="Y5531">
        <v>0</v>
      </c>
      <c r="Z5531">
        <v>0</v>
      </c>
      <c r="AA5531">
        <v>0</v>
      </c>
      <c r="AB5531">
        <v>1.0013436215672817</v>
      </c>
      <c r="AC5531">
        <v>0</v>
      </c>
      <c r="AD5531">
        <v>0</v>
      </c>
      <c r="AE5531">
        <v>25.377246391727368</v>
      </c>
    </row>
    <row r="5532" spans="1:31" x14ac:dyDescent="0.25">
      <c r="A5532">
        <v>1718765</v>
      </c>
      <c r="B5532">
        <v>1</v>
      </c>
      <c r="C5532" t="s">
        <v>81</v>
      </c>
      <c r="D5532" t="s">
        <v>114</v>
      </c>
      <c r="E5532" t="s">
        <v>171</v>
      </c>
      <c r="F5532" t="s">
        <v>15954</v>
      </c>
      <c r="G5532" t="s">
        <v>295</v>
      </c>
      <c r="H5532" t="s">
        <v>143</v>
      </c>
      <c r="I5532" t="s">
        <v>135</v>
      </c>
      <c r="J5532" t="s">
        <v>136</v>
      </c>
      <c r="K5532" t="s">
        <v>137</v>
      </c>
      <c r="L5532" t="s">
        <v>15955</v>
      </c>
      <c r="M5532" t="s">
        <v>15956</v>
      </c>
      <c r="N5532">
        <v>1.875555555</v>
      </c>
      <c r="O5532">
        <v>0</v>
      </c>
      <c r="P5532">
        <v>51</v>
      </c>
      <c r="Q5532">
        <v>0</v>
      </c>
      <c r="R5532">
        <v>7</v>
      </c>
      <c r="S5532">
        <v>1</v>
      </c>
      <c r="T5532">
        <v>5</v>
      </c>
      <c r="U5532">
        <v>0</v>
      </c>
      <c r="V5532">
        <v>0</v>
      </c>
      <c r="W5532">
        <v>0</v>
      </c>
      <c r="X5532">
        <v>8.7474551707180943</v>
      </c>
      <c r="Y5532">
        <v>0</v>
      </c>
      <c r="Z5532">
        <v>3.5783591615759995E-2</v>
      </c>
      <c r="AA5532">
        <v>14.197439226515423</v>
      </c>
      <c r="AB5532">
        <v>1.2831697771543933</v>
      </c>
      <c r="AC5532">
        <v>0</v>
      </c>
      <c r="AD5532">
        <v>0</v>
      </c>
      <c r="AE5532">
        <v>24.263847766003671</v>
      </c>
    </row>
    <row r="5533" spans="1:31" x14ac:dyDescent="0.25">
      <c r="A5533">
        <v>1718596</v>
      </c>
      <c r="B5533">
        <v>1</v>
      </c>
      <c r="C5533" t="s">
        <v>80</v>
      </c>
      <c r="D5533" t="s">
        <v>108</v>
      </c>
      <c r="E5533" t="s">
        <v>131</v>
      </c>
      <c r="F5533" t="s">
        <v>15957</v>
      </c>
      <c r="G5533" t="s">
        <v>133</v>
      </c>
      <c r="H5533" t="s">
        <v>134</v>
      </c>
      <c r="I5533" t="s">
        <v>135</v>
      </c>
      <c r="J5533" t="s">
        <v>136</v>
      </c>
      <c r="K5533" t="s">
        <v>137</v>
      </c>
      <c r="L5533" t="s">
        <v>15958</v>
      </c>
      <c r="M5533" t="s">
        <v>15959</v>
      </c>
      <c r="N5533">
        <v>2.715833333</v>
      </c>
      <c r="O5533">
        <v>0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3.5868315715407502E-2</v>
      </c>
      <c r="AA5533">
        <v>0</v>
      </c>
      <c r="AB5533">
        <v>0</v>
      </c>
      <c r="AC5533">
        <v>0</v>
      </c>
      <c r="AD5533">
        <v>0</v>
      </c>
      <c r="AE5533">
        <v>3.5868315715407502E-2</v>
      </c>
    </row>
    <row r="5534" spans="1:31" x14ac:dyDescent="0.25">
      <c r="A5534">
        <v>1718888</v>
      </c>
      <c r="B5534">
        <v>1</v>
      </c>
      <c r="C5534" t="s">
        <v>80</v>
      </c>
      <c r="D5534" t="s">
        <v>105</v>
      </c>
      <c r="E5534" t="s">
        <v>160</v>
      </c>
      <c r="F5534" t="s">
        <v>15960</v>
      </c>
      <c r="G5534" t="s">
        <v>162</v>
      </c>
      <c r="H5534" t="s">
        <v>134</v>
      </c>
      <c r="I5534" t="s">
        <v>135</v>
      </c>
      <c r="J5534" t="s">
        <v>136</v>
      </c>
      <c r="K5534" t="s">
        <v>137</v>
      </c>
      <c r="L5534" t="s">
        <v>15961</v>
      </c>
      <c r="M5534" t="s">
        <v>15962</v>
      </c>
      <c r="N5534">
        <v>0.93888888800000003</v>
      </c>
      <c r="O5534">
        <v>0</v>
      </c>
      <c r="P5534">
        <v>110</v>
      </c>
      <c r="Q5534">
        <v>0</v>
      </c>
      <c r="R5534">
        <v>0</v>
      </c>
      <c r="S5534">
        <v>0</v>
      </c>
      <c r="T5534">
        <v>5</v>
      </c>
      <c r="U5534">
        <v>0</v>
      </c>
      <c r="V5534">
        <v>0</v>
      </c>
      <c r="W5534">
        <v>0</v>
      </c>
      <c r="X5534">
        <v>25.901268035326034</v>
      </c>
      <c r="Y5534">
        <v>0</v>
      </c>
      <c r="Z5534">
        <v>0</v>
      </c>
      <c r="AA5534">
        <v>0</v>
      </c>
      <c r="AB5534">
        <v>3.8266730326635421</v>
      </c>
      <c r="AC5534">
        <v>0</v>
      </c>
      <c r="AD5534">
        <v>0</v>
      </c>
      <c r="AE5534">
        <v>29.727941067989576</v>
      </c>
    </row>
    <row r="5535" spans="1:31" x14ac:dyDescent="0.25">
      <c r="A5535">
        <v>1718788</v>
      </c>
      <c r="B5535">
        <v>1</v>
      </c>
      <c r="C5535" t="s">
        <v>80</v>
      </c>
      <c r="D5535" t="s">
        <v>90</v>
      </c>
      <c r="E5535" t="s">
        <v>131</v>
      </c>
      <c r="F5535" t="s">
        <v>15963</v>
      </c>
      <c r="G5535" t="s">
        <v>133</v>
      </c>
      <c r="H5535" t="s">
        <v>134</v>
      </c>
      <c r="I5535" t="s">
        <v>135</v>
      </c>
      <c r="J5535" t="s">
        <v>136</v>
      </c>
      <c r="K5535" t="s">
        <v>137</v>
      </c>
      <c r="L5535" t="s">
        <v>15964</v>
      </c>
      <c r="M5535" t="s">
        <v>15965</v>
      </c>
      <c r="N5535">
        <v>1.218611111</v>
      </c>
      <c r="O5535">
        <v>0</v>
      </c>
      <c r="P5535">
        <v>1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</row>
    <row r="5536" spans="1:31" x14ac:dyDescent="0.25">
      <c r="A5536">
        <v>1718808</v>
      </c>
      <c r="B5536">
        <v>1</v>
      </c>
      <c r="C5536" t="s">
        <v>80</v>
      </c>
      <c r="D5536" t="s">
        <v>82</v>
      </c>
      <c r="E5536" t="s">
        <v>131</v>
      </c>
      <c r="F5536" t="s">
        <v>15966</v>
      </c>
      <c r="G5536" t="s">
        <v>133</v>
      </c>
      <c r="H5536" t="s">
        <v>134</v>
      </c>
      <c r="I5536" t="s">
        <v>135</v>
      </c>
      <c r="J5536" t="s">
        <v>136</v>
      </c>
      <c r="K5536" t="s">
        <v>137</v>
      </c>
      <c r="L5536" t="s">
        <v>15967</v>
      </c>
      <c r="M5536" t="s">
        <v>15968</v>
      </c>
      <c r="N5536">
        <v>1.4511111109999999</v>
      </c>
      <c r="O5536">
        <v>0</v>
      </c>
      <c r="P5536">
        <v>2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0.56101921290017165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0.56101921290017165</v>
      </c>
    </row>
    <row r="5537" spans="1:31" x14ac:dyDescent="0.25">
      <c r="A5537">
        <v>1718602</v>
      </c>
      <c r="B5537">
        <v>1</v>
      </c>
      <c r="C5537" t="s">
        <v>81</v>
      </c>
      <c r="D5537" t="s">
        <v>123</v>
      </c>
      <c r="E5537" t="s">
        <v>131</v>
      </c>
      <c r="F5537" t="s">
        <v>15969</v>
      </c>
      <c r="G5537" t="s">
        <v>133</v>
      </c>
      <c r="H5537" t="s">
        <v>134</v>
      </c>
      <c r="I5537" t="s">
        <v>135</v>
      </c>
      <c r="J5537" t="s">
        <v>136</v>
      </c>
      <c r="K5537" t="s">
        <v>137</v>
      </c>
      <c r="L5537" t="s">
        <v>15970</v>
      </c>
      <c r="M5537" t="s">
        <v>15971</v>
      </c>
      <c r="N5537">
        <v>2.5566666659999999</v>
      </c>
      <c r="O5537">
        <v>0</v>
      </c>
      <c r="P5537">
        <v>0</v>
      </c>
      <c r="Q5537">
        <v>0</v>
      </c>
      <c r="R5537">
        <v>7</v>
      </c>
      <c r="S5537">
        <v>0</v>
      </c>
      <c r="T5537">
        <v>2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7.7664360636201488</v>
      </c>
      <c r="AA5537">
        <v>0</v>
      </c>
      <c r="AB5537">
        <v>4.089544696371469</v>
      </c>
      <c r="AC5537">
        <v>0</v>
      </c>
      <c r="AD5537">
        <v>0</v>
      </c>
      <c r="AE5537">
        <v>11.855980759991617</v>
      </c>
    </row>
    <row r="5538" spans="1:31" x14ac:dyDescent="0.25">
      <c r="A5538">
        <v>1718845</v>
      </c>
      <c r="B5538">
        <v>1</v>
      </c>
      <c r="C5538" t="s">
        <v>81</v>
      </c>
      <c r="D5538" t="s">
        <v>120</v>
      </c>
      <c r="E5538" t="s">
        <v>189</v>
      </c>
      <c r="F5538" t="s">
        <v>15972</v>
      </c>
      <c r="G5538" t="s">
        <v>147</v>
      </c>
      <c r="H5538" t="s">
        <v>143</v>
      </c>
      <c r="I5538" t="s">
        <v>455</v>
      </c>
      <c r="J5538" t="s">
        <v>136</v>
      </c>
      <c r="K5538" t="s">
        <v>137</v>
      </c>
      <c r="L5538" t="s">
        <v>15973</v>
      </c>
      <c r="M5538" t="s">
        <v>15974</v>
      </c>
      <c r="N5538">
        <v>8.3333330000000001E-3</v>
      </c>
      <c r="O5538">
        <v>0</v>
      </c>
      <c r="P5538">
        <v>3345</v>
      </c>
      <c r="Q5538">
        <v>191</v>
      </c>
      <c r="R5538">
        <v>147</v>
      </c>
      <c r="S5538">
        <v>34</v>
      </c>
      <c r="T5538">
        <v>337</v>
      </c>
      <c r="U5538">
        <v>3</v>
      </c>
      <c r="V5538">
        <v>0</v>
      </c>
      <c r="W5538">
        <v>0</v>
      </c>
      <c r="X5538">
        <v>6.2921385087677644</v>
      </c>
      <c r="Y5538">
        <v>4.0422201473323485</v>
      </c>
      <c r="Z5538">
        <v>0.33006516960757509</v>
      </c>
      <c r="AA5538">
        <v>1.7786487100040584</v>
      </c>
      <c r="AB5538">
        <v>1.1466588187233582</v>
      </c>
      <c r="AC5538">
        <v>0.24633168134055</v>
      </c>
      <c r="AD5538">
        <v>0</v>
      </c>
      <c r="AE5538">
        <v>13.836063035775654</v>
      </c>
    </row>
    <row r="5539" spans="1:31" x14ac:dyDescent="0.25">
      <c r="A5539">
        <v>1718353</v>
      </c>
      <c r="B5539">
        <v>1</v>
      </c>
      <c r="C5539" t="s">
        <v>80</v>
      </c>
      <c r="D5539" t="s">
        <v>86</v>
      </c>
      <c r="E5539" t="s">
        <v>131</v>
      </c>
      <c r="F5539" t="s">
        <v>15975</v>
      </c>
      <c r="G5539" t="s">
        <v>242</v>
      </c>
      <c r="H5539" t="s">
        <v>134</v>
      </c>
      <c r="I5539" t="s">
        <v>135</v>
      </c>
      <c r="J5539" t="s">
        <v>136</v>
      </c>
      <c r="K5539" t="s">
        <v>137</v>
      </c>
      <c r="L5539" t="s">
        <v>15976</v>
      </c>
      <c r="M5539" t="s">
        <v>15977</v>
      </c>
      <c r="N5539">
        <v>4.358333333</v>
      </c>
      <c r="O5539">
        <v>0</v>
      </c>
      <c r="P5539">
        <v>16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19.430503360535958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19.430503360535958</v>
      </c>
    </row>
    <row r="5540" spans="1:31" x14ac:dyDescent="0.25">
      <c r="A5540">
        <v>1718310</v>
      </c>
      <c r="B5540">
        <v>1</v>
      </c>
      <c r="C5540" t="s">
        <v>81</v>
      </c>
      <c r="D5540" t="s">
        <v>118</v>
      </c>
      <c r="E5540" t="s">
        <v>189</v>
      </c>
      <c r="F5540" t="s">
        <v>15978</v>
      </c>
      <c r="G5540" t="s">
        <v>147</v>
      </c>
      <c r="H5540" t="s">
        <v>143</v>
      </c>
      <c r="I5540" t="s">
        <v>135</v>
      </c>
      <c r="J5540" t="s">
        <v>136</v>
      </c>
      <c r="K5540" t="s">
        <v>137</v>
      </c>
      <c r="L5540" t="s">
        <v>15979</v>
      </c>
      <c r="M5540" t="s">
        <v>15980</v>
      </c>
      <c r="N5540">
        <v>4.0522222220000002</v>
      </c>
      <c r="O5540">
        <v>4</v>
      </c>
      <c r="P5540">
        <v>1209</v>
      </c>
      <c r="Q5540">
        <v>155</v>
      </c>
      <c r="R5540">
        <v>332</v>
      </c>
      <c r="S5540">
        <v>23</v>
      </c>
      <c r="T5540">
        <v>154</v>
      </c>
      <c r="U5540">
        <v>3</v>
      </c>
      <c r="V5540">
        <v>1</v>
      </c>
      <c r="W5540">
        <v>2.370680592741329</v>
      </c>
      <c r="X5540">
        <v>668.73418074742233</v>
      </c>
      <c r="Y5540">
        <v>584.60861487319255</v>
      </c>
      <c r="Z5540">
        <v>855.04119899371221</v>
      </c>
      <c r="AA5540">
        <v>274.91955412925284</v>
      </c>
      <c r="AB5540">
        <v>276.15928978762332</v>
      </c>
      <c r="AC5540">
        <v>551.9882564982845</v>
      </c>
      <c r="AD5540">
        <v>34.848052916013231</v>
      </c>
      <c r="AE5540">
        <v>3248.6698285382427</v>
      </c>
    </row>
    <row r="5541" spans="1:31" x14ac:dyDescent="0.25">
      <c r="A5541">
        <v>1719252</v>
      </c>
      <c r="B5541">
        <v>1</v>
      </c>
      <c r="C5541" t="s">
        <v>80</v>
      </c>
      <c r="D5541" t="s">
        <v>96</v>
      </c>
      <c r="E5541" t="s">
        <v>160</v>
      </c>
      <c r="F5541" t="s">
        <v>15981</v>
      </c>
      <c r="G5541" t="s">
        <v>326</v>
      </c>
      <c r="H5541" t="s">
        <v>134</v>
      </c>
      <c r="I5541" t="s">
        <v>135</v>
      </c>
      <c r="J5541" t="s">
        <v>136</v>
      </c>
      <c r="K5541" t="s">
        <v>137</v>
      </c>
      <c r="L5541" t="s">
        <v>15982</v>
      </c>
      <c r="M5541" t="s">
        <v>15983</v>
      </c>
      <c r="N5541">
        <v>2.2069444439999999</v>
      </c>
      <c r="O5541">
        <v>0</v>
      </c>
      <c r="P5541">
        <v>7</v>
      </c>
      <c r="Q5541">
        <v>0</v>
      </c>
      <c r="R5541">
        <v>2</v>
      </c>
      <c r="S5541">
        <v>0</v>
      </c>
      <c r="T5541">
        <v>1</v>
      </c>
      <c r="U5541">
        <v>0</v>
      </c>
      <c r="V5541">
        <v>0</v>
      </c>
      <c r="W5541">
        <v>0</v>
      </c>
      <c r="X5541">
        <v>7.8569737694050783</v>
      </c>
      <c r="Y5541">
        <v>0</v>
      </c>
      <c r="Z5541">
        <v>1.7738698941371711</v>
      </c>
      <c r="AA5541">
        <v>0</v>
      </c>
      <c r="AB5541">
        <v>0.46203773505052093</v>
      </c>
      <c r="AC5541">
        <v>0</v>
      </c>
      <c r="AD5541">
        <v>0</v>
      </c>
      <c r="AE5541">
        <v>10.09288139859277</v>
      </c>
    </row>
    <row r="5542" spans="1:31" x14ac:dyDescent="0.25">
      <c r="A5542">
        <v>1718920</v>
      </c>
      <c r="B5542">
        <v>1</v>
      </c>
      <c r="C5542" t="s">
        <v>81</v>
      </c>
      <c r="D5542" t="s">
        <v>125</v>
      </c>
      <c r="E5542" t="s">
        <v>171</v>
      </c>
      <c r="F5542" t="s">
        <v>15984</v>
      </c>
      <c r="G5542" t="s">
        <v>295</v>
      </c>
      <c r="H5542" t="s">
        <v>143</v>
      </c>
      <c r="I5542" t="s">
        <v>135</v>
      </c>
      <c r="J5542" t="s">
        <v>136</v>
      </c>
      <c r="K5542" t="s">
        <v>137</v>
      </c>
      <c r="L5542" t="s">
        <v>15985</v>
      </c>
      <c r="M5542" t="s">
        <v>15986</v>
      </c>
      <c r="N5542">
        <v>1.578888888</v>
      </c>
      <c r="O5542">
        <v>0</v>
      </c>
      <c r="P5542">
        <v>175</v>
      </c>
      <c r="Q5542">
        <v>0</v>
      </c>
      <c r="R5542">
        <v>0</v>
      </c>
      <c r="S5542">
        <v>0</v>
      </c>
      <c r="T5542">
        <v>10</v>
      </c>
      <c r="U5542">
        <v>0</v>
      </c>
      <c r="V5542">
        <v>0</v>
      </c>
      <c r="W5542">
        <v>0</v>
      </c>
      <c r="X5542">
        <v>34.939037499302209</v>
      </c>
      <c r="Y5542">
        <v>0</v>
      </c>
      <c r="Z5542">
        <v>0</v>
      </c>
      <c r="AA5542">
        <v>0</v>
      </c>
      <c r="AB5542">
        <v>0.81114936358450085</v>
      </c>
      <c r="AC5542">
        <v>0</v>
      </c>
      <c r="AD5542">
        <v>0</v>
      </c>
      <c r="AE5542">
        <v>35.750186862886707</v>
      </c>
    </row>
    <row r="5543" spans="1:31" x14ac:dyDescent="0.25">
      <c r="A5543">
        <v>1718937</v>
      </c>
      <c r="B5543">
        <v>1</v>
      </c>
      <c r="C5543" t="s">
        <v>81</v>
      </c>
      <c r="D5543" t="s">
        <v>122</v>
      </c>
      <c r="E5543" t="s">
        <v>171</v>
      </c>
      <c r="F5543" t="s">
        <v>15987</v>
      </c>
      <c r="G5543" t="s">
        <v>806</v>
      </c>
      <c r="H5543" t="s">
        <v>143</v>
      </c>
      <c r="I5543" t="s">
        <v>135</v>
      </c>
      <c r="J5543" t="s">
        <v>136</v>
      </c>
      <c r="K5543" t="s">
        <v>137</v>
      </c>
      <c r="L5543" t="s">
        <v>15988</v>
      </c>
      <c r="M5543" t="s">
        <v>15989</v>
      </c>
      <c r="N5543">
        <v>4.5333333329999999</v>
      </c>
      <c r="O5543">
        <v>0</v>
      </c>
      <c r="P5543">
        <v>117</v>
      </c>
      <c r="Q5543">
        <v>0</v>
      </c>
      <c r="R5543">
        <v>0</v>
      </c>
      <c r="S5543">
        <v>0</v>
      </c>
      <c r="T5543">
        <v>14</v>
      </c>
      <c r="U5543">
        <v>0</v>
      </c>
      <c r="V5543">
        <v>0</v>
      </c>
      <c r="W5543">
        <v>0</v>
      </c>
      <c r="X5543">
        <v>51.629643853705552</v>
      </c>
      <c r="Y5543">
        <v>0</v>
      </c>
      <c r="Z5543">
        <v>0</v>
      </c>
      <c r="AA5543">
        <v>0</v>
      </c>
      <c r="AB5543">
        <v>28.307473591057764</v>
      </c>
      <c r="AC5543">
        <v>0</v>
      </c>
      <c r="AD5543">
        <v>0</v>
      </c>
      <c r="AE5543">
        <v>79.937117444763317</v>
      </c>
    </row>
    <row r="5544" spans="1:31" x14ac:dyDescent="0.25">
      <c r="A5544">
        <v>1719375</v>
      </c>
      <c r="B5544">
        <v>1</v>
      </c>
      <c r="C5544" t="s">
        <v>80</v>
      </c>
      <c r="D5544" t="s">
        <v>84</v>
      </c>
      <c r="E5544" t="s">
        <v>131</v>
      </c>
      <c r="F5544" t="s">
        <v>15990</v>
      </c>
      <c r="G5544" t="s">
        <v>133</v>
      </c>
      <c r="H5544" t="s">
        <v>134</v>
      </c>
      <c r="I5544" t="s">
        <v>135</v>
      </c>
      <c r="J5544" t="s">
        <v>136</v>
      </c>
      <c r="K5544" t="s">
        <v>137</v>
      </c>
      <c r="L5544" t="s">
        <v>15991</v>
      </c>
      <c r="M5544" t="s">
        <v>15992</v>
      </c>
      <c r="N5544">
        <v>1.663333333</v>
      </c>
      <c r="O5544">
        <v>0</v>
      </c>
      <c r="P5544">
        <v>2</v>
      </c>
      <c r="Q5544">
        <v>0</v>
      </c>
      <c r="R5544">
        <v>0</v>
      </c>
      <c r="S5544">
        <v>0</v>
      </c>
      <c r="T5544">
        <v>1</v>
      </c>
      <c r="U5544">
        <v>0</v>
      </c>
      <c r="V5544">
        <v>0</v>
      </c>
      <c r="W5544">
        <v>0</v>
      </c>
      <c r="X5544">
        <v>0.52785466915394119</v>
      </c>
      <c r="Y5544">
        <v>0</v>
      </c>
      <c r="Z5544">
        <v>0</v>
      </c>
      <c r="AA5544">
        <v>0</v>
      </c>
      <c r="AB5544">
        <v>0.22326542825514226</v>
      </c>
      <c r="AC5544">
        <v>0</v>
      </c>
      <c r="AD5544">
        <v>0</v>
      </c>
      <c r="AE5544">
        <v>0.75112009740908348</v>
      </c>
    </row>
    <row r="5545" spans="1:31" x14ac:dyDescent="0.25">
      <c r="A5545">
        <v>1718983</v>
      </c>
      <c r="B5545">
        <v>1</v>
      </c>
      <c r="C5545" t="s">
        <v>80</v>
      </c>
      <c r="D5545" t="s">
        <v>83</v>
      </c>
      <c r="E5545" t="s">
        <v>171</v>
      </c>
      <c r="F5545" t="s">
        <v>15993</v>
      </c>
      <c r="G5545" t="s">
        <v>2789</v>
      </c>
      <c r="H5545" t="s">
        <v>143</v>
      </c>
      <c r="I5545" t="s">
        <v>135</v>
      </c>
      <c r="J5545" t="s">
        <v>136</v>
      </c>
      <c r="K5545" t="s">
        <v>137</v>
      </c>
      <c r="L5545" t="s">
        <v>15994</v>
      </c>
      <c r="M5545" t="s">
        <v>15995</v>
      </c>
      <c r="N5545">
        <v>2.1127777769999998</v>
      </c>
      <c r="O5545">
        <v>0</v>
      </c>
      <c r="P5545">
        <v>368</v>
      </c>
      <c r="Q5545">
        <v>0</v>
      </c>
      <c r="R5545">
        <v>1</v>
      </c>
      <c r="S5545">
        <v>0</v>
      </c>
      <c r="T5545">
        <v>14</v>
      </c>
      <c r="U5545">
        <v>0</v>
      </c>
      <c r="V5545">
        <v>0</v>
      </c>
      <c r="W5545">
        <v>0</v>
      </c>
      <c r="X5545">
        <v>200.76261344558489</v>
      </c>
      <c r="Y5545">
        <v>0</v>
      </c>
      <c r="Z5545">
        <v>1.1485650110091519</v>
      </c>
      <c r="AA5545">
        <v>0</v>
      </c>
      <c r="AB5545">
        <v>41.153202920286439</v>
      </c>
      <c r="AC5545">
        <v>0</v>
      </c>
      <c r="AD5545">
        <v>0</v>
      </c>
      <c r="AE5545">
        <v>243.06438137688048</v>
      </c>
    </row>
    <row r="5546" spans="1:31" x14ac:dyDescent="0.25">
      <c r="A5546">
        <v>1719066</v>
      </c>
      <c r="B5546">
        <v>1</v>
      </c>
      <c r="C5546" t="s">
        <v>80</v>
      </c>
      <c r="D5546" t="s">
        <v>92</v>
      </c>
      <c r="E5546" t="s">
        <v>131</v>
      </c>
      <c r="F5546" t="s">
        <v>15996</v>
      </c>
      <c r="G5546" t="s">
        <v>238</v>
      </c>
      <c r="H5546" t="s">
        <v>134</v>
      </c>
      <c r="I5546" t="s">
        <v>135</v>
      </c>
      <c r="J5546" t="s">
        <v>136</v>
      </c>
      <c r="K5546" t="s">
        <v>137</v>
      </c>
      <c r="L5546" t="s">
        <v>15997</v>
      </c>
      <c r="M5546" t="s">
        <v>15998</v>
      </c>
      <c r="N5546">
        <v>4.096944444</v>
      </c>
      <c r="O5546">
        <v>0</v>
      </c>
      <c r="P5546">
        <v>1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0.49137481280452416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0.49137481280452416</v>
      </c>
    </row>
    <row r="5547" spans="1:31" x14ac:dyDescent="0.25">
      <c r="A5547">
        <v>1719461</v>
      </c>
      <c r="B5547">
        <v>1</v>
      </c>
      <c r="C5547" t="s">
        <v>81</v>
      </c>
      <c r="D5547" t="s">
        <v>114</v>
      </c>
      <c r="E5547" t="s">
        <v>131</v>
      </c>
      <c r="F5547" t="s">
        <v>15999</v>
      </c>
      <c r="G5547" t="s">
        <v>133</v>
      </c>
      <c r="H5547" t="s">
        <v>134</v>
      </c>
      <c r="I5547" t="s">
        <v>135</v>
      </c>
      <c r="J5547" t="s">
        <v>136</v>
      </c>
      <c r="K5547" t="s">
        <v>137</v>
      </c>
      <c r="L5547" t="s">
        <v>16000</v>
      </c>
      <c r="M5547" t="s">
        <v>16001</v>
      </c>
      <c r="N5547">
        <v>3.8191666660000001</v>
      </c>
      <c r="O5547">
        <v>0</v>
      </c>
      <c r="P5547">
        <v>1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0.46543152132990007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0.46543152132990007</v>
      </c>
    </row>
    <row r="5548" spans="1:31" x14ac:dyDescent="0.25">
      <c r="A5548">
        <v>1719169</v>
      </c>
      <c r="B5548">
        <v>1</v>
      </c>
      <c r="C5548" t="s">
        <v>81</v>
      </c>
      <c r="D5548" t="s">
        <v>122</v>
      </c>
      <c r="E5548" t="s">
        <v>150</v>
      </c>
      <c r="F5548" t="s">
        <v>16002</v>
      </c>
      <c r="G5548" t="s">
        <v>173</v>
      </c>
      <c r="H5548" t="s">
        <v>134</v>
      </c>
      <c r="I5548" t="s">
        <v>135</v>
      </c>
      <c r="J5548" t="s">
        <v>136</v>
      </c>
      <c r="K5548" t="s">
        <v>153</v>
      </c>
      <c r="L5548" t="s">
        <v>16003</v>
      </c>
      <c r="M5548" t="s">
        <v>16004</v>
      </c>
      <c r="N5548">
        <v>2.2430555550000002</v>
      </c>
      <c r="O5548">
        <v>0</v>
      </c>
      <c r="P5548">
        <v>322</v>
      </c>
      <c r="Q5548">
        <v>0</v>
      </c>
      <c r="R5548">
        <v>0</v>
      </c>
      <c r="S5548">
        <v>0</v>
      </c>
      <c r="T5548">
        <v>15</v>
      </c>
      <c r="U5548">
        <v>0</v>
      </c>
      <c r="V5548">
        <v>0</v>
      </c>
      <c r="W5548">
        <v>0</v>
      </c>
      <c r="X5548">
        <v>115.78031729422696</v>
      </c>
      <c r="Y5548">
        <v>0</v>
      </c>
      <c r="Z5548">
        <v>0</v>
      </c>
      <c r="AA5548">
        <v>0</v>
      </c>
      <c r="AB5548">
        <v>16.70285591503157</v>
      </c>
      <c r="AC5548">
        <v>0</v>
      </c>
      <c r="AD5548">
        <v>0</v>
      </c>
      <c r="AE5548">
        <v>132.48317320925852</v>
      </c>
    </row>
    <row r="5549" spans="1:31" x14ac:dyDescent="0.25">
      <c r="A5549">
        <v>1719269</v>
      </c>
      <c r="B5549">
        <v>1</v>
      </c>
      <c r="C5549" t="s">
        <v>80</v>
      </c>
      <c r="D5549" t="s">
        <v>82</v>
      </c>
      <c r="E5549" t="s">
        <v>171</v>
      </c>
      <c r="F5549" t="s">
        <v>16005</v>
      </c>
      <c r="G5549" t="s">
        <v>157</v>
      </c>
      <c r="H5549" t="s">
        <v>143</v>
      </c>
      <c r="I5549" t="s">
        <v>135</v>
      </c>
      <c r="J5549" t="s">
        <v>3</v>
      </c>
      <c r="K5549" t="s">
        <v>137</v>
      </c>
      <c r="L5549" t="s">
        <v>16006</v>
      </c>
      <c r="M5549" t="s">
        <v>16007</v>
      </c>
      <c r="N5549">
        <v>0.29666666600000002</v>
      </c>
      <c r="O5549">
        <v>0</v>
      </c>
      <c r="P5549">
        <v>0</v>
      </c>
      <c r="Q5549">
        <v>0</v>
      </c>
      <c r="R5549">
        <v>0</v>
      </c>
      <c r="S5549">
        <v>1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27.926383847799503</v>
      </c>
      <c r="AB5549">
        <v>0</v>
      </c>
      <c r="AC5549">
        <v>0</v>
      </c>
      <c r="AD5549">
        <v>0</v>
      </c>
      <c r="AE5549">
        <v>27.926383847799503</v>
      </c>
    </row>
    <row r="5550" spans="1:31" x14ac:dyDescent="0.25">
      <c r="A5550">
        <v>1719026</v>
      </c>
      <c r="B5550">
        <v>1</v>
      </c>
      <c r="C5550" t="s">
        <v>81</v>
      </c>
      <c r="D5550" t="s">
        <v>114</v>
      </c>
      <c r="E5550" t="s">
        <v>160</v>
      </c>
      <c r="F5550" t="s">
        <v>16008</v>
      </c>
      <c r="G5550" t="s">
        <v>152</v>
      </c>
      <c r="H5550" t="s">
        <v>134</v>
      </c>
      <c r="I5550" t="s">
        <v>135</v>
      </c>
      <c r="J5550" t="s">
        <v>136</v>
      </c>
      <c r="K5550" t="s">
        <v>153</v>
      </c>
      <c r="L5550" t="s">
        <v>16009</v>
      </c>
      <c r="M5550" t="s">
        <v>16010</v>
      </c>
      <c r="N5550">
        <v>6.5770305550000003</v>
      </c>
      <c r="O5550">
        <v>0</v>
      </c>
      <c r="P5550">
        <v>114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154.95515566670912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154.95515566670912</v>
      </c>
    </row>
    <row r="5551" spans="1:31" x14ac:dyDescent="0.25">
      <c r="A5551">
        <v>1719358</v>
      </c>
      <c r="B5551">
        <v>1</v>
      </c>
      <c r="C5551" t="s">
        <v>81</v>
      </c>
      <c r="D5551" t="s">
        <v>128</v>
      </c>
      <c r="E5551" t="s">
        <v>131</v>
      </c>
      <c r="F5551" t="s">
        <v>16011</v>
      </c>
      <c r="G5551" t="s">
        <v>133</v>
      </c>
      <c r="H5551" t="s">
        <v>134</v>
      </c>
      <c r="I5551" t="s">
        <v>135</v>
      </c>
      <c r="J5551" t="s">
        <v>136</v>
      </c>
      <c r="K5551" t="s">
        <v>137</v>
      </c>
      <c r="L5551" t="s">
        <v>16012</v>
      </c>
      <c r="M5551" t="s">
        <v>16013</v>
      </c>
      <c r="N5551">
        <v>3.0808333330000002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</row>
    <row r="5552" spans="1:31" x14ac:dyDescent="0.25">
      <c r="A5552">
        <v>1719166</v>
      </c>
      <c r="B5552">
        <v>1</v>
      </c>
      <c r="C5552" t="s">
        <v>81</v>
      </c>
      <c r="D5552" t="s">
        <v>127</v>
      </c>
      <c r="E5552" t="s">
        <v>189</v>
      </c>
      <c r="F5552" t="s">
        <v>16014</v>
      </c>
      <c r="G5552" t="s">
        <v>147</v>
      </c>
      <c r="H5552" t="s">
        <v>143</v>
      </c>
      <c r="I5552" t="s">
        <v>135</v>
      </c>
      <c r="J5552" t="s">
        <v>136</v>
      </c>
      <c r="K5552" t="s">
        <v>137</v>
      </c>
      <c r="L5552" t="s">
        <v>16015</v>
      </c>
      <c r="M5552" t="s">
        <v>16016</v>
      </c>
      <c r="N5552">
        <v>3.1330555549999999</v>
      </c>
      <c r="O5552">
        <v>1</v>
      </c>
      <c r="P5552">
        <v>125</v>
      </c>
      <c r="Q5552">
        <v>39</v>
      </c>
      <c r="R5552">
        <v>26</v>
      </c>
      <c r="S5552">
        <v>5</v>
      </c>
      <c r="T5552">
        <v>12</v>
      </c>
      <c r="U5552">
        <v>0</v>
      </c>
      <c r="V5552">
        <v>0</v>
      </c>
      <c r="W5552">
        <v>0.85678532709965349</v>
      </c>
      <c r="X5552">
        <v>66.301095361516772</v>
      </c>
      <c r="Y5552">
        <v>36.990991486163466</v>
      </c>
      <c r="Z5552">
        <v>15.764894096274739</v>
      </c>
      <c r="AA5552">
        <v>60.334806427396209</v>
      </c>
      <c r="AB5552">
        <v>16.054156182659732</v>
      </c>
      <c r="AC5552">
        <v>0</v>
      </c>
      <c r="AD5552">
        <v>0</v>
      </c>
      <c r="AE5552">
        <v>196.3027288811106</v>
      </c>
    </row>
    <row r="5553" spans="1:31" x14ac:dyDescent="0.25">
      <c r="A5553">
        <v>1719003</v>
      </c>
      <c r="B5553">
        <v>1</v>
      </c>
      <c r="C5553" t="s">
        <v>80</v>
      </c>
      <c r="D5553" t="s">
        <v>90</v>
      </c>
      <c r="E5553" t="s">
        <v>131</v>
      </c>
      <c r="F5553" t="s">
        <v>16017</v>
      </c>
      <c r="G5553" t="s">
        <v>133</v>
      </c>
      <c r="H5553" t="s">
        <v>134</v>
      </c>
      <c r="I5553" t="s">
        <v>135</v>
      </c>
      <c r="J5553" t="s">
        <v>136</v>
      </c>
      <c r="K5553" t="s">
        <v>137</v>
      </c>
      <c r="L5553" t="s">
        <v>16018</v>
      </c>
      <c r="M5553" t="s">
        <v>16019</v>
      </c>
      <c r="N5553">
        <v>1.5674999999999999</v>
      </c>
      <c r="O5553">
        <v>0</v>
      </c>
      <c r="P5553">
        <v>1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0.43667023692484502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0.43667023692484502</v>
      </c>
    </row>
    <row r="5554" spans="1:31" x14ac:dyDescent="0.25">
      <c r="A5554">
        <v>1719501</v>
      </c>
      <c r="B5554">
        <v>1</v>
      </c>
      <c r="C5554" t="s">
        <v>80</v>
      </c>
      <c r="D5554" t="s">
        <v>82</v>
      </c>
      <c r="E5554" t="s">
        <v>160</v>
      </c>
      <c r="F5554" t="s">
        <v>16020</v>
      </c>
      <c r="G5554" t="s">
        <v>429</v>
      </c>
      <c r="H5554" t="s">
        <v>134</v>
      </c>
      <c r="I5554" t="s">
        <v>135</v>
      </c>
      <c r="J5554" t="s">
        <v>136</v>
      </c>
      <c r="K5554" t="s">
        <v>137</v>
      </c>
      <c r="L5554" t="s">
        <v>16021</v>
      </c>
      <c r="M5554" t="s">
        <v>16022</v>
      </c>
      <c r="N5554">
        <v>1.998611111</v>
      </c>
      <c r="O5554">
        <v>0</v>
      </c>
      <c r="P5554">
        <v>117</v>
      </c>
      <c r="Q5554">
        <v>0</v>
      </c>
      <c r="R5554">
        <v>0</v>
      </c>
      <c r="S5554">
        <v>0</v>
      </c>
      <c r="T5554">
        <v>4</v>
      </c>
      <c r="U5554">
        <v>0</v>
      </c>
      <c r="V5554">
        <v>0</v>
      </c>
      <c r="W5554">
        <v>0</v>
      </c>
      <c r="X5554">
        <v>71.4726173643799</v>
      </c>
      <c r="Y5554">
        <v>0</v>
      </c>
      <c r="Z5554">
        <v>0</v>
      </c>
      <c r="AA5554">
        <v>0</v>
      </c>
      <c r="AB5554">
        <v>2.4179525566752531</v>
      </c>
      <c r="AC5554">
        <v>0</v>
      </c>
      <c r="AD5554">
        <v>0</v>
      </c>
      <c r="AE5554">
        <v>73.890569921055146</v>
      </c>
    </row>
    <row r="5555" spans="1:31" x14ac:dyDescent="0.25">
      <c r="A5555">
        <v>1718960</v>
      </c>
      <c r="B5555">
        <v>1</v>
      </c>
      <c r="C5555" t="s">
        <v>80</v>
      </c>
      <c r="D5555" t="s">
        <v>103</v>
      </c>
      <c r="E5555" t="s">
        <v>140</v>
      </c>
      <c r="F5555" t="s">
        <v>11918</v>
      </c>
      <c r="G5555" t="s">
        <v>147</v>
      </c>
      <c r="H5555" t="s">
        <v>143</v>
      </c>
      <c r="I5555" t="s">
        <v>135</v>
      </c>
      <c r="J5555" t="s">
        <v>136</v>
      </c>
      <c r="K5555" t="s">
        <v>137</v>
      </c>
      <c r="L5555" t="s">
        <v>16023</v>
      </c>
      <c r="M5555" t="s">
        <v>16024</v>
      </c>
      <c r="N5555">
        <v>0.94055555499999999</v>
      </c>
      <c r="O5555">
        <v>0</v>
      </c>
      <c r="P5555">
        <v>1040</v>
      </c>
      <c r="Q5555">
        <v>0</v>
      </c>
      <c r="R5555">
        <v>10</v>
      </c>
      <c r="S5555">
        <v>1</v>
      </c>
      <c r="T5555">
        <v>129</v>
      </c>
      <c r="U5555">
        <v>0</v>
      </c>
      <c r="V5555">
        <v>0</v>
      </c>
      <c r="W5555">
        <v>0</v>
      </c>
      <c r="X5555">
        <v>263.94427556763753</v>
      </c>
      <c r="Y5555">
        <v>0</v>
      </c>
      <c r="Z5555">
        <v>2.6263946017458646</v>
      </c>
      <c r="AA5555">
        <v>1.5461409490974503</v>
      </c>
      <c r="AB5555">
        <v>89.45674685958997</v>
      </c>
      <c r="AC5555">
        <v>0</v>
      </c>
      <c r="AD5555">
        <v>0</v>
      </c>
      <c r="AE5555">
        <v>357.57355797807077</v>
      </c>
    </row>
    <row r="5556" spans="1:31" x14ac:dyDescent="0.25">
      <c r="A5556">
        <v>1719481</v>
      </c>
      <c r="B5556">
        <v>1</v>
      </c>
      <c r="C5556" t="s">
        <v>80</v>
      </c>
      <c r="D5556" t="s">
        <v>83</v>
      </c>
      <c r="E5556" t="s">
        <v>131</v>
      </c>
      <c r="F5556" t="s">
        <v>16025</v>
      </c>
      <c r="G5556" t="s">
        <v>133</v>
      </c>
      <c r="H5556" t="s">
        <v>134</v>
      </c>
      <c r="I5556" t="s">
        <v>135</v>
      </c>
      <c r="J5556" t="s">
        <v>136</v>
      </c>
      <c r="K5556" t="s">
        <v>137</v>
      </c>
      <c r="L5556" t="s">
        <v>16026</v>
      </c>
      <c r="M5556" t="s">
        <v>16027</v>
      </c>
      <c r="N5556">
        <v>2.835555555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1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34.763793112018732</v>
      </c>
      <c r="AE5556">
        <v>34.763793112018732</v>
      </c>
    </row>
    <row r="5557" spans="1:31" x14ac:dyDescent="0.25">
      <c r="A5557">
        <v>1719103</v>
      </c>
      <c r="B5557">
        <v>1</v>
      </c>
      <c r="C5557" t="s">
        <v>80</v>
      </c>
      <c r="D5557" t="s">
        <v>96</v>
      </c>
      <c r="E5557" t="s">
        <v>131</v>
      </c>
      <c r="F5557" t="s">
        <v>16028</v>
      </c>
      <c r="G5557" t="s">
        <v>238</v>
      </c>
      <c r="H5557" t="s">
        <v>134</v>
      </c>
      <c r="I5557" t="s">
        <v>135</v>
      </c>
      <c r="J5557" t="s">
        <v>136</v>
      </c>
      <c r="K5557" t="s">
        <v>137</v>
      </c>
      <c r="L5557" t="s">
        <v>16029</v>
      </c>
      <c r="M5557" t="s">
        <v>16030</v>
      </c>
      <c r="N5557">
        <v>1.662222222</v>
      </c>
      <c r="O5557">
        <v>0</v>
      </c>
      <c r="P5557">
        <v>1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0.36814558764379168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0.36814558764379168</v>
      </c>
    </row>
    <row r="5558" spans="1:31" x14ac:dyDescent="0.25">
      <c r="A5558">
        <v>1719046</v>
      </c>
      <c r="B5558">
        <v>1</v>
      </c>
      <c r="C5558" t="s">
        <v>81</v>
      </c>
      <c r="D5558" t="s">
        <v>122</v>
      </c>
      <c r="E5558" t="s">
        <v>171</v>
      </c>
      <c r="F5558" t="s">
        <v>16031</v>
      </c>
      <c r="G5558" t="s">
        <v>2645</v>
      </c>
      <c r="H5558" t="s">
        <v>143</v>
      </c>
      <c r="I5558" t="s">
        <v>135</v>
      </c>
      <c r="J5558" t="s">
        <v>3</v>
      </c>
      <c r="K5558" t="s">
        <v>137</v>
      </c>
      <c r="L5558" t="s">
        <v>16032</v>
      </c>
      <c r="M5558" t="s">
        <v>16033</v>
      </c>
      <c r="N5558">
        <v>0.79166666600000002</v>
      </c>
      <c r="O5558">
        <v>0</v>
      </c>
      <c r="P5558">
        <v>668</v>
      </c>
      <c r="Q5558">
        <v>0</v>
      </c>
      <c r="R5558">
        <v>3</v>
      </c>
      <c r="S5558">
        <v>1</v>
      </c>
      <c r="T5558">
        <v>60</v>
      </c>
      <c r="U5558">
        <v>0</v>
      </c>
      <c r="V5558">
        <v>0</v>
      </c>
      <c r="W5558">
        <v>0</v>
      </c>
      <c r="X5558">
        <v>153.70395035080819</v>
      </c>
      <c r="Y5558">
        <v>0</v>
      </c>
      <c r="Z5558">
        <v>0.90994994926224992</v>
      </c>
      <c r="AA5558">
        <v>11.503771911665334</v>
      </c>
      <c r="AB5558">
        <v>73.949008556206863</v>
      </c>
      <c r="AC5558">
        <v>0</v>
      </c>
      <c r="AD5558">
        <v>0</v>
      </c>
      <c r="AE5558">
        <v>240.06668076794261</v>
      </c>
    </row>
    <row r="5559" spans="1:31" x14ac:dyDescent="0.25">
      <c r="A5559">
        <v>1719295</v>
      </c>
      <c r="B5559">
        <v>1</v>
      </c>
      <c r="C5559" t="s">
        <v>80</v>
      </c>
      <c r="D5559" t="s">
        <v>90</v>
      </c>
      <c r="E5559" t="s">
        <v>131</v>
      </c>
      <c r="F5559" t="s">
        <v>16034</v>
      </c>
      <c r="G5559" t="s">
        <v>133</v>
      </c>
      <c r="H5559" t="s">
        <v>134</v>
      </c>
      <c r="I5559" t="s">
        <v>135</v>
      </c>
      <c r="J5559" t="s">
        <v>136</v>
      </c>
      <c r="K5559" t="s">
        <v>137</v>
      </c>
      <c r="L5559" t="s">
        <v>16035</v>
      </c>
      <c r="M5559" t="s">
        <v>16036</v>
      </c>
      <c r="N5559">
        <v>3.8347222219999999</v>
      </c>
      <c r="O5559">
        <v>0</v>
      </c>
      <c r="P5559">
        <v>1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1.0436851030439738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1.0436851030439738</v>
      </c>
    </row>
    <row r="5560" spans="1:31" x14ac:dyDescent="0.25">
      <c r="A5560">
        <v>1719395</v>
      </c>
      <c r="B5560">
        <v>1</v>
      </c>
      <c r="C5560" t="s">
        <v>81</v>
      </c>
      <c r="D5560" t="s">
        <v>114</v>
      </c>
      <c r="E5560" t="s">
        <v>160</v>
      </c>
      <c r="F5560" t="s">
        <v>16037</v>
      </c>
      <c r="G5560" t="s">
        <v>162</v>
      </c>
      <c r="H5560" t="s">
        <v>134</v>
      </c>
      <c r="I5560" t="s">
        <v>135</v>
      </c>
      <c r="J5560" t="s">
        <v>136</v>
      </c>
      <c r="K5560" t="s">
        <v>137</v>
      </c>
      <c r="L5560" t="s">
        <v>16038</v>
      </c>
      <c r="M5560" t="s">
        <v>16039</v>
      </c>
      <c r="N5560">
        <v>3.068888888</v>
      </c>
      <c r="O5560">
        <v>0</v>
      </c>
      <c r="P5560">
        <v>14</v>
      </c>
      <c r="Q5560">
        <v>0</v>
      </c>
      <c r="R5560">
        <v>0</v>
      </c>
      <c r="S5560">
        <v>0</v>
      </c>
      <c r="T5560">
        <v>1</v>
      </c>
      <c r="U5560">
        <v>0</v>
      </c>
      <c r="V5560">
        <v>0</v>
      </c>
      <c r="W5560">
        <v>0</v>
      </c>
      <c r="X5560">
        <v>2.5268860412540142</v>
      </c>
      <c r="Y5560">
        <v>0</v>
      </c>
      <c r="Z5560">
        <v>0</v>
      </c>
      <c r="AA5560">
        <v>0</v>
      </c>
      <c r="AB5560">
        <v>8.2733875559518333E-2</v>
      </c>
      <c r="AC5560">
        <v>0</v>
      </c>
      <c r="AD5560">
        <v>0</v>
      </c>
      <c r="AE5560">
        <v>2.6096199168135326</v>
      </c>
    </row>
    <row r="5561" spans="1:31" x14ac:dyDescent="0.25">
      <c r="A5561">
        <v>1719146</v>
      </c>
      <c r="B5561">
        <v>1</v>
      </c>
      <c r="C5561" t="s">
        <v>80</v>
      </c>
      <c r="D5561" t="s">
        <v>100</v>
      </c>
      <c r="E5561" t="s">
        <v>131</v>
      </c>
      <c r="F5561" t="s">
        <v>16040</v>
      </c>
      <c r="G5561" t="s">
        <v>133</v>
      </c>
      <c r="H5561" t="s">
        <v>134</v>
      </c>
      <c r="I5561" t="s">
        <v>135</v>
      </c>
      <c r="J5561" t="s">
        <v>136</v>
      </c>
      <c r="K5561" t="s">
        <v>137</v>
      </c>
      <c r="L5561" t="s">
        <v>16041</v>
      </c>
      <c r="M5561" t="s">
        <v>16042</v>
      </c>
      <c r="N5561">
        <v>4.0016666660000002</v>
      </c>
      <c r="O5561">
        <v>0</v>
      </c>
      <c r="P5561">
        <v>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1.1327882229059445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1.1327882229059445</v>
      </c>
    </row>
    <row r="5562" spans="1:31" x14ac:dyDescent="0.25">
      <c r="A5562">
        <v>1718963</v>
      </c>
      <c r="B5562">
        <v>1</v>
      </c>
      <c r="C5562" t="s">
        <v>81</v>
      </c>
      <c r="D5562" t="s">
        <v>118</v>
      </c>
      <c r="E5562" t="s">
        <v>171</v>
      </c>
      <c r="F5562" t="s">
        <v>16043</v>
      </c>
      <c r="G5562" t="s">
        <v>233</v>
      </c>
      <c r="H5562" t="s">
        <v>234</v>
      </c>
      <c r="I5562" t="s">
        <v>135</v>
      </c>
      <c r="J5562" t="s">
        <v>136</v>
      </c>
      <c r="K5562" t="s">
        <v>153</v>
      </c>
      <c r="L5562" t="s">
        <v>16044</v>
      </c>
      <c r="M5562" t="s">
        <v>16045</v>
      </c>
      <c r="N5562">
        <v>4.8786111109999997</v>
      </c>
      <c r="O5562">
        <v>9</v>
      </c>
      <c r="P5562">
        <v>2653</v>
      </c>
      <c r="Q5562">
        <v>106</v>
      </c>
      <c r="R5562">
        <v>282</v>
      </c>
      <c r="S5562">
        <v>25</v>
      </c>
      <c r="T5562">
        <v>327</v>
      </c>
      <c r="U5562">
        <v>11</v>
      </c>
      <c r="V5562">
        <v>0</v>
      </c>
      <c r="W5562">
        <v>35.732820927055585</v>
      </c>
      <c r="X5562">
        <v>2414.1324683177954</v>
      </c>
      <c r="Y5562">
        <v>427.24110781277813</v>
      </c>
      <c r="Z5562">
        <v>665.69816929578383</v>
      </c>
      <c r="AA5562">
        <v>2075.3372307371897</v>
      </c>
      <c r="AB5562">
        <v>1372.9859222112841</v>
      </c>
      <c r="AC5562">
        <v>4953.706957122823</v>
      </c>
      <c r="AD5562">
        <v>0</v>
      </c>
      <c r="AE5562">
        <v>11944.834676424711</v>
      </c>
    </row>
    <row r="5563" spans="1:31" x14ac:dyDescent="0.25">
      <c r="A5563">
        <v>1719040</v>
      </c>
      <c r="B5563">
        <v>1</v>
      </c>
      <c r="C5563" t="s">
        <v>80</v>
      </c>
      <c r="D5563" t="s">
        <v>83</v>
      </c>
      <c r="E5563" t="s">
        <v>160</v>
      </c>
      <c r="F5563" t="s">
        <v>16046</v>
      </c>
      <c r="G5563" t="s">
        <v>1849</v>
      </c>
      <c r="H5563" t="s">
        <v>134</v>
      </c>
      <c r="I5563" t="s">
        <v>135</v>
      </c>
      <c r="J5563" t="s">
        <v>136</v>
      </c>
      <c r="K5563" t="s">
        <v>137</v>
      </c>
      <c r="L5563" t="s">
        <v>16047</v>
      </c>
      <c r="M5563" t="s">
        <v>16048</v>
      </c>
      <c r="N5563">
        <v>1.2111111109999999</v>
      </c>
      <c r="O5563">
        <v>0</v>
      </c>
      <c r="P5563">
        <v>152</v>
      </c>
      <c r="Q5563">
        <v>0</v>
      </c>
      <c r="R5563">
        <v>0</v>
      </c>
      <c r="S5563">
        <v>0</v>
      </c>
      <c r="T5563">
        <v>13</v>
      </c>
      <c r="U5563">
        <v>0</v>
      </c>
      <c r="V5563">
        <v>0</v>
      </c>
      <c r="W5563">
        <v>0</v>
      </c>
      <c r="X5563">
        <v>63.114751770226803</v>
      </c>
      <c r="Y5563">
        <v>0</v>
      </c>
      <c r="Z5563">
        <v>0</v>
      </c>
      <c r="AA5563">
        <v>0</v>
      </c>
      <c r="AB5563">
        <v>15.013783229301978</v>
      </c>
      <c r="AC5563">
        <v>0</v>
      </c>
      <c r="AD5563">
        <v>0</v>
      </c>
      <c r="AE5563">
        <v>78.128534999528782</v>
      </c>
    </row>
    <row r="5564" spans="1:31" x14ac:dyDescent="0.25">
      <c r="A5564">
        <v>1718940</v>
      </c>
      <c r="B5564">
        <v>1</v>
      </c>
      <c r="C5564" t="s">
        <v>80</v>
      </c>
      <c r="D5564" t="s">
        <v>103</v>
      </c>
      <c r="E5564" t="s">
        <v>140</v>
      </c>
      <c r="F5564" t="s">
        <v>16049</v>
      </c>
      <c r="G5564" t="s">
        <v>147</v>
      </c>
      <c r="H5564" t="s">
        <v>143</v>
      </c>
      <c r="I5564" t="s">
        <v>135</v>
      </c>
      <c r="J5564" t="s">
        <v>136</v>
      </c>
      <c r="K5564" t="s">
        <v>137</v>
      </c>
      <c r="L5564" t="s">
        <v>16050</v>
      </c>
      <c r="M5564" t="s">
        <v>16051</v>
      </c>
      <c r="N5564">
        <v>0.96527777699999995</v>
      </c>
      <c r="O5564">
        <v>0</v>
      </c>
      <c r="P5564">
        <v>1793</v>
      </c>
      <c r="Q5564">
        <v>0</v>
      </c>
      <c r="R5564">
        <v>19</v>
      </c>
      <c r="S5564">
        <v>20</v>
      </c>
      <c r="T5564">
        <v>204</v>
      </c>
      <c r="U5564">
        <v>25</v>
      </c>
      <c r="V5564">
        <v>4</v>
      </c>
      <c r="W5564">
        <v>0</v>
      </c>
      <c r="X5564">
        <v>449.23237384142755</v>
      </c>
      <c r="Y5564">
        <v>0</v>
      </c>
      <c r="Z5564">
        <v>3.0166452420815313</v>
      </c>
      <c r="AA5564">
        <v>346.93855760710215</v>
      </c>
      <c r="AB5564">
        <v>133.31054855564165</v>
      </c>
      <c r="AC5564">
        <v>5038.7040981506298</v>
      </c>
      <c r="AD5564">
        <v>34.587115931421977</v>
      </c>
      <c r="AE5564">
        <v>6005.7893393283048</v>
      </c>
    </row>
    <row r="5565" spans="1:31" x14ac:dyDescent="0.25">
      <c r="A5565">
        <v>1719458</v>
      </c>
      <c r="B5565">
        <v>1</v>
      </c>
      <c r="C5565" t="s">
        <v>80</v>
      </c>
      <c r="D5565" t="s">
        <v>98</v>
      </c>
      <c r="E5565" t="s">
        <v>150</v>
      </c>
      <c r="F5565" t="s">
        <v>16052</v>
      </c>
      <c r="G5565" t="s">
        <v>269</v>
      </c>
      <c r="H5565" t="s">
        <v>134</v>
      </c>
      <c r="I5565" t="s">
        <v>135</v>
      </c>
      <c r="J5565" t="s">
        <v>136</v>
      </c>
      <c r="K5565" t="s">
        <v>137</v>
      </c>
      <c r="L5565" t="s">
        <v>16053</v>
      </c>
      <c r="M5565" t="s">
        <v>16054</v>
      </c>
      <c r="N5565">
        <v>0.72805555499999997</v>
      </c>
      <c r="O5565">
        <v>0</v>
      </c>
      <c r="P5565">
        <v>31</v>
      </c>
      <c r="Q5565">
        <v>0</v>
      </c>
      <c r="R5565">
        <v>32</v>
      </c>
      <c r="S5565">
        <v>0</v>
      </c>
      <c r="T5565">
        <v>8</v>
      </c>
      <c r="U5565">
        <v>0</v>
      </c>
      <c r="V5565">
        <v>0</v>
      </c>
      <c r="W5565">
        <v>0</v>
      </c>
      <c r="X5565">
        <v>6.297996791992742</v>
      </c>
      <c r="Y5565">
        <v>0</v>
      </c>
      <c r="Z5565">
        <v>3.2510216318758838</v>
      </c>
      <c r="AA5565">
        <v>0</v>
      </c>
      <c r="AB5565">
        <v>1.3375550078091345</v>
      </c>
      <c r="AC5565">
        <v>0</v>
      </c>
      <c r="AD5565">
        <v>0</v>
      </c>
      <c r="AE5565">
        <v>10.88657343167776</v>
      </c>
    </row>
    <row r="5566" spans="1:31" x14ac:dyDescent="0.25">
      <c r="A5566">
        <v>1719418</v>
      </c>
      <c r="B5566">
        <v>1</v>
      </c>
      <c r="C5566" t="s">
        <v>80</v>
      </c>
      <c r="D5566" t="s">
        <v>103</v>
      </c>
      <c r="E5566" t="s">
        <v>189</v>
      </c>
      <c r="F5566" t="s">
        <v>16055</v>
      </c>
      <c r="G5566" t="s">
        <v>147</v>
      </c>
      <c r="H5566" t="s">
        <v>143</v>
      </c>
      <c r="I5566" t="s">
        <v>135</v>
      </c>
      <c r="J5566" t="s">
        <v>136</v>
      </c>
      <c r="K5566" t="s">
        <v>137</v>
      </c>
      <c r="L5566" t="s">
        <v>16056</v>
      </c>
      <c r="M5566" t="s">
        <v>16057</v>
      </c>
      <c r="N5566">
        <v>2.2397222220000002</v>
      </c>
      <c r="O5566">
        <v>0</v>
      </c>
      <c r="P5566">
        <v>0</v>
      </c>
      <c r="Q5566">
        <v>0</v>
      </c>
      <c r="R5566">
        <v>0</v>
      </c>
      <c r="S5566">
        <v>8</v>
      </c>
      <c r="T5566">
        <v>2</v>
      </c>
      <c r="U5566">
        <v>8</v>
      </c>
      <c r="V5566">
        <v>1</v>
      </c>
      <c r="W5566">
        <v>0</v>
      </c>
      <c r="X5566">
        <v>0</v>
      </c>
      <c r="Y5566">
        <v>0</v>
      </c>
      <c r="Z5566">
        <v>0</v>
      </c>
      <c r="AA5566">
        <v>42.907732388258928</v>
      </c>
      <c r="AB5566">
        <v>5.2335501744802233</v>
      </c>
      <c r="AC5566">
        <v>799.46332172661653</v>
      </c>
      <c r="AD5566">
        <v>52.780640602700757</v>
      </c>
      <c r="AE5566">
        <v>900.38524489205633</v>
      </c>
    </row>
    <row r="5567" spans="1:31" x14ac:dyDescent="0.25">
      <c r="A5567">
        <v>1719498</v>
      </c>
      <c r="B5567">
        <v>1</v>
      </c>
      <c r="C5567" t="s">
        <v>80</v>
      </c>
      <c r="D5567" t="s">
        <v>97</v>
      </c>
      <c r="E5567" t="s">
        <v>131</v>
      </c>
      <c r="F5567" t="s">
        <v>16058</v>
      </c>
      <c r="G5567" t="s">
        <v>133</v>
      </c>
      <c r="H5567" t="s">
        <v>134</v>
      </c>
      <c r="I5567" t="s">
        <v>135</v>
      </c>
      <c r="J5567" t="s">
        <v>136</v>
      </c>
      <c r="K5567" t="s">
        <v>137</v>
      </c>
      <c r="L5567" t="s">
        <v>16059</v>
      </c>
      <c r="M5567" t="s">
        <v>16060</v>
      </c>
      <c r="N5567">
        <v>2.3191666660000001</v>
      </c>
      <c r="O5567">
        <v>0</v>
      </c>
      <c r="P5567">
        <v>1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2.3683952396938199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2.3683952396938199</v>
      </c>
    </row>
    <row r="5568" spans="1:31" x14ac:dyDescent="0.25">
      <c r="A5568">
        <v>1719312</v>
      </c>
      <c r="B5568">
        <v>1</v>
      </c>
      <c r="C5568" t="s">
        <v>80</v>
      </c>
      <c r="D5568" t="s">
        <v>97</v>
      </c>
      <c r="E5568" t="s">
        <v>131</v>
      </c>
      <c r="F5568" t="s">
        <v>2617</v>
      </c>
      <c r="G5568" t="s">
        <v>242</v>
      </c>
      <c r="H5568" t="s">
        <v>134</v>
      </c>
      <c r="I5568" t="s">
        <v>135</v>
      </c>
      <c r="J5568" t="s">
        <v>136</v>
      </c>
      <c r="K5568" t="s">
        <v>137</v>
      </c>
      <c r="L5568" t="s">
        <v>16061</v>
      </c>
      <c r="M5568" t="s">
        <v>16062</v>
      </c>
      <c r="N5568">
        <v>2.1913888880000001</v>
      </c>
      <c r="O5568">
        <v>0</v>
      </c>
      <c r="P5568">
        <v>1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0.69271453547214579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0.69271453547214579</v>
      </c>
    </row>
    <row r="5569" spans="1:31" x14ac:dyDescent="0.25">
      <c r="A5569">
        <v>1718980</v>
      </c>
      <c r="B5569">
        <v>1</v>
      </c>
      <c r="C5569" t="s">
        <v>80</v>
      </c>
      <c r="D5569" t="s">
        <v>110</v>
      </c>
      <c r="E5569" t="s">
        <v>160</v>
      </c>
      <c r="F5569" t="s">
        <v>16063</v>
      </c>
      <c r="G5569" t="s">
        <v>173</v>
      </c>
      <c r="H5569" t="s">
        <v>134</v>
      </c>
      <c r="I5569" t="s">
        <v>135</v>
      </c>
      <c r="J5569" t="s">
        <v>136</v>
      </c>
      <c r="K5569" t="s">
        <v>153</v>
      </c>
      <c r="L5569" t="s">
        <v>16064</v>
      </c>
      <c r="M5569" t="s">
        <v>16065</v>
      </c>
      <c r="N5569">
        <v>0.48281388800000002</v>
      </c>
      <c r="O5569">
        <v>0</v>
      </c>
      <c r="P5569">
        <v>34</v>
      </c>
      <c r="Q5569">
        <v>0</v>
      </c>
      <c r="R5569">
        <v>0</v>
      </c>
      <c r="S5569">
        <v>0</v>
      </c>
      <c r="T5569">
        <v>8</v>
      </c>
      <c r="U5569">
        <v>0</v>
      </c>
      <c r="V5569">
        <v>0</v>
      </c>
      <c r="W5569">
        <v>0</v>
      </c>
      <c r="X5569">
        <v>5.0810580075314373</v>
      </c>
      <c r="Y5569">
        <v>0</v>
      </c>
      <c r="Z5569">
        <v>0</v>
      </c>
      <c r="AA5569">
        <v>0</v>
      </c>
      <c r="AB5569">
        <v>1.2041346193499365</v>
      </c>
      <c r="AC5569">
        <v>0</v>
      </c>
      <c r="AD5569">
        <v>0</v>
      </c>
      <c r="AE5569">
        <v>6.2851926268813738</v>
      </c>
    </row>
    <row r="5570" spans="1:31" x14ac:dyDescent="0.25">
      <c r="A5570">
        <v>1718957</v>
      </c>
      <c r="B5570">
        <v>1</v>
      </c>
      <c r="C5570" t="s">
        <v>80</v>
      </c>
      <c r="D5570" t="s">
        <v>105</v>
      </c>
      <c r="E5570" t="s">
        <v>160</v>
      </c>
      <c r="F5570" t="s">
        <v>16066</v>
      </c>
      <c r="G5570" t="s">
        <v>162</v>
      </c>
      <c r="H5570" t="s">
        <v>134</v>
      </c>
      <c r="I5570" t="s">
        <v>135</v>
      </c>
      <c r="J5570" t="s">
        <v>136</v>
      </c>
      <c r="K5570" t="s">
        <v>137</v>
      </c>
      <c r="L5570" t="s">
        <v>16067</v>
      </c>
      <c r="M5570" t="s">
        <v>16068</v>
      </c>
      <c r="N5570">
        <v>0.22027777700000001</v>
      </c>
      <c r="O5570">
        <v>0</v>
      </c>
      <c r="P5570">
        <v>20</v>
      </c>
      <c r="Q5570">
        <v>0</v>
      </c>
      <c r="R5570">
        <v>11</v>
      </c>
      <c r="S5570">
        <v>0</v>
      </c>
      <c r="T5570">
        <v>6</v>
      </c>
      <c r="U5570">
        <v>0</v>
      </c>
      <c r="V5570">
        <v>0</v>
      </c>
      <c r="W5570">
        <v>0</v>
      </c>
      <c r="X5570">
        <v>1.5143812457992833</v>
      </c>
      <c r="Y5570">
        <v>0</v>
      </c>
      <c r="Z5570">
        <v>0.14961356877157164</v>
      </c>
      <c r="AA5570">
        <v>0</v>
      </c>
      <c r="AB5570">
        <v>1.3977290434028569</v>
      </c>
      <c r="AC5570">
        <v>0</v>
      </c>
      <c r="AD5570">
        <v>0</v>
      </c>
      <c r="AE5570">
        <v>3.0617238579737118</v>
      </c>
    </row>
    <row r="5571" spans="1:31" x14ac:dyDescent="0.25">
      <c r="A5571">
        <v>1719504</v>
      </c>
      <c r="B5571">
        <v>1</v>
      </c>
      <c r="C5571" t="s">
        <v>80</v>
      </c>
      <c r="D5571" t="s">
        <v>96</v>
      </c>
      <c r="E5571" t="s">
        <v>160</v>
      </c>
      <c r="F5571" t="s">
        <v>7475</v>
      </c>
      <c r="G5571" t="s">
        <v>162</v>
      </c>
      <c r="H5571" t="s">
        <v>134</v>
      </c>
      <c r="I5571" t="s">
        <v>135</v>
      </c>
      <c r="J5571" t="s">
        <v>136</v>
      </c>
      <c r="K5571" t="s">
        <v>137</v>
      </c>
      <c r="L5571" t="s">
        <v>16069</v>
      </c>
      <c r="M5571" t="s">
        <v>16070</v>
      </c>
      <c r="N5571">
        <v>1.755833333</v>
      </c>
      <c r="O5571">
        <v>0</v>
      </c>
      <c r="P5571">
        <v>147</v>
      </c>
      <c r="Q5571">
        <v>0</v>
      </c>
      <c r="R5571">
        <v>0</v>
      </c>
      <c r="S5571">
        <v>0</v>
      </c>
      <c r="T5571">
        <v>15</v>
      </c>
      <c r="U5571">
        <v>0</v>
      </c>
      <c r="V5571">
        <v>0</v>
      </c>
      <c r="W5571">
        <v>0</v>
      </c>
      <c r="X5571">
        <v>45.526827324401637</v>
      </c>
      <c r="Y5571">
        <v>0</v>
      </c>
      <c r="Z5571">
        <v>0</v>
      </c>
      <c r="AA5571">
        <v>0</v>
      </c>
      <c r="AB5571">
        <v>6.12466701145995</v>
      </c>
      <c r="AC5571">
        <v>0</v>
      </c>
      <c r="AD5571">
        <v>0</v>
      </c>
      <c r="AE5571">
        <v>51.651494335861585</v>
      </c>
    </row>
    <row r="5572" spans="1:31" x14ac:dyDescent="0.25">
      <c r="A5572">
        <v>1719149</v>
      </c>
      <c r="B5572">
        <v>1</v>
      </c>
      <c r="C5572" t="s">
        <v>80</v>
      </c>
      <c r="D5572" t="s">
        <v>90</v>
      </c>
      <c r="E5572" t="s">
        <v>160</v>
      </c>
      <c r="F5572" t="s">
        <v>16071</v>
      </c>
      <c r="G5572" t="s">
        <v>1006</v>
      </c>
      <c r="H5572" t="s">
        <v>134</v>
      </c>
      <c r="I5572" t="s">
        <v>135</v>
      </c>
      <c r="J5572" t="s">
        <v>136</v>
      </c>
      <c r="K5572" t="s">
        <v>137</v>
      </c>
      <c r="L5572" t="s">
        <v>16072</v>
      </c>
      <c r="M5572" t="s">
        <v>16073</v>
      </c>
      <c r="N5572">
        <v>1.898055555</v>
      </c>
      <c r="O5572">
        <v>0</v>
      </c>
      <c r="P5572">
        <v>141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73.792988475713017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73.792988475713017</v>
      </c>
    </row>
    <row r="5573" spans="1:31" x14ac:dyDescent="0.25">
      <c r="A5573">
        <v>1719484</v>
      </c>
      <c r="B5573">
        <v>1</v>
      </c>
      <c r="C5573" t="s">
        <v>80</v>
      </c>
      <c r="D5573" t="s">
        <v>105</v>
      </c>
      <c r="E5573" t="s">
        <v>160</v>
      </c>
      <c r="F5573" t="s">
        <v>16074</v>
      </c>
      <c r="G5573" t="s">
        <v>269</v>
      </c>
      <c r="H5573" t="s">
        <v>134</v>
      </c>
      <c r="I5573" t="s">
        <v>135</v>
      </c>
      <c r="J5573" t="s">
        <v>136</v>
      </c>
      <c r="K5573" t="s">
        <v>137</v>
      </c>
      <c r="L5573" t="s">
        <v>16075</v>
      </c>
      <c r="M5573" t="s">
        <v>16076</v>
      </c>
      <c r="N5573">
        <v>0.48166666600000002</v>
      </c>
      <c r="O5573">
        <v>0</v>
      </c>
      <c r="P5573">
        <v>66</v>
      </c>
      <c r="Q5573">
        <v>0</v>
      </c>
      <c r="R5573">
        <v>9</v>
      </c>
      <c r="S5573">
        <v>0</v>
      </c>
      <c r="T5573">
        <v>41</v>
      </c>
      <c r="U5573">
        <v>0</v>
      </c>
      <c r="V5573">
        <v>0</v>
      </c>
      <c r="W5573">
        <v>0</v>
      </c>
      <c r="X5573">
        <v>9.1233337023814034</v>
      </c>
      <c r="Y5573">
        <v>0</v>
      </c>
      <c r="Z5573">
        <v>0.28833985750832503</v>
      </c>
      <c r="AA5573">
        <v>0</v>
      </c>
      <c r="AB5573">
        <v>7.7849625434529868</v>
      </c>
      <c r="AC5573">
        <v>0</v>
      </c>
      <c r="AD5573">
        <v>0</v>
      </c>
      <c r="AE5573">
        <v>17.196636103342716</v>
      </c>
    </row>
    <row r="5574" spans="1:31" x14ac:dyDescent="0.25">
      <c r="A5574">
        <v>1719000</v>
      </c>
      <c r="B5574">
        <v>1</v>
      </c>
      <c r="C5574" t="s">
        <v>80</v>
      </c>
      <c r="D5574" t="s">
        <v>103</v>
      </c>
      <c r="E5574" t="s">
        <v>140</v>
      </c>
      <c r="F5574" t="s">
        <v>16077</v>
      </c>
      <c r="G5574" t="s">
        <v>3183</v>
      </c>
      <c r="H5574" t="s">
        <v>143</v>
      </c>
      <c r="I5574" t="s">
        <v>135</v>
      </c>
      <c r="J5574" t="s">
        <v>136</v>
      </c>
      <c r="K5574" t="s">
        <v>137</v>
      </c>
      <c r="L5574" t="s">
        <v>16078</v>
      </c>
      <c r="M5574" t="s">
        <v>16079</v>
      </c>
      <c r="N5574">
        <v>3.054444444</v>
      </c>
      <c r="O5574">
        <v>0</v>
      </c>
      <c r="P5574">
        <v>0</v>
      </c>
      <c r="Q5574">
        <v>0</v>
      </c>
      <c r="R5574">
        <v>0</v>
      </c>
      <c r="S5574">
        <v>1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974.81437137723265</v>
      </c>
      <c r="AB5574">
        <v>0</v>
      </c>
      <c r="AC5574">
        <v>0</v>
      </c>
      <c r="AD5574">
        <v>0</v>
      </c>
      <c r="AE5574">
        <v>974.81437137723265</v>
      </c>
    </row>
    <row r="5575" spans="1:31" x14ac:dyDescent="0.25">
      <c r="A5575">
        <v>1718966</v>
      </c>
      <c r="B5575">
        <v>1</v>
      </c>
      <c r="C5575" t="s">
        <v>80</v>
      </c>
      <c r="D5575" t="s">
        <v>103</v>
      </c>
      <c r="E5575" t="s">
        <v>140</v>
      </c>
      <c r="F5575" t="s">
        <v>16049</v>
      </c>
      <c r="G5575" t="s">
        <v>147</v>
      </c>
      <c r="H5575" t="s">
        <v>143</v>
      </c>
      <c r="I5575" t="s">
        <v>135</v>
      </c>
      <c r="J5575" t="s">
        <v>136</v>
      </c>
      <c r="K5575" t="s">
        <v>137</v>
      </c>
      <c r="L5575" t="s">
        <v>16080</v>
      </c>
      <c r="M5575" t="s">
        <v>16081</v>
      </c>
      <c r="N5575">
        <v>0.61194444400000003</v>
      </c>
      <c r="O5575">
        <v>0</v>
      </c>
      <c r="P5575">
        <v>753</v>
      </c>
      <c r="Q5575">
        <v>0</v>
      </c>
      <c r="R5575">
        <v>9</v>
      </c>
      <c r="S5575">
        <v>19</v>
      </c>
      <c r="T5575">
        <v>75</v>
      </c>
      <c r="U5575">
        <v>25</v>
      </c>
      <c r="V5575">
        <v>4</v>
      </c>
      <c r="W5575">
        <v>0</v>
      </c>
      <c r="X5575">
        <v>137.96372405605334</v>
      </c>
      <c r="Y5575">
        <v>0</v>
      </c>
      <c r="Z5575">
        <v>0.26368851754585659</v>
      </c>
      <c r="AA5575">
        <v>251.17136738313363</v>
      </c>
      <c r="AB5575">
        <v>43.65809354861355</v>
      </c>
      <c r="AC5575">
        <v>3857.8682608549921</v>
      </c>
      <c r="AD5575">
        <v>27.738576683891665</v>
      </c>
      <c r="AE5575">
        <v>4318.6637110442298</v>
      </c>
    </row>
    <row r="5576" spans="1:31" x14ac:dyDescent="0.25">
      <c r="A5576">
        <v>1719298</v>
      </c>
      <c r="B5576">
        <v>1</v>
      </c>
      <c r="C5576" t="s">
        <v>80</v>
      </c>
      <c r="D5576" t="s">
        <v>96</v>
      </c>
      <c r="E5576" t="s">
        <v>441</v>
      </c>
      <c r="F5576" t="s">
        <v>16082</v>
      </c>
      <c r="G5576" t="s">
        <v>326</v>
      </c>
      <c r="H5576" t="s">
        <v>134</v>
      </c>
      <c r="I5576" t="s">
        <v>135</v>
      </c>
      <c r="J5576" t="s">
        <v>136</v>
      </c>
      <c r="K5576" t="s">
        <v>137</v>
      </c>
      <c r="L5576" t="s">
        <v>16083</v>
      </c>
      <c r="M5576" t="s">
        <v>16084</v>
      </c>
      <c r="N5576">
        <v>2.5263888880000001</v>
      </c>
      <c r="O5576">
        <v>0</v>
      </c>
      <c r="P5576">
        <v>43</v>
      </c>
      <c r="Q5576">
        <v>0</v>
      </c>
      <c r="R5576">
        <v>0</v>
      </c>
      <c r="S5576">
        <v>0</v>
      </c>
      <c r="T5576">
        <v>5</v>
      </c>
      <c r="U5576">
        <v>0</v>
      </c>
      <c r="V5576">
        <v>0</v>
      </c>
      <c r="W5576">
        <v>0</v>
      </c>
      <c r="X5576">
        <v>20.73653364358627</v>
      </c>
      <c r="Y5576">
        <v>0</v>
      </c>
      <c r="Z5576">
        <v>0</v>
      </c>
      <c r="AA5576">
        <v>0</v>
      </c>
      <c r="AB5576">
        <v>18.239814407461481</v>
      </c>
      <c r="AC5576">
        <v>0</v>
      </c>
      <c r="AD5576">
        <v>0</v>
      </c>
      <c r="AE5576">
        <v>38.976348051047751</v>
      </c>
    </row>
    <row r="5577" spans="1:31" x14ac:dyDescent="0.25">
      <c r="A5577">
        <v>1719321</v>
      </c>
      <c r="B5577">
        <v>1</v>
      </c>
      <c r="C5577" t="s">
        <v>81</v>
      </c>
      <c r="D5577" t="s">
        <v>120</v>
      </c>
      <c r="E5577" t="s">
        <v>140</v>
      </c>
      <c r="F5577" t="s">
        <v>16085</v>
      </c>
      <c r="G5577" t="s">
        <v>147</v>
      </c>
      <c r="H5577" t="s">
        <v>143</v>
      </c>
      <c r="I5577" t="s">
        <v>135</v>
      </c>
      <c r="J5577" t="s">
        <v>136</v>
      </c>
      <c r="K5577" t="s">
        <v>137</v>
      </c>
      <c r="L5577" t="s">
        <v>16086</v>
      </c>
      <c r="M5577" t="s">
        <v>16087</v>
      </c>
      <c r="N5577">
        <v>0.73833333300000004</v>
      </c>
      <c r="O5577">
        <v>0</v>
      </c>
      <c r="P5577">
        <v>471</v>
      </c>
      <c r="Q5577">
        <v>0</v>
      </c>
      <c r="R5577">
        <v>10</v>
      </c>
      <c r="S5577">
        <v>0</v>
      </c>
      <c r="T5577">
        <v>52</v>
      </c>
      <c r="U5577">
        <v>0</v>
      </c>
      <c r="V5577">
        <v>0</v>
      </c>
      <c r="W5577">
        <v>0</v>
      </c>
      <c r="X5577">
        <v>43.278467304013837</v>
      </c>
      <c r="Y5577">
        <v>0</v>
      </c>
      <c r="Z5577">
        <v>6.5752214890428089</v>
      </c>
      <c r="AA5577">
        <v>0</v>
      </c>
      <c r="AB5577">
        <v>12.23684152724605</v>
      </c>
      <c r="AC5577">
        <v>0</v>
      </c>
      <c r="AD5577">
        <v>0</v>
      </c>
      <c r="AE5577">
        <v>62.090530320302697</v>
      </c>
    </row>
    <row r="5578" spans="1:31" x14ac:dyDescent="0.25">
      <c r="A5578">
        <v>1718989</v>
      </c>
      <c r="B5578">
        <v>1</v>
      </c>
      <c r="C5578" t="s">
        <v>80</v>
      </c>
      <c r="D5578" t="s">
        <v>94</v>
      </c>
      <c r="E5578" t="s">
        <v>441</v>
      </c>
      <c r="F5578" t="s">
        <v>16088</v>
      </c>
      <c r="G5578" t="s">
        <v>904</v>
      </c>
      <c r="H5578" t="s">
        <v>134</v>
      </c>
      <c r="I5578" t="s">
        <v>135</v>
      </c>
      <c r="J5578" t="s">
        <v>136</v>
      </c>
      <c r="K5578" t="s">
        <v>137</v>
      </c>
      <c r="L5578" t="s">
        <v>16089</v>
      </c>
      <c r="M5578" t="s">
        <v>16090</v>
      </c>
      <c r="N5578">
        <v>0.92722222200000004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15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10.025923022046383</v>
      </c>
      <c r="AC5578">
        <v>0</v>
      </c>
      <c r="AD5578">
        <v>0</v>
      </c>
      <c r="AE5578">
        <v>10.025923022046383</v>
      </c>
    </row>
    <row r="5579" spans="1:31" x14ac:dyDescent="0.25">
      <c r="A5579">
        <v>1719135</v>
      </c>
      <c r="B5579">
        <v>1</v>
      </c>
      <c r="C5579" t="s">
        <v>80</v>
      </c>
      <c r="D5579" t="s">
        <v>94</v>
      </c>
      <c r="E5579" t="s">
        <v>140</v>
      </c>
      <c r="F5579" t="s">
        <v>9795</v>
      </c>
      <c r="G5579" t="s">
        <v>1085</v>
      </c>
      <c r="H5579" t="s">
        <v>143</v>
      </c>
      <c r="I5579" t="s">
        <v>135</v>
      </c>
      <c r="J5579" t="s">
        <v>136</v>
      </c>
      <c r="K5579" t="s">
        <v>137</v>
      </c>
      <c r="L5579" t="s">
        <v>16091</v>
      </c>
      <c r="M5579" t="s">
        <v>16092</v>
      </c>
      <c r="N5579">
        <v>0.17249999999999999</v>
      </c>
      <c r="O5579">
        <v>0</v>
      </c>
      <c r="P5579">
        <v>909</v>
      </c>
      <c r="Q5579">
        <v>53</v>
      </c>
      <c r="R5579">
        <v>265</v>
      </c>
      <c r="S5579">
        <v>15</v>
      </c>
      <c r="T5579">
        <v>121</v>
      </c>
      <c r="U5579">
        <v>8</v>
      </c>
      <c r="V5579">
        <v>0</v>
      </c>
      <c r="W5579">
        <v>0</v>
      </c>
      <c r="X5579">
        <v>41.042636927717204</v>
      </c>
      <c r="Y5579">
        <v>7.7487580948484238</v>
      </c>
      <c r="Z5579">
        <v>36.805389263233188</v>
      </c>
      <c r="AA5579">
        <v>62.067392480617769</v>
      </c>
      <c r="AB5579">
        <v>15.474166753763493</v>
      </c>
      <c r="AC5579">
        <v>56.427238722618746</v>
      </c>
      <c r="AD5579">
        <v>0</v>
      </c>
      <c r="AE5579">
        <v>219.5655822427988</v>
      </c>
    </row>
    <row r="5580" spans="1:31" x14ac:dyDescent="0.25">
      <c r="A5580">
        <v>1719158</v>
      </c>
      <c r="B5580">
        <v>1</v>
      </c>
      <c r="C5580" t="s">
        <v>80</v>
      </c>
      <c r="D5580" t="s">
        <v>92</v>
      </c>
      <c r="E5580" t="s">
        <v>140</v>
      </c>
      <c r="F5580" t="s">
        <v>16093</v>
      </c>
      <c r="G5580" t="s">
        <v>173</v>
      </c>
      <c r="H5580" t="s">
        <v>143</v>
      </c>
      <c r="I5580" t="s">
        <v>135</v>
      </c>
      <c r="J5580" t="s">
        <v>136</v>
      </c>
      <c r="K5580" t="s">
        <v>153</v>
      </c>
      <c r="L5580" t="s">
        <v>16094</v>
      </c>
      <c r="M5580" t="s">
        <v>16095</v>
      </c>
      <c r="N5580">
        <v>0.75416666600000004</v>
      </c>
      <c r="O5580">
        <v>0</v>
      </c>
      <c r="P5580">
        <v>83</v>
      </c>
      <c r="Q5580">
        <v>7</v>
      </c>
      <c r="R5580">
        <v>20</v>
      </c>
      <c r="S5580">
        <v>3</v>
      </c>
      <c r="T5580">
        <v>4</v>
      </c>
      <c r="U5580">
        <v>0</v>
      </c>
      <c r="V5580">
        <v>0</v>
      </c>
      <c r="W5580">
        <v>0</v>
      </c>
      <c r="X5580">
        <v>10.671356385307323</v>
      </c>
      <c r="Y5580">
        <v>27.262187151834926</v>
      </c>
      <c r="Z5580">
        <v>0.85412031977961256</v>
      </c>
      <c r="AA5580">
        <v>149.00147486867269</v>
      </c>
      <c r="AB5580">
        <v>7.2418086560388</v>
      </c>
      <c r="AC5580">
        <v>0</v>
      </c>
      <c r="AD5580">
        <v>0</v>
      </c>
      <c r="AE5580">
        <v>195.03094738163335</v>
      </c>
    </row>
    <row r="5581" spans="1:31" x14ac:dyDescent="0.25">
      <c r="A5581">
        <v>1718972</v>
      </c>
      <c r="B5581">
        <v>1</v>
      </c>
      <c r="C5581" t="s">
        <v>80</v>
      </c>
      <c r="D5581" t="s">
        <v>105</v>
      </c>
      <c r="E5581" t="s">
        <v>160</v>
      </c>
      <c r="F5581" t="s">
        <v>16096</v>
      </c>
      <c r="G5581" t="s">
        <v>305</v>
      </c>
      <c r="H5581" t="s">
        <v>134</v>
      </c>
      <c r="I5581" t="s">
        <v>135</v>
      </c>
      <c r="J5581" t="s">
        <v>136</v>
      </c>
      <c r="K5581" t="s">
        <v>137</v>
      </c>
      <c r="L5581" t="s">
        <v>16097</v>
      </c>
      <c r="M5581" t="s">
        <v>16098</v>
      </c>
      <c r="N5581">
        <v>3.585555555</v>
      </c>
      <c r="O5581">
        <v>0</v>
      </c>
      <c r="P5581">
        <v>44</v>
      </c>
      <c r="Q5581">
        <v>0</v>
      </c>
      <c r="R5581">
        <v>10</v>
      </c>
      <c r="S5581">
        <v>0</v>
      </c>
      <c r="T5581">
        <v>13</v>
      </c>
      <c r="U5581">
        <v>0</v>
      </c>
      <c r="V5581">
        <v>0</v>
      </c>
      <c r="W5581">
        <v>0</v>
      </c>
      <c r="X5581">
        <v>43.20274358349964</v>
      </c>
      <c r="Y5581">
        <v>0</v>
      </c>
      <c r="Z5581">
        <v>7.2274606184053027</v>
      </c>
      <c r="AA5581">
        <v>0</v>
      </c>
      <c r="AB5581">
        <v>12.10845146269345</v>
      </c>
      <c r="AC5581">
        <v>0</v>
      </c>
      <c r="AD5581">
        <v>0</v>
      </c>
      <c r="AE5581">
        <v>62.538655664598394</v>
      </c>
    </row>
    <row r="5582" spans="1:31" x14ac:dyDescent="0.25">
      <c r="A5582">
        <v>1719175</v>
      </c>
      <c r="B5582">
        <v>1</v>
      </c>
      <c r="C5582" t="s">
        <v>80</v>
      </c>
      <c r="D5582" t="s">
        <v>98</v>
      </c>
      <c r="E5582" t="s">
        <v>131</v>
      </c>
      <c r="F5582" t="s">
        <v>16099</v>
      </c>
      <c r="G5582" t="s">
        <v>133</v>
      </c>
      <c r="H5582" t="s">
        <v>134</v>
      </c>
      <c r="I5582" t="s">
        <v>135</v>
      </c>
      <c r="J5582" t="s">
        <v>136</v>
      </c>
      <c r="K5582" t="s">
        <v>137</v>
      </c>
      <c r="L5582" t="s">
        <v>16100</v>
      </c>
      <c r="M5582" t="s">
        <v>16101</v>
      </c>
      <c r="N5582">
        <v>1.631388888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1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7.6899814486741658E-2</v>
      </c>
      <c r="AC5582">
        <v>0</v>
      </c>
      <c r="AD5582">
        <v>0</v>
      </c>
      <c r="AE5582">
        <v>7.6899814486741658E-2</v>
      </c>
    </row>
    <row r="5583" spans="1:31" x14ac:dyDescent="0.25">
      <c r="A5583">
        <v>1719361</v>
      </c>
      <c r="B5583">
        <v>1</v>
      </c>
      <c r="C5583" t="s">
        <v>80</v>
      </c>
      <c r="D5583" t="s">
        <v>85</v>
      </c>
      <c r="E5583" t="s">
        <v>131</v>
      </c>
      <c r="F5583" t="s">
        <v>815</v>
      </c>
      <c r="G5583" t="s">
        <v>238</v>
      </c>
      <c r="H5583" t="s">
        <v>134</v>
      </c>
      <c r="I5583" t="s">
        <v>135</v>
      </c>
      <c r="J5583" t="s">
        <v>136</v>
      </c>
      <c r="K5583" t="s">
        <v>137</v>
      </c>
      <c r="L5583" t="s">
        <v>16102</v>
      </c>
      <c r="M5583" t="s">
        <v>16103</v>
      </c>
      <c r="N5583">
        <v>5.5358333330000002</v>
      </c>
      <c r="O5583">
        <v>0</v>
      </c>
      <c r="P5583">
        <v>6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16.655002089765212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16.655002089765212</v>
      </c>
    </row>
    <row r="5584" spans="1:31" x14ac:dyDescent="0.25">
      <c r="A5584">
        <v>1719075</v>
      </c>
      <c r="B5584">
        <v>1</v>
      </c>
      <c r="C5584" t="s">
        <v>81</v>
      </c>
      <c r="D5584" t="s">
        <v>120</v>
      </c>
      <c r="E5584" t="s">
        <v>189</v>
      </c>
      <c r="F5584" t="s">
        <v>16104</v>
      </c>
      <c r="G5584" t="s">
        <v>152</v>
      </c>
      <c r="H5584" t="s">
        <v>143</v>
      </c>
      <c r="I5584" t="s">
        <v>135</v>
      </c>
      <c r="J5584" t="s">
        <v>136</v>
      </c>
      <c r="K5584" t="s">
        <v>153</v>
      </c>
      <c r="L5584" t="s">
        <v>16105</v>
      </c>
      <c r="M5584" t="s">
        <v>16106</v>
      </c>
      <c r="N5584">
        <v>7.7968230549999999</v>
      </c>
      <c r="O5584">
        <v>0</v>
      </c>
      <c r="P5584">
        <v>570</v>
      </c>
      <c r="Q5584">
        <v>29</v>
      </c>
      <c r="R5584">
        <v>6</v>
      </c>
      <c r="S5584">
        <v>4</v>
      </c>
      <c r="T5584">
        <v>86</v>
      </c>
      <c r="U5584">
        <v>0</v>
      </c>
      <c r="V5584">
        <v>0</v>
      </c>
      <c r="W5584">
        <v>0</v>
      </c>
      <c r="X5584">
        <v>855.41897674938627</v>
      </c>
      <c r="Y5584">
        <v>451.86048282004009</v>
      </c>
      <c r="Z5584">
        <v>7.1209349366068393</v>
      </c>
      <c r="AA5584">
        <v>501.07957243527426</v>
      </c>
      <c r="AB5584">
        <v>341.6311825620416</v>
      </c>
      <c r="AC5584">
        <v>0</v>
      </c>
      <c r="AD5584">
        <v>0</v>
      </c>
      <c r="AE5584">
        <v>2157.1111495033488</v>
      </c>
    </row>
    <row r="5585" spans="1:31" x14ac:dyDescent="0.25">
      <c r="A5585">
        <v>1718926</v>
      </c>
      <c r="B5585">
        <v>1</v>
      </c>
      <c r="C5585" t="s">
        <v>80</v>
      </c>
      <c r="D5585" t="s">
        <v>103</v>
      </c>
      <c r="E5585" t="s">
        <v>171</v>
      </c>
      <c r="F5585" t="s">
        <v>16107</v>
      </c>
      <c r="G5585" t="s">
        <v>147</v>
      </c>
      <c r="H5585" t="s">
        <v>143</v>
      </c>
      <c r="I5585" t="s">
        <v>135</v>
      </c>
      <c r="J5585" t="s">
        <v>136</v>
      </c>
      <c r="K5585" t="s">
        <v>137</v>
      </c>
      <c r="L5585" t="s">
        <v>16108</v>
      </c>
      <c r="M5585" t="s">
        <v>16109</v>
      </c>
      <c r="N5585">
        <v>4.9169444440000003</v>
      </c>
      <c r="O5585">
        <v>0</v>
      </c>
      <c r="P5585">
        <v>72</v>
      </c>
      <c r="Q5585">
        <v>0</v>
      </c>
      <c r="R5585">
        <v>0</v>
      </c>
      <c r="S5585">
        <v>0</v>
      </c>
      <c r="T5585">
        <v>11</v>
      </c>
      <c r="U5585">
        <v>0</v>
      </c>
      <c r="V5585">
        <v>0</v>
      </c>
      <c r="W5585">
        <v>0</v>
      </c>
      <c r="X5585">
        <v>81.543303048456551</v>
      </c>
      <c r="Y5585">
        <v>0</v>
      </c>
      <c r="Z5585">
        <v>0</v>
      </c>
      <c r="AA5585">
        <v>0</v>
      </c>
      <c r="AB5585">
        <v>83.48132571758876</v>
      </c>
      <c r="AC5585">
        <v>0</v>
      </c>
      <c r="AD5585">
        <v>0</v>
      </c>
      <c r="AE5585">
        <v>165.02462876604531</v>
      </c>
    </row>
    <row r="5586" spans="1:31" x14ac:dyDescent="0.25">
      <c r="A5586">
        <v>1719072</v>
      </c>
      <c r="B5586">
        <v>1</v>
      </c>
      <c r="C5586" t="s">
        <v>80</v>
      </c>
      <c r="D5586" t="s">
        <v>97</v>
      </c>
      <c r="E5586" t="s">
        <v>131</v>
      </c>
      <c r="F5586" t="s">
        <v>16110</v>
      </c>
      <c r="G5586" t="s">
        <v>238</v>
      </c>
      <c r="H5586" t="s">
        <v>134</v>
      </c>
      <c r="I5586" t="s">
        <v>135</v>
      </c>
      <c r="J5586" t="s">
        <v>136</v>
      </c>
      <c r="K5586" t="s">
        <v>137</v>
      </c>
      <c r="L5586" t="s">
        <v>16111</v>
      </c>
      <c r="M5586" t="s">
        <v>16112</v>
      </c>
      <c r="N5586">
        <v>1.9797222219999999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1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</row>
    <row r="5587" spans="1:31" x14ac:dyDescent="0.25">
      <c r="A5587">
        <v>1719367</v>
      </c>
      <c r="B5587">
        <v>1</v>
      </c>
      <c r="C5587" t="s">
        <v>81</v>
      </c>
      <c r="D5587" t="s">
        <v>118</v>
      </c>
      <c r="E5587" t="s">
        <v>171</v>
      </c>
      <c r="F5587" t="s">
        <v>16113</v>
      </c>
      <c r="G5587" t="s">
        <v>147</v>
      </c>
      <c r="H5587" t="s">
        <v>143</v>
      </c>
      <c r="I5587" t="s">
        <v>135</v>
      </c>
      <c r="J5587" t="s">
        <v>136</v>
      </c>
      <c r="K5587" t="s">
        <v>137</v>
      </c>
      <c r="L5587" t="s">
        <v>16114</v>
      </c>
      <c r="M5587" t="s">
        <v>16115</v>
      </c>
      <c r="N5587">
        <v>3.9558333330000002</v>
      </c>
      <c r="O5587">
        <v>0</v>
      </c>
      <c r="P5587">
        <v>0</v>
      </c>
      <c r="Q5587">
        <v>2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15.253393843850608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15.253393843850608</v>
      </c>
    </row>
    <row r="5588" spans="1:31" x14ac:dyDescent="0.25">
      <c r="A5588">
        <v>1719215</v>
      </c>
      <c r="B5588">
        <v>1</v>
      </c>
      <c r="C5588" t="s">
        <v>80</v>
      </c>
      <c r="D5588" t="s">
        <v>94</v>
      </c>
      <c r="E5588" t="s">
        <v>140</v>
      </c>
      <c r="F5588" t="s">
        <v>9795</v>
      </c>
      <c r="G5588" t="s">
        <v>1085</v>
      </c>
      <c r="H5588" t="s">
        <v>143</v>
      </c>
      <c r="I5588" t="s">
        <v>135</v>
      </c>
      <c r="J5588" t="s">
        <v>136</v>
      </c>
      <c r="K5588" t="s">
        <v>137</v>
      </c>
      <c r="L5588" t="s">
        <v>16116</v>
      </c>
      <c r="M5588" t="s">
        <v>16117</v>
      </c>
      <c r="N5588">
        <v>1.365277777</v>
      </c>
      <c r="O5588">
        <v>0</v>
      </c>
      <c r="P5588">
        <v>909</v>
      </c>
      <c r="Q5588">
        <v>53</v>
      </c>
      <c r="R5588">
        <v>265</v>
      </c>
      <c r="S5588">
        <v>15</v>
      </c>
      <c r="T5588">
        <v>121</v>
      </c>
      <c r="U5588">
        <v>8</v>
      </c>
      <c r="V5588">
        <v>0</v>
      </c>
      <c r="W5588">
        <v>0</v>
      </c>
      <c r="X5588">
        <v>304.3598729122769</v>
      </c>
      <c r="Y5588">
        <v>64.929076988471849</v>
      </c>
      <c r="Z5588">
        <v>280.60010183104077</v>
      </c>
      <c r="AA5588">
        <v>492.04990669159662</v>
      </c>
      <c r="AB5588">
        <v>118.79248315197086</v>
      </c>
      <c r="AC5588">
        <v>504.69271613780973</v>
      </c>
      <c r="AD5588">
        <v>0</v>
      </c>
      <c r="AE5588">
        <v>1765.4241577131666</v>
      </c>
    </row>
    <row r="5589" spans="1:31" x14ac:dyDescent="0.25">
      <c r="A5589">
        <v>1719381</v>
      </c>
      <c r="B5589">
        <v>1</v>
      </c>
      <c r="C5589" t="s">
        <v>80</v>
      </c>
      <c r="D5589" t="s">
        <v>97</v>
      </c>
      <c r="E5589" t="s">
        <v>171</v>
      </c>
      <c r="F5589" t="s">
        <v>16118</v>
      </c>
      <c r="G5589" t="s">
        <v>295</v>
      </c>
      <c r="H5589" t="s">
        <v>143</v>
      </c>
      <c r="I5589" t="s">
        <v>135</v>
      </c>
      <c r="J5589" t="s">
        <v>136</v>
      </c>
      <c r="K5589" t="s">
        <v>137</v>
      </c>
      <c r="L5589" t="s">
        <v>16119</v>
      </c>
      <c r="M5589" t="s">
        <v>16120</v>
      </c>
      <c r="N5589">
        <v>3.6980555549999998</v>
      </c>
      <c r="O5589">
        <v>0</v>
      </c>
      <c r="P5589">
        <v>69</v>
      </c>
      <c r="Q5589">
        <v>0</v>
      </c>
      <c r="R5589">
        <v>25</v>
      </c>
      <c r="S5589">
        <v>0</v>
      </c>
      <c r="T5589">
        <v>12</v>
      </c>
      <c r="U5589">
        <v>0</v>
      </c>
      <c r="V5589">
        <v>0</v>
      </c>
      <c r="W5589">
        <v>0</v>
      </c>
      <c r="X5589">
        <v>295.94579664601355</v>
      </c>
      <c r="Y5589">
        <v>0</v>
      </c>
      <c r="Z5589">
        <v>26.826590519024283</v>
      </c>
      <c r="AA5589">
        <v>0</v>
      </c>
      <c r="AB5589">
        <v>16.815604756231046</v>
      </c>
      <c r="AC5589">
        <v>0</v>
      </c>
      <c r="AD5589">
        <v>0</v>
      </c>
      <c r="AE5589">
        <v>339.58799192126889</v>
      </c>
    </row>
    <row r="5590" spans="1:31" x14ac:dyDescent="0.25">
      <c r="A5590">
        <v>1719238</v>
      </c>
      <c r="B5590">
        <v>1</v>
      </c>
      <c r="C5590" t="s">
        <v>80</v>
      </c>
      <c r="D5590" t="s">
        <v>96</v>
      </c>
      <c r="E5590" t="s">
        <v>131</v>
      </c>
      <c r="F5590" t="s">
        <v>16121</v>
      </c>
      <c r="G5590" t="s">
        <v>133</v>
      </c>
      <c r="H5590" t="s">
        <v>134</v>
      </c>
      <c r="I5590" t="s">
        <v>135</v>
      </c>
      <c r="J5590" t="s">
        <v>136</v>
      </c>
      <c r="K5590" t="s">
        <v>137</v>
      </c>
      <c r="L5590" t="s">
        <v>16122</v>
      </c>
      <c r="M5590" t="s">
        <v>16123</v>
      </c>
      <c r="N5590">
        <v>1.431944444</v>
      </c>
      <c r="O5590">
        <v>0</v>
      </c>
      <c r="P5590">
        <v>1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1.5392249348447223E-3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1.5392249348447223E-3</v>
      </c>
    </row>
    <row r="5591" spans="1:31" x14ac:dyDescent="0.25">
      <c r="A5591">
        <v>1719450</v>
      </c>
      <c r="B5591">
        <v>1</v>
      </c>
      <c r="C5591" t="s">
        <v>80</v>
      </c>
      <c r="D5591" t="s">
        <v>90</v>
      </c>
      <c r="E5591" t="s">
        <v>441</v>
      </c>
      <c r="F5591" t="s">
        <v>16124</v>
      </c>
      <c r="G5591" t="s">
        <v>904</v>
      </c>
      <c r="H5591" t="s">
        <v>134</v>
      </c>
      <c r="I5591" t="s">
        <v>135</v>
      </c>
      <c r="J5591" t="s">
        <v>136</v>
      </c>
      <c r="K5591" t="s">
        <v>137</v>
      </c>
      <c r="L5591" t="s">
        <v>16125</v>
      </c>
      <c r="M5591" t="s">
        <v>16126</v>
      </c>
      <c r="N5591">
        <v>2.3136111110000002</v>
      </c>
      <c r="O5591">
        <v>0</v>
      </c>
      <c r="P5591">
        <v>142</v>
      </c>
      <c r="Q5591">
        <v>0</v>
      </c>
      <c r="R5591">
        <v>0</v>
      </c>
      <c r="S5591">
        <v>0</v>
      </c>
      <c r="T5591">
        <v>24</v>
      </c>
      <c r="U5591">
        <v>0</v>
      </c>
      <c r="V5591">
        <v>0</v>
      </c>
      <c r="W5591">
        <v>0</v>
      </c>
      <c r="X5591">
        <v>151.09738368208193</v>
      </c>
      <c r="Y5591">
        <v>0</v>
      </c>
      <c r="Z5591">
        <v>0</v>
      </c>
      <c r="AA5591">
        <v>0</v>
      </c>
      <c r="AB5591">
        <v>55.34795188108167</v>
      </c>
      <c r="AC5591">
        <v>0</v>
      </c>
      <c r="AD5591">
        <v>0</v>
      </c>
      <c r="AE5591">
        <v>206.44533556316361</v>
      </c>
    </row>
    <row r="5592" spans="1:31" x14ac:dyDescent="0.25">
      <c r="A5592">
        <v>1719258</v>
      </c>
      <c r="B5592">
        <v>1</v>
      </c>
      <c r="C5592" t="s">
        <v>80</v>
      </c>
      <c r="D5592" t="s">
        <v>106</v>
      </c>
      <c r="E5592" t="s">
        <v>131</v>
      </c>
      <c r="F5592" t="s">
        <v>16127</v>
      </c>
      <c r="G5592" t="s">
        <v>133</v>
      </c>
      <c r="H5592" t="s">
        <v>134</v>
      </c>
      <c r="I5592" t="s">
        <v>135</v>
      </c>
      <c r="J5592" t="s">
        <v>136</v>
      </c>
      <c r="K5592" t="s">
        <v>137</v>
      </c>
      <c r="L5592" t="s">
        <v>16128</v>
      </c>
      <c r="M5592" t="s">
        <v>16129</v>
      </c>
      <c r="N5592">
        <v>0.49138888800000002</v>
      </c>
      <c r="O5592">
        <v>0</v>
      </c>
      <c r="P5592">
        <v>1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</row>
    <row r="5593" spans="1:31" x14ac:dyDescent="0.25">
      <c r="A5593">
        <v>1719152</v>
      </c>
      <c r="B5593">
        <v>1</v>
      </c>
      <c r="C5593" t="s">
        <v>80</v>
      </c>
      <c r="D5593" t="s">
        <v>93</v>
      </c>
      <c r="E5593" t="s">
        <v>140</v>
      </c>
      <c r="F5593" t="s">
        <v>11577</v>
      </c>
      <c r="G5593" t="s">
        <v>147</v>
      </c>
      <c r="H5593" t="s">
        <v>143</v>
      </c>
      <c r="I5593" t="s">
        <v>135</v>
      </c>
      <c r="J5593" t="s">
        <v>136</v>
      </c>
      <c r="K5593" t="s">
        <v>137</v>
      </c>
      <c r="L5593" t="s">
        <v>16130</v>
      </c>
      <c r="M5593" t="s">
        <v>16131</v>
      </c>
      <c r="N5593">
        <v>1.023055555</v>
      </c>
      <c r="O5593">
        <v>1</v>
      </c>
      <c r="P5593">
        <v>179</v>
      </c>
      <c r="Q5593">
        <v>9</v>
      </c>
      <c r="R5593">
        <v>8</v>
      </c>
      <c r="S5593">
        <v>1</v>
      </c>
      <c r="T5593">
        <v>42</v>
      </c>
      <c r="U5593">
        <v>1</v>
      </c>
      <c r="V5593">
        <v>0</v>
      </c>
      <c r="W5593">
        <v>0.28082594391049998</v>
      </c>
      <c r="X5593">
        <v>34.116315403950402</v>
      </c>
      <c r="Y5593">
        <v>18.381227715248698</v>
      </c>
      <c r="Z5593">
        <v>1.5738844632558058</v>
      </c>
      <c r="AA5593">
        <v>0.64867448577442832</v>
      </c>
      <c r="AB5593">
        <v>13.948918868543229</v>
      </c>
      <c r="AC5593">
        <v>122.20080923453712</v>
      </c>
      <c r="AD5593">
        <v>0</v>
      </c>
      <c r="AE5593">
        <v>191.15065611522019</v>
      </c>
    </row>
    <row r="5594" spans="1:31" x14ac:dyDescent="0.25">
      <c r="A5594">
        <v>1719052</v>
      </c>
      <c r="B5594">
        <v>1</v>
      </c>
      <c r="C5594" t="s">
        <v>81</v>
      </c>
      <c r="D5594" t="s">
        <v>113</v>
      </c>
      <c r="E5594" t="s">
        <v>140</v>
      </c>
      <c r="F5594" t="s">
        <v>16132</v>
      </c>
      <c r="G5594" t="s">
        <v>173</v>
      </c>
      <c r="H5594" t="s">
        <v>143</v>
      </c>
      <c r="I5594" t="s">
        <v>135</v>
      </c>
      <c r="J5594" t="s">
        <v>136</v>
      </c>
      <c r="K5594" t="s">
        <v>153</v>
      </c>
      <c r="L5594" t="s">
        <v>16133</v>
      </c>
      <c r="M5594" t="s">
        <v>16134</v>
      </c>
      <c r="N5594">
        <v>5.4469925000000003</v>
      </c>
      <c r="O5594">
        <v>0</v>
      </c>
      <c r="P5594">
        <v>2482</v>
      </c>
      <c r="Q5594">
        <v>2</v>
      </c>
      <c r="R5594">
        <v>474</v>
      </c>
      <c r="S5594">
        <v>6</v>
      </c>
      <c r="T5594">
        <v>267</v>
      </c>
      <c r="U5594">
        <v>0</v>
      </c>
      <c r="V5594">
        <v>3</v>
      </c>
      <c r="W5594">
        <v>0</v>
      </c>
      <c r="X5594">
        <v>1299.9242847635105</v>
      </c>
      <c r="Y5594">
        <v>4.4292424109681265</v>
      </c>
      <c r="Z5594">
        <v>224.27517762462014</v>
      </c>
      <c r="AA5594">
        <v>75.963593424201065</v>
      </c>
      <c r="AB5594">
        <v>1204.6011885868975</v>
      </c>
      <c r="AC5594">
        <v>0</v>
      </c>
      <c r="AD5594">
        <v>39.487334005294265</v>
      </c>
      <c r="AE5594">
        <v>2848.6808208154912</v>
      </c>
    </row>
    <row r="5595" spans="1:31" x14ac:dyDescent="0.25">
      <c r="A5595">
        <v>1719095</v>
      </c>
      <c r="B5595">
        <v>1</v>
      </c>
      <c r="C5595" t="s">
        <v>80</v>
      </c>
      <c r="D5595" t="s">
        <v>97</v>
      </c>
      <c r="E5595" t="s">
        <v>131</v>
      </c>
      <c r="F5595" t="s">
        <v>2617</v>
      </c>
      <c r="G5595" t="s">
        <v>238</v>
      </c>
      <c r="H5595" t="s">
        <v>134</v>
      </c>
      <c r="I5595" t="s">
        <v>135</v>
      </c>
      <c r="J5595" t="s">
        <v>136</v>
      </c>
      <c r="K5595" t="s">
        <v>137</v>
      </c>
      <c r="L5595" t="s">
        <v>16135</v>
      </c>
      <c r="M5595" t="s">
        <v>16136</v>
      </c>
      <c r="N5595">
        <v>2.5988888879999998</v>
      </c>
      <c r="O5595">
        <v>0</v>
      </c>
      <c r="P5595">
        <v>1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0.84301755795938338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0.84301755795938338</v>
      </c>
    </row>
    <row r="5596" spans="1:31" x14ac:dyDescent="0.25">
      <c r="A5596">
        <v>1719132</v>
      </c>
      <c r="B5596">
        <v>1</v>
      </c>
      <c r="C5596" t="s">
        <v>80</v>
      </c>
      <c r="D5596" t="s">
        <v>96</v>
      </c>
      <c r="E5596" t="s">
        <v>131</v>
      </c>
      <c r="F5596" t="s">
        <v>16137</v>
      </c>
      <c r="G5596" t="s">
        <v>133</v>
      </c>
      <c r="H5596" t="s">
        <v>134</v>
      </c>
      <c r="I5596" t="s">
        <v>135</v>
      </c>
      <c r="J5596" t="s">
        <v>136</v>
      </c>
      <c r="K5596" t="s">
        <v>137</v>
      </c>
      <c r="L5596" t="s">
        <v>16138</v>
      </c>
      <c r="M5596" t="s">
        <v>16139</v>
      </c>
      <c r="N5596">
        <v>8.6752777769999998</v>
      </c>
      <c r="O5596">
        <v>0</v>
      </c>
      <c r="P5596">
        <v>1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0.12470185602452002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0.12470185602452002</v>
      </c>
    </row>
    <row r="5597" spans="1:31" x14ac:dyDescent="0.25">
      <c r="A5597">
        <v>1719155</v>
      </c>
      <c r="B5597">
        <v>1</v>
      </c>
      <c r="C5597" t="s">
        <v>80</v>
      </c>
      <c r="D5597" t="s">
        <v>106</v>
      </c>
      <c r="E5597" t="s">
        <v>441</v>
      </c>
      <c r="F5597" t="s">
        <v>16140</v>
      </c>
      <c r="G5597" t="s">
        <v>904</v>
      </c>
      <c r="H5597" t="s">
        <v>134</v>
      </c>
      <c r="I5597" t="s">
        <v>135</v>
      </c>
      <c r="J5597" t="s">
        <v>136</v>
      </c>
      <c r="K5597" t="s">
        <v>137</v>
      </c>
      <c r="L5597" t="s">
        <v>16141</v>
      </c>
      <c r="M5597" t="s">
        <v>16142</v>
      </c>
      <c r="N5597">
        <v>0.49888888799999997</v>
      </c>
      <c r="O5597">
        <v>0</v>
      </c>
      <c r="P5597">
        <v>161</v>
      </c>
      <c r="Q5597">
        <v>0</v>
      </c>
      <c r="R5597">
        <v>0</v>
      </c>
      <c r="S5597">
        <v>0</v>
      </c>
      <c r="T5597">
        <v>9</v>
      </c>
      <c r="U5597">
        <v>0</v>
      </c>
      <c r="V5597">
        <v>0</v>
      </c>
      <c r="W5597">
        <v>0</v>
      </c>
      <c r="X5597">
        <v>15.656413829881959</v>
      </c>
      <c r="Y5597">
        <v>0</v>
      </c>
      <c r="Z5597">
        <v>0</v>
      </c>
      <c r="AA5597">
        <v>0</v>
      </c>
      <c r="AB5597">
        <v>1.8737674314935768</v>
      </c>
      <c r="AC5597">
        <v>0</v>
      </c>
      <c r="AD5597">
        <v>0</v>
      </c>
      <c r="AE5597">
        <v>17.530181261375535</v>
      </c>
    </row>
    <row r="5598" spans="1:31" x14ac:dyDescent="0.25">
      <c r="A5598">
        <v>1719178</v>
      </c>
      <c r="B5598">
        <v>1</v>
      </c>
      <c r="C5598" t="s">
        <v>81</v>
      </c>
      <c r="D5598" t="s">
        <v>127</v>
      </c>
      <c r="E5598" t="s">
        <v>131</v>
      </c>
      <c r="F5598" t="s">
        <v>16143</v>
      </c>
      <c r="G5598" t="s">
        <v>238</v>
      </c>
      <c r="H5598" t="s">
        <v>134</v>
      </c>
      <c r="I5598" t="s">
        <v>135</v>
      </c>
      <c r="J5598" t="s">
        <v>136</v>
      </c>
      <c r="K5598" t="s">
        <v>137</v>
      </c>
      <c r="L5598" t="s">
        <v>16144</v>
      </c>
      <c r="M5598" t="s">
        <v>16145</v>
      </c>
      <c r="N5598">
        <v>1.0294444439999999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1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1.0912708325659835</v>
      </c>
      <c r="AC5598">
        <v>0</v>
      </c>
      <c r="AD5598">
        <v>0</v>
      </c>
      <c r="AE5598">
        <v>1.0912708325659835</v>
      </c>
    </row>
    <row r="5599" spans="1:31" x14ac:dyDescent="0.25">
      <c r="A5599">
        <v>1718992</v>
      </c>
      <c r="B5599">
        <v>1</v>
      </c>
      <c r="C5599" t="s">
        <v>80</v>
      </c>
      <c r="D5599" t="s">
        <v>105</v>
      </c>
      <c r="E5599" t="s">
        <v>441</v>
      </c>
      <c r="F5599" t="s">
        <v>16146</v>
      </c>
      <c r="G5599" t="s">
        <v>152</v>
      </c>
      <c r="H5599" t="s">
        <v>134</v>
      </c>
      <c r="I5599" t="s">
        <v>135</v>
      </c>
      <c r="J5599" t="s">
        <v>136</v>
      </c>
      <c r="K5599" t="s">
        <v>153</v>
      </c>
      <c r="L5599" t="s">
        <v>16147</v>
      </c>
      <c r="M5599" t="s">
        <v>16148</v>
      </c>
      <c r="N5599">
        <v>2.37</v>
      </c>
      <c r="O5599">
        <v>0</v>
      </c>
      <c r="P5599">
        <v>183</v>
      </c>
      <c r="Q5599">
        <v>0</v>
      </c>
      <c r="R5599">
        <v>0</v>
      </c>
      <c r="S5599">
        <v>0</v>
      </c>
      <c r="T5599">
        <v>8</v>
      </c>
      <c r="U5599">
        <v>0</v>
      </c>
      <c r="V5599">
        <v>0</v>
      </c>
      <c r="W5599">
        <v>0</v>
      </c>
      <c r="X5599">
        <v>100.08019919021585</v>
      </c>
      <c r="Y5599">
        <v>0</v>
      </c>
      <c r="Z5599">
        <v>0</v>
      </c>
      <c r="AA5599">
        <v>0</v>
      </c>
      <c r="AB5599">
        <v>7.1509158627817051</v>
      </c>
      <c r="AC5599">
        <v>0</v>
      </c>
      <c r="AD5599">
        <v>0</v>
      </c>
      <c r="AE5599">
        <v>107.23111505299755</v>
      </c>
    </row>
    <row r="5600" spans="1:31" x14ac:dyDescent="0.25">
      <c r="A5600">
        <v>1719324</v>
      </c>
      <c r="B5600">
        <v>1</v>
      </c>
      <c r="C5600" t="s">
        <v>80</v>
      </c>
      <c r="D5600" t="s">
        <v>107</v>
      </c>
      <c r="E5600" t="s">
        <v>131</v>
      </c>
      <c r="F5600" t="s">
        <v>16149</v>
      </c>
      <c r="G5600" t="s">
        <v>242</v>
      </c>
      <c r="H5600" t="s">
        <v>134</v>
      </c>
      <c r="I5600" t="s">
        <v>135</v>
      </c>
      <c r="J5600" t="s">
        <v>136</v>
      </c>
      <c r="K5600" t="s">
        <v>137</v>
      </c>
      <c r="L5600" t="s">
        <v>16150</v>
      </c>
      <c r="M5600" t="s">
        <v>16151</v>
      </c>
      <c r="N5600">
        <v>1.787222222</v>
      </c>
      <c r="O5600">
        <v>0</v>
      </c>
      <c r="P5600">
        <v>1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6.2085115461722226E-2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6.2085115461722226E-2</v>
      </c>
    </row>
    <row r="5601" spans="1:31" x14ac:dyDescent="0.25">
      <c r="A5601">
        <v>1719009</v>
      </c>
      <c r="B5601">
        <v>1</v>
      </c>
      <c r="C5601" t="s">
        <v>81</v>
      </c>
      <c r="D5601" t="s">
        <v>119</v>
      </c>
      <c r="E5601" t="s">
        <v>150</v>
      </c>
      <c r="F5601" t="s">
        <v>16152</v>
      </c>
      <c r="G5601" t="s">
        <v>186</v>
      </c>
      <c r="H5601" t="s">
        <v>134</v>
      </c>
      <c r="I5601" t="s">
        <v>135</v>
      </c>
      <c r="J5601" t="s">
        <v>136</v>
      </c>
      <c r="K5601" t="s">
        <v>137</v>
      </c>
      <c r="L5601" t="s">
        <v>16153</v>
      </c>
      <c r="M5601" t="s">
        <v>16154</v>
      </c>
      <c r="N5601">
        <v>3.2669444439999999</v>
      </c>
      <c r="O5601">
        <v>0</v>
      </c>
      <c r="P5601">
        <v>92</v>
      </c>
      <c r="Q5601">
        <v>0</v>
      </c>
      <c r="R5601">
        <v>14</v>
      </c>
      <c r="S5601">
        <v>0</v>
      </c>
      <c r="T5601">
        <v>7</v>
      </c>
      <c r="U5601">
        <v>0</v>
      </c>
      <c r="V5601">
        <v>0</v>
      </c>
      <c r="W5601">
        <v>0</v>
      </c>
      <c r="X5601">
        <v>43.464982191118878</v>
      </c>
      <c r="Y5601">
        <v>0</v>
      </c>
      <c r="Z5601">
        <v>9.1535802357456291</v>
      </c>
      <c r="AA5601">
        <v>0</v>
      </c>
      <c r="AB5601">
        <v>31.836620609644303</v>
      </c>
      <c r="AC5601">
        <v>0</v>
      </c>
      <c r="AD5601">
        <v>0</v>
      </c>
      <c r="AE5601">
        <v>84.455183036508814</v>
      </c>
    </row>
    <row r="5602" spans="1:31" x14ac:dyDescent="0.25">
      <c r="A5602">
        <v>1719032</v>
      </c>
      <c r="B5602">
        <v>1</v>
      </c>
      <c r="C5602" t="s">
        <v>80</v>
      </c>
      <c r="D5602" t="s">
        <v>91</v>
      </c>
      <c r="E5602" t="s">
        <v>171</v>
      </c>
      <c r="F5602" t="s">
        <v>16155</v>
      </c>
      <c r="G5602" t="s">
        <v>152</v>
      </c>
      <c r="H5602" t="s">
        <v>143</v>
      </c>
      <c r="I5602" t="s">
        <v>135</v>
      </c>
      <c r="J5602" t="s">
        <v>136</v>
      </c>
      <c r="K5602" t="s">
        <v>153</v>
      </c>
      <c r="L5602" t="s">
        <v>16156</v>
      </c>
      <c r="M5602" t="s">
        <v>16157</v>
      </c>
      <c r="N5602">
        <v>7.0769444439999996</v>
      </c>
      <c r="O5602">
        <v>0</v>
      </c>
      <c r="P5602">
        <v>392</v>
      </c>
      <c r="Q5602">
        <v>0</v>
      </c>
      <c r="R5602">
        <v>0</v>
      </c>
      <c r="S5602">
        <v>0</v>
      </c>
      <c r="T5602">
        <v>5</v>
      </c>
      <c r="U5602">
        <v>0</v>
      </c>
      <c r="V5602">
        <v>0</v>
      </c>
      <c r="W5602">
        <v>0</v>
      </c>
      <c r="X5602">
        <v>823.5419667164756</v>
      </c>
      <c r="Y5602">
        <v>0</v>
      </c>
      <c r="Z5602">
        <v>0</v>
      </c>
      <c r="AA5602">
        <v>0</v>
      </c>
      <c r="AB5602">
        <v>24.150433731531926</v>
      </c>
      <c r="AC5602">
        <v>0</v>
      </c>
      <c r="AD5602">
        <v>0</v>
      </c>
      <c r="AE5602">
        <v>847.69240044800756</v>
      </c>
    </row>
    <row r="5603" spans="1:31" x14ac:dyDescent="0.25">
      <c r="A5603">
        <v>1719424</v>
      </c>
      <c r="B5603">
        <v>1</v>
      </c>
      <c r="C5603" t="s">
        <v>80</v>
      </c>
      <c r="D5603" t="s">
        <v>106</v>
      </c>
      <c r="E5603" t="s">
        <v>131</v>
      </c>
      <c r="F5603" t="s">
        <v>16158</v>
      </c>
      <c r="G5603" t="s">
        <v>238</v>
      </c>
      <c r="H5603" t="s">
        <v>134</v>
      </c>
      <c r="I5603" t="s">
        <v>135</v>
      </c>
      <c r="J5603" t="s">
        <v>136</v>
      </c>
      <c r="K5603" t="s">
        <v>137</v>
      </c>
      <c r="L5603" t="s">
        <v>16159</v>
      </c>
      <c r="M5603" t="s">
        <v>16160</v>
      </c>
      <c r="N5603">
        <v>1.2580555550000001</v>
      </c>
      <c r="O5603">
        <v>0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2.3044411589696667E-2</v>
      </c>
      <c r="AA5603">
        <v>0</v>
      </c>
      <c r="AB5603">
        <v>0</v>
      </c>
      <c r="AC5603">
        <v>0</v>
      </c>
      <c r="AD5603">
        <v>0</v>
      </c>
      <c r="AE5603">
        <v>2.3044411589696667E-2</v>
      </c>
    </row>
    <row r="5604" spans="1:31" x14ac:dyDescent="0.25">
      <c r="A5604">
        <v>1719218</v>
      </c>
      <c r="B5604">
        <v>1</v>
      </c>
      <c r="C5604" t="s">
        <v>80</v>
      </c>
      <c r="D5604" t="s">
        <v>82</v>
      </c>
      <c r="E5604" t="s">
        <v>131</v>
      </c>
      <c r="F5604" t="s">
        <v>16161</v>
      </c>
      <c r="G5604" t="s">
        <v>133</v>
      </c>
      <c r="H5604" t="s">
        <v>134</v>
      </c>
      <c r="I5604" t="s">
        <v>135</v>
      </c>
      <c r="J5604" t="s">
        <v>136</v>
      </c>
      <c r="K5604" t="s">
        <v>137</v>
      </c>
      <c r="L5604" t="s">
        <v>16162</v>
      </c>
      <c r="M5604" t="s">
        <v>16163</v>
      </c>
      <c r="N5604">
        <v>3.3022222220000002</v>
      </c>
      <c r="O5604">
        <v>0</v>
      </c>
      <c r="P5604">
        <v>3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3.2262093144624324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3.2262093144624324</v>
      </c>
    </row>
    <row r="5605" spans="1:31" x14ac:dyDescent="0.25">
      <c r="A5605">
        <v>1719069</v>
      </c>
      <c r="B5605">
        <v>1</v>
      </c>
      <c r="C5605" t="s">
        <v>80</v>
      </c>
      <c r="D5605" t="s">
        <v>85</v>
      </c>
      <c r="E5605" t="s">
        <v>160</v>
      </c>
      <c r="F5605" t="s">
        <v>16164</v>
      </c>
      <c r="G5605" t="s">
        <v>157</v>
      </c>
      <c r="H5605" t="s">
        <v>134</v>
      </c>
      <c r="I5605" t="s">
        <v>135</v>
      </c>
      <c r="J5605" t="s">
        <v>136</v>
      </c>
      <c r="K5605" t="s">
        <v>137</v>
      </c>
      <c r="L5605" t="s">
        <v>16165</v>
      </c>
      <c r="M5605" t="s">
        <v>16166</v>
      </c>
      <c r="N5605">
        <v>4.1358333329999999</v>
      </c>
      <c r="O5605">
        <v>0</v>
      </c>
      <c r="P5605">
        <v>25</v>
      </c>
      <c r="Q5605">
        <v>0</v>
      </c>
      <c r="R5605">
        <v>0</v>
      </c>
      <c r="S5605">
        <v>0</v>
      </c>
      <c r="T5605">
        <v>2</v>
      </c>
      <c r="U5605">
        <v>0</v>
      </c>
      <c r="V5605">
        <v>0</v>
      </c>
      <c r="W5605">
        <v>0</v>
      </c>
      <c r="X5605">
        <v>40.958028543470164</v>
      </c>
      <c r="Y5605">
        <v>0</v>
      </c>
      <c r="Z5605">
        <v>0</v>
      </c>
      <c r="AA5605">
        <v>0</v>
      </c>
      <c r="AB5605">
        <v>14.758688729461483</v>
      </c>
      <c r="AC5605">
        <v>0</v>
      </c>
      <c r="AD5605">
        <v>0</v>
      </c>
      <c r="AE5605">
        <v>55.716717272931646</v>
      </c>
    </row>
    <row r="5606" spans="1:31" x14ac:dyDescent="0.25">
      <c r="A5606">
        <v>1718923</v>
      </c>
      <c r="B5606">
        <v>1</v>
      </c>
      <c r="C5606" t="s">
        <v>80</v>
      </c>
      <c r="D5606" t="s">
        <v>103</v>
      </c>
      <c r="E5606" t="s">
        <v>140</v>
      </c>
      <c r="F5606" t="s">
        <v>16167</v>
      </c>
      <c r="G5606" t="s">
        <v>147</v>
      </c>
      <c r="H5606" t="s">
        <v>143</v>
      </c>
      <c r="I5606" t="s">
        <v>135</v>
      </c>
      <c r="J5606" t="s">
        <v>136</v>
      </c>
      <c r="K5606" t="s">
        <v>137</v>
      </c>
      <c r="L5606" t="s">
        <v>16168</v>
      </c>
      <c r="M5606" t="s">
        <v>16169</v>
      </c>
      <c r="N5606">
        <v>1.175</v>
      </c>
      <c r="O5606">
        <v>0</v>
      </c>
      <c r="P5606">
        <v>1793</v>
      </c>
      <c r="Q5606">
        <v>0</v>
      </c>
      <c r="R5606">
        <v>19</v>
      </c>
      <c r="S5606">
        <v>11</v>
      </c>
      <c r="T5606">
        <v>203</v>
      </c>
      <c r="U5606">
        <v>12</v>
      </c>
      <c r="V5606">
        <v>4</v>
      </c>
      <c r="W5606">
        <v>0</v>
      </c>
      <c r="X5606">
        <v>460.93158288892994</v>
      </c>
      <c r="Y5606">
        <v>0</v>
      </c>
      <c r="Z5606">
        <v>2.5779360901337416</v>
      </c>
      <c r="AA5606">
        <v>40.479318600188805</v>
      </c>
      <c r="AB5606">
        <v>96.843071893523557</v>
      </c>
      <c r="AC5606">
        <v>1574.4989451516935</v>
      </c>
      <c r="AD5606">
        <v>19.205435267128365</v>
      </c>
      <c r="AE5606">
        <v>2194.5362898915982</v>
      </c>
    </row>
    <row r="5607" spans="1:31" x14ac:dyDescent="0.25">
      <c r="A5607">
        <v>1719049</v>
      </c>
      <c r="B5607">
        <v>1</v>
      </c>
      <c r="C5607" t="s">
        <v>80</v>
      </c>
      <c r="D5607" t="s">
        <v>96</v>
      </c>
      <c r="E5607" t="s">
        <v>160</v>
      </c>
      <c r="F5607" t="s">
        <v>1116</v>
      </c>
      <c r="G5607" t="s">
        <v>152</v>
      </c>
      <c r="H5607" t="s">
        <v>134</v>
      </c>
      <c r="I5607" t="s">
        <v>135</v>
      </c>
      <c r="J5607" t="s">
        <v>136</v>
      </c>
      <c r="K5607" t="s">
        <v>153</v>
      </c>
      <c r="L5607" t="s">
        <v>16170</v>
      </c>
      <c r="M5607" t="s">
        <v>16171</v>
      </c>
      <c r="N5607">
        <v>6.0038888879999996</v>
      </c>
      <c r="O5607">
        <v>0</v>
      </c>
      <c r="P5607">
        <v>207</v>
      </c>
      <c r="Q5607">
        <v>0</v>
      </c>
      <c r="R5607">
        <v>0</v>
      </c>
      <c r="S5607">
        <v>0</v>
      </c>
      <c r="T5607">
        <v>1</v>
      </c>
      <c r="U5607">
        <v>0</v>
      </c>
      <c r="V5607">
        <v>0</v>
      </c>
      <c r="W5607">
        <v>0</v>
      </c>
      <c r="X5607">
        <v>563.1649099255535</v>
      </c>
      <c r="Y5607">
        <v>0</v>
      </c>
      <c r="Z5607">
        <v>0</v>
      </c>
      <c r="AA5607">
        <v>0</v>
      </c>
      <c r="AB5607">
        <v>59.204956912345644</v>
      </c>
      <c r="AC5607">
        <v>0</v>
      </c>
      <c r="AD5607">
        <v>0</v>
      </c>
      <c r="AE5607">
        <v>622.36986683789917</v>
      </c>
    </row>
    <row r="5608" spans="1:31" x14ac:dyDescent="0.25">
      <c r="A5608">
        <v>1718929</v>
      </c>
      <c r="B5608">
        <v>1</v>
      </c>
      <c r="C5608" t="s">
        <v>80</v>
      </c>
      <c r="D5608" t="s">
        <v>95</v>
      </c>
      <c r="E5608" t="s">
        <v>160</v>
      </c>
      <c r="F5608" t="s">
        <v>16172</v>
      </c>
      <c r="G5608" t="s">
        <v>162</v>
      </c>
      <c r="H5608" t="s">
        <v>134</v>
      </c>
      <c r="I5608" t="s">
        <v>135</v>
      </c>
      <c r="J5608" t="s">
        <v>136</v>
      </c>
      <c r="K5608" t="s">
        <v>137</v>
      </c>
      <c r="L5608" t="s">
        <v>16173</v>
      </c>
      <c r="M5608" t="s">
        <v>16174</v>
      </c>
      <c r="N5608">
        <v>0.95444444399999995</v>
      </c>
      <c r="O5608">
        <v>0</v>
      </c>
      <c r="P5608">
        <v>85</v>
      </c>
      <c r="Q5608">
        <v>0</v>
      </c>
      <c r="R5608">
        <v>0</v>
      </c>
      <c r="S5608">
        <v>0</v>
      </c>
      <c r="T5608">
        <v>4</v>
      </c>
      <c r="U5608">
        <v>0</v>
      </c>
      <c r="V5608">
        <v>0</v>
      </c>
      <c r="W5608">
        <v>0</v>
      </c>
      <c r="X5608">
        <v>10.307792254543701</v>
      </c>
      <c r="Y5608">
        <v>0</v>
      </c>
      <c r="Z5608">
        <v>0</v>
      </c>
      <c r="AA5608">
        <v>0</v>
      </c>
      <c r="AB5608">
        <v>0.13808290228054002</v>
      </c>
      <c r="AC5608">
        <v>0</v>
      </c>
      <c r="AD5608">
        <v>0</v>
      </c>
      <c r="AE5608">
        <v>10.445875156824242</v>
      </c>
    </row>
    <row r="5609" spans="1:31" x14ac:dyDescent="0.25">
      <c r="A5609">
        <v>1719284</v>
      </c>
      <c r="B5609">
        <v>1</v>
      </c>
      <c r="C5609" t="s">
        <v>80</v>
      </c>
      <c r="D5609" t="s">
        <v>104</v>
      </c>
      <c r="E5609" t="s">
        <v>131</v>
      </c>
      <c r="F5609" t="s">
        <v>16175</v>
      </c>
      <c r="G5609" t="s">
        <v>238</v>
      </c>
      <c r="H5609" t="s">
        <v>134</v>
      </c>
      <c r="I5609" t="s">
        <v>135</v>
      </c>
      <c r="J5609" t="s">
        <v>136</v>
      </c>
      <c r="K5609" t="s">
        <v>137</v>
      </c>
      <c r="L5609" t="s">
        <v>16176</v>
      </c>
      <c r="M5609" t="s">
        <v>16177</v>
      </c>
      <c r="N5609">
        <v>2.2422222220000001</v>
      </c>
      <c r="O5609">
        <v>0</v>
      </c>
      <c r="P5609">
        <v>1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0.35865688708735116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0.35865688708735116</v>
      </c>
    </row>
    <row r="5610" spans="1:31" x14ac:dyDescent="0.25">
      <c r="A5610">
        <v>1719427</v>
      </c>
      <c r="B5610">
        <v>1</v>
      </c>
      <c r="C5610" t="s">
        <v>81</v>
      </c>
      <c r="D5610" t="s">
        <v>122</v>
      </c>
      <c r="E5610" t="s">
        <v>131</v>
      </c>
      <c r="F5610" t="s">
        <v>16178</v>
      </c>
      <c r="G5610" t="s">
        <v>133</v>
      </c>
      <c r="H5610" t="s">
        <v>134</v>
      </c>
      <c r="I5610" t="s">
        <v>135</v>
      </c>
      <c r="J5610" t="s">
        <v>136</v>
      </c>
      <c r="K5610" t="s">
        <v>137</v>
      </c>
      <c r="L5610" t="s">
        <v>16179</v>
      </c>
      <c r="M5610" t="s">
        <v>16180</v>
      </c>
      <c r="N5610">
        <v>4.5844444439999998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1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0.10655040956793749</v>
      </c>
      <c r="AC5610">
        <v>0</v>
      </c>
      <c r="AD5610">
        <v>0</v>
      </c>
      <c r="AE5610">
        <v>0.10655040956793749</v>
      </c>
    </row>
    <row r="5611" spans="1:31" x14ac:dyDescent="0.25">
      <c r="A5611">
        <v>1719404</v>
      </c>
      <c r="B5611">
        <v>1</v>
      </c>
      <c r="C5611" t="s">
        <v>80</v>
      </c>
      <c r="D5611" t="s">
        <v>83</v>
      </c>
      <c r="E5611" t="s">
        <v>131</v>
      </c>
      <c r="F5611" t="s">
        <v>16181</v>
      </c>
      <c r="G5611" t="s">
        <v>238</v>
      </c>
      <c r="H5611" t="s">
        <v>134</v>
      </c>
      <c r="I5611" t="s">
        <v>135</v>
      </c>
      <c r="J5611" t="s">
        <v>136</v>
      </c>
      <c r="K5611" t="s">
        <v>137</v>
      </c>
      <c r="L5611" t="s">
        <v>16182</v>
      </c>
      <c r="M5611" t="s">
        <v>16183</v>
      </c>
      <c r="N5611">
        <v>3.4183333330000001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2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0.57528197636796052</v>
      </c>
      <c r="AC5611">
        <v>0</v>
      </c>
      <c r="AD5611">
        <v>0</v>
      </c>
      <c r="AE5611">
        <v>0.57528197636796052</v>
      </c>
    </row>
    <row r="5612" spans="1:31" x14ac:dyDescent="0.25">
      <c r="A5612">
        <v>1719304</v>
      </c>
      <c r="B5612">
        <v>1</v>
      </c>
      <c r="C5612" t="s">
        <v>81</v>
      </c>
      <c r="D5612" t="s">
        <v>118</v>
      </c>
      <c r="E5612" t="s">
        <v>189</v>
      </c>
      <c r="F5612" t="s">
        <v>16184</v>
      </c>
      <c r="G5612" t="s">
        <v>147</v>
      </c>
      <c r="H5612" t="s">
        <v>143</v>
      </c>
      <c r="I5612" t="s">
        <v>455</v>
      </c>
      <c r="J5612" t="s">
        <v>136</v>
      </c>
      <c r="K5612" t="s">
        <v>137</v>
      </c>
      <c r="L5612" t="s">
        <v>16185</v>
      </c>
      <c r="M5612" t="s">
        <v>16186</v>
      </c>
      <c r="N5612">
        <v>1.1111111E-2</v>
      </c>
      <c r="O5612">
        <v>1</v>
      </c>
      <c r="P5612">
        <v>456</v>
      </c>
      <c r="Q5612">
        <v>51</v>
      </c>
      <c r="R5612">
        <v>60</v>
      </c>
      <c r="S5612">
        <v>18</v>
      </c>
      <c r="T5612">
        <v>54</v>
      </c>
      <c r="U5612">
        <v>0</v>
      </c>
      <c r="V5612">
        <v>0</v>
      </c>
      <c r="W5612">
        <v>1.8956095071111113E-3</v>
      </c>
      <c r="X5612">
        <v>1.1431963895361994</v>
      </c>
      <c r="Y5612">
        <v>0.58044262786722234</v>
      </c>
      <c r="Z5612">
        <v>0.1426479388453667</v>
      </c>
      <c r="AA5612">
        <v>5.8645312386699668</v>
      </c>
      <c r="AB5612">
        <v>0.99726549471852255</v>
      </c>
      <c r="AC5612">
        <v>0</v>
      </c>
      <c r="AD5612">
        <v>0</v>
      </c>
      <c r="AE5612">
        <v>8.7299792991443894</v>
      </c>
    </row>
    <row r="5613" spans="1:31" x14ac:dyDescent="0.25">
      <c r="A5613">
        <v>1719055</v>
      </c>
      <c r="B5613">
        <v>1</v>
      </c>
      <c r="C5613" t="s">
        <v>80</v>
      </c>
      <c r="D5613" t="s">
        <v>97</v>
      </c>
      <c r="E5613" t="s">
        <v>160</v>
      </c>
      <c r="F5613" t="s">
        <v>16187</v>
      </c>
      <c r="G5613" t="s">
        <v>152</v>
      </c>
      <c r="H5613" t="s">
        <v>134</v>
      </c>
      <c r="I5613" t="s">
        <v>135</v>
      </c>
      <c r="J5613" t="s">
        <v>136</v>
      </c>
      <c r="K5613" t="s">
        <v>153</v>
      </c>
      <c r="L5613" t="s">
        <v>16188</v>
      </c>
      <c r="M5613" t="s">
        <v>16189</v>
      </c>
      <c r="N5613">
        <v>9.0411111109999993</v>
      </c>
      <c r="O5613">
        <v>0</v>
      </c>
      <c r="P5613">
        <v>40</v>
      </c>
      <c r="Q5613">
        <v>0</v>
      </c>
      <c r="R5613">
        <v>14</v>
      </c>
      <c r="S5613">
        <v>0</v>
      </c>
      <c r="T5613">
        <v>10</v>
      </c>
      <c r="U5613">
        <v>0</v>
      </c>
      <c r="V5613">
        <v>0</v>
      </c>
      <c r="W5613">
        <v>0</v>
      </c>
      <c r="X5613">
        <v>109.8928089442222</v>
      </c>
      <c r="Y5613">
        <v>0</v>
      </c>
      <c r="Z5613">
        <v>65.415998439618718</v>
      </c>
      <c r="AA5613">
        <v>0</v>
      </c>
      <c r="AB5613">
        <v>58.838120614904</v>
      </c>
      <c r="AC5613">
        <v>0</v>
      </c>
      <c r="AD5613">
        <v>0</v>
      </c>
      <c r="AE5613">
        <v>234.14692799874493</v>
      </c>
    </row>
    <row r="5614" spans="1:31" x14ac:dyDescent="0.25">
      <c r="A5614">
        <v>1719198</v>
      </c>
      <c r="B5614">
        <v>1</v>
      </c>
      <c r="C5614" t="s">
        <v>81</v>
      </c>
      <c r="D5614" t="s">
        <v>128</v>
      </c>
      <c r="E5614" t="s">
        <v>160</v>
      </c>
      <c r="F5614" t="s">
        <v>16190</v>
      </c>
      <c r="G5614" t="s">
        <v>326</v>
      </c>
      <c r="H5614" t="s">
        <v>134</v>
      </c>
      <c r="I5614" t="s">
        <v>135</v>
      </c>
      <c r="J5614" t="s">
        <v>136</v>
      </c>
      <c r="K5614" t="s">
        <v>137</v>
      </c>
      <c r="L5614" t="s">
        <v>16191</v>
      </c>
      <c r="M5614" t="s">
        <v>16192</v>
      </c>
      <c r="N5614">
        <v>10.137222222</v>
      </c>
      <c r="O5614">
        <v>0</v>
      </c>
      <c r="P5614">
        <v>9</v>
      </c>
      <c r="Q5614">
        <v>0</v>
      </c>
      <c r="R5614">
        <v>0</v>
      </c>
      <c r="S5614">
        <v>0</v>
      </c>
      <c r="T5614">
        <v>1</v>
      </c>
      <c r="U5614">
        <v>0</v>
      </c>
      <c r="V5614">
        <v>0</v>
      </c>
      <c r="W5614">
        <v>0</v>
      </c>
      <c r="X5614">
        <v>8.4366200408132048</v>
      </c>
      <c r="Y5614">
        <v>0</v>
      </c>
      <c r="Z5614">
        <v>0</v>
      </c>
      <c r="AA5614">
        <v>0</v>
      </c>
      <c r="AB5614">
        <v>9.5103402820555564E-4</v>
      </c>
      <c r="AC5614">
        <v>0</v>
      </c>
      <c r="AD5614">
        <v>0</v>
      </c>
      <c r="AE5614">
        <v>8.4375710748414097</v>
      </c>
    </row>
    <row r="5615" spans="1:31" x14ac:dyDescent="0.25">
      <c r="A5615">
        <v>1719490</v>
      </c>
      <c r="B5615">
        <v>1</v>
      </c>
      <c r="C5615" t="s">
        <v>80</v>
      </c>
      <c r="D5615" t="s">
        <v>107</v>
      </c>
      <c r="E5615" t="s">
        <v>131</v>
      </c>
      <c r="F5615" t="s">
        <v>16193</v>
      </c>
      <c r="G5615" t="s">
        <v>133</v>
      </c>
      <c r="H5615" t="s">
        <v>134</v>
      </c>
      <c r="I5615" t="s">
        <v>135</v>
      </c>
      <c r="J5615" t="s">
        <v>136</v>
      </c>
      <c r="K5615" t="s">
        <v>137</v>
      </c>
      <c r="L5615" t="s">
        <v>16194</v>
      </c>
      <c r="M5615" t="s">
        <v>16195</v>
      </c>
      <c r="N5615">
        <v>0.60750000000000004</v>
      </c>
      <c r="O5615">
        <v>0</v>
      </c>
      <c r="P5615">
        <v>4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0.65492251111881961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0.65492251111881961</v>
      </c>
    </row>
    <row r="5616" spans="1:31" x14ac:dyDescent="0.25">
      <c r="A5616">
        <v>1719058</v>
      </c>
      <c r="B5616">
        <v>1</v>
      </c>
      <c r="C5616" t="s">
        <v>80</v>
      </c>
      <c r="D5616" t="s">
        <v>98</v>
      </c>
      <c r="E5616" t="s">
        <v>160</v>
      </c>
      <c r="F5616" t="s">
        <v>16196</v>
      </c>
      <c r="G5616" t="s">
        <v>326</v>
      </c>
      <c r="H5616" t="s">
        <v>134</v>
      </c>
      <c r="I5616" t="s">
        <v>135</v>
      </c>
      <c r="J5616" t="s">
        <v>136</v>
      </c>
      <c r="K5616" t="s">
        <v>137</v>
      </c>
      <c r="L5616" t="s">
        <v>16197</v>
      </c>
      <c r="M5616" t="s">
        <v>16198</v>
      </c>
      <c r="N5616">
        <v>3.813055555</v>
      </c>
      <c r="O5616">
        <v>0</v>
      </c>
      <c r="P5616">
        <v>19</v>
      </c>
      <c r="Q5616">
        <v>0</v>
      </c>
      <c r="R5616">
        <v>14</v>
      </c>
      <c r="S5616">
        <v>0</v>
      </c>
      <c r="T5616">
        <v>25</v>
      </c>
      <c r="U5616">
        <v>0</v>
      </c>
      <c r="V5616">
        <v>0</v>
      </c>
      <c r="W5616">
        <v>0</v>
      </c>
      <c r="X5616">
        <v>13.61039397784641</v>
      </c>
      <c r="Y5616">
        <v>0</v>
      </c>
      <c r="Z5616">
        <v>1.3256034868052353</v>
      </c>
      <c r="AA5616">
        <v>0</v>
      </c>
      <c r="AB5616">
        <v>26.34900754761264</v>
      </c>
      <c r="AC5616">
        <v>0</v>
      </c>
      <c r="AD5616">
        <v>0</v>
      </c>
      <c r="AE5616">
        <v>41.285005012264286</v>
      </c>
    </row>
    <row r="5617" spans="1:31" x14ac:dyDescent="0.25">
      <c r="A5617">
        <v>1719081</v>
      </c>
      <c r="B5617">
        <v>1</v>
      </c>
      <c r="C5617" t="s">
        <v>81</v>
      </c>
      <c r="D5617" t="s">
        <v>112</v>
      </c>
      <c r="E5617" t="s">
        <v>160</v>
      </c>
      <c r="F5617" t="s">
        <v>16199</v>
      </c>
      <c r="G5617" t="s">
        <v>162</v>
      </c>
      <c r="H5617" t="s">
        <v>134</v>
      </c>
      <c r="I5617" t="s">
        <v>135</v>
      </c>
      <c r="J5617" t="s">
        <v>136</v>
      </c>
      <c r="K5617" t="s">
        <v>137</v>
      </c>
      <c r="L5617" t="s">
        <v>16200</v>
      </c>
      <c r="M5617" t="s">
        <v>16201</v>
      </c>
      <c r="N5617">
        <v>4.7666666659999999</v>
      </c>
      <c r="O5617">
        <v>0</v>
      </c>
      <c r="P5617">
        <v>23</v>
      </c>
      <c r="Q5617">
        <v>0</v>
      </c>
      <c r="R5617">
        <v>5</v>
      </c>
      <c r="S5617">
        <v>0</v>
      </c>
      <c r="T5617">
        <v>6</v>
      </c>
      <c r="U5617">
        <v>0</v>
      </c>
      <c r="V5617">
        <v>0</v>
      </c>
      <c r="W5617">
        <v>0</v>
      </c>
      <c r="X5617">
        <v>17.784400676546529</v>
      </c>
      <c r="Y5617">
        <v>0</v>
      </c>
      <c r="Z5617">
        <v>0.7256210377077712</v>
      </c>
      <c r="AA5617">
        <v>0</v>
      </c>
      <c r="AB5617">
        <v>1.5444256454967999</v>
      </c>
      <c r="AC5617">
        <v>0</v>
      </c>
      <c r="AD5617">
        <v>0</v>
      </c>
      <c r="AE5617">
        <v>20.054447359751101</v>
      </c>
    </row>
    <row r="5618" spans="1:31" x14ac:dyDescent="0.25">
      <c r="A5618">
        <v>1719181</v>
      </c>
      <c r="B5618">
        <v>1</v>
      </c>
      <c r="C5618" t="s">
        <v>80</v>
      </c>
      <c r="D5618" t="s">
        <v>85</v>
      </c>
      <c r="E5618" t="s">
        <v>131</v>
      </c>
      <c r="F5618" t="s">
        <v>16202</v>
      </c>
      <c r="G5618" t="s">
        <v>238</v>
      </c>
      <c r="H5618" t="s">
        <v>134</v>
      </c>
      <c r="I5618" t="s">
        <v>135</v>
      </c>
      <c r="J5618" t="s">
        <v>136</v>
      </c>
      <c r="K5618" t="s">
        <v>137</v>
      </c>
      <c r="L5618" t="s">
        <v>16203</v>
      </c>
      <c r="M5618" t="s">
        <v>16204</v>
      </c>
      <c r="N5618">
        <v>2.2108333330000001</v>
      </c>
      <c r="O5618">
        <v>0</v>
      </c>
      <c r="P5618">
        <v>5</v>
      </c>
      <c r="Q5618">
        <v>0</v>
      </c>
      <c r="R5618">
        <v>0</v>
      </c>
      <c r="S5618">
        <v>0</v>
      </c>
      <c r="T5618">
        <v>1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</row>
    <row r="5619" spans="1:31" x14ac:dyDescent="0.25">
      <c r="A5619">
        <v>1719035</v>
      </c>
      <c r="B5619">
        <v>1</v>
      </c>
      <c r="C5619" t="s">
        <v>80</v>
      </c>
      <c r="D5619" t="s">
        <v>100</v>
      </c>
      <c r="E5619" t="s">
        <v>150</v>
      </c>
      <c r="F5619" t="s">
        <v>16205</v>
      </c>
      <c r="G5619" t="s">
        <v>173</v>
      </c>
      <c r="H5619" t="s">
        <v>134</v>
      </c>
      <c r="I5619" t="s">
        <v>135</v>
      </c>
      <c r="J5619" t="s">
        <v>136</v>
      </c>
      <c r="K5619" t="s">
        <v>153</v>
      </c>
      <c r="L5619" t="s">
        <v>16206</v>
      </c>
      <c r="M5619" t="s">
        <v>16207</v>
      </c>
      <c r="N5619">
        <v>5.9190988879999997</v>
      </c>
      <c r="O5619">
        <v>0</v>
      </c>
      <c r="P5619">
        <v>326</v>
      </c>
      <c r="Q5619">
        <v>0</v>
      </c>
      <c r="R5619">
        <v>0</v>
      </c>
      <c r="S5619">
        <v>0</v>
      </c>
      <c r="T5619">
        <v>148</v>
      </c>
      <c r="U5619">
        <v>0</v>
      </c>
      <c r="V5619">
        <v>0</v>
      </c>
      <c r="W5619">
        <v>0</v>
      </c>
      <c r="X5619">
        <v>482.01733549358431</v>
      </c>
      <c r="Y5619">
        <v>0</v>
      </c>
      <c r="Z5619">
        <v>0</v>
      </c>
      <c r="AA5619">
        <v>0</v>
      </c>
      <c r="AB5619">
        <v>679.7878855926823</v>
      </c>
      <c r="AC5619">
        <v>0</v>
      </c>
      <c r="AD5619">
        <v>0</v>
      </c>
      <c r="AE5619">
        <v>1161.8052210862666</v>
      </c>
    </row>
    <row r="5620" spans="1:31" x14ac:dyDescent="0.25">
      <c r="A5620">
        <v>1719327</v>
      </c>
      <c r="B5620">
        <v>1</v>
      </c>
      <c r="C5620" t="s">
        <v>81</v>
      </c>
      <c r="D5620" t="s">
        <v>126</v>
      </c>
      <c r="E5620" t="s">
        <v>171</v>
      </c>
      <c r="F5620" t="s">
        <v>16208</v>
      </c>
      <c r="G5620" t="s">
        <v>295</v>
      </c>
      <c r="H5620" t="s">
        <v>143</v>
      </c>
      <c r="I5620" t="s">
        <v>135</v>
      </c>
      <c r="J5620" t="s">
        <v>136</v>
      </c>
      <c r="K5620" t="s">
        <v>137</v>
      </c>
      <c r="L5620" t="s">
        <v>16209</v>
      </c>
      <c r="M5620" t="s">
        <v>16210</v>
      </c>
      <c r="N5620">
        <v>0.99694444400000004</v>
      </c>
      <c r="O5620">
        <v>0</v>
      </c>
      <c r="P5620">
        <v>14</v>
      </c>
      <c r="Q5620">
        <v>0</v>
      </c>
      <c r="R5620">
        <v>5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0.9113091784696653</v>
      </c>
      <c r="Y5620">
        <v>0</v>
      </c>
      <c r="Z5620">
        <v>4.7346381682933335E-3</v>
      </c>
      <c r="AA5620">
        <v>0</v>
      </c>
      <c r="AB5620">
        <v>0</v>
      </c>
      <c r="AC5620">
        <v>0</v>
      </c>
      <c r="AD5620">
        <v>0</v>
      </c>
      <c r="AE5620">
        <v>0.91604381663795864</v>
      </c>
    </row>
    <row r="5621" spans="1:31" x14ac:dyDescent="0.25">
      <c r="A5621">
        <v>1719018</v>
      </c>
      <c r="B5621">
        <v>1</v>
      </c>
      <c r="C5621" t="s">
        <v>80</v>
      </c>
      <c r="D5621" t="s">
        <v>96</v>
      </c>
      <c r="E5621" t="s">
        <v>160</v>
      </c>
      <c r="F5621" t="s">
        <v>4300</v>
      </c>
      <c r="G5621" t="s">
        <v>152</v>
      </c>
      <c r="H5621" t="s">
        <v>134</v>
      </c>
      <c r="I5621" t="s">
        <v>135</v>
      </c>
      <c r="J5621" t="s">
        <v>136</v>
      </c>
      <c r="K5621" t="s">
        <v>153</v>
      </c>
      <c r="L5621" t="s">
        <v>16211</v>
      </c>
      <c r="M5621" t="s">
        <v>16212</v>
      </c>
      <c r="N5621">
        <v>7.938055555</v>
      </c>
      <c r="O5621">
        <v>0</v>
      </c>
      <c r="P5621">
        <v>90</v>
      </c>
      <c r="Q5621">
        <v>0</v>
      </c>
      <c r="R5621">
        <v>0</v>
      </c>
      <c r="S5621">
        <v>0</v>
      </c>
      <c r="T5621">
        <v>8</v>
      </c>
      <c r="U5621">
        <v>0</v>
      </c>
      <c r="V5621">
        <v>0</v>
      </c>
      <c r="W5621">
        <v>0</v>
      </c>
      <c r="X5621">
        <v>322.19408662338662</v>
      </c>
      <c r="Y5621">
        <v>0</v>
      </c>
      <c r="Z5621">
        <v>0</v>
      </c>
      <c r="AA5621">
        <v>0</v>
      </c>
      <c r="AB5621">
        <v>101.06838284842924</v>
      </c>
      <c r="AC5621">
        <v>0</v>
      </c>
      <c r="AD5621">
        <v>0</v>
      </c>
      <c r="AE5621">
        <v>423.26246947181585</v>
      </c>
    </row>
    <row r="5622" spans="1:31" x14ac:dyDescent="0.25">
      <c r="A5622">
        <v>1719164</v>
      </c>
      <c r="B5622">
        <v>1</v>
      </c>
      <c r="C5622" t="s">
        <v>80</v>
      </c>
      <c r="D5622" t="s">
        <v>91</v>
      </c>
      <c r="E5622" t="s">
        <v>441</v>
      </c>
      <c r="F5622" t="s">
        <v>16213</v>
      </c>
      <c r="G5622" t="s">
        <v>152</v>
      </c>
      <c r="H5622" t="s">
        <v>134</v>
      </c>
      <c r="I5622" t="s">
        <v>135</v>
      </c>
      <c r="J5622" t="s">
        <v>136</v>
      </c>
      <c r="K5622" t="s">
        <v>153</v>
      </c>
      <c r="L5622" t="s">
        <v>16214</v>
      </c>
      <c r="M5622" t="s">
        <v>16215</v>
      </c>
      <c r="N5622">
        <v>4.1372222220000001</v>
      </c>
      <c r="O5622">
        <v>0</v>
      </c>
      <c r="P5622">
        <v>0</v>
      </c>
      <c r="Q5622">
        <v>0</v>
      </c>
      <c r="R5622">
        <v>1</v>
      </c>
      <c r="S5622">
        <v>0</v>
      </c>
      <c r="T5622">
        <v>1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0.2320048915139995</v>
      </c>
      <c r="AA5622">
        <v>0</v>
      </c>
      <c r="AB5622">
        <v>51.567141012222741</v>
      </c>
      <c r="AC5622">
        <v>0</v>
      </c>
      <c r="AD5622">
        <v>0</v>
      </c>
      <c r="AE5622">
        <v>51.799145903736743</v>
      </c>
    </row>
    <row r="5623" spans="1:31" x14ac:dyDescent="0.25">
      <c r="A5623">
        <v>1719373</v>
      </c>
      <c r="B5623">
        <v>1</v>
      </c>
      <c r="C5623" t="s">
        <v>80</v>
      </c>
      <c r="D5623" t="s">
        <v>82</v>
      </c>
      <c r="E5623" t="s">
        <v>131</v>
      </c>
      <c r="F5623" t="s">
        <v>16216</v>
      </c>
      <c r="G5623" t="s">
        <v>242</v>
      </c>
      <c r="H5623" t="s">
        <v>134</v>
      </c>
      <c r="I5623" t="s">
        <v>135</v>
      </c>
      <c r="J5623" t="s">
        <v>136</v>
      </c>
      <c r="K5623" t="s">
        <v>137</v>
      </c>
      <c r="L5623" t="s">
        <v>16217</v>
      </c>
      <c r="M5623" t="s">
        <v>16218</v>
      </c>
      <c r="N5623">
        <v>2.3824999999999998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1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</row>
    <row r="5624" spans="1:31" x14ac:dyDescent="0.25">
      <c r="A5624">
        <v>1719118</v>
      </c>
      <c r="B5624">
        <v>1</v>
      </c>
      <c r="C5624" t="s">
        <v>81</v>
      </c>
      <c r="D5624" t="s">
        <v>128</v>
      </c>
      <c r="E5624" t="s">
        <v>131</v>
      </c>
      <c r="F5624" t="s">
        <v>16219</v>
      </c>
      <c r="G5624" t="s">
        <v>133</v>
      </c>
      <c r="H5624" t="s">
        <v>134</v>
      </c>
      <c r="I5624" t="s">
        <v>135</v>
      </c>
      <c r="J5624" t="s">
        <v>136</v>
      </c>
      <c r="K5624" t="s">
        <v>137</v>
      </c>
      <c r="L5624" t="s">
        <v>16220</v>
      </c>
      <c r="M5624" t="s">
        <v>16221</v>
      </c>
      <c r="N5624">
        <v>2.9522222220000001</v>
      </c>
      <c r="O5624">
        <v>0</v>
      </c>
      <c r="P5624">
        <v>2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1.990331976085618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1.990331976085618</v>
      </c>
    </row>
    <row r="5625" spans="1:31" x14ac:dyDescent="0.25">
      <c r="A5625">
        <v>1719499</v>
      </c>
      <c r="B5625">
        <v>1</v>
      </c>
      <c r="C5625" t="s">
        <v>81</v>
      </c>
      <c r="D5625" t="s">
        <v>121</v>
      </c>
      <c r="E5625" t="s">
        <v>189</v>
      </c>
      <c r="F5625" t="s">
        <v>16222</v>
      </c>
      <c r="G5625" t="s">
        <v>147</v>
      </c>
      <c r="H5625" t="s">
        <v>143</v>
      </c>
      <c r="I5625" t="s">
        <v>135</v>
      </c>
      <c r="J5625" t="s">
        <v>136</v>
      </c>
      <c r="K5625" t="s">
        <v>137</v>
      </c>
      <c r="L5625" t="s">
        <v>16223</v>
      </c>
      <c r="M5625" t="s">
        <v>16224</v>
      </c>
      <c r="N5625">
        <v>1.059722222</v>
      </c>
      <c r="O5625">
        <v>0</v>
      </c>
      <c r="P5625">
        <v>508</v>
      </c>
      <c r="Q5625">
        <v>0</v>
      </c>
      <c r="R5625">
        <v>0</v>
      </c>
      <c r="S5625">
        <v>2</v>
      </c>
      <c r="T5625">
        <v>32</v>
      </c>
      <c r="U5625">
        <v>0</v>
      </c>
      <c r="V5625">
        <v>0</v>
      </c>
      <c r="W5625">
        <v>0</v>
      </c>
      <c r="X5625">
        <v>38.226027110100226</v>
      </c>
      <c r="Y5625">
        <v>0</v>
      </c>
      <c r="Z5625">
        <v>0</v>
      </c>
      <c r="AA5625">
        <v>9.2541350321734104</v>
      </c>
      <c r="AB5625">
        <v>4.7568972673061616</v>
      </c>
      <c r="AC5625">
        <v>0</v>
      </c>
      <c r="AD5625">
        <v>0</v>
      </c>
      <c r="AE5625">
        <v>52.2370594095798</v>
      </c>
    </row>
    <row r="5626" spans="1:31" x14ac:dyDescent="0.25">
      <c r="A5626">
        <v>1719287</v>
      </c>
      <c r="B5626">
        <v>1</v>
      </c>
      <c r="C5626" t="s">
        <v>81</v>
      </c>
      <c r="D5626" t="s">
        <v>120</v>
      </c>
      <c r="E5626" t="s">
        <v>150</v>
      </c>
      <c r="F5626" t="s">
        <v>16225</v>
      </c>
      <c r="G5626" t="s">
        <v>186</v>
      </c>
      <c r="H5626" t="s">
        <v>134</v>
      </c>
      <c r="I5626" t="s">
        <v>135</v>
      </c>
      <c r="J5626" t="s">
        <v>136</v>
      </c>
      <c r="K5626" t="s">
        <v>137</v>
      </c>
      <c r="L5626" t="s">
        <v>16226</v>
      </c>
      <c r="M5626" t="s">
        <v>16227</v>
      </c>
      <c r="N5626">
        <v>0.47166666600000001</v>
      </c>
      <c r="O5626">
        <v>0</v>
      </c>
      <c r="P5626">
        <v>210</v>
      </c>
      <c r="Q5626">
        <v>0</v>
      </c>
      <c r="R5626">
        <v>7</v>
      </c>
      <c r="S5626">
        <v>0</v>
      </c>
      <c r="T5626">
        <v>62</v>
      </c>
      <c r="U5626">
        <v>0</v>
      </c>
      <c r="V5626">
        <v>0</v>
      </c>
      <c r="W5626">
        <v>0</v>
      </c>
      <c r="X5626">
        <v>16.500820426447486</v>
      </c>
      <c r="Y5626">
        <v>0</v>
      </c>
      <c r="Z5626">
        <v>0.28335595781084166</v>
      </c>
      <c r="AA5626">
        <v>0</v>
      </c>
      <c r="AB5626">
        <v>16.773299194759034</v>
      </c>
      <c r="AC5626">
        <v>0</v>
      </c>
      <c r="AD5626">
        <v>0</v>
      </c>
      <c r="AE5626">
        <v>33.557475579017364</v>
      </c>
    </row>
    <row r="5627" spans="1:31" x14ac:dyDescent="0.25">
      <c r="A5627">
        <v>1719307</v>
      </c>
      <c r="B5627">
        <v>1</v>
      </c>
      <c r="C5627" t="s">
        <v>80</v>
      </c>
      <c r="D5627" t="s">
        <v>85</v>
      </c>
      <c r="E5627" t="s">
        <v>131</v>
      </c>
      <c r="F5627" t="s">
        <v>16228</v>
      </c>
      <c r="G5627" t="s">
        <v>242</v>
      </c>
      <c r="H5627" t="s">
        <v>134</v>
      </c>
      <c r="I5627" t="s">
        <v>135</v>
      </c>
      <c r="J5627" t="s">
        <v>136</v>
      </c>
      <c r="K5627" t="s">
        <v>137</v>
      </c>
      <c r="L5627" t="s">
        <v>16229</v>
      </c>
      <c r="M5627" t="s">
        <v>16230</v>
      </c>
      <c r="N5627">
        <v>4.8061111109999999</v>
      </c>
      <c r="O5627">
        <v>0</v>
      </c>
      <c r="P5627">
        <v>10</v>
      </c>
      <c r="Q5627">
        <v>0</v>
      </c>
      <c r="R5627">
        <v>0</v>
      </c>
      <c r="S5627">
        <v>0</v>
      </c>
      <c r="T5627">
        <v>1</v>
      </c>
      <c r="U5627">
        <v>0</v>
      </c>
      <c r="V5627">
        <v>0</v>
      </c>
      <c r="W5627">
        <v>0</v>
      </c>
      <c r="X5627">
        <v>23.320610815121032</v>
      </c>
      <c r="Y5627">
        <v>0</v>
      </c>
      <c r="Z5627">
        <v>0</v>
      </c>
      <c r="AA5627">
        <v>0</v>
      </c>
      <c r="AB5627">
        <v>3.2121828493540669</v>
      </c>
      <c r="AC5627">
        <v>0</v>
      </c>
      <c r="AD5627">
        <v>0</v>
      </c>
      <c r="AE5627">
        <v>26.532793664475101</v>
      </c>
    </row>
    <row r="5628" spans="1:31" x14ac:dyDescent="0.25">
      <c r="A5628">
        <v>1719473</v>
      </c>
      <c r="B5628">
        <v>1</v>
      </c>
      <c r="C5628" t="s">
        <v>80</v>
      </c>
      <c r="D5628" t="s">
        <v>96</v>
      </c>
      <c r="E5628" t="s">
        <v>160</v>
      </c>
      <c r="F5628" t="s">
        <v>16231</v>
      </c>
      <c r="G5628" t="s">
        <v>326</v>
      </c>
      <c r="H5628" t="s">
        <v>134</v>
      </c>
      <c r="I5628" t="s">
        <v>135</v>
      </c>
      <c r="J5628" t="s">
        <v>136</v>
      </c>
      <c r="K5628" t="s">
        <v>137</v>
      </c>
      <c r="L5628" t="s">
        <v>16232</v>
      </c>
      <c r="M5628" t="s">
        <v>16233</v>
      </c>
      <c r="N5628">
        <v>2.9155555550000001</v>
      </c>
      <c r="O5628">
        <v>0</v>
      </c>
      <c r="P5628">
        <v>16</v>
      </c>
      <c r="Q5628">
        <v>0</v>
      </c>
      <c r="R5628">
        <v>0</v>
      </c>
      <c r="S5628">
        <v>0</v>
      </c>
      <c r="T5628">
        <v>13</v>
      </c>
      <c r="U5628">
        <v>0</v>
      </c>
      <c r="V5628">
        <v>0</v>
      </c>
      <c r="W5628">
        <v>0</v>
      </c>
      <c r="X5628">
        <v>22.384332743563903</v>
      </c>
      <c r="Y5628">
        <v>0</v>
      </c>
      <c r="Z5628">
        <v>0</v>
      </c>
      <c r="AA5628">
        <v>0</v>
      </c>
      <c r="AB5628">
        <v>42.980479791333849</v>
      </c>
      <c r="AC5628">
        <v>0</v>
      </c>
      <c r="AD5628">
        <v>0</v>
      </c>
      <c r="AE5628">
        <v>65.364812534897752</v>
      </c>
    </row>
    <row r="5629" spans="1:31" x14ac:dyDescent="0.25">
      <c r="A5629">
        <v>1719456</v>
      </c>
      <c r="B5629">
        <v>1</v>
      </c>
      <c r="C5629" t="s">
        <v>80</v>
      </c>
      <c r="D5629" t="s">
        <v>88</v>
      </c>
      <c r="E5629" t="s">
        <v>171</v>
      </c>
      <c r="F5629" t="s">
        <v>16234</v>
      </c>
      <c r="G5629" t="s">
        <v>806</v>
      </c>
      <c r="H5629" t="s">
        <v>143</v>
      </c>
      <c r="I5629" t="s">
        <v>135</v>
      </c>
      <c r="J5629" t="s">
        <v>136</v>
      </c>
      <c r="K5629" t="s">
        <v>137</v>
      </c>
      <c r="L5629" t="s">
        <v>16235</v>
      </c>
      <c r="M5629" t="s">
        <v>16236</v>
      </c>
      <c r="N5629">
        <v>4.3402777769999998</v>
      </c>
      <c r="O5629">
        <v>0</v>
      </c>
      <c r="P5629">
        <v>761</v>
      </c>
      <c r="Q5629">
        <v>0</v>
      </c>
      <c r="R5629">
        <v>0</v>
      </c>
      <c r="S5629">
        <v>0</v>
      </c>
      <c r="T5629">
        <v>10</v>
      </c>
      <c r="U5629">
        <v>0</v>
      </c>
      <c r="V5629">
        <v>0</v>
      </c>
      <c r="W5629">
        <v>0</v>
      </c>
      <c r="X5629">
        <v>959.81806182444416</v>
      </c>
      <c r="Y5629">
        <v>0</v>
      </c>
      <c r="Z5629">
        <v>0</v>
      </c>
      <c r="AA5629">
        <v>0</v>
      </c>
      <c r="AB5629">
        <v>21.527999133506615</v>
      </c>
      <c r="AC5629">
        <v>0</v>
      </c>
      <c r="AD5629">
        <v>0</v>
      </c>
      <c r="AE5629">
        <v>981.34606095795073</v>
      </c>
    </row>
    <row r="5630" spans="1:31" x14ac:dyDescent="0.25">
      <c r="A5630">
        <v>1719330</v>
      </c>
      <c r="B5630">
        <v>1</v>
      </c>
      <c r="C5630" t="s">
        <v>80</v>
      </c>
      <c r="D5630" t="s">
        <v>88</v>
      </c>
      <c r="E5630" t="s">
        <v>314</v>
      </c>
      <c r="F5630" t="s">
        <v>16237</v>
      </c>
      <c r="G5630" t="s">
        <v>147</v>
      </c>
      <c r="H5630" t="s">
        <v>143</v>
      </c>
      <c r="I5630" t="s">
        <v>135</v>
      </c>
      <c r="J5630" t="s">
        <v>136</v>
      </c>
      <c r="K5630" t="s">
        <v>137</v>
      </c>
      <c r="L5630" t="s">
        <v>16238</v>
      </c>
      <c r="M5630" t="s">
        <v>16239</v>
      </c>
      <c r="N5630">
        <v>0.38888888799999999</v>
      </c>
      <c r="O5630">
        <v>2</v>
      </c>
      <c r="P5630">
        <v>1011</v>
      </c>
      <c r="Q5630">
        <v>0</v>
      </c>
      <c r="R5630">
        <v>0</v>
      </c>
      <c r="S5630">
        <v>20</v>
      </c>
      <c r="T5630">
        <v>195</v>
      </c>
      <c r="U5630">
        <v>8</v>
      </c>
      <c r="V5630">
        <v>2</v>
      </c>
      <c r="W5630">
        <v>39.710489109714892</v>
      </c>
      <c r="X5630">
        <v>225.43848175351698</v>
      </c>
      <c r="Y5630">
        <v>0</v>
      </c>
      <c r="Z5630">
        <v>0</v>
      </c>
      <c r="AA5630">
        <v>157.06607432400114</v>
      </c>
      <c r="AB5630">
        <v>66.558270823971867</v>
      </c>
      <c r="AC5630">
        <v>182.34566551570717</v>
      </c>
      <c r="AD5630">
        <v>161.81206358192711</v>
      </c>
      <c r="AE5630">
        <v>832.93104510883916</v>
      </c>
    </row>
    <row r="5631" spans="1:31" x14ac:dyDescent="0.25">
      <c r="A5631">
        <v>1719493</v>
      </c>
      <c r="B5631">
        <v>1</v>
      </c>
      <c r="C5631" t="s">
        <v>80</v>
      </c>
      <c r="D5631" t="s">
        <v>101</v>
      </c>
      <c r="E5631" t="s">
        <v>150</v>
      </c>
      <c r="F5631" t="s">
        <v>16240</v>
      </c>
      <c r="G5631" t="s">
        <v>186</v>
      </c>
      <c r="H5631" t="s">
        <v>134</v>
      </c>
      <c r="I5631" t="s">
        <v>135</v>
      </c>
      <c r="J5631" t="s">
        <v>136</v>
      </c>
      <c r="K5631" t="s">
        <v>137</v>
      </c>
      <c r="L5631" t="s">
        <v>16241</v>
      </c>
      <c r="M5631" t="s">
        <v>16242</v>
      </c>
      <c r="N5631">
        <v>0.65222222200000002</v>
      </c>
      <c r="O5631">
        <v>0</v>
      </c>
      <c r="P5631">
        <v>307</v>
      </c>
      <c r="Q5631">
        <v>0</v>
      </c>
      <c r="R5631">
        <v>0</v>
      </c>
      <c r="S5631">
        <v>0</v>
      </c>
      <c r="T5631">
        <v>3</v>
      </c>
      <c r="U5631">
        <v>0</v>
      </c>
      <c r="V5631">
        <v>0</v>
      </c>
      <c r="W5631">
        <v>0</v>
      </c>
      <c r="X5631">
        <v>66.348064949438594</v>
      </c>
      <c r="Y5631">
        <v>0</v>
      </c>
      <c r="Z5631">
        <v>0</v>
      </c>
      <c r="AA5631">
        <v>0</v>
      </c>
      <c r="AB5631">
        <v>0.57236376501040009</v>
      </c>
      <c r="AC5631">
        <v>0</v>
      </c>
      <c r="AD5631">
        <v>0</v>
      </c>
      <c r="AE5631">
        <v>66.920428714448988</v>
      </c>
    </row>
    <row r="5632" spans="1:31" x14ac:dyDescent="0.25">
      <c r="A5632">
        <v>1718995</v>
      </c>
      <c r="B5632">
        <v>1</v>
      </c>
      <c r="C5632" t="s">
        <v>80</v>
      </c>
      <c r="D5632" t="s">
        <v>94</v>
      </c>
      <c r="E5632" t="s">
        <v>150</v>
      </c>
      <c r="F5632" t="s">
        <v>1126</v>
      </c>
      <c r="G5632" t="s">
        <v>186</v>
      </c>
      <c r="H5632" t="s">
        <v>134</v>
      </c>
      <c r="I5632" t="s">
        <v>135</v>
      </c>
      <c r="J5632" t="s">
        <v>136</v>
      </c>
      <c r="K5632" t="s">
        <v>137</v>
      </c>
      <c r="L5632" t="s">
        <v>16243</v>
      </c>
      <c r="M5632" t="s">
        <v>16244</v>
      </c>
      <c r="N5632">
        <v>1.700555555</v>
      </c>
      <c r="O5632">
        <v>0</v>
      </c>
      <c r="P5632">
        <v>142</v>
      </c>
      <c r="Q5632">
        <v>0</v>
      </c>
      <c r="R5632">
        <v>0</v>
      </c>
      <c r="S5632">
        <v>0</v>
      </c>
      <c r="T5632">
        <v>4</v>
      </c>
      <c r="U5632">
        <v>0</v>
      </c>
      <c r="V5632">
        <v>0</v>
      </c>
      <c r="W5632">
        <v>0</v>
      </c>
      <c r="X5632">
        <v>16.522120195026403</v>
      </c>
      <c r="Y5632">
        <v>0</v>
      </c>
      <c r="Z5632">
        <v>0</v>
      </c>
      <c r="AA5632">
        <v>0</v>
      </c>
      <c r="AB5632">
        <v>1.1357210107830291</v>
      </c>
      <c r="AC5632">
        <v>0</v>
      </c>
      <c r="AD5632">
        <v>0</v>
      </c>
      <c r="AE5632">
        <v>17.657841205809433</v>
      </c>
    </row>
    <row r="5633" spans="1:31" x14ac:dyDescent="0.25">
      <c r="A5633">
        <v>1719101</v>
      </c>
      <c r="B5633">
        <v>1</v>
      </c>
      <c r="C5633" t="s">
        <v>81</v>
      </c>
      <c r="D5633" t="s">
        <v>120</v>
      </c>
      <c r="E5633" t="s">
        <v>150</v>
      </c>
      <c r="F5633" t="s">
        <v>16245</v>
      </c>
      <c r="G5633" t="s">
        <v>162</v>
      </c>
      <c r="H5633" t="s">
        <v>134</v>
      </c>
      <c r="I5633" t="s">
        <v>135</v>
      </c>
      <c r="J5633" t="s">
        <v>136</v>
      </c>
      <c r="K5633" t="s">
        <v>137</v>
      </c>
      <c r="L5633" t="s">
        <v>16246</v>
      </c>
      <c r="M5633" t="s">
        <v>16247</v>
      </c>
      <c r="N5633">
        <v>3.6502777769999999</v>
      </c>
      <c r="O5633">
        <v>0</v>
      </c>
      <c r="P5633">
        <v>0</v>
      </c>
      <c r="Q5633">
        <v>0</v>
      </c>
      <c r="R5633">
        <v>12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12.263352378398709</v>
      </c>
      <c r="AA5633">
        <v>0</v>
      </c>
      <c r="AB5633">
        <v>0</v>
      </c>
      <c r="AC5633">
        <v>0</v>
      </c>
      <c r="AD5633">
        <v>0</v>
      </c>
      <c r="AE5633">
        <v>12.263352378398709</v>
      </c>
    </row>
    <row r="5634" spans="1:31" x14ac:dyDescent="0.25">
      <c r="A5634">
        <v>1719436</v>
      </c>
      <c r="B5634">
        <v>1</v>
      </c>
      <c r="C5634" t="s">
        <v>80</v>
      </c>
      <c r="D5634" t="s">
        <v>85</v>
      </c>
      <c r="E5634" t="s">
        <v>131</v>
      </c>
      <c r="F5634" t="s">
        <v>16248</v>
      </c>
      <c r="G5634" t="s">
        <v>133</v>
      </c>
      <c r="H5634" t="s">
        <v>134</v>
      </c>
      <c r="I5634" t="s">
        <v>135</v>
      </c>
      <c r="J5634" t="s">
        <v>136</v>
      </c>
      <c r="K5634" t="s">
        <v>137</v>
      </c>
      <c r="L5634" t="s">
        <v>16249</v>
      </c>
      <c r="M5634" t="s">
        <v>16250</v>
      </c>
      <c r="N5634">
        <v>3.0680555549999999</v>
      </c>
      <c r="O5634">
        <v>0</v>
      </c>
      <c r="P5634">
        <v>2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2.7967714281070348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2.7967714281070348</v>
      </c>
    </row>
    <row r="5635" spans="1:31" x14ac:dyDescent="0.25">
      <c r="A5635">
        <v>1719061</v>
      </c>
      <c r="B5635">
        <v>1</v>
      </c>
      <c r="C5635" t="s">
        <v>80</v>
      </c>
      <c r="D5635" t="s">
        <v>107</v>
      </c>
      <c r="E5635" t="s">
        <v>140</v>
      </c>
      <c r="F5635" t="s">
        <v>3240</v>
      </c>
      <c r="G5635" t="s">
        <v>1085</v>
      </c>
      <c r="H5635" t="s">
        <v>143</v>
      </c>
      <c r="I5635" t="s">
        <v>135</v>
      </c>
      <c r="J5635" t="s">
        <v>136</v>
      </c>
      <c r="K5635" t="s">
        <v>137</v>
      </c>
      <c r="L5635" t="s">
        <v>16251</v>
      </c>
      <c r="M5635" t="s">
        <v>16252</v>
      </c>
      <c r="N5635">
        <v>1.4775</v>
      </c>
      <c r="O5635">
        <v>2</v>
      </c>
      <c r="P5635">
        <v>1098</v>
      </c>
      <c r="Q5635">
        <v>30</v>
      </c>
      <c r="R5635">
        <v>83</v>
      </c>
      <c r="S5635">
        <v>4</v>
      </c>
      <c r="T5635">
        <v>33</v>
      </c>
      <c r="U5635">
        <v>0</v>
      </c>
      <c r="V5635">
        <v>3</v>
      </c>
      <c r="W5635">
        <v>37.838296971309674</v>
      </c>
      <c r="X5635">
        <v>151.93627287040826</v>
      </c>
      <c r="Y5635">
        <v>221.2351797207055</v>
      </c>
      <c r="Z5635">
        <v>35.010640015735476</v>
      </c>
      <c r="AA5635">
        <v>46.924305549333219</v>
      </c>
      <c r="AB5635">
        <v>65.431226237504958</v>
      </c>
      <c r="AC5635">
        <v>0</v>
      </c>
      <c r="AD5635">
        <v>5.2233344565729496</v>
      </c>
      <c r="AE5635">
        <v>563.59925582157007</v>
      </c>
    </row>
    <row r="5636" spans="1:31" x14ac:dyDescent="0.25">
      <c r="A5636">
        <v>1719370</v>
      </c>
      <c r="B5636">
        <v>1</v>
      </c>
      <c r="C5636" t="s">
        <v>81</v>
      </c>
      <c r="D5636" t="s">
        <v>113</v>
      </c>
      <c r="E5636" t="s">
        <v>160</v>
      </c>
      <c r="F5636" t="s">
        <v>16253</v>
      </c>
      <c r="G5636" t="s">
        <v>162</v>
      </c>
      <c r="H5636" t="s">
        <v>134</v>
      </c>
      <c r="I5636" t="s">
        <v>135</v>
      </c>
      <c r="J5636" t="s">
        <v>136</v>
      </c>
      <c r="K5636" t="s">
        <v>137</v>
      </c>
      <c r="L5636" t="s">
        <v>16254</v>
      </c>
      <c r="M5636" t="s">
        <v>16255</v>
      </c>
      <c r="N5636">
        <v>3.1805555550000002</v>
      </c>
      <c r="O5636">
        <v>0</v>
      </c>
      <c r="P5636">
        <v>1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0.63572498653620013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0.63572498653620013</v>
      </c>
    </row>
    <row r="5637" spans="1:31" x14ac:dyDescent="0.25">
      <c r="A5637">
        <v>1719347</v>
      </c>
      <c r="B5637">
        <v>1</v>
      </c>
      <c r="C5637" t="s">
        <v>80</v>
      </c>
      <c r="D5637" t="s">
        <v>88</v>
      </c>
      <c r="E5637" t="s">
        <v>171</v>
      </c>
      <c r="F5637" t="s">
        <v>996</v>
      </c>
      <c r="G5637" t="s">
        <v>147</v>
      </c>
      <c r="H5637" t="s">
        <v>143</v>
      </c>
      <c r="I5637" t="s">
        <v>135</v>
      </c>
      <c r="J5637" t="s">
        <v>136</v>
      </c>
      <c r="K5637" t="s">
        <v>137</v>
      </c>
      <c r="L5637" t="s">
        <v>16256</v>
      </c>
      <c r="M5637" t="s">
        <v>16257</v>
      </c>
      <c r="N5637">
        <v>1.76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1</v>
      </c>
      <c r="U5637">
        <v>3</v>
      </c>
      <c r="V5637">
        <v>1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0.15854280246653335</v>
      </c>
      <c r="AC5637">
        <v>2449.2135337574427</v>
      </c>
      <c r="AD5637">
        <v>29.902554143076401</v>
      </c>
      <c r="AE5637">
        <v>2479.2746307029856</v>
      </c>
    </row>
    <row r="5638" spans="1:31" x14ac:dyDescent="0.25">
      <c r="A5638">
        <v>1719015</v>
      </c>
      <c r="B5638">
        <v>1</v>
      </c>
      <c r="C5638" t="s">
        <v>81</v>
      </c>
      <c r="D5638" t="s">
        <v>115</v>
      </c>
      <c r="E5638" t="s">
        <v>441</v>
      </c>
      <c r="F5638" t="s">
        <v>16258</v>
      </c>
      <c r="G5638" t="s">
        <v>1229</v>
      </c>
      <c r="H5638" t="s">
        <v>134</v>
      </c>
      <c r="I5638" t="s">
        <v>135</v>
      </c>
      <c r="J5638" t="s">
        <v>136</v>
      </c>
      <c r="K5638" t="s">
        <v>137</v>
      </c>
      <c r="L5638" t="s">
        <v>16259</v>
      </c>
      <c r="M5638" t="s">
        <v>16260</v>
      </c>
      <c r="N5638">
        <v>2.3805555549999999</v>
      </c>
      <c r="O5638">
        <v>0</v>
      </c>
      <c r="P5638">
        <v>2</v>
      </c>
      <c r="Q5638">
        <v>0</v>
      </c>
      <c r="R5638">
        <v>0</v>
      </c>
      <c r="S5638">
        <v>0</v>
      </c>
      <c r="T5638">
        <v>96</v>
      </c>
      <c r="U5638">
        <v>0</v>
      </c>
      <c r="V5638">
        <v>0</v>
      </c>
      <c r="W5638">
        <v>0</v>
      </c>
      <c r="X5638">
        <v>0.77311761139855006</v>
      </c>
      <c r="Y5638">
        <v>0</v>
      </c>
      <c r="Z5638">
        <v>0</v>
      </c>
      <c r="AA5638">
        <v>0</v>
      </c>
      <c r="AB5638">
        <v>94.539123917289032</v>
      </c>
      <c r="AC5638">
        <v>0</v>
      </c>
      <c r="AD5638">
        <v>0</v>
      </c>
      <c r="AE5638">
        <v>95.312241528687579</v>
      </c>
    </row>
    <row r="5639" spans="1:31" x14ac:dyDescent="0.25">
      <c r="A5639">
        <v>1718915</v>
      </c>
      <c r="B5639">
        <v>1</v>
      </c>
      <c r="C5639" t="s">
        <v>80</v>
      </c>
      <c r="D5639" t="s">
        <v>89</v>
      </c>
      <c r="E5639" t="s">
        <v>140</v>
      </c>
      <c r="F5639" t="s">
        <v>395</v>
      </c>
      <c r="G5639" t="s">
        <v>147</v>
      </c>
      <c r="H5639" t="s">
        <v>143</v>
      </c>
      <c r="I5639" t="s">
        <v>135</v>
      </c>
      <c r="J5639" t="s">
        <v>136</v>
      </c>
      <c r="K5639" t="s">
        <v>137</v>
      </c>
      <c r="L5639" t="s">
        <v>16261</v>
      </c>
      <c r="M5639" t="s">
        <v>16262</v>
      </c>
      <c r="N5639">
        <v>0.36944444399999998</v>
      </c>
      <c r="O5639">
        <v>1</v>
      </c>
      <c r="P5639">
        <v>941</v>
      </c>
      <c r="Q5639">
        <v>0</v>
      </c>
      <c r="R5639">
        <v>2</v>
      </c>
      <c r="S5639">
        <v>4</v>
      </c>
      <c r="T5639">
        <v>75</v>
      </c>
      <c r="U5639">
        <v>1</v>
      </c>
      <c r="V5639">
        <v>0</v>
      </c>
      <c r="W5639">
        <v>0</v>
      </c>
      <c r="X5639">
        <v>127.4274546123707</v>
      </c>
      <c r="Y5639">
        <v>0</v>
      </c>
      <c r="Z5639">
        <v>0.26764701469236218</v>
      </c>
      <c r="AA5639">
        <v>80.331988604290046</v>
      </c>
      <c r="AB5639">
        <v>21.585905237231959</v>
      </c>
      <c r="AC5639">
        <v>1.1802902452435231</v>
      </c>
      <c r="AD5639">
        <v>0</v>
      </c>
      <c r="AE5639">
        <v>230.7932857138286</v>
      </c>
    </row>
    <row r="5640" spans="1:31" x14ac:dyDescent="0.25">
      <c r="A5640">
        <v>1719184</v>
      </c>
      <c r="B5640">
        <v>1</v>
      </c>
      <c r="C5640" t="s">
        <v>80</v>
      </c>
      <c r="D5640" t="s">
        <v>100</v>
      </c>
      <c r="E5640" t="s">
        <v>150</v>
      </c>
      <c r="F5640" t="s">
        <v>16263</v>
      </c>
      <c r="G5640" t="s">
        <v>173</v>
      </c>
      <c r="H5640" t="s">
        <v>134</v>
      </c>
      <c r="I5640" t="s">
        <v>135</v>
      </c>
      <c r="J5640" t="s">
        <v>136</v>
      </c>
      <c r="K5640" t="s">
        <v>153</v>
      </c>
      <c r="L5640" t="s">
        <v>16264</v>
      </c>
      <c r="M5640" t="s">
        <v>16265</v>
      </c>
      <c r="N5640">
        <v>0.56897861100000002</v>
      </c>
      <c r="O5640">
        <v>0</v>
      </c>
      <c r="P5640">
        <v>45</v>
      </c>
      <c r="Q5640">
        <v>0</v>
      </c>
      <c r="R5640">
        <v>61</v>
      </c>
      <c r="S5640">
        <v>0</v>
      </c>
      <c r="T5640">
        <v>10</v>
      </c>
      <c r="U5640">
        <v>0</v>
      </c>
      <c r="V5640">
        <v>0</v>
      </c>
      <c r="W5640">
        <v>0</v>
      </c>
      <c r="X5640">
        <v>7.0703193145198018</v>
      </c>
      <c r="Y5640">
        <v>0</v>
      </c>
      <c r="Z5640">
        <v>9.342336983888238</v>
      </c>
      <c r="AA5640">
        <v>0</v>
      </c>
      <c r="AB5640">
        <v>11.323032074267601</v>
      </c>
      <c r="AC5640">
        <v>0</v>
      </c>
      <c r="AD5640">
        <v>0</v>
      </c>
      <c r="AE5640">
        <v>27.735688372675639</v>
      </c>
    </row>
    <row r="5641" spans="1:31" x14ac:dyDescent="0.25">
      <c r="A5641">
        <v>1719084</v>
      </c>
      <c r="B5641">
        <v>1</v>
      </c>
      <c r="C5641" t="s">
        <v>80</v>
      </c>
      <c r="D5641" t="s">
        <v>91</v>
      </c>
      <c r="E5641" t="s">
        <v>140</v>
      </c>
      <c r="F5641" t="s">
        <v>10260</v>
      </c>
      <c r="G5641" t="s">
        <v>316</v>
      </c>
      <c r="H5641" t="s">
        <v>143</v>
      </c>
      <c r="I5641" t="s">
        <v>135</v>
      </c>
      <c r="J5641" t="s">
        <v>136</v>
      </c>
      <c r="K5641" t="s">
        <v>137</v>
      </c>
      <c r="L5641" t="s">
        <v>16266</v>
      </c>
      <c r="M5641" t="s">
        <v>16267</v>
      </c>
      <c r="N5641">
        <v>0.1225</v>
      </c>
      <c r="O5641">
        <v>23</v>
      </c>
      <c r="P5641">
        <v>230</v>
      </c>
      <c r="Q5641">
        <v>42</v>
      </c>
      <c r="R5641">
        <v>58</v>
      </c>
      <c r="S5641">
        <v>28</v>
      </c>
      <c r="T5641">
        <v>194</v>
      </c>
      <c r="U5641">
        <v>1</v>
      </c>
      <c r="V5641">
        <v>0</v>
      </c>
      <c r="W5641">
        <v>3.6129675396365952</v>
      </c>
      <c r="X5641">
        <v>9.7637386769360521</v>
      </c>
      <c r="Y5641">
        <v>3.7247475160900896</v>
      </c>
      <c r="Z5641">
        <v>1.5611011157330923</v>
      </c>
      <c r="AA5641">
        <v>16.440145204342929</v>
      </c>
      <c r="AB5641">
        <v>48.471655697478418</v>
      </c>
      <c r="AC5641">
        <v>0.29423645299811002</v>
      </c>
      <c r="AD5641">
        <v>0</v>
      </c>
      <c r="AE5641">
        <v>83.868592203215272</v>
      </c>
    </row>
    <row r="5642" spans="1:31" x14ac:dyDescent="0.25">
      <c r="A5642">
        <v>1719410</v>
      </c>
      <c r="B5642">
        <v>1</v>
      </c>
      <c r="C5642" t="s">
        <v>81</v>
      </c>
      <c r="D5642" t="s">
        <v>125</v>
      </c>
      <c r="E5642" t="s">
        <v>131</v>
      </c>
      <c r="F5642" t="s">
        <v>16268</v>
      </c>
      <c r="G5642" t="s">
        <v>133</v>
      </c>
      <c r="H5642" t="s">
        <v>134</v>
      </c>
      <c r="I5642" t="s">
        <v>135</v>
      </c>
      <c r="J5642" t="s">
        <v>136</v>
      </c>
      <c r="K5642" t="s">
        <v>137</v>
      </c>
      <c r="L5642" t="s">
        <v>16269</v>
      </c>
      <c r="M5642" t="s">
        <v>16270</v>
      </c>
      <c r="N5642">
        <v>1.8805555549999999</v>
      </c>
      <c r="O5642">
        <v>0</v>
      </c>
      <c r="P5642">
        <v>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0.20476425598364251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0.20476425598364251</v>
      </c>
    </row>
    <row r="5643" spans="1:31" x14ac:dyDescent="0.25">
      <c r="A5643">
        <v>1719078</v>
      </c>
      <c r="B5643">
        <v>1</v>
      </c>
      <c r="C5643" t="s">
        <v>80</v>
      </c>
      <c r="D5643" t="s">
        <v>96</v>
      </c>
      <c r="E5643" t="s">
        <v>131</v>
      </c>
      <c r="F5643" t="s">
        <v>16271</v>
      </c>
      <c r="G5643" t="s">
        <v>133</v>
      </c>
      <c r="H5643" t="s">
        <v>134</v>
      </c>
      <c r="I5643" t="s">
        <v>135</v>
      </c>
      <c r="J5643" t="s">
        <v>136</v>
      </c>
      <c r="K5643" t="s">
        <v>137</v>
      </c>
      <c r="L5643" t="s">
        <v>16272</v>
      </c>
      <c r="M5643" t="s">
        <v>16273</v>
      </c>
      <c r="N5643">
        <v>8.256388888</v>
      </c>
      <c r="O5643">
        <v>0</v>
      </c>
      <c r="P5643">
        <v>2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4.476955857268333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4.476955857268333</v>
      </c>
    </row>
    <row r="5644" spans="1:31" x14ac:dyDescent="0.25">
      <c r="A5644">
        <v>1718975</v>
      </c>
      <c r="B5644">
        <v>1</v>
      </c>
      <c r="C5644" t="s">
        <v>80</v>
      </c>
      <c r="D5644" t="s">
        <v>100</v>
      </c>
      <c r="E5644" t="s">
        <v>171</v>
      </c>
      <c r="F5644" t="s">
        <v>16274</v>
      </c>
      <c r="G5644" t="s">
        <v>152</v>
      </c>
      <c r="H5644" t="s">
        <v>143</v>
      </c>
      <c r="I5644" t="s">
        <v>135</v>
      </c>
      <c r="J5644" t="s">
        <v>136</v>
      </c>
      <c r="K5644" t="s">
        <v>153</v>
      </c>
      <c r="L5644" t="s">
        <v>16275</v>
      </c>
      <c r="M5644" t="s">
        <v>16276</v>
      </c>
      <c r="N5644">
        <v>2.688055555</v>
      </c>
      <c r="O5644">
        <v>0</v>
      </c>
      <c r="P5644">
        <v>25</v>
      </c>
      <c r="Q5644">
        <v>0</v>
      </c>
      <c r="R5644">
        <v>31</v>
      </c>
      <c r="S5644">
        <v>0</v>
      </c>
      <c r="T5644">
        <v>15</v>
      </c>
      <c r="U5644">
        <v>0</v>
      </c>
      <c r="V5644">
        <v>0</v>
      </c>
      <c r="W5644">
        <v>0</v>
      </c>
      <c r="X5644">
        <v>18.498618914023265</v>
      </c>
      <c r="Y5644">
        <v>0</v>
      </c>
      <c r="Z5644">
        <v>31.287361255178926</v>
      </c>
      <c r="AA5644">
        <v>0</v>
      </c>
      <c r="AB5644">
        <v>76.133178005559202</v>
      </c>
      <c r="AC5644">
        <v>0</v>
      </c>
      <c r="AD5644">
        <v>0</v>
      </c>
      <c r="AE5644">
        <v>125.91915817476139</v>
      </c>
    </row>
    <row r="5645" spans="1:31" x14ac:dyDescent="0.25">
      <c r="A5645">
        <v>1719270</v>
      </c>
      <c r="B5645">
        <v>1</v>
      </c>
      <c r="C5645" t="s">
        <v>80</v>
      </c>
      <c r="D5645" t="s">
        <v>91</v>
      </c>
      <c r="E5645" t="s">
        <v>140</v>
      </c>
      <c r="F5645" t="s">
        <v>15894</v>
      </c>
      <c r="G5645" t="s">
        <v>316</v>
      </c>
      <c r="H5645" t="s">
        <v>143</v>
      </c>
      <c r="I5645" t="s">
        <v>135</v>
      </c>
      <c r="J5645" t="s">
        <v>136</v>
      </c>
      <c r="K5645" t="s">
        <v>137</v>
      </c>
      <c r="L5645" t="s">
        <v>16277</v>
      </c>
      <c r="M5645" t="s">
        <v>16278</v>
      </c>
      <c r="N5645">
        <v>0.101111111</v>
      </c>
      <c r="O5645">
        <v>1</v>
      </c>
      <c r="P5645">
        <v>31</v>
      </c>
      <c r="Q5645">
        <v>21</v>
      </c>
      <c r="R5645">
        <v>281</v>
      </c>
      <c r="S5645">
        <v>10</v>
      </c>
      <c r="T5645">
        <v>63</v>
      </c>
      <c r="U5645">
        <v>3</v>
      </c>
      <c r="V5645">
        <v>0</v>
      </c>
      <c r="W5645">
        <v>0.14267716515284556</v>
      </c>
      <c r="X5645">
        <v>0.56597813542421649</v>
      </c>
      <c r="Y5645">
        <v>1.9073237898939468</v>
      </c>
      <c r="Z5645">
        <v>4.6414651358174055</v>
      </c>
      <c r="AA5645">
        <v>15.959628571747164</v>
      </c>
      <c r="AB5645">
        <v>6.150284339563</v>
      </c>
      <c r="AC5645">
        <v>16.022964214062867</v>
      </c>
      <c r="AD5645">
        <v>0</v>
      </c>
      <c r="AE5645">
        <v>45.390321351661441</v>
      </c>
    </row>
    <row r="5646" spans="1:31" x14ac:dyDescent="0.25">
      <c r="A5646">
        <v>1719021</v>
      </c>
      <c r="B5646">
        <v>1</v>
      </c>
      <c r="C5646" t="s">
        <v>81</v>
      </c>
      <c r="D5646" t="s">
        <v>117</v>
      </c>
      <c r="E5646" t="s">
        <v>150</v>
      </c>
      <c r="F5646" t="s">
        <v>16279</v>
      </c>
      <c r="G5646" t="s">
        <v>186</v>
      </c>
      <c r="H5646" t="s">
        <v>134</v>
      </c>
      <c r="I5646" t="s">
        <v>135</v>
      </c>
      <c r="J5646" t="s">
        <v>136</v>
      </c>
      <c r="K5646" t="s">
        <v>137</v>
      </c>
      <c r="L5646" t="s">
        <v>16280</v>
      </c>
      <c r="M5646" t="s">
        <v>16281</v>
      </c>
      <c r="N5646">
        <v>1.424722222</v>
      </c>
      <c r="O5646">
        <v>0</v>
      </c>
      <c r="P5646">
        <v>20</v>
      </c>
      <c r="Q5646">
        <v>0</v>
      </c>
      <c r="R5646">
        <v>1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2.329612165006695</v>
      </c>
      <c r="Y5646">
        <v>0</v>
      </c>
      <c r="Z5646">
        <v>0.18834834456683472</v>
      </c>
      <c r="AA5646">
        <v>0</v>
      </c>
      <c r="AB5646">
        <v>0</v>
      </c>
      <c r="AC5646">
        <v>0</v>
      </c>
      <c r="AD5646">
        <v>0</v>
      </c>
      <c r="AE5646">
        <v>2.5179605095735296</v>
      </c>
    </row>
    <row r="5647" spans="1:31" x14ac:dyDescent="0.25">
      <c r="A5647">
        <v>1719416</v>
      </c>
      <c r="B5647">
        <v>1</v>
      </c>
      <c r="C5647" t="s">
        <v>80</v>
      </c>
      <c r="D5647" t="s">
        <v>105</v>
      </c>
      <c r="E5647" t="s">
        <v>189</v>
      </c>
      <c r="F5647" t="s">
        <v>11106</v>
      </c>
      <c r="G5647" t="s">
        <v>147</v>
      </c>
      <c r="H5647" t="s">
        <v>143</v>
      </c>
      <c r="I5647" t="s">
        <v>135</v>
      </c>
      <c r="J5647" t="s">
        <v>136</v>
      </c>
      <c r="K5647" t="s">
        <v>137</v>
      </c>
      <c r="L5647" t="s">
        <v>16282</v>
      </c>
      <c r="M5647" t="s">
        <v>16283</v>
      </c>
      <c r="N5647">
        <v>0.36805555499999998</v>
      </c>
      <c r="O5647">
        <v>0</v>
      </c>
      <c r="P5647">
        <v>1289</v>
      </c>
      <c r="Q5647">
        <v>0</v>
      </c>
      <c r="R5647">
        <v>214</v>
      </c>
      <c r="S5647">
        <v>1</v>
      </c>
      <c r="T5647">
        <v>188</v>
      </c>
      <c r="U5647">
        <v>0</v>
      </c>
      <c r="V5647">
        <v>2</v>
      </c>
      <c r="W5647">
        <v>0</v>
      </c>
      <c r="X5647">
        <v>152.45382580015587</v>
      </c>
      <c r="Y5647">
        <v>0</v>
      </c>
      <c r="Z5647">
        <v>10.435023294857187</v>
      </c>
      <c r="AA5647">
        <v>1.3958425707174378</v>
      </c>
      <c r="AB5647">
        <v>77.161010972834617</v>
      </c>
      <c r="AC5647">
        <v>0</v>
      </c>
      <c r="AD5647">
        <v>31.428135568167086</v>
      </c>
      <c r="AE5647">
        <v>272.87383820673222</v>
      </c>
    </row>
    <row r="5648" spans="1:31" x14ac:dyDescent="0.25">
      <c r="A5648">
        <v>1718978</v>
      </c>
      <c r="B5648">
        <v>1</v>
      </c>
      <c r="C5648" t="s">
        <v>80</v>
      </c>
      <c r="D5648" t="s">
        <v>110</v>
      </c>
      <c r="E5648" t="s">
        <v>160</v>
      </c>
      <c r="F5648" t="s">
        <v>16284</v>
      </c>
      <c r="G5648" t="s">
        <v>173</v>
      </c>
      <c r="H5648" t="s">
        <v>134</v>
      </c>
      <c r="I5648" t="s">
        <v>135</v>
      </c>
      <c r="J5648" t="s">
        <v>136</v>
      </c>
      <c r="K5648" t="s">
        <v>153</v>
      </c>
      <c r="L5648" t="s">
        <v>16285</v>
      </c>
      <c r="M5648" t="s">
        <v>16286</v>
      </c>
      <c r="N5648">
        <v>0.41483611100000001</v>
      </c>
      <c r="O5648">
        <v>0</v>
      </c>
      <c r="P5648">
        <v>122</v>
      </c>
      <c r="Q5648">
        <v>0</v>
      </c>
      <c r="R5648">
        <v>0</v>
      </c>
      <c r="S5648">
        <v>0</v>
      </c>
      <c r="T5648">
        <v>21</v>
      </c>
      <c r="U5648">
        <v>0</v>
      </c>
      <c r="V5648">
        <v>0</v>
      </c>
      <c r="W5648">
        <v>0</v>
      </c>
      <c r="X5648">
        <v>15.045504228035682</v>
      </c>
      <c r="Y5648">
        <v>0</v>
      </c>
      <c r="Z5648">
        <v>0</v>
      </c>
      <c r="AA5648">
        <v>0</v>
      </c>
      <c r="AB5648">
        <v>3.2166948766817627</v>
      </c>
      <c r="AC5648">
        <v>0</v>
      </c>
      <c r="AD5648">
        <v>0</v>
      </c>
      <c r="AE5648">
        <v>18.262199104717446</v>
      </c>
    </row>
    <row r="5649" spans="1:31" x14ac:dyDescent="0.25">
      <c r="A5649">
        <v>1719476</v>
      </c>
      <c r="B5649">
        <v>1</v>
      </c>
      <c r="C5649" t="s">
        <v>80</v>
      </c>
      <c r="D5649" t="s">
        <v>96</v>
      </c>
      <c r="E5649" t="s">
        <v>131</v>
      </c>
      <c r="F5649" t="s">
        <v>16287</v>
      </c>
      <c r="G5649" t="s">
        <v>238</v>
      </c>
      <c r="H5649" t="s">
        <v>134</v>
      </c>
      <c r="I5649" t="s">
        <v>135</v>
      </c>
      <c r="J5649" t="s">
        <v>136</v>
      </c>
      <c r="K5649" t="s">
        <v>137</v>
      </c>
      <c r="L5649" t="s">
        <v>16288</v>
      </c>
      <c r="M5649" t="s">
        <v>16289</v>
      </c>
      <c r="N5649">
        <v>4.1858333329999997</v>
      </c>
      <c r="O5649">
        <v>0</v>
      </c>
      <c r="P5649">
        <v>1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0.24317022685478334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0.24317022685478334</v>
      </c>
    </row>
    <row r="5650" spans="1:31" x14ac:dyDescent="0.25">
      <c r="A5650">
        <v>1718955</v>
      </c>
      <c r="B5650">
        <v>1</v>
      </c>
      <c r="C5650" t="s">
        <v>81</v>
      </c>
      <c r="D5650" t="s">
        <v>118</v>
      </c>
      <c r="E5650" t="s">
        <v>160</v>
      </c>
      <c r="F5650" t="s">
        <v>16290</v>
      </c>
      <c r="G5650" t="s">
        <v>429</v>
      </c>
      <c r="H5650" t="s">
        <v>134</v>
      </c>
      <c r="I5650" t="s">
        <v>135</v>
      </c>
      <c r="J5650" t="s">
        <v>136</v>
      </c>
      <c r="K5650" t="s">
        <v>137</v>
      </c>
      <c r="L5650" t="s">
        <v>16291</v>
      </c>
      <c r="M5650" t="s">
        <v>16188</v>
      </c>
      <c r="N5650">
        <v>2.5133333329999998</v>
      </c>
      <c r="O5650">
        <v>0</v>
      </c>
      <c r="P5650">
        <v>38</v>
      </c>
      <c r="Q5650">
        <v>0</v>
      </c>
      <c r="R5650">
        <v>0</v>
      </c>
      <c r="S5650">
        <v>0</v>
      </c>
      <c r="T5650">
        <v>13</v>
      </c>
      <c r="U5650">
        <v>0</v>
      </c>
      <c r="V5650">
        <v>0</v>
      </c>
      <c r="W5650">
        <v>0</v>
      </c>
      <c r="X5650">
        <v>6.2261923144592481</v>
      </c>
      <c r="Y5650">
        <v>0</v>
      </c>
      <c r="Z5650">
        <v>0</v>
      </c>
      <c r="AA5650">
        <v>0</v>
      </c>
      <c r="AB5650">
        <v>11.15799006053534</v>
      </c>
      <c r="AC5650">
        <v>0</v>
      </c>
      <c r="AD5650">
        <v>0</v>
      </c>
      <c r="AE5650">
        <v>17.384182374994587</v>
      </c>
    </row>
    <row r="5651" spans="1:31" x14ac:dyDescent="0.25">
      <c r="A5651">
        <v>1719353</v>
      </c>
      <c r="B5651">
        <v>1</v>
      </c>
      <c r="C5651" t="s">
        <v>80</v>
      </c>
      <c r="D5651" t="s">
        <v>108</v>
      </c>
      <c r="E5651" t="s">
        <v>131</v>
      </c>
      <c r="F5651" t="s">
        <v>16292</v>
      </c>
      <c r="G5651" t="s">
        <v>133</v>
      </c>
      <c r="H5651" t="s">
        <v>134</v>
      </c>
      <c r="I5651" t="s">
        <v>135</v>
      </c>
      <c r="J5651" t="s">
        <v>136</v>
      </c>
      <c r="K5651" t="s">
        <v>137</v>
      </c>
      <c r="L5651" t="s">
        <v>16293</v>
      </c>
      <c r="M5651" t="s">
        <v>16294</v>
      </c>
      <c r="N5651">
        <v>0.74611111100000005</v>
      </c>
      <c r="O5651">
        <v>0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9.0608393644641669E-2</v>
      </c>
      <c r="AA5651">
        <v>0</v>
      </c>
      <c r="AB5651">
        <v>0</v>
      </c>
      <c r="AC5651">
        <v>0</v>
      </c>
      <c r="AD5651">
        <v>0</v>
      </c>
      <c r="AE5651">
        <v>9.0608393644641669E-2</v>
      </c>
    </row>
    <row r="5652" spans="1:31" x14ac:dyDescent="0.25">
      <c r="A5652">
        <v>1718912</v>
      </c>
      <c r="B5652">
        <v>1</v>
      </c>
      <c r="C5652" t="s">
        <v>81</v>
      </c>
      <c r="D5652" t="s">
        <v>128</v>
      </c>
      <c r="E5652" t="s">
        <v>150</v>
      </c>
      <c r="F5652" t="s">
        <v>16295</v>
      </c>
      <c r="G5652" t="s">
        <v>186</v>
      </c>
      <c r="H5652" t="s">
        <v>134</v>
      </c>
      <c r="I5652" t="s">
        <v>135</v>
      </c>
      <c r="J5652" t="s">
        <v>136</v>
      </c>
      <c r="K5652" t="s">
        <v>137</v>
      </c>
      <c r="L5652" t="s">
        <v>16296</v>
      </c>
      <c r="M5652" t="s">
        <v>16297</v>
      </c>
      <c r="N5652">
        <v>2.7652777770000001</v>
      </c>
      <c r="O5652">
        <v>0</v>
      </c>
      <c r="P5652">
        <v>5</v>
      </c>
      <c r="Q5652">
        <v>0</v>
      </c>
      <c r="R5652">
        <v>4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1.0770921618492069</v>
      </c>
      <c r="Y5652">
        <v>0</v>
      </c>
      <c r="Z5652">
        <v>6.3033347344147757</v>
      </c>
      <c r="AA5652">
        <v>0</v>
      </c>
      <c r="AB5652">
        <v>0</v>
      </c>
      <c r="AC5652">
        <v>0</v>
      </c>
      <c r="AD5652">
        <v>0</v>
      </c>
      <c r="AE5652">
        <v>7.3804268962639821</v>
      </c>
    </row>
    <row r="5653" spans="1:31" x14ac:dyDescent="0.25">
      <c r="A5653">
        <v>1719453</v>
      </c>
      <c r="B5653">
        <v>1</v>
      </c>
      <c r="C5653" t="s">
        <v>80</v>
      </c>
      <c r="D5653" t="s">
        <v>84</v>
      </c>
      <c r="E5653" t="s">
        <v>131</v>
      </c>
      <c r="F5653" t="s">
        <v>16298</v>
      </c>
      <c r="G5653" t="s">
        <v>133</v>
      </c>
      <c r="H5653" t="s">
        <v>134</v>
      </c>
      <c r="I5653" t="s">
        <v>135</v>
      </c>
      <c r="J5653" t="s">
        <v>136</v>
      </c>
      <c r="K5653" t="s">
        <v>137</v>
      </c>
      <c r="L5653" t="s">
        <v>16299</v>
      </c>
      <c r="M5653" t="s">
        <v>16300</v>
      </c>
      <c r="N5653">
        <v>2.7102777769999999</v>
      </c>
      <c r="O5653">
        <v>0</v>
      </c>
      <c r="P5653">
        <v>12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10.84025477449979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10.84025477449979</v>
      </c>
    </row>
    <row r="5654" spans="1:31" x14ac:dyDescent="0.25">
      <c r="A5654">
        <v>1719433</v>
      </c>
      <c r="B5654">
        <v>1</v>
      </c>
      <c r="C5654" t="s">
        <v>80</v>
      </c>
      <c r="D5654" t="s">
        <v>101</v>
      </c>
      <c r="E5654" t="s">
        <v>131</v>
      </c>
      <c r="F5654" t="s">
        <v>16301</v>
      </c>
      <c r="G5654" t="s">
        <v>133</v>
      </c>
      <c r="H5654" t="s">
        <v>134</v>
      </c>
      <c r="I5654" t="s">
        <v>135</v>
      </c>
      <c r="J5654" t="s">
        <v>136</v>
      </c>
      <c r="K5654" t="s">
        <v>137</v>
      </c>
      <c r="L5654" t="s">
        <v>16302</v>
      </c>
      <c r="M5654" t="s">
        <v>16303</v>
      </c>
      <c r="N5654">
        <v>1.4141666660000001</v>
      </c>
      <c r="O5654">
        <v>0</v>
      </c>
      <c r="P5654">
        <v>1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0.14972244397506002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0.14972244397506002</v>
      </c>
    </row>
    <row r="5655" spans="1:31" x14ac:dyDescent="0.25">
      <c r="A5655">
        <v>1719390</v>
      </c>
      <c r="B5655">
        <v>1</v>
      </c>
      <c r="C5655" t="s">
        <v>81</v>
      </c>
      <c r="D5655" t="s">
        <v>112</v>
      </c>
      <c r="E5655" t="s">
        <v>171</v>
      </c>
      <c r="F5655" t="s">
        <v>16304</v>
      </c>
      <c r="G5655" t="s">
        <v>295</v>
      </c>
      <c r="H5655" t="s">
        <v>143</v>
      </c>
      <c r="I5655" t="s">
        <v>135</v>
      </c>
      <c r="J5655" t="s">
        <v>136</v>
      </c>
      <c r="K5655" t="s">
        <v>137</v>
      </c>
      <c r="L5655" t="s">
        <v>16305</v>
      </c>
      <c r="M5655" t="s">
        <v>16306</v>
      </c>
      <c r="N5655">
        <v>1.2838888879999999</v>
      </c>
      <c r="O5655">
        <v>0</v>
      </c>
      <c r="P5655">
        <v>432</v>
      </c>
      <c r="Q5655">
        <v>0</v>
      </c>
      <c r="R5655">
        <v>3</v>
      </c>
      <c r="S5655">
        <v>0</v>
      </c>
      <c r="T5655">
        <v>29</v>
      </c>
      <c r="U5655">
        <v>0</v>
      </c>
      <c r="V5655">
        <v>0</v>
      </c>
      <c r="W5655">
        <v>0</v>
      </c>
      <c r="X5655">
        <v>119.43421875475579</v>
      </c>
      <c r="Y5655">
        <v>0</v>
      </c>
      <c r="Z5655">
        <v>0.58895243501856009</v>
      </c>
      <c r="AA5655">
        <v>0</v>
      </c>
      <c r="AB5655">
        <v>19.532732155527331</v>
      </c>
      <c r="AC5655">
        <v>0</v>
      </c>
      <c r="AD5655">
        <v>0</v>
      </c>
      <c r="AE5655">
        <v>139.55590334530169</v>
      </c>
    </row>
    <row r="5656" spans="1:31" x14ac:dyDescent="0.25">
      <c r="A5656">
        <v>1719396</v>
      </c>
      <c r="B5656">
        <v>1</v>
      </c>
      <c r="C5656" t="s">
        <v>80</v>
      </c>
      <c r="D5656" t="s">
        <v>83</v>
      </c>
      <c r="E5656" t="s">
        <v>131</v>
      </c>
      <c r="F5656" t="s">
        <v>16307</v>
      </c>
      <c r="G5656" t="s">
        <v>133</v>
      </c>
      <c r="H5656" t="s">
        <v>134</v>
      </c>
      <c r="I5656" t="s">
        <v>135</v>
      </c>
      <c r="J5656" t="s">
        <v>136</v>
      </c>
      <c r="K5656" t="s">
        <v>137</v>
      </c>
      <c r="L5656" t="s">
        <v>16308</v>
      </c>
      <c r="M5656" t="s">
        <v>16309</v>
      </c>
      <c r="N5656">
        <v>1.3647222219999999</v>
      </c>
      <c r="O5656">
        <v>0</v>
      </c>
      <c r="P5656">
        <v>4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1.7739380368485387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1.7739380368485387</v>
      </c>
    </row>
    <row r="5657" spans="1:31" x14ac:dyDescent="0.25">
      <c r="A5657">
        <v>1719247</v>
      </c>
      <c r="B5657">
        <v>1</v>
      </c>
      <c r="C5657" t="s">
        <v>81</v>
      </c>
      <c r="D5657" t="s">
        <v>113</v>
      </c>
      <c r="E5657" t="s">
        <v>171</v>
      </c>
      <c r="F5657" t="s">
        <v>15456</v>
      </c>
      <c r="G5657" t="s">
        <v>147</v>
      </c>
      <c r="H5657" t="s">
        <v>143</v>
      </c>
      <c r="I5657" t="s">
        <v>135</v>
      </c>
      <c r="J5657" t="s">
        <v>136</v>
      </c>
      <c r="K5657" t="s">
        <v>137</v>
      </c>
      <c r="L5657" t="s">
        <v>16310</v>
      </c>
      <c r="M5657" t="s">
        <v>16311</v>
      </c>
      <c r="N5657">
        <v>0.36583333299999998</v>
      </c>
      <c r="O5657">
        <v>0</v>
      </c>
      <c r="P5657">
        <v>1791</v>
      </c>
      <c r="Q5657">
        <v>2</v>
      </c>
      <c r="R5657">
        <v>63</v>
      </c>
      <c r="S5657">
        <v>0</v>
      </c>
      <c r="T5657">
        <v>151</v>
      </c>
      <c r="U5657">
        <v>0</v>
      </c>
      <c r="V5657">
        <v>1</v>
      </c>
      <c r="W5657">
        <v>0</v>
      </c>
      <c r="X5657">
        <v>158.00109512955541</v>
      </c>
      <c r="Y5657">
        <v>2.6485686290501671</v>
      </c>
      <c r="Z5657">
        <v>9.6771139029053153</v>
      </c>
      <c r="AA5657">
        <v>0</v>
      </c>
      <c r="AB5657">
        <v>39.584024168917416</v>
      </c>
      <c r="AC5657">
        <v>0</v>
      </c>
      <c r="AD5657">
        <v>5.3823627752326672E-2</v>
      </c>
      <c r="AE5657">
        <v>209.96462545818065</v>
      </c>
    </row>
    <row r="5658" spans="1:31" x14ac:dyDescent="0.25">
      <c r="A5658">
        <v>1718998</v>
      </c>
      <c r="B5658">
        <v>1</v>
      </c>
      <c r="C5658" t="s">
        <v>80</v>
      </c>
      <c r="D5658" t="s">
        <v>85</v>
      </c>
      <c r="E5658" t="s">
        <v>150</v>
      </c>
      <c r="F5658" t="s">
        <v>308</v>
      </c>
      <c r="G5658" t="s">
        <v>152</v>
      </c>
      <c r="H5658" t="s">
        <v>134</v>
      </c>
      <c r="I5658" t="s">
        <v>135</v>
      </c>
      <c r="J5658" t="s">
        <v>136</v>
      </c>
      <c r="K5658" t="s">
        <v>153</v>
      </c>
      <c r="L5658" t="s">
        <v>16312</v>
      </c>
      <c r="M5658" t="s">
        <v>16313</v>
      </c>
      <c r="N5658">
        <v>2.2723833330000001</v>
      </c>
      <c r="O5658">
        <v>0</v>
      </c>
      <c r="P5658">
        <v>324</v>
      </c>
      <c r="Q5658">
        <v>0</v>
      </c>
      <c r="R5658">
        <v>0</v>
      </c>
      <c r="S5658">
        <v>0</v>
      </c>
      <c r="T5658">
        <v>31</v>
      </c>
      <c r="U5658">
        <v>0</v>
      </c>
      <c r="V5658">
        <v>0</v>
      </c>
      <c r="W5658">
        <v>0</v>
      </c>
      <c r="X5658">
        <v>204.71632288847977</v>
      </c>
      <c r="Y5658">
        <v>0</v>
      </c>
      <c r="Z5658">
        <v>0</v>
      </c>
      <c r="AA5658">
        <v>0</v>
      </c>
      <c r="AB5658">
        <v>72.216267251967565</v>
      </c>
      <c r="AC5658">
        <v>0</v>
      </c>
      <c r="AD5658">
        <v>0</v>
      </c>
      <c r="AE5658">
        <v>276.93259014044736</v>
      </c>
    </row>
    <row r="5659" spans="1:31" x14ac:dyDescent="0.25">
      <c r="A5659">
        <v>1719064</v>
      </c>
      <c r="B5659">
        <v>1</v>
      </c>
      <c r="C5659" t="s">
        <v>80</v>
      </c>
      <c r="D5659" t="s">
        <v>82</v>
      </c>
      <c r="E5659" t="s">
        <v>150</v>
      </c>
      <c r="F5659" t="s">
        <v>16314</v>
      </c>
      <c r="G5659" t="s">
        <v>12286</v>
      </c>
      <c r="H5659" t="s">
        <v>134</v>
      </c>
      <c r="I5659" t="s">
        <v>135</v>
      </c>
      <c r="J5659" t="s">
        <v>136</v>
      </c>
      <c r="K5659" t="s">
        <v>137</v>
      </c>
      <c r="L5659" t="s">
        <v>16315</v>
      </c>
      <c r="M5659" t="s">
        <v>16316</v>
      </c>
      <c r="N5659">
        <v>0.591388888</v>
      </c>
      <c r="O5659">
        <v>0</v>
      </c>
      <c r="P5659">
        <v>741</v>
      </c>
      <c r="Q5659">
        <v>0</v>
      </c>
      <c r="R5659">
        <v>0</v>
      </c>
      <c r="S5659">
        <v>0</v>
      </c>
      <c r="T5659">
        <v>100</v>
      </c>
      <c r="U5659">
        <v>0</v>
      </c>
      <c r="V5659">
        <v>0</v>
      </c>
      <c r="W5659">
        <v>0</v>
      </c>
      <c r="X5659">
        <v>144.25112899361466</v>
      </c>
      <c r="Y5659">
        <v>0</v>
      </c>
      <c r="Z5659">
        <v>0</v>
      </c>
      <c r="AA5659">
        <v>0</v>
      </c>
      <c r="AB5659">
        <v>37.930127732272751</v>
      </c>
      <c r="AC5659">
        <v>0</v>
      </c>
      <c r="AD5659">
        <v>0</v>
      </c>
      <c r="AE5659">
        <v>182.18125672588741</v>
      </c>
    </row>
    <row r="5660" spans="1:31" x14ac:dyDescent="0.25">
      <c r="A5660">
        <v>1718987</v>
      </c>
      <c r="B5660">
        <v>1</v>
      </c>
      <c r="C5660" t="s">
        <v>80</v>
      </c>
      <c r="D5660" t="s">
        <v>96</v>
      </c>
      <c r="E5660" t="s">
        <v>160</v>
      </c>
      <c r="F5660" t="s">
        <v>16317</v>
      </c>
      <c r="G5660" t="s">
        <v>796</v>
      </c>
      <c r="H5660" t="s">
        <v>134</v>
      </c>
      <c r="I5660" t="s">
        <v>135</v>
      </c>
      <c r="J5660" t="s">
        <v>136</v>
      </c>
      <c r="K5660" t="s">
        <v>137</v>
      </c>
      <c r="L5660" t="s">
        <v>16318</v>
      </c>
      <c r="M5660" t="s">
        <v>16319</v>
      </c>
      <c r="N5660">
        <v>1.5325</v>
      </c>
      <c r="O5660">
        <v>0</v>
      </c>
      <c r="P5660">
        <v>8</v>
      </c>
      <c r="Q5660">
        <v>0</v>
      </c>
      <c r="R5660">
        <v>0</v>
      </c>
      <c r="S5660">
        <v>0</v>
      </c>
      <c r="T5660">
        <v>4</v>
      </c>
      <c r="U5660">
        <v>0</v>
      </c>
      <c r="V5660">
        <v>0</v>
      </c>
      <c r="W5660">
        <v>0</v>
      </c>
      <c r="X5660">
        <v>7.6823197058550878</v>
      </c>
      <c r="Y5660">
        <v>0</v>
      </c>
      <c r="Z5660">
        <v>0</v>
      </c>
      <c r="AA5660">
        <v>0</v>
      </c>
      <c r="AB5660">
        <v>13.071205883224462</v>
      </c>
      <c r="AC5660">
        <v>0</v>
      </c>
      <c r="AD5660">
        <v>0</v>
      </c>
      <c r="AE5660">
        <v>20.753525589079551</v>
      </c>
    </row>
    <row r="5661" spans="1:31" x14ac:dyDescent="0.25">
      <c r="A5661">
        <v>1718964</v>
      </c>
      <c r="B5661">
        <v>1</v>
      </c>
      <c r="C5661" t="s">
        <v>81</v>
      </c>
      <c r="D5661" t="s">
        <v>128</v>
      </c>
      <c r="E5661" t="s">
        <v>131</v>
      </c>
      <c r="F5661" t="s">
        <v>10284</v>
      </c>
      <c r="G5661" t="s">
        <v>242</v>
      </c>
      <c r="H5661" t="s">
        <v>134</v>
      </c>
      <c r="I5661" t="s">
        <v>135</v>
      </c>
      <c r="J5661" t="s">
        <v>136</v>
      </c>
      <c r="K5661" t="s">
        <v>137</v>
      </c>
      <c r="L5661" t="s">
        <v>16320</v>
      </c>
      <c r="M5661" t="s">
        <v>16321</v>
      </c>
      <c r="N5661">
        <v>4.5783333329999998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1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8.1053272095005724</v>
      </c>
      <c r="AC5661">
        <v>0</v>
      </c>
      <c r="AD5661">
        <v>0</v>
      </c>
      <c r="AE5661">
        <v>8.1053272095005724</v>
      </c>
    </row>
    <row r="5662" spans="1:31" x14ac:dyDescent="0.25">
      <c r="A5662">
        <v>1719110</v>
      </c>
      <c r="B5662">
        <v>1</v>
      </c>
      <c r="C5662" t="s">
        <v>80</v>
      </c>
      <c r="D5662" t="s">
        <v>103</v>
      </c>
      <c r="E5662" t="s">
        <v>131</v>
      </c>
      <c r="F5662" t="s">
        <v>16322</v>
      </c>
      <c r="G5662" t="s">
        <v>133</v>
      </c>
      <c r="H5662" t="s">
        <v>134</v>
      </c>
      <c r="I5662" t="s">
        <v>135</v>
      </c>
      <c r="J5662" t="s">
        <v>136</v>
      </c>
      <c r="K5662" t="s">
        <v>137</v>
      </c>
      <c r="L5662" t="s">
        <v>16323</v>
      </c>
      <c r="M5662" t="s">
        <v>16324</v>
      </c>
      <c r="N5662">
        <v>0.96555555500000001</v>
      </c>
      <c r="O5662">
        <v>0</v>
      </c>
      <c r="P5662">
        <v>2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0.60344872525238391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0.60344872525238391</v>
      </c>
    </row>
    <row r="5663" spans="1:31" x14ac:dyDescent="0.25">
      <c r="A5663">
        <v>1719127</v>
      </c>
      <c r="B5663">
        <v>1</v>
      </c>
      <c r="C5663" t="s">
        <v>80</v>
      </c>
      <c r="D5663" t="s">
        <v>110</v>
      </c>
      <c r="E5663" t="s">
        <v>441</v>
      </c>
      <c r="F5663" t="s">
        <v>16325</v>
      </c>
      <c r="G5663" t="s">
        <v>173</v>
      </c>
      <c r="H5663" t="s">
        <v>134</v>
      </c>
      <c r="I5663" t="s">
        <v>135</v>
      </c>
      <c r="J5663" t="s">
        <v>136</v>
      </c>
      <c r="K5663" t="s">
        <v>153</v>
      </c>
      <c r="L5663" t="s">
        <v>16326</v>
      </c>
      <c r="M5663" t="s">
        <v>16327</v>
      </c>
      <c r="N5663">
        <v>0.68687388800000004</v>
      </c>
      <c r="O5663">
        <v>0</v>
      </c>
      <c r="P5663">
        <v>134</v>
      </c>
      <c r="Q5663">
        <v>0</v>
      </c>
      <c r="R5663">
        <v>0</v>
      </c>
      <c r="S5663">
        <v>0</v>
      </c>
      <c r="T5663">
        <v>27</v>
      </c>
      <c r="U5663">
        <v>0</v>
      </c>
      <c r="V5663">
        <v>0</v>
      </c>
      <c r="W5663">
        <v>0</v>
      </c>
      <c r="X5663">
        <v>23.720097430131485</v>
      </c>
      <c r="Y5663">
        <v>0</v>
      </c>
      <c r="Z5663">
        <v>0</v>
      </c>
      <c r="AA5663">
        <v>0</v>
      </c>
      <c r="AB5663">
        <v>20.97731897541998</v>
      </c>
      <c r="AC5663">
        <v>0</v>
      </c>
      <c r="AD5663">
        <v>0</v>
      </c>
      <c r="AE5663">
        <v>44.697416405551465</v>
      </c>
    </row>
    <row r="5664" spans="1:31" x14ac:dyDescent="0.25">
      <c r="A5664">
        <v>1719459</v>
      </c>
      <c r="B5664">
        <v>1</v>
      </c>
      <c r="C5664" t="s">
        <v>81</v>
      </c>
      <c r="D5664" t="s">
        <v>128</v>
      </c>
      <c r="E5664" t="s">
        <v>131</v>
      </c>
      <c r="F5664" t="s">
        <v>16328</v>
      </c>
      <c r="G5664" t="s">
        <v>133</v>
      </c>
      <c r="H5664" t="s">
        <v>134</v>
      </c>
      <c r="I5664" t="s">
        <v>135</v>
      </c>
      <c r="J5664" t="s">
        <v>136</v>
      </c>
      <c r="K5664" t="s">
        <v>137</v>
      </c>
      <c r="L5664" t="s">
        <v>16329</v>
      </c>
      <c r="M5664" t="s">
        <v>16330</v>
      </c>
      <c r="N5664">
        <v>3.787222222</v>
      </c>
      <c r="O5664">
        <v>0</v>
      </c>
      <c r="P5664">
        <v>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6.4050129892178342E-2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6.4050129892178342E-2</v>
      </c>
    </row>
    <row r="5665" spans="1:31" x14ac:dyDescent="0.25">
      <c r="A5665">
        <v>1719070</v>
      </c>
      <c r="B5665">
        <v>1</v>
      </c>
      <c r="C5665" t="s">
        <v>81</v>
      </c>
      <c r="D5665" t="s">
        <v>128</v>
      </c>
      <c r="E5665" t="s">
        <v>131</v>
      </c>
      <c r="F5665" t="s">
        <v>10797</v>
      </c>
      <c r="G5665" t="s">
        <v>242</v>
      </c>
      <c r="H5665" t="s">
        <v>134</v>
      </c>
      <c r="I5665" t="s">
        <v>135</v>
      </c>
      <c r="J5665" t="s">
        <v>136</v>
      </c>
      <c r="K5665" t="s">
        <v>137</v>
      </c>
      <c r="L5665" t="s">
        <v>16331</v>
      </c>
      <c r="M5665" t="s">
        <v>16332</v>
      </c>
      <c r="N5665">
        <v>1.893888888</v>
      </c>
      <c r="O5665">
        <v>0</v>
      </c>
      <c r="P5665">
        <v>3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0.42744236080443088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0.42744236080443088</v>
      </c>
    </row>
    <row r="5666" spans="1:31" x14ac:dyDescent="0.25">
      <c r="A5666">
        <v>1719024</v>
      </c>
      <c r="B5666">
        <v>1</v>
      </c>
      <c r="C5666" t="s">
        <v>81</v>
      </c>
      <c r="D5666" t="s">
        <v>127</v>
      </c>
      <c r="E5666" t="s">
        <v>171</v>
      </c>
      <c r="F5666" t="s">
        <v>3917</v>
      </c>
      <c r="G5666" t="s">
        <v>147</v>
      </c>
      <c r="H5666" t="s">
        <v>143</v>
      </c>
      <c r="I5666" t="s">
        <v>135</v>
      </c>
      <c r="J5666" t="s">
        <v>136</v>
      </c>
      <c r="K5666" t="s">
        <v>137</v>
      </c>
      <c r="L5666" t="s">
        <v>16333</v>
      </c>
      <c r="M5666" t="s">
        <v>16334</v>
      </c>
      <c r="N5666">
        <v>4.9863888879999996</v>
      </c>
      <c r="O5666">
        <v>4</v>
      </c>
      <c r="P5666">
        <v>0</v>
      </c>
      <c r="Q5666">
        <v>155</v>
      </c>
      <c r="R5666">
        <v>6</v>
      </c>
      <c r="S5666">
        <v>7</v>
      </c>
      <c r="T5666">
        <v>0</v>
      </c>
      <c r="U5666">
        <v>0</v>
      </c>
      <c r="V5666">
        <v>0</v>
      </c>
      <c r="W5666">
        <v>3.0239465132070422</v>
      </c>
      <c r="X5666">
        <v>0</v>
      </c>
      <c r="Y5666">
        <v>238.75533622982792</v>
      </c>
      <c r="Z5666">
        <v>5.4992429590901146</v>
      </c>
      <c r="AA5666">
        <v>78.02970482122511</v>
      </c>
      <c r="AB5666">
        <v>0</v>
      </c>
      <c r="AC5666">
        <v>0</v>
      </c>
      <c r="AD5666">
        <v>0</v>
      </c>
      <c r="AE5666">
        <v>325.30823052335018</v>
      </c>
    </row>
    <row r="5667" spans="1:31" x14ac:dyDescent="0.25">
      <c r="A5667">
        <v>1718924</v>
      </c>
      <c r="B5667">
        <v>1</v>
      </c>
      <c r="C5667" t="s">
        <v>80</v>
      </c>
      <c r="D5667" t="s">
        <v>91</v>
      </c>
      <c r="E5667" t="s">
        <v>171</v>
      </c>
      <c r="F5667" t="s">
        <v>16335</v>
      </c>
      <c r="G5667" t="s">
        <v>295</v>
      </c>
      <c r="H5667" t="s">
        <v>143</v>
      </c>
      <c r="I5667" t="s">
        <v>135</v>
      </c>
      <c r="J5667" t="s">
        <v>136</v>
      </c>
      <c r="K5667" t="s">
        <v>137</v>
      </c>
      <c r="L5667" t="s">
        <v>16336</v>
      </c>
      <c r="M5667" t="s">
        <v>16337</v>
      </c>
      <c r="N5667">
        <v>6.9336111110000003</v>
      </c>
      <c r="O5667">
        <v>0</v>
      </c>
      <c r="P5667">
        <v>6</v>
      </c>
      <c r="Q5667">
        <v>0</v>
      </c>
      <c r="R5667">
        <v>17</v>
      </c>
      <c r="S5667">
        <v>0</v>
      </c>
      <c r="T5667">
        <v>4</v>
      </c>
      <c r="U5667">
        <v>0</v>
      </c>
      <c r="V5667">
        <v>0</v>
      </c>
      <c r="W5667">
        <v>0</v>
      </c>
      <c r="X5667">
        <v>7.4604549727808571</v>
      </c>
      <c r="Y5667">
        <v>0</v>
      </c>
      <c r="Z5667">
        <v>32.076329097820555</v>
      </c>
      <c r="AA5667">
        <v>0</v>
      </c>
      <c r="AB5667">
        <v>12.29023834126443</v>
      </c>
      <c r="AC5667">
        <v>0</v>
      </c>
      <c r="AD5667">
        <v>0</v>
      </c>
      <c r="AE5667">
        <v>51.82702241186584</v>
      </c>
    </row>
    <row r="5668" spans="1:31" x14ac:dyDescent="0.25">
      <c r="A5668">
        <v>1719465</v>
      </c>
      <c r="B5668">
        <v>1</v>
      </c>
      <c r="C5668" t="s">
        <v>80</v>
      </c>
      <c r="D5668" t="s">
        <v>104</v>
      </c>
      <c r="E5668" t="s">
        <v>160</v>
      </c>
      <c r="F5668" t="s">
        <v>16338</v>
      </c>
      <c r="G5668" t="s">
        <v>162</v>
      </c>
      <c r="H5668" t="s">
        <v>134</v>
      </c>
      <c r="I5668" t="s">
        <v>135</v>
      </c>
      <c r="J5668" t="s">
        <v>136</v>
      </c>
      <c r="K5668" t="s">
        <v>137</v>
      </c>
      <c r="L5668" t="s">
        <v>16339</v>
      </c>
      <c r="M5668" t="s">
        <v>16340</v>
      </c>
      <c r="N5668">
        <v>1.6291666659999999</v>
      </c>
      <c r="O5668">
        <v>0</v>
      </c>
      <c r="P5668">
        <v>30</v>
      </c>
      <c r="Q5668">
        <v>0</v>
      </c>
      <c r="R5668">
        <v>4</v>
      </c>
      <c r="S5668">
        <v>0</v>
      </c>
      <c r="T5668">
        <v>4</v>
      </c>
      <c r="U5668">
        <v>0</v>
      </c>
      <c r="V5668">
        <v>0</v>
      </c>
      <c r="W5668">
        <v>0</v>
      </c>
      <c r="X5668">
        <v>14.078693906111015</v>
      </c>
      <c r="Y5668">
        <v>0</v>
      </c>
      <c r="Z5668">
        <v>0.97101532772651644</v>
      </c>
      <c r="AA5668">
        <v>0</v>
      </c>
      <c r="AB5668">
        <v>1.9655631056093334</v>
      </c>
      <c r="AC5668">
        <v>0</v>
      </c>
      <c r="AD5668">
        <v>0</v>
      </c>
      <c r="AE5668">
        <v>17.015272339446863</v>
      </c>
    </row>
    <row r="5669" spans="1:31" x14ac:dyDescent="0.25">
      <c r="A5669">
        <v>1719213</v>
      </c>
      <c r="B5669">
        <v>1</v>
      </c>
      <c r="C5669" t="s">
        <v>80</v>
      </c>
      <c r="D5669" t="s">
        <v>84</v>
      </c>
      <c r="E5669" t="s">
        <v>131</v>
      </c>
      <c r="F5669" t="s">
        <v>16341</v>
      </c>
      <c r="G5669" t="s">
        <v>133</v>
      </c>
      <c r="H5669" t="s">
        <v>134</v>
      </c>
      <c r="I5669" t="s">
        <v>135</v>
      </c>
      <c r="J5669" t="s">
        <v>136</v>
      </c>
      <c r="K5669" t="s">
        <v>137</v>
      </c>
      <c r="L5669" t="s">
        <v>16342</v>
      </c>
      <c r="M5669" t="s">
        <v>16343</v>
      </c>
      <c r="N5669">
        <v>1.866944444</v>
      </c>
      <c r="O5669">
        <v>0</v>
      </c>
      <c r="P5669">
        <v>5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3.1278114663927865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3.1278114663927865</v>
      </c>
    </row>
    <row r="5670" spans="1:31" x14ac:dyDescent="0.25">
      <c r="A5670">
        <v>1719150</v>
      </c>
      <c r="B5670">
        <v>1</v>
      </c>
      <c r="C5670" t="s">
        <v>80</v>
      </c>
      <c r="D5670" t="s">
        <v>100</v>
      </c>
      <c r="E5670" t="s">
        <v>131</v>
      </c>
      <c r="F5670" t="s">
        <v>16344</v>
      </c>
      <c r="G5670" t="s">
        <v>133</v>
      </c>
      <c r="H5670" t="s">
        <v>134</v>
      </c>
      <c r="I5670" t="s">
        <v>135</v>
      </c>
      <c r="J5670" t="s">
        <v>136</v>
      </c>
      <c r="K5670" t="s">
        <v>137</v>
      </c>
      <c r="L5670" t="s">
        <v>16345</v>
      </c>
      <c r="M5670" t="s">
        <v>16346</v>
      </c>
      <c r="N5670">
        <v>1.639444444</v>
      </c>
      <c r="O5670">
        <v>0</v>
      </c>
      <c r="P5670">
        <v>1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0.15298012849252252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0.15298012849252252</v>
      </c>
    </row>
    <row r="5671" spans="1:31" x14ac:dyDescent="0.25">
      <c r="A5671">
        <v>1719044</v>
      </c>
      <c r="B5671">
        <v>1</v>
      </c>
      <c r="C5671" t="s">
        <v>81</v>
      </c>
      <c r="D5671" t="s">
        <v>116</v>
      </c>
      <c r="E5671" t="s">
        <v>171</v>
      </c>
      <c r="F5671" t="s">
        <v>16347</v>
      </c>
      <c r="G5671" t="s">
        <v>173</v>
      </c>
      <c r="H5671" t="s">
        <v>143</v>
      </c>
      <c r="I5671" t="s">
        <v>135</v>
      </c>
      <c r="J5671" t="s">
        <v>136</v>
      </c>
      <c r="K5671" t="s">
        <v>153</v>
      </c>
      <c r="L5671" t="s">
        <v>16348</v>
      </c>
      <c r="M5671" t="s">
        <v>16349</v>
      </c>
      <c r="N5671">
        <v>1.413888888</v>
      </c>
      <c r="O5671">
        <v>0</v>
      </c>
      <c r="P5671">
        <v>3412</v>
      </c>
      <c r="Q5671">
        <v>0</v>
      </c>
      <c r="R5671">
        <v>7</v>
      </c>
      <c r="S5671">
        <v>1</v>
      </c>
      <c r="T5671">
        <v>192</v>
      </c>
      <c r="U5671">
        <v>0</v>
      </c>
      <c r="V5671">
        <v>0</v>
      </c>
      <c r="W5671">
        <v>0</v>
      </c>
      <c r="X5671">
        <v>1008.8277701111875</v>
      </c>
      <c r="Y5671">
        <v>0</v>
      </c>
      <c r="Z5671">
        <v>0.93594477996626957</v>
      </c>
      <c r="AA5671">
        <v>87.203877497112146</v>
      </c>
      <c r="AB5671">
        <v>193.983576785233</v>
      </c>
      <c r="AC5671">
        <v>0</v>
      </c>
      <c r="AD5671">
        <v>0</v>
      </c>
      <c r="AE5671">
        <v>1290.951169173499</v>
      </c>
    </row>
    <row r="5672" spans="1:31" x14ac:dyDescent="0.25">
      <c r="A5672">
        <v>1719007</v>
      </c>
      <c r="B5672">
        <v>1</v>
      </c>
      <c r="C5672" t="s">
        <v>80</v>
      </c>
      <c r="D5672" t="s">
        <v>94</v>
      </c>
      <c r="E5672" t="s">
        <v>160</v>
      </c>
      <c r="F5672" t="s">
        <v>16350</v>
      </c>
      <c r="G5672" t="s">
        <v>152</v>
      </c>
      <c r="H5672" t="s">
        <v>134</v>
      </c>
      <c r="I5672" t="s">
        <v>135</v>
      </c>
      <c r="J5672" t="s">
        <v>136</v>
      </c>
      <c r="K5672" t="s">
        <v>153</v>
      </c>
      <c r="L5672" t="s">
        <v>16351</v>
      </c>
      <c r="M5672" t="s">
        <v>16352</v>
      </c>
      <c r="N5672">
        <v>6.5849675000000003</v>
      </c>
      <c r="O5672">
        <v>0</v>
      </c>
      <c r="P5672">
        <v>168</v>
      </c>
      <c r="Q5672">
        <v>0</v>
      </c>
      <c r="R5672">
        <v>0</v>
      </c>
      <c r="S5672">
        <v>0</v>
      </c>
      <c r="T5672">
        <v>2</v>
      </c>
      <c r="U5672">
        <v>0</v>
      </c>
      <c r="V5672">
        <v>0</v>
      </c>
      <c r="W5672">
        <v>0</v>
      </c>
      <c r="X5672">
        <v>323.20672277465292</v>
      </c>
      <c r="Y5672">
        <v>0</v>
      </c>
      <c r="Z5672">
        <v>0</v>
      </c>
      <c r="AA5672">
        <v>0</v>
      </c>
      <c r="AB5672">
        <v>8.9369759565659998E-2</v>
      </c>
      <c r="AC5672">
        <v>0</v>
      </c>
      <c r="AD5672">
        <v>0</v>
      </c>
      <c r="AE5672">
        <v>323.29609253421859</v>
      </c>
    </row>
    <row r="5673" spans="1:31" x14ac:dyDescent="0.25">
      <c r="A5673">
        <v>1719442</v>
      </c>
      <c r="B5673">
        <v>1</v>
      </c>
      <c r="C5673" t="s">
        <v>81</v>
      </c>
      <c r="D5673" t="s">
        <v>118</v>
      </c>
      <c r="E5673" t="s">
        <v>189</v>
      </c>
      <c r="F5673" t="s">
        <v>16353</v>
      </c>
      <c r="G5673" t="s">
        <v>147</v>
      </c>
      <c r="H5673" t="s">
        <v>143</v>
      </c>
      <c r="I5673" t="s">
        <v>135</v>
      </c>
      <c r="J5673" t="s">
        <v>136</v>
      </c>
      <c r="K5673" t="s">
        <v>137</v>
      </c>
      <c r="L5673" t="s">
        <v>16354</v>
      </c>
      <c r="M5673" t="s">
        <v>16355</v>
      </c>
      <c r="N5673">
        <v>1.189444444</v>
      </c>
      <c r="O5673">
        <v>1</v>
      </c>
      <c r="P5673">
        <v>370</v>
      </c>
      <c r="Q5673">
        <v>51</v>
      </c>
      <c r="R5673">
        <v>53</v>
      </c>
      <c r="S5673">
        <v>18</v>
      </c>
      <c r="T5673">
        <v>48</v>
      </c>
      <c r="U5673">
        <v>0</v>
      </c>
      <c r="V5673">
        <v>0</v>
      </c>
      <c r="W5673">
        <v>0.27560707471650664</v>
      </c>
      <c r="X5673">
        <v>145.13977420020498</v>
      </c>
      <c r="Y5673">
        <v>60.05261562094141</v>
      </c>
      <c r="Z5673">
        <v>11.590527486815668</v>
      </c>
      <c r="AA5673">
        <v>519.11454291086136</v>
      </c>
      <c r="AB5673">
        <v>79.809238331624485</v>
      </c>
      <c r="AC5673">
        <v>0</v>
      </c>
      <c r="AD5673">
        <v>0</v>
      </c>
      <c r="AE5673">
        <v>815.98230562516437</v>
      </c>
    </row>
    <row r="5674" spans="1:31" x14ac:dyDescent="0.25">
      <c r="A5674">
        <v>1718944</v>
      </c>
      <c r="B5674">
        <v>1</v>
      </c>
      <c r="C5674" t="s">
        <v>80</v>
      </c>
      <c r="D5674" t="s">
        <v>99</v>
      </c>
      <c r="E5674" t="s">
        <v>160</v>
      </c>
      <c r="F5674" t="s">
        <v>16356</v>
      </c>
      <c r="G5674" t="s">
        <v>796</v>
      </c>
      <c r="H5674" t="s">
        <v>134</v>
      </c>
      <c r="I5674" t="s">
        <v>135</v>
      </c>
      <c r="J5674" t="s">
        <v>136</v>
      </c>
      <c r="K5674" t="s">
        <v>137</v>
      </c>
      <c r="L5674" t="s">
        <v>16357</v>
      </c>
      <c r="M5674" t="s">
        <v>16358</v>
      </c>
      <c r="N5674">
        <v>3.7111111110000001</v>
      </c>
      <c r="O5674">
        <v>0</v>
      </c>
      <c r="P5674">
        <v>26</v>
      </c>
      <c r="Q5674">
        <v>0</v>
      </c>
      <c r="R5674">
        <v>2</v>
      </c>
      <c r="S5674">
        <v>0</v>
      </c>
      <c r="T5674">
        <v>5</v>
      </c>
      <c r="U5674">
        <v>0</v>
      </c>
      <c r="V5674">
        <v>0</v>
      </c>
      <c r="W5674">
        <v>0</v>
      </c>
      <c r="X5674">
        <v>20.850280948270346</v>
      </c>
      <c r="Y5674">
        <v>0</v>
      </c>
      <c r="Z5674">
        <v>0.89315674564606673</v>
      </c>
      <c r="AA5674">
        <v>0</v>
      </c>
      <c r="AB5674">
        <v>1.6608281488028263</v>
      </c>
      <c r="AC5674">
        <v>0</v>
      </c>
      <c r="AD5674">
        <v>0</v>
      </c>
      <c r="AE5674">
        <v>23.404265842719237</v>
      </c>
    </row>
    <row r="5675" spans="1:31" x14ac:dyDescent="0.25">
      <c r="A5675">
        <v>1719153</v>
      </c>
      <c r="B5675">
        <v>1</v>
      </c>
      <c r="C5675" t="s">
        <v>80</v>
      </c>
      <c r="D5675" t="s">
        <v>92</v>
      </c>
      <c r="E5675" t="s">
        <v>131</v>
      </c>
      <c r="F5675" t="s">
        <v>16359</v>
      </c>
      <c r="G5675" t="s">
        <v>133</v>
      </c>
      <c r="H5675" t="s">
        <v>134</v>
      </c>
      <c r="I5675" t="s">
        <v>135</v>
      </c>
      <c r="J5675" t="s">
        <v>136</v>
      </c>
      <c r="K5675" t="s">
        <v>137</v>
      </c>
      <c r="L5675" t="s">
        <v>16360</v>
      </c>
      <c r="M5675" t="s">
        <v>16361</v>
      </c>
      <c r="N5675">
        <v>4.9577777770000004</v>
      </c>
      <c r="O5675">
        <v>0</v>
      </c>
      <c r="P5675">
        <v>1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1.980279831838218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1.980279831838218</v>
      </c>
    </row>
    <row r="5676" spans="1:31" x14ac:dyDescent="0.25">
      <c r="A5676">
        <v>1719107</v>
      </c>
      <c r="B5676">
        <v>1</v>
      </c>
      <c r="C5676" t="s">
        <v>80</v>
      </c>
      <c r="D5676" t="s">
        <v>106</v>
      </c>
      <c r="E5676" t="s">
        <v>131</v>
      </c>
      <c r="F5676" t="s">
        <v>11635</v>
      </c>
      <c r="G5676" t="s">
        <v>133</v>
      </c>
      <c r="H5676" t="s">
        <v>134</v>
      </c>
      <c r="I5676" t="s">
        <v>135</v>
      </c>
      <c r="J5676" t="s">
        <v>136</v>
      </c>
      <c r="K5676" t="s">
        <v>137</v>
      </c>
      <c r="L5676" t="s">
        <v>16362</v>
      </c>
      <c r="M5676" t="s">
        <v>16363</v>
      </c>
      <c r="N5676">
        <v>0.61972222200000004</v>
      </c>
      <c r="O5676">
        <v>0</v>
      </c>
      <c r="P5676">
        <v>2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0.38731930289146471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0.38731930289146471</v>
      </c>
    </row>
    <row r="5677" spans="1:31" x14ac:dyDescent="0.25">
      <c r="A5677">
        <v>1718961</v>
      </c>
      <c r="B5677">
        <v>1</v>
      </c>
      <c r="C5677" t="s">
        <v>80</v>
      </c>
      <c r="D5677" t="s">
        <v>101</v>
      </c>
      <c r="E5677" t="s">
        <v>131</v>
      </c>
      <c r="F5677" t="s">
        <v>16364</v>
      </c>
      <c r="G5677" t="s">
        <v>238</v>
      </c>
      <c r="H5677" t="s">
        <v>134</v>
      </c>
      <c r="I5677" t="s">
        <v>135</v>
      </c>
      <c r="J5677" t="s">
        <v>136</v>
      </c>
      <c r="K5677" t="s">
        <v>137</v>
      </c>
      <c r="L5677" t="s">
        <v>16365</v>
      </c>
      <c r="M5677" t="s">
        <v>16366</v>
      </c>
      <c r="N5677">
        <v>1.062777777</v>
      </c>
      <c r="O5677">
        <v>0</v>
      </c>
      <c r="P5677">
        <v>10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3.4948957639625942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3.4948957639625942</v>
      </c>
    </row>
    <row r="5678" spans="1:31" x14ac:dyDescent="0.25">
      <c r="A5678">
        <v>1719067</v>
      </c>
      <c r="B5678">
        <v>1</v>
      </c>
      <c r="C5678" t="s">
        <v>80</v>
      </c>
      <c r="D5678" t="s">
        <v>106</v>
      </c>
      <c r="E5678" t="s">
        <v>140</v>
      </c>
      <c r="F5678" t="s">
        <v>16367</v>
      </c>
      <c r="G5678" t="s">
        <v>152</v>
      </c>
      <c r="H5678" t="s">
        <v>143</v>
      </c>
      <c r="I5678" t="s">
        <v>135</v>
      </c>
      <c r="J5678" t="s">
        <v>136</v>
      </c>
      <c r="K5678" t="s">
        <v>153</v>
      </c>
      <c r="L5678" t="s">
        <v>16368</v>
      </c>
      <c r="M5678" t="s">
        <v>16369</v>
      </c>
      <c r="N5678">
        <v>1.0425</v>
      </c>
      <c r="O5678">
        <v>0</v>
      </c>
      <c r="P5678">
        <v>1206</v>
      </c>
      <c r="Q5678">
        <v>0</v>
      </c>
      <c r="R5678">
        <v>1</v>
      </c>
      <c r="S5678">
        <v>0</v>
      </c>
      <c r="T5678">
        <v>38</v>
      </c>
      <c r="U5678">
        <v>0</v>
      </c>
      <c r="V5678">
        <v>1</v>
      </c>
      <c r="W5678">
        <v>0</v>
      </c>
      <c r="X5678">
        <v>230.82486036438465</v>
      </c>
      <c r="Y5678">
        <v>0</v>
      </c>
      <c r="Z5678">
        <v>1.5602246261703825</v>
      </c>
      <c r="AA5678">
        <v>0</v>
      </c>
      <c r="AB5678">
        <v>26.071105972603227</v>
      </c>
      <c r="AC5678">
        <v>0</v>
      </c>
      <c r="AD5678">
        <v>4.8754419426036506</v>
      </c>
      <c r="AE5678">
        <v>263.33163290576192</v>
      </c>
    </row>
    <row r="5679" spans="1:31" x14ac:dyDescent="0.25">
      <c r="A5679">
        <v>1719376</v>
      </c>
      <c r="B5679">
        <v>1</v>
      </c>
      <c r="C5679" t="s">
        <v>81</v>
      </c>
      <c r="D5679" t="s">
        <v>128</v>
      </c>
      <c r="E5679" t="s">
        <v>160</v>
      </c>
      <c r="F5679" t="s">
        <v>16370</v>
      </c>
      <c r="G5679" t="s">
        <v>157</v>
      </c>
      <c r="H5679" t="s">
        <v>134</v>
      </c>
      <c r="I5679" t="s">
        <v>135</v>
      </c>
      <c r="J5679" t="s">
        <v>3</v>
      </c>
      <c r="K5679" t="s">
        <v>137</v>
      </c>
      <c r="L5679" t="s">
        <v>16371</v>
      </c>
      <c r="M5679" t="s">
        <v>16372</v>
      </c>
      <c r="N5679">
        <v>4.8830555550000003</v>
      </c>
      <c r="O5679">
        <v>0</v>
      </c>
      <c r="P5679">
        <v>34</v>
      </c>
      <c r="Q5679">
        <v>0</v>
      </c>
      <c r="R5679">
        <v>0</v>
      </c>
      <c r="S5679">
        <v>0</v>
      </c>
      <c r="T5679">
        <v>1</v>
      </c>
      <c r="U5679">
        <v>0</v>
      </c>
      <c r="V5679">
        <v>0</v>
      </c>
      <c r="W5679">
        <v>0</v>
      </c>
      <c r="X5679">
        <v>28.139566725198858</v>
      </c>
      <c r="Y5679">
        <v>0</v>
      </c>
      <c r="Z5679">
        <v>0</v>
      </c>
      <c r="AA5679">
        <v>0</v>
      </c>
      <c r="AB5679">
        <v>9.7012206186852509E-2</v>
      </c>
      <c r="AC5679">
        <v>0</v>
      </c>
      <c r="AD5679">
        <v>0</v>
      </c>
      <c r="AE5679">
        <v>28.236578931385711</v>
      </c>
    </row>
    <row r="5680" spans="1:31" x14ac:dyDescent="0.25">
      <c r="A5680">
        <v>1719422</v>
      </c>
      <c r="B5680">
        <v>1</v>
      </c>
      <c r="C5680" t="s">
        <v>81</v>
      </c>
      <c r="D5680" t="s">
        <v>127</v>
      </c>
      <c r="E5680" t="s">
        <v>189</v>
      </c>
      <c r="F5680" t="s">
        <v>5769</v>
      </c>
      <c r="G5680" t="s">
        <v>147</v>
      </c>
      <c r="H5680" t="s">
        <v>143</v>
      </c>
      <c r="I5680" t="s">
        <v>135</v>
      </c>
      <c r="J5680" t="s">
        <v>136</v>
      </c>
      <c r="K5680" t="s">
        <v>137</v>
      </c>
      <c r="L5680" t="s">
        <v>16373</v>
      </c>
      <c r="M5680" t="s">
        <v>16374</v>
      </c>
      <c r="N5680">
        <v>5.0311111110000004</v>
      </c>
      <c r="O5680">
        <v>2</v>
      </c>
      <c r="P5680">
        <v>11</v>
      </c>
      <c r="Q5680">
        <v>201</v>
      </c>
      <c r="R5680">
        <v>106</v>
      </c>
      <c r="S5680">
        <v>18</v>
      </c>
      <c r="T5680">
        <v>4</v>
      </c>
      <c r="U5680">
        <v>2</v>
      </c>
      <c r="V5680">
        <v>0</v>
      </c>
      <c r="W5680">
        <v>9.7389922943595337</v>
      </c>
      <c r="X5680">
        <v>2.2013377671342753</v>
      </c>
      <c r="Y5680">
        <v>287.60012115754313</v>
      </c>
      <c r="Z5680">
        <v>112.5428784208755</v>
      </c>
      <c r="AA5680">
        <v>337.93870819551682</v>
      </c>
      <c r="AB5680">
        <v>17.546165441240696</v>
      </c>
      <c r="AC5680">
        <v>125.37923971833244</v>
      </c>
      <c r="AD5680">
        <v>0</v>
      </c>
      <c r="AE5680">
        <v>892.94744299500235</v>
      </c>
    </row>
    <row r="5681" spans="1:31" x14ac:dyDescent="0.25">
      <c r="A5681">
        <v>1719462</v>
      </c>
      <c r="B5681">
        <v>1</v>
      </c>
      <c r="C5681" t="s">
        <v>80</v>
      </c>
      <c r="D5681" t="s">
        <v>82</v>
      </c>
      <c r="E5681" t="s">
        <v>150</v>
      </c>
      <c r="F5681" t="s">
        <v>6059</v>
      </c>
      <c r="G5681" t="s">
        <v>326</v>
      </c>
      <c r="H5681" t="s">
        <v>134</v>
      </c>
      <c r="I5681" t="s">
        <v>135</v>
      </c>
      <c r="J5681" t="s">
        <v>136</v>
      </c>
      <c r="K5681" t="s">
        <v>137</v>
      </c>
      <c r="L5681" t="s">
        <v>16375</v>
      </c>
      <c r="M5681" t="s">
        <v>16376</v>
      </c>
      <c r="N5681">
        <v>2.63</v>
      </c>
      <c r="O5681">
        <v>0</v>
      </c>
      <c r="P5681">
        <v>745</v>
      </c>
      <c r="Q5681">
        <v>0</v>
      </c>
      <c r="R5681">
        <v>0</v>
      </c>
      <c r="S5681">
        <v>0</v>
      </c>
      <c r="T5681">
        <v>76</v>
      </c>
      <c r="U5681">
        <v>0</v>
      </c>
      <c r="V5681">
        <v>0</v>
      </c>
      <c r="W5681">
        <v>0</v>
      </c>
      <c r="X5681">
        <v>753.78900127847896</v>
      </c>
      <c r="Y5681">
        <v>0</v>
      </c>
      <c r="Z5681">
        <v>0</v>
      </c>
      <c r="AA5681">
        <v>0</v>
      </c>
      <c r="AB5681">
        <v>92.024306649649219</v>
      </c>
      <c r="AC5681">
        <v>0</v>
      </c>
      <c r="AD5681">
        <v>0</v>
      </c>
      <c r="AE5681">
        <v>845.81330792812821</v>
      </c>
    </row>
    <row r="5682" spans="1:31" x14ac:dyDescent="0.25">
      <c r="A5682">
        <v>1718921</v>
      </c>
      <c r="B5682">
        <v>1</v>
      </c>
      <c r="C5682" t="s">
        <v>80</v>
      </c>
      <c r="D5682" t="s">
        <v>106</v>
      </c>
      <c r="E5682" t="s">
        <v>140</v>
      </c>
      <c r="F5682" t="s">
        <v>721</v>
      </c>
      <c r="G5682" t="s">
        <v>147</v>
      </c>
      <c r="H5682" t="s">
        <v>143</v>
      </c>
      <c r="I5682" t="s">
        <v>135</v>
      </c>
      <c r="J5682" t="s">
        <v>136</v>
      </c>
      <c r="K5682" t="s">
        <v>137</v>
      </c>
      <c r="L5682" t="s">
        <v>16377</v>
      </c>
      <c r="M5682" t="s">
        <v>16378</v>
      </c>
      <c r="N5682">
        <v>0.91944444400000003</v>
      </c>
      <c r="O5682">
        <v>0</v>
      </c>
      <c r="P5682">
        <v>605</v>
      </c>
      <c r="Q5682">
        <v>24</v>
      </c>
      <c r="R5682">
        <v>181</v>
      </c>
      <c r="S5682">
        <v>10</v>
      </c>
      <c r="T5682">
        <v>127</v>
      </c>
      <c r="U5682">
        <v>0</v>
      </c>
      <c r="V5682">
        <v>0</v>
      </c>
      <c r="W5682">
        <v>0</v>
      </c>
      <c r="X5682">
        <v>89.304359883883265</v>
      </c>
      <c r="Y5682">
        <v>75.093380779441446</v>
      </c>
      <c r="Z5682">
        <v>38.506791290215794</v>
      </c>
      <c r="AA5682">
        <v>11.162860175759805</v>
      </c>
      <c r="AB5682">
        <v>44.738694185792959</v>
      </c>
      <c r="AC5682">
        <v>0</v>
      </c>
      <c r="AD5682">
        <v>0</v>
      </c>
      <c r="AE5682">
        <v>258.8060863150933</v>
      </c>
    </row>
    <row r="5683" spans="1:31" x14ac:dyDescent="0.25">
      <c r="A5683">
        <v>1719027</v>
      </c>
      <c r="B5683">
        <v>1</v>
      </c>
      <c r="C5683" t="s">
        <v>81</v>
      </c>
      <c r="D5683" t="s">
        <v>119</v>
      </c>
      <c r="E5683" t="s">
        <v>140</v>
      </c>
      <c r="F5683" t="s">
        <v>16379</v>
      </c>
      <c r="G5683" t="s">
        <v>173</v>
      </c>
      <c r="H5683" t="s">
        <v>143</v>
      </c>
      <c r="I5683" t="s">
        <v>135</v>
      </c>
      <c r="J5683" t="s">
        <v>136</v>
      </c>
      <c r="K5683" t="s">
        <v>153</v>
      </c>
      <c r="L5683" t="s">
        <v>16380</v>
      </c>
      <c r="M5683" t="s">
        <v>16381</v>
      </c>
      <c r="N5683">
        <v>5.6726480549999998</v>
      </c>
      <c r="O5683">
        <v>1</v>
      </c>
      <c r="P5683">
        <v>240</v>
      </c>
      <c r="Q5683">
        <v>26</v>
      </c>
      <c r="R5683">
        <v>73</v>
      </c>
      <c r="S5683">
        <v>12</v>
      </c>
      <c r="T5683">
        <v>5</v>
      </c>
      <c r="U5683">
        <v>0</v>
      </c>
      <c r="V5683">
        <v>0</v>
      </c>
      <c r="W5683">
        <v>0.80682574209052138</v>
      </c>
      <c r="X5683">
        <v>150.27745320523977</v>
      </c>
      <c r="Y5683">
        <v>46.376909633928435</v>
      </c>
      <c r="Z5683">
        <v>109.8357750057658</v>
      </c>
      <c r="AA5683">
        <v>235.15684710059412</v>
      </c>
      <c r="AB5683">
        <v>11.213364958595433</v>
      </c>
      <c r="AC5683">
        <v>0</v>
      </c>
      <c r="AD5683">
        <v>0</v>
      </c>
      <c r="AE5683">
        <v>553.6671756462141</v>
      </c>
    </row>
    <row r="5684" spans="1:31" x14ac:dyDescent="0.25">
      <c r="A5684">
        <v>1719190</v>
      </c>
      <c r="B5684">
        <v>1</v>
      </c>
      <c r="C5684" t="s">
        <v>80</v>
      </c>
      <c r="D5684" t="s">
        <v>100</v>
      </c>
      <c r="E5684" t="s">
        <v>160</v>
      </c>
      <c r="F5684" t="s">
        <v>16382</v>
      </c>
      <c r="G5684" t="s">
        <v>269</v>
      </c>
      <c r="H5684" t="s">
        <v>134</v>
      </c>
      <c r="I5684" t="s">
        <v>135</v>
      </c>
      <c r="J5684" t="s">
        <v>136</v>
      </c>
      <c r="K5684" t="s">
        <v>137</v>
      </c>
      <c r="L5684" t="s">
        <v>16383</v>
      </c>
      <c r="M5684" t="s">
        <v>16384</v>
      </c>
      <c r="N5684">
        <v>1.5241666659999999</v>
      </c>
      <c r="O5684">
        <v>0</v>
      </c>
      <c r="P5684">
        <v>21</v>
      </c>
      <c r="Q5684">
        <v>0</v>
      </c>
      <c r="R5684">
        <v>6</v>
      </c>
      <c r="S5684">
        <v>0</v>
      </c>
      <c r="T5684">
        <v>1</v>
      </c>
      <c r="U5684">
        <v>0</v>
      </c>
      <c r="V5684">
        <v>0</v>
      </c>
      <c r="W5684">
        <v>0</v>
      </c>
      <c r="X5684">
        <v>17.421907770482825</v>
      </c>
      <c r="Y5684">
        <v>0</v>
      </c>
      <c r="Z5684">
        <v>2.7984413211189314</v>
      </c>
      <c r="AA5684">
        <v>0</v>
      </c>
      <c r="AB5684">
        <v>2.6246835532345001</v>
      </c>
      <c r="AC5684">
        <v>0</v>
      </c>
      <c r="AD5684">
        <v>0</v>
      </c>
      <c r="AE5684">
        <v>22.845032644836259</v>
      </c>
    </row>
    <row r="5685" spans="1:31" x14ac:dyDescent="0.25">
      <c r="A5685">
        <v>1719004</v>
      </c>
      <c r="B5685">
        <v>1</v>
      </c>
      <c r="C5685" t="s">
        <v>81</v>
      </c>
      <c r="D5685" t="s">
        <v>115</v>
      </c>
      <c r="E5685" t="s">
        <v>160</v>
      </c>
      <c r="F5685" t="s">
        <v>16385</v>
      </c>
      <c r="G5685" t="s">
        <v>326</v>
      </c>
      <c r="H5685" t="s">
        <v>134</v>
      </c>
      <c r="I5685" t="s">
        <v>135</v>
      </c>
      <c r="J5685" t="s">
        <v>136</v>
      </c>
      <c r="K5685" t="s">
        <v>137</v>
      </c>
      <c r="L5685" t="s">
        <v>16386</v>
      </c>
      <c r="M5685" t="s">
        <v>16387</v>
      </c>
      <c r="N5685">
        <v>5.4497222220000001</v>
      </c>
      <c r="O5685">
        <v>0</v>
      </c>
      <c r="P5685">
        <v>12</v>
      </c>
      <c r="Q5685">
        <v>0</v>
      </c>
      <c r="R5685">
        <v>1</v>
      </c>
      <c r="S5685">
        <v>0</v>
      </c>
      <c r="T5685">
        <v>3</v>
      </c>
      <c r="U5685">
        <v>0</v>
      </c>
      <c r="V5685">
        <v>0</v>
      </c>
      <c r="W5685">
        <v>0</v>
      </c>
      <c r="X5685">
        <v>6.4836573058891691</v>
      </c>
      <c r="Y5685">
        <v>0</v>
      </c>
      <c r="Z5685">
        <v>3.8277497907387506E-2</v>
      </c>
      <c r="AA5685">
        <v>0</v>
      </c>
      <c r="AB5685">
        <v>4.1509821900000752</v>
      </c>
      <c r="AC5685">
        <v>0</v>
      </c>
      <c r="AD5685">
        <v>0</v>
      </c>
      <c r="AE5685">
        <v>10.672916993796632</v>
      </c>
    </row>
    <row r="5686" spans="1:31" x14ac:dyDescent="0.25">
      <c r="A5686">
        <v>1719482</v>
      </c>
      <c r="B5686">
        <v>1</v>
      </c>
      <c r="C5686" t="s">
        <v>80</v>
      </c>
      <c r="D5686" t="s">
        <v>82</v>
      </c>
      <c r="E5686" t="s">
        <v>441</v>
      </c>
      <c r="F5686" t="s">
        <v>16388</v>
      </c>
      <c r="G5686" t="s">
        <v>904</v>
      </c>
      <c r="H5686" t="s">
        <v>134</v>
      </c>
      <c r="I5686" t="s">
        <v>135</v>
      </c>
      <c r="J5686" t="s">
        <v>136</v>
      </c>
      <c r="K5686" t="s">
        <v>137</v>
      </c>
      <c r="L5686" t="s">
        <v>16389</v>
      </c>
      <c r="M5686" t="s">
        <v>16390</v>
      </c>
      <c r="N5686">
        <v>4.2263888879999998</v>
      </c>
      <c r="O5686">
        <v>0</v>
      </c>
      <c r="P5686">
        <v>46</v>
      </c>
      <c r="Q5686">
        <v>0</v>
      </c>
      <c r="R5686">
        <v>0</v>
      </c>
      <c r="S5686">
        <v>0</v>
      </c>
      <c r="T5686">
        <v>5</v>
      </c>
      <c r="U5686">
        <v>0</v>
      </c>
      <c r="V5686">
        <v>0</v>
      </c>
      <c r="W5686">
        <v>0</v>
      </c>
      <c r="X5686">
        <v>92.329185647941031</v>
      </c>
      <c r="Y5686">
        <v>0</v>
      </c>
      <c r="Z5686">
        <v>0</v>
      </c>
      <c r="AA5686">
        <v>0</v>
      </c>
      <c r="AB5686">
        <v>27.400014573481084</v>
      </c>
      <c r="AC5686">
        <v>0</v>
      </c>
      <c r="AD5686">
        <v>0</v>
      </c>
      <c r="AE5686">
        <v>119.72920022142212</v>
      </c>
    </row>
    <row r="5687" spans="1:31" x14ac:dyDescent="0.25">
      <c r="A5687">
        <v>1719233</v>
      </c>
      <c r="B5687">
        <v>1</v>
      </c>
      <c r="C5687" t="s">
        <v>80</v>
      </c>
      <c r="D5687" t="s">
        <v>91</v>
      </c>
      <c r="E5687" t="s">
        <v>171</v>
      </c>
      <c r="F5687" t="s">
        <v>16391</v>
      </c>
      <c r="G5687" t="s">
        <v>142</v>
      </c>
      <c r="H5687" t="s">
        <v>143</v>
      </c>
      <c r="I5687" t="s">
        <v>135</v>
      </c>
      <c r="J5687" t="s">
        <v>136</v>
      </c>
      <c r="K5687" t="s">
        <v>137</v>
      </c>
      <c r="L5687" t="s">
        <v>16392</v>
      </c>
      <c r="M5687" t="s">
        <v>16393</v>
      </c>
      <c r="N5687">
        <v>1.0519444440000001</v>
      </c>
      <c r="O5687">
        <v>0</v>
      </c>
      <c r="P5687">
        <v>0</v>
      </c>
      <c r="Q5687">
        <v>0</v>
      </c>
      <c r="R5687">
        <v>11</v>
      </c>
      <c r="S5687">
        <v>0</v>
      </c>
      <c r="T5687">
        <v>1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0.40197511972199584</v>
      </c>
      <c r="AA5687">
        <v>0</v>
      </c>
      <c r="AB5687">
        <v>0</v>
      </c>
      <c r="AC5687">
        <v>0</v>
      </c>
      <c r="AD5687">
        <v>0</v>
      </c>
      <c r="AE5687">
        <v>0.40197511972199584</v>
      </c>
    </row>
    <row r="5688" spans="1:31" x14ac:dyDescent="0.25">
      <c r="A5688">
        <v>1719445</v>
      </c>
      <c r="B5688">
        <v>1</v>
      </c>
      <c r="C5688" t="s">
        <v>81</v>
      </c>
      <c r="D5688" t="s">
        <v>115</v>
      </c>
      <c r="E5688" t="s">
        <v>160</v>
      </c>
      <c r="F5688" t="s">
        <v>16394</v>
      </c>
      <c r="G5688" t="s">
        <v>162</v>
      </c>
      <c r="H5688" t="s">
        <v>134</v>
      </c>
      <c r="I5688" t="s">
        <v>135</v>
      </c>
      <c r="J5688" t="s">
        <v>136</v>
      </c>
      <c r="K5688" t="s">
        <v>137</v>
      </c>
      <c r="L5688" t="s">
        <v>16395</v>
      </c>
      <c r="M5688" t="s">
        <v>16396</v>
      </c>
      <c r="N5688">
        <v>1.4127777770000001</v>
      </c>
      <c r="O5688">
        <v>0</v>
      </c>
      <c r="P5688">
        <v>62</v>
      </c>
      <c r="Q5688">
        <v>0</v>
      </c>
      <c r="R5688">
        <v>1</v>
      </c>
      <c r="S5688">
        <v>0</v>
      </c>
      <c r="T5688">
        <v>4</v>
      </c>
      <c r="U5688">
        <v>0</v>
      </c>
      <c r="V5688">
        <v>0</v>
      </c>
      <c r="W5688">
        <v>0</v>
      </c>
      <c r="X5688">
        <v>10.370842662246218</v>
      </c>
      <c r="Y5688">
        <v>0</v>
      </c>
      <c r="Z5688">
        <v>0</v>
      </c>
      <c r="AA5688">
        <v>0</v>
      </c>
      <c r="AB5688">
        <v>0.55295408198692442</v>
      </c>
      <c r="AC5688">
        <v>0</v>
      </c>
      <c r="AD5688">
        <v>0</v>
      </c>
      <c r="AE5688">
        <v>10.923796744233142</v>
      </c>
    </row>
    <row r="5689" spans="1:31" x14ac:dyDescent="0.25">
      <c r="A5689">
        <v>1719090</v>
      </c>
      <c r="B5689">
        <v>1</v>
      </c>
      <c r="C5689" t="s">
        <v>81</v>
      </c>
      <c r="D5689" t="s">
        <v>123</v>
      </c>
      <c r="E5689" t="s">
        <v>171</v>
      </c>
      <c r="F5689" t="s">
        <v>16397</v>
      </c>
      <c r="G5689" t="s">
        <v>16398</v>
      </c>
      <c r="H5689" t="s">
        <v>143</v>
      </c>
      <c r="I5689" t="s">
        <v>135</v>
      </c>
      <c r="J5689" t="s">
        <v>136</v>
      </c>
      <c r="K5689" t="s">
        <v>137</v>
      </c>
      <c r="L5689" t="s">
        <v>16399</v>
      </c>
      <c r="M5689" t="s">
        <v>16400</v>
      </c>
      <c r="N5689">
        <v>5.1247222219999999</v>
      </c>
      <c r="O5689">
        <v>0</v>
      </c>
      <c r="P5689">
        <v>97</v>
      </c>
      <c r="Q5689">
        <v>0</v>
      </c>
      <c r="R5689">
        <v>8</v>
      </c>
      <c r="S5689">
        <v>0</v>
      </c>
      <c r="T5689">
        <v>10</v>
      </c>
      <c r="U5689">
        <v>0</v>
      </c>
      <c r="V5689">
        <v>0</v>
      </c>
      <c r="W5689">
        <v>0</v>
      </c>
      <c r="X5689">
        <v>52.503766982108829</v>
      </c>
      <c r="Y5689">
        <v>0</v>
      </c>
      <c r="Z5689">
        <v>17.550628468718589</v>
      </c>
      <c r="AA5689">
        <v>0</v>
      </c>
      <c r="AB5689">
        <v>23.66638618331832</v>
      </c>
      <c r="AC5689">
        <v>0</v>
      </c>
      <c r="AD5689">
        <v>0</v>
      </c>
      <c r="AE5689">
        <v>93.720781634145737</v>
      </c>
    </row>
    <row r="5690" spans="1:31" x14ac:dyDescent="0.25">
      <c r="A5690">
        <v>1719296</v>
      </c>
      <c r="B5690">
        <v>1</v>
      </c>
      <c r="C5690" t="s">
        <v>80</v>
      </c>
      <c r="D5690" t="s">
        <v>97</v>
      </c>
      <c r="E5690" t="s">
        <v>131</v>
      </c>
      <c r="F5690" t="s">
        <v>16401</v>
      </c>
      <c r="G5690" t="s">
        <v>133</v>
      </c>
      <c r="H5690" t="s">
        <v>134</v>
      </c>
      <c r="I5690" t="s">
        <v>135</v>
      </c>
      <c r="J5690" t="s">
        <v>136</v>
      </c>
      <c r="K5690" t="s">
        <v>137</v>
      </c>
      <c r="L5690" t="s">
        <v>16402</v>
      </c>
      <c r="M5690" t="s">
        <v>16403</v>
      </c>
      <c r="N5690">
        <v>3.6994444440000001</v>
      </c>
      <c r="O5690">
        <v>0</v>
      </c>
      <c r="P5690">
        <v>1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</row>
    <row r="5691" spans="1:31" x14ac:dyDescent="0.25">
      <c r="A5691">
        <v>1719047</v>
      </c>
      <c r="B5691">
        <v>1</v>
      </c>
      <c r="C5691" t="s">
        <v>81</v>
      </c>
      <c r="D5691" t="s">
        <v>114</v>
      </c>
      <c r="E5691" t="s">
        <v>160</v>
      </c>
      <c r="F5691" t="s">
        <v>5463</v>
      </c>
      <c r="G5691" t="s">
        <v>152</v>
      </c>
      <c r="H5691" t="s">
        <v>134</v>
      </c>
      <c r="I5691" t="s">
        <v>135</v>
      </c>
      <c r="J5691" t="s">
        <v>136</v>
      </c>
      <c r="K5691" t="s">
        <v>153</v>
      </c>
      <c r="L5691" t="s">
        <v>16404</v>
      </c>
      <c r="M5691" t="s">
        <v>16405</v>
      </c>
      <c r="N5691">
        <v>6.8234444439999997</v>
      </c>
      <c r="O5691">
        <v>0</v>
      </c>
      <c r="P5691">
        <v>216</v>
      </c>
      <c r="Q5691">
        <v>0</v>
      </c>
      <c r="R5691">
        <v>5</v>
      </c>
      <c r="S5691">
        <v>0</v>
      </c>
      <c r="T5691">
        <v>3</v>
      </c>
      <c r="U5691">
        <v>0</v>
      </c>
      <c r="V5691">
        <v>1</v>
      </c>
      <c r="W5691">
        <v>0</v>
      </c>
      <c r="X5691">
        <v>216.77382705420828</v>
      </c>
      <c r="Y5691">
        <v>0</v>
      </c>
      <c r="Z5691">
        <v>1.6063630874952073</v>
      </c>
      <c r="AA5691">
        <v>0</v>
      </c>
      <c r="AB5691">
        <v>19.168312429266944</v>
      </c>
      <c r="AC5691">
        <v>0</v>
      </c>
      <c r="AD5691">
        <v>48.317747239539578</v>
      </c>
      <c r="AE5691">
        <v>285.86624981051</v>
      </c>
    </row>
    <row r="5692" spans="1:31" x14ac:dyDescent="0.25">
      <c r="A5692">
        <v>1719179</v>
      </c>
      <c r="B5692">
        <v>1</v>
      </c>
      <c r="C5692" t="s">
        <v>80</v>
      </c>
      <c r="D5692" t="s">
        <v>103</v>
      </c>
      <c r="E5692" t="s">
        <v>150</v>
      </c>
      <c r="F5692" t="s">
        <v>16406</v>
      </c>
      <c r="G5692" t="s">
        <v>259</v>
      </c>
      <c r="H5692" t="s">
        <v>134</v>
      </c>
      <c r="I5692" t="s">
        <v>135</v>
      </c>
      <c r="J5692" t="s">
        <v>136</v>
      </c>
      <c r="K5692" t="s">
        <v>137</v>
      </c>
      <c r="L5692" t="s">
        <v>16407</v>
      </c>
      <c r="M5692" t="s">
        <v>16408</v>
      </c>
      <c r="N5692">
        <v>0.224722222</v>
      </c>
      <c r="O5692">
        <v>0</v>
      </c>
      <c r="P5692">
        <v>278</v>
      </c>
      <c r="Q5692">
        <v>0</v>
      </c>
      <c r="R5692">
        <v>1</v>
      </c>
      <c r="S5692">
        <v>0</v>
      </c>
      <c r="T5692">
        <v>16</v>
      </c>
      <c r="U5692">
        <v>0</v>
      </c>
      <c r="V5692">
        <v>0</v>
      </c>
      <c r="W5692">
        <v>0</v>
      </c>
      <c r="X5692">
        <v>18.719016998678562</v>
      </c>
      <c r="Y5692">
        <v>0</v>
      </c>
      <c r="Z5692">
        <v>1.1773610677402778E-3</v>
      </c>
      <c r="AA5692">
        <v>0</v>
      </c>
      <c r="AB5692">
        <v>1.6383538169477512</v>
      </c>
      <c r="AC5692">
        <v>0</v>
      </c>
      <c r="AD5692">
        <v>0</v>
      </c>
      <c r="AE5692">
        <v>20.358548176694054</v>
      </c>
    </row>
    <row r="5693" spans="1:31" x14ac:dyDescent="0.25">
      <c r="A5693">
        <v>1719202</v>
      </c>
      <c r="B5693">
        <v>1</v>
      </c>
      <c r="C5693" t="s">
        <v>80</v>
      </c>
      <c r="D5693" t="s">
        <v>95</v>
      </c>
      <c r="E5693" t="s">
        <v>160</v>
      </c>
      <c r="F5693" t="s">
        <v>13440</v>
      </c>
      <c r="G5693" t="s">
        <v>1849</v>
      </c>
      <c r="H5693" t="s">
        <v>134</v>
      </c>
      <c r="I5693" t="s">
        <v>135</v>
      </c>
      <c r="J5693" t="s">
        <v>136</v>
      </c>
      <c r="K5693" t="s">
        <v>137</v>
      </c>
      <c r="L5693" t="s">
        <v>16409</v>
      </c>
      <c r="M5693" t="s">
        <v>16410</v>
      </c>
      <c r="N5693">
        <v>2.596666666</v>
      </c>
      <c r="O5693">
        <v>0</v>
      </c>
      <c r="P5693">
        <v>50</v>
      </c>
      <c r="Q5693">
        <v>0</v>
      </c>
      <c r="R5693">
        <v>2</v>
      </c>
      <c r="S5693">
        <v>0</v>
      </c>
      <c r="T5693">
        <v>4</v>
      </c>
      <c r="U5693">
        <v>0</v>
      </c>
      <c r="V5693">
        <v>0</v>
      </c>
      <c r="W5693">
        <v>0</v>
      </c>
      <c r="X5693">
        <v>35.259654515350526</v>
      </c>
      <c r="Y5693">
        <v>0</v>
      </c>
      <c r="Z5693">
        <v>3.7264518578466669E-3</v>
      </c>
      <c r="AA5693">
        <v>0</v>
      </c>
      <c r="AB5693">
        <v>19.452327366934401</v>
      </c>
      <c r="AC5693">
        <v>0</v>
      </c>
      <c r="AD5693">
        <v>0</v>
      </c>
      <c r="AE5693">
        <v>54.715708334142775</v>
      </c>
    </row>
    <row r="5694" spans="1:31" x14ac:dyDescent="0.25">
      <c r="A5694">
        <v>1719348</v>
      </c>
      <c r="B5694">
        <v>1</v>
      </c>
      <c r="C5694" t="s">
        <v>80</v>
      </c>
      <c r="D5694" t="s">
        <v>91</v>
      </c>
      <c r="E5694" t="s">
        <v>160</v>
      </c>
      <c r="F5694" t="s">
        <v>16411</v>
      </c>
      <c r="G5694" t="s">
        <v>162</v>
      </c>
      <c r="H5694" t="s">
        <v>134</v>
      </c>
      <c r="I5694" t="s">
        <v>135</v>
      </c>
      <c r="J5694" t="s">
        <v>136</v>
      </c>
      <c r="K5694" t="s">
        <v>137</v>
      </c>
      <c r="L5694" t="s">
        <v>16412</v>
      </c>
      <c r="M5694" t="s">
        <v>16413</v>
      </c>
      <c r="N5694">
        <v>0.505833333</v>
      </c>
      <c r="O5694">
        <v>0</v>
      </c>
      <c r="P5694">
        <v>58</v>
      </c>
      <c r="Q5694">
        <v>0</v>
      </c>
      <c r="R5694">
        <v>0</v>
      </c>
      <c r="S5694">
        <v>0</v>
      </c>
      <c r="T5694">
        <v>13</v>
      </c>
      <c r="U5694">
        <v>0</v>
      </c>
      <c r="V5694">
        <v>0</v>
      </c>
      <c r="W5694">
        <v>0</v>
      </c>
      <c r="X5694">
        <v>6.9315410218277655</v>
      </c>
      <c r="Y5694">
        <v>0</v>
      </c>
      <c r="Z5694">
        <v>0</v>
      </c>
      <c r="AA5694">
        <v>0</v>
      </c>
      <c r="AB5694">
        <v>4.3076578812832729</v>
      </c>
      <c r="AC5694">
        <v>0</v>
      </c>
      <c r="AD5694">
        <v>0</v>
      </c>
      <c r="AE5694">
        <v>11.239198903111038</v>
      </c>
    </row>
    <row r="5695" spans="1:31" x14ac:dyDescent="0.25">
      <c r="A5695">
        <v>1719016</v>
      </c>
      <c r="B5695">
        <v>1</v>
      </c>
      <c r="C5695" t="s">
        <v>81</v>
      </c>
      <c r="D5695" t="s">
        <v>112</v>
      </c>
      <c r="E5695" t="s">
        <v>160</v>
      </c>
      <c r="F5695" t="s">
        <v>16414</v>
      </c>
      <c r="G5695" t="s">
        <v>152</v>
      </c>
      <c r="H5695" t="s">
        <v>134</v>
      </c>
      <c r="I5695" t="s">
        <v>135</v>
      </c>
      <c r="J5695" t="s">
        <v>136</v>
      </c>
      <c r="K5695" t="s">
        <v>153</v>
      </c>
      <c r="L5695" t="s">
        <v>16415</v>
      </c>
      <c r="M5695" t="s">
        <v>16416</v>
      </c>
      <c r="N5695">
        <v>1.648285</v>
      </c>
      <c r="O5695">
        <v>0</v>
      </c>
      <c r="P5695">
        <v>100</v>
      </c>
      <c r="Q5695">
        <v>0</v>
      </c>
      <c r="R5695">
        <v>0</v>
      </c>
      <c r="S5695">
        <v>0</v>
      </c>
      <c r="T5695">
        <v>35</v>
      </c>
      <c r="U5695">
        <v>0</v>
      </c>
      <c r="V5695">
        <v>0</v>
      </c>
      <c r="W5695">
        <v>0</v>
      </c>
      <c r="X5695">
        <v>33.151739972297086</v>
      </c>
      <c r="Y5695">
        <v>0</v>
      </c>
      <c r="Z5695">
        <v>0</v>
      </c>
      <c r="AA5695">
        <v>0</v>
      </c>
      <c r="AB5695">
        <v>142.19081112292065</v>
      </c>
      <c r="AC5695">
        <v>0</v>
      </c>
      <c r="AD5695">
        <v>0</v>
      </c>
      <c r="AE5695">
        <v>175.34255109521774</v>
      </c>
    </row>
    <row r="5696" spans="1:31" x14ac:dyDescent="0.25">
      <c r="A5696">
        <v>1719010</v>
      </c>
      <c r="B5696">
        <v>1</v>
      </c>
      <c r="C5696" t="s">
        <v>80</v>
      </c>
      <c r="D5696" t="s">
        <v>84</v>
      </c>
      <c r="E5696" t="s">
        <v>131</v>
      </c>
      <c r="F5696" t="s">
        <v>16417</v>
      </c>
      <c r="G5696" t="s">
        <v>133</v>
      </c>
      <c r="H5696" t="s">
        <v>134</v>
      </c>
      <c r="I5696" t="s">
        <v>135</v>
      </c>
      <c r="J5696" t="s">
        <v>136</v>
      </c>
      <c r="K5696" t="s">
        <v>137</v>
      </c>
      <c r="L5696" t="s">
        <v>16418</v>
      </c>
      <c r="M5696" t="s">
        <v>16419</v>
      </c>
      <c r="N5696">
        <v>1.7625</v>
      </c>
      <c r="O5696">
        <v>0</v>
      </c>
      <c r="P5696">
        <v>1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0.49993032540599991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0.49993032540599991</v>
      </c>
    </row>
    <row r="5697" spans="1:31" x14ac:dyDescent="0.25">
      <c r="A5697">
        <v>1719411</v>
      </c>
      <c r="B5697">
        <v>1</v>
      </c>
      <c r="C5697" t="s">
        <v>80</v>
      </c>
      <c r="D5697" t="s">
        <v>96</v>
      </c>
      <c r="E5697" t="s">
        <v>131</v>
      </c>
      <c r="F5697" t="s">
        <v>16420</v>
      </c>
      <c r="G5697" t="s">
        <v>238</v>
      </c>
      <c r="H5697" t="s">
        <v>134</v>
      </c>
      <c r="I5697" t="s">
        <v>135</v>
      </c>
      <c r="J5697" t="s">
        <v>136</v>
      </c>
      <c r="K5697" t="s">
        <v>137</v>
      </c>
      <c r="L5697" t="s">
        <v>16421</v>
      </c>
      <c r="M5697" t="s">
        <v>16422</v>
      </c>
      <c r="N5697">
        <v>2.4741666659999999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1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3.0712992426503192</v>
      </c>
      <c r="AC5697">
        <v>0</v>
      </c>
      <c r="AD5697">
        <v>0</v>
      </c>
      <c r="AE5697">
        <v>3.0712992426503192</v>
      </c>
    </row>
    <row r="5698" spans="1:31" x14ac:dyDescent="0.25">
      <c r="A5698">
        <v>1719471</v>
      </c>
      <c r="B5698">
        <v>1</v>
      </c>
      <c r="C5698" t="s">
        <v>80</v>
      </c>
      <c r="D5698" t="s">
        <v>106</v>
      </c>
      <c r="E5698" t="s">
        <v>131</v>
      </c>
      <c r="F5698" t="s">
        <v>16423</v>
      </c>
      <c r="G5698" t="s">
        <v>238</v>
      </c>
      <c r="H5698" t="s">
        <v>134</v>
      </c>
      <c r="I5698" t="s">
        <v>135</v>
      </c>
      <c r="J5698" t="s">
        <v>136</v>
      </c>
      <c r="K5698" t="s">
        <v>137</v>
      </c>
      <c r="L5698" t="s">
        <v>16424</v>
      </c>
      <c r="M5698" t="s">
        <v>16425</v>
      </c>
      <c r="N5698">
        <v>0.92555555499999997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1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0.13369233683651779</v>
      </c>
      <c r="AC5698">
        <v>0</v>
      </c>
      <c r="AD5698">
        <v>0</v>
      </c>
      <c r="AE5698">
        <v>0.13369233683651779</v>
      </c>
    </row>
    <row r="5699" spans="1:31" x14ac:dyDescent="0.25">
      <c r="A5699">
        <v>1718970</v>
      </c>
      <c r="B5699">
        <v>1</v>
      </c>
      <c r="C5699" t="s">
        <v>81</v>
      </c>
      <c r="D5699" t="s">
        <v>128</v>
      </c>
      <c r="E5699" t="s">
        <v>160</v>
      </c>
      <c r="F5699" t="s">
        <v>14574</v>
      </c>
      <c r="G5699" t="s">
        <v>162</v>
      </c>
      <c r="H5699" t="s">
        <v>134</v>
      </c>
      <c r="I5699" t="s">
        <v>135</v>
      </c>
      <c r="J5699" t="s">
        <v>136</v>
      </c>
      <c r="K5699" t="s">
        <v>137</v>
      </c>
      <c r="L5699" t="s">
        <v>16426</v>
      </c>
      <c r="M5699" t="s">
        <v>16427</v>
      </c>
      <c r="N5699">
        <v>3.0566666659999999</v>
      </c>
      <c r="O5699">
        <v>0</v>
      </c>
      <c r="P5699">
        <v>157</v>
      </c>
      <c r="Q5699">
        <v>0</v>
      </c>
      <c r="R5699">
        <v>0</v>
      </c>
      <c r="S5699">
        <v>0</v>
      </c>
      <c r="T5699">
        <v>10</v>
      </c>
      <c r="U5699">
        <v>0</v>
      </c>
      <c r="V5699">
        <v>0</v>
      </c>
      <c r="W5699">
        <v>0</v>
      </c>
      <c r="X5699">
        <v>74.672437481756262</v>
      </c>
      <c r="Y5699">
        <v>0</v>
      </c>
      <c r="Z5699">
        <v>0</v>
      </c>
      <c r="AA5699">
        <v>0</v>
      </c>
      <c r="AB5699">
        <v>1.4778663477300418</v>
      </c>
      <c r="AC5699">
        <v>0</v>
      </c>
      <c r="AD5699">
        <v>0</v>
      </c>
      <c r="AE5699">
        <v>76.150303829486305</v>
      </c>
    </row>
    <row r="5700" spans="1:31" x14ac:dyDescent="0.25">
      <c r="A5700">
        <v>1719265</v>
      </c>
      <c r="B5700">
        <v>1</v>
      </c>
      <c r="C5700" t="s">
        <v>80</v>
      </c>
      <c r="D5700" t="s">
        <v>100</v>
      </c>
      <c r="E5700" t="s">
        <v>131</v>
      </c>
      <c r="F5700" t="s">
        <v>16428</v>
      </c>
      <c r="G5700" t="s">
        <v>133</v>
      </c>
      <c r="H5700" t="s">
        <v>134</v>
      </c>
      <c r="I5700" t="s">
        <v>135</v>
      </c>
      <c r="J5700" t="s">
        <v>136</v>
      </c>
      <c r="K5700" t="s">
        <v>137</v>
      </c>
      <c r="L5700" t="s">
        <v>16429</v>
      </c>
      <c r="M5700" t="s">
        <v>16430</v>
      </c>
      <c r="N5700">
        <v>2.497222222</v>
      </c>
      <c r="O5700">
        <v>0</v>
      </c>
      <c r="P5700">
        <v>1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1.1422921748664445E-2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1.1422921748664445E-2</v>
      </c>
    </row>
    <row r="5701" spans="1:31" x14ac:dyDescent="0.25">
      <c r="A5701">
        <v>1719405</v>
      </c>
      <c r="B5701">
        <v>1</v>
      </c>
      <c r="C5701" t="s">
        <v>80</v>
      </c>
      <c r="D5701" t="s">
        <v>82</v>
      </c>
      <c r="E5701" t="s">
        <v>131</v>
      </c>
      <c r="F5701" t="s">
        <v>16431</v>
      </c>
      <c r="G5701" t="s">
        <v>1189</v>
      </c>
      <c r="H5701" t="s">
        <v>134</v>
      </c>
      <c r="I5701" t="s">
        <v>135</v>
      </c>
      <c r="J5701" t="s">
        <v>136</v>
      </c>
      <c r="K5701" t="s">
        <v>137</v>
      </c>
      <c r="L5701" t="s">
        <v>16432</v>
      </c>
      <c r="M5701" t="s">
        <v>16433</v>
      </c>
      <c r="N5701">
        <v>4.4144444439999999</v>
      </c>
      <c r="O5701">
        <v>0</v>
      </c>
      <c r="P5701">
        <v>10</v>
      </c>
      <c r="Q5701">
        <v>0</v>
      </c>
      <c r="R5701">
        <v>0</v>
      </c>
      <c r="S5701">
        <v>0</v>
      </c>
      <c r="T5701">
        <v>2</v>
      </c>
      <c r="U5701">
        <v>0</v>
      </c>
      <c r="V5701">
        <v>0</v>
      </c>
      <c r="W5701">
        <v>0</v>
      </c>
      <c r="X5701">
        <v>18.288656377392748</v>
      </c>
      <c r="Y5701">
        <v>0</v>
      </c>
      <c r="Z5701">
        <v>0</v>
      </c>
      <c r="AA5701">
        <v>0</v>
      </c>
      <c r="AB5701">
        <v>5.1387323680447166</v>
      </c>
      <c r="AC5701">
        <v>0</v>
      </c>
      <c r="AD5701">
        <v>0</v>
      </c>
      <c r="AE5701">
        <v>23.427388745437465</v>
      </c>
    </row>
    <row r="5702" spans="1:31" x14ac:dyDescent="0.25">
      <c r="A5702">
        <v>1718907</v>
      </c>
      <c r="B5702">
        <v>1</v>
      </c>
      <c r="C5702" t="s">
        <v>80</v>
      </c>
      <c r="D5702" t="s">
        <v>85</v>
      </c>
      <c r="E5702" t="s">
        <v>160</v>
      </c>
      <c r="F5702" t="s">
        <v>16434</v>
      </c>
      <c r="G5702" t="s">
        <v>162</v>
      </c>
      <c r="H5702" t="s">
        <v>134</v>
      </c>
      <c r="I5702" t="s">
        <v>135</v>
      </c>
      <c r="J5702" t="s">
        <v>136</v>
      </c>
      <c r="K5702" t="s">
        <v>137</v>
      </c>
      <c r="L5702" t="s">
        <v>16435</v>
      </c>
      <c r="M5702" t="s">
        <v>16436</v>
      </c>
      <c r="N5702">
        <v>1.6572222219999999</v>
      </c>
      <c r="O5702">
        <v>0</v>
      </c>
      <c r="P5702">
        <v>74</v>
      </c>
      <c r="Q5702">
        <v>0</v>
      </c>
      <c r="R5702">
        <v>0</v>
      </c>
      <c r="S5702">
        <v>0</v>
      </c>
      <c r="T5702">
        <v>2</v>
      </c>
      <c r="U5702">
        <v>0</v>
      </c>
      <c r="V5702">
        <v>0</v>
      </c>
      <c r="W5702">
        <v>0</v>
      </c>
      <c r="X5702">
        <v>30.673116748653051</v>
      </c>
      <c r="Y5702">
        <v>0</v>
      </c>
      <c r="Z5702">
        <v>0</v>
      </c>
      <c r="AA5702">
        <v>0</v>
      </c>
      <c r="AB5702">
        <v>0.35918740891152418</v>
      </c>
      <c r="AC5702">
        <v>0</v>
      </c>
      <c r="AD5702">
        <v>0</v>
      </c>
      <c r="AE5702">
        <v>31.032304157564575</v>
      </c>
    </row>
    <row r="5703" spans="1:31" x14ac:dyDescent="0.25">
      <c r="A5703">
        <v>1719073</v>
      </c>
      <c r="B5703">
        <v>1</v>
      </c>
      <c r="C5703" t="s">
        <v>80</v>
      </c>
      <c r="D5703" t="s">
        <v>86</v>
      </c>
      <c r="E5703" t="s">
        <v>160</v>
      </c>
      <c r="F5703" t="s">
        <v>16437</v>
      </c>
      <c r="G5703" t="s">
        <v>326</v>
      </c>
      <c r="H5703" t="s">
        <v>134</v>
      </c>
      <c r="I5703" t="s">
        <v>135</v>
      </c>
      <c r="J5703" t="s">
        <v>136</v>
      </c>
      <c r="K5703" t="s">
        <v>137</v>
      </c>
      <c r="L5703" t="s">
        <v>16438</v>
      </c>
      <c r="M5703" t="s">
        <v>16439</v>
      </c>
      <c r="N5703">
        <v>0.28416666600000001</v>
      </c>
      <c r="O5703">
        <v>0</v>
      </c>
      <c r="P5703">
        <v>6</v>
      </c>
      <c r="Q5703">
        <v>0</v>
      </c>
      <c r="R5703">
        <v>3</v>
      </c>
      <c r="S5703">
        <v>0</v>
      </c>
      <c r="T5703">
        <v>3</v>
      </c>
      <c r="U5703">
        <v>0</v>
      </c>
      <c r="V5703">
        <v>0</v>
      </c>
      <c r="W5703">
        <v>0</v>
      </c>
      <c r="X5703">
        <v>1.2031756858276927</v>
      </c>
      <c r="Y5703">
        <v>0</v>
      </c>
      <c r="Z5703">
        <v>3.3847269307775004E-3</v>
      </c>
      <c r="AA5703">
        <v>0</v>
      </c>
      <c r="AB5703">
        <v>0.75821289948535986</v>
      </c>
      <c r="AC5703">
        <v>0</v>
      </c>
      <c r="AD5703">
        <v>0</v>
      </c>
      <c r="AE5703">
        <v>1.96477331224383</v>
      </c>
    </row>
    <row r="5704" spans="1:31" x14ac:dyDescent="0.25">
      <c r="A5704">
        <v>1719285</v>
      </c>
      <c r="B5704">
        <v>1</v>
      </c>
      <c r="C5704" t="s">
        <v>80</v>
      </c>
      <c r="D5704" t="s">
        <v>96</v>
      </c>
      <c r="E5704" t="s">
        <v>131</v>
      </c>
      <c r="F5704" t="s">
        <v>16440</v>
      </c>
      <c r="G5704" t="s">
        <v>133</v>
      </c>
      <c r="H5704" t="s">
        <v>134</v>
      </c>
      <c r="I5704" t="s">
        <v>135</v>
      </c>
      <c r="J5704" t="s">
        <v>136</v>
      </c>
      <c r="K5704" t="s">
        <v>137</v>
      </c>
      <c r="L5704" t="s">
        <v>16441</v>
      </c>
      <c r="M5704" t="s">
        <v>16442</v>
      </c>
      <c r="N5704">
        <v>5.0611111109999998</v>
      </c>
      <c r="O5704">
        <v>0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18.108204851277318</v>
      </c>
      <c r="AA5704">
        <v>0</v>
      </c>
      <c r="AB5704">
        <v>0</v>
      </c>
      <c r="AC5704">
        <v>0</v>
      </c>
      <c r="AD5704">
        <v>0</v>
      </c>
      <c r="AE5704">
        <v>18.108204851277318</v>
      </c>
    </row>
    <row r="5705" spans="1:31" x14ac:dyDescent="0.25">
      <c r="A5705">
        <v>1718930</v>
      </c>
      <c r="B5705">
        <v>1</v>
      </c>
      <c r="C5705" t="s">
        <v>81</v>
      </c>
      <c r="D5705" t="s">
        <v>114</v>
      </c>
      <c r="E5705" t="s">
        <v>131</v>
      </c>
      <c r="F5705" t="s">
        <v>16443</v>
      </c>
      <c r="G5705" t="s">
        <v>3324</v>
      </c>
      <c r="H5705" t="s">
        <v>134</v>
      </c>
      <c r="I5705" t="s">
        <v>135</v>
      </c>
      <c r="J5705" t="s">
        <v>5</v>
      </c>
      <c r="K5705" t="s">
        <v>137</v>
      </c>
      <c r="L5705" t="s">
        <v>16444</v>
      </c>
      <c r="M5705" t="s">
        <v>16445</v>
      </c>
      <c r="N5705">
        <v>1.7580555550000001</v>
      </c>
      <c r="O5705">
        <v>0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1.0449019877135278E-2</v>
      </c>
      <c r="AA5705">
        <v>0</v>
      </c>
      <c r="AB5705">
        <v>0</v>
      </c>
      <c r="AC5705">
        <v>0</v>
      </c>
      <c r="AD5705">
        <v>0</v>
      </c>
      <c r="AE5705">
        <v>1.0449019877135278E-2</v>
      </c>
    </row>
    <row r="5706" spans="1:31" x14ac:dyDescent="0.25">
      <c r="A5706">
        <v>1719262</v>
      </c>
      <c r="B5706">
        <v>1</v>
      </c>
      <c r="C5706" t="s">
        <v>80</v>
      </c>
      <c r="D5706" t="s">
        <v>87</v>
      </c>
      <c r="E5706" t="s">
        <v>131</v>
      </c>
      <c r="F5706" t="s">
        <v>16446</v>
      </c>
      <c r="G5706" t="s">
        <v>269</v>
      </c>
      <c r="H5706" t="s">
        <v>134</v>
      </c>
      <c r="I5706" t="s">
        <v>135</v>
      </c>
      <c r="J5706" t="s">
        <v>136</v>
      </c>
      <c r="K5706" t="s">
        <v>137</v>
      </c>
      <c r="L5706" t="s">
        <v>16447</v>
      </c>
      <c r="M5706" t="s">
        <v>16448</v>
      </c>
      <c r="N5706">
        <v>3.605277777</v>
      </c>
      <c r="O5706">
        <v>0</v>
      </c>
      <c r="P5706">
        <v>1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3.2230670570125892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3.2230670570125892</v>
      </c>
    </row>
    <row r="5707" spans="1:31" x14ac:dyDescent="0.25">
      <c r="A5707">
        <v>1719428</v>
      </c>
      <c r="B5707">
        <v>1</v>
      </c>
      <c r="C5707" t="s">
        <v>80</v>
      </c>
      <c r="D5707" t="s">
        <v>83</v>
      </c>
      <c r="E5707" t="s">
        <v>160</v>
      </c>
      <c r="F5707" t="s">
        <v>16449</v>
      </c>
      <c r="G5707" t="s">
        <v>3106</v>
      </c>
      <c r="H5707" t="s">
        <v>134</v>
      </c>
      <c r="I5707" t="s">
        <v>135</v>
      </c>
      <c r="J5707" t="s">
        <v>136</v>
      </c>
      <c r="K5707" t="s">
        <v>137</v>
      </c>
      <c r="L5707" t="s">
        <v>16450</v>
      </c>
      <c r="M5707" t="s">
        <v>16451</v>
      </c>
      <c r="N5707">
        <v>7.903611111</v>
      </c>
      <c r="O5707">
        <v>0</v>
      </c>
      <c r="P5707">
        <v>55</v>
      </c>
      <c r="Q5707">
        <v>0</v>
      </c>
      <c r="R5707">
        <v>0</v>
      </c>
      <c r="S5707">
        <v>0</v>
      </c>
      <c r="T5707">
        <v>12</v>
      </c>
      <c r="U5707">
        <v>0</v>
      </c>
      <c r="V5707">
        <v>0</v>
      </c>
      <c r="W5707">
        <v>0</v>
      </c>
      <c r="X5707">
        <v>122.18821275207164</v>
      </c>
      <c r="Y5707">
        <v>0</v>
      </c>
      <c r="Z5707">
        <v>0</v>
      </c>
      <c r="AA5707">
        <v>0</v>
      </c>
      <c r="AB5707">
        <v>38.248179308549425</v>
      </c>
      <c r="AC5707">
        <v>0</v>
      </c>
      <c r="AD5707">
        <v>0</v>
      </c>
      <c r="AE5707">
        <v>160.43639206062107</v>
      </c>
    </row>
    <row r="5708" spans="1:31" x14ac:dyDescent="0.25">
      <c r="A5708">
        <v>1719056</v>
      </c>
      <c r="B5708">
        <v>1</v>
      </c>
      <c r="C5708" t="s">
        <v>80</v>
      </c>
      <c r="D5708" t="s">
        <v>91</v>
      </c>
      <c r="E5708" t="s">
        <v>160</v>
      </c>
      <c r="F5708" t="s">
        <v>16452</v>
      </c>
      <c r="G5708" t="s">
        <v>152</v>
      </c>
      <c r="H5708" t="s">
        <v>134</v>
      </c>
      <c r="I5708" t="s">
        <v>135</v>
      </c>
      <c r="J5708" t="s">
        <v>136</v>
      </c>
      <c r="K5708" t="s">
        <v>153</v>
      </c>
      <c r="L5708" t="s">
        <v>16453</v>
      </c>
      <c r="M5708" t="s">
        <v>16454</v>
      </c>
      <c r="N5708">
        <v>1.392953611</v>
      </c>
      <c r="O5708">
        <v>0</v>
      </c>
      <c r="P5708">
        <v>80</v>
      </c>
      <c r="Q5708">
        <v>0</v>
      </c>
      <c r="R5708">
        <v>1</v>
      </c>
      <c r="S5708">
        <v>0</v>
      </c>
      <c r="T5708">
        <v>7</v>
      </c>
      <c r="U5708">
        <v>0</v>
      </c>
      <c r="V5708">
        <v>0</v>
      </c>
      <c r="W5708">
        <v>0</v>
      </c>
      <c r="X5708">
        <v>32.857564959414283</v>
      </c>
      <c r="Y5708">
        <v>0</v>
      </c>
      <c r="Z5708">
        <v>0.5660531117730041</v>
      </c>
      <c r="AA5708">
        <v>0</v>
      </c>
      <c r="AB5708">
        <v>10.013515953008604</v>
      </c>
      <c r="AC5708">
        <v>0</v>
      </c>
      <c r="AD5708">
        <v>0</v>
      </c>
      <c r="AE5708">
        <v>43.437134024195885</v>
      </c>
    </row>
    <row r="5709" spans="1:31" x14ac:dyDescent="0.25">
      <c r="A5709">
        <v>1719199</v>
      </c>
      <c r="B5709">
        <v>1</v>
      </c>
      <c r="C5709" t="s">
        <v>81</v>
      </c>
      <c r="D5709" t="s">
        <v>128</v>
      </c>
      <c r="E5709" t="s">
        <v>131</v>
      </c>
      <c r="F5709" t="s">
        <v>16455</v>
      </c>
      <c r="G5709" t="s">
        <v>269</v>
      </c>
      <c r="H5709" t="s">
        <v>134</v>
      </c>
      <c r="I5709" t="s">
        <v>135</v>
      </c>
      <c r="J5709" t="s">
        <v>136</v>
      </c>
      <c r="K5709" t="s">
        <v>137</v>
      </c>
      <c r="L5709" t="s">
        <v>16456</v>
      </c>
      <c r="M5709" t="s">
        <v>16457</v>
      </c>
      <c r="N5709">
        <v>2.457222222</v>
      </c>
      <c r="O5709">
        <v>0</v>
      </c>
      <c r="P5709">
        <v>10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5.1298821557210372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5.1298821557210372</v>
      </c>
    </row>
    <row r="5710" spans="1:31" x14ac:dyDescent="0.25">
      <c r="A5710">
        <v>1719385</v>
      </c>
      <c r="B5710">
        <v>1</v>
      </c>
      <c r="C5710" t="s">
        <v>80</v>
      </c>
      <c r="D5710" t="s">
        <v>94</v>
      </c>
      <c r="E5710" t="s">
        <v>131</v>
      </c>
      <c r="F5710" t="s">
        <v>16458</v>
      </c>
      <c r="G5710" t="s">
        <v>157</v>
      </c>
      <c r="H5710" t="s">
        <v>134</v>
      </c>
      <c r="I5710" t="s">
        <v>135</v>
      </c>
      <c r="J5710" t="s">
        <v>136</v>
      </c>
      <c r="K5710" t="s">
        <v>137</v>
      </c>
      <c r="L5710" t="s">
        <v>16459</v>
      </c>
      <c r="M5710" t="s">
        <v>16460</v>
      </c>
      <c r="N5710">
        <v>2.517222222</v>
      </c>
      <c r="O5710">
        <v>0</v>
      </c>
      <c r="P5710">
        <v>5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6.5579353834144571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6.5579353834144571</v>
      </c>
    </row>
    <row r="5711" spans="1:31" x14ac:dyDescent="0.25">
      <c r="A5711">
        <v>1718993</v>
      </c>
      <c r="B5711">
        <v>1</v>
      </c>
      <c r="C5711" t="s">
        <v>81</v>
      </c>
      <c r="D5711" t="s">
        <v>118</v>
      </c>
      <c r="E5711" t="s">
        <v>189</v>
      </c>
      <c r="F5711" t="s">
        <v>12802</v>
      </c>
      <c r="G5711" t="s">
        <v>173</v>
      </c>
      <c r="H5711" t="s">
        <v>143</v>
      </c>
      <c r="I5711" t="s">
        <v>135</v>
      </c>
      <c r="J5711" t="s">
        <v>136</v>
      </c>
      <c r="K5711" t="s">
        <v>153</v>
      </c>
      <c r="L5711" t="s">
        <v>16461</v>
      </c>
      <c r="M5711" t="s">
        <v>16462</v>
      </c>
      <c r="N5711">
        <v>8.0477777770000003</v>
      </c>
      <c r="O5711">
        <v>4</v>
      </c>
      <c r="P5711">
        <v>1209</v>
      </c>
      <c r="Q5711">
        <v>155</v>
      </c>
      <c r="R5711">
        <v>332</v>
      </c>
      <c r="S5711">
        <v>23</v>
      </c>
      <c r="T5711">
        <v>154</v>
      </c>
      <c r="U5711">
        <v>3</v>
      </c>
      <c r="V5711">
        <v>1</v>
      </c>
      <c r="W5711">
        <v>5.7810329931824898</v>
      </c>
      <c r="X5711">
        <v>1641.4480123956573</v>
      </c>
      <c r="Y5711">
        <v>1235.9419837249498</v>
      </c>
      <c r="Z5711">
        <v>1990.3545287263942</v>
      </c>
      <c r="AA5711">
        <v>784.81767010752765</v>
      </c>
      <c r="AB5711">
        <v>980.64010120058742</v>
      </c>
      <c r="AC5711">
        <v>2066.5511459002205</v>
      </c>
      <c r="AD5711">
        <v>171.09228296801962</v>
      </c>
      <c r="AE5711">
        <v>8876.6267580165386</v>
      </c>
    </row>
    <row r="5712" spans="1:31" x14ac:dyDescent="0.25">
      <c r="A5712">
        <v>1719242</v>
      </c>
      <c r="B5712">
        <v>1</v>
      </c>
      <c r="C5712" t="s">
        <v>80</v>
      </c>
      <c r="D5712" t="s">
        <v>93</v>
      </c>
      <c r="E5712" t="s">
        <v>140</v>
      </c>
      <c r="F5712" t="s">
        <v>16463</v>
      </c>
      <c r="G5712" t="s">
        <v>147</v>
      </c>
      <c r="H5712" t="s">
        <v>143</v>
      </c>
      <c r="I5712" t="s">
        <v>135</v>
      </c>
      <c r="J5712" t="s">
        <v>136</v>
      </c>
      <c r="K5712" t="s">
        <v>137</v>
      </c>
      <c r="L5712" t="s">
        <v>16464</v>
      </c>
      <c r="M5712" t="s">
        <v>16465</v>
      </c>
      <c r="N5712">
        <v>1.2211111109999999</v>
      </c>
      <c r="O5712">
        <v>0</v>
      </c>
      <c r="P5712">
        <v>331</v>
      </c>
      <c r="Q5712">
        <v>17</v>
      </c>
      <c r="R5712">
        <v>178</v>
      </c>
      <c r="S5712">
        <v>2</v>
      </c>
      <c r="T5712">
        <v>105</v>
      </c>
      <c r="U5712">
        <v>0</v>
      </c>
      <c r="V5712">
        <v>0</v>
      </c>
      <c r="W5712">
        <v>0</v>
      </c>
      <c r="X5712">
        <v>65.189179916197006</v>
      </c>
      <c r="Y5712">
        <v>66.579699845428223</v>
      </c>
      <c r="Z5712">
        <v>82.023529980358433</v>
      </c>
      <c r="AA5712">
        <v>8.3048879137075566</v>
      </c>
      <c r="AB5712">
        <v>157.67896287141954</v>
      </c>
      <c r="AC5712">
        <v>0</v>
      </c>
      <c r="AD5712">
        <v>0</v>
      </c>
      <c r="AE5712">
        <v>379.77626052711071</v>
      </c>
    </row>
    <row r="5713" spans="1:31" x14ac:dyDescent="0.25">
      <c r="A5713">
        <v>1719491</v>
      </c>
      <c r="B5713">
        <v>1</v>
      </c>
      <c r="C5713" t="s">
        <v>81</v>
      </c>
      <c r="D5713" t="s">
        <v>123</v>
      </c>
      <c r="E5713" t="s">
        <v>131</v>
      </c>
      <c r="F5713" t="s">
        <v>16466</v>
      </c>
      <c r="G5713" t="s">
        <v>133</v>
      </c>
      <c r="H5713" t="s">
        <v>134</v>
      </c>
      <c r="I5713" t="s">
        <v>135</v>
      </c>
      <c r="J5713" t="s">
        <v>136</v>
      </c>
      <c r="K5713" t="s">
        <v>137</v>
      </c>
      <c r="L5713" t="s">
        <v>16467</v>
      </c>
      <c r="M5713" t="s">
        <v>16468</v>
      </c>
      <c r="N5713">
        <v>0.65694444399999996</v>
      </c>
      <c r="O5713">
        <v>0</v>
      </c>
      <c r="P5713">
        <v>1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6.0517415862750001E-3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6.0517415862750001E-3</v>
      </c>
    </row>
    <row r="5714" spans="1:31" x14ac:dyDescent="0.25">
      <c r="A5714">
        <v>1718950</v>
      </c>
      <c r="B5714">
        <v>1</v>
      </c>
      <c r="C5714" t="s">
        <v>80</v>
      </c>
      <c r="D5714" t="s">
        <v>96</v>
      </c>
      <c r="E5714" t="s">
        <v>150</v>
      </c>
      <c r="F5714" t="s">
        <v>16469</v>
      </c>
      <c r="G5714" t="s">
        <v>1006</v>
      </c>
      <c r="H5714" t="s">
        <v>134</v>
      </c>
      <c r="I5714" t="s">
        <v>135</v>
      </c>
      <c r="J5714" t="s">
        <v>136</v>
      </c>
      <c r="K5714" t="s">
        <v>137</v>
      </c>
      <c r="L5714" t="s">
        <v>16470</v>
      </c>
      <c r="M5714" t="s">
        <v>16471</v>
      </c>
      <c r="N5714">
        <v>2.1188888879999999</v>
      </c>
      <c r="O5714">
        <v>0</v>
      </c>
      <c r="P5714">
        <v>66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19.684912847172537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19.684912847172537</v>
      </c>
    </row>
    <row r="5715" spans="1:31" x14ac:dyDescent="0.25">
      <c r="A5715">
        <v>1719342</v>
      </c>
      <c r="B5715">
        <v>1</v>
      </c>
      <c r="C5715" t="s">
        <v>81</v>
      </c>
      <c r="D5715" t="s">
        <v>112</v>
      </c>
      <c r="E5715" t="s">
        <v>140</v>
      </c>
      <c r="F5715" t="s">
        <v>16472</v>
      </c>
      <c r="G5715" t="s">
        <v>2645</v>
      </c>
      <c r="H5715" t="s">
        <v>143</v>
      </c>
      <c r="I5715" t="s">
        <v>135</v>
      </c>
      <c r="J5715" t="s">
        <v>3</v>
      </c>
      <c r="K5715" t="s">
        <v>137</v>
      </c>
      <c r="L5715" t="s">
        <v>16473</v>
      </c>
      <c r="M5715" t="s">
        <v>16474</v>
      </c>
      <c r="N5715">
        <v>0.43138888800000003</v>
      </c>
      <c r="O5715">
        <v>0</v>
      </c>
      <c r="P5715">
        <v>20878</v>
      </c>
      <c r="Q5715">
        <v>21</v>
      </c>
      <c r="R5715">
        <v>601</v>
      </c>
      <c r="S5715">
        <v>12</v>
      </c>
      <c r="T5715">
        <v>1922</v>
      </c>
      <c r="U5715">
        <v>3</v>
      </c>
      <c r="V5715">
        <v>6</v>
      </c>
      <c r="W5715">
        <v>0</v>
      </c>
      <c r="X5715">
        <v>1621.0393732878417</v>
      </c>
      <c r="Y5715">
        <v>0.96690637852871963</v>
      </c>
      <c r="Z5715">
        <v>23.059097079011821</v>
      </c>
      <c r="AA5715">
        <v>52.709718943367932</v>
      </c>
      <c r="AB5715">
        <v>438.17749472178679</v>
      </c>
      <c r="AC5715">
        <v>19.344419224089012</v>
      </c>
      <c r="AD5715">
        <v>20.754640012612867</v>
      </c>
      <c r="AE5715">
        <v>2176.0516496472387</v>
      </c>
    </row>
    <row r="5716" spans="1:31" x14ac:dyDescent="0.25">
      <c r="A5716">
        <v>1718990</v>
      </c>
      <c r="B5716">
        <v>1</v>
      </c>
      <c r="C5716" t="s">
        <v>80</v>
      </c>
      <c r="D5716" t="s">
        <v>110</v>
      </c>
      <c r="E5716" t="s">
        <v>150</v>
      </c>
      <c r="F5716" t="s">
        <v>16475</v>
      </c>
      <c r="G5716" t="s">
        <v>152</v>
      </c>
      <c r="H5716" t="s">
        <v>134</v>
      </c>
      <c r="I5716" t="s">
        <v>135</v>
      </c>
      <c r="J5716" t="s">
        <v>136</v>
      </c>
      <c r="K5716" t="s">
        <v>153</v>
      </c>
      <c r="L5716" t="s">
        <v>16476</v>
      </c>
      <c r="M5716" t="s">
        <v>16477</v>
      </c>
      <c r="N5716">
        <v>6.5740444440000001</v>
      </c>
      <c r="O5716">
        <v>0</v>
      </c>
      <c r="P5716">
        <v>737</v>
      </c>
      <c r="Q5716">
        <v>0</v>
      </c>
      <c r="R5716">
        <v>0</v>
      </c>
      <c r="S5716">
        <v>0</v>
      </c>
      <c r="T5716">
        <v>61</v>
      </c>
      <c r="U5716">
        <v>0</v>
      </c>
      <c r="V5716">
        <v>0</v>
      </c>
      <c r="W5716">
        <v>0</v>
      </c>
      <c r="X5716">
        <v>1719.2434337009815</v>
      </c>
      <c r="Y5716">
        <v>0</v>
      </c>
      <c r="Z5716">
        <v>0</v>
      </c>
      <c r="AA5716">
        <v>0</v>
      </c>
      <c r="AB5716">
        <v>326.35822070824861</v>
      </c>
      <c r="AC5716">
        <v>0</v>
      </c>
      <c r="AD5716">
        <v>0</v>
      </c>
      <c r="AE5716">
        <v>2045.6016544092302</v>
      </c>
    </row>
    <row r="5717" spans="1:31" x14ac:dyDescent="0.25">
      <c r="A5717">
        <v>1719322</v>
      </c>
      <c r="B5717">
        <v>1</v>
      </c>
      <c r="C5717" t="s">
        <v>80</v>
      </c>
      <c r="D5717" t="s">
        <v>101</v>
      </c>
      <c r="E5717" t="s">
        <v>131</v>
      </c>
      <c r="F5717" t="s">
        <v>16478</v>
      </c>
      <c r="G5717" t="s">
        <v>157</v>
      </c>
      <c r="H5717" t="s">
        <v>134</v>
      </c>
      <c r="I5717" t="s">
        <v>135</v>
      </c>
      <c r="J5717" t="s">
        <v>136</v>
      </c>
      <c r="K5717" t="s">
        <v>137</v>
      </c>
      <c r="L5717" t="s">
        <v>16479</v>
      </c>
      <c r="M5717" t="s">
        <v>16480</v>
      </c>
      <c r="N5717">
        <v>1.3319444439999999</v>
      </c>
      <c r="O5717">
        <v>0</v>
      </c>
      <c r="P5717">
        <v>1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2.9959797827200005E-3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2.9959797827200005E-3</v>
      </c>
    </row>
    <row r="5718" spans="1:31" x14ac:dyDescent="0.25">
      <c r="A5718">
        <v>1719013</v>
      </c>
      <c r="B5718">
        <v>1</v>
      </c>
      <c r="C5718" t="s">
        <v>80</v>
      </c>
      <c r="D5718" t="s">
        <v>82</v>
      </c>
      <c r="E5718" t="s">
        <v>150</v>
      </c>
      <c r="F5718" t="s">
        <v>16481</v>
      </c>
      <c r="G5718" t="s">
        <v>152</v>
      </c>
      <c r="H5718" t="s">
        <v>134</v>
      </c>
      <c r="I5718" t="s">
        <v>135</v>
      </c>
      <c r="J5718" t="s">
        <v>136</v>
      </c>
      <c r="K5718" t="s">
        <v>153</v>
      </c>
      <c r="L5718" t="s">
        <v>16482</v>
      </c>
      <c r="M5718" t="s">
        <v>16483</v>
      </c>
      <c r="N5718">
        <v>3.201944444</v>
      </c>
      <c r="O5718">
        <v>0</v>
      </c>
      <c r="P5718">
        <v>442</v>
      </c>
      <c r="Q5718">
        <v>0</v>
      </c>
      <c r="R5718">
        <v>0</v>
      </c>
      <c r="S5718">
        <v>0</v>
      </c>
      <c r="T5718">
        <v>28</v>
      </c>
      <c r="U5718">
        <v>0</v>
      </c>
      <c r="V5718">
        <v>0</v>
      </c>
      <c r="W5718">
        <v>0</v>
      </c>
      <c r="X5718">
        <v>493.15109268963897</v>
      </c>
      <c r="Y5718">
        <v>0</v>
      </c>
      <c r="Z5718">
        <v>0</v>
      </c>
      <c r="AA5718">
        <v>0</v>
      </c>
      <c r="AB5718">
        <v>91.899446886276081</v>
      </c>
      <c r="AC5718">
        <v>0</v>
      </c>
      <c r="AD5718">
        <v>0</v>
      </c>
      <c r="AE5718">
        <v>585.05053957591508</v>
      </c>
    </row>
    <row r="5719" spans="1:31" x14ac:dyDescent="0.25">
      <c r="A5719">
        <v>1719159</v>
      </c>
      <c r="B5719">
        <v>1</v>
      </c>
      <c r="C5719" t="s">
        <v>80</v>
      </c>
      <c r="D5719" t="s">
        <v>109</v>
      </c>
      <c r="E5719" t="s">
        <v>131</v>
      </c>
      <c r="F5719" t="s">
        <v>16484</v>
      </c>
      <c r="G5719" t="s">
        <v>133</v>
      </c>
      <c r="H5719" t="s">
        <v>134</v>
      </c>
      <c r="I5719" t="s">
        <v>135</v>
      </c>
      <c r="J5719" t="s">
        <v>136</v>
      </c>
      <c r="K5719" t="s">
        <v>137</v>
      </c>
      <c r="L5719" t="s">
        <v>16485</v>
      </c>
      <c r="M5719" t="s">
        <v>16486</v>
      </c>
      <c r="N5719">
        <v>1.690833333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0.13664669878838168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0.13664669878838168</v>
      </c>
    </row>
    <row r="5720" spans="1:31" x14ac:dyDescent="0.25">
      <c r="A5720">
        <v>1719182</v>
      </c>
      <c r="B5720">
        <v>1</v>
      </c>
      <c r="C5720" t="s">
        <v>80</v>
      </c>
      <c r="D5720" t="s">
        <v>83</v>
      </c>
      <c r="E5720" t="s">
        <v>131</v>
      </c>
      <c r="F5720" t="s">
        <v>16487</v>
      </c>
      <c r="G5720" t="s">
        <v>133</v>
      </c>
      <c r="H5720" t="s">
        <v>134</v>
      </c>
      <c r="I5720" t="s">
        <v>135</v>
      </c>
      <c r="J5720" t="s">
        <v>136</v>
      </c>
      <c r="K5720" t="s">
        <v>137</v>
      </c>
      <c r="L5720" t="s">
        <v>16488</v>
      </c>
      <c r="M5720" t="s">
        <v>16489</v>
      </c>
      <c r="N5720">
        <v>2.2772222219999998</v>
      </c>
      <c r="O5720">
        <v>0</v>
      </c>
      <c r="P5720">
        <v>3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3.8394800396463604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3.8394800396463604</v>
      </c>
    </row>
    <row r="5721" spans="1:31" x14ac:dyDescent="0.25">
      <c r="A5721">
        <v>1719328</v>
      </c>
      <c r="B5721">
        <v>1</v>
      </c>
      <c r="C5721" t="s">
        <v>80</v>
      </c>
      <c r="D5721" t="s">
        <v>84</v>
      </c>
      <c r="E5721" t="s">
        <v>131</v>
      </c>
      <c r="F5721" t="s">
        <v>13923</v>
      </c>
      <c r="G5721" t="s">
        <v>238</v>
      </c>
      <c r="H5721" t="s">
        <v>134</v>
      </c>
      <c r="I5721" t="s">
        <v>135</v>
      </c>
      <c r="J5721" t="s">
        <v>136</v>
      </c>
      <c r="K5721" t="s">
        <v>137</v>
      </c>
      <c r="L5721" t="s">
        <v>16490</v>
      </c>
      <c r="M5721" t="s">
        <v>16491</v>
      </c>
      <c r="N5721">
        <v>2.1844444439999999</v>
      </c>
      <c r="O5721">
        <v>0</v>
      </c>
      <c r="P5721">
        <v>1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1.3896852186118418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1.3896852186118418</v>
      </c>
    </row>
    <row r="5722" spans="1:31" x14ac:dyDescent="0.25">
      <c r="A5722">
        <v>1719222</v>
      </c>
      <c r="B5722">
        <v>1</v>
      </c>
      <c r="C5722" t="s">
        <v>81</v>
      </c>
      <c r="D5722" t="s">
        <v>118</v>
      </c>
      <c r="E5722" t="s">
        <v>171</v>
      </c>
      <c r="F5722" t="s">
        <v>16043</v>
      </c>
      <c r="G5722" t="s">
        <v>233</v>
      </c>
      <c r="H5722" t="s">
        <v>234</v>
      </c>
      <c r="I5722" t="s">
        <v>135</v>
      </c>
      <c r="J5722" t="s">
        <v>136</v>
      </c>
      <c r="K5722" t="s">
        <v>153</v>
      </c>
      <c r="L5722" t="s">
        <v>16492</v>
      </c>
      <c r="M5722" t="s">
        <v>16493</v>
      </c>
      <c r="N5722">
        <v>2.4064711110000001</v>
      </c>
      <c r="O5722">
        <v>2</v>
      </c>
      <c r="P5722">
        <v>1952</v>
      </c>
      <c r="Q5722">
        <v>13</v>
      </c>
      <c r="R5722">
        <v>38</v>
      </c>
      <c r="S5722">
        <v>13</v>
      </c>
      <c r="T5722">
        <v>235</v>
      </c>
      <c r="U5722">
        <v>5</v>
      </c>
      <c r="V5722">
        <v>0</v>
      </c>
      <c r="W5722">
        <v>10.528532164937562</v>
      </c>
      <c r="X5722">
        <v>872.12160235287786</v>
      </c>
      <c r="Y5722">
        <v>20.084581053677745</v>
      </c>
      <c r="Z5722">
        <v>51.88596277730737</v>
      </c>
      <c r="AA5722">
        <v>783.19472156053314</v>
      </c>
      <c r="AB5722">
        <v>430.80958853961613</v>
      </c>
      <c r="AC5722">
        <v>1957.4375599626453</v>
      </c>
      <c r="AD5722">
        <v>0</v>
      </c>
      <c r="AE5722">
        <v>4126.0625484115953</v>
      </c>
    </row>
    <row r="5723" spans="1:31" x14ac:dyDescent="0.25">
      <c r="A5723">
        <v>1719076</v>
      </c>
      <c r="B5723">
        <v>1</v>
      </c>
      <c r="C5723" t="s">
        <v>80</v>
      </c>
      <c r="D5723" t="s">
        <v>83</v>
      </c>
      <c r="E5723" t="s">
        <v>441</v>
      </c>
      <c r="F5723" t="s">
        <v>16494</v>
      </c>
      <c r="G5723" t="s">
        <v>162</v>
      </c>
      <c r="H5723" t="s">
        <v>134</v>
      </c>
      <c r="I5723" t="s">
        <v>135</v>
      </c>
      <c r="J5723" t="s">
        <v>136</v>
      </c>
      <c r="K5723" t="s">
        <v>137</v>
      </c>
      <c r="L5723" t="s">
        <v>16495</v>
      </c>
      <c r="M5723" t="s">
        <v>16496</v>
      </c>
      <c r="N5723">
        <v>1.480277777</v>
      </c>
      <c r="O5723">
        <v>0</v>
      </c>
      <c r="P5723">
        <v>2</v>
      </c>
      <c r="Q5723">
        <v>0</v>
      </c>
      <c r="R5723">
        <v>0</v>
      </c>
      <c r="S5723">
        <v>0</v>
      </c>
      <c r="T5723">
        <v>27</v>
      </c>
      <c r="U5723">
        <v>0</v>
      </c>
      <c r="V5723">
        <v>0</v>
      </c>
      <c r="W5723">
        <v>0</v>
      </c>
      <c r="X5723">
        <v>0.47129365920079169</v>
      </c>
      <c r="Y5723">
        <v>0</v>
      </c>
      <c r="Z5723">
        <v>0</v>
      </c>
      <c r="AA5723">
        <v>0</v>
      </c>
      <c r="AB5723">
        <v>81.859321694239455</v>
      </c>
      <c r="AC5723">
        <v>0</v>
      </c>
      <c r="AD5723">
        <v>0</v>
      </c>
      <c r="AE5723">
        <v>82.330615353440251</v>
      </c>
    </row>
    <row r="5724" spans="1:31" x14ac:dyDescent="0.25">
      <c r="A5724">
        <v>1718927</v>
      </c>
      <c r="B5724">
        <v>1</v>
      </c>
      <c r="C5724" t="s">
        <v>80</v>
      </c>
      <c r="D5724" t="s">
        <v>89</v>
      </c>
      <c r="E5724" t="s">
        <v>140</v>
      </c>
      <c r="F5724" t="s">
        <v>9204</v>
      </c>
      <c r="G5724" t="s">
        <v>147</v>
      </c>
      <c r="H5724" t="s">
        <v>143</v>
      </c>
      <c r="I5724" t="s">
        <v>135</v>
      </c>
      <c r="J5724" t="s">
        <v>136</v>
      </c>
      <c r="K5724" t="s">
        <v>137</v>
      </c>
      <c r="L5724" t="s">
        <v>16497</v>
      </c>
      <c r="M5724" t="s">
        <v>16498</v>
      </c>
      <c r="N5724">
        <v>0.18805555500000001</v>
      </c>
      <c r="O5724">
        <v>2</v>
      </c>
      <c r="P5724">
        <v>5248</v>
      </c>
      <c r="Q5724">
        <v>1</v>
      </c>
      <c r="R5724">
        <v>142</v>
      </c>
      <c r="S5724">
        <v>8</v>
      </c>
      <c r="T5724">
        <v>838</v>
      </c>
      <c r="U5724">
        <v>1</v>
      </c>
      <c r="V5724">
        <v>0</v>
      </c>
      <c r="W5724">
        <v>7.1146968063657792E-2</v>
      </c>
      <c r="X5724">
        <v>327.89654023556136</v>
      </c>
      <c r="Y5724">
        <v>0.61385962372003255</v>
      </c>
      <c r="Z5724">
        <v>4.7012463743579476</v>
      </c>
      <c r="AA5724">
        <v>50.034198631830158</v>
      </c>
      <c r="AB5724">
        <v>140.22572062944573</v>
      </c>
      <c r="AC5724">
        <v>0.57903604144741638</v>
      </c>
      <c r="AD5724">
        <v>0</v>
      </c>
      <c r="AE5724">
        <v>524.12174850442636</v>
      </c>
    </row>
    <row r="5725" spans="1:31" x14ac:dyDescent="0.25">
      <c r="A5725">
        <v>1719468</v>
      </c>
      <c r="B5725">
        <v>1</v>
      </c>
      <c r="C5725" t="s">
        <v>81</v>
      </c>
      <c r="D5725" t="s">
        <v>127</v>
      </c>
      <c r="E5725" t="s">
        <v>131</v>
      </c>
      <c r="F5725" t="s">
        <v>16499</v>
      </c>
      <c r="G5725" t="s">
        <v>133</v>
      </c>
      <c r="H5725" t="s">
        <v>134</v>
      </c>
      <c r="I5725" t="s">
        <v>135</v>
      </c>
      <c r="J5725" t="s">
        <v>136</v>
      </c>
      <c r="K5725" t="s">
        <v>137</v>
      </c>
      <c r="L5725" t="s">
        <v>16500</v>
      </c>
      <c r="M5725" t="s">
        <v>16501</v>
      </c>
      <c r="N5725">
        <v>0.59888888799999995</v>
      </c>
      <c r="O5725">
        <v>0</v>
      </c>
      <c r="P5725">
        <v>1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0.18486980896384003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0.18486980896384003</v>
      </c>
    </row>
    <row r="5726" spans="1:31" x14ac:dyDescent="0.25">
      <c r="A5726">
        <v>1719368</v>
      </c>
      <c r="B5726">
        <v>1</v>
      </c>
      <c r="C5726" t="s">
        <v>80</v>
      </c>
      <c r="D5726" t="s">
        <v>108</v>
      </c>
      <c r="E5726" t="s">
        <v>160</v>
      </c>
      <c r="F5726" t="s">
        <v>16502</v>
      </c>
      <c r="G5726" t="s">
        <v>162</v>
      </c>
      <c r="H5726" t="s">
        <v>134</v>
      </c>
      <c r="I5726" t="s">
        <v>135</v>
      </c>
      <c r="J5726" t="s">
        <v>136</v>
      </c>
      <c r="K5726" t="s">
        <v>137</v>
      </c>
      <c r="L5726" t="s">
        <v>16503</v>
      </c>
      <c r="M5726" t="s">
        <v>16504</v>
      </c>
      <c r="N5726">
        <v>1.1488888880000001</v>
      </c>
      <c r="O5726">
        <v>0</v>
      </c>
      <c r="P5726">
        <v>3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0.55375317232709609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0.55375317232709609</v>
      </c>
    </row>
    <row r="5727" spans="1:31" x14ac:dyDescent="0.25">
      <c r="A5727">
        <v>1718973</v>
      </c>
      <c r="B5727">
        <v>1</v>
      </c>
      <c r="C5727" t="s">
        <v>81</v>
      </c>
      <c r="D5727" t="s">
        <v>116</v>
      </c>
      <c r="E5727" t="s">
        <v>171</v>
      </c>
      <c r="F5727" t="s">
        <v>16505</v>
      </c>
      <c r="G5727" t="s">
        <v>246</v>
      </c>
      <c r="H5727" t="s">
        <v>143</v>
      </c>
      <c r="I5727" t="s">
        <v>135</v>
      </c>
      <c r="J5727" t="s">
        <v>136</v>
      </c>
      <c r="K5727" t="s">
        <v>137</v>
      </c>
      <c r="L5727" t="s">
        <v>16506</v>
      </c>
      <c r="M5727" t="s">
        <v>16507</v>
      </c>
      <c r="N5727">
        <v>1.862222222</v>
      </c>
      <c r="O5727">
        <v>0</v>
      </c>
      <c r="P5727">
        <v>151</v>
      </c>
      <c r="Q5727">
        <v>0</v>
      </c>
      <c r="R5727">
        <v>1</v>
      </c>
      <c r="S5727">
        <v>0</v>
      </c>
      <c r="T5727">
        <v>9</v>
      </c>
      <c r="U5727">
        <v>0</v>
      </c>
      <c r="V5727">
        <v>0</v>
      </c>
      <c r="W5727">
        <v>0</v>
      </c>
      <c r="X5727">
        <v>33.382258371499411</v>
      </c>
      <c r="Y5727">
        <v>0</v>
      </c>
      <c r="Z5727">
        <v>0</v>
      </c>
      <c r="AA5727">
        <v>0</v>
      </c>
      <c r="AB5727">
        <v>1.5267886541633624</v>
      </c>
      <c r="AC5727">
        <v>0</v>
      </c>
      <c r="AD5727">
        <v>0</v>
      </c>
      <c r="AE5727">
        <v>34.909047025662773</v>
      </c>
    </row>
    <row r="5728" spans="1:31" x14ac:dyDescent="0.25">
      <c r="A5728">
        <v>1719239</v>
      </c>
      <c r="B5728">
        <v>1</v>
      </c>
      <c r="C5728" t="s">
        <v>81</v>
      </c>
      <c r="D5728" t="s">
        <v>118</v>
      </c>
      <c r="E5728" t="s">
        <v>160</v>
      </c>
      <c r="F5728" t="s">
        <v>16508</v>
      </c>
      <c r="G5728" t="s">
        <v>305</v>
      </c>
      <c r="H5728" t="s">
        <v>134</v>
      </c>
      <c r="I5728" t="s">
        <v>135</v>
      </c>
      <c r="J5728" t="s">
        <v>136</v>
      </c>
      <c r="K5728" t="s">
        <v>137</v>
      </c>
      <c r="L5728" t="s">
        <v>16509</v>
      </c>
      <c r="M5728" t="s">
        <v>16510</v>
      </c>
      <c r="N5728">
        <v>0.63555555500000005</v>
      </c>
      <c r="O5728">
        <v>0</v>
      </c>
      <c r="P5728">
        <v>277</v>
      </c>
      <c r="Q5728">
        <v>0</v>
      </c>
      <c r="R5728">
        <v>4</v>
      </c>
      <c r="S5728">
        <v>0</v>
      </c>
      <c r="T5728">
        <v>22</v>
      </c>
      <c r="U5728">
        <v>0</v>
      </c>
      <c r="V5728">
        <v>0</v>
      </c>
      <c r="W5728">
        <v>0</v>
      </c>
      <c r="X5728">
        <v>26.256112035088488</v>
      </c>
      <c r="Y5728">
        <v>0</v>
      </c>
      <c r="Z5728">
        <v>2.9082760482760001E-2</v>
      </c>
      <c r="AA5728">
        <v>0</v>
      </c>
      <c r="AB5728">
        <v>4.1654362093395463</v>
      </c>
      <c r="AC5728">
        <v>0</v>
      </c>
      <c r="AD5728">
        <v>0</v>
      </c>
      <c r="AE5728">
        <v>30.450631004910793</v>
      </c>
    </row>
    <row r="5729" spans="1:31" x14ac:dyDescent="0.25">
      <c r="A5729">
        <v>1718953</v>
      </c>
      <c r="B5729">
        <v>1</v>
      </c>
      <c r="C5729" t="s">
        <v>80</v>
      </c>
      <c r="D5729" t="s">
        <v>100</v>
      </c>
      <c r="E5729" t="s">
        <v>140</v>
      </c>
      <c r="F5729" t="s">
        <v>16511</v>
      </c>
      <c r="G5729" t="s">
        <v>147</v>
      </c>
      <c r="H5729" t="s">
        <v>143</v>
      </c>
      <c r="I5729" t="s">
        <v>135</v>
      </c>
      <c r="J5729" t="s">
        <v>136</v>
      </c>
      <c r="K5729" t="s">
        <v>137</v>
      </c>
      <c r="L5729" t="s">
        <v>16512</v>
      </c>
      <c r="M5729" t="s">
        <v>16513</v>
      </c>
      <c r="N5729">
        <v>0.3175</v>
      </c>
      <c r="O5729">
        <v>3</v>
      </c>
      <c r="P5729">
        <v>1360</v>
      </c>
      <c r="Q5729">
        <v>17</v>
      </c>
      <c r="R5729">
        <v>166</v>
      </c>
      <c r="S5729">
        <v>31</v>
      </c>
      <c r="T5729">
        <v>132</v>
      </c>
      <c r="U5729">
        <v>2</v>
      </c>
      <c r="V5729">
        <v>0</v>
      </c>
      <c r="W5729">
        <v>0.14912363161010836</v>
      </c>
      <c r="X5729">
        <v>142.45756159800294</v>
      </c>
      <c r="Y5729">
        <v>5.0248277970457078</v>
      </c>
      <c r="Z5729">
        <v>26.294524464623247</v>
      </c>
      <c r="AA5729">
        <v>60.747875066542505</v>
      </c>
      <c r="AB5729">
        <v>40.808604136631388</v>
      </c>
      <c r="AC5729">
        <v>48.197988340756098</v>
      </c>
      <c r="AD5729">
        <v>0</v>
      </c>
      <c r="AE5729">
        <v>323.68050503521204</v>
      </c>
    </row>
    <row r="5730" spans="1:31" x14ac:dyDescent="0.25">
      <c r="A5730">
        <v>1718910</v>
      </c>
      <c r="B5730">
        <v>1</v>
      </c>
      <c r="C5730" t="s">
        <v>80</v>
      </c>
      <c r="D5730" t="s">
        <v>97</v>
      </c>
      <c r="E5730" t="s">
        <v>140</v>
      </c>
      <c r="F5730" t="s">
        <v>9049</v>
      </c>
      <c r="G5730" t="s">
        <v>147</v>
      </c>
      <c r="H5730" t="s">
        <v>143</v>
      </c>
      <c r="I5730" t="s">
        <v>135</v>
      </c>
      <c r="J5730" t="s">
        <v>136</v>
      </c>
      <c r="K5730" t="s">
        <v>137</v>
      </c>
      <c r="L5730" t="s">
        <v>16514</v>
      </c>
      <c r="M5730" t="s">
        <v>16515</v>
      </c>
      <c r="N5730">
        <v>9.1111110999999995E-2</v>
      </c>
      <c r="O5730">
        <v>7</v>
      </c>
      <c r="P5730">
        <v>1143</v>
      </c>
      <c r="Q5730">
        <v>12</v>
      </c>
      <c r="R5730">
        <v>151</v>
      </c>
      <c r="S5730">
        <v>29</v>
      </c>
      <c r="T5730">
        <v>188</v>
      </c>
      <c r="U5730">
        <v>0</v>
      </c>
      <c r="V5730">
        <v>1</v>
      </c>
      <c r="W5730">
        <v>0.7648307793352801</v>
      </c>
      <c r="X5730">
        <v>24.970816465102722</v>
      </c>
      <c r="Y5730">
        <v>1.4145178115203025</v>
      </c>
      <c r="Z5730">
        <v>2.4613350760596111</v>
      </c>
      <c r="AA5730">
        <v>28.6083100459904</v>
      </c>
      <c r="AB5730">
        <v>5.952666232903117</v>
      </c>
      <c r="AC5730">
        <v>0</v>
      </c>
      <c r="AD5730">
        <v>0.22531868240104891</v>
      </c>
      <c r="AE5730">
        <v>64.397795093312482</v>
      </c>
    </row>
    <row r="5731" spans="1:31" x14ac:dyDescent="0.25">
      <c r="A5731">
        <v>1719259</v>
      </c>
      <c r="B5731">
        <v>1</v>
      </c>
      <c r="C5731" t="s">
        <v>80</v>
      </c>
      <c r="D5731" t="s">
        <v>83</v>
      </c>
      <c r="E5731" t="s">
        <v>160</v>
      </c>
      <c r="F5731" t="s">
        <v>16516</v>
      </c>
      <c r="G5731" t="s">
        <v>1849</v>
      </c>
      <c r="H5731" t="s">
        <v>134</v>
      </c>
      <c r="I5731" t="s">
        <v>135</v>
      </c>
      <c r="J5731" t="s">
        <v>136</v>
      </c>
      <c r="K5731" t="s">
        <v>137</v>
      </c>
      <c r="L5731" t="s">
        <v>16517</v>
      </c>
      <c r="M5731" t="s">
        <v>16518</v>
      </c>
      <c r="N5731">
        <v>0.445833333</v>
      </c>
      <c r="O5731">
        <v>0</v>
      </c>
      <c r="P5731">
        <v>218</v>
      </c>
      <c r="Q5731">
        <v>0</v>
      </c>
      <c r="R5731">
        <v>0</v>
      </c>
      <c r="S5731">
        <v>0</v>
      </c>
      <c r="T5731">
        <v>56</v>
      </c>
      <c r="U5731">
        <v>0</v>
      </c>
      <c r="V5731">
        <v>0</v>
      </c>
      <c r="W5731">
        <v>0</v>
      </c>
      <c r="X5731">
        <v>26.320999800332295</v>
      </c>
      <c r="Y5731">
        <v>0</v>
      </c>
      <c r="Z5731">
        <v>0</v>
      </c>
      <c r="AA5731">
        <v>0</v>
      </c>
      <c r="AB5731">
        <v>23.916242924792261</v>
      </c>
      <c r="AC5731">
        <v>0</v>
      </c>
      <c r="AD5731">
        <v>0</v>
      </c>
      <c r="AE5731">
        <v>50.23724272512456</v>
      </c>
    </row>
    <row r="5732" spans="1:31" x14ac:dyDescent="0.25">
      <c r="A5732">
        <v>1719425</v>
      </c>
      <c r="B5732">
        <v>1</v>
      </c>
      <c r="C5732" t="s">
        <v>80</v>
      </c>
      <c r="D5732" t="s">
        <v>88</v>
      </c>
      <c r="E5732" t="s">
        <v>171</v>
      </c>
      <c r="F5732" t="s">
        <v>16519</v>
      </c>
      <c r="G5732" t="s">
        <v>147</v>
      </c>
      <c r="H5732" t="s">
        <v>143</v>
      </c>
      <c r="I5732" t="s">
        <v>135</v>
      </c>
      <c r="J5732" t="s">
        <v>136</v>
      </c>
      <c r="K5732" t="s">
        <v>137</v>
      </c>
      <c r="L5732" t="s">
        <v>16520</v>
      </c>
      <c r="M5732" t="s">
        <v>16521</v>
      </c>
      <c r="N5732">
        <v>1.071388888</v>
      </c>
      <c r="O5732">
        <v>0</v>
      </c>
      <c r="P5732">
        <v>1593</v>
      </c>
      <c r="Q5732">
        <v>0</v>
      </c>
      <c r="R5732">
        <v>0</v>
      </c>
      <c r="S5732">
        <v>0</v>
      </c>
      <c r="T5732">
        <v>23</v>
      </c>
      <c r="U5732">
        <v>0</v>
      </c>
      <c r="V5732">
        <v>0</v>
      </c>
      <c r="W5732">
        <v>0</v>
      </c>
      <c r="X5732">
        <v>579.5660890818923</v>
      </c>
      <c r="Y5732">
        <v>0</v>
      </c>
      <c r="Z5732">
        <v>0</v>
      </c>
      <c r="AA5732">
        <v>0</v>
      </c>
      <c r="AB5732">
        <v>19.209368795354219</v>
      </c>
      <c r="AC5732">
        <v>0</v>
      </c>
      <c r="AD5732">
        <v>0</v>
      </c>
      <c r="AE5732">
        <v>598.77545787724648</v>
      </c>
    </row>
    <row r="5733" spans="1:31" x14ac:dyDescent="0.25">
      <c r="A5733">
        <v>1719474</v>
      </c>
      <c r="B5733">
        <v>1</v>
      </c>
      <c r="C5733" t="s">
        <v>80</v>
      </c>
      <c r="D5733" t="s">
        <v>98</v>
      </c>
      <c r="E5733" t="s">
        <v>189</v>
      </c>
      <c r="F5733" t="s">
        <v>9746</v>
      </c>
      <c r="G5733" t="s">
        <v>316</v>
      </c>
      <c r="H5733" t="s">
        <v>143</v>
      </c>
      <c r="I5733" t="s">
        <v>135</v>
      </c>
      <c r="J5733" t="s">
        <v>136</v>
      </c>
      <c r="K5733" t="s">
        <v>137</v>
      </c>
      <c r="L5733" t="s">
        <v>16522</v>
      </c>
      <c r="M5733" t="s">
        <v>16523</v>
      </c>
      <c r="N5733">
        <v>0.28055555500000001</v>
      </c>
      <c r="O5733">
        <v>0</v>
      </c>
      <c r="P5733">
        <v>488</v>
      </c>
      <c r="Q5733">
        <v>14</v>
      </c>
      <c r="R5733">
        <v>109</v>
      </c>
      <c r="S5733">
        <v>17</v>
      </c>
      <c r="T5733">
        <v>101</v>
      </c>
      <c r="U5733">
        <v>0</v>
      </c>
      <c r="V5733">
        <v>0</v>
      </c>
      <c r="W5733">
        <v>0</v>
      </c>
      <c r="X5733">
        <v>19.014623492320553</v>
      </c>
      <c r="Y5733">
        <v>2.5995273330673614</v>
      </c>
      <c r="Z5733">
        <v>4.5980424357568115</v>
      </c>
      <c r="AA5733">
        <v>11.143489205343307</v>
      </c>
      <c r="AB5733">
        <v>13.747975591594365</v>
      </c>
      <c r="AC5733">
        <v>0</v>
      </c>
      <c r="AD5733">
        <v>0</v>
      </c>
      <c r="AE5733">
        <v>51.103658058082402</v>
      </c>
    </row>
    <row r="5734" spans="1:31" x14ac:dyDescent="0.25">
      <c r="A5734">
        <v>1719431</v>
      </c>
      <c r="B5734">
        <v>1</v>
      </c>
      <c r="C5734" t="s">
        <v>81</v>
      </c>
      <c r="D5734" t="s">
        <v>114</v>
      </c>
      <c r="E5734" t="s">
        <v>131</v>
      </c>
      <c r="F5734" t="s">
        <v>16524</v>
      </c>
      <c r="G5734" t="s">
        <v>133</v>
      </c>
      <c r="H5734" t="s">
        <v>134</v>
      </c>
      <c r="I5734" t="s">
        <v>135</v>
      </c>
      <c r="J5734" t="s">
        <v>136</v>
      </c>
      <c r="K5734" t="s">
        <v>137</v>
      </c>
      <c r="L5734" t="s">
        <v>16525</v>
      </c>
      <c r="M5734" t="s">
        <v>16526</v>
      </c>
      <c r="N5734">
        <v>3.0877777769999999</v>
      </c>
      <c r="O5734">
        <v>0</v>
      </c>
      <c r="P5734">
        <v>1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2.4225329237570002E-2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2.4225329237570002E-2</v>
      </c>
    </row>
    <row r="5735" spans="1:31" x14ac:dyDescent="0.25">
      <c r="A5735">
        <v>1718933</v>
      </c>
      <c r="B5735">
        <v>1</v>
      </c>
      <c r="C5735" t="s">
        <v>80</v>
      </c>
      <c r="D5735" t="s">
        <v>107</v>
      </c>
      <c r="E5735" t="s">
        <v>131</v>
      </c>
      <c r="F5735" t="s">
        <v>16527</v>
      </c>
      <c r="G5735" t="s">
        <v>133</v>
      </c>
      <c r="H5735" t="s">
        <v>134</v>
      </c>
      <c r="I5735" t="s">
        <v>135</v>
      </c>
      <c r="J5735" t="s">
        <v>136</v>
      </c>
      <c r="K5735" t="s">
        <v>137</v>
      </c>
      <c r="L5735" t="s">
        <v>16528</v>
      </c>
      <c r="M5735" t="s">
        <v>16529</v>
      </c>
      <c r="N5735">
        <v>4.2538888879999996</v>
      </c>
      <c r="O5735">
        <v>0</v>
      </c>
      <c r="P5735">
        <v>1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0.94415786700738513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0.94415786700738513</v>
      </c>
    </row>
    <row r="5736" spans="1:31" x14ac:dyDescent="0.25">
      <c r="A5736">
        <v>1719282</v>
      </c>
      <c r="B5736">
        <v>1</v>
      </c>
      <c r="C5736" t="s">
        <v>80</v>
      </c>
      <c r="D5736" t="s">
        <v>93</v>
      </c>
      <c r="E5736" t="s">
        <v>140</v>
      </c>
      <c r="F5736" t="s">
        <v>11577</v>
      </c>
      <c r="G5736" t="s">
        <v>147</v>
      </c>
      <c r="H5736" t="s">
        <v>143</v>
      </c>
      <c r="I5736" t="s">
        <v>135</v>
      </c>
      <c r="J5736" t="s">
        <v>136</v>
      </c>
      <c r="K5736" t="s">
        <v>137</v>
      </c>
      <c r="L5736" t="s">
        <v>16530</v>
      </c>
      <c r="M5736" t="s">
        <v>16531</v>
      </c>
      <c r="N5736">
        <v>1.490555555</v>
      </c>
      <c r="O5736">
        <v>1</v>
      </c>
      <c r="P5736">
        <v>179</v>
      </c>
      <c r="Q5736">
        <v>9</v>
      </c>
      <c r="R5736">
        <v>8</v>
      </c>
      <c r="S5736">
        <v>1</v>
      </c>
      <c r="T5736">
        <v>42</v>
      </c>
      <c r="U5736">
        <v>1</v>
      </c>
      <c r="V5736">
        <v>0</v>
      </c>
      <c r="W5736">
        <v>0.37944932495022221</v>
      </c>
      <c r="X5736">
        <v>46.097638521402416</v>
      </c>
      <c r="Y5736">
        <v>27.505221682889943</v>
      </c>
      <c r="Z5736">
        <v>2.2634203888615514</v>
      </c>
      <c r="AA5736">
        <v>0.91384738851501335</v>
      </c>
      <c r="AB5736">
        <v>19.191213085206591</v>
      </c>
      <c r="AC5736">
        <v>191.39260934121739</v>
      </c>
      <c r="AD5736">
        <v>0</v>
      </c>
      <c r="AE5736">
        <v>287.74339973304313</v>
      </c>
    </row>
    <row r="5737" spans="1:31" x14ac:dyDescent="0.25">
      <c r="A5737">
        <v>1719451</v>
      </c>
      <c r="B5737">
        <v>1</v>
      </c>
      <c r="C5737" t="s">
        <v>80</v>
      </c>
      <c r="D5737" t="s">
        <v>98</v>
      </c>
      <c r="E5737" t="s">
        <v>171</v>
      </c>
      <c r="F5737" t="s">
        <v>16532</v>
      </c>
      <c r="G5737" t="s">
        <v>295</v>
      </c>
      <c r="H5737" t="s">
        <v>143</v>
      </c>
      <c r="I5737" t="s">
        <v>135</v>
      </c>
      <c r="J5737" t="s">
        <v>136</v>
      </c>
      <c r="K5737" t="s">
        <v>137</v>
      </c>
      <c r="L5737" t="s">
        <v>16533</v>
      </c>
      <c r="M5737" t="s">
        <v>16534</v>
      </c>
      <c r="N5737">
        <v>1.3891666659999999</v>
      </c>
      <c r="O5737">
        <v>0</v>
      </c>
      <c r="P5737">
        <v>74</v>
      </c>
      <c r="Q5737">
        <v>0</v>
      </c>
      <c r="R5737">
        <v>9</v>
      </c>
      <c r="S5737">
        <v>0</v>
      </c>
      <c r="T5737">
        <v>19</v>
      </c>
      <c r="U5737">
        <v>0</v>
      </c>
      <c r="V5737">
        <v>0</v>
      </c>
      <c r="W5737">
        <v>0</v>
      </c>
      <c r="X5737">
        <v>11.619908663007495</v>
      </c>
      <c r="Y5737">
        <v>0</v>
      </c>
      <c r="Z5737">
        <v>1.4365482517114336</v>
      </c>
      <c r="AA5737">
        <v>0</v>
      </c>
      <c r="AB5737">
        <v>2.7942995769043315</v>
      </c>
      <c r="AC5737">
        <v>0</v>
      </c>
      <c r="AD5737">
        <v>0</v>
      </c>
      <c r="AE5737">
        <v>15.85075649162326</v>
      </c>
    </row>
    <row r="5738" spans="1:31" x14ac:dyDescent="0.25">
      <c r="A5738">
        <v>1719494</v>
      </c>
      <c r="B5738">
        <v>1</v>
      </c>
      <c r="C5738" t="s">
        <v>80</v>
      </c>
      <c r="D5738" t="s">
        <v>84</v>
      </c>
      <c r="E5738" t="s">
        <v>131</v>
      </c>
      <c r="F5738" t="s">
        <v>2446</v>
      </c>
      <c r="G5738" t="s">
        <v>238</v>
      </c>
      <c r="H5738" t="s">
        <v>134</v>
      </c>
      <c r="I5738" t="s">
        <v>135</v>
      </c>
      <c r="J5738" t="s">
        <v>136</v>
      </c>
      <c r="K5738" t="s">
        <v>137</v>
      </c>
      <c r="L5738" t="s">
        <v>16535</v>
      </c>
      <c r="M5738" t="s">
        <v>16536</v>
      </c>
      <c r="N5738">
        <v>1.5266666659999999</v>
      </c>
      <c r="O5738">
        <v>0</v>
      </c>
      <c r="P5738">
        <v>6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2.0969556428111331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2.0969556428111331</v>
      </c>
    </row>
    <row r="5739" spans="1:31" x14ac:dyDescent="0.25">
      <c r="A5739">
        <v>1719388</v>
      </c>
      <c r="B5739">
        <v>1</v>
      </c>
      <c r="C5739" t="s">
        <v>80</v>
      </c>
      <c r="D5739" t="s">
        <v>82</v>
      </c>
      <c r="E5739" t="s">
        <v>131</v>
      </c>
      <c r="F5739" t="s">
        <v>13006</v>
      </c>
      <c r="G5739" t="s">
        <v>133</v>
      </c>
      <c r="H5739" t="s">
        <v>134</v>
      </c>
      <c r="I5739" t="s">
        <v>135</v>
      </c>
      <c r="J5739" t="s">
        <v>136</v>
      </c>
      <c r="K5739" t="s">
        <v>137</v>
      </c>
      <c r="L5739" t="s">
        <v>16537</v>
      </c>
      <c r="M5739" t="s">
        <v>16538</v>
      </c>
      <c r="N5739">
        <v>2.855</v>
      </c>
      <c r="O5739">
        <v>0</v>
      </c>
      <c r="P5739">
        <v>1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1.7696904255365333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1.7696904255365333</v>
      </c>
    </row>
    <row r="5740" spans="1:31" x14ac:dyDescent="0.25">
      <c r="A5740">
        <v>1719139</v>
      </c>
      <c r="B5740">
        <v>1</v>
      </c>
      <c r="C5740" t="s">
        <v>80</v>
      </c>
      <c r="D5740" t="s">
        <v>95</v>
      </c>
      <c r="E5740" t="s">
        <v>160</v>
      </c>
      <c r="F5740" t="s">
        <v>16539</v>
      </c>
      <c r="G5740" t="s">
        <v>162</v>
      </c>
      <c r="H5740" t="s">
        <v>134</v>
      </c>
      <c r="I5740" t="s">
        <v>135</v>
      </c>
      <c r="J5740" t="s">
        <v>136</v>
      </c>
      <c r="K5740" t="s">
        <v>137</v>
      </c>
      <c r="L5740" t="s">
        <v>16540</v>
      </c>
      <c r="M5740" t="s">
        <v>16541</v>
      </c>
      <c r="N5740">
        <v>1.1555555550000001</v>
      </c>
      <c r="O5740">
        <v>0</v>
      </c>
      <c r="P5740">
        <v>154</v>
      </c>
      <c r="Q5740">
        <v>0</v>
      </c>
      <c r="R5740">
        <v>0</v>
      </c>
      <c r="S5740">
        <v>0</v>
      </c>
      <c r="T5740">
        <v>4</v>
      </c>
      <c r="U5740">
        <v>0</v>
      </c>
      <c r="V5740">
        <v>0</v>
      </c>
      <c r="W5740">
        <v>0</v>
      </c>
      <c r="X5740">
        <v>42.527960972420779</v>
      </c>
      <c r="Y5740">
        <v>0</v>
      </c>
      <c r="Z5740">
        <v>0</v>
      </c>
      <c r="AA5740">
        <v>0</v>
      </c>
      <c r="AB5740">
        <v>2.1217539373461785</v>
      </c>
      <c r="AC5740">
        <v>0</v>
      </c>
      <c r="AD5740">
        <v>0</v>
      </c>
      <c r="AE5740">
        <v>44.649714909766956</v>
      </c>
    </row>
    <row r="5741" spans="1:31" x14ac:dyDescent="0.25">
      <c r="A5741">
        <v>1719053</v>
      </c>
      <c r="B5741">
        <v>1</v>
      </c>
      <c r="C5741" t="s">
        <v>80</v>
      </c>
      <c r="D5741" t="s">
        <v>97</v>
      </c>
      <c r="E5741" t="s">
        <v>131</v>
      </c>
      <c r="F5741" t="s">
        <v>16542</v>
      </c>
      <c r="G5741" t="s">
        <v>133</v>
      </c>
      <c r="H5741" t="s">
        <v>134</v>
      </c>
      <c r="I5741" t="s">
        <v>135</v>
      </c>
      <c r="J5741" t="s">
        <v>136</v>
      </c>
      <c r="K5741" t="s">
        <v>137</v>
      </c>
      <c r="L5741" t="s">
        <v>16543</v>
      </c>
      <c r="M5741" t="s">
        <v>16544</v>
      </c>
      <c r="N5741">
        <v>8.6588888879999999</v>
      </c>
      <c r="O5741">
        <v>0</v>
      </c>
      <c r="P5741">
        <v>2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5.8621923896875003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5.8621923896875003</v>
      </c>
    </row>
    <row r="5742" spans="1:31" x14ac:dyDescent="0.25">
      <c r="A5742">
        <v>1719196</v>
      </c>
      <c r="B5742">
        <v>1</v>
      </c>
      <c r="C5742" t="s">
        <v>80</v>
      </c>
      <c r="D5742" t="s">
        <v>103</v>
      </c>
      <c r="E5742" t="s">
        <v>150</v>
      </c>
      <c r="F5742" t="s">
        <v>16545</v>
      </c>
      <c r="G5742" t="s">
        <v>259</v>
      </c>
      <c r="H5742" t="s">
        <v>134</v>
      </c>
      <c r="I5742" t="s">
        <v>135</v>
      </c>
      <c r="J5742" t="s">
        <v>136</v>
      </c>
      <c r="K5742" t="s">
        <v>137</v>
      </c>
      <c r="L5742" t="s">
        <v>16546</v>
      </c>
      <c r="M5742" t="s">
        <v>16547</v>
      </c>
      <c r="N5742">
        <v>1.75</v>
      </c>
      <c r="O5742">
        <v>0</v>
      </c>
      <c r="P5742">
        <v>297</v>
      </c>
      <c r="Q5742">
        <v>0</v>
      </c>
      <c r="R5742">
        <v>1</v>
      </c>
      <c r="S5742">
        <v>0</v>
      </c>
      <c r="T5742">
        <v>55</v>
      </c>
      <c r="U5742">
        <v>0</v>
      </c>
      <c r="V5742">
        <v>0</v>
      </c>
      <c r="W5742">
        <v>0</v>
      </c>
      <c r="X5742">
        <v>151.14523872754427</v>
      </c>
      <c r="Y5742">
        <v>0</v>
      </c>
      <c r="Z5742">
        <v>2.1148569852113335</v>
      </c>
      <c r="AA5742">
        <v>0</v>
      </c>
      <c r="AB5742">
        <v>44.989946890832023</v>
      </c>
      <c r="AC5742">
        <v>0</v>
      </c>
      <c r="AD5742">
        <v>0</v>
      </c>
      <c r="AE5742">
        <v>198.25004260358762</v>
      </c>
    </row>
    <row r="5743" spans="1:31" x14ac:dyDescent="0.25">
      <c r="A5743">
        <v>1719062</v>
      </c>
      <c r="B5743">
        <v>1</v>
      </c>
      <c r="C5743" t="s">
        <v>80</v>
      </c>
      <c r="D5743" t="s">
        <v>93</v>
      </c>
      <c r="E5743" t="s">
        <v>160</v>
      </c>
      <c r="F5743" t="s">
        <v>2082</v>
      </c>
      <c r="G5743" t="s">
        <v>326</v>
      </c>
      <c r="H5743" t="s">
        <v>134</v>
      </c>
      <c r="I5743" t="s">
        <v>135</v>
      </c>
      <c r="J5743" t="s">
        <v>136</v>
      </c>
      <c r="K5743" t="s">
        <v>137</v>
      </c>
      <c r="L5743" t="s">
        <v>16548</v>
      </c>
      <c r="M5743" t="s">
        <v>16549</v>
      </c>
      <c r="N5743">
        <v>2.6258333330000001</v>
      </c>
      <c r="O5743">
        <v>0</v>
      </c>
      <c r="P5743">
        <v>18</v>
      </c>
      <c r="Q5743">
        <v>0</v>
      </c>
      <c r="R5743">
        <v>12</v>
      </c>
      <c r="S5743">
        <v>0</v>
      </c>
      <c r="T5743">
        <v>9</v>
      </c>
      <c r="U5743">
        <v>0</v>
      </c>
      <c r="V5743">
        <v>0</v>
      </c>
      <c r="W5743">
        <v>0</v>
      </c>
      <c r="X5743">
        <v>2.1673135963759798</v>
      </c>
      <c r="Y5743">
        <v>0</v>
      </c>
      <c r="Z5743">
        <v>3.5726707990897362</v>
      </c>
      <c r="AA5743">
        <v>0</v>
      </c>
      <c r="AB5743">
        <v>15.006954815915011</v>
      </c>
      <c r="AC5743">
        <v>0</v>
      </c>
      <c r="AD5743">
        <v>0</v>
      </c>
      <c r="AE5743">
        <v>20.746939211380727</v>
      </c>
    </row>
    <row r="5744" spans="1:31" x14ac:dyDescent="0.25">
      <c r="A5744">
        <v>1719394</v>
      </c>
      <c r="B5744">
        <v>1</v>
      </c>
      <c r="C5744" t="s">
        <v>80</v>
      </c>
      <c r="D5744" t="s">
        <v>82</v>
      </c>
      <c r="E5744" t="s">
        <v>131</v>
      </c>
      <c r="F5744" t="s">
        <v>16550</v>
      </c>
      <c r="G5744" t="s">
        <v>133</v>
      </c>
      <c r="H5744" t="s">
        <v>134</v>
      </c>
      <c r="I5744" t="s">
        <v>135</v>
      </c>
      <c r="J5744" t="s">
        <v>136</v>
      </c>
      <c r="K5744" t="s">
        <v>137</v>
      </c>
      <c r="L5744" t="s">
        <v>16551</v>
      </c>
      <c r="M5744" t="s">
        <v>16552</v>
      </c>
      <c r="N5744">
        <v>3.9049999999999998</v>
      </c>
      <c r="O5744">
        <v>0</v>
      </c>
      <c r="P5744">
        <v>6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12.466952465008205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12.466952465008205</v>
      </c>
    </row>
    <row r="5745" spans="1:31" x14ac:dyDescent="0.25">
      <c r="A5745">
        <v>1719371</v>
      </c>
      <c r="B5745">
        <v>1</v>
      </c>
      <c r="C5745" t="s">
        <v>81</v>
      </c>
      <c r="D5745" t="s">
        <v>113</v>
      </c>
      <c r="E5745" t="s">
        <v>160</v>
      </c>
      <c r="F5745" t="s">
        <v>16553</v>
      </c>
      <c r="G5745" t="s">
        <v>429</v>
      </c>
      <c r="H5745" t="s">
        <v>134</v>
      </c>
      <c r="I5745" t="s">
        <v>135</v>
      </c>
      <c r="J5745" t="s">
        <v>136</v>
      </c>
      <c r="K5745" t="s">
        <v>137</v>
      </c>
      <c r="L5745" t="s">
        <v>16554</v>
      </c>
      <c r="M5745" t="s">
        <v>16555</v>
      </c>
      <c r="N5745">
        <v>5.1102777770000003</v>
      </c>
      <c r="O5745">
        <v>0</v>
      </c>
      <c r="P5745">
        <v>19</v>
      </c>
      <c r="Q5745">
        <v>0</v>
      </c>
      <c r="R5745">
        <v>2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7.9597251403742115</v>
      </c>
      <c r="Y5745">
        <v>0</v>
      </c>
      <c r="Z5745">
        <v>1.392697746032449</v>
      </c>
      <c r="AA5745">
        <v>0</v>
      </c>
      <c r="AB5745">
        <v>0</v>
      </c>
      <c r="AC5745">
        <v>0</v>
      </c>
      <c r="AD5745">
        <v>0</v>
      </c>
      <c r="AE5745">
        <v>9.3524228864066608</v>
      </c>
    </row>
    <row r="5746" spans="1:31" x14ac:dyDescent="0.25">
      <c r="A5746">
        <v>1719225</v>
      </c>
      <c r="B5746">
        <v>1</v>
      </c>
      <c r="C5746" t="s">
        <v>80</v>
      </c>
      <c r="D5746" t="s">
        <v>98</v>
      </c>
      <c r="E5746" t="s">
        <v>189</v>
      </c>
      <c r="F5746" t="s">
        <v>16556</v>
      </c>
      <c r="G5746" t="s">
        <v>147</v>
      </c>
      <c r="H5746" t="s">
        <v>143</v>
      </c>
      <c r="I5746" t="s">
        <v>135</v>
      </c>
      <c r="J5746" t="s">
        <v>136</v>
      </c>
      <c r="K5746" t="s">
        <v>137</v>
      </c>
      <c r="L5746" t="s">
        <v>16557</v>
      </c>
      <c r="M5746" t="s">
        <v>16558</v>
      </c>
      <c r="N5746">
        <v>1.7050000000000001</v>
      </c>
      <c r="O5746">
        <v>0</v>
      </c>
      <c r="P5746">
        <v>0</v>
      </c>
      <c r="Q5746">
        <v>8</v>
      </c>
      <c r="R5746">
        <v>70</v>
      </c>
      <c r="S5746">
        <v>6</v>
      </c>
      <c r="T5746">
        <v>8</v>
      </c>
      <c r="U5746">
        <v>0</v>
      </c>
      <c r="V5746">
        <v>0</v>
      </c>
      <c r="W5746">
        <v>0</v>
      </c>
      <c r="X5746">
        <v>0</v>
      </c>
      <c r="Y5746">
        <v>11.176913953095996</v>
      </c>
      <c r="Z5746">
        <v>130.06471862446966</v>
      </c>
      <c r="AA5746">
        <v>29.851195700916982</v>
      </c>
      <c r="AB5746">
        <v>16.754988891909004</v>
      </c>
      <c r="AC5746">
        <v>0</v>
      </c>
      <c r="AD5746">
        <v>0</v>
      </c>
      <c r="AE5746">
        <v>187.84781717039164</v>
      </c>
    </row>
    <row r="5747" spans="1:31" x14ac:dyDescent="0.25">
      <c r="A5747">
        <v>1718916</v>
      </c>
      <c r="B5747">
        <v>1</v>
      </c>
      <c r="C5747" t="s">
        <v>81</v>
      </c>
      <c r="D5747" t="s">
        <v>117</v>
      </c>
      <c r="E5747" t="s">
        <v>171</v>
      </c>
      <c r="F5747" t="s">
        <v>16559</v>
      </c>
      <c r="G5747" t="s">
        <v>173</v>
      </c>
      <c r="H5747" t="s">
        <v>143</v>
      </c>
      <c r="I5747" t="s">
        <v>135</v>
      </c>
      <c r="J5747" t="s">
        <v>136</v>
      </c>
      <c r="K5747" t="s">
        <v>153</v>
      </c>
      <c r="L5747" t="s">
        <v>16560</v>
      </c>
      <c r="M5747" t="s">
        <v>16561</v>
      </c>
      <c r="N5747">
        <v>0.36486111100000002</v>
      </c>
      <c r="O5747">
        <v>0</v>
      </c>
      <c r="P5747">
        <v>11</v>
      </c>
      <c r="Q5747">
        <v>0</v>
      </c>
      <c r="R5747">
        <v>2</v>
      </c>
      <c r="S5747">
        <v>0</v>
      </c>
      <c r="T5747">
        <v>74</v>
      </c>
      <c r="U5747">
        <v>1</v>
      </c>
      <c r="V5747">
        <v>0</v>
      </c>
      <c r="W5747">
        <v>0</v>
      </c>
      <c r="X5747">
        <v>0.39519182530436509</v>
      </c>
      <c r="Y5747">
        <v>0</v>
      </c>
      <c r="Z5747">
        <v>4.0513336148595001E-2</v>
      </c>
      <c r="AA5747">
        <v>0</v>
      </c>
      <c r="AB5747">
        <v>12.655171949585451</v>
      </c>
      <c r="AC5747">
        <v>21.156989280359589</v>
      </c>
      <c r="AD5747">
        <v>0</v>
      </c>
      <c r="AE5747">
        <v>34.247866391397999</v>
      </c>
    </row>
    <row r="5748" spans="1:31" x14ac:dyDescent="0.25">
      <c r="A5748">
        <v>1718939</v>
      </c>
      <c r="B5748">
        <v>1</v>
      </c>
      <c r="C5748" t="s">
        <v>80</v>
      </c>
      <c r="D5748" t="s">
        <v>100</v>
      </c>
      <c r="E5748" t="s">
        <v>131</v>
      </c>
      <c r="F5748" t="s">
        <v>16562</v>
      </c>
      <c r="G5748" t="s">
        <v>133</v>
      </c>
      <c r="H5748" t="s">
        <v>134</v>
      </c>
      <c r="I5748" t="s">
        <v>135</v>
      </c>
      <c r="J5748" t="s">
        <v>136</v>
      </c>
      <c r="K5748" t="s">
        <v>137</v>
      </c>
      <c r="L5748" t="s">
        <v>16563</v>
      </c>
      <c r="M5748" t="s">
        <v>16564</v>
      </c>
      <c r="N5748">
        <v>3.861388888</v>
      </c>
      <c r="O5748">
        <v>0</v>
      </c>
      <c r="P5748">
        <v>1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0.53437180660129502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0.53437180660129502</v>
      </c>
    </row>
    <row r="5749" spans="1:31" x14ac:dyDescent="0.25">
      <c r="A5749">
        <v>1719457</v>
      </c>
      <c r="B5749">
        <v>1</v>
      </c>
      <c r="C5749" t="s">
        <v>81</v>
      </c>
      <c r="D5749" t="s">
        <v>120</v>
      </c>
      <c r="E5749" t="s">
        <v>131</v>
      </c>
      <c r="F5749" t="s">
        <v>16565</v>
      </c>
      <c r="G5749" t="s">
        <v>133</v>
      </c>
      <c r="H5749" t="s">
        <v>134</v>
      </c>
      <c r="I5749" t="s">
        <v>135</v>
      </c>
      <c r="J5749" t="s">
        <v>136</v>
      </c>
      <c r="K5749" t="s">
        <v>137</v>
      </c>
      <c r="L5749" t="s">
        <v>16566</v>
      </c>
      <c r="M5749" t="s">
        <v>16567</v>
      </c>
      <c r="N5749">
        <v>1.7152777770000001</v>
      </c>
      <c r="O5749">
        <v>0</v>
      </c>
      <c r="P5749">
        <v>1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8.7372651634702508E-2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8.7372651634702508E-2</v>
      </c>
    </row>
    <row r="5750" spans="1:31" x14ac:dyDescent="0.25">
      <c r="A5750">
        <v>1719125</v>
      </c>
      <c r="B5750">
        <v>1</v>
      </c>
      <c r="C5750" t="s">
        <v>80</v>
      </c>
      <c r="D5750" t="s">
        <v>97</v>
      </c>
      <c r="E5750" t="s">
        <v>171</v>
      </c>
      <c r="F5750" t="s">
        <v>16568</v>
      </c>
      <c r="G5750" t="s">
        <v>147</v>
      </c>
      <c r="H5750" t="s">
        <v>143</v>
      </c>
      <c r="I5750" t="s">
        <v>135</v>
      </c>
      <c r="J5750" t="s">
        <v>136</v>
      </c>
      <c r="K5750" t="s">
        <v>137</v>
      </c>
      <c r="L5750" t="s">
        <v>16569</v>
      </c>
      <c r="M5750" t="s">
        <v>16570</v>
      </c>
      <c r="N5750">
        <v>0.50305555499999999</v>
      </c>
      <c r="O5750">
        <v>0</v>
      </c>
      <c r="P5750">
        <v>140</v>
      </c>
      <c r="Q5750">
        <v>0</v>
      </c>
      <c r="R5750">
        <v>0</v>
      </c>
      <c r="S5750">
        <v>0</v>
      </c>
      <c r="T5750">
        <v>3</v>
      </c>
      <c r="U5750">
        <v>0</v>
      </c>
      <c r="V5750">
        <v>0</v>
      </c>
      <c r="W5750">
        <v>0</v>
      </c>
      <c r="X5750">
        <v>71.649831477095276</v>
      </c>
      <c r="Y5750">
        <v>0</v>
      </c>
      <c r="Z5750">
        <v>0</v>
      </c>
      <c r="AA5750">
        <v>0</v>
      </c>
      <c r="AB5750">
        <v>2.7618667801202412</v>
      </c>
      <c r="AC5750">
        <v>0</v>
      </c>
      <c r="AD5750">
        <v>0</v>
      </c>
      <c r="AE5750">
        <v>74.411698257215519</v>
      </c>
    </row>
    <row r="5751" spans="1:31" x14ac:dyDescent="0.25">
      <c r="A5751">
        <v>1718976</v>
      </c>
      <c r="B5751">
        <v>1</v>
      </c>
      <c r="C5751" t="s">
        <v>80</v>
      </c>
      <c r="D5751" t="s">
        <v>110</v>
      </c>
      <c r="E5751" t="s">
        <v>160</v>
      </c>
      <c r="F5751" t="s">
        <v>16571</v>
      </c>
      <c r="G5751" t="s">
        <v>173</v>
      </c>
      <c r="H5751" t="s">
        <v>134</v>
      </c>
      <c r="I5751" t="s">
        <v>135</v>
      </c>
      <c r="J5751" t="s">
        <v>136</v>
      </c>
      <c r="K5751" t="s">
        <v>153</v>
      </c>
      <c r="L5751" t="s">
        <v>16572</v>
      </c>
      <c r="M5751" t="s">
        <v>16573</v>
      </c>
      <c r="N5751">
        <v>0.395104444</v>
      </c>
      <c r="O5751">
        <v>0</v>
      </c>
      <c r="P5751">
        <v>118</v>
      </c>
      <c r="Q5751">
        <v>0</v>
      </c>
      <c r="R5751">
        <v>0</v>
      </c>
      <c r="S5751">
        <v>0</v>
      </c>
      <c r="T5751">
        <v>9</v>
      </c>
      <c r="U5751">
        <v>0</v>
      </c>
      <c r="V5751">
        <v>0</v>
      </c>
      <c r="W5751">
        <v>0</v>
      </c>
      <c r="X5751">
        <v>14.89537130857571</v>
      </c>
      <c r="Y5751">
        <v>0</v>
      </c>
      <c r="Z5751">
        <v>0</v>
      </c>
      <c r="AA5751">
        <v>0</v>
      </c>
      <c r="AB5751">
        <v>2.1657238897707662</v>
      </c>
      <c r="AC5751">
        <v>0</v>
      </c>
      <c r="AD5751">
        <v>0</v>
      </c>
      <c r="AE5751">
        <v>17.061095198346475</v>
      </c>
    </row>
    <row r="5752" spans="1:31" x14ac:dyDescent="0.25">
      <c r="A5752">
        <v>1719022</v>
      </c>
      <c r="B5752">
        <v>1</v>
      </c>
      <c r="C5752" t="s">
        <v>80</v>
      </c>
      <c r="D5752" t="s">
        <v>96</v>
      </c>
      <c r="E5752" t="s">
        <v>160</v>
      </c>
      <c r="F5752" t="s">
        <v>16574</v>
      </c>
      <c r="G5752" t="s">
        <v>152</v>
      </c>
      <c r="H5752" t="s">
        <v>134</v>
      </c>
      <c r="I5752" t="s">
        <v>135</v>
      </c>
      <c r="J5752" t="s">
        <v>136</v>
      </c>
      <c r="K5752" t="s">
        <v>153</v>
      </c>
      <c r="L5752" t="s">
        <v>16575</v>
      </c>
      <c r="M5752" t="s">
        <v>16576</v>
      </c>
      <c r="N5752">
        <v>7.9325000000000001</v>
      </c>
      <c r="O5752">
        <v>0</v>
      </c>
      <c r="P5752">
        <v>188</v>
      </c>
      <c r="Q5752">
        <v>0</v>
      </c>
      <c r="R5752">
        <v>0</v>
      </c>
      <c r="S5752">
        <v>0</v>
      </c>
      <c r="T5752">
        <v>8</v>
      </c>
      <c r="U5752">
        <v>0</v>
      </c>
      <c r="V5752">
        <v>0</v>
      </c>
      <c r="W5752">
        <v>0</v>
      </c>
      <c r="X5752">
        <v>536.52573508733894</v>
      </c>
      <c r="Y5752">
        <v>0</v>
      </c>
      <c r="Z5752">
        <v>0</v>
      </c>
      <c r="AA5752">
        <v>0</v>
      </c>
      <c r="AB5752">
        <v>36.565311231545458</v>
      </c>
      <c r="AC5752">
        <v>0</v>
      </c>
      <c r="AD5752">
        <v>0</v>
      </c>
      <c r="AE5752">
        <v>573.09104631888442</v>
      </c>
    </row>
    <row r="5753" spans="1:31" x14ac:dyDescent="0.25">
      <c r="A5753">
        <v>1719334</v>
      </c>
      <c r="B5753">
        <v>1</v>
      </c>
      <c r="C5753" t="s">
        <v>81</v>
      </c>
      <c r="D5753" t="s">
        <v>122</v>
      </c>
      <c r="E5753" t="s">
        <v>171</v>
      </c>
      <c r="F5753" t="s">
        <v>16577</v>
      </c>
      <c r="G5753" t="s">
        <v>295</v>
      </c>
      <c r="H5753" t="s">
        <v>143</v>
      </c>
      <c r="I5753" t="s">
        <v>135</v>
      </c>
      <c r="J5753" t="s">
        <v>136</v>
      </c>
      <c r="K5753" t="s">
        <v>137</v>
      </c>
      <c r="L5753" t="s">
        <v>16578</v>
      </c>
      <c r="M5753" t="s">
        <v>16579</v>
      </c>
      <c r="N5753">
        <v>4.4902777770000002</v>
      </c>
      <c r="O5753">
        <v>0</v>
      </c>
      <c r="P5753">
        <v>43</v>
      </c>
      <c r="Q5753">
        <v>0</v>
      </c>
      <c r="R5753">
        <v>1</v>
      </c>
      <c r="S5753">
        <v>0</v>
      </c>
      <c r="T5753">
        <v>3</v>
      </c>
      <c r="U5753">
        <v>0</v>
      </c>
      <c r="V5753">
        <v>0</v>
      </c>
      <c r="W5753">
        <v>0</v>
      </c>
      <c r="X5753">
        <v>17.314277969966895</v>
      </c>
      <c r="Y5753">
        <v>0</v>
      </c>
      <c r="Z5753">
        <v>0</v>
      </c>
      <c r="AA5753">
        <v>0</v>
      </c>
      <c r="AB5753">
        <v>8.5433862353646006</v>
      </c>
      <c r="AC5753">
        <v>0</v>
      </c>
      <c r="AD5753">
        <v>0</v>
      </c>
      <c r="AE5753">
        <v>25.857664205331496</v>
      </c>
    </row>
    <row r="5754" spans="1:31" x14ac:dyDescent="0.25">
      <c r="A5754">
        <v>1719168</v>
      </c>
      <c r="B5754">
        <v>1</v>
      </c>
      <c r="C5754" t="s">
        <v>80</v>
      </c>
      <c r="D5754" t="s">
        <v>88</v>
      </c>
      <c r="E5754" t="s">
        <v>171</v>
      </c>
      <c r="F5754" t="s">
        <v>996</v>
      </c>
      <c r="G5754" t="s">
        <v>147</v>
      </c>
      <c r="H5754" t="s">
        <v>143</v>
      </c>
      <c r="I5754" t="s">
        <v>135</v>
      </c>
      <c r="J5754" t="s">
        <v>136</v>
      </c>
      <c r="K5754" t="s">
        <v>137</v>
      </c>
      <c r="L5754" t="s">
        <v>16580</v>
      </c>
      <c r="M5754" t="s">
        <v>16581</v>
      </c>
      <c r="N5754">
        <v>1.2211111109999999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1</v>
      </c>
      <c r="U5754">
        <v>3</v>
      </c>
      <c r="V5754">
        <v>1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0.13906622669907331</v>
      </c>
      <c r="AC5754">
        <v>2504.4558455397646</v>
      </c>
      <c r="AD5754">
        <v>30.768730889830152</v>
      </c>
      <c r="AE5754">
        <v>2535.3636426562939</v>
      </c>
    </row>
    <row r="5755" spans="1:31" x14ac:dyDescent="0.25">
      <c r="A5755">
        <v>1718956</v>
      </c>
      <c r="B5755">
        <v>1</v>
      </c>
      <c r="C5755" t="s">
        <v>81</v>
      </c>
      <c r="D5755" t="s">
        <v>118</v>
      </c>
      <c r="E5755" t="s">
        <v>189</v>
      </c>
      <c r="F5755" t="s">
        <v>4665</v>
      </c>
      <c r="G5755" t="s">
        <v>233</v>
      </c>
      <c r="H5755" t="s">
        <v>234</v>
      </c>
      <c r="I5755" t="s">
        <v>135</v>
      </c>
      <c r="J5755" t="s">
        <v>136</v>
      </c>
      <c r="K5755" t="s">
        <v>153</v>
      </c>
      <c r="L5755" t="s">
        <v>16582</v>
      </c>
      <c r="M5755" t="s">
        <v>16583</v>
      </c>
      <c r="N5755">
        <v>4.9842138880000002</v>
      </c>
      <c r="O5755">
        <v>10</v>
      </c>
      <c r="P5755">
        <v>3384</v>
      </c>
      <c r="Q5755">
        <v>110</v>
      </c>
      <c r="R5755">
        <v>298</v>
      </c>
      <c r="S5755">
        <v>25</v>
      </c>
      <c r="T5755">
        <v>437</v>
      </c>
      <c r="U5755">
        <v>11</v>
      </c>
      <c r="V5755">
        <v>0</v>
      </c>
      <c r="W5755">
        <v>37.37836860900866</v>
      </c>
      <c r="X5755">
        <v>3074.8940386312265</v>
      </c>
      <c r="Y5755">
        <v>481.66069490263828</v>
      </c>
      <c r="Z5755">
        <v>703.20886554597246</v>
      </c>
      <c r="AA5755">
        <v>2120.831384407823</v>
      </c>
      <c r="AB5755">
        <v>1811.9903877349468</v>
      </c>
      <c r="AC5755">
        <v>5067.3751691034331</v>
      </c>
      <c r="AD5755">
        <v>0</v>
      </c>
      <c r="AE5755">
        <v>13297.338908935049</v>
      </c>
    </row>
    <row r="5756" spans="1:31" x14ac:dyDescent="0.25">
      <c r="A5756">
        <v>1718979</v>
      </c>
      <c r="B5756">
        <v>1</v>
      </c>
      <c r="C5756" t="s">
        <v>80</v>
      </c>
      <c r="D5756" t="s">
        <v>101</v>
      </c>
      <c r="E5756" t="s">
        <v>131</v>
      </c>
      <c r="F5756" t="s">
        <v>16584</v>
      </c>
      <c r="G5756" t="s">
        <v>157</v>
      </c>
      <c r="H5756" t="s">
        <v>134</v>
      </c>
      <c r="I5756" t="s">
        <v>135</v>
      </c>
      <c r="J5756" t="s">
        <v>136</v>
      </c>
      <c r="K5756" t="s">
        <v>137</v>
      </c>
      <c r="L5756" t="s">
        <v>16585</v>
      </c>
      <c r="M5756" t="s">
        <v>16586</v>
      </c>
      <c r="N5756">
        <v>1.8602777770000001</v>
      </c>
      <c r="O5756">
        <v>0</v>
      </c>
      <c r="P5756">
        <v>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0.25850086312130033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0.25850086312130033</v>
      </c>
    </row>
    <row r="5757" spans="1:31" x14ac:dyDescent="0.25">
      <c r="A5757">
        <v>1719311</v>
      </c>
      <c r="B5757">
        <v>1</v>
      </c>
      <c r="C5757" t="s">
        <v>81</v>
      </c>
      <c r="D5757" t="s">
        <v>127</v>
      </c>
      <c r="E5757" t="s">
        <v>171</v>
      </c>
      <c r="F5757" t="s">
        <v>4364</v>
      </c>
      <c r="G5757" t="s">
        <v>147</v>
      </c>
      <c r="H5757" t="s">
        <v>143</v>
      </c>
      <c r="I5757" t="s">
        <v>135</v>
      </c>
      <c r="J5757" t="s">
        <v>136</v>
      </c>
      <c r="K5757" t="s">
        <v>137</v>
      </c>
      <c r="L5757" t="s">
        <v>16587</v>
      </c>
      <c r="M5757" t="s">
        <v>16588</v>
      </c>
      <c r="N5757">
        <v>3.7144444440000002</v>
      </c>
      <c r="O5757">
        <v>4</v>
      </c>
      <c r="P5757">
        <v>0</v>
      </c>
      <c r="Q5757">
        <v>155</v>
      </c>
      <c r="R5757">
        <v>6</v>
      </c>
      <c r="S5757">
        <v>7</v>
      </c>
      <c r="T5757">
        <v>0</v>
      </c>
      <c r="U5757">
        <v>0</v>
      </c>
      <c r="V5757">
        <v>0</v>
      </c>
      <c r="W5757">
        <v>2.3145070414243554</v>
      </c>
      <c r="X5757">
        <v>0</v>
      </c>
      <c r="Y5757">
        <v>167.45072551394503</v>
      </c>
      <c r="Z5757">
        <v>4.1935174611113775</v>
      </c>
      <c r="AA5757">
        <v>49.057978967844491</v>
      </c>
      <c r="AB5757">
        <v>0</v>
      </c>
      <c r="AC5757">
        <v>0</v>
      </c>
      <c r="AD5757">
        <v>0</v>
      </c>
      <c r="AE5757">
        <v>223.01672898432525</v>
      </c>
    </row>
    <row r="5758" spans="1:31" x14ac:dyDescent="0.25">
      <c r="A5758">
        <v>1719185</v>
      </c>
      <c r="B5758">
        <v>1</v>
      </c>
      <c r="C5758" t="s">
        <v>80</v>
      </c>
      <c r="D5758" t="s">
        <v>99</v>
      </c>
      <c r="E5758" t="s">
        <v>189</v>
      </c>
      <c r="F5758" t="s">
        <v>16589</v>
      </c>
      <c r="G5758" t="s">
        <v>295</v>
      </c>
      <c r="H5758" t="s">
        <v>143</v>
      </c>
      <c r="I5758" t="s">
        <v>135</v>
      </c>
      <c r="J5758" t="s">
        <v>136</v>
      </c>
      <c r="K5758" t="s">
        <v>137</v>
      </c>
      <c r="L5758" t="s">
        <v>16590</v>
      </c>
      <c r="M5758" t="s">
        <v>16591</v>
      </c>
      <c r="N5758">
        <v>2.1797222220000001</v>
      </c>
      <c r="O5758">
        <v>0</v>
      </c>
      <c r="P5758">
        <v>0</v>
      </c>
      <c r="Q5758">
        <v>0</v>
      </c>
      <c r="R5758">
        <v>0</v>
      </c>
      <c r="S5758">
        <v>5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299.69593738097137</v>
      </c>
      <c r="AB5758">
        <v>0</v>
      </c>
      <c r="AC5758">
        <v>0</v>
      </c>
      <c r="AD5758">
        <v>0</v>
      </c>
      <c r="AE5758">
        <v>299.69593738097137</v>
      </c>
    </row>
    <row r="5759" spans="1:31" x14ac:dyDescent="0.25">
      <c r="A5759">
        <v>1719042</v>
      </c>
      <c r="B5759">
        <v>1</v>
      </c>
      <c r="C5759" t="s">
        <v>80</v>
      </c>
      <c r="D5759" t="s">
        <v>101</v>
      </c>
      <c r="E5759" t="s">
        <v>160</v>
      </c>
      <c r="F5759" t="s">
        <v>16592</v>
      </c>
      <c r="G5759" t="s">
        <v>269</v>
      </c>
      <c r="H5759" t="s">
        <v>134</v>
      </c>
      <c r="I5759" t="s">
        <v>135</v>
      </c>
      <c r="J5759" t="s">
        <v>136</v>
      </c>
      <c r="K5759" t="s">
        <v>137</v>
      </c>
      <c r="L5759" t="s">
        <v>16593</v>
      </c>
      <c r="M5759" t="s">
        <v>16594</v>
      </c>
      <c r="N5759">
        <v>0.87638888800000003</v>
      </c>
      <c r="O5759">
        <v>0</v>
      </c>
      <c r="P5759">
        <v>67</v>
      </c>
      <c r="Q5759">
        <v>0</v>
      </c>
      <c r="R5759">
        <v>0</v>
      </c>
      <c r="S5759">
        <v>0</v>
      </c>
      <c r="T5759">
        <v>1</v>
      </c>
      <c r="U5759">
        <v>0</v>
      </c>
      <c r="V5759">
        <v>0</v>
      </c>
      <c r="W5759">
        <v>0</v>
      </c>
      <c r="X5759">
        <v>6.2145222812258201</v>
      </c>
      <c r="Y5759">
        <v>0</v>
      </c>
      <c r="Z5759">
        <v>0</v>
      </c>
      <c r="AA5759">
        <v>0</v>
      </c>
      <c r="AB5759">
        <v>0.28694699701334947</v>
      </c>
      <c r="AC5759">
        <v>0</v>
      </c>
      <c r="AD5759">
        <v>0</v>
      </c>
      <c r="AE5759">
        <v>6.5014692782391696</v>
      </c>
    </row>
    <row r="5760" spans="1:31" x14ac:dyDescent="0.25">
      <c r="A5760">
        <v>1719397</v>
      </c>
      <c r="B5760">
        <v>1</v>
      </c>
      <c r="C5760" t="s">
        <v>81</v>
      </c>
      <c r="D5760" t="s">
        <v>113</v>
      </c>
      <c r="E5760" t="s">
        <v>131</v>
      </c>
      <c r="F5760" t="s">
        <v>16595</v>
      </c>
      <c r="G5760" t="s">
        <v>133</v>
      </c>
      <c r="H5760" t="s">
        <v>134</v>
      </c>
      <c r="I5760" t="s">
        <v>135</v>
      </c>
      <c r="J5760" t="s">
        <v>136</v>
      </c>
      <c r="K5760" t="s">
        <v>137</v>
      </c>
      <c r="L5760" t="s">
        <v>16596</v>
      </c>
      <c r="M5760" t="s">
        <v>16597</v>
      </c>
      <c r="N5760">
        <v>3.1724999999999999</v>
      </c>
      <c r="O5760">
        <v>0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2.2344650446011111E-3</v>
      </c>
      <c r="AA5760">
        <v>0</v>
      </c>
      <c r="AB5760">
        <v>0</v>
      </c>
      <c r="AC5760">
        <v>0</v>
      </c>
      <c r="AD5760">
        <v>0</v>
      </c>
      <c r="AE5760">
        <v>2.2344650446011111E-3</v>
      </c>
    </row>
    <row r="5761" spans="1:31" x14ac:dyDescent="0.25">
      <c r="A5761">
        <v>1718999</v>
      </c>
      <c r="B5761">
        <v>1</v>
      </c>
      <c r="C5761" t="s">
        <v>80</v>
      </c>
      <c r="D5761" t="s">
        <v>98</v>
      </c>
      <c r="E5761" t="s">
        <v>171</v>
      </c>
      <c r="F5761" t="s">
        <v>16598</v>
      </c>
      <c r="G5761" t="s">
        <v>152</v>
      </c>
      <c r="H5761" t="s">
        <v>143</v>
      </c>
      <c r="I5761" t="s">
        <v>135</v>
      </c>
      <c r="J5761" t="s">
        <v>136</v>
      </c>
      <c r="K5761" t="s">
        <v>153</v>
      </c>
      <c r="L5761" t="s">
        <v>16599</v>
      </c>
      <c r="M5761" t="s">
        <v>16600</v>
      </c>
      <c r="N5761">
        <v>9.1666666659999994</v>
      </c>
      <c r="O5761">
        <v>0</v>
      </c>
      <c r="P5761">
        <v>44</v>
      </c>
      <c r="Q5761">
        <v>0</v>
      </c>
      <c r="R5761">
        <v>1</v>
      </c>
      <c r="S5761">
        <v>0</v>
      </c>
      <c r="T5761">
        <v>6</v>
      </c>
      <c r="U5761">
        <v>0</v>
      </c>
      <c r="V5761">
        <v>0</v>
      </c>
      <c r="W5761">
        <v>0</v>
      </c>
      <c r="X5761">
        <v>56.707764019614416</v>
      </c>
      <c r="Y5761">
        <v>0</v>
      </c>
      <c r="Z5761">
        <v>7.9363589696666674E-4</v>
      </c>
      <c r="AA5761">
        <v>0</v>
      </c>
      <c r="AB5761">
        <v>57.99834528233</v>
      </c>
      <c r="AC5761">
        <v>0</v>
      </c>
      <c r="AD5761">
        <v>0</v>
      </c>
      <c r="AE5761">
        <v>114.70690293784139</v>
      </c>
    </row>
    <row r="5762" spans="1:31" x14ac:dyDescent="0.25">
      <c r="A5762">
        <v>1719248</v>
      </c>
      <c r="B5762">
        <v>1</v>
      </c>
      <c r="C5762" t="s">
        <v>80</v>
      </c>
      <c r="D5762" t="s">
        <v>90</v>
      </c>
      <c r="E5762" t="s">
        <v>160</v>
      </c>
      <c r="F5762" t="s">
        <v>16601</v>
      </c>
      <c r="G5762" t="s">
        <v>162</v>
      </c>
      <c r="H5762" t="s">
        <v>134</v>
      </c>
      <c r="I5762" t="s">
        <v>135</v>
      </c>
      <c r="J5762" t="s">
        <v>136</v>
      </c>
      <c r="K5762" t="s">
        <v>137</v>
      </c>
      <c r="L5762" t="s">
        <v>16602</v>
      </c>
      <c r="M5762" t="s">
        <v>16603</v>
      </c>
      <c r="N5762">
        <v>1.467222222</v>
      </c>
      <c r="O5762">
        <v>0</v>
      </c>
      <c r="P5762">
        <v>7</v>
      </c>
      <c r="Q5762">
        <v>0</v>
      </c>
      <c r="R5762">
        <v>0</v>
      </c>
      <c r="S5762">
        <v>0</v>
      </c>
      <c r="T5762">
        <v>96</v>
      </c>
      <c r="U5762">
        <v>0</v>
      </c>
      <c r="V5762">
        <v>0</v>
      </c>
      <c r="W5762">
        <v>0</v>
      </c>
      <c r="X5762">
        <v>0.7865854692221167</v>
      </c>
      <c r="Y5762">
        <v>0</v>
      </c>
      <c r="Z5762">
        <v>0</v>
      </c>
      <c r="AA5762">
        <v>0</v>
      </c>
      <c r="AB5762">
        <v>106.99596980534224</v>
      </c>
      <c r="AC5762">
        <v>0</v>
      </c>
      <c r="AD5762">
        <v>0</v>
      </c>
      <c r="AE5762">
        <v>107.78255527456436</v>
      </c>
    </row>
    <row r="5763" spans="1:31" x14ac:dyDescent="0.25">
      <c r="A5763">
        <v>1719148</v>
      </c>
      <c r="B5763">
        <v>1</v>
      </c>
      <c r="C5763" t="s">
        <v>80</v>
      </c>
      <c r="D5763" t="s">
        <v>96</v>
      </c>
      <c r="E5763" t="s">
        <v>131</v>
      </c>
      <c r="F5763" t="s">
        <v>16604</v>
      </c>
      <c r="G5763" t="s">
        <v>133</v>
      </c>
      <c r="H5763" t="s">
        <v>134</v>
      </c>
      <c r="I5763" t="s">
        <v>135</v>
      </c>
      <c r="J5763" t="s">
        <v>136</v>
      </c>
      <c r="K5763" t="s">
        <v>137</v>
      </c>
      <c r="L5763" t="s">
        <v>16605</v>
      </c>
      <c r="M5763" t="s">
        <v>16606</v>
      </c>
      <c r="N5763">
        <v>1.5205555550000001</v>
      </c>
      <c r="O5763">
        <v>0</v>
      </c>
      <c r="P5763">
        <v>1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2.3509577576536351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2.3509577576536351</v>
      </c>
    </row>
    <row r="5764" spans="1:31" x14ac:dyDescent="0.25">
      <c r="A5764">
        <v>1719291</v>
      </c>
      <c r="B5764">
        <v>1</v>
      </c>
      <c r="C5764" t="s">
        <v>80</v>
      </c>
      <c r="D5764" t="s">
        <v>90</v>
      </c>
      <c r="E5764" t="s">
        <v>131</v>
      </c>
      <c r="F5764" t="s">
        <v>16607</v>
      </c>
      <c r="G5764" t="s">
        <v>133</v>
      </c>
      <c r="H5764" t="s">
        <v>134</v>
      </c>
      <c r="I5764" t="s">
        <v>135</v>
      </c>
      <c r="J5764" t="s">
        <v>136</v>
      </c>
      <c r="K5764" t="s">
        <v>137</v>
      </c>
      <c r="L5764" t="s">
        <v>16608</v>
      </c>
      <c r="M5764" t="s">
        <v>16609</v>
      </c>
      <c r="N5764">
        <v>2.0361111109999999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0.64036783126623154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0.64036783126623154</v>
      </c>
    </row>
    <row r="5765" spans="1:31" x14ac:dyDescent="0.25">
      <c r="A5765">
        <v>1719391</v>
      </c>
      <c r="B5765">
        <v>1</v>
      </c>
      <c r="C5765" t="s">
        <v>80</v>
      </c>
      <c r="D5765" t="s">
        <v>107</v>
      </c>
      <c r="E5765" t="s">
        <v>131</v>
      </c>
      <c r="F5765" t="s">
        <v>16610</v>
      </c>
      <c r="G5765" t="s">
        <v>238</v>
      </c>
      <c r="H5765" t="s">
        <v>134</v>
      </c>
      <c r="I5765" t="s">
        <v>135</v>
      </c>
      <c r="J5765" t="s">
        <v>136</v>
      </c>
      <c r="K5765" t="s">
        <v>137</v>
      </c>
      <c r="L5765" t="s">
        <v>16611</v>
      </c>
      <c r="M5765" t="s">
        <v>16450</v>
      </c>
      <c r="N5765">
        <v>1.228611111</v>
      </c>
      <c r="O5765">
        <v>0</v>
      </c>
      <c r="P5765">
        <v>6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3.4222967295214026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3.4222967295214026</v>
      </c>
    </row>
    <row r="5766" spans="1:31" x14ac:dyDescent="0.25">
      <c r="A5766">
        <v>1718919</v>
      </c>
      <c r="B5766">
        <v>1</v>
      </c>
      <c r="C5766" t="s">
        <v>80</v>
      </c>
      <c r="D5766" t="s">
        <v>89</v>
      </c>
      <c r="E5766" t="s">
        <v>140</v>
      </c>
      <c r="F5766" t="s">
        <v>395</v>
      </c>
      <c r="G5766" t="s">
        <v>147</v>
      </c>
      <c r="H5766" t="s">
        <v>143</v>
      </c>
      <c r="I5766" t="s">
        <v>135</v>
      </c>
      <c r="J5766" t="s">
        <v>136</v>
      </c>
      <c r="K5766" t="s">
        <v>137</v>
      </c>
      <c r="L5766" t="s">
        <v>16612</v>
      </c>
      <c r="M5766" t="s">
        <v>16613</v>
      </c>
      <c r="N5766">
        <v>0.44805555499999999</v>
      </c>
      <c r="O5766">
        <v>1</v>
      </c>
      <c r="P5766">
        <v>941</v>
      </c>
      <c r="Q5766">
        <v>0</v>
      </c>
      <c r="R5766">
        <v>2</v>
      </c>
      <c r="S5766">
        <v>4</v>
      </c>
      <c r="T5766">
        <v>75</v>
      </c>
      <c r="U5766">
        <v>1</v>
      </c>
      <c r="V5766">
        <v>0</v>
      </c>
      <c r="W5766">
        <v>0</v>
      </c>
      <c r="X5766">
        <v>149.78850286380313</v>
      </c>
      <c r="Y5766">
        <v>0</v>
      </c>
      <c r="Z5766">
        <v>0.31504361864969666</v>
      </c>
      <c r="AA5766">
        <v>96.005086605404301</v>
      </c>
      <c r="AB5766">
        <v>25.92342176635643</v>
      </c>
      <c r="AC5766">
        <v>1.3741813464479196</v>
      </c>
      <c r="AD5766">
        <v>0</v>
      </c>
      <c r="AE5766">
        <v>273.40623620066151</v>
      </c>
    </row>
    <row r="5767" spans="1:31" x14ac:dyDescent="0.25">
      <c r="A5767">
        <v>1719228</v>
      </c>
      <c r="B5767">
        <v>1</v>
      </c>
      <c r="C5767" t="s">
        <v>80</v>
      </c>
      <c r="D5767" t="s">
        <v>93</v>
      </c>
      <c r="E5767" t="s">
        <v>160</v>
      </c>
      <c r="F5767" t="s">
        <v>16614</v>
      </c>
      <c r="G5767" t="s">
        <v>162</v>
      </c>
      <c r="H5767" t="s">
        <v>134</v>
      </c>
      <c r="I5767" t="s">
        <v>135</v>
      </c>
      <c r="J5767" t="s">
        <v>136</v>
      </c>
      <c r="K5767" t="s">
        <v>137</v>
      </c>
      <c r="L5767" t="s">
        <v>16615</v>
      </c>
      <c r="M5767" t="s">
        <v>16616</v>
      </c>
      <c r="N5767">
        <v>3.554444444</v>
      </c>
      <c r="O5767">
        <v>0</v>
      </c>
      <c r="P5767">
        <v>8</v>
      </c>
      <c r="Q5767">
        <v>0</v>
      </c>
      <c r="R5767">
        <v>4</v>
      </c>
      <c r="S5767">
        <v>0</v>
      </c>
      <c r="T5767">
        <v>3</v>
      </c>
      <c r="U5767">
        <v>0</v>
      </c>
      <c r="V5767">
        <v>0</v>
      </c>
      <c r="W5767">
        <v>0</v>
      </c>
      <c r="X5767">
        <v>1.0659154172969258</v>
      </c>
      <c r="Y5767">
        <v>0</v>
      </c>
      <c r="Z5767">
        <v>7.3848772129604496</v>
      </c>
      <c r="AA5767">
        <v>0</v>
      </c>
      <c r="AB5767">
        <v>0.5711841772160009</v>
      </c>
      <c r="AC5767">
        <v>0</v>
      </c>
      <c r="AD5767">
        <v>0</v>
      </c>
      <c r="AE5767">
        <v>9.0219768074733757</v>
      </c>
    </row>
    <row r="5768" spans="1:31" x14ac:dyDescent="0.25">
      <c r="A5768">
        <v>1719205</v>
      </c>
      <c r="B5768">
        <v>1</v>
      </c>
      <c r="C5768" t="s">
        <v>80</v>
      </c>
      <c r="D5768" t="s">
        <v>103</v>
      </c>
      <c r="E5768" t="s">
        <v>160</v>
      </c>
      <c r="F5768" t="s">
        <v>16617</v>
      </c>
      <c r="G5768" t="s">
        <v>162</v>
      </c>
      <c r="H5768" t="s">
        <v>134</v>
      </c>
      <c r="I5768" t="s">
        <v>135</v>
      </c>
      <c r="J5768" t="s">
        <v>136</v>
      </c>
      <c r="K5768" t="s">
        <v>137</v>
      </c>
      <c r="L5768" t="s">
        <v>16618</v>
      </c>
      <c r="M5768" t="s">
        <v>16619</v>
      </c>
      <c r="N5768">
        <v>0.96861111099999997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8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3.152198749986785</v>
      </c>
      <c r="AC5768">
        <v>0</v>
      </c>
      <c r="AD5768">
        <v>0</v>
      </c>
      <c r="AE5768">
        <v>3.152198749986785</v>
      </c>
    </row>
    <row r="5769" spans="1:31" x14ac:dyDescent="0.25">
      <c r="A5769">
        <v>1719059</v>
      </c>
      <c r="B5769">
        <v>1</v>
      </c>
      <c r="C5769" t="s">
        <v>80</v>
      </c>
      <c r="D5769" t="s">
        <v>93</v>
      </c>
      <c r="E5769" t="s">
        <v>171</v>
      </c>
      <c r="F5769" t="s">
        <v>16620</v>
      </c>
      <c r="G5769" t="s">
        <v>295</v>
      </c>
      <c r="H5769" t="s">
        <v>143</v>
      </c>
      <c r="I5769" t="s">
        <v>135</v>
      </c>
      <c r="J5769" t="s">
        <v>136</v>
      </c>
      <c r="K5769" t="s">
        <v>137</v>
      </c>
      <c r="L5769" t="s">
        <v>16621</v>
      </c>
      <c r="M5769" t="s">
        <v>16622</v>
      </c>
      <c r="N5769">
        <v>4.4233333330000004</v>
      </c>
      <c r="O5769">
        <v>0</v>
      </c>
      <c r="P5769">
        <v>13</v>
      </c>
      <c r="Q5769">
        <v>0</v>
      </c>
      <c r="R5769">
        <v>16</v>
      </c>
      <c r="S5769">
        <v>0</v>
      </c>
      <c r="T5769">
        <v>4</v>
      </c>
      <c r="U5769">
        <v>0</v>
      </c>
      <c r="V5769">
        <v>0</v>
      </c>
      <c r="W5769">
        <v>0</v>
      </c>
      <c r="X5769">
        <v>17.732520302275525</v>
      </c>
      <c r="Y5769">
        <v>0</v>
      </c>
      <c r="Z5769">
        <v>15.937302840684586</v>
      </c>
      <c r="AA5769">
        <v>0</v>
      </c>
      <c r="AB5769">
        <v>8.4204210778949182</v>
      </c>
      <c r="AC5769">
        <v>0</v>
      </c>
      <c r="AD5769">
        <v>0</v>
      </c>
      <c r="AE5769">
        <v>42.090244220855027</v>
      </c>
    </row>
    <row r="5770" spans="1:31" x14ac:dyDescent="0.25">
      <c r="A5770">
        <v>1719128</v>
      </c>
      <c r="B5770">
        <v>1</v>
      </c>
      <c r="C5770" t="s">
        <v>81</v>
      </c>
      <c r="D5770" t="s">
        <v>122</v>
      </c>
      <c r="E5770" t="s">
        <v>150</v>
      </c>
      <c r="F5770" t="s">
        <v>16623</v>
      </c>
      <c r="G5770" t="s">
        <v>173</v>
      </c>
      <c r="H5770" t="s">
        <v>134</v>
      </c>
      <c r="I5770" t="s">
        <v>135</v>
      </c>
      <c r="J5770" t="s">
        <v>136</v>
      </c>
      <c r="K5770" t="s">
        <v>153</v>
      </c>
      <c r="L5770" t="s">
        <v>16624</v>
      </c>
      <c r="M5770" t="s">
        <v>16625</v>
      </c>
      <c r="N5770">
        <v>1.529722222</v>
      </c>
      <c r="O5770">
        <v>0</v>
      </c>
      <c r="P5770">
        <v>186</v>
      </c>
      <c r="Q5770">
        <v>0</v>
      </c>
      <c r="R5770">
        <v>1</v>
      </c>
      <c r="S5770">
        <v>0</v>
      </c>
      <c r="T5770">
        <v>2</v>
      </c>
      <c r="U5770">
        <v>0</v>
      </c>
      <c r="V5770">
        <v>0</v>
      </c>
      <c r="W5770">
        <v>0</v>
      </c>
      <c r="X5770">
        <v>52.714787509831645</v>
      </c>
      <c r="Y5770">
        <v>0</v>
      </c>
      <c r="Z5770">
        <v>0.30825406340249661</v>
      </c>
      <c r="AA5770">
        <v>0</v>
      </c>
      <c r="AB5770">
        <v>0.72721620924760055</v>
      </c>
      <c r="AC5770">
        <v>0</v>
      </c>
      <c r="AD5770">
        <v>0</v>
      </c>
      <c r="AE5770">
        <v>53.750257782481739</v>
      </c>
    </row>
    <row r="5771" spans="1:31" x14ac:dyDescent="0.25">
      <c r="A5771">
        <v>1719211</v>
      </c>
      <c r="B5771">
        <v>1</v>
      </c>
      <c r="C5771" t="s">
        <v>81</v>
      </c>
      <c r="D5771" t="s">
        <v>118</v>
      </c>
      <c r="E5771" t="s">
        <v>189</v>
      </c>
      <c r="F5771" t="s">
        <v>4665</v>
      </c>
      <c r="G5771" t="s">
        <v>233</v>
      </c>
      <c r="H5771" t="s">
        <v>234</v>
      </c>
      <c r="I5771" t="s">
        <v>135</v>
      </c>
      <c r="J5771" t="s">
        <v>136</v>
      </c>
      <c r="K5771" t="s">
        <v>153</v>
      </c>
      <c r="L5771" t="s">
        <v>16626</v>
      </c>
      <c r="M5771" t="s">
        <v>16627</v>
      </c>
      <c r="N5771">
        <v>3.1927777769999999</v>
      </c>
      <c r="O5771">
        <v>7</v>
      </c>
      <c r="P5771">
        <v>701</v>
      </c>
      <c r="Q5771">
        <v>93</v>
      </c>
      <c r="R5771">
        <v>244</v>
      </c>
      <c r="S5771">
        <v>12</v>
      </c>
      <c r="T5771">
        <v>92</v>
      </c>
      <c r="U5771">
        <v>6</v>
      </c>
      <c r="V5771">
        <v>0</v>
      </c>
      <c r="W5771">
        <v>7.703730737029848</v>
      </c>
      <c r="X5771">
        <v>306.3642535222674</v>
      </c>
      <c r="Y5771">
        <v>241.25919692345551</v>
      </c>
      <c r="Z5771">
        <v>359.6757155280601</v>
      </c>
      <c r="AA5771">
        <v>241.64339241749119</v>
      </c>
      <c r="AB5771">
        <v>270.64021323875784</v>
      </c>
      <c r="AC5771">
        <v>587.65025572666218</v>
      </c>
      <c r="AD5771">
        <v>0</v>
      </c>
      <c r="AE5771">
        <v>2014.9367580937242</v>
      </c>
    </row>
    <row r="5772" spans="1:31" x14ac:dyDescent="0.25">
      <c r="A5772">
        <v>1719065</v>
      </c>
      <c r="B5772">
        <v>1</v>
      </c>
      <c r="C5772" t="s">
        <v>80</v>
      </c>
      <c r="D5772" t="s">
        <v>110</v>
      </c>
      <c r="E5772" t="s">
        <v>160</v>
      </c>
      <c r="F5772" t="s">
        <v>16628</v>
      </c>
      <c r="G5772" t="s">
        <v>173</v>
      </c>
      <c r="H5772" t="s">
        <v>134</v>
      </c>
      <c r="I5772" t="s">
        <v>135</v>
      </c>
      <c r="J5772" t="s">
        <v>136</v>
      </c>
      <c r="K5772" t="s">
        <v>153</v>
      </c>
      <c r="L5772" t="s">
        <v>16629</v>
      </c>
      <c r="M5772" t="s">
        <v>16630</v>
      </c>
      <c r="N5772">
        <v>0.58083333299999995</v>
      </c>
      <c r="O5772">
        <v>0</v>
      </c>
      <c r="P5772">
        <v>179</v>
      </c>
      <c r="Q5772">
        <v>0</v>
      </c>
      <c r="R5772">
        <v>0</v>
      </c>
      <c r="S5772">
        <v>0</v>
      </c>
      <c r="T5772">
        <v>2</v>
      </c>
      <c r="U5772">
        <v>0</v>
      </c>
      <c r="V5772">
        <v>0</v>
      </c>
      <c r="W5772">
        <v>0</v>
      </c>
      <c r="X5772">
        <v>25.310442635673638</v>
      </c>
      <c r="Y5772">
        <v>0</v>
      </c>
      <c r="Z5772">
        <v>0</v>
      </c>
      <c r="AA5772">
        <v>0</v>
      </c>
      <c r="AB5772">
        <v>0.22660088500316916</v>
      </c>
      <c r="AC5772">
        <v>0</v>
      </c>
      <c r="AD5772">
        <v>0</v>
      </c>
      <c r="AE5772">
        <v>25.537043520676807</v>
      </c>
    </row>
    <row r="5773" spans="1:31" x14ac:dyDescent="0.25">
      <c r="A5773">
        <v>1719414</v>
      </c>
      <c r="B5773">
        <v>1</v>
      </c>
      <c r="C5773" t="s">
        <v>80</v>
      </c>
      <c r="D5773" t="s">
        <v>96</v>
      </c>
      <c r="E5773" t="s">
        <v>131</v>
      </c>
      <c r="F5773" t="s">
        <v>16631</v>
      </c>
      <c r="G5773" t="s">
        <v>133</v>
      </c>
      <c r="H5773" t="s">
        <v>134</v>
      </c>
      <c r="I5773" t="s">
        <v>135</v>
      </c>
      <c r="J5773" t="s">
        <v>136</v>
      </c>
      <c r="K5773" t="s">
        <v>137</v>
      </c>
      <c r="L5773" t="s">
        <v>16632</v>
      </c>
      <c r="M5773" t="s">
        <v>16633</v>
      </c>
      <c r="N5773">
        <v>1.64</v>
      </c>
      <c r="O5773">
        <v>0</v>
      </c>
      <c r="P5773">
        <v>1</v>
      </c>
      <c r="Q5773">
        <v>0</v>
      </c>
      <c r="R5773">
        <v>0</v>
      </c>
      <c r="S5773">
        <v>0</v>
      </c>
      <c r="T5773">
        <v>1</v>
      </c>
      <c r="U5773">
        <v>0</v>
      </c>
      <c r="V5773">
        <v>0</v>
      </c>
      <c r="W5773">
        <v>0</v>
      </c>
      <c r="X5773">
        <v>0.56690414241743747</v>
      </c>
      <c r="Y5773">
        <v>0</v>
      </c>
      <c r="Z5773">
        <v>0</v>
      </c>
      <c r="AA5773">
        <v>0</v>
      </c>
      <c r="AB5773">
        <v>0.21313298195827501</v>
      </c>
      <c r="AC5773">
        <v>0</v>
      </c>
      <c r="AD5773">
        <v>0</v>
      </c>
      <c r="AE5773">
        <v>0.78003712437571249</v>
      </c>
    </row>
    <row r="5774" spans="1:31" x14ac:dyDescent="0.25">
      <c r="A5774">
        <v>1719314</v>
      </c>
      <c r="B5774">
        <v>1</v>
      </c>
      <c r="C5774" t="s">
        <v>81</v>
      </c>
      <c r="D5774" t="s">
        <v>117</v>
      </c>
      <c r="E5774" t="s">
        <v>150</v>
      </c>
      <c r="F5774" t="s">
        <v>16634</v>
      </c>
      <c r="G5774" t="s">
        <v>186</v>
      </c>
      <c r="H5774" t="s">
        <v>134</v>
      </c>
      <c r="I5774" t="s">
        <v>135</v>
      </c>
      <c r="J5774" t="s">
        <v>136</v>
      </c>
      <c r="K5774" t="s">
        <v>137</v>
      </c>
      <c r="L5774" t="s">
        <v>16635</v>
      </c>
      <c r="M5774" t="s">
        <v>16636</v>
      </c>
      <c r="N5774">
        <v>1.9966666660000001</v>
      </c>
      <c r="O5774">
        <v>0</v>
      </c>
      <c r="P5774">
        <v>32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7.4807437788834354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7.4807437788834354</v>
      </c>
    </row>
    <row r="5775" spans="1:31" x14ac:dyDescent="0.25">
      <c r="A5775">
        <v>1719122</v>
      </c>
      <c r="B5775">
        <v>1</v>
      </c>
      <c r="C5775" t="s">
        <v>80</v>
      </c>
      <c r="D5775" t="s">
        <v>96</v>
      </c>
      <c r="E5775" t="s">
        <v>131</v>
      </c>
      <c r="F5775" t="s">
        <v>16637</v>
      </c>
      <c r="G5775" t="s">
        <v>242</v>
      </c>
      <c r="H5775" t="s">
        <v>134</v>
      </c>
      <c r="I5775" t="s">
        <v>135</v>
      </c>
      <c r="J5775" t="s">
        <v>136</v>
      </c>
      <c r="K5775" t="s">
        <v>137</v>
      </c>
      <c r="L5775" t="s">
        <v>16638</v>
      </c>
      <c r="M5775" t="s">
        <v>16639</v>
      </c>
      <c r="N5775">
        <v>3.4175</v>
      </c>
      <c r="O5775">
        <v>0</v>
      </c>
      <c r="P5775">
        <v>1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0.2728151610654439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0.2728151610654439</v>
      </c>
    </row>
    <row r="5776" spans="1:31" x14ac:dyDescent="0.25">
      <c r="A5776">
        <v>1719357</v>
      </c>
      <c r="B5776">
        <v>1</v>
      </c>
      <c r="C5776" t="s">
        <v>81</v>
      </c>
      <c r="D5776" t="s">
        <v>122</v>
      </c>
      <c r="E5776" t="s">
        <v>189</v>
      </c>
      <c r="F5776" t="s">
        <v>2685</v>
      </c>
      <c r="G5776" t="s">
        <v>147</v>
      </c>
      <c r="H5776" t="s">
        <v>143</v>
      </c>
      <c r="I5776" t="s">
        <v>135</v>
      </c>
      <c r="J5776" t="s">
        <v>136</v>
      </c>
      <c r="K5776" t="s">
        <v>137</v>
      </c>
      <c r="L5776" t="s">
        <v>16640</v>
      </c>
      <c r="M5776" t="s">
        <v>16641</v>
      </c>
      <c r="N5776">
        <v>0.821111111</v>
      </c>
      <c r="O5776">
        <v>1</v>
      </c>
      <c r="P5776">
        <v>495</v>
      </c>
      <c r="Q5776">
        <v>4</v>
      </c>
      <c r="R5776">
        <v>0</v>
      </c>
      <c r="S5776">
        <v>3</v>
      </c>
      <c r="T5776">
        <v>21</v>
      </c>
      <c r="U5776">
        <v>1</v>
      </c>
      <c r="V5776">
        <v>0</v>
      </c>
      <c r="W5776">
        <v>4.6154092412044448E-2</v>
      </c>
      <c r="X5776">
        <v>32.562401075442104</v>
      </c>
      <c r="Y5776">
        <v>1.2641177646727655</v>
      </c>
      <c r="Z5776">
        <v>0</v>
      </c>
      <c r="AA5776">
        <v>8.8168740470266016</v>
      </c>
      <c r="AB5776">
        <v>4.7181806065810754</v>
      </c>
      <c r="AC5776">
        <v>1.8054750256463599</v>
      </c>
      <c r="AD5776">
        <v>0</v>
      </c>
      <c r="AE5776">
        <v>49.213202611780957</v>
      </c>
    </row>
    <row r="5777" spans="1:31" x14ac:dyDescent="0.25">
      <c r="A5777">
        <v>1719288</v>
      </c>
      <c r="B5777">
        <v>1</v>
      </c>
      <c r="C5777" t="s">
        <v>80</v>
      </c>
      <c r="D5777" t="s">
        <v>99</v>
      </c>
      <c r="E5777" t="s">
        <v>131</v>
      </c>
      <c r="F5777" t="s">
        <v>16642</v>
      </c>
      <c r="G5777" t="s">
        <v>133</v>
      </c>
      <c r="H5777" t="s">
        <v>134</v>
      </c>
      <c r="I5777" t="s">
        <v>135</v>
      </c>
      <c r="J5777" t="s">
        <v>136</v>
      </c>
      <c r="K5777" t="s">
        <v>137</v>
      </c>
      <c r="L5777" t="s">
        <v>16643</v>
      </c>
      <c r="M5777" t="s">
        <v>16644</v>
      </c>
      <c r="N5777">
        <v>2.8063888879999999</v>
      </c>
      <c r="O5777">
        <v>0</v>
      </c>
      <c r="P5777">
        <v>1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0.67318291149286746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0.67318291149286746</v>
      </c>
    </row>
    <row r="5778" spans="1:31" x14ac:dyDescent="0.25">
      <c r="A5778">
        <v>1718982</v>
      </c>
      <c r="B5778">
        <v>1</v>
      </c>
      <c r="C5778" t="s">
        <v>80</v>
      </c>
      <c r="D5778" t="s">
        <v>85</v>
      </c>
      <c r="E5778" t="s">
        <v>131</v>
      </c>
      <c r="F5778" t="s">
        <v>10762</v>
      </c>
      <c r="G5778" t="s">
        <v>133</v>
      </c>
      <c r="H5778" t="s">
        <v>134</v>
      </c>
      <c r="I5778" t="s">
        <v>135</v>
      </c>
      <c r="J5778" t="s">
        <v>136</v>
      </c>
      <c r="K5778" t="s">
        <v>137</v>
      </c>
      <c r="L5778" t="s">
        <v>16645</v>
      </c>
      <c r="M5778" t="s">
        <v>16646</v>
      </c>
      <c r="N5778">
        <v>2.429444444</v>
      </c>
      <c r="O5778">
        <v>0</v>
      </c>
      <c r="P5778">
        <v>1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1.2673194178527885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1.2673194178527885</v>
      </c>
    </row>
    <row r="5779" spans="1:31" x14ac:dyDescent="0.25">
      <c r="A5779">
        <v>1719480</v>
      </c>
      <c r="B5779">
        <v>1</v>
      </c>
      <c r="C5779" t="s">
        <v>80</v>
      </c>
      <c r="D5779" t="s">
        <v>82</v>
      </c>
      <c r="E5779" t="s">
        <v>131</v>
      </c>
      <c r="F5779" t="s">
        <v>16647</v>
      </c>
      <c r="G5779" t="s">
        <v>133</v>
      </c>
      <c r="H5779" t="s">
        <v>134</v>
      </c>
      <c r="I5779" t="s">
        <v>135</v>
      </c>
      <c r="J5779" t="s">
        <v>136</v>
      </c>
      <c r="K5779" t="s">
        <v>137</v>
      </c>
      <c r="L5779" t="s">
        <v>16648</v>
      </c>
      <c r="M5779" t="s">
        <v>16649</v>
      </c>
      <c r="N5779">
        <v>6.113888888</v>
      </c>
      <c r="O5779">
        <v>0</v>
      </c>
      <c r="P5779">
        <v>1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9.9055289573216684E-3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9.9055289573216684E-3</v>
      </c>
    </row>
    <row r="5780" spans="1:31" x14ac:dyDescent="0.25">
      <c r="A5780">
        <v>1719351</v>
      </c>
      <c r="B5780">
        <v>1</v>
      </c>
      <c r="C5780" t="s">
        <v>80</v>
      </c>
      <c r="D5780" t="s">
        <v>93</v>
      </c>
      <c r="E5780" t="s">
        <v>131</v>
      </c>
      <c r="F5780" t="s">
        <v>16650</v>
      </c>
      <c r="G5780" t="s">
        <v>133</v>
      </c>
      <c r="H5780" t="s">
        <v>134</v>
      </c>
      <c r="I5780" t="s">
        <v>135</v>
      </c>
      <c r="J5780" t="s">
        <v>136</v>
      </c>
      <c r="K5780" t="s">
        <v>137</v>
      </c>
      <c r="L5780" t="s">
        <v>16651</v>
      </c>
      <c r="M5780" t="s">
        <v>16652</v>
      </c>
      <c r="N5780">
        <v>3.105277777</v>
      </c>
      <c r="O5780">
        <v>0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3.1183561088949999E-3</v>
      </c>
      <c r="AA5780">
        <v>0</v>
      </c>
      <c r="AB5780">
        <v>0</v>
      </c>
      <c r="AC5780">
        <v>0</v>
      </c>
      <c r="AD5780">
        <v>0</v>
      </c>
      <c r="AE5780">
        <v>3.1183561088949999E-3</v>
      </c>
    </row>
    <row r="5781" spans="1:31" x14ac:dyDescent="0.25">
      <c r="A5781">
        <v>1719188</v>
      </c>
      <c r="B5781">
        <v>1</v>
      </c>
      <c r="C5781" t="s">
        <v>80</v>
      </c>
      <c r="D5781" t="s">
        <v>93</v>
      </c>
      <c r="E5781" t="s">
        <v>160</v>
      </c>
      <c r="F5781" t="s">
        <v>16653</v>
      </c>
      <c r="G5781" t="s">
        <v>162</v>
      </c>
      <c r="H5781" t="s">
        <v>134</v>
      </c>
      <c r="I5781" t="s">
        <v>135</v>
      </c>
      <c r="J5781" t="s">
        <v>136</v>
      </c>
      <c r="K5781" t="s">
        <v>137</v>
      </c>
      <c r="L5781" t="s">
        <v>16654</v>
      </c>
      <c r="M5781" t="s">
        <v>16655</v>
      </c>
      <c r="N5781">
        <v>6.4675000000000002</v>
      </c>
      <c r="O5781">
        <v>0</v>
      </c>
      <c r="P5781">
        <v>1</v>
      </c>
      <c r="Q5781">
        <v>0</v>
      </c>
      <c r="R5781">
        <v>1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1.5009822492858782</v>
      </c>
      <c r="Y5781">
        <v>0</v>
      </c>
      <c r="Z5781">
        <v>0.16809810790767499</v>
      </c>
      <c r="AA5781">
        <v>0</v>
      </c>
      <c r="AB5781">
        <v>0</v>
      </c>
      <c r="AC5781">
        <v>0</v>
      </c>
      <c r="AD5781">
        <v>0</v>
      </c>
      <c r="AE5781">
        <v>1.6690803571935531</v>
      </c>
    </row>
    <row r="5782" spans="1:31" x14ac:dyDescent="0.25">
      <c r="A5782">
        <v>1719437</v>
      </c>
      <c r="B5782">
        <v>1</v>
      </c>
      <c r="C5782" t="s">
        <v>80</v>
      </c>
      <c r="D5782" t="s">
        <v>82</v>
      </c>
      <c r="E5782" t="s">
        <v>160</v>
      </c>
      <c r="F5782" t="s">
        <v>16020</v>
      </c>
      <c r="G5782" t="s">
        <v>326</v>
      </c>
      <c r="H5782" t="s">
        <v>134</v>
      </c>
      <c r="I5782" t="s">
        <v>135</v>
      </c>
      <c r="J5782" t="s">
        <v>136</v>
      </c>
      <c r="K5782" t="s">
        <v>137</v>
      </c>
      <c r="L5782" t="s">
        <v>16656</v>
      </c>
      <c r="M5782" t="s">
        <v>16657</v>
      </c>
      <c r="N5782">
        <v>4.1786111110000004</v>
      </c>
      <c r="O5782">
        <v>0</v>
      </c>
      <c r="P5782">
        <v>117</v>
      </c>
      <c r="Q5782">
        <v>0</v>
      </c>
      <c r="R5782">
        <v>0</v>
      </c>
      <c r="S5782">
        <v>0</v>
      </c>
      <c r="T5782">
        <v>4</v>
      </c>
      <c r="U5782">
        <v>0</v>
      </c>
      <c r="V5782">
        <v>0</v>
      </c>
      <c r="W5782">
        <v>0</v>
      </c>
      <c r="X5782">
        <v>197.12564493275826</v>
      </c>
      <c r="Y5782">
        <v>0</v>
      </c>
      <c r="Z5782">
        <v>0</v>
      </c>
      <c r="AA5782">
        <v>0</v>
      </c>
      <c r="AB5782">
        <v>6.1413077117736083</v>
      </c>
      <c r="AC5782">
        <v>0</v>
      </c>
      <c r="AD5782">
        <v>0</v>
      </c>
      <c r="AE5782">
        <v>203.26695264453187</v>
      </c>
    </row>
    <row r="5783" spans="1:31" x14ac:dyDescent="0.25">
      <c r="A5783">
        <v>1719294</v>
      </c>
      <c r="B5783">
        <v>1</v>
      </c>
      <c r="C5783" t="s">
        <v>80</v>
      </c>
      <c r="D5783" t="s">
        <v>97</v>
      </c>
      <c r="E5783" t="s">
        <v>131</v>
      </c>
      <c r="F5783" t="s">
        <v>955</v>
      </c>
      <c r="G5783" t="s">
        <v>242</v>
      </c>
      <c r="H5783" t="s">
        <v>134</v>
      </c>
      <c r="I5783" t="s">
        <v>135</v>
      </c>
      <c r="J5783" t="s">
        <v>136</v>
      </c>
      <c r="K5783" t="s">
        <v>137</v>
      </c>
      <c r="L5783" t="s">
        <v>16658</v>
      </c>
      <c r="M5783" t="s">
        <v>16659</v>
      </c>
      <c r="N5783">
        <v>6.8663888880000004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1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0.49602906284379</v>
      </c>
      <c r="AC5783">
        <v>0</v>
      </c>
      <c r="AD5783">
        <v>0</v>
      </c>
      <c r="AE5783">
        <v>0.49602906284379</v>
      </c>
    </row>
    <row r="5784" spans="1:31" x14ac:dyDescent="0.25">
      <c r="A5784">
        <v>1718968</v>
      </c>
      <c r="B5784">
        <v>1</v>
      </c>
      <c r="C5784" t="s">
        <v>80</v>
      </c>
      <c r="D5784" t="s">
        <v>103</v>
      </c>
      <c r="E5784" t="s">
        <v>314</v>
      </c>
      <c r="F5784" t="s">
        <v>16660</v>
      </c>
      <c r="G5784" t="s">
        <v>147</v>
      </c>
      <c r="H5784" t="s">
        <v>143</v>
      </c>
      <c r="I5784" t="s">
        <v>135</v>
      </c>
      <c r="J5784" t="s">
        <v>136</v>
      </c>
      <c r="K5784" t="s">
        <v>137</v>
      </c>
      <c r="L5784" t="s">
        <v>16661</v>
      </c>
      <c r="M5784" t="s">
        <v>16662</v>
      </c>
      <c r="N5784">
        <v>0.576944444</v>
      </c>
      <c r="O5784">
        <v>0</v>
      </c>
      <c r="P5784">
        <v>1710</v>
      </c>
      <c r="Q5784">
        <v>0</v>
      </c>
      <c r="R5784">
        <v>16</v>
      </c>
      <c r="S5784">
        <v>15</v>
      </c>
      <c r="T5784">
        <v>170</v>
      </c>
      <c r="U5784">
        <v>20</v>
      </c>
      <c r="V5784">
        <v>4</v>
      </c>
      <c r="W5784">
        <v>0</v>
      </c>
      <c r="X5784">
        <v>287.95695499988489</v>
      </c>
      <c r="Y5784">
        <v>0</v>
      </c>
      <c r="Z5784">
        <v>1.8268895194195169</v>
      </c>
      <c r="AA5784">
        <v>233.8364668620699</v>
      </c>
      <c r="AB5784">
        <v>89.047037986082813</v>
      </c>
      <c r="AC5784">
        <v>3306.2161990090772</v>
      </c>
      <c r="AD5784">
        <v>26.167773797775489</v>
      </c>
      <c r="AE5784">
        <v>3945.0513221743099</v>
      </c>
    </row>
    <row r="5785" spans="1:31" x14ac:dyDescent="0.25">
      <c r="A5785">
        <v>1719254</v>
      </c>
      <c r="B5785">
        <v>1</v>
      </c>
      <c r="C5785" t="s">
        <v>80</v>
      </c>
      <c r="D5785" t="s">
        <v>96</v>
      </c>
      <c r="E5785" t="s">
        <v>131</v>
      </c>
      <c r="F5785" t="s">
        <v>16663</v>
      </c>
      <c r="G5785" t="s">
        <v>133</v>
      </c>
      <c r="H5785" t="s">
        <v>134</v>
      </c>
      <c r="I5785" t="s">
        <v>135</v>
      </c>
      <c r="J5785" t="s">
        <v>136</v>
      </c>
      <c r="K5785" t="s">
        <v>137</v>
      </c>
      <c r="L5785" t="s">
        <v>16664</v>
      </c>
      <c r="M5785" t="s">
        <v>16665</v>
      </c>
      <c r="N5785">
        <v>6.4966666660000003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0.26622748872802221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0.26622748872802221</v>
      </c>
    </row>
    <row r="5786" spans="1:31" x14ac:dyDescent="0.25">
      <c r="A5786">
        <v>1719131</v>
      </c>
      <c r="B5786">
        <v>1</v>
      </c>
      <c r="C5786" t="s">
        <v>80</v>
      </c>
      <c r="D5786" t="s">
        <v>110</v>
      </c>
      <c r="E5786" t="s">
        <v>160</v>
      </c>
      <c r="F5786" t="s">
        <v>16666</v>
      </c>
      <c r="G5786" t="s">
        <v>162</v>
      </c>
      <c r="H5786" t="s">
        <v>134</v>
      </c>
      <c r="I5786" t="s">
        <v>135</v>
      </c>
      <c r="J5786" t="s">
        <v>136</v>
      </c>
      <c r="K5786" t="s">
        <v>137</v>
      </c>
      <c r="L5786" t="s">
        <v>16667</v>
      </c>
      <c r="M5786" t="s">
        <v>16668</v>
      </c>
      <c r="N5786">
        <v>0.93277777699999997</v>
      </c>
      <c r="O5786">
        <v>0</v>
      </c>
      <c r="P5786">
        <v>306</v>
      </c>
      <c r="Q5786">
        <v>0</v>
      </c>
      <c r="R5786">
        <v>0</v>
      </c>
      <c r="S5786">
        <v>0</v>
      </c>
      <c r="T5786">
        <v>20</v>
      </c>
      <c r="U5786">
        <v>0</v>
      </c>
      <c r="V5786">
        <v>0</v>
      </c>
      <c r="W5786">
        <v>0</v>
      </c>
      <c r="X5786">
        <v>86.836627589491783</v>
      </c>
      <c r="Y5786">
        <v>0</v>
      </c>
      <c r="Z5786">
        <v>0</v>
      </c>
      <c r="AA5786">
        <v>0</v>
      </c>
      <c r="AB5786">
        <v>11.271116913593634</v>
      </c>
      <c r="AC5786">
        <v>0</v>
      </c>
      <c r="AD5786">
        <v>0</v>
      </c>
      <c r="AE5786">
        <v>98.107744503085414</v>
      </c>
    </row>
    <row r="5787" spans="1:31" x14ac:dyDescent="0.25">
      <c r="A5787">
        <v>1719108</v>
      </c>
      <c r="B5787">
        <v>1</v>
      </c>
      <c r="C5787" t="s">
        <v>80</v>
      </c>
      <c r="D5787" t="s">
        <v>110</v>
      </c>
      <c r="E5787" t="s">
        <v>131</v>
      </c>
      <c r="F5787" t="s">
        <v>16669</v>
      </c>
      <c r="G5787" t="s">
        <v>133</v>
      </c>
      <c r="H5787" t="s">
        <v>134</v>
      </c>
      <c r="I5787" t="s">
        <v>135</v>
      </c>
      <c r="J5787" t="s">
        <v>136</v>
      </c>
      <c r="K5787" t="s">
        <v>137</v>
      </c>
      <c r="L5787" t="s">
        <v>16670</v>
      </c>
      <c r="M5787" t="s">
        <v>16671</v>
      </c>
      <c r="N5787">
        <v>2.8166666660000002</v>
      </c>
      <c r="O5787">
        <v>0</v>
      </c>
      <c r="P5787">
        <v>10</v>
      </c>
      <c r="Q5787">
        <v>0</v>
      </c>
      <c r="R5787">
        <v>0</v>
      </c>
      <c r="S5787">
        <v>0</v>
      </c>
      <c r="T5787">
        <v>2</v>
      </c>
      <c r="U5787">
        <v>0</v>
      </c>
      <c r="V5787">
        <v>0</v>
      </c>
      <c r="W5787">
        <v>0</v>
      </c>
      <c r="X5787">
        <v>8.9853336640202475</v>
      </c>
      <c r="Y5787">
        <v>0</v>
      </c>
      <c r="Z5787">
        <v>0</v>
      </c>
      <c r="AA5787">
        <v>0</v>
      </c>
      <c r="AB5787">
        <v>0.89171700696796896</v>
      </c>
      <c r="AC5787">
        <v>0</v>
      </c>
      <c r="AD5787">
        <v>0</v>
      </c>
      <c r="AE5787">
        <v>9.8770506709882167</v>
      </c>
    </row>
    <row r="5788" spans="1:31" x14ac:dyDescent="0.25">
      <c r="A5788">
        <v>1719068</v>
      </c>
      <c r="B5788">
        <v>1</v>
      </c>
      <c r="C5788" t="s">
        <v>80</v>
      </c>
      <c r="D5788" t="s">
        <v>96</v>
      </c>
      <c r="E5788" t="s">
        <v>441</v>
      </c>
      <c r="F5788" t="s">
        <v>16672</v>
      </c>
      <c r="G5788" t="s">
        <v>326</v>
      </c>
      <c r="H5788" t="s">
        <v>134</v>
      </c>
      <c r="I5788" t="s">
        <v>135</v>
      </c>
      <c r="J5788" t="s">
        <v>136</v>
      </c>
      <c r="K5788" t="s">
        <v>137</v>
      </c>
      <c r="L5788" t="s">
        <v>16673</v>
      </c>
      <c r="M5788" t="s">
        <v>16674</v>
      </c>
      <c r="N5788">
        <v>1.5661111109999999</v>
      </c>
      <c r="O5788">
        <v>0</v>
      </c>
      <c r="P5788">
        <v>18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2.0371884489143932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2.0371884489143932</v>
      </c>
    </row>
    <row r="5789" spans="1:31" x14ac:dyDescent="0.25">
      <c r="A5789">
        <v>1719031</v>
      </c>
      <c r="B5789">
        <v>1</v>
      </c>
      <c r="C5789" t="s">
        <v>80</v>
      </c>
      <c r="D5789" t="s">
        <v>96</v>
      </c>
      <c r="E5789" t="s">
        <v>131</v>
      </c>
      <c r="F5789" t="s">
        <v>16675</v>
      </c>
      <c r="G5789" t="s">
        <v>242</v>
      </c>
      <c r="H5789" t="s">
        <v>134</v>
      </c>
      <c r="I5789" t="s">
        <v>135</v>
      </c>
      <c r="J5789" t="s">
        <v>136</v>
      </c>
      <c r="K5789" t="s">
        <v>137</v>
      </c>
      <c r="L5789" t="s">
        <v>16676</v>
      </c>
      <c r="M5789" t="s">
        <v>16677</v>
      </c>
      <c r="N5789">
        <v>2.6755555549999999</v>
      </c>
      <c r="O5789">
        <v>0</v>
      </c>
      <c r="P5789">
        <v>1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7.5748503559213337E-2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7.5748503559213337E-2</v>
      </c>
    </row>
    <row r="5790" spans="1:31" x14ac:dyDescent="0.25">
      <c r="A5790">
        <v>1718922</v>
      </c>
      <c r="B5790">
        <v>1</v>
      </c>
      <c r="C5790" t="s">
        <v>80</v>
      </c>
      <c r="D5790" t="s">
        <v>89</v>
      </c>
      <c r="E5790" t="s">
        <v>140</v>
      </c>
      <c r="F5790" t="s">
        <v>395</v>
      </c>
      <c r="G5790" t="s">
        <v>147</v>
      </c>
      <c r="H5790" t="s">
        <v>143</v>
      </c>
      <c r="I5790" t="s">
        <v>135</v>
      </c>
      <c r="J5790" t="s">
        <v>136</v>
      </c>
      <c r="K5790" t="s">
        <v>137</v>
      </c>
      <c r="L5790" t="s">
        <v>16678</v>
      </c>
      <c r="M5790" t="s">
        <v>16679</v>
      </c>
      <c r="N5790">
        <v>0.35333333300000003</v>
      </c>
      <c r="O5790">
        <v>1</v>
      </c>
      <c r="P5790">
        <v>941</v>
      </c>
      <c r="Q5790">
        <v>0</v>
      </c>
      <c r="R5790">
        <v>2</v>
      </c>
      <c r="S5790">
        <v>4</v>
      </c>
      <c r="T5790">
        <v>75</v>
      </c>
      <c r="U5790">
        <v>1</v>
      </c>
      <c r="V5790">
        <v>0</v>
      </c>
      <c r="W5790">
        <v>0</v>
      </c>
      <c r="X5790">
        <v>115.40395197806062</v>
      </c>
      <c r="Y5790">
        <v>0</v>
      </c>
      <c r="Z5790">
        <v>0.25226341866309332</v>
      </c>
      <c r="AA5790">
        <v>75.660679463573928</v>
      </c>
      <c r="AB5790">
        <v>20.645238197086318</v>
      </c>
      <c r="AC5790">
        <v>1.0528964033258867</v>
      </c>
      <c r="AD5790">
        <v>0</v>
      </c>
      <c r="AE5790">
        <v>213.01502946070983</v>
      </c>
    </row>
    <row r="5791" spans="1:31" x14ac:dyDescent="0.25">
      <c r="A5791">
        <v>1719317</v>
      </c>
      <c r="B5791">
        <v>1</v>
      </c>
      <c r="C5791" t="s">
        <v>80</v>
      </c>
      <c r="D5791" t="s">
        <v>95</v>
      </c>
      <c r="E5791" t="s">
        <v>160</v>
      </c>
      <c r="F5791" t="s">
        <v>16680</v>
      </c>
      <c r="G5791" t="s">
        <v>259</v>
      </c>
      <c r="H5791" t="s">
        <v>134</v>
      </c>
      <c r="I5791" t="s">
        <v>135</v>
      </c>
      <c r="J5791" t="s">
        <v>136</v>
      </c>
      <c r="K5791" t="s">
        <v>137</v>
      </c>
      <c r="L5791" t="s">
        <v>16681</v>
      </c>
      <c r="M5791" t="s">
        <v>16682</v>
      </c>
      <c r="N5791">
        <v>2.2905555550000001</v>
      </c>
      <c r="O5791">
        <v>0</v>
      </c>
      <c r="P5791">
        <v>100</v>
      </c>
      <c r="Q5791">
        <v>0</v>
      </c>
      <c r="R5791">
        <v>0</v>
      </c>
      <c r="S5791">
        <v>0</v>
      </c>
      <c r="T5791">
        <v>2</v>
      </c>
      <c r="U5791">
        <v>0</v>
      </c>
      <c r="V5791">
        <v>0</v>
      </c>
      <c r="W5791">
        <v>0</v>
      </c>
      <c r="X5791">
        <v>64.501970288346783</v>
      </c>
      <c r="Y5791">
        <v>0</v>
      </c>
      <c r="Z5791">
        <v>0</v>
      </c>
      <c r="AA5791">
        <v>0</v>
      </c>
      <c r="AB5791">
        <v>5.932413501098714</v>
      </c>
      <c r="AC5791">
        <v>0</v>
      </c>
      <c r="AD5791">
        <v>0</v>
      </c>
      <c r="AE5791">
        <v>70.434383789445491</v>
      </c>
    </row>
    <row r="5792" spans="1:31" x14ac:dyDescent="0.25">
      <c r="A5792">
        <v>1719005</v>
      </c>
      <c r="B5792">
        <v>1</v>
      </c>
      <c r="C5792" t="s">
        <v>80</v>
      </c>
      <c r="D5792" t="s">
        <v>82</v>
      </c>
      <c r="E5792" t="s">
        <v>150</v>
      </c>
      <c r="F5792" t="s">
        <v>16683</v>
      </c>
      <c r="G5792" t="s">
        <v>152</v>
      </c>
      <c r="H5792" t="s">
        <v>134</v>
      </c>
      <c r="I5792" t="s">
        <v>135</v>
      </c>
      <c r="J5792" t="s">
        <v>136</v>
      </c>
      <c r="K5792" t="s">
        <v>153</v>
      </c>
      <c r="L5792" t="s">
        <v>16684</v>
      </c>
      <c r="M5792" t="s">
        <v>16685</v>
      </c>
      <c r="N5792">
        <v>7.2261111109999998</v>
      </c>
      <c r="O5792">
        <v>0</v>
      </c>
      <c r="P5792">
        <v>1047</v>
      </c>
      <c r="Q5792">
        <v>0</v>
      </c>
      <c r="R5792">
        <v>0</v>
      </c>
      <c r="S5792">
        <v>0</v>
      </c>
      <c r="T5792">
        <v>59</v>
      </c>
      <c r="U5792">
        <v>0</v>
      </c>
      <c r="V5792">
        <v>0</v>
      </c>
      <c r="W5792">
        <v>0</v>
      </c>
      <c r="X5792">
        <v>2423.2244926586541</v>
      </c>
      <c r="Y5792">
        <v>0</v>
      </c>
      <c r="Z5792">
        <v>0</v>
      </c>
      <c r="AA5792">
        <v>0</v>
      </c>
      <c r="AB5792">
        <v>204.30653912308145</v>
      </c>
      <c r="AC5792">
        <v>0</v>
      </c>
      <c r="AD5792">
        <v>0</v>
      </c>
      <c r="AE5792">
        <v>2627.5310317817357</v>
      </c>
    </row>
    <row r="5793" spans="1:31" x14ac:dyDescent="0.25">
      <c r="A5793">
        <v>1719503</v>
      </c>
      <c r="B5793">
        <v>1</v>
      </c>
      <c r="C5793" t="s">
        <v>80</v>
      </c>
      <c r="D5793" t="s">
        <v>82</v>
      </c>
      <c r="E5793" t="s">
        <v>131</v>
      </c>
      <c r="F5793" t="s">
        <v>11329</v>
      </c>
      <c r="G5793" t="s">
        <v>133</v>
      </c>
      <c r="H5793" t="s">
        <v>134</v>
      </c>
      <c r="I5793" t="s">
        <v>135</v>
      </c>
      <c r="J5793" t="s">
        <v>136</v>
      </c>
      <c r="K5793" t="s">
        <v>137</v>
      </c>
      <c r="L5793" t="s">
        <v>16686</v>
      </c>
      <c r="M5793" t="s">
        <v>16687</v>
      </c>
      <c r="N5793">
        <v>2.247222222</v>
      </c>
      <c r="O5793">
        <v>0</v>
      </c>
      <c r="P5793">
        <v>1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0.38654207293684506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0.38654207293684506</v>
      </c>
    </row>
    <row r="5794" spans="1:31" x14ac:dyDescent="0.25">
      <c r="A5794">
        <v>1719340</v>
      </c>
      <c r="B5794">
        <v>1</v>
      </c>
      <c r="C5794" t="s">
        <v>80</v>
      </c>
      <c r="D5794" t="s">
        <v>107</v>
      </c>
      <c r="E5794" t="s">
        <v>131</v>
      </c>
      <c r="F5794" t="s">
        <v>16688</v>
      </c>
      <c r="G5794" t="s">
        <v>133</v>
      </c>
      <c r="H5794" t="s">
        <v>134</v>
      </c>
      <c r="I5794" t="s">
        <v>135</v>
      </c>
      <c r="J5794" t="s">
        <v>136</v>
      </c>
      <c r="K5794" t="s">
        <v>137</v>
      </c>
      <c r="L5794" t="s">
        <v>16689</v>
      </c>
      <c r="M5794" t="s">
        <v>16690</v>
      </c>
      <c r="N5794">
        <v>2.0847222219999999</v>
      </c>
      <c r="O5794">
        <v>0</v>
      </c>
      <c r="P5794">
        <v>1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</row>
    <row r="5795" spans="1:31" x14ac:dyDescent="0.25">
      <c r="A5795">
        <v>1719234</v>
      </c>
      <c r="B5795">
        <v>1</v>
      </c>
      <c r="C5795" t="s">
        <v>80</v>
      </c>
      <c r="D5795" t="s">
        <v>107</v>
      </c>
      <c r="E5795" t="s">
        <v>131</v>
      </c>
      <c r="F5795" t="s">
        <v>16691</v>
      </c>
      <c r="G5795" t="s">
        <v>238</v>
      </c>
      <c r="H5795" t="s">
        <v>134</v>
      </c>
      <c r="I5795" t="s">
        <v>135</v>
      </c>
      <c r="J5795" t="s">
        <v>136</v>
      </c>
      <c r="K5795" t="s">
        <v>137</v>
      </c>
      <c r="L5795" t="s">
        <v>16692</v>
      </c>
      <c r="M5795" t="s">
        <v>16693</v>
      </c>
      <c r="N5795">
        <v>2.298888888</v>
      </c>
      <c r="O5795">
        <v>0</v>
      </c>
      <c r="P5795">
        <v>1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1.1150011393653378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1.1150011393653378</v>
      </c>
    </row>
    <row r="5796" spans="1:31" x14ac:dyDescent="0.25">
      <c r="A5796">
        <v>1719483</v>
      </c>
      <c r="B5796">
        <v>1</v>
      </c>
      <c r="C5796" t="s">
        <v>80</v>
      </c>
      <c r="D5796" t="s">
        <v>97</v>
      </c>
      <c r="E5796" t="s">
        <v>171</v>
      </c>
      <c r="F5796" t="s">
        <v>16694</v>
      </c>
      <c r="G5796" t="s">
        <v>295</v>
      </c>
      <c r="H5796" t="s">
        <v>143</v>
      </c>
      <c r="I5796" t="s">
        <v>135</v>
      </c>
      <c r="J5796" t="s">
        <v>136</v>
      </c>
      <c r="K5796" t="s">
        <v>137</v>
      </c>
      <c r="L5796" t="s">
        <v>16695</v>
      </c>
      <c r="M5796" t="s">
        <v>16696</v>
      </c>
      <c r="N5796">
        <v>1.36</v>
      </c>
      <c r="O5796">
        <v>0</v>
      </c>
      <c r="P5796">
        <v>201</v>
      </c>
      <c r="Q5796">
        <v>0</v>
      </c>
      <c r="R5796">
        <v>14</v>
      </c>
      <c r="S5796">
        <v>0</v>
      </c>
      <c r="T5796">
        <v>24</v>
      </c>
      <c r="U5796">
        <v>0</v>
      </c>
      <c r="V5796">
        <v>0</v>
      </c>
      <c r="W5796">
        <v>0</v>
      </c>
      <c r="X5796">
        <v>134.53288812927403</v>
      </c>
      <c r="Y5796">
        <v>0</v>
      </c>
      <c r="Z5796">
        <v>4.3529126199157737</v>
      </c>
      <c r="AA5796">
        <v>0</v>
      </c>
      <c r="AB5796">
        <v>18.084141545152974</v>
      </c>
      <c r="AC5796">
        <v>0</v>
      </c>
      <c r="AD5796">
        <v>0</v>
      </c>
      <c r="AE5796">
        <v>156.96994229434279</v>
      </c>
    </row>
    <row r="5797" spans="1:31" x14ac:dyDescent="0.25">
      <c r="A5797">
        <v>1719489</v>
      </c>
      <c r="B5797">
        <v>1</v>
      </c>
      <c r="C5797" t="s">
        <v>80</v>
      </c>
      <c r="D5797" t="s">
        <v>104</v>
      </c>
      <c r="E5797" t="s">
        <v>160</v>
      </c>
      <c r="F5797" t="s">
        <v>16697</v>
      </c>
      <c r="G5797" t="s">
        <v>162</v>
      </c>
      <c r="H5797" t="s">
        <v>134</v>
      </c>
      <c r="I5797" t="s">
        <v>135</v>
      </c>
      <c r="J5797" t="s">
        <v>136</v>
      </c>
      <c r="K5797" t="s">
        <v>137</v>
      </c>
      <c r="L5797" t="s">
        <v>16698</v>
      </c>
      <c r="M5797" t="s">
        <v>16699</v>
      </c>
      <c r="N5797">
        <v>2.096944444</v>
      </c>
      <c r="O5797">
        <v>0</v>
      </c>
      <c r="P5797">
        <v>183</v>
      </c>
      <c r="Q5797">
        <v>0</v>
      </c>
      <c r="R5797">
        <v>1</v>
      </c>
      <c r="S5797">
        <v>0</v>
      </c>
      <c r="T5797">
        <v>5</v>
      </c>
      <c r="U5797">
        <v>0</v>
      </c>
      <c r="V5797">
        <v>0</v>
      </c>
      <c r="W5797">
        <v>0</v>
      </c>
      <c r="X5797">
        <v>83.882280095239707</v>
      </c>
      <c r="Y5797">
        <v>0</v>
      </c>
      <c r="Z5797">
        <v>0.27343539845776921</v>
      </c>
      <c r="AA5797">
        <v>0</v>
      </c>
      <c r="AB5797">
        <v>1.440922580312527</v>
      </c>
      <c r="AC5797">
        <v>0</v>
      </c>
      <c r="AD5797">
        <v>0</v>
      </c>
      <c r="AE5797">
        <v>85.596638074010002</v>
      </c>
    </row>
    <row r="5798" spans="1:31" x14ac:dyDescent="0.25">
      <c r="A5798">
        <v>1718942</v>
      </c>
      <c r="B5798">
        <v>1</v>
      </c>
      <c r="C5798" t="s">
        <v>80</v>
      </c>
      <c r="D5798" t="s">
        <v>97</v>
      </c>
      <c r="E5798" t="s">
        <v>140</v>
      </c>
      <c r="F5798" t="s">
        <v>16700</v>
      </c>
      <c r="G5798" t="s">
        <v>147</v>
      </c>
      <c r="H5798" t="s">
        <v>143</v>
      </c>
      <c r="I5798" t="s">
        <v>135</v>
      </c>
      <c r="J5798" t="s">
        <v>136</v>
      </c>
      <c r="K5798" t="s">
        <v>137</v>
      </c>
      <c r="L5798" t="s">
        <v>16701</v>
      </c>
      <c r="M5798" t="s">
        <v>16702</v>
      </c>
      <c r="N5798">
        <v>0.90666666600000001</v>
      </c>
      <c r="O5798">
        <v>2</v>
      </c>
      <c r="P5798">
        <v>923</v>
      </c>
      <c r="Q5798">
        <v>1</v>
      </c>
      <c r="R5798">
        <v>32</v>
      </c>
      <c r="S5798">
        <v>7</v>
      </c>
      <c r="T5798">
        <v>70</v>
      </c>
      <c r="U5798">
        <v>0</v>
      </c>
      <c r="V5798">
        <v>0</v>
      </c>
      <c r="W5798">
        <v>12.765688357279453</v>
      </c>
      <c r="X5798">
        <v>134.55829614947336</v>
      </c>
      <c r="Y5798">
        <v>0.10422518416238223</v>
      </c>
      <c r="Z5798">
        <v>9.0539413228803642</v>
      </c>
      <c r="AA5798">
        <v>15.612615112857172</v>
      </c>
      <c r="AB5798">
        <v>48.899028057239597</v>
      </c>
      <c r="AC5798">
        <v>0</v>
      </c>
      <c r="AD5798">
        <v>0</v>
      </c>
      <c r="AE5798">
        <v>220.99379418389236</v>
      </c>
    </row>
    <row r="5799" spans="1:31" x14ac:dyDescent="0.25">
      <c r="A5799">
        <v>1719011</v>
      </c>
      <c r="B5799">
        <v>1</v>
      </c>
      <c r="C5799" t="s">
        <v>80</v>
      </c>
      <c r="D5799" t="s">
        <v>91</v>
      </c>
      <c r="E5799" t="s">
        <v>171</v>
      </c>
      <c r="F5799" t="s">
        <v>16703</v>
      </c>
      <c r="G5799" t="s">
        <v>316</v>
      </c>
      <c r="H5799" t="s">
        <v>143</v>
      </c>
      <c r="I5799" t="s">
        <v>135</v>
      </c>
      <c r="J5799" t="s">
        <v>136</v>
      </c>
      <c r="K5799" t="s">
        <v>137</v>
      </c>
      <c r="L5799" t="s">
        <v>16704</v>
      </c>
      <c r="M5799" t="s">
        <v>16705</v>
      </c>
      <c r="N5799">
        <v>0.240277777</v>
      </c>
      <c r="O5799">
        <v>0</v>
      </c>
      <c r="P5799">
        <v>5095</v>
      </c>
      <c r="Q5799">
        <v>0</v>
      </c>
      <c r="R5799">
        <v>2</v>
      </c>
      <c r="S5799">
        <v>2</v>
      </c>
      <c r="T5799">
        <v>346</v>
      </c>
      <c r="U5799">
        <v>0</v>
      </c>
      <c r="V5799">
        <v>0</v>
      </c>
      <c r="W5799">
        <v>0</v>
      </c>
      <c r="X5799">
        <v>391.01534067264004</v>
      </c>
      <c r="Y5799">
        <v>0</v>
      </c>
      <c r="Z5799">
        <v>4.1595572463577914</v>
      </c>
      <c r="AA5799">
        <v>5.9470391735400003</v>
      </c>
      <c r="AB5799">
        <v>95.015210093624219</v>
      </c>
      <c r="AC5799">
        <v>0</v>
      </c>
      <c r="AD5799">
        <v>0</v>
      </c>
      <c r="AE5799">
        <v>496.13714718616205</v>
      </c>
    </row>
    <row r="5800" spans="1:31" x14ac:dyDescent="0.25">
      <c r="A5800">
        <v>1719088</v>
      </c>
      <c r="B5800">
        <v>1</v>
      </c>
      <c r="C5800" t="s">
        <v>81</v>
      </c>
      <c r="D5800" t="s">
        <v>127</v>
      </c>
      <c r="E5800" t="s">
        <v>160</v>
      </c>
      <c r="F5800" t="s">
        <v>16706</v>
      </c>
      <c r="G5800" t="s">
        <v>162</v>
      </c>
      <c r="H5800" t="s">
        <v>134</v>
      </c>
      <c r="I5800" t="s">
        <v>135</v>
      </c>
      <c r="J5800" t="s">
        <v>136</v>
      </c>
      <c r="K5800" t="s">
        <v>137</v>
      </c>
      <c r="L5800" t="s">
        <v>16707</v>
      </c>
      <c r="M5800" t="s">
        <v>16708</v>
      </c>
      <c r="N5800">
        <v>2.176388888</v>
      </c>
      <c r="O5800">
        <v>0</v>
      </c>
      <c r="P5800">
        <v>6</v>
      </c>
      <c r="Q5800">
        <v>0</v>
      </c>
      <c r="R5800">
        <v>0</v>
      </c>
      <c r="S5800">
        <v>0</v>
      </c>
      <c r="T5800">
        <v>2</v>
      </c>
      <c r="U5800">
        <v>0</v>
      </c>
      <c r="V5800">
        <v>0</v>
      </c>
      <c r="W5800">
        <v>0</v>
      </c>
      <c r="X5800">
        <v>0.34411243268855279</v>
      </c>
      <c r="Y5800">
        <v>0</v>
      </c>
      <c r="Z5800">
        <v>0</v>
      </c>
      <c r="AA5800">
        <v>0</v>
      </c>
      <c r="AB5800">
        <v>2.8236802706623121</v>
      </c>
      <c r="AC5800">
        <v>0</v>
      </c>
      <c r="AD5800">
        <v>0</v>
      </c>
      <c r="AE5800">
        <v>3.167792703350865</v>
      </c>
    </row>
    <row r="5801" spans="1:31" x14ac:dyDescent="0.25">
      <c r="A5801">
        <v>1719134</v>
      </c>
      <c r="B5801">
        <v>1</v>
      </c>
      <c r="C5801" t="s">
        <v>80</v>
      </c>
      <c r="D5801" t="s">
        <v>83</v>
      </c>
      <c r="E5801" t="s">
        <v>131</v>
      </c>
      <c r="F5801" t="s">
        <v>16709</v>
      </c>
      <c r="G5801" t="s">
        <v>238</v>
      </c>
      <c r="H5801" t="s">
        <v>134</v>
      </c>
      <c r="I5801" t="s">
        <v>135</v>
      </c>
      <c r="J5801" t="s">
        <v>136</v>
      </c>
      <c r="K5801" t="s">
        <v>137</v>
      </c>
      <c r="L5801" t="s">
        <v>16710</v>
      </c>
      <c r="M5801" t="s">
        <v>16711</v>
      </c>
      <c r="N5801">
        <v>1.168055555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1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1.2706399040452945</v>
      </c>
      <c r="AC5801">
        <v>0</v>
      </c>
      <c r="AD5801">
        <v>0</v>
      </c>
      <c r="AE5801">
        <v>1.2706399040452945</v>
      </c>
    </row>
    <row r="5802" spans="1:31" x14ac:dyDescent="0.25">
      <c r="A5802">
        <v>1718925</v>
      </c>
      <c r="B5802">
        <v>1</v>
      </c>
      <c r="C5802" t="s">
        <v>81</v>
      </c>
      <c r="D5802" t="s">
        <v>120</v>
      </c>
      <c r="E5802" t="s">
        <v>171</v>
      </c>
      <c r="F5802" t="s">
        <v>16712</v>
      </c>
      <c r="G5802" t="s">
        <v>147</v>
      </c>
      <c r="H5802" t="s">
        <v>143</v>
      </c>
      <c r="I5802" t="s">
        <v>135</v>
      </c>
      <c r="J5802" t="s">
        <v>136</v>
      </c>
      <c r="K5802" t="s">
        <v>137</v>
      </c>
      <c r="L5802" t="s">
        <v>16713</v>
      </c>
      <c r="M5802" t="s">
        <v>16714</v>
      </c>
      <c r="N5802">
        <v>1.380833333</v>
      </c>
      <c r="O5802">
        <v>0</v>
      </c>
      <c r="P5802">
        <v>61</v>
      </c>
      <c r="Q5802">
        <v>0</v>
      </c>
      <c r="R5802">
        <v>6</v>
      </c>
      <c r="S5802">
        <v>0</v>
      </c>
      <c r="T5802">
        <v>4</v>
      </c>
      <c r="U5802">
        <v>0</v>
      </c>
      <c r="V5802">
        <v>0</v>
      </c>
      <c r="W5802">
        <v>0</v>
      </c>
      <c r="X5802">
        <v>9.1983057654158724</v>
      </c>
      <c r="Y5802">
        <v>0</v>
      </c>
      <c r="Z5802">
        <v>0.66494101880657486</v>
      </c>
      <c r="AA5802">
        <v>0</v>
      </c>
      <c r="AB5802">
        <v>3.2643505995681621</v>
      </c>
      <c r="AC5802">
        <v>0</v>
      </c>
      <c r="AD5802">
        <v>0</v>
      </c>
      <c r="AE5802">
        <v>13.12759738379061</v>
      </c>
    </row>
    <row r="5803" spans="1:31" x14ac:dyDescent="0.25">
      <c r="A5803">
        <v>1719420</v>
      </c>
      <c r="B5803">
        <v>1</v>
      </c>
      <c r="C5803" t="s">
        <v>80</v>
      </c>
      <c r="D5803" t="s">
        <v>110</v>
      </c>
      <c r="E5803" t="s">
        <v>131</v>
      </c>
      <c r="F5803" t="s">
        <v>16715</v>
      </c>
      <c r="G5803" t="s">
        <v>133</v>
      </c>
      <c r="H5803" t="s">
        <v>134</v>
      </c>
      <c r="I5803" t="s">
        <v>135</v>
      </c>
      <c r="J5803" t="s">
        <v>136</v>
      </c>
      <c r="K5803" t="s">
        <v>137</v>
      </c>
      <c r="L5803" t="s">
        <v>16716</v>
      </c>
      <c r="M5803" t="s">
        <v>16717</v>
      </c>
      <c r="N5803">
        <v>0.95972222200000001</v>
      </c>
      <c r="O5803">
        <v>0</v>
      </c>
      <c r="P5803">
        <v>1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0.32753254441055252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0.32753254441055252</v>
      </c>
    </row>
    <row r="5804" spans="1:31" x14ac:dyDescent="0.25">
      <c r="A5804">
        <v>1719320</v>
      </c>
      <c r="B5804">
        <v>1</v>
      </c>
      <c r="C5804" t="s">
        <v>81</v>
      </c>
      <c r="D5804" t="s">
        <v>115</v>
      </c>
      <c r="E5804" t="s">
        <v>131</v>
      </c>
      <c r="F5804" t="s">
        <v>16718</v>
      </c>
      <c r="G5804" t="s">
        <v>133</v>
      </c>
      <c r="H5804" t="s">
        <v>134</v>
      </c>
      <c r="I5804" t="s">
        <v>135</v>
      </c>
      <c r="J5804" t="s">
        <v>136</v>
      </c>
      <c r="K5804" t="s">
        <v>137</v>
      </c>
      <c r="L5804" t="s">
        <v>16719</v>
      </c>
      <c r="M5804" t="s">
        <v>16720</v>
      </c>
      <c r="N5804">
        <v>1.2908333329999999</v>
      </c>
      <c r="O5804">
        <v>0</v>
      </c>
      <c r="P5804">
        <v>1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4.1905113164775007E-2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4.1905113164775007E-2</v>
      </c>
    </row>
    <row r="5805" spans="1:31" x14ac:dyDescent="0.25">
      <c r="A5805">
        <v>1719025</v>
      </c>
      <c r="B5805">
        <v>1</v>
      </c>
      <c r="C5805" t="s">
        <v>80</v>
      </c>
      <c r="D5805" t="s">
        <v>100</v>
      </c>
      <c r="E5805" t="s">
        <v>140</v>
      </c>
      <c r="F5805" t="s">
        <v>16721</v>
      </c>
      <c r="G5805" t="s">
        <v>173</v>
      </c>
      <c r="H5805" t="s">
        <v>143</v>
      </c>
      <c r="I5805" t="s">
        <v>135</v>
      </c>
      <c r="J5805" t="s">
        <v>136</v>
      </c>
      <c r="K5805" t="s">
        <v>153</v>
      </c>
      <c r="L5805" t="s">
        <v>16722</v>
      </c>
      <c r="M5805" t="s">
        <v>16723</v>
      </c>
      <c r="N5805">
        <v>2.3205555549999999</v>
      </c>
      <c r="O5805">
        <v>0</v>
      </c>
      <c r="P5805">
        <v>78</v>
      </c>
      <c r="Q5805">
        <v>0</v>
      </c>
      <c r="R5805">
        <v>15</v>
      </c>
      <c r="S5805">
        <v>0</v>
      </c>
      <c r="T5805">
        <v>27</v>
      </c>
      <c r="U5805">
        <v>0</v>
      </c>
      <c r="V5805">
        <v>0</v>
      </c>
      <c r="W5805">
        <v>0</v>
      </c>
      <c r="X5805">
        <v>41.884876800381399</v>
      </c>
      <c r="Y5805">
        <v>0</v>
      </c>
      <c r="Z5805">
        <v>5.2070187955828926</v>
      </c>
      <c r="AA5805">
        <v>0</v>
      </c>
      <c r="AB5805">
        <v>124.00743201408284</v>
      </c>
      <c r="AC5805">
        <v>0</v>
      </c>
      <c r="AD5805">
        <v>0</v>
      </c>
      <c r="AE5805">
        <v>171.09932761004711</v>
      </c>
    </row>
    <row r="5806" spans="1:31" x14ac:dyDescent="0.25">
      <c r="A5806">
        <v>1719406</v>
      </c>
      <c r="B5806">
        <v>1</v>
      </c>
      <c r="C5806" t="s">
        <v>80</v>
      </c>
      <c r="D5806" t="s">
        <v>107</v>
      </c>
      <c r="E5806" t="s">
        <v>131</v>
      </c>
      <c r="F5806" t="s">
        <v>16724</v>
      </c>
      <c r="G5806" t="s">
        <v>133</v>
      </c>
      <c r="H5806" t="s">
        <v>134</v>
      </c>
      <c r="I5806" t="s">
        <v>135</v>
      </c>
      <c r="J5806" t="s">
        <v>136</v>
      </c>
      <c r="K5806" t="s">
        <v>137</v>
      </c>
      <c r="L5806" t="s">
        <v>16725</v>
      </c>
      <c r="M5806" t="s">
        <v>16726</v>
      </c>
      <c r="N5806">
        <v>4.6950000000000003</v>
      </c>
      <c r="O5806">
        <v>0</v>
      </c>
      <c r="P5806">
        <v>1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0.68453254435039501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0.68453254435039501</v>
      </c>
    </row>
    <row r="5807" spans="1:31" x14ac:dyDescent="0.25">
      <c r="A5807">
        <v>1719214</v>
      </c>
      <c r="B5807">
        <v>1</v>
      </c>
      <c r="C5807" t="s">
        <v>80</v>
      </c>
      <c r="D5807" t="s">
        <v>85</v>
      </c>
      <c r="E5807" t="s">
        <v>150</v>
      </c>
      <c r="F5807" t="s">
        <v>16727</v>
      </c>
      <c r="G5807" t="s">
        <v>152</v>
      </c>
      <c r="H5807" t="s">
        <v>134</v>
      </c>
      <c r="I5807" t="s">
        <v>135</v>
      </c>
      <c r="J5807" t="s">
        <v>136</v>
      </c>
      <c r="K5807" t="s">
        <v>153</v>
      </c>
      <c r="L5807" t="s">
        <v>16583</v>
      </c>
      <c r="M5807" t="s">
        <v>16728</v>
      </c>
      <c r="N5807">
        <v>2.5919444440000001</v>
      </c>
      <c r="O5807">
        <v>0</v>
      </c>
      <c r="P5807">
        <v>373</v>
      </c>
      <c r="Q5807">
        <v>0</v>
      </c>
      <c r="R5807">
        <v>0</v>
      </c>
      <c r="S5807">
        <v>0</v>
      </c>
      <c r="T5807">
        <v>5</v>
      </c>
      <c r="U5807">
        <v>0</v>
      </c>
      <c r="V5807">
        <v>0</v>
      </c>
      <c r="W5807">
        <v>0</v>
      </c>
      <c r="X5807">
        <v>268.99335813716874</v>
      </c>
      <c r="Y5807">
        <v>0</v>
      </c>
      <c r="Z5807">
        <v>0</v>
      </c>
      <c r="AA5807">
        <v>0</v>
      </c>
      <c r="AB5807">
        <v>39.563225206952183</v>
      </c>
      <c r="AC5807">
        <v>0</v>
      </c>
      <c r="AD5807">
        <v>0</v>
      </c>
      <c r="AE5807">
        <v>308.5565833441209</v>
      </c>
    </row>
    <row r="5808" spans="1:31" x14ac:dyDescent="0.25">
      <c r="A5808">
        <v>1719051</v>
      </c>
      <c r="B5808">
        <v>1</v>
      </c>
      <c r="C5808" t="s">
        <v>80</v>
      </c>
      <c r="D5808" t="s">
        <v>96</v>
      </c>
      <c r="E5808" t="s">
        <v>131</v>
      </c>
      <c r="F5808" t="s">
        <v>16729</v>
      </c>
      <c r="G5808" t="s">
        <v>157</v>
      </c>
      <c r="H5808" t="s">
        <v>134</v>
      </c>
      <c r="I5808" t="s">
        <v>135</v>
      </c>
      <c r="J5808" t="s">
        <v>136</v>
      </c>
      <c r="K5808" t="s">
        <v>137</v>
      </c>
      <c r="L5808" t="s">
        <v>16730</v>
      </c>
      <c r="M5808" t="s">
        <v>16731</v>
      </c>
      <c r="N5808">
        <v>11.178333332999999</v>
      </c>
      <c r="O5808">
        <v>0</v>
      </c>
      <c r="P5808">
        <v>2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19.387800408692776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19.387800408692776</v>
      </c>
    </row>
    <row r="5809" spans="1:31" x14ac:dyDescent="0.25">
      <c r="A5809">
        <v>1719237</v>
      </c>
      <c r="B5809">
        <v>1</v>
      </c>
      <c r="C5809" t="s">
        <v>80</v>
      </c>
      <c r="D5809" t="s">
        <v>84</v>
      </c>
      <c r="E5809" t="s">
        <v>140</v>
      </c>
      <c r="F5809" t="s">
        <v>16732</v>
      </c>
      <c r="G5809" t="s">
        <v>157</v>
      </c>
      <c r="H5809" t="s">
        <v>143</v>
      </c>
      <c r="I5809" t="s">
        <v>135</v>
      </c>
      <c r="J5809" t="s">
        <v>3</v>
      </c>
      <c r="K5809" t="s">
        <v>137</v>
      </c>
      <c r="L5809" t="s">
        <v>16733</v>
      </c>
      <c r="M5809" t="s">
        <v>16734</v>
      </c>
      <c r="N5809">
        <v>0.60222222199999997</v>
      </c>
      <c r="O5809">
        <v>0</v>
      </c>
      <c r="P5809">
        <v>428</v>
      </c>
      <c r="Q5809">
        <v>0</v>
      </c>
      <c r="R5809">
        <v>0</v>
      </c>
      <c r="S5809">
        <v>1</v>
      </c>
      <c r="T5809">
        <v>32</v>
      </c>
      <c r="U5809">
        <v>0</v>
      </c>
      <c r="V5809">
        <v>0</v>
      </c>
      <c r="W5809">
        <v>0</v>
      </c>
      <c r="X5809">
        <v>78.506656817858939</v>
      </c>
      <c r="Y5809">
        <v>0</v>
      </c>
      <c r="Z5809">
        <v>0</v>
      </c>
      <c r="AA5809">
        <v>57.058496312068939</v>
      </c>
      <c r="AB5809">
        <v>14.328531269167582</v>
      </c>
      <c r="AC5809">
        <v>0</v>
      </c>
      <c r="AD5809">
        <v>0</v>
      </c>
      <c r="AE5809">
        <v>149.89368439909543</v>
      </c>
    </row>
    <row r="5810" spans="1:31" x14ac:dyDescent="0.25">
      <c r="A5810">
        <v>1719008</v>
      </c>
      <c r="B5810">
        <v>1</v>
      </c>
      <c r="C5810" t="s">
        <v>80</v>
      </c>
      <c r="D5810" t="s">
        <v>93</v>
      </c>
      <c r="E5810" t="s">
        <v>140</v>
      </c>
      <c r="F5810" t="s">
        <v>10663</v>
      </c>
      <c r="G5810" t="s">
        <v>147</v>
      </c>
      <c r="H5810" t="s">
        <v>143</v>
      </c>
      <c r="I5810" t="s">
        <v>135</v>
      </c>
      <c r="J5810" t="s">
        <v>136</v>
      </c>
      <c r="K5810" t="s">
        <v>137</v>
      </c>
      <c r="L5810" t="s">
        <v>16735</v>
      </c>
      <c r="M5810" t="s">
        <v>16736</v>
      </c>
      <c r="N5810">
        <v>1.055555555</v>
      </c>
      <c r="O5810">
        <v>0</v>
      </c>
      <c r="P5810">
        <v>331</v>
      </c>
      <c r="Q5810">
        <v>17</v>
      </c>
      <c r="R5810">
        <v>178</v>
      </c>
      <c r="S5810">
        <v>2</v>
      </c>
      <c r="T5810">
        <v>105</v>
      </c>
      <c r="U5810">
        <v>0</v>
      </c>
      <c r="V5810">
        <v>0</v>
      </c>
      <c r="W5810">
        <v>0</v>
      </c>
      <c r="X5810">
        <v>62.718530624041534</v>
      </c>
      <c r="Y5810">
        <v>61.588210958435319</v>
      </c>
      <c r="Z5810">
        <v>73.82042046616391</v>
      </c>
      <c r="AA5810">
        <v>7.7824685305067565</v>
      </c>
      <c r="AB5810">
        <v>147.77582630251189</v>
      </c>
      <c r="AC5810">
        <v>0</v>
      </c>
      <c r="AD5810">
        <v>0</v>
      </c>
      <c r="AE5810">
        <v>353.68545688165943</v>
      </c>
    </row>
    <row r="5811" spans="1:31" x14ac:dyDescent="0.25">
      <c r="A5811">
        <v>1719151</v>
      </c>
      <c r="B5811">
        <v>1</v>
      </c>
      <c r="C5811" t="s">
        <v>80</v>
      </c>
      <c r="D5811" t="s">
        <v>82</v>
      </c>
      <c r="E5811" t="s">
        <v>150</v>
      </c>
      <c r="F5811" t="s">
        <v>16737</v>
      </c>
      <c r="G5811" t="s">
        <v>269</v>
      </c>
      <c r="H5811" t="s">
        <v>134</v>
      </c>
      <c r="I5811" t="s">
        <v>135</v>
      </c>
      <c r="J5811" t="s">
        <v>136</v>
      </c>
      <c r="K5811" t="s">
        <v>137</v>
      </c>
      <c r="L5811" t="s">
        <v>16738</v>
      </c>
      <c r="M5811" t="s">
        <v>16739</v>
      </c>
      <c r="N5811">
        <v>0.55722222200000004</v>
      </c>
      <c r="O5811">
        <v>0</v>
      </c>
      <c r="P5811">
        <v>734</v>
      </c>
      <c r="Q5811">
        <v>0</v>
      </c>
      <c r="R5811">
        <v>0</v>
      </c>
      <c r="S5811">
        <v>0</v>
      </c>
      <c r="T5811">
        <v>60</v>
      </c>
      <c r="U5811">
        <v>0</v>
      </c>
      <c r="V5811">
        <v>0</v>
      </c>
      <c r="W5811">
        <v>0</v>
      </c>
      <c r="X5811">
        <v>112.95991917198644</v>
      </c>
      <c r="Y5811">
        <v>0</v>
      </c>
      <c r="Z5811">
        <v>0</v>
      </c>
      <c r="AA5811">
        <v>0</v>
      </c>
      <c r="AB5811">
        <v>65.681122452792977</v>
      </c>
      <c r="AC5811">
        <v>0</v>
      </c>
      <c r="AD5811">
        <v>0</v>
      </c>
      <c r="AE5811">
        <v>178.6410416247794</v>
      </c>
    </row>
    <row r="5812" spans="1:31" x14ac:dyDescent="0.25">
      <c r="A5812">
        <v>1718945</v>
      </c>
      <c r="B5812">
        <v>1</v>
      </c>
      <c r="C5812" t="s">
        <v>81</v>
      </c>
      <c r="D5812" t="s">
        <v>115</v>
      </c>
      <c r="E5812" t="s">
        <v>140</v>
      </c>
      <c r="F5812" t="s">
        <v>9333</v>
      </c>
      <c r="G5812" t="s">
        <v>147</v>
      </c>
      <c r="H5812" t="s">
        <v>143</v>
      </c>
      <c r="I5812" t="s">
        <v>455</v>
      </c>
      <c r="J5812" t="s">
        <v>136</v>
      </c>
      <c r="K5812" t="s">
        <v>137</v>
      </c>
      <c r="L5812" t="s">
        <v>16740</v>
      </c>
      <c r="M5812" t="s">
        <v>16741</v>
      </c>
      <c r="N5812">
        <v>8.3333330000000001E-3</v>
      </c>
      <c r="O5812">
        <v>1</v>
      </c>
      <c r="P5812">
        <v>664</v>
      </c>
      <c r="Q5812">
        <v>18</v>
      </c>
      <c r="R5812">
        <v>215</v>
      </c>
      <c r="S5812">
        <v>3</v>
      </c>
      <c r="T5812">
        <v>42</v>
      </c>
      <c r="U5812">
        <v>1</v>
      </c>
      <c r="V5812">
        <v>0</v>
      </c>
      <c r="W5812">
        <v>2.1255361333333334E-3</v>
      </c>
      <c r="X5812">
        <v>0.63841902716266674</v>
      </c>
      <c r="Y5812">
        <v>0.291556671703875</v>
      </c>
      <c r="Z5812">
        <v>0.44572377389655832</v>
      </c>
      <c r="AA5812">
        <v>6.936829516627499E-2</v>
      </c>
      <c r="AB5812">
        <v>0.16712105914412498</v>
      </c>
      <c r="AC5812">
        <v>0.41471417564108337</v>
      </c>
      <c r="AD5812">
        <v>0</v>
      </c>
      <c r="AE5812">
        <v>2.0290285388479168</v>
      </c>
    </row>
    <row r="5813" spans="1:31" x14ac:dyDescent="0.25">
      <c r="A5813">
        <v>1719443</v>
      </c>
      <c r="B5813">
        <v>1</v>
      </c>
      <c r="C5813" t="s">
        <v>80</v>
      </c>
      <c r="D5813" t="s">
        <v>83</v>
      </c>
      <c r="E5813" t="s">
        <v>160</v>
      </c>
      <c r="F5813" t="s">
        <v>1331</v>
      </c>
      <c r="G5813" t="s">
        <v>162</v>
      </c>
      <c r="H5813" t="s">
        <v>134</v>
      </c>
      <c r="I5813" t="s">
        <v>135</v>
      </c>
      <c r="J5813" t="s">
        <v>136</v>
      </c>
      <c r="K5813" t="s">
        <v>137</v>
      </c>
      <c r="L5813" t="s">
        <v>16742</v>
      </c>
      <c r="M5813" t="s">
        <v>16743</v>
      </c>
      <c r="N5813">
        <v>1.3261111109999999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14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7.3720613186612312</v>
      </c>
      <c r="AC5813">
        <v>0</v>
      </c>
      <c r="AD5813">
        <v>0</v>
      </c>
      <c r="AE5813">
        <v>7.3720613186612312</v>
      </c>
    </row>
    <row r="5814" spans="1:31" x14ac:dyDescent="0.25">
      <c r="A5814">
        <v>1719194</v>
      </c>
      <c r="B5814">
        <v>1</v>
      </c>
      <c r="C5814" t="s">
        <v>80</v>
      </c>
      <c r="D5814" t="s">
        <v>108</v>
      </c>
      <c r="E5814" t="s">
        <v>150</v>
      </c>
      <c r="F5814" t="s">
        <v>16744</v>
      </c>
      <c r="G5814" t="s">
        <v>173</v>
      </c>
      <c r="H5814" t="s">
        <v>134</v>
      </c>
      <c r="I5814" t="s">
        <v>135</v>
      </c>
      <c r="J5814" t="s">
        <v>136</v>
      </c>
      <c r="K5814" t="s">
        <v>153</v>
      </c>
      <c r="L5814" t="s">
        <v>16745</v>
      </c>
      <c r="M5814" t="s">
        <v>16746</v>
      </c>
      <c r="N5814">
        <v>2.6585100000000002</v>
      </c>
      <c r="O5814">
        <v>0</v>
      </c>
      <c r="P5814">
        <v>29</v>
      </c>
      <c r="Q5814">
        <v>0</v>
      </c>
      <c r="R5814">
        <v>17</v>
      </c>
      <c r="S5814">
        <v>0</v>
      </c>
      <c r="T5814">
        <v>9</v>
      </c>
      <c r="U5814">
        <v>0</v>
      </c>
      <c r="V5814">
        <v>0</v>
      </c>
      <c r="W5814">
        <v>0</v>
      </c>
      <c r="X5814">
        <v>26.051678987163914</v>
      </c>
      <c r="Y5814">
        <v>0</v>
      </c>
      <c r="Z5814">
        <v>3.6376059114065384</v>
      </c>
      <c r="AA5814">
        <v>0</v>
      </c>
      <c r="AB5814">
        <v>82.380461422038607</v>
      </c>
      <c r="AC5814">
        <v>0</v>
      </c>
      <c r="AD5814">
        <v>0</v>
      </c>
      <c r="AE5814">
        <v>112.06974632060906</v>
      </c>
    </row>
    <row r="5815" spans="1:31" x14ac:dyDescent="0.25">
      <c r="A5815">
        <v>1719014</v>
      </c>
      <c r="B5815">
        <v>1</v>
      </c>
      <c r="C5815" t="s">
        <v>81</v>
      </c>
      <c r="D5815" t="s">
        <v>112</v>
      </c>
      <c r="E5815" t="s">
        <v>131</v>
      </c>
      <c r="F5815" t="s">
        <v>16747</v>
      </c>
      <c r="G5815" t="s">
        <v>238</v>
      </c>
      <c r="H5815" t="s">
        <v>134</v>
      </c>
      <c r="I5815" t="s">
        <v>135</v>
      </c>
      <c r="J5815" t="s">
        <v>136</v>
      </c>
      <c r="K5815" t="s">
        <v>137</v>
      </c>
      <c r="L5815" t="s">
        <v>16748</v>
      </c>
      <c r="M5815" t="s">
        <v>16749</v>
      </c>
      <c r="N5815">
        <v>1.0405555550000001</v>
      </c>
      <c r="O5815">
        <v>0</v>
      </c>
      <c r="P5815">
        <v>4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0.42645801425134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0.42645801425134</v>
      </c>
    </row>
    <row r="5816" spans="1:31" x14ac:dyDescent="0.25">
      <c r="A5816">
        <v>1719346</v>
      </c>
      <c r="B5816">
        <v>1</v>
      </c>
      <c r="C5816" t="s">
        <v>80</v>
      </c>
      <c r="D5816" t="s">
        <v>82</v>
      </c>
      <c r="E5816" t="s">
        <v>131</v>
      </c>
      <c r="F5816" t="s">
        <v>16750</v>
      </c>
      <c r="G5816" t="s">
        <v>133</v>
      </c>
      <c r="H5816" t="s">
        <v>134</v>
      </c>
      <c r="I5816" t="s">
        <v>135</v>
      </c>
      <c r="J5816" t="s">
        <v>136</v>
      </c>
      <c r="K5816" t="s">
        <v>137</v>
      </c>
      <c r="L5816" t="s">
        <v>16751</v>
      </c>
      <c r="M5816" t="s">
        <v>16752</v>
      </c>
      <c r="N5816">
        <v>1.0744444440000001</v>
      </c>
      <c r="O5816">
        <v>0</v>
      </c>
      <c r="P5816">
        <v>1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2.4156689475255556E-3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2.4156689475255556E-3</v>
      </c>
    </row>
    <row r="5817" spans="1:31" x14ac:dyDescent="0.25">
      <c r="A5817">
        <v>1718991</v>
      </c>
      <c r="B5817">
        <v>1</v>
      </c>
      <c r="C5817" t="s">
        <v>80</v>
      </c>
      <c r="D5817" t="s">
        <v>98</v>
      </c>
      <c r="E5817" t="s">
        <v>189</v>
      </c>
      <c r="F5817" t="s">
        <v>9746</v>
      </c>
      <c r="G5817" t="s">
        <v>316</v>
      </c>
      <c r="H5817" t="s">
        <v>143</v>
      </c>
      <c r="I5817" t="s">
        <v>135</v>
      </c>
      <c r="J5817" t="s">
        <v>136</v>
      </c>
      <c r="K5817" t="s">
        <v>137</v>
      </c>
      <c r="L5817" t="s">
        <v>16753</v>
      </c>
      <c r="M5817" t="s">
        <v>16754</v>
      </c>
      <c r="N5817">
        <v>0.36749999999999999</v>
      </c>
      <c r="O5817">
        <v>0</v>
      </c>
      <c r="P5817">
        <v>444</v>
      </c>
      <c r="Q5817">
        <v>14</v>
      </c>
      <c r="R5817">
        <v>108</v>
      </c>
      <c r="S5817">
        <v>17</v>
      </c>
      <c r="T5817">
        <v>95</v>
      </c>
      <c r="U5817">
        <v>0</v>
      </c>
      <c r="V5817">
        <v>0</v>
      </c>
      <c r="W5817">
        <v>0</v>
      </c>
      <c r="X5817">
        <v>19.03527032779952</v>
      </c>
      <c r="Y5817">
        <v>3.7550815533538646</v>
      </c>
      <c r="Z5817">
        <v>7.1927481423821611</v>
      </c>
      <c r="AA5817">
        <v>20.348886900728925</v>
      </c>
      <c r="AB5817">
        <v>25.415969847472663</v>
      </c>
      <c r="AC5817">
        <v>0</v>
      </c>
      <c r="AD5817">
        <v>0</v>
      </c>
      <c r="AE5817">
        <v>75.747956771737137</v>
      </c>
    </row>
    <row r="5818" spans="1:31" x14ac:dyDescent="0.25">
      <c r="A5818">
        <v>1719183</v>
      </c>
      <c r="B5818">
        <v>1</v>
      </c>
      <c r="C5818" t="s">
        <v>80</v>
      </c>
      <c r="D5818" t="s">
        <v>103</v>
      </c>
      <c r="E5818" t="s">
        <v>140</v>
      </c>
      <c r="F5818" t="s">
        <v>16167</v>
      </c>
      <c r="G5818" t="s">
        <v>316</v>
      </c>
      <c r="H5818" t="s">
        <v>143</v>
      </c>
      <c r="I5818" t="s">
        <v>135</v>
      </c>
      <c r="J5818" t="s">
        <v>136</v>
      </c>
      <c r="K5818" t="s">
        <v>137</v>
      </c>
      <c r="L5818" t="s">
        <v>16755</v>
      </c>
      <c r="M5818" t="s">
        <v>16756</v>
      </c>
      <c r="N5818">
        <v>0.21222222199999999</v>
      </c>
      <c r="O5818">
        <v>0</v>
      </c>
      <c r="P5818">
        <v>1793</v>
      </c>
      <c r="Q5818">
        <v>0</v>
      </c>
      <c r="R5818">
        <v>19</v>
      </c>
      <c r="S5818">
        <v>11</v>
      </c>
      <c r="T5818">
        <v>203</v>
      </c>
      <c r="U5818">
        <v>12</v>
      </c>
      <c r="V5818">
        <v>4</v>
      </c>
      <c r="W5818">
        <v>0</v>
      </c>
      <c r="X5818">
        <v>105.26337431322668</v>
      </c>
      <c r="Y5818">
        <v>0</v>
      </c>
      <c r="Z5818">
        <v>0.60057248981988887</v>
      </c>
      <c r="AA5818">
        <v>11.530301443288401</v>
      </c>
      <c r="AB5818">
        <v>34.516231141108577</v>
      </c>
      <c r="AC5818">
        <v>586.93057863022852</v>
      </c>
      <c r="AD5818">
        <v>8.7313195163047634</v>
      </c>
      <c r="AE5818">
        <v>747.57237753397692</v>
      </c>
    </row>
    <row r="5819" spans="1:31" x14ac:dyDescent="0.25">
      <c r="A5819">
        <v>1719160</v>
      </c>
      <c r="B5819">
        <v>1</v>
      </c>
      <c r="C5819" t="s">
        <v>80</v>
      </c>
      <c r="D5819" t="s">
        <v>105</v>
      </c>
      <c r="E5819" t="s">
        <v>160</v>
      </c>
      <c r="F5819" t="s">
        <v>16757</v>
      </c>
      <c r="G5819" t="s">
        <v>152</v>
      </c>
      <c r="H5819" t="s">
        <v>134</v>
      </c>
      <c r="I5819" t="s">
        <v>135</v>
      </c>
      <c r="J5819" t="s">
        <v>136</v>
      </c>
      <c r="K5819" t="s">
        <v>153</v>
      </c>
      <c r="L5819" t="s">
        <v>16758</v>
      </c>
      <c r="M5819" t="s">
        <v>16759</v>
      </c>
      <c r="N5819">
        <v>2.2829100000000002</v>
      </c>
      <c r="O5819">
        <v>0</v>
      </c>
      <c r="P5819">
        <v>11</v>
      </c>
      <c r="Q5819">
        <v>0</v>
      </c>
      <c r="R5819">
        <v>14</v>
      </c>
      <c r="S5819">
        <v>0</v>
      </c>
      <c r="T5819">
        <v>22</v>
      </c>
      <c r="U5819">
        <v>0</v>
      </c>
      <c r="V5819">
        <v>0</v>
      </c>
      <c r="W5819">
        <v>0</v>
      </c>
      <c r="X5819">
        <v>11.700749690804368</v>
      </c>
      <c r="Y5819">
        <v>0</v>
      </c>
      <c r="Z5819">
        <v>3.1627147489373328</v>
      </c>
      <c r="AA5819">
        <v>0</v>
      </c>
      <c r="AB5819">
        <v>119.26372868406661</v>
      </c>
      <c r="AC5819">
        <v>0</v>
      </c>
      <c r="AD5819">
        <v>0</v>
      </c>
      <c r="AE5819">
        <v>134.1271931238083</v>
      </c>
    </row>
    <row r="5820" spans="1:31" x14ac:dyDescent="0.25">
      <c r="A5820">
        <v>1719060</v>
      </c>
      <c r="B5820">
        <v>1</v>
      </c>
      <c r="C5820" t="s">
        <v>81</v>
      </c>
      <c r="D5820" t="s">
        <v>118</v>
      </c>
      <c r="E5820" t="s">
        <v>160</v>
      </c>
      <c r="F5820" t="s">
        <v>14668</v>
      </c>
      <c r="G5820" t="s">
        <v>305</v>
      </c>
      <c r="H5820" t="s">
        <v>134</v>
      </c>
      <c r="I5820" t="s">
        <v>135</v>
      </c>
      <c r="J5820" t="s">
        <v>136</v>
      </c>
      <c r="K5820" t="s">
        <v>137</v>
      </c>
      <c r="L5820" t="s">
        <v>16760</v>
      </c>
      <c r="M5820" t="s">
        <v>16761</v>
      </c>
      <c r="N5820">
        <v>0.95972222200000001</v>
      </c>
      <c r="O5820">
        <v>0</v>
      </c>
      <c r="P5820">
        <v>7</v>
      </c>
      <c r="Q5820">
        <v>0</v>
      </c>
      <c r="R5820">
        <v>4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0.46547834092879176</v>
      </c>
      <c r="Y5820">
        <v>0</v>
      </c>
      <c r="Z5820">
        <v>0.20912183774353749</v>
      </c>
      <c r="AA5820">
        <v>0</v>
      </c>
      <c r="AB5820">
        <v>0</v>
      </c>
      <c r="AC5820">
        <v>0</v>
      </c>
      <c r="AD5820">
        <v>0</v>
      </c>
      <c r="AE5820">
        <v>0.67460017867232924</v>
      </c>
    </row>
    <row r="5821" spans="1:31" x14ac:dyDescent="0.25">
      <c r="A5821">
        <v>1719206</v>
      </c>
      <c r="B5821">
        <v>1</v>
      </c>
      <c r="C5821" t="s">
        <v>80</v>
      </c>
      <c r="D5821" t="s">
        <v>110</v>
      </c>
      <c r="E5821" t="s">
        <v>160</v>
      </c>
      <c r="F5821" t="s">
        <v>16762</v>
      </c>
      <c r="G5821" t="s">
        <v>173</v>
      </c>
      <c r="H5821" t="s">
        <v>134</v>
      </c>
      <c r="I5821" t="s">
        <v>135</v>
      </c>
      <c r="J5821" t="s">
        <v>136</v>
      </c>
      <c r="K5821" t="s">
        <v>153</v>
      </c>
      <c r="L5821" t="s">
        <v>16763</v>
      </c>
      <c r="M5821" t="s">
        <v>16764</v>
      </c>
      <c r="N5821">
        <v>0.78764805500000001</v>
      </c>
      <c r="O5821">
        <v>0</v>
      </c>
      <c r="P5821">
        <v>76</v>
      </c>
      <c r="Q5821">
        <v>0</v>
      </c>
      <c r="R5821">
        <v>0</v>
      </c>
      <c r="S5821">
        <v>0</v>
      </c>
      <c r="T5821">
        <v>8</v>
      </c>
      <c r="U5821">
        <v>0</v>
      </c>
      <c r="V5821">
        <v>0</v>
      </c>
      <c r="W5821">
        <v>0</v>
      </c>
      <c r="X5821">
        <v>12.729165776519764</v>
      </c>
      <c r="Y5821">
        <v>0</v>
      </c>
      <c r="Z5821">
        <v>0</v>
      </c>
      <c r="AA5821">
        <v>0</v>
      </c>
      <c r="AB5821">
        <v>2.2015061631044803</v>
      </c>
      <c r="AC5821">
        <v>0</v>
      </c>
      <c r="AD5821">
        <v>0</v>
      </c>
      <c r="AE5821">
        <v>14.930671939624244</v>
      </c>
    </row>
    <row r="5822" spans="1:31" x14ac:dyDescent="0.25">
      <c r="A5822">
        <v>1718914</v>
      </c>
      <c r="B5822">
        <v>1</v>
      </c>
      <c r="C5822" t="s">
        <v>81</v>
      </c>
      <c r="D5822" t="s">
        <v>117</v>
      </c>
      <c r="E5822" t="s">
        <v>441</v>
      </c>
      <c r="F5822" t="s">
        <v>16765</v>
      </c>
      <c r="G5822" t="s">
        <v>904</v>
      </c>
      <c r="H5822" t="s">
        <v>134</v>
      </c>
      <c r="I5822" t="s">
        <v>135</v>
      </c>
      <c r="J5822" t="s">
        <v>136</v>
      </c>
      <c r="K5822" t="s">
        <v>137</v>
      </c>
      <c r="L5822" t="s">
        <v>16766</v>
      </c>
      <c r="M5822" t="s">
        <v>16767</v>
      </c>
      <c r="N5822">
        <v>0.47499999999999998</v>
      </c>
      <c r="O5822">
        <v>0</v>
      </c>
      <c r="P5822">
        <v>20</v>
      </c>
      <c r="Q5822">
        <v>0</v>
      </c>
      <c r="R5822">
        <v>0</v>
      </c>
      <c r="S5822">
        <v>0</v>
      </c>
      <c r="T5822">
        <v>1</v>
      </c>
      <c r="U5822">
        <v>0</v>
      </c>
      <c r="V5822">
        <v>0</v>
      </c>
      <c r="W5822">
        <v>0</v>
      </c>
      <c r="X5822">
        <v>1.6322087544038688</v>
      </c>
      <c r="Y5822">
        <v>0</v>
      </c>
      <c r="Z5822">
        <v>0</v>
      </c>
      <c r="AA5822">
        <v>0</v>
      </c>
      <c r="AB5822">
        <v>6.5802446985683341E-2</v>
      </c>
      <c r="AC5822">
        <v>0</v>
      </c>
      <c r="AD5822">
        <v>0</v>
      </c>
      <c r="AE5822">
        <v>1.6980112013895521</v>
      </c>
    </row>
    <row r="5823" spans="1:31" x14ac:dyDescent="0.25">
      <c r="A5823">
        <v>1719223</v>
      </c>
      <c r="B5823">
        <v>1</v>
      </c>
      <c r="C5823" t="s">
        <v>81</v>
      </c>
      <c r="D5823" t="s">
        <v>121</v>
      </c>
      <c r="E5823" t="s">
        <v>189</v>
      </c>
      <c r="F5823" t="s">
        <v>16768</v>
      </c>
      <c r="G5823" t="s">
        <v>147</v>
      </c>
      <c r="H5823" t="s">
        <v>143</v>
      </c>
      <c r="I5823" t="s">
        <v>135</v>
      </c>
      <c r="J5823" t="s">
        <v>136</v>
      </c>
      <c r="K5823" t="s">
        <v>137</v>
      </c>
      <c r="L5823" t="s">
        <v>16769</v>
      </c>
      <c r="M5823" t="s">
        <v>16770</v>
      </c>
      <c r="N5823">
        <v>1.552777777</v>
      </c>
      <c r="O5823">
        <v>0</v>
      </c>
      <c r="P5823">
        <v>52</v>
      </c>
      <c r="Q5823">
        <v>0</v>
      </c>
      <c r="R5823">
        <v>1</v>
      </c>
      <c r="S5823">
        <v>1</v>
      </c>
      <c r="T5823">
        <v>4</v>
      </c>
      <c r="U5823">
        <v>0</v>
      </c>
      <c r="V5823">
        <v>0</v>
      </c>
      <c r="W5823">
        <v>0</v>
      </c>
      <c r="X5823">
        <v>7.1369627021503437</v>
      </c>
      <c r="Y5823">
        <v>0</v>
      </c>
      <c r="Z5823">
        <v>1.951799428393667E-2</v>
      </c>
      <c r="AA5823">
        <v>1.0102804752939167</v>
      </c>
      <c r="AB5823">
        <v>0.68999089635496014</v>
      </c>
      <c r="AC5823">
        <v>0</v>
      </c>
      <c r="AD5823">
        <v>0</v>
      </c>
      <c r="AE5823">
        <v>8.8567520680831571</v>
      </c>
    </row>
    <row r="5824" spans="1:31" x14ac:dyDescent="0.25">
      <c r="A5824">
        <v>1718928</v>
      </c>
      <c r="B5824">
        <v>1</v>
      </c>
      <c r="C5824" t="s">
        <v>80</v>
      </c>
      <c r="D5824" t="s">
        <v>89</v>
      </c>
      <c r="E5824" t="s">
        <v>140</v>
      </c>
      <c r="F5824" t="s">
        <v>395</v>
      </c>
      <c r="G5824" t="s">
        <v>147</v>
      </c>
      <c r="H5824" t="s">
        <v>143</v>
      </c>
      <c r="I5824" t="s">
        <v>135</v>
      </c>
      <c r="J5824" t="s">
        <v>136</v>
      </c>
      <c r="K5824" t="s">
        <v>137</v>
      </c>
      <c r="L5824" t="s">
        <v>16771</v>
      </c>
      <c r="M5824" t="s">
        <v>16772</v>
      </c>
      <c r="N5824">
        <v>0.85</v>
      </c>
      <c r="O5824">
        <v>1</v>
      </c>
      <c r="P5824">
        <v>941</v>
      </c>
      <c r="Q5824">
        <v>0</v>
      </c>
      <c r="R5824">
        <v>2</v>
      </c>
      <c r="S5824">
        <v>4</v>
      </c>
      <c r="T5824">
        <v>75</v>
      </c>
      <c r="U5824">
        <v>1</v>
      </c>
      <c r="V5824">
        <v>0</v>
      </c>
      <c r="W5824">
        <v>0</v>
      </c>
      <c r="X5824">
        <v>289.57918492491876</v>
      </c>
      <c r="Y5824">
        <v>0</v>
      </c>
      <c r="Z5824">
        <v>0.81056174684606674</v>
      </c>
      <c r="AA5824">
        <v>192.6335235875045</v>
      </c>
      <c r="AB5824">
        <v>52.673622435830957</v>
      </c>
      <c r="AC5824">
        <v>2.6591009968771671</v>
      </c>
      <c r="AD5824">
        <v>0</v>
      </c>
      <c r="AE5824">
        <v>538.35599369197746</v>
      </c>
    </row>
    <row r="5825" spans="1:31" x14ac:dyDescent="0.25">
      <c r="A5825">
        <v>1719123</v>
      </c>
      <c r="B5825">
        <v>1</v>
      </c>
      <c r="C5825" t="s">
        <v>81</v>
      </c>
      <c r="D5825" t="s">
        <v>113</v>
      </c>
      <c r="E5825" t="s">
        <v>160</v>
      </c>
      <c r="F5825" t="s">
        <v>16773</v>
      </c>
      <c r="G5825" t="s">
        <v>1006</v>
      </c>
      <c r="H5825" t="s">
        <v>134</v>
      </c>
      <c r="I5825" t="s">
        <v>135</v>
      </c>
      <c r="J5825" t="s">
        <v>136</v>
      </c>
      <c r="K5825" t="s">
        <v>137</v>
      </c>
      <c r="L5825" t="s">
        <v>16774</v>
      </c>
      <c r="M5825" t="s">
        <v>16775</v>
      </c>
      <c r="N5825">
        <v>2.673611111</v>
      </c>
      <c r="O5825">
        <v>0</v>
      </c>
      <c r="P5825">
        <v>72</v>
      </c>
      <c r="Q5825">
        <v>0</v>
      </c>
      <c r="R5825">
        <v>0</v>
      </c>
      <c r="S5825">
        <v>0</v>
      </c>
      <c r="T5825">
        <v>18</v>
      </c>
      <c r="U5825">
        <v>0</v>
      </c>
      <c r="V5825">
        <v>0</v>
      </c>
      <c r="W5825">
        <v>0</v>
      </c>
      <c r="X5825">
        <v>35.436429142867539</v>
      </c>
      <c r="Y5825">
        <v>0</v>
      </c>
      <c r="Z5825">
        <v>0</v>
      </c>
      <c r="AA5825">
        <v>0</v>
      </c>
      <c r="AB5825">
        <v>65.498896597465034</v>
      </c>
      <c r="AC5825">
        <v>0</v>
      </c>
      <c r="AD5825">
        <v>0</v>
      </c>
      <c r="AE5825">
        <v>100.93532574033257</v>
      </c>
    </row>
    <row r="5826" spans="1:31" x14ac:dyDescent="0.25">
      <c r="A5826">
        <v>1719120</v>
      </c>
      <c r="B5826">
        <v>1</v>
      </c>
      <c r="C5826" t="s">
        <v>80</v>
      </c>
      <c r="D5826" t="s">
        <v>98</v>
      </c>
      <c r="E5826" t="s">
        <v>150</v>
      </c>
      <c r="F5826" t="s">
        <v>16776</v>
      </c>
      <c r="G5826" t="s">
        <v>326</v>
      </c>
      <c r="H5826" t="s">
        <v>134</v>
      </c>
      <c r="I5826" t="s">
        <v>135</v>
      </c>
      <c r="J5826" t="s">
        <v>136</v>
      </c>
      <c r="K5826" t="s">
        <v>137</v>
      </c>
      <c r="L5826" t="s">
        <v>16777</v>
      </c>
      <c r="M5826" t="s">
        <v>16778</v>
      </c>
      <c r="N5826">
        <v>1.710555555</v>
      </c>
      <c r="O5826">
        <v>0</v>
      </c>
      <c r="P5826">
        <v>24</v>
      </c>
      <c r="Q5826">
        <v>0</v>
      </c>
      <c r="R5826">
        <v>34</v>
      </c>
      <c r="S5826">
        <v>0</v>
      </c>
      <c r="T5826">
        <v>37</v>
      </c>
      <c r="U5826">
        <v>0</v>
      </c>
      <c r="V5826">
        <v>0</v>
      </c>
      <c r="W5826">
        <v>0</v>
      </c>
      <c r="X5826">
        <v>7.9075397300696837</v>
      </c>
      <c r="Y5826">
        <v>0</v>
      </c>
      <c r="Z5826">
        <v>3.3767347379391448</v>
      </c>
      <c r="AA5826">
        <v>0</v>
      </c>
      <c r="AB5826">
        <v>12.841650407122321</v>
      </c>
      <c r="AC5826">
        <v>0</v>
      </c>
      <c r="AD5826">
        <v>0</v>
      </c>
      <c r="AE5826">
        <v>24.125924875131147</v>
      </c>
    </row>
    <row r="5827" spans="1:31" x14ac:dyDescent="0.25">
      <c r="A5827">
        <v>1718954</v>
      </c>
      <c r="B5827">
        <v>1</v>
      </c>
      <c r="C5827" t="s">
        <v>80</v>
      </c>
      <c r="D5827" t="s">
        <v>108</v>
      </c>
      <c r="E5827" t="s">
        <v>160</v>
      </c>
      <c r="F5827" t="s">
        <v>16779</v>
      </c>
      <c r="G5827" t="s">
        <v>326</v>
      </c>
      <c r="H5827" t="s">
        <v>134</v>
      </c>
      <c r="I5827" t="s">
        <v>135</v>
      </c>
      <c r="J5827" t="s">
        <v>136</v>
      </c>
      <c r="K5827" t="s">
        <v>137</v>
      </c>
      <c r="L5827" t="s">
        <v>16780</v>
      </c>
      <c r="M5827" t="s">
        <v>16781</v>
      </c>
      <c r="N5827">
        <v>5.4074999999999998</v>
      </c>
      <c r="O5827">
        <v>0</v>
      </c>
      <c r="P5827">
        <v>9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4.3214311304403363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4.3214311304403363</v>
      </c>
    </row>
    <row r="5828" spans="1:31" x14ac:dyDescent="0.25">
      <c r="A5828">
        <v>1719432</v>
      </c>
      <c r="B5828">
        <v>1</v>
      </c>
      <c r="C5828" t="s">
        <v>80</v>
      </c>
      <c r="D5828" t="s">
        <v>90</v>
      </c>
      <c r="E5828" t="s">
        <v>131</v>
      </c>
      <c r="F5828" t="s">
        <v>16782</v>
      </c>
      <c r="G5828" t="s">
        <v>238</v>
      </c>
      <c r="H5828" t="s">
        <v>134</v>
      </c>
      <c r="I5828" t="s">
        <v>135</v>
      </c>
      <c r="J5828" t="s">
        <v>136</v>
      </c>
      <c r="K5828" t="s">
        <v>137</v>
      </c>
      <c r="L5828" t="s">
        <v>16783</v>
      </c>
      <c r="M5828" t="s">
        <v>16784</v>
      </c>
      <c r="N5828">
        <v>2.2766666660000001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2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1.0488816868510267</v>
      </c>
      <c r="AC5828">
        <v>0</v>
      </c>
      <c r="AD5828">
        <v>0</v>
      </c>
      <c r="AE5828">
        <v>1.0488816868510267</v>
      </c>
    </row>
    <row r="5829" spans="1:31" x14ac:dyDescent="0.25">
      <c r="A5829">
        <v>1719283</v>
      </c>
      <c r="B5829">
        <v>1</v>
      </c>
      <c r="C5829" t="s">
        <v>80</v>
      </c>
      <c r="D5829" t="s">
        <v>103</v>
      </c>
      <c r="E5829" t="s">
        <v>441</v>
      </c>
      <c r="F5829" t="s">
        <v>16785</v>
      </c>
      <c r="G5829" t="s">
        <v>157</v>
      </c>
      <c r="H5829" t="s">
        <v>134</v>
      </c>
      <c r="I5829" t="s">
        <v>135</v>
      </c>
      <c r="J5829" t="s">
        <v>3</v>
      </c>
      <c r="K5829" t="s">
        <v>137</v>
      </c>
      <c r="L5829" t="s">
        <v>16786</v>
      </c>
      <c r="M5829" t="s">
        <v>16787</v>
      </c>
      <c r="N5829">
        <v>4.2758333329999996</v>
      </c>
      <c r="O5829">
        <v>0</v>
      </c>
      <c r="P5829">
        <v>41</v>
      </c>
      <c r="Q5829">
        <v>0</v>
      </c>
      <c r="R5829">
        <v>1</v>
      </c>
      <c r="S5829">
        <v>0</v>
      </c>
      <c r="T5829">
        <v>2</v>
      </c>
      <c r="U5829">
        <v>0</v>
      </c>
      <c r="V5829">
        <v>0</v>
      </c>
      <c r="W5829">
        <v>0</v>
      </c>
      <c r="X5829">
        <v>25.943138173219637</v>
      </c>
      <c r="Y5829">
        <v>0</v>
      </c>
      <c r="Z5829">
        <v>1.162056255018896</v>
      </c>
      <c r="AA5829">
        <v>0</v>
      </c>
      <c r="AB5829">
        <v>6.2582898290100006</v>
      </c>
      <c r="AC5829">
        <v>0</v>
      </c>
      <c r="AD5829">
        <v>0</v>
      </c>
      <c r="AE5829">
        <v>33.363484257248537</v>
      </c>
    </row>
    <row r="5830" spans="1:31" x14ac:dyDescent="0.25">
      <c r="A5830">
        <v>1718911</v>
      </c>
      <c r="B5830">
        <v>1</v>
      </c>
      <c r="C5830" t="s">
        <v>80</v>
      </c>
      <c r="D5830" t="s">
        <v>105</v>
      </c>
      <c r="E5830" t="s">
        <v>171</v>
      </c>
      <c r="F5830" t="s">
        <v>16788</v>
      </c>
      <c r="G5830" t="s">
        <v>295</v>
      </c>
      <c r="H5830" t="s">
        <v>143</v>
      </c>
      <c r="I5830" t="s">
        <v>135</v>
      </c>
      <c r="J5830" t="s">
        <v>136</v>
      </c>
      <c r="K5830" t="s">
        <v>137</v>
      </c>
      <c r="L5830" t="s">
        <v>16789</v>
      </c>
      <c r="M5830" t="s">
        <v>16790</v>
      </c>
      <c r="N5830">
        <v>1.525555555</v>
      </c>
      <c r="O5830">
        <v>0</v>
      </c>
      <c r="P5830">
        <v>218</v>
      </c>
      <c r="Q5830">
        <v>0</v>
      </c>
      <c r="R5830">
        <v>0</v>
      </c>
      <c r="S5830">
        <v>0</v>
      </c>
      <c r="T5830">
        <v>9</v>
      </c>
      <c r="U5830">
        <v>0</v>
      </c>
      <c r="V5830">
        <v>0</v>
      </c>
      <c r="W5830">
        <v>0</v>
      </c>
      <c r="X5830">
        <v>85.624520610134823</v>
      </c>
      <c r="Y5830">
        <v>0</v>
      </c>
      <c r="Z5830">
        <v>0</v>
      </c>
      <c r="AA5830">
        <v>0</v>
      </c>
      <c r="AB5830">
        <v>5.848042536397684</v>
      </c>
      <c r="AC5830">
        <v>0</v>
      </c>
      <c r="AD5830">
        <v>0</v>
      </c>
      <c r="AE5830">
        <v>91.472563146532508</v>
      </c>
    </row>
    <row r="5831" spans="1:31" x14ac:dyDescent="0.25">
      <c r="A5831">
        <v>1719246</v>
      </c>
      <c r="B5831">
        <v>1</v>
      </c>
      <c r="C5831" t="s">
        <v>81</v>
      </c>
      <c r="D5831" t="s">
        <v>116</v>
      </c>
      <c r="E5831" t="s">
        <v>189</v>
      </c>
      <c r="F5831" t="s">
        <v>16791</v>
      </c>
      <c r="G5831" t="s">
        <v>147</v>
      </c>
      <c r="H5831" t="s">
        <v>143</v>
      </c>
      <c r="I5831" t="s">
        <v>135</v>
      </c>
      <c r="J5831" t="s">
        <v>136</v>
      </c>
      <c r="K5831" t="s">
        <v>137</v>
      </c>
      <c r="L5831" t="s">
        <v>16792</v>
      </c>
      <c r="M5831" t="s">
        <v>16793</v>
      </c>
      <c r="N5831">
        <v>0.443333333</v>
      </c>
      <c r="O5831">
        <v>0</v>
      </c>
      <c r="P5831">
        <v>511</v>
      </c>
      <c r="Q5831">
        <v>5</v>
      </c>
      <c r="R5831">
        <v>36</v>
      </c>
      <c r="S5831">
        <v>1</v>
      </c>
      <c r="T5831">
        <v>59</v>
      </c>
      <c r="U5831">
        <v>0</v>
      </c>
      <c r="V5831">
        <v>0</v>
      </c>
      <c r="W5831">
        <v>0</v>
      </c>
      <c r="X5831">
        <v>30.966769316515162</v>
      </c>
      <c r="Y5831">
        <v>3.3697960010752803</v>
      </c>
      <c r="Z5831">
        <v>0.77317772955744979</v>
      </c>
      <c r="AA5831">
        <v>0</v>
      </c>
      <c r="AB5831">
        <v>7.3857005541566787</v>
      </c>
      <c r="AC5831">
        <v>0</v>
      </c>
      <c r="AD5831">
        <v>0</v>
      </c>
      <c r="AE5831">
        <v>42.495443601304572</v>
      </c>
    </row>
    <row r="5832" spans="1:31" x14ac:dyDescent="0.25">
      <c r="A5832">
        <v>1719289</v>
      </c>
      <c r="B5832">
        <v>1</v>
      </c>
      <c r="C5832" t="s">
        <v>81</v>
      </c>
      <c r="D5832" t="s">
        <v>124</v>
      </c>
      <c r="E5832" t="s">
        <v>441</v>
      </c>
      <c r="F5832" t="s">
        <v>16794</v>
      </c>
      <c r="G5832" t="s">
        <v>238</v>
      </c>
      <c r="H5832" t="s">
        <v>134</v>
      </c>
      <c r="I5832" t="s">
        <v>135</v>
      </c>
      <c r="J5832" t="s">
        <v>136</v>
      </c>
      <c r="K5832" t="s">
        <v>137</v>
      </c>
      <c r="L5832" t="s">
        <v>16795</v>
      </c>
      <c r="M5832" t="s">
        <v>16796</v>
      </c>
      <c r="N5832">
        <v>1.197777777</v>
      </c>
      <c r="O5832">
        <v>0</v>
      </c>
      <c r="P5832">
        <v>32</v>
      </c>
      <c r="Q5832">
        <v>0</v>
      </c>
      <c r="R5832">
        <v>0</v>
      </c>
      <c r="S5832">
        <v>0</v>
      </c>
      <c r="T5832">
        <v>2</v>
      </c>
      <c r="U5832">
        <v>0</v>
      </c>
      <c r="V5832">
        <v>0</v>
      </c>
      <c r="W5832">
        <v>0</v>
      </c>
      <c r="X5832">
        <v>8.6311312405151543</v>
      </c>
      <c r="Y5832">
        <v>0</v>
      </c>
      <c r="Z5832">
        <v>0</v>
      </c>
      <c r="AA5832">
        <v>0</v>
      </c>
      <c r="AB5832">
        <v>0.13020162992905668</v>
      </c>
      <c r="AC5832">
        <v>0</v>
      </c>
      <c r="AD5832">
        <v>0</v>
      </c>
      <c r="AE5832">
        <v>8.7613328704442104</v>
      </c>
    </row>
    <row r="5833" spans="1:31" x14ac:dyDescent="0.25">
      <c r="A5833">
        <v>1719389</v>
      </c>
      <c r="B5833">
        <v>1</v>
      </c>
      <c r="C5833" t="s">
        <v>80</v>
      </c>
      <c r="D5833" t="s">
        <v>82</v>
      </c>
      <c r="E5833" t="s">
        <v>160</v>
      </c>
      <c r="F5833" t="s">
        <v>9943</v>
      </c>
      <c r="G5833" t="s">
        <v>162</v>
      </c>
      <c r="H5833" t="s">
        <v>134</v>
      </c>
      <c r="I5833" t="s">
        <v>135</v>
      </c>
      <c r="J5833" t="s">
        <v>136</v>
      </c>
      <c r="K5833" t="s">
        <v>137</v>
      </c>
      <c r="L5833" t="s">
        <v>16797</v>
      </c>
      <c r="M5833" t="s">
        <v>16798</v>
      </c>
      <c r="N5833">
        <v>1.1375</v>
      </c>
      <c r="O5833">
        <v>0</v>
      </c>
      <c r="P5833">
        <v>122</v>
      </c>
      <c r="Q5833">
        <v>0</v>
      </c>
      <c r="R5833">
        <v>0</v>
      </c>
      <c r="S5833">
        <v>0</v>
      </c>
      <c r="T5833">
        <v>11</v>
      </c>
      <c r="U5833">
        <v>0</v>
      </c>
      <c r="V5833">
        <v>0</v>
      </c>
      <c r="W5833">
        <v>0</v>
      </c>
      <c r="X5833">
        <v>48.371302096381775</v>
      </c>
      <c r="Y5833">
        <v>0</v>
      </c>
      <c r="Z5833">
        <v>0</v>
      </c>
      <c r="AA5833">
        <v>0</v>
      </c>
      <c r="AB5833">
        <v>5.5022441987163644</v>
      </c>
      <c r="AC5833">
        <v>0</v>
      </c>
      <c r="AD5833">
        <v>0</v>
      </c>
      <c r="AE5833">
        <v>53.873546295098137</v>
      </c>
    </row>
    <row r="5834" spans="1:31" x14ac:dyDescent="0.25">
      <c r="A5834">
        <v>1718997</v>
      </c>
      <c r="B5834">
        <v>1</v>
      </c>
      <c r="C5834" t="s">
        <v>80</v>
      </c>
      <c r="D5834" t="s">
        <v>104</v>
      </c>
      <c r="E5834" t="s">
        <v>131</v>
      </c>
      <c r="F5834" t="s">
        <v>16799</v>
      </c>
      <c r="G5834" t="s">
        <v>133</v>
      </c>
      <c r="H5834" t="s">
        <v>134</v>
      </c>
      <c r="I5834" t="s">
        <v>135</v>
      </c>
      <c r="J5834" t="s">
        <v>136</v>
      </c>
      <c r="K5834" t="s">
        <v>137</v>
      </c>
      <c r="L5834" t="s">
        <v>16800</v>
      </c>
      <c r="M5834" t="s">
        <v>16801</v>
      </c>
      <c r="N5834">
        <v>2.7547222219999998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1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4.9358665035191525</v>
      </c>
      <c r="AC5834">
        <v>0</v>
      </c>
      <c r="AD5834">
        <v>0</v>
      </c>
      <c r="AE5834">
        <v>4.9358665035191525</v>
      </c>
    </row>
    <row r="5835" spans="1:31" x14ac:dyDescent="0.25">
      <c r="A5835">
        <v>1719349</v>
      </c>
      <c r="B5835">
        <v>1</v>
      </c>
      <c r="C5835" t="s">
        <v>80</v>
      </c>
      <c r="D5835" t="s">
        <v>109</v>
      </c>
      <c r="E5835" t="s">
        <v>131</v>
      </c>
      <c r="F5835" t="s">
        <v>16802</v>
      </c>
      <c r="G5835" t="s">
        <v>133</v>
      </c>
      <c r="H5835" t="s">
        <v>134</v>
      </c>
      <c r="I5835" t="s">
        <v>135</v>
      </c>
      <c r="J5835" t="s">
        <v>136</v>
      </c>
      <c r="K5835" t="s">
        <v>137</v>
      </c>
      <c r="L5835" t="s">
        <v>16803</v>
      </c>
      <c r="M5835" t="s">
        <v>16804</v>
      </c>
      <c r="N5835">
        <v>2.034444444</v>
      </c>
      <c r="O5835">
        <v>0</v>
      </c>
      <c r="P5835">
        <v>1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</row>
    <row r="5836" spans="1:31" x14ac:dyDescent="0.25">
      <c r="A5836">
        <v>1719326</v>
      </c>
      <c r="B5836">
        <v>1</v>
      </c>
      <c r="C5836" t="s">
        <v>80</v>
      </c>
      <c r="D5836" t="s">
        <v>96</v>
      </c>
      <c r="E5836" t="s">
        <v>131</v>
      </c>
      <c r="F5836" t="s">
        <v>10806</v>
      </c>
      <c r="G5836" t="s">
        <v>133</v>
      </c>
      <c r="H5836" t="s">
        <v>134</v>
      </c>
      <c r="I5836" t="s">
        <v>135</v>
      </c>
      <c r="J5836" t="s">
        <v>136</v>
      </c>
      <c r="K5836" t="s">
        <v>137</v>
      </c>
      <c r="L5836" t="s">
        <v>16805</v>
      </c>
      <c r="M5836" t="s">
        <v>16806</v>
      </c>
      <c r="N5836">
        <v>6.6111111109999996</v>
      </c>
      <c r="O5836">
        <v>0</v>
      </c>
      <c r="P5836">
        <v>1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1.8065061652607668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1.8065061652607668</v>
      </c>
    </row>
    <row r="5837" spans="1:31" x14ac:dyDescent="0.25">
      <c r="A5837">
        <v>1719057</v>
      </c>
      <c r="B5837">
        <v>1</v>
      </c>
      <c r="C5837" t="s">
        <v>81</v>
      </c>
      <c r="D5837" t="s">
        <v>127</v>
      </c>
      <c r="E5837" t="s">
        <v>131</v>
      </c>
      <c r="F5837" t="s">
        <v>16807</v>
      </c>
      <c r="G5837" t="s">
        <v>242</v>
      </c>
      <c r="H5837" t="s">
        <v>134</v>
      </c>
      <c r="I5837" t="s">
        <v>135</v>
      </c>
      <c r="J5837" t="s">
        <v>136</v>
      </c>
      <c r="K5837" t="s">
        <v>137</v>
      </c>
      <c r="L5837" t="s">
        <v>16808</v>
      </c>
      <c r="M5837" t="s">
        <v>16809</v>
      </c>
      <c r="N5837">
        <v>2.6427777770000001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1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</row>
    <row r="5838" spans="1:31" x14ac:dyDescent="0.25">
      <c r="A5838">
        <v>1719157</v>
      </c>
      <c r="B5838">
        <v>1</v>
      </c>
      <c r="C5838" t="s">
        <v>80</v>
      </c>
      <c r="D5838" t="s">
        <v>92</v>
      </c>
      <c r="E5838" t="s">
        <v>140</v>
      </c>
      <c r="F5838" t="s">
        <v>16810</v>
      </c>
      <c r="G5838" t="s">
        <v>173</v>
      </c>
      <c r="H5838" t="s">
        <v>143</v>
      </c>
      <c r="I5838" t="s">
        <v>135</v>
      </c>
      <c r="J5838" t="s">
        <v>136</v>
      </c>
      <c r="K5838" t="s">
        <v>153</v>
      </c>
      <c r="L5838" t="s">
        <v>16811</v>
      </c>
      <c r="M5838" t="s">
        <v>16812</v>
      </c>
      <c r="N5838">
        <v>0.83290361099999999</v>
      </c>
      <c r="O5838">
        <v>0</v>
      </c>
      <c r="P5838">
        <v>360</v>
      </c>
      <c r="Q5838">
        <v>7</v>
      </c>
      <c r="R5838">
        <v>21</v>
      </c>
      <c r="S5838">
        <v>11</v>
      </c>
      <c r="T5838">
        <v>22</v>
      </c>
      <c r="U5838">
        <v>0</v>
      </c>
      <c r="V5838">
        <v>0</v>
      </c>
      <c r="W5838">
        <v>0</v>
      </c>
      <c r="X5838">
        <v>90.802594255016245</v>
      </c>
      <c r="Y5838">
        <v>30.113922382450443</v>
      </c>
      <c r="Z5838">
        <v>0.94346476575287586</v>
      </c>
      <c r="AA5838">
        <v>209.19049357318707</v>
      </c>
      <c r="AB5838">
        <v>18.710337432761158</v>
      </c>
      <c r="AC5838">
        <v>0</v>
      </c>
      <c r="AD5838">
        <v>0</v>
      </c>
      <c r="AE5838">
        <v>349.76081240916778</v>
      </c>
    </row>
    <row r="5839" spans="1:31" x14ac:dyDescent="0.25">
      <c r="A5839">
        <v>1719412</v>
      </c>
      <c r="B5839">
        <v>1</v>
      </c>
      <c r="C5839" t="s">
        <v>80</v>
      </c>
      <c r="D5839" t="s">
        <v>107</v>
      </c>
      <c r="E5839" t="s">
        <v>160</v>
      </c>
      <c r="F5839" t="s">
        <v>165</v>
      </c>
      <c r="G5839" t="s">
        <v>162</v>
      </c>
      <c r="H5839" t="s">
        <v>134</v>
      </c>
      <c r="I5839" t="s">
        <v>135</v>
      </c>
      <c r="J5839" t="s">
        <v>136</v>
      </c>
      <c r="K5839" t="s">
        <v>137</v>
      </c>
      <c r="L5839" t="s">
        <v>16813</v>
      </c>
      <c r="M5839" t="s">
        <v>16814</v>
      </c>
      <c r="N5839">
        <v>1.1713888880000001</v>
      </c>
      <c r="O5839">
        <v>0</v>
      </c>
      <c r="P5839">
        <v>40</v>
      </c>
      <c r="Q5839">
        <v>0</v>
      </c>
      <c r="R5839">
        <v>2</v>
      </c>
      <c r="S5839">
        <v>0</v>
      </c>
      <c r="T5839">
        <v>15</v>
      </c>
      <c r="U5839">
        <v>0</v>
      </c>
      <c r="V5839">
        <v>0</v>
      </c>
      <c r="W5839">
        <v>0</v>
      </c>
      <c r="X5839">
        <v>9.4405990018159756</v>
      </c>
      <c r="Y5839">
        <v>0</v>
      </c>
      <c r="Z5839">
        <v>0.22846852007454416</v>
      </c>
      <c r="AA5839">
        <v>0</v>
      </c>
      <c r="AB5839">
        <v>4.879196627752358</v>
      </c>
      <c r="AC5839">
        <v>0</v>
      </c>
      <c r="AD5839">
        <v>0</v>
      </c>
      <c r="AE5839">
        <v>14.548264149642879</v>
      </c>
    </row>
    <row r="5840" spans="1:31" x14ac:dyDescent="0.25">
      <c r="A5840">
        <v>1719163</v>
      </c>
      <c r="B5840">
        <v>1</v>
      </c>
      <c r="C5840" t="s">
        <v>80</v>
      </c>
      <c r="D5840" t="s">
        <v>85</v>
      </c>
      <c r="E5840" t="s">
        <v>131</v>
      </c>
      <c r="F5840" t="s">
        <v>16815</v>
      </c>
      <c r="G5840" t="s">
        <v>133</v>
      </c>
      <c r="H5840" t="s">
        <v>134</v>
      </c>
      <c r="I5840" t="s">
        <v>135</v>
      </c>
      <c r="J5840" t="s">
        <v>136</v>
      </c>
      <c r="K5840" t="s">
        <v>137</v>
      </c>
      <c r="L5840" t="s">
        <v>16816</v>
      </c>
      <c r="M5840" t="s">
        <v>16817</v>
      </c>
      <c r="N5840">
        <v>1.0477777770000001</v>
      </c>
      <c r="O5840">
        <v>0</v>
      </c>
      <c r="P5840">
        <v>5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0.42094484872386667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0.42094484872386667</v>
      </c>
    </row>
    <row r="5841" spans="1:31" x14ac:dyDescent="0.25">
      <c r="A5841">
        <v>1719017</v>
      </c>
      <c r="B5841">
        <v>1</v>
      </c>
      <c r="C5841" t="s">
        <v>80</v>
      </c>
      <c r="D5841" t="s">
        <v>96</v>
      </c>
      <c r="E5841" t="s">
        <v>160</v>
      </c>
      <c r="F5841" t="s">
        <v>16818</v>
      </c>
      <c r="G5841" t="s">
        <v>152</v>
      </c>
      <c r="H5841" t="s">
        <v>134</v>
      </c>
      <c r="I5841" t="s">
        <v>135</v>
      </c>
      <c r="J5841" t="s">
        <v>136</v>
      </c>
      <c r="K5841" t="s">
        <v>153</v>
      </c>
      <c r="L5841" t="s">
        <v>16819</v>
      </c>
      <c r="M5841" t="s">
        <v>16820</v>
      </c>
      <c r="N5841">
        <v>7.9213888880000001</v>
      </c>
      <c r="O5841">
        <v>0</v>
      </c>
      <c r="P5841">
        <v>50</v>
      </c>
      <c r="Q5841">
        <v>0</v>
      </c>
      <c r="R5841">
        <v>0</v>
      </c>
      <c r="S5841">
        <v>0</v>
      </c>
      <c r="T5841">
        <v>7</v>
      </c>
      <c r="U5841">
        <v>0</v>
      </c>
      <c r="V5841">
        <v>0</v>
      </c>
      <c r="W5841">
        <v>0</v>
      </c>
      <c r="X5841">
        <v>130.10765136676218</v>
      </c>
      <c r="Y5841">
        <v>0</v>
      </c>
      <c r="Z5841">
        <v>0</v>
      </c>
      <c r="AA5841">
        <v>0</v>
      </c>
      <c r="AB5841">
        <v>104.08327489170857</v>
      </c>
      <c r="AC5841">
        <v>0</v>
      </c>
      <c r="AD5841">
        <v>0</v>
      </c>
      <c r="AE5841">
        <v>234.19092625847077</v>
      </c>
    </row>
    <row r="5842" spans="1:31" x14ac:dyDescent="0.25">
      <c r="A5842">
        <v>1719220</v>
      </c>
      <c r="B5842">
        <v>1</v>
      </c>
      <c r="C5842" t="s">
        <v>80</v>
      </c>
      <c r="D5842" t="s">
        <v>88</v>
      </c>
      <c r="E5842" t="s">
        <v>131</v>
      </c>
      <c r="F5842" t="s">
        <v>16821</v>
      </c>
      <c r="G5842" t="s">
        <v>238</v>
      </c>
      <c r="H5842" t="s">
        <v>134</v>
      </c>
      <c r="I5842" t="s">
        <v>135</v>
      </c>
      <c r="J5842" t="s">
        <v>136</v>
      </c>
      <c r="K5842" t="s">
        <v>137</v>
      </c>
      <c r="L5842" t="s">
        <v>16822</v>
      </c>
      <c r="M5842" t="s">
        <v>16823</v>
      </c>
      <c r="N5842">
        <v>1.9255555550000001</v>
      </c>
      <c r="O5842">
        <v>0</v>
      </c>
      <c r="P5842">
        <v>3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1.7993413318165941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1.7993413318165941</v>
      </c>
    </row>
    <row r="5843" spans="1:31" x14ac:dyDescent="0.25">
      <c r="A5843">
        <v>1718971</v>
      </c>
      <c r="B5843">
        <v>1</v>
      </c>
      <c r="C5843" t="s">
        <v>80</v>
      </c>
      <c r="D5843" t="s">
        <v>105</v>
      </c>
      <c r="E5843" t="s">
        <v>160</v>
      </c>
      <c r="F5843" t="s">
        <v>3838</v>
      </c>
      <c r="G5843" t="s">
        <v>305</v>
      </c>
      <c r="H5843" t="s">
        <v>134</v>
      </c>
      <c r="I5843" t="s">
        <v>135</v>
      </c>
      <c r="J5843" t="s">
        <v>136</v>
      </c>
      <c r="K5843" t="s">
        <v>137</v>
      </c>
      <c r="L5843" t="s">
        <v>16824</v>
      </c>
      <c r="M5843" t="s">
        <v>16825</v>
      </c>
      <c r="N5843">
        <v>2.3361111110000001</v>
      </c>
      <c r="O5843">
        <v>0</v>
      </c>
      <c r="P5843">
        <v>92</v>
      </c>
      <c r="Q5843">
        <v>0</v>
      </c>
      <c r="R5843">
        <v>0</v>
      </c>
      <c r="S5843">
        <v>0</v>
      </c>
      <c r="T5843">
        <v>5</v>
      </c>
      <c r="U5843">
        <v>0</v>
      </c>
      <c r="V5843">
        <v>0</v>
      </c>
      <c r="W5843">
        <v>0</v>
      </c>
      <c r="X5843">
        <v>35.238517750227601</v>
      </c>
      <c r="Y5843">
        <v>0</v>
      </c>
      <c r="Z5843">
        <v>0</v>
      </c>
      <c r="AA5843">
        <v>0</v>
      </c>
      <c r="AB5843">
        <v>9.6376707740312462</v>
      </c>
      <c r="AC5843">
        <v>0</v>
      </c>
      <c r="AD5843">
        <v>0</v>
      </c>
      <c r="AE5843">
        <v>44.876188524258851</v>
      </c>
    </row>
    <row r="5844" spans="1:31" x14ac:dyDescent="0.25">
      <c r="A5844">
        <v>1718931</v>
      </c>
      <c r="B5844">
        <v>1</v>
      </c>
      <c r="C5844" t="s">
        <v>80</v>
      </c>
      <c r="D5844" t="s">
        <v>103</v>
      </c>
      <c r="E5844" t="s">
        <v>140</v>
      </c>
      <c r="F5844" t="s">
        <v>16049</v>
      </c>
      <c r="G5844" t="s">
        <v>147</v>
      </c>
      <c r="H5844" t="s">
        <v>143</v>
      </c>
      <c r="I5844" t="s">
        <v>135</v>
      </c>
      <c r="J5844" t="s">
        <v>136</v>
      </c>
      <c r="K5844" t="s">
        <v>137</v>
      </c>
      <c r="L5844" t="s">
        <v>16826</v>
      </c>
      <c r="M5844" t="s">
        <v>16827</v>
      </c>
      <c r="N5844">
        <v>0.396666666</v>
      </c>
      <c r="O5844">
        <v>0</v>
      </c>
      <c r="P5844">
        <v>1721</v>
      </c>
      <c r="Q5844">
        <v>0</v>
      </c>
      <c r="R5844">
        <v>19</v>
      </c>
      <c r="S5844">
        <v>20</v>
      </c>
      <c r="T5844">
        <v>193</v>
      </c>
      <c r="U5844">
        <v>25</v>
      </c>
      <c r="V5844">
        <v>4</v>
      </c>
      <c r="W5844">
        <v>0</v>
      </c>
      <c r="X5844">
        <v>166.49017631950215</v>
      </c>
      <c r="Y5844">
        <v>0</v>
      </c>
      <c r="Z5844">
        <v>1.2704088956326833</v>
      </c>
      <c r="AA5844">
        <v>118.67986776929266</v>
      </c>
      <c r="AB5844">
        <v>36.539578765305123</v>
      </c>
      <c r="AC5844">
        <v>1393.2730658225471</v>
      </c>
      <c r="AD5844">
        <v>8.5944820641680479</v>
      </c>
      <c r="AE5844">
        <v>1724.8475796364478</v>
      </c>
    </row>
    <row r="5845" spans="1:31" x14ac:dyDescent="0.25">
      <c r="A5845">
        <v>1719429</v>
      </c>
      <c r="B5845">
        <v>1</v>
      </c>
      <c r="C5845" t="s">
        <v>81</v>
      </c>
      <c r="D5845" t="s">
        <v>128</v>
      </c>
      <c r="E5845" t="s">
        <v>160</v>
      </c>
      <c r="F5845" t="s">
        <v>16828</v>
      </c>
      <c r="G5845" t="s">
        <v>326</v>
      </c>
      <c r="H5845" t="s">
        <v>134</v>
      </c>
      <c r="I5845" t="s">
        <v>135</v>
      </c>
      <c r="J5845" t="s">
        <v>136</v>
      </c>
      <c r="K5845" t="s">
        <v>137</v>
      </c>
      <c r="L5845" t="s">
        <v>16829</v>
      </c>
      <c r="M5845" t="s">
        <v>16830</v>
      </c>
      <c r="N5845">
        <v>2.0538888879999999</v>
      </c>
      <c r="O5845">
        <v>0</v>
      </c>
      <c r="P5845">
        <v>67</v>
      </c>
      <c r="Q5845">
        <v>0</v>
      </c>
      <c r="R5845">
        <v>0</v>
      </c>
      <c r="S5845">
        <v>0</v>
      </c>
      <c r="T5845">
        <v>7</v>
      </c>
      <c r="U5845">
        <v>0</v>
      </c>
      <c r="V5845">
        <v>0</v>
      </c>
      <c r="W5845">
        <v>0</v>
      </c>
      <c r="X5845">
        <v>32.537624776157486</v>
      </c>
      <c r="Y5845">
        <v>0</v>
      </c>
      <c r="Z5845">
        <v>0</v>
      </c>
      <c r="AA5845">
        <v>0</v>
      </c>
      <c r="AB5845">
        <v>10.225901623748776</v>
      </c>
      <c r="AC5845">
        <v>0</v>
      </c>
      <c r="AD5845">
        <v>0</v>
      </c>
      <c r="AE5845">
        <v>42.763526399906262</v>
      </c>
    </row>
    <row r="5846" spans="1:31" x14ac:dyDescent="0.25">
      <c r="A5846">
        <v>1719263</v>
      </c>
      <c r="B5846">
        <v>1</v>
      </c>
      <c r="C5846" t="s">
        <v>81</v>
      </c>
      <c r="D5846" t="s">
        <v>113</v>
      </c>
      <c r="E5846" t="s">
        <v>150</v>
      </c>
      <c r="F5846" t="s">
        <v>16831</v>
      </c>
      <c r="G5846" t="s">
        <v>1328</v>
      </c>
      <c r="H5846" t="s">
        <v>134</v>
      </c>
      <c r="I5846" t="s">
        <v>135</v>
      </c>
      <c r="J5846" t="s">
        <v>136</v>
      </c>
      <c r="K5846" t="s">
        <v>137</v>
      </c>
      <c r="L5846" t="s">
        <v>16832</v>
      </c>
      <c r="M5846" t="s">
        <v>16833</v>
      </c>
      <c r="N5846">
        <v>0.231944444</v>
      </c>
      <c r="O5846">
        <v>0</v>
      </c>
      <c r="P5846">
        <v>3</v>
      </c>
      <c r="Q5846">
        <v>0</v>
      </c>
      <c r="R5846">
        <v>10</v>
      </c>
      <c r="S5846">
        <v>0</v>
      </c>
      <c r="T5846">
        <v>39</v>
      </c>
      <c r="U5846">
        <v>0</v>
      </c>
      <c r="V5846">
        <v>0</v>
      </c>
      <c r="W5846">
        <v>0</v>
      </c>
      <c r="X5846">
        <v>0.14124261303121249</v>
      </c>
      <c r="Y5846">
        <v>0</v>
      </c>
      <c r="Z5846">
        <v>0.63745498872728468</v>
      </c>
      <c r="AA5846">
        <v>0</v>
      </c>
      <c r="AB5846">
        <v>5.6081241150563175</v>
      </c>
      <c r="AC5846">
        <v>0</v>
      </c>
      <c r="AD5846">
        <v>0</v>
      </c>
      <c r="AE5846">
        <v>6.3868217168148149</v>
      </c>
    </row>
    <row r="5847" spans="1:31" x14ac:dyDescent="0.25">
      <c r="A5847">
        <v>1719449</v>
      </c>
      <c r="B5847">
        <v>1</v>
      </c>
      <c r="C5847" t="s">
        <v>81</v>
      </c>
      <c r="D5847" t="s">
        <v>112</v>
      </c>
      <c r="E5847" t="s">
        <v>131</v>
      </c>
      <c r="F5847" t="s">
        <v>16834</v>
      </c>
      <c r="G5847" t="s">
        <v>133</v>
      </c>
      <c r="H5847" t="s">
        <v>134</v>
      </c>
      <c r="I5847" t="s">
        <v>135</v>
      </c>
      <c r="J5847" t="s">
        <v>136</v>
      </c>
      <c r="K5847" t="s">
        <v>137</v>
      </c>
      <c r="L5847" t="s">
        <v>16835</v>
      </c>
      <c r="M5847" t="s">
        <v>16836</v>
      </c>
      <c r="N5847">
        <v>1.9769444439999999</v>
      </c>
      <c r="O5847">
        <v>0</v>
      </c>
      <c r="P5847">
        <v>1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4.2505856563333338E-5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4.2505856563333338E-5</v>
      </c>
    </row>
    <row r="5848" spans="1:31" x14ac:dyDescent="0.25">
      <c r="A5848">
        <v>1719306</v>
      </c>
      <c r="B5848">
        <v>1</v>
      </c>
      <c r="C5848" t="s">
        <v>80</v>
      </c>
      <c r="D5848" t="s">
        <v>101</v>
      </c>
      <c r="E5848" t="s">
        <v>131</v>
      </c>
      <c r="F5848" t="s">
        <v>16837</v>
      </c>
      <c r="G5848" t="s">
        <v>133</v>
      </c>
      <c r="H5848" t="s">
        <v>134</v>
      </c>
      <c r="I5848" t="s">
        <v>135</v>
      </c>
      <c r="J5848" t="s">
        <v>136</v>
      </c>
      <c r="K5848" t="s">
        <v>137</v>
      </c>
      <c r="L5848" t="s">
        <v>16838</v>
      </c>
      <c r="M5848" t="s">
        <v>16839</v>
      </c>
      <c r="N5848">
        <v>0.85027777699999996</v>
      </c>
      <c r="O5848">
        <v>0</v>
      </c>
      <c r="P5848">
        <v>1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0.18691342030160277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0.18691342030160277</v>
      </c>
    </row>
    <row r="5849" spans="1:31" x14ac:dyDescent="0.25">
      <c r="A5849">
        <v>1719329</v>
      </c>
      <c r="B5849">
        <v>1</v>
      </c>
      <c r="C5849" t="s">
        <v>81</v>
      </c>
      <c r="D5849" t="s">
        <v>118</v>
      </c>
      <c r="E5849" t="s">
        <v>160</v>
      </c>
      <c r="F5849" t="s">
        <v>16840</v>
      </c>
      <c r="G5849" t="s">
        <v>162</v>
      </c>
      <c r="H5849" t="s">
        <v>134</v>
      </c>
      <c r="I5849" t="s">
        <v>135</v>
      </c>
      <c r="J5849" t="s">
        <v>136</v>
      </c>
      <c r="K5849" t="s">
        <v>137</v>
      </c>
      <c r="L5849" t="s">
        <v>16841</v>
      </c>
      <c r="M5849" t="s">
        <v>16842</v>
      </c>
      <c r="N5849">
        <v>0.90416666599999995</v>
      </c>
      <c r="O5849">
        <v>0</v>
      </c>
      <c r="P5849">
        <v>11</v>
      </c>
      <c r="Q5849">
        <v>0</v>
      </c>
      <c r="R5849">
        <v>3</v>
      </c>
      <c r="S5849">
        <v>0</v>
      </c>
      <c r="T5849">
        <v>1</v>
      </c>
      <c r="U5849">
        <v>0</v>
      </c>
      <c r="V5849">
        <v>0</v>
      </c>
      <c r="W5849">
        <v>0</v>
      </c>
      <c r="X5849">
        <v>1.4241056779579282</v>
      </c>
      <c r="Y5849">
        <v>0</v>
      </c>
      <c r="Z5849">
        <v>1.1301445784085786</v>
      </c>
      <c r="AA5849">
        <v>0</v>
      </c>
      <c r="AB5849">
        <v>4.9638665670312498E-2</v>
      </c>
      <c r="AC5849">
        <v>0</v>
      </c>
      <c r="AD5849">
        <v>0</v>
      </c>
      <c r="AE5849">
        <v>2.6038889220368193</v>
      </c>
    </row>
    <row r="5850" spans="1:31" x14ac:dyDescent="0.25">
      <c r="A5850">
        <v>1719137</v>
      </c>
      <c r="B5850">
        <v>1</v>
      </c>
      <c r="C5850" t="s">
        <v>80</v>
      </c>
      <c r="D5850" t="s">
        <v>103</v>
      </c>
      <c r="E5850" t="s">
        <v>140</v>
      </c>
      <c r="F5850" t="s">
        <v>16843</v>
      </c>
      <c r="G5850" t="s">
        <v>316</v>
      </c>
      <c r="H5850" t="s">
        <v>143</v>
      </c>
      <c r="I5850" t="s">
        <v>135</v>
      </c>
      <c r="J5850" t="s">
        <v>136</v>
      </c>
      <c r="K5850" t="s">
        <v>137</v>
      </c>
      <c r="L5850" t="s">
        <v>16844</v>
      </c>
      <c r="M5850" t="s">
        <v>16845</v>
      </c>
      <c r="N5850">
        <v>0.145555555</v>
      </c>
      <c r="O5850">
        <v>0</v>
      </c>
      <c r="P5850">
        <v>1793</v>
      </c>
      <c r="Q5850">
        <v>0</v>
      </c>
      <c r="R5850">
        <v>19</v>
      </c>
      <c r="S5850">
        <v>12</v>
      </c>
      <c r="T5850">
        <v>203</v>
      </c>
      <c r="U5850">
        <v>20</v>
      </c>
      <c r="V5850">
        <v>4</v>
      </c>
      <c r="W5850">
        <v>0</v>
      </c>
      <c r="X5850">
        <v>74.155954291389762</v>
      </c>
      <c r="Y5850">
        <v>0</v>
      </c>
      <c r="Z5850">
        <v>0.44489019521603884</v>
      </c>
      <c r="AA5850">
        <v>8.0466073149894317</v>
      </c>
      <c r="AB5850">
        <v>23.88867813097681</v>
      </c>
      <c r="AC5850">
        <v>590.72436386032587</v>
      </c>
      <c r="AD5850">
        <v>5.8660061756496518</v>
      </c>
      <c r="AE5850">
        <v>703.12649996854759</v>
      </c>
    </row>
    <row r="5851" spans="1:31" x14ac:dyDescent="0.25">
      <c r="A5851">
        <v>1719386</v>
      </c>
      <c r="B5851">
        <v>1</v>
      </c>
      <c r="C5851" t="s">
        <v>80</v>
      </c>
      <c r="D5851" t="s">
        <v>106</v>
      </c>
      <c r="E5851" t="s">
        <v>150</v>
      </c>
      <c r="F5851" t="s">
        <v>16846</v>
      </c>
      <c r="G5851" t="s">
        <v>186</v>
      </c>
      <c r="H5851" t="s">
        <v>134</v>
      </c>
      <c r="I5851" t="s">
        <v>135</v>
      </c>
      <c r="J5851" t="s">
        <v>136</v>
      </c>
      <c r="K5851" t="s">
        <v>137</v>
      </c>
      <c r="L5851" t="s">
        <v>16847</v>
      </c>
      <c r="M5851" t="s">
        <v>16848</v>
      </c>
      <c r="N5851">
        <v>0.60916666600000002</v>
      </c>
      <c r="O5851">
        <v>0</v>
      </c>
      <c r="P5851">
        <v>35</v>
      </c>
      <c r="Q5851">
        <v>0</v>
      </c>
      <c r="R5851">
        <v>7</v>
      </c>
      <c r="S5851">
        <v>0</v>
      </c>
      <c r="T5851">
        <v>9</v>
      </c>
      <c r="U5851">
        <v>0</v>
      </c>
      <c r="V5851">
        <v>0</v>
      </c>
      <c r="W5851">
        <v>0</v>
      </c>
      <c r="X5851">
        <v>3.9008023965078147</v>
      </c>
      <c r="Y5851">
        <v>0</v>
      </c>
      <c r="Z5851">
        <v>7.6225894322832222E-2</v>
      </c>
      <c r="AA5851">
        <v>0</v>
      </c>
      <c r="AB5851">
        <v>3.6580862522452833</v>
      </c>
      <c r="AC5851">
        <v>0</v>
      </c>
      <c r="AD5851">
        <v>0</v>
      </c>
      <c r="AE5851">
        <v>7.6351145430759306</v>
      </c>
    </row>
    <row r="5852" spans="1:31" x14ac:dyDescent="0.25">
      <c r="A5852">
        <v>1719200</v>
      </c>
      <c r="B5852">
        <v>1</v>
      </c>
      <c r="C5852" t="s">
        <v>81</v>
      </c>
      <c r="D5852" t="s">
        <v>117</v>
      </c>
      <c r="E5852" t="s">
        <v>160</v>
      </c>
      <c r="F5852" t="s">
        <v>16849</v>
      </c>
      <c r="G5852" t="s">
        <v>162</v>
      </c>
      <c r="H5852" t="s">
        <v>134</v>
      </c>
      <c r="I5852" t="s">
        <v>135</v>
      </c>
      <c r="J5852" t="s">
        <v>136</v>
      </c>
      <c r="K5852" t="s">
        <v>137</v>
      </c>
      <c r="L5852" t="s">
        <v>16850</v>
      </c>
      <c r="M5852" t="s">
        <v>16851</v>
      </c>
      <c r="N5852">
        <v>0.64361111100000001</v>
      </c>
      <c r="O5852">
        <v>0</v>
      </c>
      <c r="P5852">
        <v>13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0.7598997894260654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0.7598997894260654</v>
      </c>
    </row>
    <row r="5853" spans="1:31" x14ac:dyDescent="0.25">
      <c r="A5853">
        <v>1718994</v>
      </c>
      <c r="B5853">
        <v>1</v>
      </c>
      <c r="C5853" t="s">
        <v>81</v>
      </c>
      <c r="D5853" t="s">
        <v>120</v>
      </c>
      <c r="E5853" t="s">
        <v>189</v>
      </c>
      <c r="F5853" t="s">
        <v>13388</v>
      </c>
      <c r="G5853" t="s">
        <v>152</v>
      </c>
      <c r="H5853" t="s">
        <v>143</v>
      </c>
      <c r="I5853" t="s">
        <v>135</v>
      </c>
      <c r="J5853" t="s">
        <v>136</v>
      </c>
      <c r="K5853" t="s">
        <v>153</v>
      </c>
      <c r="L5853" t="s">
        <v>16852</v>
      </c>
      <c r="M5853" t="s">
        <v>16853</v>
      </c>
      <c r="N5853">
        <v>10.215</v>
      </c>
      <c r="O5853">
        <v>0</v>
      </c>
      <c r="P5853">
        <v>488</v>
      </c>
      <c r="Q5853">
        <v>28</v>
      </c>
      <c r="R5853">
        <v>53</v>
      </c>
      <c r="S5853">
        <v>3</v>
      </c>
      <c r="T5853">
        <v>32</v>
      </c>
      <c r="U5853">
        <v>0</v>
      </c>
      <c r="V5853">
        <v>1</v>
      </c>
      <c r="W5853">
        <v>0</v>
      </c>
      <c r="X5853">
        <v>1153.0929535759631</v>
      </c>
      <c r="Y5853">
        <v>146.06372902497603</v>
      </c>
      <c r="Z5853">
        <v>160.04984716536018</v>
      </c>
      <c r="AA5853">
        <v>348.33192458980403</v>
      </c>
      <c r="AB5853">
        <v>154.97428340295824</v>
      </c>
      <c r="AC5853">
        <v>0</v>
      </c>
      <c r="AD5853">
        <v>6.5274883158974992E-2</v>
      </c>
      <c r="AE5853">
        <v>1962.5780126422205</v>
      </c>
    </row>
    <row r="5854" spans="1:31" x14ac:dyDescent="0.25">
      <c r="A5854">
        <v>1718951</v>
      </c>
      <c r="B5854">
        <v>1</v>
      </c>
      <c r="C5854" t="s">
        <v>80</v>
      </c>
      <c r="D5854" t="s">
        <v>104</v>
      </c>
      <c r="E5854" t="s">
        <v>189</v>
      </c>
      <c r="F5854" t="s">
        <v>16854</v>
      </c>
      <c r="G5854" t="s">
        <v>147</v>
      </c>
      <c r="H5854" t="s">
        <v>143</v>
      </c>
      <c r="I5854" t="s">
        <v>135</v>
      </c>
      <c r="J5854" t="s">
        <v>136</v>
      </c>
      <c r="K5854" t="s">
        <v>137</v>
      </c>
      <c r="L5854" t="s">
        <v>16855</v>
      </c>
      <c r="M5854" t="s">
        <v>16856</v>
      </c>
      <c r="N5854">
        <v>1.657777777</v>
      </c>
      <c r="O5854">
        <v>1</v>
      </c>
      <c r="P5854">
        <v>97</v>
      </c>
      <c r="Q5854">
        <v>7</v>
      </c>
      <c r="R5854">
        <v>9</v>
      </c>
      <c r="S5854">
        <v>3</v>
      </c>
      <c r="T5854">
        <v>39</v>
      </c>
      <c r="U5854">
        <v>0</v>
      </c>
      <c r="V5854">
        <v>0</v>
      </c>
      <c r="W5854">
        <v>0.33949969204399444</v>
      </c>
      <c r="X5854">
        <v>49.418005979275762</v>
      </c>
      <c r="Y5854">
        <v>8.2504539005818671</v>
      </c>
      <c r="Z5854">
        <v>18.582593300020939</v>
      </c>
      <c r="AA5854">
        <v>18.781781619255959</v>
      </c>
      <c r="AB5854">
        <v>68.641758122302548</v>
      </c>
      <c r="AC5854">
        <v>0</v>
      </c>
      <c r="AD5854">
        <v>0</v>
      </c>
      <c r="AE5854">
        <v>164.01409261348107</v>
      </c>
    </row>
    <row r="5855" spans="1:31" x14ac:dyDescent="0.25">
      <c r="A5855">
        <v>1719243</v>
      </c>
      <c r="B5855">
        <v>1</v>
      </c>
      <c r="C5855" t="s">
        <v>80</v>
      </c>
      <c r="D5855" t="s">
        <v>110</v>
      </c>
      <c r="E5855" t="s">
        <v>160</v>
      </c>
      <c r="F5855" t="s">
        <v>16857</v>
      </c>
      <c r="G5855" t="s">
        <v>1849</v>
      </c>
      <c r="H5855" t="s">
        <v>134</v>
      </c>
      <c r="I5855" t="s">
        <v>135</v>
      </c>
      <c r="J5855" t="s">
        <v>136</v>
      </c>
      <c r="K5855" t="s">
        <v>137</v>
      </c>
      <c r="L5855" t="s">
        <v>16858</v>
      </c>
      <c r="M5855" t="s">
        <v>16859</v>
      </c>
      <c r="N5855">
        <v>1.67</v>
      </c>
      <c r="O5855">
        <v>0</v>
      </c>
      <c r="P5855">
        <v>57</v>
      </c>
      <c r="Q5855">
        <v>0</v>
      </c>
      <c r="R5855">
        <v>0</v>
      </c>
      <c r="S5855">
        <v>0</v>
      </c>
      <c r="T5855">
        <v>15</v>
      </c>
      <c r="U5855">
        <v>0</v>
      </c>
      <c r="V5855">
        <v>0</v>
      </c>
      <c r="W5855">
        <v>0</v>
      </c>
      <c r="X5855">
        <v>23.300880615273627</v>
      </c>
      <c r="Y5855">
        <v>0</v>
      </c>
      <c r="Z5855">
        <v>0</v>
      </c>
      <c r="AA5855">
        <v>0</v>
      </c>
      <c r="AB5855">
        <v>41.025393208967124</v>
      </c>
      <c r="AC5855">
        <v>0</v>
      </c>
      <c r="AD5855">
        <v>0</v>
      </c>
      <c r="AE5855">
        <v>64.326273824240758</v>
      </c>
    </row>
    <row r="5856" spans="1:31" x14ac:dyDescent="0.25">
      <c r="A5856">
        <v>1719630</v>
      </c>
      <c r="B5856">
        <v>1</v>
      </c>
      <c r="C5856" t="s">
        <v>80</v>
      </c>
      <c r="D5856" t="s">
        <v>108</v>
      </c>
      <c r="E5856" t="s">
        <v>150</v>
      </c>
      <c r="F5856" t="s">
        <v>2506</v>
      </c>
      <c r="G5856" t="s">
        <v>173</v>
      </c>
      <c r="H5856" t="s">
        <v>134</v>
      </c>
      <c r="I5856" t="s">
        <v>135</v>
      </c>
      <c r="J5856" t="s">
        <v>136</v>
      </c>
      <c r="K5856" t="s">
        <v>153</v>
      </c>
      <c r="L5856" t="s">
        <v>16860</v>
      </c>
      <c r="M5856" t="s">
        <v>16861</v>
      </c>
      <c r="N5856">
        <v>3.838055555</v>
      </c>
      <c r="O5856">
        <v>0</v>
      </c>
      <c r="P5856">
        <v>31</v>
      </c>
      <c r="Q5856">
        <v>0</v>
      </c>
      <c r="R5856">
        <v>10</v>
      </c>
      <c r="S5856">
        <v>0</v>
      </c>
      <c r="T5856">
        <v>3</v>
      </c>
      <c r="U5856">
        <v>0</v>
      </c>
      <c r="V5856">
        <v>0</v>
      </c>
      <c r="W5856">
        <v>0</v>
      </c>
      <c r="X5856">
        <v>7.6652012784786372</v>
      </c>
      <c r="Y5856">
        <v>0</v>
      </c>
      <c r="Z5856">
        <v>2.0144726019271921</v>
      </c>
      <c r="AA5856">
        <v>0</v>
      </c>
      <c r="AB5856">
        <v>2.7264449447469543</v>
      </c>
      <c r="AC5856">
        <v>0</v>
      </c>
      <c r="AD5856">
        <v>0</v>
      </c>
      <c r="AE5856">
        <v>12.406118825152785</v>
      </c>
    </row>
    <row r="5857" spans="1:31" x14ac:dyDescent="0.25">
      <c r="A5857">
        <v>1719584</v>
      </c>
      <c r="B5857">
        <v>1</v>
      </c>
      <c r="C5857" t="s">
        <v>80</v>
      </c>
      <c r="D5857" t="s">
        <v>96</v>
      </c>
      <c r="E5857" t="s">
        <v>160</v>
      </c>
      <c r="F5857" t="s">
        <v>16862</v>
      </c>
      <c r="G5857" t="s">
        <v>152</v>
      </c>
      <c r="H5857" t="s">
        <v>134</v>
      </c>
      <c r="I5857" t="s">
        <v>135</v>
      </c>
      <c r="J5857" t="s">
        <v>136</v>
      </c>
      <c r="K5857" t="s">
        <v>153</v>
      </c>
      <c r="L5857" t="s">
        <v>16863</v>
      </c>
      <c r="M5857" t="s">
        <v>16864</v>
      </c>
      <c r="N5857">
        <v>1.569723888</v>
      </c>
      <c r="O5857">
        <v>0</v>
      </c>
      <c r="P5857">
        <v>22</v>
      </c>
      <c r="Q5857">
        <v>0</v>
      </c>
      <c r="R5857">
        <v>0</v>
      </c>
      <c r="S5857">
        <v>0</v>
      </c>
      <c r="T5857">
        <v>20</v>
      </c>
      <c r="U5857">
        <v>0</v>
      </c>
      <c r="V5857">
        <v>0</v>
      </c>
      <c r="W5857">
        <v>0</v>
      </c>
      <c r="X5857">
        <v>18.243441578328852</v>
      </c>
      <c r="Y5857">
        <v>0</v>
      </c>
      <c r="Z5857">
        <v>0</v>
      </c>
      <c r="AA5857">
        <v>0</v>
      </c>
      <c r="AB5857">
        <v>18.086954397159321</v>
      </c>
      <c r="AC5857">
        <v>0</v>
      </c>
      <c r="AD5857">
        <v>0</v>
      </c>
      <c r="AE5857">
        <v>36.330395975488173</v>
      </c>
    </row>
    <row r="5858" spans="1:31" x14ac:dyDescent="0.25">
      <c r="A5858">
        <v>1719793</v>
      </c>
      <c r="B5858">
        <v>1</v>
      </c>
      <c r="C5858" t="s">
        <v>80</v>
      </c>
      <c r="D5858" t="s">
        <v>90</v>
      </c>
      <c r="E5858" t="s">
        <v>131</v>
      </c>
      <c r="F5858" t="s">
        <v>16865</v>
      </c>
      <c r="G5858" t="s">
        <v>133</v>
      </c>
      <c r="H5858" t="s">
        <v>134</v>
      </c>
      <c r="I5858" t="s">
        <v>135</v>
      </c>
      <c r="J5858" t="s">
        <v>136</v>
      </c>
      <c r="K5858" t="s">
        <v>137</v>
      </c>
      <c r="L5858" t="s">
        <v>16866</v>
      </c>
      <c r="M5858" t="s">
        <v>16867</v>
      </c>
      <c r="N5858">
        <v>0.76333333299999995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2</v>
      </c>
      <c r="U5858">
        <v>0</v>
      </c>
      <c r="V5858">
        <v>1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3.2329617402754836</v>
      </c>
      <c r="AC5858">
        <v>0</v>
      </c>
      <c r="AD5858">
        <v>2.6290125412585299</v>
      </c>
      <c r="AE5858">
        <v>5.8619742815340139</v>
      </c>
    </row>
    <row r="5859" spans="1:31" x14ac:dyDescent="0.25">
      <c r="A5859">
        <v>1719956</v>
      </c>
      <c r="B5859">
        <v>1</v>
      </c>
      <c r="C5859" t="s">
        <v>80</v>
      </c>
      <c r="D5859" t="s">
        <v>100</v>
      </c>
      <c r="E5859" t="s">
        <v>171</v>
      </c>
      <c r="F5859" t="s">
        <v>16868</v>
      </c>
      <c r="G5859" t="s">
        <v>295</v>
      </c>
      <c r="H5859" t="s">
        <v>143</v>
      </c>
      <c r="I5859" t="s">
        <v>135</v>
      </c>
      <c r="J5859" t="s">
        <v>136</v>
      </c>
      <c r="K5859" t="s">
        <v>137</v>
      </c>
      <c r="L5859" t="s">
        <v>16869</v>
      </c>
      <c r="M5859" t="s">
        <v>16870</v>
      </c>
      <c r="N5859">
        <v>1.0522222219999999</v>
      </c>
      <c r="O5859">
        <v>0</v>
      </c>
      <c r="P5859">
        <v>71</v>
      </c>
      <c r="Q5859">
        <v>0</v>
      </c>
      <c r="R5859">
        <v>1</v>
      </c>
      <c r="S5859">
        <v>0</v>
      </c>
      <c r="T5859">
        <v>5</v>
      </c>
      <c r="U5859">
        <v>0</v>
      </c>
      <c r="V5859">
        <v>0</v>
      </c>
      <c r="W5859">
        <v>0</v>
      </c>
      <c r="X5859">
        <v>23.544541679507283</v>
      </c>
      <c r="Y5859">
        <v>0</v>
      </c>
      <c r="Z5859">
        <v>1.0542443513000001E-3</v>
      </c>
      <c r="AA5859">
        <v>0</v>
      </c>
      <c r="AB5859">
        <v>0.67299919107097006</v>
      </c>
      <c r="AC5859">
        <v>0</v>
      </c>
      <c r="AD5859">
        <v>0</v>
      </c>
      <c r="AE5859">
        <v>24.218595114929556</v>
      </c>
    </row>
    <row r="5860" spans="1:31" x14ac:dyDescent="0.25">
      <c r="A5860">
        <v>1719707</v>
      </c>
      <c r="B5860">
        <v>1</v>
      </c>
      <c r="C5860" t="s">
        <v>80</v>
      </c>
      <c r="D5860" t="s">
        <v>84</v>
      </c>
      <c r="E5860" t="s">
        <v>131</v>
      </c>
      <c r="F5860" t="s">
        <v>16871</v>
      </c>
      <c r="G5860" t="s">
        <v>133</v>
      </c>
      <c r="H5860" t="s">
        <v>134</v>
      </c>
      <c r="I5860" t="s">
        <v>135</v>
      </c>
      <c r="J5860" t="s">
        <v>136</v>
      </c>
      <c r="K5860" t="s">
        <v>137</v>
      </c>
      <c r="L5860" t="s">
        <v>16872</v>
      </c>
      <c r="M5860" t="s">
        <v>16873</v>
      </c>
      <c r="N5860">
        <v>3.8036111109999999</v>
      </c>
      <c r="O5860">
        <v>0</v>
      </c>
      <c r="P5860">
        <v>8</v>
      </c>
      <c r="Q5860">
        <v>0</v>
      </c>
      <c r="R5860">
        <v>0</v>
      </c>
      <c r="S5860">
        <v>0</v>
      </c>
      <c r="T5860">
        <v>2</v>
      </c>
      <c r="U5860">
        <v>0</v>
      </c>
      <c r="V5860">
        <v>0</v>
      </c>
      <c r="W5860">
        <v>0</v>
      </c>
      <c r="X5860">
        <v>5.403201674221334</v>
      </c>
      <c r="Y5860">
        <v>0</v>
      </c>
      <c r="Z5860">
        <v>0</v>
      </c>
      <c r="AA5860">
        <v>0</v>
      </c>
      <c r="AB5860">
        <v>3.841245328745734</v>
      </c>
      <c r="AC5860">
        <v>0</v>
      </c>
      <c r="AD5860">
        <v>0</v>
      </c>
      <c r="AE5860">
        <v>9.2444470029670676</v>
      </c>
    </row>
    <row r="5861" spans="1:31" x14ac:dyDescent="0.25">
      <c r="A5861">
        <v>1720062</v>
      </c>
      <c r="B5861">
        <v>1</v>
      </c>
      <c r="C5861" t="s">
        <v>81</v>
      </c>
      <c r="D5861" t="s">
        <v>113</v>
      </c>
      <c r="E5861" t="s">
        <v>160</v>
      </c>
      <c r="F5861" t="s">
        <v>16874</v>
      </c>
      <c r="G5861" t="s">
        <v>326</v>
      </c>
      <c r="H5861" t="s">
        <v>134</v>
      </c>
      <c r="I5861" t="s">
        <v>135</v>
      </c>
      <c r="J5861" t="s">
        <v>136</v>
      </c>
      <c r="K5861" t="s">
        <v>137</v>
      </c>
      <c r="L5861" t="s">
        <v>16875</v>
      </c>
      <c r="M5861" t="s">
        <v>16876</v>
      </c>
      <c r="N5861">
        <v>0.67833333299999998</v>
      </c>
      <c r="O5861">
        <v>0</v>
      </c>
      <c r="P5861">
        <v>16</v>
      </c>
      <c r="Q5861">
        <v>0</v>
      </c>
      <c r="R5861">
        <v>0</v>
      </c>
      <c r="S5861">
        <v>0</v>
      </c>
      <c r="T5861">
        <v>4</v>
      </c>
      <c r="U5861">
        <v>0</v>
      </c>
      <c r="V5861">
        <v>0</v>
      </c>
      <c r="W5861">
        <v>0</v>
      </c>
      <c r="X5861">
        <v>2.2414146144520894</v>
      </c>
      <c r="Y5861">
        <v>0</v>
      </c>
      <c r="Z5861">
        <v>0</v>
      </c>
      <c r="AA5861">
        <v>0</v>
      </c>
      <c r="AB5861">
        <v>5.473108597968551</v>
      </c>
      <c r="AC5861">
        <v>0</v>
      </c>
      <c r="AD5861">
        <v>0</v>
      </c>
      <c r="AE5861">
        <v>7.7145232124206409</v>
      </c>
    </row>
    <row r="5862" spans="1:31" x14ac:dyDescent="0.25">
      <c r="A5862">
        <v>1720148</v>
      </c>
      <c r="B5862">
        <v>1</v>
      </c>
      <c r="C5862" t="s">
        <v>81</v>
      </c>
      <c r="D5862" t="s">
        <v>113</v>
      </c>
      <c r="E5862" t="s">
        <v>160</v>
      </c>
      <c r="F5862" t="s">
        <v>16877</v>
      </c>
      <c r="G5862" t="s">
        <v>162</v>
      </c>
      <c r="H5862" t="s">
        <v>134</v>
      </c>
      <c r="I5862" t="s">
        <v>135</v>
      </c>
      <c r="J5862" t="s">
        <v>136</v>
      </c>
      <c r="K5862" t="s">
        <v>137</v>
      </c>
      <c r="L5862" t="s">
        <v>16878</v>
      </c>
      <c r="M5862" t="s">
        <v>16879</v>
      </c>
      <c r="N5862">
        <v>2.4838888880000001</v>
      </c>
      <c r="O5862">
        <v>0</v>
      </c>
      <c r="P5862">
        <v>1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0.11723663166461586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0.11723663166461586</v>
      </c>
    </row>
    <row r="5863" spans="1:31" x14ac:dyDescent="0.25">
      <c r="A5863">
        <v>1720102</v>
      </c>
      <c r="B5863">
        <v>1</v>
      </c>
      <c r="C5863" t="s">
        <v>80</v>
      </c>
      <c r="D5863" t="s">
        <v>105</v>
      </c>
      <c r="E5863" t="s">
        <v>131</v>
      </c>
      <c r="F5863" t="s">
        <v>16880</v>
      </c>
      <c r="G5863" t="s">
        <v>133</v>
      </c>
      <c r="H5863" t="s">
        <v>134</v>
      </c>
      <c r="I5863" t="s">
        <v>135</v>
      </c>
      <c r="J5863" t="s">
        <v>136</v>
      </c>
      <c r="K5863" t="s">
        <v>137</v>
      </c>
      <c r="L5863" t="s">
        <v>16881</v>
      </c>
      <c r="M5863" t="s">
        <v>16882</v>
      </c>
      <c r="N5863">
        <v>1.1713888880000001</v>
      </c>
      <c r="O5863">
        <v>0</v>
      </c>
      <c r="P5863">
        <v>1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</row>
    <row r="5864" spans="1:31" x14ac:dyDescent="0.25">
      <c r="A5864">
        <v>1719810</v>
      </c>
      <c r="B5864">
        <v>1</v>
      </c>
      <c r="C5864" t="s">
        <v>81</v>
      </c>
      <c r="D5864" t="s">
        <v>114</v>
      </c>
      <c r="E5864" t="s">
        <v>441</v>
      </c>
      <c r="F5864" t="s">
        <v>16883</v>
      </c>
      <c r="G5864" t="s">
        <v>904</v>
      </c>
      <c r="H5864" t="s">
        <v>134</v>
      </c>
      <c r="I5864" t="s">
        <v>135</v>
      </c>
      <c r="J5864" t="s">
        <v>136</v>
      </c>
      <c r="K5864" t="s">
        <v>137</v>
      </c>
      <c r="L5864" t="s">
        <v>16884</v>
      </c>
      <c r="M5864" t="s">
        <v>16885</v>
      </c>
      <c r="N5864">
        <v>1.3347222219999999</v>
      </c>
      <c r="O5864">
        <v>0</v>
      </c>
      <c r="P5864">
        <v>12</v>
      </c>
      <c r="Q5864">
        <v>0</v>
      </c>
      <c r="R5864">
        <v>0</v>
      </c>
      <c r="S5864">
        <v>0</v>
      </c>
      <c r="T5864">
        <v>17</v>
      </c>
      <c r="U5864">
        <v>0</v>
      </c>
      <c r="V5864">
        <v>0</v>
      </c>
      <c r="W5864">
        <v>0</v>
      </c>
      <c r="X5864">
        <v>2.9114272529031009</v>
      </c>
      <c r="Y5864">
        <v>0</v>
      </c>
      <c r="Z5864">
        <v>0</v>
      </c>
      <c r="AA5864">
        <v>0</v>
      </c>
      <c r="AB5864">
        <v>11.830615037077092</v>
      </c>
      <c r="AC5864">
        <v>0</v>
      </c>
      <c r="AD5864">
        <v>0</v>
      </c>
      <c r="AE5864">
        <v>14.742042289980192</v>
      </c>
    </row>
    <row r="5865" spans="1:31" x14ac:dyDescent="0.25">
      <c r="A5865">
        <v>1720022</v>
      </c>
      <c r="B5865">
        <v>1</v>
      </c>
      <c r="C5865" t="s">
        <v>80</v>
      </c>
      <c r="D5865" t="s">
        <v>93</v>
      </c>
      <c r="E5865" t="s">
        <v>140</v>
      </c>
      <c r="F5865" t="s">
        <v>16886</v>
      </c>
      <c r="G5865" t="s">
        <v>147</v>
      </c>
      <c r="H5865" t="s">
        <v>143</v>
      </c>
      <c r="I5865" t="s">
        <v>135</v>
      </c>
      <c r="J5865" t="s">
        <v>136</v>
      </c>
      <c r="K5865" t="s">
        <v>137</v>
      </c>
      <c r="L5865" t="s">
        <v>16887</v>
      </c>
      <c r="M5865" t="s">
        <v>16888</v>
      </c>
      <c r="N5865">
        <v>1.179444444</v>
      </c>
      <c r="O5865">
        <v>0</v>
      </c>
      <c r="P5865">
        <v>253</v>
      </c>
      <c r="Q5865">
        <v>4</v>
      </c>
      <c r="R5865">
        <v>57</v>
      </c>
      <c r="S5865">
        <v>4</v>
      </c>
      <c r="T5865">
        <v>85</v>
      </c>
      <c r="U5865">
        <v>0</v>
      </c>
      <c r="V5865">
        <v>0</v>
      </c>
      <c r="W5865">
        <v>0</v>
      </c>
      <c r="X5865">
        <v>82.411571513835369</v>
      </c>
      <c r="Y5865">
        <v>25.568128746766853</v>
      </c>
      <c r="Z5865">
        <v>48.257326332062078</v>
      </c>
      <c r="AA5865">
        <v>17.1618189625535</v>
      </c>
      <c r="AB5865">
        <v>52.384423647820405</v>
      </c>
      <c r="AC5865">
        <v>0</v>
      </c>
      <c r="AD5865">
        <v>0</v>
      </c>
      <c r="AE5865">
        <v>225.78326920303817</v>
      </c>
    </row>
    <row r="5866" spans="1:31" x14ac:dyDescent="0.25">
      <c r="A5866">
        <v>1719856</v>
      </c>
      <c r="B5866">
        <v>1</v>
      </c>
      <c r="C5866" t="s">
        <v>80</v>
      </c>
      <c r="D5866" t="s">
        <v>97</v>
      </c>
      <c r="E5866" t="s">
        <v>131</v>
      </c>
      <c r="F5866" t="s">
        <v>16889</v>
      </c>
      <c r="G5866" t="s">
        <v>133</v>
      </c>
      <c r="H5866" t="s">
        <v>134</v>
      </c>
      <c r="I5866" t="s">
        <v>135</v>
      </c>
      <c r="J5866" t="s">
        <v>136</v>
      </c>
      <c r="K5866" t="s">
        <v>137</v>
      </c>
      <c r="L5866" t="s">
        <v>16890</v>
      </c>
      <c r="M5866" t="s">
        <v>16891</v>
      </c>
      <c r="N5866">
        <v>5.7022222219999996</v>
      </c>
      <c r="O5866">
        <v>0</v>
      </c>
      <c r="P5866">
        <v>1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5.5287036527718385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5.5287036527718385</v>
      </c>
    </row>
    <row r="5867" spans="1:31" x14ac:dyDescent="0.25">
      <c r="A5867">
        <v>1719999</v>
      </c>
      <c r="B5867">
        <v>1</v>
      </c>
      <c r="C5867" t="s">
        <v>80</v>
      </c>
      <c r="D5867" t="s">
        <v>92</v>
      </c>
      <c r="E5867" t="s">
        <v>189</v>
      </c>
      <c r="F5867" t="s">
        <v>15546</v>
      </c>
      <c r="G5867" t="s">
        <v>911</v>
      </c>
      <c r="H5867" t="s">
        <v>143</v>
      </c>
      <c r="I5867" t="s">
        <v>135</v>
      </c>
      <c r="J5867" t="s">
        <v>136</v>
      </c>
      <c r="K5867" t="s">
        <v>137</v>
      </c>
      <c r="L5867" t="s">
        <v>16892</v>
      </c>
      <c r="M5867" t="s">
        <v>16893</v>
      </c>
      <c r="N5867">
        <v>0.39250000000000002</v>
      </c>
      <c r="O5867">
        <v>0</v>
      </c>
      <c r="P5867">
        <v>1307</v>
      </c>
      <c r="Q5867">
        <v>0</v>
      </c>
      <c r="R5867">
        <v>28</v>
      </c>
      <c r="S5867">
        <v>0</v>
      </c>
      <c r="T5867">
        <v>51</v>
      </c>
      <c r="U5867">
        <v>0</v>
      </c>
      <c r="V5867">
        <v>0</v>
      </c>
      <c r="W5867">
        <v>0</v>
      </c>
      <c r="X5867">
        <v>79.167674109203617</v>
      </c>
      <c r="Y5867">
        <v>0</v>
      </c>
      <c r="Z5867">
        <v>0.55441769430037002</v>
      </c>
      <c r="AA5867">
        <v>0</v>
      </c>
      <c r="AB5867">
        <v>9.8541638680517547</v>
      </c>
      <c r="AC5867">
        <v>0</v>
      </c>
      <c r="AD5867">
        <v>0</v>
      </c>
      <c r="AE5867">
        <v>89.576255671555742</v>
      </c>
    </row>
    <row r="5868" spans="1:31" x14ac:dyDescent="0.25">
      <c r="A5868">
        <v>1720165</v>
      </c>
      <c r="B5868">
        <v>1</v>
      </c>
      <c r="C5868" t="s">
        <v>80</v>
      </c>
      <c r="D5868" t="s">
        <v>100</v>
      </c>
      <c r="E5868" t="s">
        <v>189</v>
      </c>
      <c r="F5868" t="s">
        <v>8533</v>
      </c>
      <c r="G5868" t="s">
        <v>147</v>
      </c>
      <c r="H5868" t="s">
        <v>143</v>
      </c>
      <c r="I5868" t="s">
        <v>135</v>
      </c>
      <c r="J5868" t="s">
        <v>136</v>
      </c>
      <c r="K5868" t="s">
        <v>137</v>
      </c>
      <c r="L5868" t="s">
        <v>16894</v>
      </c>
      <c r="M5868" t="s">
        <v>16895</v>
      </c>
      <c r="N5868">
        <v>3.2183333329999999</v>
      </c>
      <c r="O5868">
        <v>0</v>
      </c>
      <c r="P5868">
        <v>328</v>
      </c>
      <c r="Q5868">
        <v>8</v>
      </c>
      <c r="R5868">
        <v>32</v>
      </c>
      <c r="S5868">
        <v>1</v>
      </c>
      <c r="T5868">
        <v>26</v>
      </c>
      <c r="U5868">
        <v>0</v>
      </c>
      <c r="V5868">
        <v>0</v>
      </c>
      <c r="W5868">
        <v>0</v>
      </c>
      <c r="X5868">
        <v>314.40003420554649</v>
      </c>
      <c r="Y5868">
        <v>10.467574214647605</v>
      </c>
      <c r="Z5868">
        <v>61.183458999891947</v>
      </c>
      <c r="AA5868">
        <v>0.63258868803066659</v>
      </c>
      <c r="AB5868">
        <v>30.515893059609486</v>
      </c>
      <c r="AC5868">
        <v>0</v>
      </c>
      <c r="AD5868">
        <v>0</v>
      </c>
      <c r="AE5868">
        <v>417.19954916772622</v>
      </c>
    </row>
    <row r="5869" spans="1:31" x14ac:dyDescent="0.25">
      <c r="A5869">
        <v>1720191</v>
      </c>
      <c r="B5869">
        <v>1</v>
      </c>
      <c r="C5869" t="s">
        <v>80</v>
      </c>
      <c r="D5869" t="s">
        <v>95</v>
      </c>
      <c r="E5869" t="s">
        <v>189</v>
      </c>
      <c r="F5869" t="s">
        <v>10923</v>
      </c>
      <c r="G5869" t="s">
        <v>147</v>
      </c>
      <c r="H5869" t="s">
        <v>143</v>
      </c>
      <c r="I5869" t="s">
        <v>135</v>
      </c>
      <c r="J5869" t="s">
        <v>136</v>
      </c>
      <c r="K5869" t="s">
        <v>137</v>
      </c>
      <c r="L5869" t="s">
        <v>16896</v>
      </c>
      <c r="M5869" t="s">
        <v>16897</v>
      </c>
      <c r="N5869">
        <v>0.84361111099999997</v>
      </c>
      <c r="O5869">
        <v>0</v>
      </c>
      <c r="P5869">
        <v>1</v>
      </c>
      <c r="Q5869">
        <v>0</v>
      </c>
      <c r="R5869">
        <v>0</v>
      </c>
      <c r="S5869">
        <v>21</v>
      </c>
      <c r="T5869">
        <v>567</v>
      </c>
      <c r="U5869">
        <v>6</v>
      </c>
      <c r="V5869">
        <v>5</v>
      </c>
      <c r="W5869">
        <v>0</v>
      </c>
      <c r="X5869">
        <v>0.38329870728742665</v>
      </c>
      <c r="Y5869">
        <v>0</v>
      </c>
      <c r="Z5869">
        <v>0</v>
      </c>
      <c r="AA5869">
        <v>76.680061679017683</v>
      </c>
      <c r="AB5869">
        <v>238.99785899720379</v>
      </c>
      <c r="AC5869">
        <v>376.14471414074734</v>
      </c>
      <c r="AD5869">
        <v>64.475147526018745</v>
      </c>
      <c r="AE5869">
        <v>756.681081050275</v>
      </c>
    </row>
    <row r="5870" spans="1:31" x14ac:dyDescent="0.25">
      <c r="A5870">
        <v>1720122</v>
      </c>
      <c r="B5870">
        <v>1</v>
      </c>
      <c r="C5870" t="s">
        <v>80</v>
      </c>
      <c r="D5870" t="s">
        <v>94</v>
      </c>
      <c r="E5870" t="s">
        <v>131</v>
      </c>
      <c r="F5870" t="s">
        <v>16898</v>
      </c>
      <c r="G5870" t="s">
        <v>133</v>
      </c>
      <c r="H5870" t="s">
        <v>134</v>
      </c>
      <c r="I5870" t="s">
        <v>135</v>
      </c>
      <c r="J5870" t="s">
        <v>136</v>
      </c>
      <c r="K5870" t="s">
        <v>137</v>
      </c>
      <c r="L5870" t="s">
        <v>16899</v>
      </c>
      <c r="M5870" t="s">
        <v>16900</v>
      </c>
      <c r="N5870">
        <v>6.3511111109999998</v>
      </c>
      <c r="O5870">
        <v>0</v>
      </c>
      <c r="P5870">
        <v>1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</row>
    <row r="5871" spans="1:31" x14ac:dyDescent="0.25">
      <c r="A5871">
        <v>1720171</v>
      </c>
      <c r="B5871">
        <v>1</v>
      </c>
      <c r="C5871" t="s">
        <v>81</v>
      </c>
      <c r="D5871" t="s">
        <v>119</v>
      </c>
      <c r="E5871" t="s">
        <v>150</v>
      </c>
      <c r="F5871" t="s">
        <v>16901</v>
      </c>
      <c r="G5871" t="s">
        <v>162</v>
      </c>
      <c r="H5871" t="s">
        <v>134</v>
      </c>
      <c r="I5871" t="s">
        <v>135</v>
      </c>
      <c r="J5871" t="s">
        <v>136</v>
      </c>
      <c r="K5871" t="s">
        <v>137</v>
      </c>
      <c r="L5871" t="s">
        <v>16902</v>
      </c>
      <c r="M5871" t="s">
        <v>16903</v>
      </c>
      <c r="N5871">
        <v>1.041388888</v>
      </c>
      <c r="O5871">
        <v>0</v>
      </c>
      <c r="P5871">
        <v>61</v>
      </c>
      <c r="Q5871">
        <v>0</v>
      </c>
      <c r="R5871">
        <v>7</v>
      </c>
      <c r="S5871">
        <v>0</v>
      </c>
      <c r="T5871">
        <v>4</v>
      </c>
      <c r="U5871">
        <v>0</v>
      </c>
      <c r="V5871">
        <v>0</v>
      </c>
      <c r="W5871">
        <v>0</v>
      </c>
      <c r="X5871">
        <v>27.840067169435041</v>
      </c>
      <c r="Y5871">
        <v>0</v>
      </c>
      <c r="Z5871">
        <v>2.1415460053402926</v>
      </c>
      <c r="AA5871">
        <v>0</v>
      </c>
      <c r="AB5871">
        <v>1.146269601043479</v>
      </c>
      <c r="AC5871">
        <v>0</v>
      </c>
      <c r="AD5871">
        <v>0</v>
      </c>
      <c r="AE5871">
        <v>31.127882775818811</v>
      </c>
    </row>
    <row r="5872" spans="1:31" x14ac:dyDescent="0.25">
      <c r="A5872">
        <v>1719544</v>
      </c>
      <c r="B5872">
        <v>1</v>
      </c>
      <c r="C5872" t="s">
        <v>80</v>
      </c>
      <c r="D5872" t="s">
        <v>83</v>
      </c>
      <c r="E5872" t="s">
        <v>441</v>
      </c>
      <c r="F5872" t="s">
        <v>16904</v>
      </c>
      <c r="G5872" t="s">
        <v>575</v>
      </c>
      <c r="H5872" t="s">
        <v>134</v>
      </c>
      <c r="I5872" t="s">
        <v>135</v>
      </c>
      <c r="J5872" t="s">
        <v>136</v>
      </c>
      <c r="K5872" t="s">
        <v>137</v>
      </c>
      <c r="L5872" t="s">
        <v>16905</v>
      </c>
      <c r="M5872" t="s">
        <v>16906</v>
      </c>
      <c r="N5872">
        <v>7.2033333329999998</v>
      </c>
      <c r="O5872">
        <v>0</v>
      </c>
      <c r="P5872">
        <v>15</v>
      </c>
      <c r="Q5872">
        <v>0</v>
      </c>
      <c r="R5872">
        <v>0</v>
      </c>
      <c r="S5872">
        <v>0</v>
      </c>
      <c r="T5872">
        <v>39</v>
      </c>
      <c r="U5872">
        <v>0</v>
      </c>
      <c r="V5872">
        <v>0</v>
      </c>
      <c r="W5872">
        <v>0</v>
      </c>
      <c r="X5872">
        <v>34.903914237601498</v>
      </c>
      <c r="Y5872">
        <v>0</v>
      </c>
      <c r="Z5872">
        <v>0</v>
      </c>
      <c r="AA5872">
        <v>0</v>
      </c>
      <c r="AB5872">
        <v>350.93934341937876</v>
      </c>
      <c r="AC5872">
        <v>0</v>
      </c>
      <c r="AD5872">
        <v>0</v>
      </c>
      <c r="AE5872">
        <v>385.84325765698026</v>
      </c>
    </row>
    <row r="5873" spans="1:31" x14ac:dyDescent="0.25">
      <c r="A5873">
        <v>1719687</v>
      </c>
      <c r="B5873">
        <v>1</v>
      </c>
      <c r="C5873" t="s">
        <v>80</v>
      </c>
      <c r="D5873" t="s">
        <v>93</v>
      </c>
      <c r="E5873" t="s">
        <v>189</v>
      </c>
      <c r="F5873" t="s">
        <v>11924</v>
      </c>
      <c r="G5873" t="s">
        <v>147</v>
      </c>
      <c r="H5873" t="s">
        <v>143</v>
      </c>
      <c r="I5873" t="s">
        <v>455</v>
      </c>
      <c r="J5873" t="s">
        <v>136</v>
      </c>
      <c r="K5873" t="s">
        <v>137</v>
      </c>
      <c r="L5873" t="s">
        <v>16907</v>
      </c>
      <c r="M5873" t="s">
        <v>16908</v>
      </c>
      <c r="N5873">
        <v>2.7777777E-2</v>
      </c>
      <c r="O5873">
        <v>2</v>
      </c>
      <c r="P5873">
        <v>371</v>
      </c>
      <c r="Q5873">
        <v>24</v>
      </c>
      <c r="R5873">
        <v>81</v>
      </c>
      <c r="S5873">
        <v>6</v>
      </c>
      <c r="T5873">
        <v>88</v>
      </c>
      <c r="U5873">
        <v>0</v>
      </c>
      <c r="V5873">
        <v>0</v>
      </c>
      <c r="W5873">
        <v>1.172094369111111E-2</v>
      </c>
      <c r="X5873">
        <v>2.4895810658644448</v>
      </c>
      <c r="Y5873">
        <v>0.49160907885749994</v>
      </c>
      <c r="Z5873">
        <v>1.177980334075833</v>
      </c>
      <c r="AA5873">
        <v>9.9159494052499991E-2</v>
      </c>
      <c r="AB5873">
        <v>1.4983130595578329</v>
      </c>
      <c r="AC5873">
        <v>0</v>
      </c>
      <c r="AD5873">
        <v>0</v>
      </c>
      <c r="AE5873">
        <v>5.7683639760992218</v>
      </c>
    </row>
    <row r="5874" spans="1:31" x14ac:dyDescent="0.25">
      <c r="A5874">
        <v>1719796</v>
      </c>
      <c r="B5874">
        <v>1</v>
      </c>
      <c r="C5874" t="s">
        <v>80</v>
      </c>
      <c r="D5874" t="s">
        <v>101</v>
      </c>
      <c r="E5874" t="s">
        <v>131</v>
      </c>
      <c r="F5874" t="s">
        <v>16909</v>
      </c>
      <c r="G5874" t="s">
        <v>133</v>
      </c>
      <c r="H5874" t="s">
        <v>134</v>
      </c>
      <c r="I5874" t="s">
        <v>135</v>
      </c>
      <c r="J5874" t="s">
        <v>136</v>
      </c>
      <c r="K5874" t="s">
        <v>137</v>
      </c>
      <c r="L5874" t="s">
        <v>16910</v>
      </c>
      <c r="M5874" t="s">
        <v>16911</v>
      </c>
      <c r="N5874">
        <v>1.7747222220000001</v>
      </c>
      <c r="O5874">
        <v>0</v>
      </c>
      <c r="P5874">
        <v>1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0.53579308405859116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0.53579308405859116</v>
      </c>
    </row>
    <row r="5875" spans="1:31" x14ac:dyDescent="0.25">
      <c r="A5875">
        <v>1720128</v>
      </c>
      <c r="B5875">
        <v>1</v>
      </c>
      <c r="C5875" t="s">
        <v>80</v>
      </c>
      <c r="D5875" t="s">
        <v>97</v>
      </c>
      <c r="E5875" t="s">
        <v>131</v>
      </c>
      <c r="F5875" t="s">
        <v>16912</v>
      </c>
      <c r="G5875" t="s">
        <v>133</v>
      </c>
      <c r="H5875" t="s">
        <v>134</v>
      </c>
      <c r="I5875" t="s">
        <v>135</v>
      </c>
      <c r="J5875" t="s">
        <v>136</v>
      </c>
      <c r="K5875" t="s">
        <v>137</v>
      </c>
      <c r="L5875" t="s">
        <v>16913</v>
      </c>
      <c r="M5875" t="s">
        <v>16914</v>
      </c>
      <c r="N5875">
        <v>2.3902777770000001</v>
      </c>
      <c r="O5875">
        <v>0</v>
      </c>
      <c r="P5875">
        <v>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0.78053935197254987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0.78053935197254987</v>
      </c>
    </row>
    <row r="5876" spans="1:31" x14ac:dyDescent="0.25">
      <c r="A5876">
        <v>1719604</v>
      </c>
      <c r="B5876">
        <v>1</v>
      </c>
      <c r="C5876" t="s">
        <v>80</v>
      </c>
      <c r="D5876" t="s">
        <v>96</v>
      </c>
      <c r="E5876" t="s">
        <v>131</v>
      </c>
      <c r="F5876" t="s">
        <v>16915</v>
      </c>
      <c r="G5876" t="s">
        <v>133</v>
      </c>
      <c r="H5876" t="s">
        <v>134</v>
      </c>
      <c r="I5876" t="s">
        <v>135</v>
      </c>
      <c r="J5876" t="s">
        <v>136</v>
      </c>
      <c r="K5876" t="s">
        <v>137</v>
      </c>
      <c r="L5876" t="s">
        <v>16916</v>
      </c>
      <c r="M5876" t="s">
        <v>16917</v>
      </c>
      <c r="N5876">
        <v>1.5119444440000001</v>
      </c>
      <c r="O5876">
        <v>0</v>
      </c>
      <c r="P5876">
        <v>1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0.70783915097096339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0.70783915097096339</v>
      </c>
    </row>
    <row r="5877" spans="1:31" x14ac:dyDescent="0.25">
      <c r="A5877">
        <v>1720145</v>
      </c>
      <c r="B5877">
        <v>1</v>
      </c>
      <c r="C5877" t="s">
        <v>81</v>
      </c>
      <c r="D5877" t="s">
        <v>118</v>
      </c>
      <c r="E5877" t="s">
        <v>160</v>
      </c>
      <c r="F5877" t="s">
        <v>16918</v>
      </c>
      <c r="G5877" t="s">
        <v>650</v>
      </c>
      <c r="H5877" t="s">
        <v>134</v>
      </c>
      <c r="I5877" t="s">
        <v>135</v>
      </c>
      <c r="J5877" t="s">
        <v>136</v>
      </c>
      <c r="K5877" t="s">
        <v>137</v>
      </c>
      <c r="L5877" t="s">
        <v>16919</v>
      </c>
      <c r="M5877" t="s">
        <v>16920</v>
      </c>
      <c r="N5877">
        <v>1.275555555</v>
      </c>
      <c r="O5877">
        <v>0</v>
      </c>
      <c r="P5877">
        <v>1</v>
      </c>
      <c r="Q5877">
        <v>0</v>
      </c>
      <c r="R5877">
        <v>2</v>
      </c>
      <c r="S5877">
        <v>0</v>
      </c>
      <c r="T5877">
        <v>2</v>
      </c>
      <c r="U5877">
        <v>0</v>
      </c>
      <c r="V5877">
        <v>0</v>
      </c>
      <c r="W5877">
        <v>0</v>
      </c>
      <c r="X5877">
        <v>3.5068575125986111E-3</v>
      </c>
      <c r="Y5877">
        <v>0</v>
      </c>
      <c r="Z5877">
        <v>1.3990701690715002</v>
      </c>
      <c r="AA5877">
        <v>0</v>
      </c>
      <c r="AB5877">
        <v>2.9361067282879123</v>
      </c>
      <c r="AC5877">
        <v>0</v>
      </c>
      <c r="AD5877">
        <v>0</v>
      </c>
      <c r="AE5877">
        <v>4.3386837548720116</v>
      </c>
    </row>
    <row r="5878" spans="1:31" x14ac:dyDescent="0.25">
      <c r="A5878">
        <v>1719710</v>
      </c>
      <c r="B5878">
        <v>1</v>
      </c>
      <c r="C5878" t="s">
        <v>80</v>
      </c>
      <c r="D5878" t="s">
        <v>83</v>
      </c>
      <c r="E5878" t="s">
        <v>131</v>
      </c>
      <c r="F5878" t="s">
        <v>16921</v>
      </c>
      <c r="G5878" t="s">
        <v>133</v>
      </c>
      <c r="H5878" t="s">
        <v>134</v>
      </c>
      <c r="I5878" t="s">
        <v>135</v>
      </c>
      <c r="J5878" t="s">
        <v>136</v>
      </c>
      <c r="K5878" t="s">
        <v>137</v>
      </c>
      <c r="L5878" t="s">
        <v>16922</v>
      </c>
      <c r="M5878" t="s">
        <v>16923</v>
      </c>
      <c r="N5878">
        <v>2.3088888879999998</v>
      </c>
      <c r="O5878">
        <v>0</v>
      </c>
      <c r="P5878">
        <v>1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1.4605577499261158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1.4605577499261158</v>
      </c>
    </row>
    <row r="5879" spans="1:31" x14ac:dyDescent="0.25">
      <c r="A5879">
        <v>1719859</v>
      </c>
      <c r="B5879">
        <v>1</v>
      </c>
      <c r="C5879" t="s">
        <v>80</v>
      </c>
      <c r="D5879" t="s">
        <v>93</v>
      </c>
      <c r="E5879" t="s">
        <v>140</v>
      </c>
      <c r="F5879" t="s">
        <v>756</v>
      </c>
      <c r="G5879" t="s">
        <v>147</v>
      </c>
      <c r="H5879" t="s">
        <v>143</v>
      </c>
      <c r="I5879" t="s">
        <v>135</v>
      </c>
      <c r="J5879" t="s">
        <v>136</v>
      </c>
      <c r="K5879" t="s">
        <v>137</v>
      </c>
      <c r="L5879" t="s">
        <v>16924</v>
      </c>
      <c r="M5879" t="s">
        <v>16925</v>
      </c>
      <c r="N5879">
        <v>1.895277777</v>
      </c>
      <c r="O5879">
        <v>1</v>
      </c>
      <c r="P5879">
        <v>179</v>
      </c>
      <c r="Q5879">
        <v>9</v>
      </c>
      <c r="R5879">
        <v>8</v>
      </c>
      <c r="S5879">
        <v>1</v>
      </c>
      <c r="T5879">
        <v>42</v>
      </c>
      <c r="U5879">
        <v>1</v>
      </c>
      <c r="V5879">
        <v>0</v>
      </c>
      <c r="W5879">
        <v>0.45418305161049999</v>
      </c>
      <c r="X5879">
        <v>55.176712037726936</v>
      </c>
      <c r="Y5879">
        <v>34.12526874066004</v>
      </c>
      <c r="Z5879">
        <v>2.9895370269486325</v>
      </c>
      <c r="AA5879">
        <v>1.0706638377239868</v>
      </c>
      <c r="AB5879">
        <v>22.456938957200673</v>
      </c>
      <c r="AC5879">
        <v>230.779912969436</v>
      </c>
      <c r="AD5879">
        <v>0</v>
      </c>
      <c r="AE5879">
        <v>347.05321662130677</v>
      </c>
    </row>
    <row r="5880" spans="1:31" x14ac:dyDescent="0.25">
      <c r="A5880">
        <v>1720105</v>
      </c>
      <c r="B5880">
        <v>1</v>
      </c>
      <c r="C5880" t="s">
        <v>80</v>
      </c>
      <c r="D5880" t="s">
        <v>101</v>
      </c>
      <c r="E5880" t="s">
        <v>160</v>
      </c>
      <c r="F5880" t="s">
        <v>16926</v>
      </c>
      <c r="G5880" t="s">
        <v>429</v>
      </c>
      <c r="H5880" t="s">
        <v>134</v>
      </c>
      <c r="I5880" t="s">
        <v>135</v>
      </c>
      <c r="J5880" t="s">
        <v>136</v>
      </c>
      <c r="K5880" t="s">
        <v>137</v>
      </c>
      <c r="L5880" t="s">
        <v>16927</v>
      </c>
      <c r="M5880" t="s">
        <v>16928</v>
      </c>
      <c r="N5880">
        <v>1.5916666660000001</v>
      </c>
      <c r="O5880">
        <v>0</v>
      </c>
      <c r="P5880">
        <v>113</v>
      </c>
      <c r="Q5880">
        <v>0</v>
      </c>
      <c r="R5880">
        <v>0</v>
      </c>
      <c r="S5880">
        <v>0</v>
      </c>
      <c r="T5880">
        <v>3</v>
      </c>
      <c r="U5880">
        <v>0</v>
      </c>
      <c r="V5880">
        <v>0</v>
      </c>
      <c r="W5880">
        <v>0</v>
      </c>
      <c r="X5880">
        <v>31.929152724658184</v>
      </c>
      <c r="Y5880">
        <v>0</v>
      </c>
      <c r="Z5880">
        <v>0</v>
      </c>
      <c r="AA5880">
        <v>0</v>
      </c>
      <c r="AB5880">
        <v>0.12937426067849334</v>
      </c>
      <c r="AC5880">
        <v>0</v>
      </c>
      <c r="AD5880">
        <v>0</v>
      </c>
      <c r="AE5880">
        <v>32.058526985336677</v>
      </c>
    </row>
    <row r="5881" spans="1:31" x14ac:dyDescent="0.25">
      <c r="A5881">
        <v>1720045</v>
      </c>
      <c r="B5881">
        <v>1</v>
      </c>
      <c r="C5881" t="s">
        <v>80</v>
      </c>
      <c r="D5881" t="s">
        <v>96</v>
      </c>
      <c r="E5881" t="s">
        <v>171</v>
      </c>
      <c r="F5881" t="s">
        <v>16929</v>
      </c>
      <c r="G5881" t="s">
        <v>1104</v>
      </c>
      <c r="H5881" t="s">
        <v>143</v>
      </c>
      <c r="I5881" t="s">
        <v>135</v>
      </c>
      <c r="J5881" t="s">
        <v>136</v>
      </c>
      <c r="K5881" t="s">
        <v>137</v>
      </c>
      <c r="L5881" t="s">
        <v>16930</v>
      </c>
      <c r="M5881" t="s">
        <v>16931</v>
      </c>
      <c r="N5881">
        <v>8.028611111</v>
      </c>
      <c r="O5881">
        <v>0</v>
      </c>
      <c r="P5881">
        <v>64</v>
      </c>
      <c r="Q5881">
        <v>0</v>
      </c>
      <c r="R5881">
        <v>2</v>
      </c>
      <c r="S5881">
        <v>0</v>
      </c>
      <c r="T5881">
        <v>6</v>
      </c>
      <c r="U5881">
        <v>0</v>
      </c>
      <c r="V5881">
        <v>0</v>
      </c>
      <c r="W5881">
        <v>0</v>
      </c>
      <c r="X5881">
        <v>80.107894912395636</v>
      </c>
      <c r="Y5881">
        <v>0</v>
      </c>
      <c r="Z5881">
        <v>6.0095338385171173</v>
      </c>
      <c r="AA5881">
        <v>0</v>
      </c>
      <c r="AB5881">
        <v>14.04824639259374</v>
      </c>
      <c r="AC5881">
        <v>0</v>
      </c>
      <c r="AD5881">
        <v>0</v>
      </c>
      <c r="AE5881">
        <v>100.16567514350649</v>
      </c>
    </row>
    <row r="5882" spans="1:31" x14ac:dyDescent="0.25">
      <c r="A5882">
        <v>1719690</v>
      </c>
      <c r="B5882">
        <v>1</v>
      </c>
      <c r="C5882" t="s">
        <v>80</v>
      </c>
      <c r="D5882" t="s">
        <v>85</v>
      </c>
      <c r="E5882" t="s">
        <v>150</v>
      </c>
      <c r="F5882" t="s">
        <v>16932</v>
      </c>
      <c r="G5882" t="s">
        <v>269</v>
      </c>
      <c r="H5882" t="s">
        <v>134</v>
      </c>
      <c r="I5882" t="s">
        <v>135</v>
      </c>
      <c r="J5882" t="s">
        <v>136</v>
      </c>
      <c r="K5882" t="s">
        <v>137</v>
      </c>
      <c r="L5882" t="s">
        <v>16933</v>
      </c>
      <c r="M5882" t="s">
        <v>16934</v>
      </c>
      <c r="N5882">
        <v>0.80638888799999997</v>
      </c>
      <c r="O5882">
        <v>0</v>
      </c>
      <c r="P5882">
        <v>762</v>
      </c>
      <c r="Q5882">
        <v>0</v>
      </c>
      <c r="R5882">
        <v>0</v>
      </c>
      <c r="S5882">
        <v>0</v>
      </c>
      <c r="T5882">
        <v>28</v>
      </c>
      <c r="U5882">
        <v>0</v>
      </c>
      <c r="V5882">
        <v>0</v>
      </c>
      <c r="W5882">
        <v>0</v>
      </c>
      <c r="X5882">
        <v>219.10105350188815</v>
      </c>
      <c r="Y5882">
        <v>0</v>
      </c>
      <c r="Z5882">
        <v>0</v>
      </c>
      <c r="AA5882">
        <v>0</v>
      </c>
      <c r="AB5882">
        <v>6.7570131746511173</v>
      </c>
      <c r="AC5882">
        <v>0</v>
      </c>
      <c r="AD5882">
        <v>0</v>
      </c>
      <c r="AE5882">
        <v>225.85806667653927</v>
      </c>
    </row>
    <row r="5883" spans="1:31" x14ac:dyDescent="0.25">
      <c r="A5883">
        <v>1719853</v>
      </c>
      <c r="B5883">
        <v>1</v>
      </c>
      <c r="C5883" t="s">
        <v>81</v>
      </c>
      <c r="D5883" t="s">
        <v>127</v>
      </c>
      <c r="E5883" t="s">
        <v>171</v>
      </c>
      <c r="F5883" t="s">
        <v>2366</v>
      </c>
      <c r="G5883" t="s">
        <v>147</v>
      </c>
      <c r="H5883" t="s">
        <v>143</v>
      </c>
      <c r="I5883" t="s">
        <v>135</v>
      </c>
      <c r="J5883" t="s">
        <v>136</v>
      </c>
      <c r="K5883" t="s">
        <v>137</v>
      </c>
      <c r="L5883" t="s">
        <v>16935</v>
      </c>
      <c r="M5883" t="s">
        <v>16936</v>
      </c>
      <c r="N5883">
        <v>0.230555555</v>
      </c>
      <c r="O5883">
        <v>0</v>
      </c>
      <c r="P5883">
        <v>440</v>
      </c>
      <c r="Q5883">
        <v>113</v>
      </c>
      <c r="R5883">
        <v>73</v>
      </c>
      <c r="S5883">
        <v>7</v>
      </c>
      <c r="T5883">
        <v>55</v>
      </c>
      <c r="U5883">
        <v>1</v>
      </c>
      <c r="V5883">
        <v>1</v>
      </c>
      <c r="W5883">
        <v>0</v>
      </c>
      <c r="X5883">
        <v>18.778471663882637</v>
      </c>
      <c r="Y5883">
        <v>16.872369854087914</v>
      </c>
      <c r="Z5883">
        <v>0.96744628095011131</v>
      </c>
      <c r="AA5883">
        <v>9.734377679514667</v>
      </c>
      <c r="AB5883">
        <v>3.7616799407938615</v>
      </c>
      <c r="AC5883">
        <v>0</v>
      </c>
      <c r="AD5883">
        <v>1.4981164535704501</v>
      </c>
      <c r="AE5883">
        <v>51.612461872799642</v>
      </c>
    </row>
    <row r="5884" spans="1:31" x14ac:dyDescent="0.25">
      <c r="A5884">
        <v>1720019</v>
      </c>
      <c r="B5884">
        <v>1</v>
      </c>
      <c r="C5884" t="s">
        <v>80</v>
      </c>
      <c r="D5884" t="s">
        <v>100</v>
      </c>
      <c r="E5884" t="s">
        <v>160</v>
      </c>
      <c r="F5884" t="s">
        <v>16937</v>
      </c>
      <c r="G5884" t="s">
        <v>1006</v>
      </c>
      <c r="H5884" t="s">
        <v>134</v>
      </c>
      <c r="I5884" t="s">
        <v>135</v>
      </c>
      <c r="J5884" t="s">
        <v>136</v>
      </c>
      <c r="K5884" t="s">
        <v>137</v>
      </c>
      <c r="L5884" t="s">
        <v>16938</v>
      </c>
      <c r="M5884" t="s">
        <v>16939</v>
      </c>
      <c r="N5884">
        <v>2.196666666</v>
      </c>
      <c r="O5884">
        <v>0</v>
      </c>
      <c r="P5884">
        <v>9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7.4775203679980828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7.4775203679980828</v>
      </c>
    </row>
    <row r="5885" spans="1:31" x14ac:dyDescent="0.25">
      <c r="A5885">
        <v>1719790</v>
      </c>
      <c r="B5885">
        <v>1</v>
      </c>
      <c r="C5885" t="s">
        <v>80</v>
      </c>
      <c r="D5885" t="s">
        <v>82</v>
      </c>
      <c r="E5885" t="s">
        <v>131</v>
      </c>
      <c r="F5885" t="s">
        <v>16940</v>
      </c>
      <c r="G5885" t="s">
        <v>133</v>
      </c>
      <c r="H5885" t="s">
        <v>134</v>
      </c>
      <c r="I5885" t="s">
        <v>135</v>
      </c>
      <c r="J5885" t="s">
        <v>136</v>
      </c>
      <c r="K5885" t="s">
        <v>137</v>
      </c>
      <c r="L5885" t="s">
        <v>16941</v>
      </c>
      <c r="M5885" t="s">
        <v>16942</v>
      </c>
      <c r="N5885">
        <v>4.6430555550000001</v>
      </c>
      <c r="O5885">
        <v>0</v>
      </c>
      <c r="P5885">
        <v>1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0.2767443718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0.2767443718</v>
      </c>
    </row>
    <row r="5886" spans="1:31" x14ac:dyDescent="0.25">
      <c r="A5886">
        <v>1720039</v>
      </c>
      <c r="B5886">
        <v>1</v>
      </c>
      <c r="C5886" t="s">
        <v>80</v>
      </c>
      <c r="D5886" t="s">
        <v>82</v>
      </c>
      <c r="E5886" t="s">
        <v>131</v>
      </c>
      <c r="F5886" t="s">
        <v>16943</v>
      </c>
      <c r="G5886" t="s">
        <v>238</v>
      </c>
      <c r="H5886" t="s">
        <v>134</v>
      </c>
      <c r="I5886" t="s">
        <v>135</v>
      </c>
      <c r="J5886" t="s">
        <v>136</v>
      </c>
      <c r="K5886" t="s">
        <v>137</v>
      </c>
      <c r="L5886" t="s">
        <v>16944</v>
      </c>
      <c r="M5886" t="s">
        <v>16945</v>
      </c>
      <c r="N5886">
        <v>1.54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2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2.7059932549932402</v>
      </c>
      <c r="AC5886">
        <v>0</v>
      </c>
      <c r="AD5886">
        <v>0</v>
      </c>
      <c r="AE5886">
        <v>2.7059932549932402</v>
      </c>
    </row>
    <row r="5887" spans="1:31" x14ac:dyDescent="0.25">
      <c r="A5887">
        <v>1720125</v>
      </c>
      <c r="B5887">
        <v>1</v>
      </c>
      <c r="C5887" t="s">
        <v>80</v>
      </c>
      <c r="D5887" t="s">
        <v>90</v>
      </c>
      <c r="E5887" t="s">
        <v>131</v>
      </c>
      <c r="F5887" t="s">
        <v>16946</v>
      </c>
      <c r="G5887" t="s">
        <v>133</v>
      </c>
      <c r="H5887" t="s">
        <v>134</v>
      </c>
      <c r="I5887" t="s">
        <v>135</v>
      </c>
      <c r="J5887" t="s">
        <v>136</v>
      </c>
      <c r="K5887" t="s">
        <v>137</v>
      </c>
      <c r="L5887" t="s">
        <v>16947</v>
      </c>
      <c r="M5887" t="s">
        <v>16948</v>
      </c>
      <c r="N5887">
        <v>4.4444444440000002</v>
      </c>
      <c r="O5887">
        <v>0</v>
      </c>
      <c r="P5887">
        <v>3</v>
      </c>
      <c r="Q5887">
        <v>0</v>
      </c>
      <c r="R5887">
        <v>0</v>
      </c>
      <c r="S5887">
        <v>0</v>
      </c>
      <c r="T5887">
        <v>1</v>
      </c>
      <c r="U5887">
        <v>0</v>
      </c>
      <c r="V5887">
        <v>0</v>
      </c>
      <c r="W5887">
        <v>0</v>
      </c>
      <c r="X5887">
        <v>2.40680237850261</v>
      </c>
      <c r="Y5887">
        <v>0</v>
      </c>
      <c r="Z5887">
        <v>0</v>
      </c>
      <c r="AA5887">
        <v>0</v>
      </c>
      <c r="AB5887">
        <v>0.77596469613413344</v>
      </c>
      <c r="AC5887">
        <v>0</v>
      </c>
      <c r="AD5887">
        <v>0</v>
      </c>
      <c r="AE5887">
        <v>3.1827670746367436</v>
      </c>
    </row>
    <row r="5888" spans="1:31" x14ac:dyDescent="0.25">
      <c r="A5888">
        <v>1719822</v>
      </c>
      <c r="B5888">
        <v>1</v>
      </c>
      <c r="C5888" t="s">
        <v>80</v>
      </c>
      <c r="D5888" t="s">
        <v>85</v>
      </c>
      <c r="E5888" t="s">
        <v>441</v>
      </c>
      <c r="F5888" t="s">
        <v>16949</v>
      </c>
      <c r="G5888" t="s">
        <v>157</v>
      </c>
      <c r="H5888" t="s">
        <v>134</v>
      </c>
      <c r="I5888" t="s">
        <v>135</v>
      </c>
      <c r="J5888" t="s">
        <v>136</v>
      </c>
      <c r="K5888" t="s">
        <v>137</v>
      </c>
      <c r="L5888" t="s">
        <v>16950</v>
      </c>
      <c r="M5888" t="s">
        <v>16951</v>
      </c>
      <c r="N5888">
        <v>1.8075000000000001</v>
      </c>
      <c r="O5888">
        <v>0</v>
      </c>
      <c r="P5888">
        <v>37</v>
      </c>
      <c r="Q5888">
        <v>0</v>
      </c>
      <c r="R5888">
        <v>0</v>
      </c>
      <c r="S5888">
        <v>0</v>
      </c>
      <c r="T5888">
        <v>7</v>
      </c>
      <c r="U5888">
        <v>0</v>
      </c>
      <c r="V5888">
        <v>0</v>
      </c>
      <c r="W5888">
        <v>0</v>
      </c>
      <c r="X5888">
        <v>8.5673166264411975</v>
      </c>
      <c r="Y5888">
        <v>0</v>
      </c>
      <c r="Z5888">
        <v>0</v>
      </c>
      <c r="AA5888">
        <v>0</v>
      </c>
      <c r="AB5888">
        <v>10.664404321059958</v>
      </c>
      <c r="AC5888">
        <v>0</v>
      </c>
      <c r="AD5888">
        <v>0</v>
      </c>
      <c r="AE5888">
        <v>19.231720947501156</v>
      </c>
    </row>
    <row r="5889" spans="1:31" x14ac:dyDescent="0.25">
      <c r="A5889">
        <v>1719968</v>
      </c>
      <c r="B5889">
        <v>1</v>
      </c>
      <c r="C5889" t="s">
        <v>80</v>
      </c>
      <c r="D5889" t="s">
        <v>103</v>
      </c>
      <c r="E5889" t="s">
        <v>160</v>
      </c>
      <c r="F5889" t="s">
        <v>16952</v>
      </c>
      <c r="G5889" t="s">
        <v>162</v>
      </c>
      <c r="H5889" t="s">
        <v>134</v>
      </c>
      <c r="I5889" t="s">
        <v>135</v>
      </c>
      <c r="J5889" t="s">
        <v>136</v>
      </c>
      <c r="K5889" t="s">
        <v>137</v>
      </c>
      <c r="L5889" t="s">
        <v>16953</v>
      </c>
      <c r="M5889" t="s">
        <v>16954</v>
      </c>
      <c r="N5889">
        <v>1.5986111110000001</v>
      </c>
      <c r="O5889">
        <v>0</v>
      </c>
      <c r="P5889">
        <v>23</v>
      </c>
      <c r="Q5889">
        <v>0</v>
      </c>
      <c r="R5889">
        <v>3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12.787391951543055</v>
      </c>
      <c r="Y5889">
        <v>0</v>
      </c>
      <c r="Z5889">
        <v>0.92446307418418749</v>
      </c>
      <c r="AA5889">
        <v>0</v>
      </c>
      <c r="AB5889">
        <v>0</v>
      </c>
      <c r="AC5889">
        <v>0</v>
      </c>
      <c r="AD5889">
        <v>0</v>
      </c>
      <c r="AE5889">
        <v>13.711855025727242</v>
      </c>
    </row>
    <row r="5890" spans="1:31" x14ac:dyDescent="0.25">
      <c r="A5890">
        <v>1720194</v>
      </c>
      <c r="B5890">
        <v>1</v>
      </c>
      <c r="C5890" t="s">
        <v>80</v>
      </c>
      <c r="D5890" t="s">
        <v>96</v>
      </c>
      <c r="E5890" t="s">
        <v>160</v>
      </c>
      <c r="F5890" t="s">
        <v>7475</v>
      </c>
      <c r="G5890" t="s">
        <v>162</v>
      </c>
      <c r="H5890" t="s">
        <v>134</v>
      </c>
      <c r="I5890" t="s">
        <v>135</v>
      </c>
      <c r="J5890" t="s">
        <v>136</v>
      </c>
      <c r="K5890" t="s">
        <v>137</v>
      </c>
      <c r="L5890" t="s">
        <v>16955</v>
      </c>
      <c r="M5890" t="s">
        <v>16956</v>
      </c>
      <c r="N5890">
        <v>9.2536111109999997</v>
      </c>
      <c r="O5890">
        <v>0</v>
      </c>
      <c r="P5890">
        <v>147</v>
      </c>
      <c r="Q5890">
        <v>0</v>
      </c>
      <c r="R5890">
        <v>0</v>
      </c>
      <c r="S5890">
        <v>0</v>
      </c>
      <c r="T5890">
        <v>15</v>
      </c>
      <c r="U5890">
        <v>0</v>
      </c>
      <c r="V5890">
        <v>0</v>
      </c>
      <c r="W5890">
        <v>0</v>
      </c>
      <c r="X5890">
        <v>229.66499953981304</v>
      </c>
      <c r="Y5890">
        <v>0</v>
      </c>
      <c r="Z5890">
        <v>0</v>
      </c>
      <c r="AA5890">
        <v>0</v>
      </c>
      <c r="AB5890">
        <v>34.624461094505584</v>
      </c>
      <c r="AC5890">
        <v>0</v>
      </c>
      <c r="AD5890">
        <v>0</v>
      </c>
      <c r="AE5890">
        <v>264.28946063431863</v>
      </c>
    </row>
    <row r="5891" spans="1:31" x14ac:dyDescent="0.25">
      <c r="A5891">
        <v>1719507</v>
      </c>
      <c r="B5891">
        <v>1</v>
      </c>
      <c r="C5891" t="s">
        <v>80</v>
      </c>
      <c r="D5891" t="s">
        <v>108</v>
      </c>
      <c r="E5891" t="s">
        <v>150</v>
      </c>
      <c r="F5891" t="s">
        <v>16957</v>
      </c>
      <c r="G5891" t="s">
        <v>12286</v>
      </c>
      <c r="H5891" t="s">
        <v>134</v>
      </c>
      <c r="I5891" t="s">
        <v>135</v>
      </c>
      <c r="J5891" t="s">
        <v>136</v>
      </c>
      <c r="K5891" t="s">
        <v>137</v>
      </c>
      <c r="L5891" t="s">
        <v>16958</v>
      </c>
      <c r="M5891" t="s">
        <v>16959</v>
      </c>
      <c r="N5891">
        <v>0.53361111100000003</v>
      </c>
      <c r="O5891">
        <v>0</v>
      </c>
      <c r="P5891">
        <v>121</v>
      </c>
      <c r="Q5891">
        <v>0</v>
      </c>
      <c r="R5891">
        <v>22</v>
      </c>
      <c r="S5891">
        <v>0</v>
      </c>
      <c r="T5891">
        <v>27</v>
      </c>
      <c r="U5891">
        <v>0</v>
      </c>
      <c r="V5891">
        <v>0</v>
      </c>
      <c r="W5891">
        <v>0</v>
      </c>
      <c r="X5891">
        <v>12.690561877257494</v>
      </c>
      <c r="Y5891">
        <v>0</v>
      </c>
      <c r="Z5891">
        <v>1.4949843142863499</v>
      </c>
      <c r="AA5891">
        <v>0</v>
      </c>
      <c r="AB5891">
        <v>11.13477569657417</v>
      </c>
      <c r="AC5891">
        <v>0</v>
      </c>
      <c r="AD5891">
        <v>0</v>
      </c>
      <c r="AE5891">
        <v>25.320321888118016</v>
      </c>
    </row>
    <row r="5892" spans="1:31" x14ac:dyDescent="0.25">
      <c r="A5892">
        <v>1720054</v>
      </c>
      <c r="B5892">
        <v>1</v>
      </c>
      <c r="C5892" t="s">
        <v>80</v>
      </c>
      <c r="D5892" t="s">
        <v>92</v>
      </c>
      <c r="E5892" t="s">
        <v>131</v>
      </c>
      <c r="F5892" t="s">
        <v>16960</v>
      </c>
      <c r="G5892" t="s">
        <v>238</v>
      </c>
      <c r="H5892" t="s">
        <v>134</v>
      </c>
      <c r="I5892" t="s">
        <v>135</v>
      </c>
      <c r="J5892" t="s">
        <v>136</v>
      </c>
      <c r="K5892" t="s">
        <v>137</v>
      </c>
      <c r="L5892" t="s">
        <v>16961</v>
      </c>
      <c r="M5892" t="s">
        <v>16962</v>
      </c>
      <c r="N5892">
        <v>1.5744444440000001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0.40293782918569437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0.40293782918569437</v>
      </c>
    </row>
    <row r="5893" spans="1:31" x14ac:dyDescent="0.25">
      <c r="A5893">
        <v>1719513</v>
      </c>
      <c r="B5893">
        <v>1</v>
      </c>
      <c r="C5893" t="s">
        <v>81</v>
      </c>
      <c r="D5893" t="s">
        <v>122</v>
      </c>
      <c r="E5893" t="s">
        <v>140</v>
      </c>
      <c r="F5893" t="s">
        <v>9979</v>
      </c>
      <c r="G5893" t="s">
        <v>147</v>
      </c>
      <c r="H5893" t="s">
        <v>143</v>
      </c>
      <c r="I5893" t="s">
        <v>135</v>
      </c>
      <c r="J5893" t="s">
        <v>136</v>
      </c>
      <c r="K5893" t="s">
        <v>137</v>
      </c>
      <c r="L5893" t="s">
        <v>16963</v>
      </c>
      <c r="M5893" t="s">
        <v>16964</v>
      </c>
      <c r="N5893">
        <v>0.384722222</v>
      </c>
      <c r="O5893">
        <v>14</v>
      </c>
      <c r="P5893">
        <v>901</v>
      </c>
      <c r="Q5893">
        <v>1</v>
      </c>
      <c r="R5893">
        <v>20</v>
      </c>
      <c r="S5893">
        <v>6</v>
      </c>
      <c r="T5893">
        <v>69</v>
      </c>
      <c r="U5893">
        <v>1</v>
      </c>
      <c r="V5893">
        <v>0</v>
      </c>
      <c r="W5893">
        <v>0.50307954127528631</v>
      </c>
      <c r="X5893">
        <v>26.72296838264095</v>
      </c>
      <c r="Y5893">
        <v>1.010443682934861E-2</v>
      </c>
      <c r="Z5893">
        <v>0.49475970777634726</v>
      </c>
      <c r="AA5893">
        <v>25.154274464569934</v>
      </c>
      <c r="AB5893">
        <v>4.6423820905117825</v>
      </c>
      <c r="AC5893">
        <v>0.27647920504780005</v>
      </c>
      <c r="AD5893">
        <v>0</v>
      </c>
      <c r="AE5893">
        <v>57.804047828651449</v>
      </c>
    </row>
    <row r="5894" spans="1:31" x14ac:dyDescent="0.25">
      <c r="A5894">
        <v>1720008</v>
      </c>
      <c r="B5894">
        <v>1</v>
      </c>
      <c r="C5894" t="s">
        <v>80</v>
      </c>
      <c r="D5894" t="s">
        <v>100</v>
      </c>
      <c r="E5894" t="s">
        <v>160</v>
      </c>
      <c r="F5894" t="s">
        <v>16965</v>
      </c>
      <c r="G5894" t="s">
        <v>162</v>
      </c>
      <c r="H5894" t="s">
        <v>134</v>
      </c>
      <c r="I5894" t="s">
        <v>135</v>
      </c>
      <c r="J5894" t="s">
        <v>136</v>
      </c>
      <c r="K5894" t="s">
        <v>137</v>
      </c>
      <c r="L5894" t="s">
        <v>16966</v>
      </c>
      <c r="M5894" t="s">
        <v>16967</v>
      </c>
      <c r="N5894">
        <v>1.3338888879999999</v>
      </c>
      <c r="O5894">
        <v>0</v>
      </c>
      <c r="P5894">
        <v>50</v>
      </c>
      <c r="Q5894">
        <v>0</v>
      </c>
      <c r="R5894">
        <v>3</v>
      </c>
      <c r="S5894">
        <v>0</v>
      </c>
      <c r="T5894">
        <v>1</v>
      </c>
      <c r="U5894">
        <v>0</v>
      </c>
      <c r="V5894">
        <v>0</v>
      </c>
      <c r="W5894">
        <v>0</v>
      </c>
      <c r="X5894">
        <v>32.503717746532153</v>
      </c>
      <c r="Y5894">
        <v>0</v>
      </c>
      <c r="Z5894">
        <v>4.378907408891167</v>
      </c>
      <c r="AA5894">
        <v>0</v>
      </c>
      <c r="AB5894">
        <v>0.60441739126475558</v>
      </c>
      <c r="AC5894">
        <v>0</v>
      </c>
      <c r="AD5894">
        <v>0</v>
      </c>
      <c r="AE5894">
        <v>37.487042546688073</v>
      </c>
    </row>
    <row r="5895" spans="1:31" x14ac:dyDescent="0.25">
      <c r="A5895">
        <v>1719908</v>
      </c>
      <c r="B5895">
        <v>1</v>
      </c>
      <c r="C5895" t="s">
        <v>80</v>
      </c>
      <c r="D5895" t="s">
        <v>84</v>
      </c>
      <c r="E5895" t="s">
        <v>131</v>
      </c>
      <c r="F5895" t="s">
        <v>16968</v>
      </c>
      <c r="G5895" t="s">
        <v>133</v>
      </c>
      <c r="H5895" t="s">
        <v>134</v>
      </c>
      <c r="I5895" t="s">
        <v>135</v>
      </c>
      <c r="J5895" t="s">
        <v>136</v>
      </c>
      <c r="K5895" t="s">
        <v>137</v>
      </c>
      <c r="L5895" t="s">
        <v>16969</v>
      </c>
      <c r="M5895" t="s">
        <v>16970</v>
      </c>
      <c r="N5895">
        <v>6.4916666660000004</v>
      </c>
      <c r="O5895">
        <v>0</v>
      </c>
      <c r="P5895">
        <v>4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5.5927150921702644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5.5927150921702644</v>
      </c>
    </row>
    <row r="5896" spans="1:31" x14ac:dyDescent="0.25">
      <c r="A5896">
        <v>1719928</v>
      </c>
      <c r="B5896">
        <v>1</v>
      </c>
      <c r="C5896" t="s">
        <v>81</v>
      </c>
      <c r="D5896" t="s">
        <v>120</v>
      </c>
      <c r="E5896" t="s">
        <v>131</v>
      </c>
      <c r="F5896" t="s">
        <v>16971</v>
      </c>
      <c r="G5896" t="s">
        <v>238</v>
      </c>
      <c r="H5896" t="s">
        <v>134</v>
      </c>
      <c r="I5896" t="s">
        <v>135</v>
      </c>
      <c r="J5896" t="s">
        <v>136</v>
      </c>
      <c r="K5896" t="s">
        <v>137</v>
      </c>
      <c r="L5896" t="s">
        <v>16972</v>
      </c>
      <c r="M5896" t="s">
        <v>16973</v>
      </c>
      <c r="N5896">
        <v>0.641666666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1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0.96605988276233334</v>
      </c>
      <c r="AC5896">
        <v>0</v>
      </c>
      <c r="AD5896">
        <v>0</v>
      </c>
      <c r="AE5896">
        <v>0.96605988276233334</v>
      </c>
    </row>
    <row r="5897" spans="1:31" x14ac:dyDescent="0.25">
      <c r="A5897">
        <v>1719971</v>
      </c>
      <c r="B5897">
        <v>1</v>
      </c>
      <c r="C5897" t="s">
        <v>80</v>
      </c>
      <c r="D5897" t="s">
        <v>95</v>
      </c>
      <c r="E5897" t="s">
        <v>171</v>
      </c>
      <c r="F5897" t="s">
        <v>16974</v>
      </c>
      <c r="G5897" t="s">
        <v>295</v>
      </c>
      <c r="H5897" t="s">
        <v>143</v>
      </c>
      <c r="I5897" t="s">
        <v>135</v>
      </c>
      <c r="J5897" t="s">
        <v>136</v>
      </c>
      <c r="K5897" t="s">
        <v>137</v>
      </c>
      <c r="L5897" t="s">
        <v>16975</v>
      </c>
      <c r="M5897" t="s">
        <v>16976</v>
      </c>
      <c r="N5897">
        <v>0.58666666599999995</v>
      </c>
      <c r="O5897">
        <v>0</v>
      </c>
      <c r="P5897">
        <v>267</v>
      </c>
      <c r="Q5897">
        <v>1</v>
      </c>
      <c r="R5897">
        <v>1</v>
      </c>
      <c r="S5897">
        <v>2</v>
      </c>
      <c r="T5897">
        <v>18</v>
      </c>
      <c r="U5897">
        <v>0</v>
      </c>
      <c r="V5897">
        <v>0</v>
      </c>
      <c r="W5897">
        <v>0</v>
      </c>
      <c r="X5897">
        <v>30.422191472730958</v>
      </c>
      <c r="Y5897">
        <v>0.32232841625599995</v>
      </c>
      <c r="Z5897">
        <v>7.069397797440001E-3</v>
      </c>
      <c r="AA5897">
        <v>14.160717613975095</v>
      </c>
      <c r="AB5897">
        <v>1.9034202648008536</v>
      </c>
      <c r="AC5897">
        <v>0</v>
      </c>
      <c r="AD5897">
        <v>0</v>
      </c>
      <c r="AE5897">
        <v>46.81572716556034</v>
      </c>
    </row>
    <row r="5898" spans="1:31" x14ac:dyDescent="0.25">
      <c r="A5898">
        <v>1719573</v>
      </c>
      <c r="B5898">
        <v>1</v>
      </c>
      <c r="C5898" t="s">
        <v>80</v>
      </c>
      <c r="D5898" t="s">
        <v>85</v>
      </c>
      <c r="E5898" t="s">
        <v>160</v>
      </c>
      <c r="F5898" t="s">
        <v>789</v>
      </c>
      <c r="G5898" t="s">
        <v>162</v>
      </c>
      <c r="H5898" t="s">
        <v>134</v>
      </c>
      <c r="I5898" t="s">
        <v>135</v>
      </c>
      <c r="J5898" t="s">
        <v>136</v>
      </c>
      <c r="K5898" t="s">
        <v>137</v>
      </c>
      <c r="L5898" t="s">
        <v>16977</v>
      </c>
      <c r="M5898" t="s">
        <v>16978</v>
      </c>
      <c r="N5898">
        <v>2.0825</v>
      </c>
      <c r="O5898">
        <v>0</v>
      </c>
      <c r="P5898">
        <v>30</v>
      </c>
      <c r="Q5898">
        <v>0</v>
      </c>
      <c r="R5898">
        <v>0</v>
      </c>
      <c r="S5898">
        <v>0</v>
      </c>
      <c r="T5898">
        <v>9</v>
      </c>
      <c r="U5898">
        <v>0</v>
      </c>
      <c r="V5898">
        <v>0</v>
      </c>
      <c r="W5898">
        <v>0</v>
      </c>
      <c r="X5898">
        <v>12.794080774375935</v>
      </c>
      <c r="Y5898">
        <v>0</v>
      </c>
      <c r="Z5898">
        <v>0</v>
      </c>
      <c r="AA5898">
        <v>0</v>
      </c>
      <c r="AB5898">
        <v>20.590678516959176</v>
      </c>
      <c r="AC5898">
        <v>0</v>
      </c>
      <c r="AD5898">
        <v>0</v>
      </c>
      <c r="AE5898">
        <v>33.384759291335115</v>
      </c>
    </row>
    <row r="5899" spans="1:31" x14ac:dyDescent="0.25">
      <c r="A5899">
        <v>1720114</v>
      </c>
      <c r="B5899">
        <v>1</v>
      </c>
      <c r="C5899" t="s">
        <v>81</v>
      </c>
      <c r="D5899" t="s">
        <v>118</v>
      </c>
      <c r="E5899" t="s">
        <v>131</v>
      </c>
      <c r="F5899" t="s">
        <v>16979</v>
      </c>
      <c r="G5899" t="s">
        <v>238</v>
      </c>
      <c r="H5899" t="s">
        <v>134</v>
      </c>
      <c r="I5899" t="s">
        <v>135</v>
      </c>
      <c r="J5899" t="s">
        <v>136</v>
      </c>
      <c r="K5899" t="s">
        <v>137</v>
      </c>
      <c r="L5899" t="s">
        <v>16980</v>
      </c>
      <c r="M5899" t="s">
        <v>16981</v>
      </c>
      <c r="N5899">
        <v>0.448333333</v>
      </c>
      <c r="O5899">
        <v>0</v>
      </c>
      <c r="P5899">
        <v>1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0.29610603807095837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0.29610603807095837</v>
      </c>
    </row>
    <row r="5900" spans="1:31" x14ac:dyDescent="0.25">
      <c r="A5900">
        <v>1720091</v>
      </c>
      <c r="B5900">
        <v>1</v>
      </c>
      <c r="C5900" t="s">
        <v>80</v>
      </c>
      <c r="D5900" t="s">
        <v>96</v>
      </c>
      <c r="E5900" t="s">
        <v>131</v>
      </c>
      <c r="F5900" t="s">
        <v>16982</v>
      </c>
      <c r="G5900" t="s">
        <v>238</v>
      </c>
      <c r="H5900" t="s">
        <v>134</v>
      </c>
      <c r="I5900" t="s">
        <v>135</v>
      </c>
      <c r="J5900" t="s">
        <v>136</v>
      </c>
      <c r="K5900" t="s">
        <v>137</v>
      </c>
      <c r="L5900" t="s">
        <v>16983</v>
      </c>
      <c r="M5900" t="s">
        <v>16984</v>
      </c>
      <c r="N5900">
        <v>2.1555555549999998</v>
      </c>
      <c r="O5900">
        <v>0</v>
      </c>
      <c r="P5900">
        <v>1</v>
      </c>
      <c r="Q5900">
        <v>0</v>
      </c>
      <c r="R5900">
        <v>0</v>
      </c>
      <c r="S5900">
        <v>0</v>
      </c>
      <c r="T5900">
        <v>1</v>
      </c>
      <c r="U5900">
        <v>0</v>
      </c>
      <c r="V5900">
        <v>0</v>
      </c>
      <c r="W5900">
        <v>0</v>
      </c>
      <c r="X5900">
        <v>0.71138969458944445</v>
      </c>
      <c r="Y5900">
        <v>0</v>
      </c>
      <c r="Z5900">
        <v>0</v>
      </c>
      <c r="AA5900">
        <v>0</v>
      </c>
      <c r="AB5900">
        <v>8.2683103525947121</v>
      </c>
      <c r="AC5900">
        <v>0</v>
      </c>
      <c r="AD5900">
        <v>0</v>
      </c>
      <c r="AE5900">
        <v>8.9797000471841564</v>
      </c>
    </row>
    <row r="5901" spans="1:31" x14ac:dyDescent="0.25">
      <c r="A5901">
        <v>1719636</v>
      </c>
      <c r="B5901">
        <v>1</v>
      </c>
      <c r="C5901" t="s">
        <v>80</v>
      </c>
      <c r="D5901" t="s">
        <v>99</v>
      </c>
      <c r="E5901" t="s">
        <v>131</v>
      </c>
      <c r="F5901" t="s">
        <v>16985</v>
      </c>
      <c r="G5901" t="s">
        <v>242</v>
      </c>
      <c r="H5901" t="s">
        <v>134</v>
      </c>
      <c r="I5901" t="s">
        <v>135</v>
      </c>
      <c r="J5901" t="s">
        <v>136</v>
      </c>
      <c r="K5901" t="s">
        <v>137</v>
      </c>
      <c r="L5901" t="s">
        <v>16986</v>
      </c>
      <c r="M5901" t="s">
        <v>16987</v>
      </c>
      <c r="N5901">
        <v>6.0638888880000001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0.31881921957012505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0.31881921957012505</v>
      </c>
    </row>
    <row r="5902" spans="1:31" x14ac:dyDescent="0.25">
      <c r="A5902">
        <v>1720177</v>
      </c>
      <c r="B5902">
        <v>1</v>
      </c>
      <c r="C5902" t="s">
        <v>80</v>
      </c>
      <c r="D5902" t="s">
        <v>93</v>
      </c>
      <c r="E5902" t="s">
        <v>171</v>
      </c>
      <c r="F5902" t="s">
        <v>16988</v>
      </c>
      <c r="G5902" t="s">
        <v>147</v>
      </c>
      <c r="H5902" t="s">
        <v>143</v>
      </c>
      <c r="I5902" t="s">
        <v>135</v>
      </c>
      <c r="J5902" t="s">
        <v>136</v>
      </c>
      <c r="K5902" t="s">
        <v>137</v>
      </c>
      <c r="L5902" t="s">
        <v>16989</v>
      </c>
      <c r="M5902" t="s">
        <v>16990</v>
      </c>
      <c r="N5902">
        <v>1.3586111110000001</v>
      </c>
      <c r="O5902">
        <v>0</v>
      </c>
      <c r="P5902">
        <v>20</v>
      </c>
      <c r="Q5902">
        <v>0</v>
      </c>
      <c r="R5902">
        <v>5</v>
      </c>
      <c r="S5902">
        <v>10</v>
      </c>
      <c r="T5902">
        <v>987</v>
      </c>
      <c r="U5902">
        <v>5</v>
      </c>
      <c r="V5902">
        <v>15</v>
      </c>
      <c r="W5902">
        <v>0</v>
      </c>
      <c r="X5902">
        <v>3.4136423916778886</v>
      </c>
      <c r="Y5902">
        <v>0</v>
      </c>
      <c r="Z5902">
        <v>4.0341931930220749</v>
      </c>
      <c r="AA5902">
        <v>133.47210591176267</v>
      </c>
      <c r="AB5902">
        <v>581.55865383740411</v>
      </c>
      <c r="AC5902">
        <v>110.6016092201365</v>
      </c>
      <c r="AD5902">
        <v>328.762140986372</v>
      </c>
      <c r="AE5902">
        <v>1161.8423455403752</v>
      </c>
    </row>
    <row r="5903" spans="1:31" x14ac:dyDescent="0.25">
      <c r="A5903">
        <v>1719819</v>
      </c>
      <c r="B5903">
        <v>1</v>
      </c>
      <c r="C5903" t="s">
        <v>81</v>
      </c>
      <c r="D5903" t="s">
        <v>118</v>
      </c>
      <c r="E5903" t="s">
        <v>314</v>
      </c>
      <c r="F5903" t="s">
        <v>703</v>
      </c>
      <c r="G5903" t="s">
        <v>233</v>
      </c>
      <c r="H5903" t="s">
        <v>234</v>
      </c>
      <c r="I5903" t="s">
        <v>135</v>
      </c>
      <c r="J5903" t="s">
        <v>136</v>
      </c>
      <c r="K5903" t="s">
        <v>153</v>
      </c>
      <c r="L5903" t="s">
        <v>16991</v>
      </c>
      <c r="M5903" t="s">
        <v>908</v>
      </c>
      <c r="N5903">
        <v>5.5922222220000002</v>
      </c>
      <c r="O5903">
        <v>29</v>
      </c>
      <c r="P5903">
        <v>1130</v>
      </c>
      <c r="Q5903">
        <v>210</v>
      </c>
      <c r="R5903">
        <v>296</v>
      </c>
      <c r="S5903">
        <v>64</v>
      </c>
      <c r="T5903">
        <v>184</v>
      </c>
      <c r="U5903">
        <v>3</v>
      </c>
      <c r="V5903">
        <v>3</v>
      </c>
      <c r="W5903">
        <v>125.51077274057455</v>
      </c>
      <c r="X5903">
        <v>1213.9266962771421</v>
      </c>
      <c r="Y5903">
        <v>581.89812119690282</v>
      </c>
      <c r="Z5903">
        <v>733.61324382600128</v>
      </c>
      <c r="AA5903">
        <v>2604.4601882024785</v>
      </c>
      <c r="AB5903">
        <v>748.47712179641474</v>
      </c>
      <c r="AC5903">
        <v>7219.4756452234033</v>
      </c>
      <c r="AD5903">
        <v>208.39382773155</v>
      </c>
      <c r="AE5903">
        <v>13435.755616994466</v>
      </c>
    </row>
    <row r="5904" spans="1:31" x14ac:dyDescent="0.25">
      <c r="A5904">
        <v>1720151</v>
      </c>
      <c r="B5904">
        <v>1</v>
      </c>
      <c r="C5904" t="s">
        <v>81</v>
      </c>
      <c r="D5904" t="s">
        <v>119</v>
      </c>
      <c r="E5904" t="s">
        <v>171</v>
      </c>
      <c r="F5904" t="s">
        <v>16992</v>
      </c>
      <c r="G5904" t="s">
        <v>147</v>
      </c>
      <c r="H5904" t="s">
        <v>143</v>
      </c>
      <c r="I5904" t="s">
        <v>135</v>
      </c>
      <c r="J5904" t="s">
        <v>136</v>
      </c>
      <c r="K5904" t="s">
        <v>137</v>
      </c>
      <c r="L5904" t="s">
        <v>16993</v>
      </c>
      <c r="M5904" t="s">
        <v>16994</v>
      </c>
      <c r="N5904">
        <v>0.54527777700000002</v>
      </c>
      <c r="O5904">
        <v>0</v>
      </c>
      <c r="P5904">
        <v>565</v>
      </c>
      <c r="Q5904">
        <v>0</v>
      </c>
      <c r="R5904">
        <v>88</v>
      </c>
      <c r="S5904">
        <v>0</v>
      </c>
      <c r="T5904">
        <v>52</v>
      </c>
      <c r="U5904">
        <v>0</v>
      </c>
      <c r="V5904">
        <v>0</v>
      </c>
      <c r="W5904">
        <v>0</v>
      </c>
      <c r="X5904">
        <v>82.494546939871313</v>
      </c>
      <c r="Y5904">
        <v>0</v>
      </c>
      <c r="Z5904">
        <v>7.4745710847305524</v>
      </c>
      <c r="AA5904">
        <v>0</v>
      </c>
      <c r="AB5904">
        <v>16.676638840184911</v>
      </c>
      <c r="AC5904">
        <v>0</v>
      </c>
      <c r="AD5904">
        <v>0</v>
      </c>
      <c r="AE5904">
        <v>106.64575686478678</v>
      </c>
    </row>
    <row r="5905" spans="1:31" x14ac:dyDescent="0.25">
      <c r="A5905">
        <v>1719842</v>
      </c>
      <c r="B5905">
        <v>1</v>
      </c>
      <c r="C5905" t="s">
        <v>80</v>
      </c>
      <c r="D5905" t="s">
        <v>95</v>
      </c>
      <c r="E5905" t="s">
        <v>314</v>
      </c>
      <c r="F5905" t="s">
        <v>780</v>
      </c>
      <c r="G5905" t="s">
        <v>147</v>
      </c>
      <c r="H5905" t="s">
        <v>143</v>
      </c>
      <c r="I5905" t="s">
        <v>135</v>
      </c>
      <c r="J5905" t="s">
        <v>136</v>
      </c>
      <c r="K5905" t="s">
        <v>137</v>
      </c>
      <c r="L5905" t="s">
        <v>16995</v>
      </c>
      <c r="M5905" t="s">
        <v>16996</v>
      </c>
      <c r="N5905">
        <v>7.2222222000000003E-2</v>
      </c>
      <c r="O5905">
        <v>0</v>
      </c>
      <c r="P5905">
        <v>2600</v>
      </c>
      <c r="Q5905">
        <v>0</v>
      </c>
      <c r="R5905">
        <v>0</v>
      </c>
      <c r="S5905">
        <v>2</v>
      </c>
      <c r="T5905">
        <v>200</v>
      </c>
      <c r="U5905">
        <v>0</v>
      </c>
      <c r="V5905">
        <v>0</v>
      </c>
      <c r="W5905">
        <v>0</v>
      </c>
      <c r="X5905">
        <v>41.169328588055741</v>
      </c>
      <c r="Y5905">
        <v>0</v>
      </c>
      <c r="Z5905">
        <v>0</v>
      </c>
      <c r="AA5905">
        <v>5.3043080620024439</v>
      </c>
      <c r="AB5905">
        <v>16.228176879410817</v>
      </c>
      <c r="AC5905">
        <v>0</v>
      </c>
      <c r="AD5905">
        <v>0</v>
      </c>
      <c r="AE5905">
        <v>62.701813529469</v>
      </c>
    </row>
    <row r="5906" spans="1:31" x14ac:dyDescent="0.25">
      <c r="A5906">
        <v>1720011</v>
      </c>
      <c r="B5906">
        <v>1</v>
      </c>
      <c r="C5906" t="s">
        <v>80</v>
      </c>
      <c r="D5906" t="s">
        <v>94</v>
      </c>
      <c r="E5906" t="s">
        <v>140</v>
      </c>
      <c r="F5906" t="s">
        <v>16997</v>
      </c>
      <c r="G5906" t="s">
        <v>147</v>
      </c>
      <c r="H5906" t="s">
        <v>143</v>
      </c>
      <c r="I5906" t="s">
        <v>135</v>
      </c>
      <c r="J5906" t="s">
        <v>136</v>
      </c>
      <c r="K5906" t="s">
        <v>137</v>
      </c>
      <c r="L5906" t="s">
        <v>16998</v>
      </c>
      <c r="M5906" t="s">
        <v>16999</v>
      </c>
      <c r="N5906">
        <v>2.1044444439999999</v>
      </c>
      <c r="O5906">
        <v>0</v>
      </c>
      <c r="P5906">
        <v>990</v>
      </c>
      <c r="Q5906">
        <v>0</v>
      </c>
      <c r="R5906">
        <v>4</v>
      </c>
      <c r="S5906">
        <v>7</v>
      </c>
      <c r="T5906">
        <v>189</v>
      </c>
      <c r="U5906">
        <v>0</v>
      </c>
      <c r="V5906">
        <v>0</v>
      </c>
      <c r="W5906">
        <v>0</v>
      </c>
      <c r="X5906">
        <v>353.00072114224503</v>
      </c>
      <c r="Y5906">
        <v>0</v>
      </c>
      <c r="Z5906">
        <v>3.8654238709854218</v>
      </c>
      <c r="AA5906">
        <v>30.447421549063193</v>
      </c>
      <c r="AB5906">
        <v>115.09200316887137</v>
      </c>
      <c r="AC5906">
        <v>0</v>
      </c>
      <c r="AD5906">
        <v>0</v>
      </c>
      <c r="AE5906">
        <v>502.40556973116503</v>
      </c>
    </row>
    <row r="5907" spans="1:31" x14ac:dyDescent="0.25">
      <c r="A5907">
        <v>1719510</v>
      </c>
      <c r="B5907">
        <v>1</v>
      </c>
      <c r="C5907" t="s">
        <v>81</v>
      </c>
      <c r="D5907" t="s">
        <v>122</v>
      </c>
      <c r="E5907" t="s">
        <v>171</v>
      </c>
      <c r="F5907" t="s">
        <v>17000</v>
      </c>
      <c r="G5907" t="s">
        <v>246</v>
      </c>
      <c r="H5907" t="s">
        <v>143</v>
      </c>
      <c r="I5907" t="s">
        <v>135</v>
      </c>
      <c r="J5907" t="s">
        <v>136</v>
      </c>
      <c r="K5907" t="s">
        <v>137</v>
      </c>
      <c r="L5907" t="s">
        <v>17001</v>
      </c>
      <c r="M5907" t="s">
        <v>17002</v>
      </c>
      <c r="N5907">
        <v>2.1927777769999999</v>
      </c>
      <c r="O5907">
        <v>0</v>
      </c>
      <c r="P5907">
        <v>99</v>
      </c>
      <c r="Q5907">
        <v>0</v>
      </c>
      <c r="R5907">
        <v>0</v>
      </c>
      <c r="S5907">
        <v>0</v>
      </c>
      <c r="T5907">
        <v>10</v>
      </c>
      <c r="U5907">
        <v>0</v>
      </c>
      <c r="V5907">
        <v>0</v>
      </c>
      <c r="W5907">
        <v>0</v>
      </c>
      <c r="X5907">
        <v>5.3163848693745219</v>
      </c>
      <c r="Y5907">
        <v>0</v>
      </c>
      <c r="Z5907">
        <v>0</v>
      </c>
      <c r="AA5907">
        <v>0</v>
      </c>
      <c r="AB5907">
        <v>1.2281234244697823</v>
      </c>
      <c r="AC5907">
        <v>0</v>
      </c>
      <c r="AD5907">
        <v>0</v>
      </c>
      <c r="AE5907">
        <v>6.544508293844304</v>
      </c>
    </row>
    <row r="5908" spans="1:31" x14ac:dyDescent="0.25">
      <c r="A5908">
        <v>1720174</v>
      </c>
      <c r="B5908">
        <v>1</v>
      </c>
      <c r="C5908" t="s">
        <v>80</v>
      </c>
      <c r="D5908" t="s">
        <v>92</v>
      </c>
      <c r="E5908" t="s">
        <v>131</v>
      </c>
      <c r="F5908" t="s">
        <v>17003</v>
      </c>
      <c r="G5908" t="s">
        <v>133</v>
      </c>
      <c r="H5908" t="s">
        <v>134</v>
      </c>
      <c r="I5908" t="s">
        <v>135</v>
      </c>
      <c r="J5908" t="s">
        <v>136</v>
      </c>
      <c r="K5908" t="s">
        <v>137</v>
      </c>
      <c r="L5908" t="s">
        <v>17004</v>
      </c>
      <c r="M5908" t="s">
        <v>17005</v>
      </c>
      <c r="N5908">
        <v>1.6586111109999999</v>
      </c>
      <c r="O5908">
        <v>0</v>
      </c>
      <c r="P5908">
        <v>1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3.8925923945999999E-4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3.8925923945999999E-4</v>
      </c>
    </row>
    <row r="5909" spans="1:31" x14ac:dyDescent="0.25">
      <c r="A5909">
        <v>1719679</v>
      </c>
      <c r="B5909">
        <v>1</v>
      </c>
      <c r="C5909" t="s">
        <v>81</v>
      </c>
      <c r="D5909" t="s">
        <v>128</v>
      </c>
      <c r="E5909" t="s">
        <v>160</v>
      </c>
      <c r="F5909" t="s">
        <v>17006</v>
      </c>
      <c r="G5909" t="s">
        <v>1849</v>
      </c>
      <c r="H5909" t="s">
        <v>134</v>
      </c>
      <c r="I5909" t="s">
        <v>135</v>
      </c>
      <c r="J5909" t="s">
        <v>136</v>
      </c>
      <c r="K5909" t="s">
        <v>137</v>
      </c>
      <c r="L5909" t="s">
        <v>17007</v>
      </c>
      <c r="M5909" t="s">
        <v>17008</v>
      </c>
      <c r="N5909">
        <v>1.0419444440000001</v>
      </c>
      <c r="O5909">
        <v>0</v>
      </c>
      <c r="P5909">
        <v>19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3.1292108026035557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3.1292108026035557</v>
      </c>
    </row>
    <row r="5910" spans="1:31" x14ac:dyDescent="0.25">
      <c r="A5910">
        <v>1719533</v>
      </c>
      <c r="B5910">
        <v>1</v>
      </c>
      <c r="C5910" t="s">
        <v>80</v>
      </c>
      <c r="D5910" t="s">
        <v>83</v>
      </c>
      <c r="E5910" t="s">
        <v>160</v>
      </c>
      <c r="F5910" t="s">
        <v>1331</v>
      </c>
      <c r="G5910" t="s">
        <v>162</v>
      </c>
      <c r="H5910" t="s">
        <v>134</v>
      </c>
      <c r="I5910" t="s">
        <v>135</v>
      </c>
      <c r="J5910" t="s">
        <v>136</v>
      </c>
      <c r="K5910" t="s">
        <v>137</v>
      </c>
      <c r="L5910" t="s">
        <v>17009</v>
      </c>
      <c r="M5910" t="s">
        <v>17010</v>
      </c>
      <c r="N5910">
        <v>0.90888888800000001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14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5.3673458127424221</v>
      </c>
      <c r="AC5910">
        <v>0</v>
      </c>
      <c r="AD5910">
        <v>0</v>
      </c>
      <c r="AE5910">
        <v>5.3673458127424221</v>
      </c>
    </row>
    <row r="5911" spans="1:31" x14ac:dyDescent="0.25">
      <c r="A5911">
        <v>1719988</v>
      </c>
      <c r="B5911">
        <v>1</v>
      </c>
      <c r="C5911" t="s">
        <v>80</v>
      </c>
      <c r="D5911" t="s">
        <v>95</v>
      </c>
      <c r="E5911" t="s">
        <v>131</v>
      </c>
      <c r="F5911" t="s">
        <v>17011</v>
      </c>
      <c r="G5911" t="s">
        <v>238</v>
      </c>
      <c r="H5911" t="s">
        <v>134</v>
      </c>
      <c r="I5911" t="s">
        <v>135</v>
      </c>
      <c r="J5911" t="s">
        <v>136</v>
      </c>
      <c r="K5911" t="s">
        <v>137</v>
      </c>
      <c r="L5911" t="s">
        <v>17012</v>
      </c>
      <c r="M5911" t="s">
        <v>17013</v>
      </c>
      <c r="N5911">
        <v>3.9769444439999999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1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0.81217730813988753</v>
      </c>
      <c r="AC5911">
        <v>0</v>
      </c>
      <c r="AD5911">
        <v>0</v>
      </c>
      <c r="AE5911">
        <v>0.81217730813988753</v>
      </c>
    </row>
    <row r="5912" spans="1:31" x14ac:dyDescent="0.25">
      <c r="A5912">
        <v>1719656</v>
      </c>
      <c r="B5912">
        <v>1</v>
      </c>
      <c r="C5912" t="s">
        <v>80</v>
      </c>
      <c r="D5912" t="s">
        <v>94</v>
      </c>
      <c r="E5912" t="s">
        <v>150</v>
      </c>
      <c r="F5912" t="s">
        <v>17014</v>
      </c>
      <c r="G5912" t="s">
        <v>152</v>
      </c>
      <c r="H5912" t="s">
        <v>134</v>
      </c>
      <c r="I5912" t="s">
        <v>135</v>
      </c>
      <c r="J5912" t="s">
        <v>136</v>
      </c>
      <c r="K5912" t="s">
        <v>153</v>
      </c>
      <c r="L5912" t="s">
        <v>17015</v>
      </c>
      <c r="M5912" t="s">
        <v>17016</v>
      </c>
      <c r="N5912">
        <v>0.234444444</v>
      </c>
      <c r="O5912">
        <v>0</v>
      </c>
      <c r="P5912">
        <v>643</v>
      </c>
      <c r="Q5912">
        <v>0</v>
      </c>
      <c r="R5912">
        <v>0</v>
      </c>
      <c r="S5912">
        <v>0</v>
      </c>
      <c r="T5912">
        <v>35</v>
      </c>
      <c r="U5912">
        <v>0</v>
      </c>
      <c r="V5912">
        <v>0</v>
      </c>
      <c r="W5912">
        <v>0</v>
      </c>
      <c r="X5912">
        <v>43.052937911857683</v>
      </c>
      <c r="Y5912">
        <v>0</v>
      </c>
      <c r="Z5912">
        <v>0</v>
      </c>
      <c r="AA5912">
        <v>0</v>
      </c>
      <c r="AB5912">
        <v>5.5703891688968907</v>
      </c>
      <c r="AC5912">
        <v>0</v>
      </c>
      <c r="AD5912">
        <v>0</v>
      </c>
      <c r="AE5912">
        <v>48.623327080754571</v>
      </c>
    </row>
    <row r="5913" spans="1:31" x14ac:dyDescent="0.25">
      <c r="A5913">
        <v>1720197</v>
      </c>
      <c r="B5913">
        <v>1</v>
      </c>
      <c r="C5913" t="s">
        <v>80</v>
      </c>
      <c r="D5913" t="s">
        <v>104</v>
      </c>
      <c r="E5913" t="s">
        <v>160</v>
      </c>
      <c r="F5913" t="s">
        <v>14615</v>
      </c>
      <c r="G5913" t="s">
        <v>162</v>
      </c>
      <c r="H5913" t="s">
        <v>134</v>
      </c>
      <c r="I5913" t="s">
        <v>135</v>
      </c>
      <c r="J5913" t="s">
        <v>136</v>
      </c>
      <c r="K5913" t="s">
        <v>137</v>
      </c>
      <c r="L5913" t="s">
        <v>17017</v>
      </c>
      <c r="M5913" t="s">
        <v>17018</v>
      </c>
      <c r="N5913">
        <v>1.9975000000000001</v>
      </c>
      <c r="O5913">
        <v>0</v>
      </c>
      <c r="P5913">
        <v>39</v>
      </c>
      <c r="Q5913">
        <v>0</v>
      </c>
      <c r="R5913">
        <v>2</v>
      </c>
      <c r="S5913">
        <v>0</v>
      </c>
      <c r="T5913">
        <v>1</v>
      </c>
      <c r="U5913">
        <v>0</v>
      </c>
      <c r="V5913">
        <v>0</v>
      </c>
      <c r="W5913">
        <v>0</v>
      </c>
      <c r="X5913">
        <v>13.896905905856363</v>
      </c>
      <c r="Y5913">
        <v>0</v>
      </c>
      <c r="Z5913">
        <v>0.89618419475766664</v>
      </c>
      <c r="AA5913">
        <v>0</v>
      </c>
      <c r="AB5913">
        <v>0</v>
      </c>
      <c r="AC5913">
        <v>0</v>
      </c>
      <c r="AD5913">
        <v>0</v>
      </c>
      <c r="AE5913">
        <v>14.793090100614029</v>
      </c>
    </row>
    <row r="5914" spans="1:31" x14ac:dyDescent="0.25">
      <c r="A5914">
        <v>1719802</v>
      </c>
      <c r="B5914">
        <v>1</v>
      </c>
      <c r="C5914" t="s">
        <v>81</v>
      </c>
      <c r="D5914" t="s">
        <v>122</v>
      </c>
      <c r="E5914" t="s">
        <v>140</v>
      </c>
      <c r="F5914" t="s">
        <v>14851</v>
      </c>
      <c r="G5914" t="s">
        <v>147</v>
      </c>
      <c r="H5914" t="s">
        <v>143</v>
      </c>
      <c r="I5914" t="s">
        <v>135</v>
      </c>
      <c r="J5914" t="s">
        <v>136</v>
      </c>
      <c r="K5914" t="s">
        <v>137</v>
      </c>
      <c r="L5914" t="s">
        <v>17019</v>
      </c>
      <c r="M5914" t="s">
        <v>17020</v>
      </c>
      <c r="N5914">
        <v>0.68111111099999999</v>
      </c>
      <c r="O5914">
        <v>0</v>
      </c>
      <c r="P5914">
        <v>172</v>
      </c>
      <c r="Q5914">
        <v>0</v>
      </c>
      <c r="R5914">
        <v>0</v>
      </c>
      <c r="S5914">
        <v>6</v>
      </c>
      <c r="T5914">
        <v>24</v>
      </c>
      <c r="U5914">
        <v>4</v>
      </c>
      <c r="V5914">
        <v>0</v>
      </c>
      <c r="W5914">
        <v>0</v>
      </c>
      <c r="X5914">
        <v>11.443847396676281</v>
      </c>
      <c r="Y5914">
        <v>0</v>
      </c>
      <c r="Z5914">
        <v>0</v>
      </c>
      <c r="AA5914">
        <v>7.2670485318080473</v>
      </c>
      <c r="AB5914">
        <v>13.245043828947159</v>
      </c>
      <c r="AC5914">
        <v>375.71965235325808</v>
      </c>
      <c r="AD5914">
        <v>0</v>
      </c>
      <c r="AE5914">
        <v>407.67559211068959</v>
      </c>
    </row>
    <row r="5915" spans="1:31" x14ac:dyDescent="0.25">
      <c r="A5915">
        <v>1720111</v>
      </c>
      <c r="B5915">
        <v>1</v>
      </c>
      <c r="C5915" t="s">
        <v>81</v>
      </c>
      <c r="D5915" t="s">
        <v>118</v>
      </c>
      <c r="E5915" t="s">
        <v>160</v>
      </c>
      <c r="F5915" t="s">
        <v>17021</v>
      </c>
      <c r="G5915" t="s">
        <v>162</v>
      </c>
      <c r="H5915" t="s">
        <v>134</v>
      </c>
      <c r="I5915" t="s">
        <v>135</v>
      </c>
      <c r="J5915" t="s">
        <v>136</v>
      </c>
      <c r="K5915" t="s">
        <v>137</v>
      </c>
      <c r="L5915" t="s">
        <v>17022</v>
      </c>
      <c r="M5915" t="s">
        <v>17023</v>
      </c>
      <c r="N5915">
        <v>1.1597222220000001</v>
      </c>
      <c r="O5915">
        <v>0</v>
      </c>
      <c r="P5915">
        <v>23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6.1341156292750156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6.1341156292750156</v>
      </c>
    </row>
    <row r="5916" spans="1:31" x14ac:dyDescent="0.25">
      <c r="A5916">
        <v>1719610</v>
      </c>
      <c r="B5916">
        <v>1</v>
      </c>
      <c r="C5916" t="s">
        <v>80</v>
      </c>
      <c r="D5916" t="s">
        <v>83</v>
      </c>
      <c r="E5916" t="s">
        <v>131</v>
      </c>
      <c r="F5916" t="s">
        <v>17024</v>
      </c>
      <c r="G5916" t="s">
        <v>133</v>
      </c>
      <c r="H5916" t="s">
        <v>134</v>
      </c>
      <c r="I5916" t="s">
        <v>135</v>
      </c>
      <c r="J5916" t="s">
        <v>136</v>
      </c>
      <c r="K5916" t="s">
        <v>137</v>
      </c>
      <c r="L5916" t="s">
        <v>17025</v>
      </c>
      <c r="M5916" t="s">
        <v>17026</v>
      </c>
      <c r="N5916">
        <v>4.665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1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7.3639010722162439</v>
      </c>
      <c r="AC5916">
        <v>0</v>
      </c>
      <c r="AD5916">
        <v>0</v>
      </c>
      <c r="AE5916">
        <v>7.3639010722162439</v>
      </c>
    </row>
    <row r="5917" spans="1:31" x14ac:dyDescent="0.25">
      <c r="A5917">
        <v>1719905</v>
      </c>
      <c r="B5917">
        <v>1</v>
      </c>
      <c r="C5917" t="s">
        <v>80</v>
      </c>
      <c r="D5917" t="s">
        <v>99</v>
      </c>
      <c r="E5917" t="s">
        <v>131</v>
      </c>
      <c r="F5917" t="s">
        <v>17027</v>
      </c>
      <c r="G5917" t="s">
        <v>242</v>
      </c>
      <c r="H5917" t="s">
        <v>134</v>
      </c>
      <c r="I5917" t="s">
        <v>135</v>
      </c>
      <c r="J5917" t="s">
        <v>136</v>
      </c>
      <c r="K5917" t="s">
        <v>137</v>
      </c>
      <c r="L5917" t="s">
        <v>17028</v>
      </c>
      <c r="M5917" t="s">
        <v>17029</v>
      </c>
      <c r="N5917">
        <v>1.3544444440000001</v>
      </c>
      <c r="O5917">
        <v>0</v>
      </c>
      <c r="P5917">
        <v>1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0.10684928411853112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0.10684928411853112</v>
      </c>
    </row>
    <row r="5918" spans="1:31" x14ac:dyDescent="0.25">
      <c r="A5918">
        <v>1719596</v>
      </c>
      <c r="B5918">
        <v>1</v>
      </c>
      <c r="C5918" t="s">
        <v>81</v>
      </c>
      <c r="D5918" t="s">
        <v>128</v>
      </c>
      <c r="E5918" t="s">
        <v>160</v>
      </c>
      <c r="F5918" t="s">
        <v>17030</v>
      </c>
      <c r="G5918" t="s">
        <v>162</v>
      </c>
      <c r="H5918" t="s">
        <v>134</v>
      </c>
      <c r="I5918" t="s">
        <v>135</v>
      </c>
      <c r="J5918" t="s">
        <v>136</v>
      </c>
      <c r="K5918" t="s">
        <v>137</v>
      </c>
      <c r="L5918" t="s">
        <v>17031</v>
      </c>
      <c r="M5918" t="s">
        <v>17032</v>
      </c>
      <c r="N5918">
        <v>1.5066666660000001</v>
      </c>
      <c r="O5918">
        <v>0</v>
      </c>
      <c r="P5918">
        <v>22</v>
      </c>
      <c r="Q5918">
        <v>0</v>
      </c>
      <c r="R5918">
        <v>0</v>
      </c>
      <c r="S5918">
        <v>0</v>
      </c>
      <c r="T5918">
        <v>11</v>
      </c>
      <c r="U5918">
        <v>0</v>
      </c>
      <c r="V5918">
        <v>0</v>
      </c>
      <c r="W5918">
        <v>0</v>
      </c>
      <c r="X5918">
        <v>4.5056641387472798</v>
      </c>
      <c r="Y5918">
        <v>0</v>
      </c>
      <c r="Z5918">
        <v>0</v>
      </c>
      <c r="AA5918">
        <v>0</v>
      </c>
      <c r="AB5918">
        <v>13.522095123757229</v>
      </c>
      <c r="AC5918">
        <v>0</v>
      </c>
      <c r="AD5918">
        <v>0</v>
      </c>
      <c r="AE5918">
        <v>18.02775926250451</v>
      </c>
    </row>
    <row r="5919" spans="1:31" x14ac:dyDescent="0.25">
      <c r="A5919">
        <v>1719925</v>
      </c>
      <c r="B5919">
        <v>1</v>
      </c>
      <c r="C5919" t="s">
        <v>80</v>
      </c>
      <c r="D5919" t="s">
        <v>103</v>
      </c>
      <c r="E5919" t="s">
        <v>131</v>
      </c>
      <c r="F5919" t="s">
        <v>17033</v>
      </c>
      <c r="G5919" t="s">
        <v>238</v>
      </c>
      <c r="H5919" t="s">
        <v>134</v>
      </c>
      <c r="I5919" t="s">
        <v>135</v>
      </c>
      <c r="J5919" t="s">
        <v>136</v>
      </c>
      <c r="K5919" t="s">
        <v>137</v>
      </c>
      <c r="L5919" t="s">
        <v>17034</v>
      </c>
      <c r="M5919" t="s">
        <v>17035</v>
      </c>
      <c r="N5919">
        <v>0.69166666600000004</v>
      </c>
      <c r="O5919">
        <v>0</v>
      </c>
      <c r="P5919">
        <v>7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1.2587396024736002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1.2587396024736002</v>
      </c>
    </row>
    <row r="5920" spans="1:31" x14ac:dyDescent="0.25">
      <c r="A5920">
        <v>1719570</v>
      </c>
      <c r="B5920">
        <v>1</v>
      </c>
      <c r="C5920" t="s">
        <v>80</v>
      </c>
      <c r="D5920" t="s">
        <v>93</v>
      </c>
      <c r="E5920" t="s">
        <v>160</v>
      </c>
      <c r="F5920" t="s">
        <v>3795</v>
      </c>
      <c r="G5920" t="s">
        <v>152</v>
      </c>
      <c r="H5920" t="s">
        <v>134</v>
      </c>
      <c r="I5920" t="s">
        <v>135</v>
      </c>
      <c r="J5920" t="s">
        <v>136</v>
      </c>
      <c r="K5920" t="s">
        <v>153</v>
      </c>
      <c r="L5920" t="s">
        <v>17036</v>
      </c>
      <c r="M5920" t="s">
        <v>17037</v>
      </c>
      <c r="N5920">
        <v>7.1172222219999997</v>
      </c>
      <c r="O5920">
        <v>0</v>
      </c>
      <c r="P5920">
        <v>36</v>
      </c>
      <c r="Q5920">
        <v>0</v>
      </c>
      <c r="R5920">
        <v>3</v>
      </c>
      <c r="S5920">
        <v>0</v>
      </c>
      <c r="T5920">
        <v>7</v>
      </c>
      <c r="U5920">
        <v>0</v>
      </c>
      <c r="V5920">
        <v>0</v>
      </c>
      <c r="W5920">
        <v>0</v>
      </c>
      <c r="X5920">
        <v>84.903397134971826</v>
      </c>
      <c r="Y5920">
        <v>0</v>
      </c>
      <c r="Z5920">
        <v>14.003815961574443</v>
      </c>
      <c r="AA5920">
        <v>0</v>
      </c>
      <c r="AB5920">
        <v>27.16172189041589</v>
      </c>
      <c r="AC5920">
        <v>0</v>
      </c>
      <c r="AD5920">
        <v>0</v>
      </c>
      <c r="AE5920">
        <v>126.06893498696216</v>
      </c>
    </row>
    <row r="5921" spans="1:31" x14ac:dyDescent="0.25">
      <c r="A5921">
        <v>1720068</v>
      </c>
      <c r="B5921">
        <v>1</v>
      </c>
      <c r="C5921" t="s">
        <v>80</v>
      </c>
      <c r="D5921" t="s">
        <v>104</v>
      </c>
      <c r="E5921" t="s">
        <v>131</v>
      </c>
      <c r="F5921" t="s">
        <v>17038</v>
      </c>
      <c r="G5921" t="s">
        <v>133</v>
      </c>
      <c r="H5921" t="s">
        <v>134</v>
      </c>
      <c r="I5921" t="s">
        <v>135</v>
      </c>
      <c r="J5921" t="s">
        <v>136</v>
      </c>
      <c r="K5921" t="s">
        <v>137</v>
      </c>
      <c r="L5921" t="s">
        <v>17039</v>
      </c>
      <c r="M5921" t="s">
        <v>17040</v>
      </c>
      <c r="N5921">
        <v>3.8777777769999999</v>
      </c>
      <c r="O5921">
        <v>0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6.159903996197845</v>
      </c>
      <c r="AA5921">
        <v>0</v>
      </c>
      <c r="AB5921">
        <v>0</v>
      </c>
      <c r="AC5921">
        <v>0</v>
      </c>
      <c r="AD5921">
        <v>0</v>
      </c>
      <c r="AE5921">
        <v>6.159903996197845</v>
      </c>
    </row>
    <row r="5922" spans="1:31" x14ac:dyDescent="0.25">
      <c r="A5922">
        <v>1719839</v>
      </c>
      <c r="B5922">
        <v>1</v>
      </c>
      <c r="C5922" t="s">
        <v>80</v>
      </c>
      <c r="D5922" t="s">
        <v>111</v>
      </c>
      <c r="E5922" t="s">
        <v>441</v>
      </c>
      <c r="F5922" t="s">
        <v>17041</v>
      </c>
      <c r="G5922" t="s">
        <v>162</v>
      </c>
      <c r="H5922" t="s">
        <v>134</v>
      </c>
      <c r="I5922" t="s">
        <v>135</v>
      </c>
      <c r="J5922" t="s">
        <v>136</v>
      </c>
      <c r="K5922" t="s">
        <v>137</v>
      </c>
      <c r="L5922" t="s">
        <v>17042</v>
      </c>
      <c r="M5922" t="s">
        <v>17043</v>
      </c>
      <c r="N5922">
        <v>0.80888888800000003</v>
      </c>
      <c r="O5922">
        <v>0</v>
      </c>
      <c r="P5922">
        <v>86</v>
      </c>
      <c r="Q5922">
        <v>0</v>
      </c>
      <c r="R5922">
        <v>0</v>
      </c>
      <c r="S5922">
        <v>0</v>
      </c>
      <c r="T5922">
        <v>21</v>
      </c>
      <c r="U5922">
        <v>0</v>
      </c>
      <c r="V5922">
        <v>0</v>
      </c>
      <c r="W5922">
        <v>0</v>
      </c>
      <c r="X5922">
        <v>15.684732022572273</v>
      </c>
      <c r="Y5922">
        <v>0</v>
      </c>
      <c r="Z5922">
        <v>0</v>
      </c>
      <c r="AA5922">
        <v>0</v>
      </c>
      <c r="AB5922">
        <v>6.7505889559113692</v>
      </c>
      <c r="AC5922">
        <v>0</v>
      </c>
      <c r="AD5922">
        <v>0</v>
      </c>
      <c r="AE5922">
        <v>22.435320978483642</v>
      </c>
    </row>
    <row r="5923" spans="1:31" x14ac:dyDescent="0.25">
      <c r="A5923">
        <v>1720074</v>
      </c>
      <c r="B5923">
        <v>1</v>
      </c>
      <c r="C5923" t="s">
        <v>80</v>
      </c>
      <c r="D5923" t="s">
        <v>95</v>
      </c>
      <c r="E5923" t="s">
        <v>140</v>
      </c>
      <c r="F5923" t="s">
        <v>17044</v>
      </c>
      <c r="G5923" t="s">
        <v>147</v>
      </c>
      <c r="H5923" t="s">
        <v>143</v>
      </c>
      <c r="I5923" t="s">
        <v>135</v>
      </c>
      <c r="J5923" t="s">
        <v>136</v>
      </c>
      <c r="K5923" t="s">
        <v>137</v>
      </c>
      <c r="L5923" t="s">
        <v>17045</v>
      </c>
      <c r="M5923" t="s">
        <v>17046</v>
      </c>
      <c r="N5923">
        <v>0.53944444400000002</v>
      </c>
      <c r="O5923">
        <v>0</v>
      </c>
      <c r="P5923">
        <v>4255</v>
      </c>
      <c r="Q5923">
        <v>0</v>
      </c>
      <c r="R5923">
        <v>0</v>
      </c>
      <c r="S5923">
        <v>4</v>
      </c>
      <c r="T5923">
        <v>240</v>
      </c>
      <c r="U5923">
        <v>0</v>
      </c>
      <c r="V5923">
        <v>0</v>
      </c>
      <c r="W5923">
        <v>0</v>
      </c>
      <c r="X5923">
        <v>692.75474628927805</v>
      </c>
      <c r="Y5923">
        <v>0</v>
      </c>
      <c r="Z5923">
        <v>0</v>
      </c>
      <c r="AA5923">
        <v>58.447424071568719</v>
      </c>
      <c r="AB5923">
        <v>118.57546983385382</v>
      </c>
      <c r="AC5923">
        <v>0</v>
      </c>
      <c r="AD5923">
        <v>0</v>
      </c>
      <c r="AE5923">
        <v>869.77764019470067</v>
      </c>
    </row>
    <row r="5924" spans="1:31" x14ac:dyDescent="0.25">
      <c r="A5924">
        <v>1719633</v>
      </c>
      <c r="B5924">
        <v>1</v>
      </c>
      <c r="C5924" t="s">
        <v>80</v>
      </c>
      <c r="D5924" t="s">
        <v>90</v>
      </c>
      <c r="E5924" t="s">
        <v>131</v>
      </c>
      <c r="F5924" t="s">
        <v>17047</v>
      </c>
      <c r="G5924" t="s">
        <v>133</v>
      </c>
      <c r="H5924" t="s">
        <v>134</v>
      </c>
      <c r="I5924" t="s">
        <v>135</v>
      </c>
      <c r="J5924" t="s">
        <v>136</v>
      </c>
      <c r="K5924" t="s">
        <v>137</v>
      </c>
      <c r="L5924" t="s">
        <v>17048</v>
      </c>
      <c r="M5924" t="s">
        <v>17049</v>
      </c>
      <c r="N5924">
        <v>2.7294444439999999</v>
      </c>
      <c r="O5924">
        <v>0</v>
      </c>
      <c r="P5924">
        <v>3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2.7955174632930606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2.7955174632930606</v>
      </c>
    </row>
    <row r="5925" spans="1:31" x14ac:dyDescent="0.25">
      <c r="A5925">
        <v>1719782</v>
      </c>
      <c r="B5925">
        <v>1</v>
      </c>
      <c r="C5925" t="s">
        <v>80</v>
      </c>
      <c r="D5925" t="s">
        <v>82</v>
      </c>
      <c r="E5925" t="s">
        <v>441</v>
      </c>
      <c r="F5925" t="s">
        <v>17050</v>
      </c>
      <c r="G5925" t="s">
        <v>904</v>
      </c>
      <c r="H5925" t="s">
        <v>134</v>
      </c>
      <c r="I5925" t="s">
        <v>135</v>
      </c>
      <c r="J5925" t="s">
        <v>136</v>
      </c>
      <c r="K5925" t="s">
        <v>137</v>
      </c>
      <c r="L5925" t="s">
        <v>17051</v>
      </c>
      <c r="M5925" t="s">
        <v>17052</v>
      </c>
      <c r="N5925">
        <v>1.261666666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46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26.929261902862041</v>
      </c>
      <c r="AC5925">
        <v>0</v>
      </c>
      <c r="AD5925">
        <v>0</v>
      </c>
      <c r="AE5925">
        <v>26.929261902862041</v>
      </c>
    </row>
    <row r="5926" spans="1:31" x14ac:dyDescent="0.25">
      <c r="A5926">
        <v>1719590</v>
      </c>
      <c r="B5926">
        <v>1</v>
      </c>
      <c r="C5926" t="s">
        <v>80</v>
      </c>
      <c r="D5926" t="s">
        <v>84</v>
      </c>
      <c r="E5926" t="s">
        <v>131</v>
      </c>
      <c r="F5926" t="s">
        <v>17053</v>
      </c>
      <c r="G5926" t="s">
        <v>238</v>
      </c>
      <c r="H5926" t="s">
        <v>134</v>
      </c>
      <c r="I5926" t="s">
        <v>135</v>
      </c>
      <c r="J5926" t="s">
        <v>136</v>
      </c>
      <c r="K5926" t="s">
        <v>137</v>
      </c>
      <c r="L5926" t="s">
        <v>17054</v>
      </c>
      <c r="M5926" t="s">
        <v>17055</v>
      </c>
      <c r="N5926">
        <v>2.5991666659999999</v>
      </c>
      <c r="O5926">
        <v>0</v>
      </c>
      <c r="P5926">
        <v>5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2.4671183628045426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2.4671183628045426</v>
      </c>
    </row>
    <row r="5927" spans="1:31" x14ac:dyDescent="0.25">
      <c r="A5927">
        <v>1719891</v>
      </c>
      <c r="B5927">
        <v>1</v>
      </c>
      <c r="C5927" t="s">
        <v>80</v>
      </c>
      <c r="D5927" t="s">
        <v>94</v>
      </c>
      <c r="E5927" t="s">
        <v>160</v>
      </c>
      <c r="F5927" t="s">
        <v>1162</v>
      </c>
      <c r="G5927" t="s">
        <v>162</v>
      </c>
      <c r="H5927" t="s">
        <v>134</v>
      </c>
      <c r="I5927" t="s">
        <v>135</v>
      </c>
      <c r="J5927" t="s">
        <v>136</v>
      </c>
      <c r="K5927" t="s">
        <v>137</v>
      </c>
      <c r="L5927" t="s">
        <v>17056</v>
      </c>
      <c r="M5927" t="s">
        <v>17057</v>
      </c>
      <c r="N5927">
        <v>1.7255555549999999</v>
      </c>
      <c r="O5927">
        <v>0</v>
      </c>
      <c r="P5927">
        <v>17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1.4270021045955279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1.4270021045955279</v>
      </c>
    </row>
    <row r="5928" spans="1:31" x14ac:dyDescent="0.25">
      <c r="A5928">
        <v>1719536</v>
      </c>
      <c r="B5928">
        <v>1</v>
      </c>
      <c r="C5928" t="s">
        <v>81</v>
      </c>
      <c r="D5928" t="s">
        <v>118</v>
      </c>
      <c r="E5928" t="s">
        <v>171</v>
      </c>
      <c r="F5928" t="s">
        <v>17058</v>
      </c>
      <c r="G5928" t="s">
        <v>147</v>
      </c>
      <c r="H5928" t="s">
        <v>143</v>
      </c>
      <c r="I5928" t="s">
        <v>135</v>
      </c>
      <c r="J5928" t="s">
        <v>136</v>
      </c>
      <c r="K5928" t="s">
        <v>137</v>
      </c>
      <c r="L5928" t="s">
        <v>17059</v>
      </c>
      <c r="M5928" t="s">
        <v>17060</v>
      </c>
      <c r="N5928">
        <v>1.405</v>
      </c>
      <c r="O5928">
        <v>0</v>
      </c>
      <c r="P5928">
        <v>0</v>
      </c>
      <c r="Q5928">
        <v>0</v>
      </c>
      <c r="R5928">
        <v>0</v>
      </c>
      <c r="S5928">
        <v>2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89.586275938220808</v>
      </c>
      <c r="AB5928">
        <v>0</v>
      </c>
      <c r="AC5928">
        <v>0</v>
      </c>
      <c r="AD5928">
        <v>0</v>
      </c>
      <c r="AE5928">
        <v>89.586275938220808</v>
      </c>
    </row>
    <row r="5929" spans="1:31" x14ac:dyDescent="0.25">
      <c r="A5929">
        <v>1719937</v>
      </c>
      <c r="B5929">
        <v>1</v>
      </c>
      <c r="C5929" t="s">
        <v>80</v>
      </c>
      <c r="D5929" t="s">
        <v>105</v>
      </c>
      <c r="E5929" t="s">
        <v>150</v>
      </c>
      <c r="F5929" t="s">
        <v>17061</v>
      </c>
      <c r="G5929" t="s">
        <v>162</v>
      </c>
      <c r="H5929" t="s">
        <v>134</v>
      </c>
      <c r="I5929" t="s">
        <v>135</v>
      </c>
      <c r="J5929" t="s">
        <v>136</v>
      </c>
      <c r="K5929" t="s">
        <v>137</v>
      </c>
      <c r="L5929" t="s">
        <v>17062</v>
      </c>
      <c r="M5929" t="s">
        <v>17063</v>
      </c>
      <c r="N5929">
        <v>1.247222222</v>
      </c>
      <c r="O5929">
        <v>0</v>
      </c>
      <c r="P5929">
        <v>18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5.8755949701795274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5.8755949701795274</v>
      </c>
    </row>
    <row r="5930" spans="1:31" x14ac:dyDescent="0.25">
      <c r="A5930">
        <v>1719582</v>
      </c>
      <c r="B5930">
        <v>1</v>
      </c>
      <c r="C5930" t="s">
        <v>80</v>
      </c>
      <c r="D5930" t="s">
        <v>96</v>
      </c>
      <c r="E5930" t="s">
        <v>160</v>
      </c>
      <c r="F5930" t="s">
        <v>17064</v>
      </c>
      <c r="G5930" t="s">
        <v>152</v>
      </c>
      <c r="H5930" t="s">
        <v>134</v>
      </c>
      <c r="I5930" t="s">
        <v>135</v>
      </c>
      <c r="J5930" t="s">
        <v>136</v>
      </c>
      <c r="K5930" t="s">
        <v>153</v>
      </c>
      <c r="L5930" t="s">
        <v>17065</v>
      </c>
      <c r="M5930" t="s">
        <v>17066</v>
      </c>
      <c r="N5930">
        <v>1.57</v>
      </c>
      <c r="O5930">
        <v>0</v>
      </c>
      <c r="P5930">
        <v>114</v>
      </c>
      <c r="Q5930">
        <v>0</v>
      </c>
      <c r="R5930">
        <v>0</v>
      </c>
      <c r="S5930">
        <v>0</v>
      </c>
      <c r="T5930">
        <v>26</v>
      </c>
      <c r="U5930">
        <v>0</v>
      </c>
      <c r="V5930">
        <v>0</v>
      </c>
      <c r="W5930">
        <v>0</v>
      </c>
      <c r="X5930">
        <v>70.267520139038282</v>
      </c>
      <c r="Y5930">
        <v>0</v>
      </c>
      <c r="Z5930">
        <v>0</v>
      </c>
      <c r="AA5930">
        <v>0</v>
      </c>
      <c r="AB5930">
        <v>110.97899071338445</v>
      </c>
      <c r="AC5930">
        <v>0</v>
      </c>
      <c r="AD5930">
        <v>0</v>
      </c>
      <c r="AE5930">
        <v>181.24651085242272</v>
      </c>
    </row>
    <row r="5931" spans="1:31" x14ac:dyDescent="0.25">
      <c r="A5931">
        <v>1719914</v>
      </c>
      <c r="B5931">
        <v>1</v>
      </c>
      <c r="C5931" t="s">
        <v>80</v>
      </c>
      <c r="D5931" t="s">
        <v>84</v>
      </c>
      <c r="E5931" t="s">
        <v>131</v>
      </c>
      <c r="F5931" t="s">
        <v>17067</v>
      </c>
      <c r="G5931" t="s">
        <v>238</v>
      </c>
      <c r="H5931" t="s">
        <v>134</v>
      </c>
      <c r="I5931" t="s">
        <v>135</v>
      </c>
      <c r="J5931" t="s">
        <v>136</v>
      </c>
      <c r="K5931" t="s">
        <v>137</v>
      </c>
      <c r="L5931" t="s">
        <v>17068</v>
      </c>
      <c r="M5931" t="s">
        <v>17069</v>
      </c>
      <c r="N5931">
        <v>4.7397222220000002</v>
      </c>
      <c r="O5931">
        <v>0</v>
      </c>
      <c r="P5931">
        <v>21</v>
      </c>
      <c r="Q5931">
        <v>0</v>
      </c>
      <c r="R5931">
        <v>0</v>
      </c>
      <c r="S5931">
        <v>0</v>
      </c>
      <c r="T5931">
        <v>1</v>
      </c>
      <c r="U5931">
        <v>0</v>
      </c>
      <c r="V5931">
        <v>0</v>
      </c>
      <c r="W5931">
        <v>0</v>
      </c>
      <c r="X5931">
        <v>27.222836228170717</v>
      </c>
      <c r="Y5931">
        <v>0</v>
      </c>
      <c r="Z5931">
        <v>0</v>
      </c>
      <c r="AA5931">
        <v>0</v>
      </c>
      <c r="AB5931">
        <v>6.4207856151672225</v>
      </c>
      <c r="AC5931">
        <v>0</v>
      </c>
      <c r="AD5931">
        <v>0</v>
      </c>
      <c r="AE5931">
        <v>33.643621843337939</v>
      </c>
    </row>
    <row r="5932" spans="1:31" x14ac:dyDescent="0.25">
      <c r="A5932">
        <v>1719722</v>
      </c>
      <c r="B5932">
        <v>1</v>
      </c>
      <c r="C5932" t="s">
        <v>80</v>
      </c>
      <c r="D5932" t="s">
        <v>105</v>
      </c>
      <c r="E5932" t="s">
        <v>131</v>
      </c>
      <c r="F5932" t="s">
        <v>17070</v>
      </c>
      <c r="G5932" t="s">
        <v>133</v>
      </c>
      <c r="H5932" t="s">
        <v>134</v>
      </c>
      <c r="I5932" t="s">
        <v>135</v>
      </c>
      <c r="J5932" t="s">
        <v>136</v>
      </c>
      <c r="K5932" t="s">
        <v>137</v>
      </c>
      <c r="L5932" t="s">
        <v>17071</v>
      </c>
      <c r="M5932" t="s">
        <v>17072</v>
      </c>
      <c r="N5932">
        <v>2.238611111</v>
      </c>
      <c r="O5932">
        <v>0</v>
      </c>
      <c r="P5932">
        <v>5</v>
      </c>
      <c r="Q5932">
        <v>0</v>
      </c>
      <c r="R5932">
        <v>0</v>
      </c>
      <c r="S5932">
        <v>0</v>
      </c>
      <c r="T5932">
        <v>2</v>
      </c>
      <c r="U5932">
        <v>0</v>
      </c>
      <c r="V5932">
        <v>0</v>
      </c>
      <c r="W5932">
        <v>0</v>
      </c>
      <c r="X5932">
        <v>2.7481699567816849</v>
      </c>
      <c r="Y5932">
        <v>0</v>
      </c>
      <c r="Z5932">
        <v>0</v>
      </c>
      <c r="AA5932">
        <v>0</v>
      </c>
      <c r="AB5932">
        <v>1.0515345167588175</v>
      </c>
      <c r="AC5932">
        <v>0</v>
      </c>
      <c r="AD5932">
        <v>0</v>
      </c>
      <c r="AE5932">
        <v>3.7997044735405021</v>
      </c>
    </row>
    <row r="5933" spans="1:31" x14ac:dyDescent="0.25">
      <c r="A5933">
        <v>1719745</v>
      </c>
      <c r="B5933">
        <v>1</v>
      </c>
      <c r="C5933" t="s">
        <v>80</v>
      </c>
      <c r="D5933" t="s">
        <v>84</v>
      </c>
      <c r="E5933" t="s">
        <v>131</v>
      </c>
      <c r="F5933" t="s">
        <v>17073</v>
      </c>
      <c r="G5933" t="s">
        <v>133</v>
      </c>
      <c r="H5933" t="s">
        <v>134</v>
      </c>
      <c r="I5933" t="s">
        <v>135</v>
      </c>
      <c r="J5933" t="s">
        <v>136</v>
      </c>
      <c r="K5933" t="s">
        <v>137</v>
      </c>
      <c r="L5933" t="s">
        <v>17074</v>
      </c>
      <c r="M5933" t="s">
        <v>17075</v>
      </c>
      <c r="N5933">
        <v>6.6277777770000004</v>
      </c>
      <c r="O5933">
        <v>0</v>
      </c>
      <c r="P5933">
        <v>6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13.628494904399924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13.628494904399924</v>
      </c>
    </row>
    <row r="5934" spans="1:31" x14ac:dyDescent="0.25">
      <c r="A5934">
        <v>1719659</v>
      </c>
      <c r="B5934">
        <v>1</v>
      </c>
      <c r="C5934" t="s">
        <v>81</v>
      </c>
      <c r="D5934" t="s">
        <v>112</v>
      </c>
      <c r="E5934" t="s">
        <v>131</v>
      </c>
      <c r="F5934" t="s">
        <v>17076</v>
      </c>
      <c r="G5934" t="s">
        <v>133</v>
      </c>
      <c r="H5934" t="s">
        <v>134</v>
      </c>
      <c r="I5934" t="s">
        <v>135</v>
      </c>
      <c r="J5934" t="s">
        <v>136</v>
      </c>
      <c r="K5934" t="s">
        <v>137</v>
      </c>
      <c r="L5934" t="s">
        <v>17077</v>
      </c>
      <c r="M5934" t="s">
        <v>17078</v>
      </c>
      <c r="N5934">
        <v>4.9627777770000003</v>
      </c>
      <c r="O5934">
        <v>0</v>
      </c>
      <c r="P5934">
        <v>5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2.3314451939825931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2.3314451939825931</v>
      </c>
    </row>
    <row r="5935" spans="1:31" x14ac:dyDescent="0.25">
      <c r="A5935">
        <v>1719519</v>
      </c>
      <c r="B5935">
        <v>1</v>
      </c>
      <c r="C5935" t="s">
        <v>80</v>
      </c>
      <c r="D5935" t="s">
        <v>96</v>
      </c>
      <c r="E5935" t="s">
        <v>160</v>
      </c>
      <c r="F5935" t="s">
        <v>3856</v>
      </c>
      <c r="G5935" t="s">
        <v>326</v>
      </c>
      <c r="H5935" t="s">
        <v>134</v>
      </c>
      <c r="I5935" t="s">
        <v>135</v>
      </c>
      <c r="J5935" t="s">
        <v>136</v>
      </c>
      <c r="K5935" t="s">
        <v>137</v>
      </c>
      <c r="L5935" t="s">
        <v>17079</v>
      </c>
      <c r="M5935" t="s">
        <v>17080</v>
      </c>
      <c r="N5935">
        <v>1.5508333329999999</v>
      </c>
      <c r="O5935">
        <v>0</v>
      </c>
      <c r="P5935">
        <v>59</v>
      </c>
      <c r="Q5935">
        <v>0</v>
      </c>
      <c r="R5935">
        <v>0</v>
      </c>
      <c r="S5935">
        <v>0</v>
      </c>
      <c r="T5935">
        <v>5</v>
      </c>
      <c r="U5935">
        <v>0</v>
      </c>
      <c r="V5935">
        <v>0</v>
      </c>
      <c r="W5935">
        <v>0</v>
      </c>
      <c r="X5935">
        <v>10.651194575032068</v>
      </c>
      <c r="Y5935">
        <v>0</v>
      </c>
      <c r="Z5935">
        <v>0</v>
      </c>
      <c r="AA5935">
        <v>0</v>
      </c>
      <c r="AB5935">
        <v>21.948862737453915</v>
      </c>
      <c r="AC5935">
        <v>0</v>
      </c>
      <c r="AD5935">
        <v>0</v>
      </c>
      <c r="AE5935">
        <v>32.600057312485987</v>
      </c>
    </row>
    <row r="5936" spans="1:31" x14ac:dyDescent="0.25">
      <c r="A5936">
        <v>1719851</v>
      </c>
      <c r="B5936">
        <v>1</v>
      </c>
      <c r="C5936" t="s">
        <v>80</v>
      </c>
      <c r="D5936" t="s">
        <v>82</v>
      </c>
      <c r="E5936" t="s">
        <v>131</v>
      </c>
      <c r="F5936" t="s">
        <v>17081</v>
      </c>
      <c r="G5936" t="s">
        <v>238</v>
      </c>
      <c r="H5936" t="s">
        <v>134</v>
      </c>
      <c r="I5936" t="s">
        <v>135</v>
      </c>
      <c r="J5936" t="s">
        <v>136</v>
      </c>
      <c r="K5936" t="s">
        <v>137</v>
      </c>
      <c r="L5936" t="s">
        <v>17082</v>
      </c>
      <c r="M5936" t="s">
        <v>17083</v>
      </c>
      <c r="N5936">
        <v>1.4350000000000001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21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6.6416112093246031</v>
      </c>
      <c r="AC5936">
        <v>0</v>
      </c>
      <c r="AD5936">
        <v>0</v>
      </c>
      <c r="AE5936">
        <v>6.6416112093246031</v>
      </c>
    </row>
    <row r="5937" spans="1:31" x14ac:dyDescent="0.25">
      <c r="A5937">
        <v>1720100</v>
      </c>
      <c r="B5937">
        <v>1</v>
      </c>
      <c r="C5937" t="s">
        <v>80</v>
      </c>
      <c r="D5937" t="s">
        <v>94</v>
      </c>
      <c r="E5937" t="s">
        <v>140</v>
      </c>
      <c r="F5937" t="s">
        <v>17084</v>
      </c>
      <c r="G5937" t="s">
        <v>806</v>
      </c>
      <c r="H5937" t="s">
        <v>143</v>
      </c>
      <c r="I5937" t="s">
        <v>135</v>
      </c>
      <c r="J5937" t="s">
        <v>136</v>
      </c>
      <c r="K5937" t="s">
        <v>137</v>
      </c>
      <c r="L5937" t="s">
        <v>17085</v>
      </c>
      <c r="M5937" t="s">
        <v>17086</v>
      </c>
      <c r="N5937">
        <v>1.1844444439999999</v>
      </c>
      <c r="O5937">
        <v>0</v>
      </c>
      <c r="P5937">
        <v>238</v>
      </c>
      <c r="Q5937">
        <v>6</v>
      </c>
      <c r="R5937">
        <v>109</v>
      </c>
      <c r="S5937">
        <v>2</v>
      </c>
      <c r="T5937">
        <v>28</v>
      </c>
      <c r="U5937">
        <v>0</v>
      </c>
      <c r="V5937">
        <v>0</v>
      </c>
      <c r="W5937">
        <v>0</v>
      </c>
      <c r="X5937">
        <v>50.051396638407077</v>
      </c>
      <c r="Y5937">
        <v>0.46032448870656717</v>
      </c>
      <c r="Z5937">
        <v>19.684611876954669</v>
      </c>
      <c r="AA5937">
        <v>9.7460347808746945</v>
      </c>
      <c r="AB5937">
        <v>12.167700158660349</v>
      </c>
      <c r="AC5937">
        <v>0</v>
      </c>
      <c r="AD5937">
        <v>0</v>
      </c>
      <c r="AE5937">
        <v>92.110067943603369</v>
      </c>
    </row>
    <row r="5938" spans="1:31" x14ac:dyDescent="0.25">
      <c r="A5938">
        <v>1719768</v>
      </c>
      <c r="B5938">
        <v>1</v>
      </c>
      <c r="C5938" t="s">
        <v>80</v>
      </c>
      <c r="D5938" t="s">
        <v>82</v>
      </c>
      <c r="E5938" t="s">
        <v>131</v>
      </c>
      <c r="F5938" t="s">
        <v>17087</v>
      </c>
      <c r="G5938" t="s">
        <v>133</v>
      </c>
      <c r="H5938" t="s">
        <v>134</v>
      </c>
      <c r="I5938" t="s">
        <v>135</v>
      </c>
      <c r="J5938" t="s">
        <v>136</v>
      </c>
      <c r="K5938" t="s">
        <v>137</v>
      </c>
      <c r="L5938" t="s">
        <v>17088</v>
      </c>
      <c r="M5938" t="s">
        <v>17089</v>
      </c>
      <c r="N5938">
        <v>2.6455555550000001</v>
      </c>
      <c r="O5938">
        <v>0</v>
      </c>
      <c r="P5938">
        <v>2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1.4737287806422337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1.4737287806422337</v>
      </c>
    </row>
    <row r="5939" spans="1:31" x14ac:dyDescent="0.25">
      <c r="A5939">
        <v>1720160</v>
      </c>
      <c r="B5939">
        <v>1</v>
      </c>
      <c r="C5939" t="s">
        <v>81</v>
      </c>
      <c r="D5939" t="s">
        <v>123</v>
      </c>
      <c r="E5939" t="s">
        <v>131</v>
      </c>
      <c r="F5939" t="s">
        <v>17090</v>
      </c>
      <c r="G5939" t="s">
        <v>133</v>
      </c>
      <c r="H5939" t="s">
        <v>134</v>
      </c>
      <c r="I5939" t="s">
        <v>135</v>
      </c>
      <c r="J5939" t="s">
        <v>136</v>
      </c>
      <c r="K5939" t="s">
        <v>137</v>
      </c>
      <c r="L5939" t="s">
        <v>17091</v>
      </c>
      <c r="M5939" t="s">
        <v>17092</v>
      </c>
      <c r="N5939">
        <v>0.653888888</v>
      </c>
      <c r="O5939">
        <v>0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0.19427804381030001</v>
      </c>
      <c r="AA5939">
        <v>0</v>
      </c>
      <c r="AB5939">
        <v>0</v>
      </c>
      <c r="AC5939">
        <v>0</v>
      </c>
      <c r="AD5939">
        <v>0</v>
      </c>
      <c r="AE5939">
        <v>0.19427804381030001</v>
      </c>
    </row>
    <row r="5940" spans="1:31" x14ac:dyDescent="0.25">
      <c r="A5940">
        <v>1719954</v>
      </c>
      <c r="B5940">
        <v>1</v>
      </c>
      <c r="C5940" t="s">
        <v>80</v>
      </c>
      <c r="D5940" t="s">
        <v>105</v>
      </c>
      <c r="E5940" t="s">
        <v>140</v>
      </c>
      <c r="F5940" t="s">
        <v>17093</v>
      </c>
      <c r="G5940" t="s">
        <v>147</v>
      </c>
      <c r="H5940" t="s">
        <v>143</v>
      </c>
      <c r="I5940" t="s">
        <v>135</v>
      </c>
      <c r="J5940" t="s">
        <v>136</v>
      </c>
      <c r="K5940" t="s">
        <v>137</v>
      </c>
      <c r="L5940" t="s">
        <v>17094</v>
      </c>
      <c r="M5940" t="s">
        <v>17095</v>
      </c>
      <c r="N5940">
        <v>0.55166666600000003</v>
      </c>
      <c r="O5940">
        <v>0</v>
      </c>
      <c r="P5940">
        <v>4445</v>
      </c>
      <c r="Q5940">
        <v>0</v>
      </c>
      <c r="R5940">
        <v>1</v>
      </c>
      <c r="S5940">
        <v>1</v>
      </c>
      <c r="T5940">
        <v>328</v>
      </c>
      <c r="U5940">
        <v>0</v>
      </c>
      <c r="V5940">
        <v>3</v>
      </c>
      <c r="W5940">
        <v>0</v>
      </c>
      <c r="X5940">
        <v>536.5467016167247</v>
      </c>
      <c r="Y5940">
        <v>0</v>
      </c>
      <c r="Z5940">
        <v>9.8814013985388346E-2</v>
      </c>
      <c r="AA5940">
        <v>11.167259775826897</v>
      </c>
      <c r="AB5940">
        <v>143.42263056735283</v>
      </c>
      <c r="AC5940">
        <v>0</v>
      </c>
      <c r="AD5940">
        <v>169.27071182215906</v>
      </c>
      <c r="AE5940">
        <v>860.50611779604878</v>
      </c>
    </row>
    <row r="5941" spans="1:31" x14ac:dyDescent="0.25">
      <c r="A5941">
        <v>1720140</v>
      </c>
      <c r="B5941">
        <v>1</v>
      </c>
      <c r="C5941" t="s">
        <v>80</v>
      </c>
      <c r="D5941" t="s">
        <v>97</v>
      </c>
      <c r="E5941" t="s">
        <v>131</v>
      </c>
      <c r="F5941" t="s">
        <v>17096</v>
      </c>
      <c r="G5941" t="s">
        <v>238</v>
      </c>
      <c r="H5941" t="s">
        <v>134</v>
      </c>
      <c r="I5941" t="s">
        <v>135</v>
      </c>
      <c r="J5941" t="s">
        <v>136</v>
      </c>
      <c r="K5941" t="s">
        <v>137</v>
      </c>
      <c r="L5941" t="s">
        <v>17097</v>
      </c>
      <c r="M5941" t="s">
        <v>17098</v>
      </c>
      <c r="N5941">
        <v>2.3199999999999998</v>
      </c>
      <c r="O5941">
        <v>0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1.1785387694324446E-2</v>
      </c>
      <c r="AA5941">
        <v>0</v>
      </c>
      <c r="AB5941">
        <v>0</v>
      </c>
      <c r="AC5941">
        <v>0</v>
      </c>
      <c r="AD5941">
        <v>0</v>
      </c>
      <c r="AE5941">
        <v>1.1785387694324446E-2</v>
      </c>
    </row>
    <row r="5942" spans="1:31" x14ac:dyDescent="0.25">
      <c r="A5942">
        <v>1719622</v>
      </c>
      <c r="B5942">
        <v>1</v>
      </c>
      <c r="C5942" t="s">
        <v>80</v>
      </c>
      <c r="D5942" t="s">
        <v>83</v>
      </c>
      <c r="E5942" t="s">
        <v>160</v>
      </c>
      <c r="F5942" t="s">
        <v>1331</v>
      </c>
      <c r="G5942" t="s">
        <v>162</v>
      </c>
      <c r="H5942" t="s">
        <v>134</v>
      </c>
      <c r="I5942" t="s">
        <v>135</v>
      </c>
      <c r="J5942" t="s">
        <v>136</v>
      </c>
      <c r="K5942" t="s">
        <v>137</v>
      </c>
      <c r="L5942" t="s">
        <v>17099</v>
      </c>
      <c r="M5942" t="s">
        <v>17100</v>
      </c>
      <c r="N5942">
        <v>1.3363888880000001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14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8.1985363140720295</v>
      </c>
      <c r="AC5942">
        <v>0</v>
      </c>
      <c r="AD5942">
        <v>0</v>
      </c>
      <c r="AE5942">
        <v>8.1985363140720295</v>
      </c>
    </row>
    <row r="5943" spans="1:31" x14ac:dyDescent="0.25">
      <c r="A5943">
        <v>1720183</v>
      </c>
      <c r="B5943">
        <v>1</v>
      </c>
      <c r="C5943" t="s">
        <v>81</v>
      </c>
      <c r="D5943" t="s">
        <v>128</v>
      </c>
      <c r="E5943" t="s">
        <v>314</v>
      </c>
      <c r="F5943" t="s">
        <v>17101</v>
      </c>
      <c r="G5943" t="s">
        <v>147</v>
      </c>
      <c r="H5943" t="s">
        <v>143</v>
      </c>
      <c r="I5943" t="s">
        <v>135</v>
      </c>
      <c r="J5943" t="s">
        <v>136</v>
      </c>
      <c r="K5943" t="s">
        <v>137</v>
      </c>
      <c r="L5943" t="s">
        <v>17102</v>
      </c>
      <c r="M5943" t="s">
        <v>17103</v>
      </c>
      <c r="N5943">
        <v>1.0013888879999999</v>
      </c>
      <c r="O5943">
        <v>6</v>
      </c>
      <c r="P5943">
        <v>1084</v>
      </c>
      <c r="Q5943">
        <v>7</v>
      </c>
      <c r="R5943">
        <v>24</v>
      </c>
      <c r="S5943">
        <v>36</v>
      </c>
      <c r="T5943">
        <v>96</v>
      </c>
      <c r="U5943">
        <v>4</v>
      </c>
      <c r="V5943">
        <v>0</v>
      </c>
      <c r="W5943">
        <v>1.1013040410174308</v>
      </c>
      <c r="X5943">
        <v>230.67080453973878</v>
      </c>
      <c r="Y5943">
        <v>7.7988835279130608</v>
      </c>
      <c r="Z5943">
        <v>13.100638861011006</v>
      </c>
      <c r="AA5943">
        <v>718.292464408976</v>
      </c>
      <c r="AB5943">
        <v>52.626021025300304</v>
      </c>
      <c r="AC5943">
        <v>179.85926969486539</v>
      </c>
      <c r="AD5943">
        <v>0</v>
      </c>
      <c r="AE5943">
        <v>1203.4493860988221</v>
      </c>
    </row>
    <row r="5944" spans="1:31" x14ac:dyDescent="0.25">
      <c r="A5944">
        <v>1719828</v>
      </c>
      <c r="B5944">
        <v>1</v>
      </c>
      <c r="C5944" t="s">
        <v>80</v>
      </c>
      <c r="D5944" t="s">
        <v>103</v>
      </c>
      <c r="E5944" t="s">
        <v>131</v>
      </c>
      <c r="F5944" t="s">
        <v>17104</v>
      </c>
      <c r="G5944" t="s">
        <v>133</v>
      </c>
      <c r="H5944" t="s">
        <v>134</v>
      </c>
      <c r="I5944" t="s">
        <v>135</v>
      </c>
      <c r="J5944" t="s">
        <v>136</v>
      </c>
      <c r="K5944" t="s">
        <v>137</v>
      </c>
      <c r="L5944" t="s">
        <v>17105</v>
      </c>
      <c r="M5944" t="s">
        <v>17106</v>
      </c>
      <c r="N5944">
        <v>0.71472222200000002</v>
      </c>
      <c r="O5944">
        <v>0</v>
      </c>
      <c r="P5944">
        <v>8</v>
      </c>
      <c r="Q5944">
        <v>0</v>
      </c>
      <c r="R5944">
        <v>0</v>
      </c>
      <c r="S5944">
        <v>0</v>
      </c>
      <c r="T5944">
        <v>1</v>
      </c>
      <c r="U5944">
        <v>0</v>
      </c>
      <c r="V5944">
        <v>0</v>
      </c>
      <c r="W5944">
        <v>0</v>
      </c>
      <c r="X5944">
        <v>1.0922216003837644</v>
      </c>
      <c r="Y5944">
        <v>0</v>
      </c>
      <c r="Z5944">
        <v>0</v>
      </c>
      <c r="AA5944">
        <v>0</v>
      </c>
      <c r="AB5944">
        <v>9.4553808965918335E-2</v>
      </c>
      <c r="AC5944">
        <v>0</v>
      </c>
      <c r="AD5944">
        <v>0</v>
      </c>
      <c r="AE5944">
        <v>1.1867754093496827</v>
      </c>
    </row>
    <row r="5945" spans="1:31" x14ac:dyDescent="0.25">
      <c r="A5945">
        <v>1719791</v>
      </c>
      <c r="B5945">
        <v>1</v>
      </c>
      <c r="C5945" t="s">
        <v>80</v>
      </c>
      <c r="D5945" t="s">
        <v>107</v>
      </c>
      <c r="E5945" t="s">
        <v>131</v>
      </c>
      <c r="F5945" t="s">
        <v>17107</v>
      </c>
      <c r="G5945" t="s">
        <v>133</v>
      </c>
      <c r="H5945" t="s">
        <v>134</v>
      </c>
      <c r="I5945" t="s">
        <v>135</v>
      </c>
      <c r="J5945" t="s">
        <v>136</v>
      </c>
      <c r="K5945" t="s">
        <v>137</v>
      </c>
      <c r="L5945" t="s">
        <v>17108</v>
      </c>
      <c r="M5945" t="s">
        <v>17109</v>
      </c>
      <c r="N5945">
        <v>1.2763888880000001</v>
      </c>
      <c r="O5945">
        <v>0</v>
      </c>
      <c r="P5945">
        <v>1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0.17971500563090834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0.17971500563090834</v>
      </c>
    </row>
    <row r="5946" spans="1:31" x14ac:dyDescent="0.25">
      <c r="A5946">
        <v>1719977</v>
      </c>
      <c r="B5946">
        <v>1</v>
      </c>
      <c r="C5946" t="s">
        <v>81</v>
      </c>
      <c r="D5946" t="s">
        <v>128</v>
      </c>
      <c r="E5946" t="s">
        <v>160</v>
      </c>
      <c r="F5946" t="s">
        <v>7360</v>
      </c>
      <c r="G5946" t="s">
        <v>162</v>
      </c>
      <c r="H5946" t="s">
        <v>134</v>
      </c>
      <c r="I5946" t="s">
        <v>135</v>
      </c>
      <c r="J5946" t="s">
        <v>136</v>
      </c>
      <c r="K5946" t="s">
        <v>137</v>
      </c>
      <c r="L5946" t="s">
        <v>17110</v>
      </c>
      <c r="M5946" t="s">
        <v>17111</v>
      </c>
      <c r="N5946">
        <v>9.3902777769999997</v>
      </c>
      <c r="O5946">
        <v>0</v>
      </c>
      <c r="P5946">
        <v>6</v>
      </c>
      <c r="Q5946">
        <v>0</v>
      </c>
      <c r="R5946">
        <v>0</v>
      </c>
      <c r="S5946">
        <v>0</v>
      </c>
      <c r="T5946">
        <v>2</v>
      </c>
      <c r="U5946">
        <v>0</v>
      </c>
      <c r="V5946">
        <v>0</v>
      </c>
      <c r="W5946">
        <v>0</v>
      </c>
      <c r="X5946">
        <v>8.6940154800176614</v>
      </c>
      <c r="Y5946">
        <v>0</v>
      </c>
      <c r="Z5946">
        <v>0</v>
      </c>
      <c r="AA5946">
        <v>0</v>
      </c>
      <c r="AB5946">
        <v>20.207732370813495</v>
      </c>
      <c r="AC5946">
        <v>0</v>
      </c>
      <c r="AD5946">
        <v>0</v>
      </c>
      <c r="AE5946">
        <v>28.901747850831157</v>
      </c>
    </row>
    <row r="5947" spans="1:31" x14ac:dyDescent="0.25">
      <c r="A5947">
        <v>1719725</v>
      </c>
      <c r="B5947">
        <v>1</v>
      </c>
      <c r="C5947" t="s">
        <v>80</v>
      </c>
      <c r="D5947" t="s">
        <v>101</v>
      </c>
      <c r="E5947" t="s">
        <v>189</v>
      </c>
      <c r="F5947" t="s">
        <v>17112</v>
      </c>
      <c r="G5947" t="s">
        <v>246</v>
      </c>
      <c r="H5947" t="s">
        <v>143</v>
      </c>
      <c r="I5947" t="s">
        <v>135</v>
      </c>
      <c r="J5947" t="s">
        <v>136</v>
      </c>
      <c r="K5947" t="s">
        <v>137</v>
      </c>
      <c r="L5947" t="s">
        <v>17113</v>
      </c>
      <c r="M5947" t="s">
        <v>17114</v>
      </c>
      <c r="N5947">
        <v>0.84194444400000001</v>
      </c>
      <c r="O5947">
        <v>28</v>
      </c>
      <c r="P5947">
        <v>4435</v>
      </c>
      <c r="Q5947">
        <v>29</v>
      </c>
      <c r="R5947">
        <v>8</v>
      </c>
      <c r="S5947">
        <v>66</v>
      </c>
      <c r="T5947">
        <v>363</v>
      </c>
      <c r="U5947">
        <v>1</v>
      </c>
      <c r="V5947">
        <v>0</v>
      </c>
      <c r="W5947">
        <v>13.274768988685926</v>
      </c>
      <c r="X5947">
        <v>1133.2641222383538</v>
      </c>
      <c r="Y5947">
        <v>63.941560552784985</v>
      </c>
      <c r="Z5947">
        <v>1.343202625872419</v>
      </c>
      <c r="AA5947">
        <v>3519.7055394194113</v>
      </c>
      <c r="AB5947">
        <v>314.54153077576149</v>
      </c>
      <c r="AC5947">
        <v>131.2014881953304</v>
      </c>
      <c r="AD5947">
        <v>0</v>
      </c>
      <c r="AE5947">
        <v>5177.2722127961997</v>
      </c>
    </row>
    <row r="5948" spans="1:31" x14ac:dyDescent="0.25">
      <c r="A5948">
        <v>1720057</v>
      </c>
      <c r="B5948">
        <v>1</v>
      </c>
      <c r="C5948" t="s">
        <v>80</v>
      </c>
      <c r="D5948" t="s">
        <v>96</v>
      </c>
      <c r="E5948" t="s">
        <v>131</v>
      </c>
      <c r="F5948" t="s">
        <v>17115</v>
      </c>
      <c r="G5948" t="s">
        <v>238</v>
      </c>
      <c r="H5948" t="s">
        <v>134</v>
      </c>
      <c r="I5948" t="s">
        <v>135</v>
      </c>
      <c r="J5948" t="s">
        <v>136</v>
      </c>
      <c r="K5948" t="s">
        <v>137</v>
      </c>
      <c r="L5948" t="s">
        <v>17116</v>
      </c>
      <c r="M5948" t="s">
        <v>17117</v>
      </c>
      <c r="N5948">
        <v>0.88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1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0.31720579666160004</v>
      </c>
      <c r="AC5948">
        <v>0</v>
      </c>
      <c r="AD5948">
        <v>0</v>
      </c>
      <c r="AE5948">
        <v>0.31720579666160004</v>
      </c>
    </row>
    <row r="5949" spans="1:31" x14ac:dyDescent="0.25">
      <c r="A5949">
        <v>1719556</v>
      </c>
      <c r="B5949">
        <v>1</v>
      </c>
      <c r="C5949" t="s">
        <v>80</v>
      </c>
      <c r="D5949" t="s">
        <v>100</v>
      </c>
      <c r="E5949" t="s">
        <v>171</v>
      </c>
      <c r="F5949" t="s">
        <v>6458</v>
      </c>
      <c r="G5949" t="s">
        <v>246</v>
      </c>
      <c r="H5949" t="s">
        <v>143</v>
      </c>
      <c r="I5949" t="s">
        <v>135</v>
      </c>
      <c r="J5949" t="s">
        <v>136</v>
      </c>
      <c r="K5949" t="s">
        <v>137</v>
      </c>
      <c r="L5949" t="s">
        <v>17118</v>
      </c>
      <c r="M5949" t="s">
        <v>17119</v>
      </c>
      <c r="N5949">
        <v>0.61666666599999997</v>
      </c>
      <c r="O5949">
        <v>0</v>
      </c>
      <c r="P5949">
        <v>0</v>
      </c>
      <c r="Q5949">
        <v>0</v>
      </c>
      <c r="R5949">
        <v>0</v>
      </c>
      <c r="S5949">
        <v>4</v>
      </c>
      <c r="T5949">
        <v>11</v>
      </c>
      <c r="U5949">
        <v>1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103.44762489370856</v>
      </c>
      <c r="AB5949">
        <v>50.797239598246215</v>
      </c>
      <c r="AC5949">
        <v>44.844695400255603</v>
      </c>
      <c r="AD5949">
        <v>0</v>
      </c>
      <c r="AE5949">
        <v>199.08955989221039</v>
      </c>
    </row>
    <row r="5950" spans="1:31" x14ac:dyDescent="0.25">
      <c r="A5950">
        <v>1719602</v>
      </c>
      <c r="B5950">
        <v>1</v>
      </c>
      <c r="C5950" t="s">
        <v>81</v>
      </c>
      <c r="D5950" t="s">
        <v>127</v>
      </c>
      <c r="E5950" t="s">
        <v>131</v>
      </c>
      <c r="F5950" t="s">
        <v>17120</v>
      </c>
      <c r="G5950" t="s">
        <v>133</v>
      </c>
      <c r="H5950" t="s">
        <v>134</v>
      </c>
      <c r="I5950" t="s">
        <v>135</v>
      </c>
      <c r="J5950" t="s">
        <v>136</v>
      </c>
      <c r="K5950" t="s">
        <v>137</v>
      </c>
      <c r="L5950" t="s">
        <v>17121</v>
      </c>
      <c r="M5950" t="s">
        <v>17122</v>
      </c>
      <c r="N5950">
        <v>2.233333333</v>
      </c>
      <c r="O5950">
        <v>0</v>
      </c>
      <c r="P5950">
        <v>3</v>
      </c>
      <c r="Q5950">
        <v>0</v>
      </c>
      <c r="R5950">
        <v>0</v>
      </c>
      <c r="S5950">
        <v>0</v>
      </c>
      <c r="T5950">
        <v>2</v>
      </c>
      <c r="U5950">
        <v>0</v>
      </c>
      <c r="V5950">
        <v>0</v>
      </c>
      <c r="W5950">
        <v>0</v>
      </c>
      <c r="X5950">
        <v>2.1083506052934977</v>
      </c>
      <c r="Y5950">
        <v>0</v>
      </c>
      <c r="Z5950">
        <v>0</v>
      </c>
      <c r="AA5950">
        <v>0</v>
      </c>
      <c r="AB5950">
        <v>3.5606004012033741</v>
      </c>
      <c r="AC5950">
        <v>0</v>
      </c>
      <c r="AD5950">
        <v>0</v>
      </c>
      <c r="AE5950">
        <v>5.6689510064968722</v>
      </c>
    </row>
    <row r="5951" spans="1:31" x14ac:dyDescent="0.25">
      <c r="A5951">
        <v>1719625</v>
      </c>
      <c r="B5951">
        <v>1</v>
      </c>
      <c r="C5951" t="s">
        <v>81</v>
      </c>
      <c r="D5951" t="s">
        <v>113</v>
      </c>
      <c r="E5951" t="s">
        <v>171</v>
      </c>
      <c r="F5951" t="s">
        <v>17123</v>
      </c>
      <c r="G5951" t="s">
        <v>173</v>
      </c>
      <c r="H5951" t="s">
        <v>143</v>
      </c>
      <c r="I5951" t="s">
        <v>135</v>
      </c>
      <c r="J5951" t="s">
        <v>136</v>
      </c>
      <c r="K5951" t="s">
        <v>153</v>
      </c>
      <c r="L5951" t="s">
        <v>17124</v>
      </c>
      <c r="M5951" t="s">
        <v>17125</v>
      </c>
      <c r="N5951">
        <v>1.355555555</v>
      </c>
      <c r="O5951">
        <v>0</v>
      </c>
      <c r="P5951">
        <v>40</v>
      </c>
      <c r="Q5951">
        <v>6</v>
      </c>
      <c r="R5951">
        <v>3</v>
      </c>
      <c r="S5951">
        <v>3</v>
      </c>
      <c r="T5951">
        <v>3</v>
      </c>
      <c r="U5951">
        <v>0</v>
      </c>
      <c r="V5951">
        <v>0</v>
      </c>
      <c r="W5951">
        <v>0</v>
      </c>
      <c r="X5951">
        <v>9.1965156178401557</v>
      </c>
      <c r="Y5951">
        <v>27.301632229165726</v>
      </c>
      <c r="Z5951">
        <v>1.49644320940408</v>
      </c>
      <c r="AA5951">
        <v>37.130797857936322</v>
      </c>
      <c r="AB5951">
        <v>3.3557584994909266</v>
      </c>
      <c r="AC5951">
        <v>0</v>
      </c>
      <c r="AD5951">
        <v>0</v>
      </c>
      <c r="AE5951">
        <v>78.481147413837206</v>
      </c>
    </row>
    <row r="5952" spans="1:31" x14ac:dyDescent="0.25">
      <c r="A5952">
        <v>1719708</v>
      </c>
      <c r="B5952">
        <v>1</v>
      </c>
      <c r="C5952" t="s">
        <v>80</v>
      </c>
      <c r="D5952" t="s">
        <v>82</v>
      </c>
      <c r="E5952" t="s">
        <v>441</v>
      </c>
      <c r="F5952" t="s">
        <v>17126</v>
      </c>
      <c r="G5952" t="s">
        <v>162</v>
      </c>
      <c r="H5952" t="s">
        <v>134</v>
      </c>
      <c r="I5952" t="s">
        <v>135</v>
      </c>
      <c r="J5952" t="s">
        <v>136</v>
      </c>
      <c r="K5952" t="s">
        <v>137</v>
      </c>
      <c r="L5952" t="s">
        <v>17127</v>
      </c>
      <c r="M5952" t="s">
        <v>17128</v>
      </c>
      <c r="N5952">
        <v>1.010555555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2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33.590760517745906</v>
      </c>
      <c r="AC5952">
        <v>0</v>
      </c>
      <c r="AD5952">
        <v>0</v>
      </c>
      <c r="AE5952">
        <v>33.590760517745906</v>
      </c>
    </row>
    <row r="5953" spans="1:31" x14ac:dyDescent="0.25">
      <c r="A5953">
        <v>1719516</v>
      </c>
      <c r="B5953">
        <v>1</v>
      </c>
      <c r="C5953" t="s">
        <v>81</v>
      </c>
      <c r="D5953" t="s">
        <v>119</v>
      </c>
      <c r="E5953" t="s">
        <v>189</v>
      </c>
      <c r="F5953" t="s">
        <v>17129</v>
      </c>
      <c r="G5953" t="s">
        <v>147</v>
      </c>
      <c r="H5953" t="s">
        <v>143</v>
      </c>
      <c r="I5953" t="s">
        <v>455</v>
      </c>
      <c r="J5953" t="s">
        <v>136</v>
      </c>
      <c r="K5953" t="s">
        <v>137</v>
      </c>
      <c r="L5953" t="s">
        <v>17130</v>
      </c>
      <c r="M5953" t="s">
        <v>17131</v>
      </c>
      <c r="N5953">
        <v>1.1944444E-2</v>
      </c>
      <c r="O5953">
        <v>0</v>
      </c>
      <c r="P5953">
        <v>601</v>
      </c>
      <c r="Q5953">
        <v>0</v>
      </c>
      <c r="R5953">
        <v>45</v>
      </c>
      <c r="S5953">
        <v>1</v>
      </c>
      <c r="T5953">
        <v>48</v>
      </c>
      <c r="U5953">
        <v>0</v>
      </c>
      <c r="V5953">
        <v>0</v>
      </c>
      <c r="W5953">
        <v>0</v>
      </c>
      <c r="X5953">
        <v>1.5634231424612495</v>
      </c>
      <c r="Y5953">
        <v>0</v>
      </c>
      <c r="Z5953">
        <v>0.1907112456163417</v>
      </c>
      <c r="AA5953">
        <v>0.11711829415066445</v>
      </c>
      <c r="AB5953">
        <v>0.12984105332886778</v>
      </c>
      <c r="AC5953">
        <v>0</v>
      </c>
      <c r="AD5953">
        <v>0</v>
      </c>
      <c r="AE5953">
        <v>2.0010937355571237</v>
      </c>
    </row>
    <row r="5954" spans="1:31" x14ac:dyDescent="0.25">
      <c r="A5954">
        <v>1719619</v>
      </c>
      <c r="B5954">
        <v>1</v>
      </c>
      <c r="C5954" t="s">
        <v>80</v>
      </c>
      <c r="D5954" t="s">
        <v>95</v>
      </c>
      <c r="E5954" t="s">
        <v>441</v>
      </c>
      <c r="F5954" t="s">
        <v>17132</v>
      </c>
      <c r="G5954" t="s">
        <v>157</v>
      </c>
      <c r="H5954" t="s">
        <v>134</v>
      </c>
      <c r="I5954" t="s">
        <v>135</v>
      </c>
      <c r="J5954" t="s">
        <v>136</v>
      </c>
      <c r="K5954" t="s">
        <v>137</v>
      </c>
      <c r="L5954" t="s">
        <v>17133</v>
      </c>
      <c r="M5954" t="s">
        <v>17134</v>
      </c>
      <c r="N5954">
        <v>2.017222222</v>
      </c>
      <c r="O5954">
        <v>0</v>
      </c>
      <c r="P5954">
        <v>15</v>
      </c>
      <c r="Q5954">
        <v>0</v>
      </c>
      <c r="R5954">
        <v>0</v>
      </c>
      <c r="S5954">
        <v>0</v>
      </c>
      <c r="T5954">
        <v>1</v>
      </c>
      <c r="U5954">
        <v>0</v>
      </c>
      <c r="V5954">
        <v>0</v>
      </c>
      <c r="W5954">
        <v>0</v>
      </c>
      <c r="X5954">
        <v>10.569269752963553</v>
      </c>
      <c r="Y5954">
        <v>0</v>
      </c>
      <c r="Z5954">
        <v>0</v>
      </c>
      <c r="AA5954">
        <v>0</v>
      </c>
      <c r="AB5954">
        <v>3.4200786730767057</v>
      </c>
      <c r="AC5954">
        <v>0</v>
      </c>
      <c r="AD5954">
        <v>0</v>
      </c>
      <c r="AE5954">
        <v>13.989348426040259</v>
      </c>
    </row>
    <row r="5955" spans="1:31" x14ac:dyDescent="0.25">
      <c r="A5955">
        <v>1720166</v>
      </c>
      <c r="B5955">
        <v>1</v>
      </c>
      <c r="C5955" t="s">
        <v>80</v>
      </c>
      <c r="D5955" t="s">
        <v>100</v>
      </c>
      <c r="E5955" t="s">
        <v>314</v>
      </c>
      <c r="F5955" t="s">
        <v>17135</v>
      </c>
      <c r="G5955" t="s">
        <v>147</v>
      </c>
      <c r="H5955" t="s">
        <v>234</v>
      </c>
      <c r="I5955" t="s">
        <v>135</v>
      </c>
      <c r="J5955" t="s">
        <v>136</v>
      </c>
      <c r="K5955" t="s">
        <v>137</v>
      </c>
      <c r="L5955" t="s">
        <v>17136</v>
      </c>
      <c r="M5955" t="s">
        <v>17137</v>
      </c>
      <c r="N5955">
        <v>0.67805555500000003</v>
      </c>
      <c r="O5955">
        <v>30</v>
      </c>
      <c r="P5955">
        <v>15176</v>
      </c>
      <c r="Q5955">
        <v>8</v>
      </c>
      <c r="R5955">
        <v>348</v>
      </c>
      <c r="S5955">
        <v>44</v>
      </c>
      <c r="T5955">
        <v>1312</v>
      </c>
      <c r="U5955">
        <v>4</v>
      </c>
      <c r="V5955">
        <v>1</v>
      </c>
      <c r="W5955">
        <v>124.51884257658689</v>
      </c>
      <c r="X5955">
        <v>1943.9109882837945</v>
      </c>
      <c r="Y5955">
        <v>11.367192239962151</v>
      </c>
      <c r="Z5955">
        <v>210.17737332686039</v>
      </c>
      <c r="AA5955">
        <v>336.41662063718934</v>
      </c>
      <c r="AB5955">
        <v>387.77190016439039</v>
      </c>
      <c r="AC5955">
        <v>138.7835850022671</v>
      </c>
      <c r="AD5955">
        <v>2.9778980054833337E-4</v>
      </c>
      <c r="AE5955">
        <v>3152.9468000208517</v>
      </c>
    </row>
    <row r="5956" spans="1:31" x14ac:dyDescent="0.25">
      <c r="A5956">
        <v>1720117</v>
      </c>
      <c r="B5956">
        <v>1</v>
      </c>
      <c r="C5956" t="s">
        <v>81</v>
      </c>
      <c r="D5956" t="s">
        <v>127</v>
      </c>
      <c r="E5956" t="s">
        <v>131</v>
      </c>
      <c r="F5956" t="s">
        <v>17138</v>
      </c>
      <c r="G5956" t="s">
        <v>133</v>
      </c>
      <c r="H5956" t="s">
        <v>134</v>
      </c>
      <c r="I5956" t="s">
        <v>135</v>
      </c>
      <c r="J5956" t="s">
        <v>136</v>
      </c>
      <c r="K5956" t="s">
        <v>137</v>
      </c>
      <c r="L5956" t="s">
        <v>17139</v>
      </c>
      <c r="M5956" t="s">
        <v>17140</v>
      </c>
      <c r="N5956">
        <v>2.4738888879999998</v>
      </c>
      <c r="O5956">
        <v>0</v>
      </c>
      <c r="P5956">
        <v>1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0.55061887564226664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0.55061887564226664</v>
      </c>
    </row>
    <row r="5957" spans="1:31" x14ac:dyDescent="0.25">
      <c r="A5957">
        <v>1720037</v>
      </c>
      <c r="B5957">
        <v>1</v>
      </c>
      <c r="C5957" t="s">
        <v>81</v>
      </c>
      <c r="D5957" t="s">
        <v>113</v>
      </c>
      <c r="E5957" t="s">
        <v>189</v>
      </c>
      <c r="F5957" t="s">
        <v>3102</v>
      </c>
      <c r="G5957" t="s">
        <v>147</v>
      </c>
      <c r="H5957" t="s">
        <v>143</v>
      </c>
      <c r="I5957" t="s">
        <v>455</v>
      </c>
      <c r="J5957" t="s">
        <v>136</v>
      </c>
      <c r="K5957" t="s">
        <v>137</v>
      </c>
      <c r="L5957" t="s">
        <v>17141</v>
      </c>
      <c r="M5957" t="s">
        <v>17142</v>
      </c>
      <c r="N5957">
        <v>1.5555555E-2</v>
      </c>
      <c r="O5957">
        <v>0</v>
      </c>
      <c r="P5957">
        <v>237</v>
      </c>
      <c r="Q5957">
        <v>96</v>
      </c>
      <c r="R5957">
        <v>184</v>
      </c>
      <c r="S5957">
        <v>8</v>
      </c>
      <c r="T5957">
        <v>14</v>
      </c>
      <c r="U5957">
        <v>1</v>
      </c>
      <c r="V5957">
        <v>0</v>
      </c>
      <c r="W5957">
        <v>0</v>
      </c>
      <c r="X5957">
        <v>0.46311068567899299</v>
      </c>
      <c r="Y5957">
        <v>1.1360760516171735</v>
      </c>
      <c r="Z5957">
        <v>1.7500407468257781</v>
      </c>
      <c r="AA5957">
        <v>0.36492947986016672</v>
      </c>
      <c r="AB5957">
        <v>4.3401476123211116E-2</v>
      </c>
      <c r="AC5957">
        <v>6.9717145369199998E-2</v>
      </c>
      <c r="AD5957">
        <v>0</v>
      </c>
      <c r="AE5957">
        <v>3.8272755854745228</v>
      </c>
    </row>
    <row r="5958" spans="1:31" x14ac:dyDescent="0.25">
      <c r="A5958">
        <v>1719888</v>
      </c>
      <c r="B5958">
        <v>1</v>
      </c>
      <c r="C5958" t="s">
        <v>80</v>
      </c>
      <c r="D5958" t="s">
        <v>83</v>
      </c>
      <c r="E5958" t="s">
        <v>131</v>
      </c>
      <c r="F5958" t="s">
        <v>17143</v>
      </c>
      <c r="G5958" t="s">
        <v>238</v>
      </c>
      <c r="H5958" t="s">
        <v>134</v>
      </c>
      <c r="I5958" t="s">
        <v>135</v>
      </c>
      <c r="J5958" t="s">
        <v>136</v>
      </c>
      <c r="K5958" t="s">
        <v>137</v>
      </c>
      <c r="L5958" t="s">
        <v>17144</v>
      </c>
      <c r="M5958" t="s">
        <v>17145</v>
      </c>
      <c r="N5958">
        <v>2.4019444440000002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4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3.4309843656193109</v>
      </c>
      <c r="AC5958">
        <v>0</v>
      </c>
      <c r="AD5958">
        <v>0</v>
      </c>
      <c r="AE5958">
        <v>3.4309843656193109</v>
      </c>
    </row>
    <row r="5959" spans="1:31" x14ac:dyDescent="0.25">
      <c r="A5959">
        <v>1719788</v>
      </c>
      <c r="B5959">
        <v>1</v>
      </c>
      <c r="C5959" t="s">
        <v>80</v>
      </c>
      <c r="D5959" t="s">
        <v>105</v>
      </c>
      <c r="E5959" t="s">
        <v>131</v>
      </c>
      <c r="F5959" t="s">
        <v>17146</v>
      </c>
      <c r="G5959" t="s">
        <v>904</v>
      </c>
      <c r="H5959" t="s">
        <v>134</v>
      </c>
      <c r="I5959" t="s">
        <v>135</v>
      </c>
      <c r="J5959" t="s">
        <v>136</v>
      </c>
      <c r="K5959" t="s">
        <v>137</v>
      </c>
      <c r="L5959" t="s">
        <v>17147</v>
      </c>
      <c r="M5959" t="s">
        <v>17148</v>
      </c>
      <c r="N5959">
        <v>0.55305555500000003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1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0.89056861324496384</v>
      </c>
      <c r="AC5959">
        <v>0</v>
      </c>
      <c r="AD5959">
        <v>0</v>
      </c>
      <c r="AE5959">
        <v>0.89056861324496384</v>
      </c>
    </row>
    <row r="5960" spans="1:31" x14ac:dyDescent="0.25">
      <c r="A5960">
        <v>1720180</v>
      </c>
      <c r="B5960">
        <v>1</v>
      </c>
      <c r="C5960" t="s">
        <v>80</v>
      </c>
      <c r="D5960" t="s">
        <v>97</v>
      </c>
      <c r="E5960" t="s">
        <v>131</v>
      </c>
      <c r="F5960" t="s">
        <v>17149</v>
      </c>
      <c r="G5960" t="s">
        <v>242</v>
      </c>
      <c r="H5960" t="s">
        <v>134</v>
      </c>
      <c r="I5960" t="s">
        <v>135</v>
      </c>
      <c r="J5960" t="s">
        <v>136</v>
      </c>
      <c r="K5960" t="s">
        <v>137</v>
      </c>
      <c r="L5960" t="s">
        <v>17150</v>
      </c>
      <c r="M5960" t="s">
        <v>17151</v>
      </c>
      <c r="N5960">
        <v>3.7275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1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0.89503633029498508</v>
      </c>
      <c r="AC5960">
        <v>0</v>
      </c>
      <c r="AD5960">
        <v>0</v>
      </c>
      <c r="AE5960">
        <v>0.89503633029498508</v>
      </c>
    </row>
    <row r="5961" spans="1:31" x14ac:dyDescent="0.25">
      <c r="A5961">
        <v>1719931</v>
      </c>
      <c r="B5961">
        <v>1</v>
      </c>
      <c r="C5961" t="s">
        <v>80</v>
      </c>
      <c r="D5961" t="s">
        <v>92</v>
      </c>
      <c r="E5961" t="s">
        <v>140</v>
      </c>
      <c r="F5961" t="s">
        <v>11855</v>
      </c>
      <c r="G5961" t="s">
        <v>147</v>
      </c>
      <c r="H5961" t="s">
        <v>143</v>
      </c>
      <c r="I5961" t="s">
        <v>135</v>
      </c>
      <c r="J5961" t="s">
        <v>136</v>
      </c>
      <c r="K5961" t="s">
        <v>137</v>
      </c>
      <c r="L5961" t="s">
        <v>17152</v>
      </c>
      <c r="M5961" t="s">
        <v>17153</v>
      </c>
      <c r="N5961">
        <v>3.3352777769999999</v>
      </c>
      <c r="O5961">
        <v>0</v>
      </c>
      <c r="P5961">
        <v>579</v>
      </c>
      <c r="Q5961">
        <v>2</v>
      </c>
      <c r="R5961">
        <v>223</v>
      </c>
      <c r="S5961">
        <v>8</v>
      </c>
      <c r="T5961">
        <v>57</v>
      </c>
      <c r="U5961">
        <v>0</v>
      </c>
      <c r="V5961">
        <v>1</v>
      </c>
      <c r="W5961">
        <v>0</v>
      </c>
      <c r="X5961">
        <v>328.21343045225683</v>
      </c>
      <c r="Y5961">
        <v>3.0190120124096973</v>
      </c>
      <c r="Z5961">
        <v>102.64730514357437</v>
      </c>
      <c r="AA5961">
        <v>44.369455035792534</v>
      </c>
      <c r="AB5961">
        <v>244.7582399214003</v>
      </c>
      <c r="AC5961">
        <v>0</v>
      </c>
      <c r="AD5961">
        <v>0</v>
      </c>
      <c r="AE5961">
        <v>723.00744256543373</v>
      </c>
    </row>
    <row r="5962" spans="1:31" x14ac:dyDescent="0.25">
      <c r="A5962">
        <v>1720152</v>
      </c>
      <c r="B5962">
        <v>1</v>
      </c>
      <c r="C5962" t="s">
        <v>80</v>
      </c>
      <c r="D5962" t="s">
        <v>97</v>
      </c>
      <c r="E5962" t="s">
        <v>131</v>
      </c>
      <c r="F5962" t="s">
        <v>17154</v>
      </c>
      <c r="G5962" t="s">
        <v>133</v>
      </c>
      <c r="H5962" t="s">
        <v>134</v>
      </c>
      <c r="I5962" t="s">
        <v>135</v>
      </c>
      <c r="J5962" t="s">
        <v>136</v>
      </c>
      <c r="K5962" t="s">
        <v>137</v>
      </c>
      <c r="L5962" t="s">
        <v>17155</v>
      </c>
      <c r="M5962" t="s">
        <v>17156</v>
      </c>
      <c r="N5962">
        <v>2.2197222220000001</v>
      </c>
      <c r="O5962">
        <v>0</v>
      </c>
      <c r="P5962">
        <v>2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1.2377539429491293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1.2377539429491293</v>
      </c>
    </row>
    <row r="5963" spans="1:31" x14ac:dyDescent="0.25">
      <c r="A5963">
        <v>1719605</v>
      </c>
      <c r="B5963">
        <v>1</v>
      </c>
      <c r="C5963" t="s">
        <v>80</v>
      </c>
      <c r="D5963" t="s">
        <v>82</v>
      </c>
      <c r="E5963" t="s">
        <v>150</v>
      </c>
      <c r="F5963" t="s">
        <v>6059</v>
      </c>
      <c r="G5963" t="s">
        <v>269</v>
      </c>
      <c r="H5963" t="s">
        <v>134</v>
      </c>
      <c r="I5963" t="s">
        <v>135</v>
      </c>
      <c r="J5963" t="s">
        <v>136</v>
      </c>
      <c r="K5963" t="s">
        <v>137</v>
      </c>
      <c r="L5963" t="s">
        <v>17157</v>
      </c>
      <c r="M5963" t="s">
        <v>17158</v>
      </c>
      <c r="N5963">
        <v>0.234444444</v>
      </c>
      <c r="O5963">
        <v>0</v>
      </c>
      <c r="P5963">
        <v>745</v>
      </c>
      <c r="Q5963">
        <v>0</v>
      </c>
      <c r="R5963">
        <v>0</v>
      </c>
      <c r="S5963">
        <v>0</v>
      </c>
      <c r="T5963">
        <v>76</v>
      </c>
      <c r="U5963">
        <v>0</v>
      </c>
      <c r="V5963">
        <v>0</v>
      </c>
      <c r="W5963">
        <v>0</v>
      </c>
      <c r="X5963">
        <v>57.529705952329735</v>
      </c>
      <c r="Y5963">
        <v>0</v>
      </c>
      <c r="Z5963">
        <v>0</v>
      </c>
      <c r="AA5963">
        <v>0</v>
      </c>
      <c r="AB5963">
        <v>13.351327118451469</v>
      </c>
      <c r="AC5963">
        <v>0</v>
      </c>
      <c r="AD5963">
        <v>0</v>
      </c>
      <c r="AE5963">
        <v>70.8810330707812</v>
      </c>
    </row>
    <row r="5964" spans="1:31" x14ac:dyDescent="0.25">
      <c r="A5964">
        <v>1719651</v>
      </c>
      <c r="B5964">
        <v>1</v>
      </c>
      <c r="C5964" t="s">
        <v>80</v>
      </c>
      <c r="D5964" t="s">
        <v>105</v>
      </c>
      <c r="E5964" t="s">
        <v>160</v>
      </c>
      <c r="F5964" t="s">
        <v>17159</v>
      </c>
      <c r="G5964" t="s">
        <v>3106</v>
      </c>
      <c r="H5964" t="s">
        <v>134</v>
      </c>
      <c r="I5964" t="s">
        <v>135</v>
      </c>
      <c r="J5964" t="s">
        <v>136</v>
      </c>
      <c r="K5964" t="s">
        <v>137</v>
      </c>
      <c r="L5964" t="s">
        <v>17160</v>
      </c>
      <c r="M5964" t="s">
        <v>17161</v>
      </c>
      <c r="N5964">
        <v>1.6872222219999999</v>
      </c>
      <c r="O5964">
        <v>0</v>
      </c>
      <c r="P5964">
        <v>17</v>
      </c>
      <c r="Q5964">
        <v>0</v>
      </c>
      <c r="R5964">
        <v>0</v>
      </c>
      <c r="S5964">
        <v>0</v>
      </c>
      <c r="T5964">
        <v>2</v>
      </c>
      <c r="U5964">
        <v>0</v>
      </c>
      <c r="V5964">
        <v>0</v>
      </c>
      <c r="W5964">
        <v>0</v>
      </c>
      <c r="X5964">
        <v>6.0230112187458733</v>
      </c>
      <c r="Y5964">
        <v>0</v>
      </c>
      <c r="Z5964">
        <v>0</v>
      </c>
      <c r="AA5964">
        <v>0</v>
      </c>
      <c r="AB5964">
        <v>2.0645550831820556E-2</v>
      </c>
      <c r="AC5964">
        <v>0</v>
      </c>
      <c r="AD5964">
        <v>0</v>
      </c>
      <c r="AE5964">
        <v>6.0436567695776935</v>
      </c>
    </row>
    <row r="5965" spans="1:31" x14ac:dyDescent="0.25">
      <c r="A5965">
        <v>1719920</v>
      </c>
      <c r="B5965">
        <v>1</v>
      </c>
      <c r="C5965" t="s">
        <v>81</v>
      </c>
      <c r="D5965" t="s">
        <v>119</v>
      </c>
      <c r="E5965" t="s">
        <v>140</v>
      </c>
      <c r="F5965" t="s">
        <v>8387</v>
      </c>
      <c r="G5965" t="s">
        <v>147</v>
      </c>
      <c r="H5965" t="s">
        <v>143</v>
      </c>
      <c r="I5965" t="s">
        <v>135</v>
      </c>
      <c r="J5965" t="s">
        <v>136</v>
      </c>
      <c r="K5965" t="s">
        <v>137</v>
      </c>
      <c r="L5965" t="s">
        <v>17162</v>
      </c>
      <c r="M5965" t="s">
        <v>17163</v>
      </c>
      <c r="N5965">
        <v>0.948333333</v>
      </c>
      <c r="O5965">
        <v>0</v>
      </c>
      <c r="P5965">
        <v>1489</v>
      </c>
      <c r="Q5965">
        <v>76</v>
      </c>
      <c r="R5965">
        <v>100</v>
      </c>
      <c r="S5965">
        <v>1</v>
      </c>
      <c r="T5965">
        <v>98</v>
      </c>
      <c r="U5965">
        <v>0</v>
      </c>
      <c r="V5965">
        <v>0</v>
      </c>
      <c r="W5965">
        <v>0</v>
      </c>
      <c r="X5965">
        <v>239.60737995199582</v>
      </c>
      <c r="Y5965">
        <v>82.932155424379829</v>
      </c>
      <c r="Z5965">
        <v>60.07154802791591</v>
      </c>
      <c r="AA5965">
        <v>7.0024663294982599</v>
      </c>
      <c r="AB5965">
        <v>27.618605038074215</v>
      </c>
      <c r="AC5965">
        <v>0</v>
      </c>
      <c r="AD5965">
        <v>0</v>
      </c>
      <c r="AE5965">
        <v>417.23215477186403</v>
      </c>
    </row>
    <row r="5966" spans="1:31" x14ac:dyDescent="0.25">
      <c r="A5966">
        <v>1719797</v>
      </c>
      <c r="B5966">
        <v>1</v>
      </c>
      <c r="C5966" t="s">
        <v>81</v>
      </c>
      <c r="D5966" t="s">
        <v>127</v>
      </c>
      <c r="E5966" t="s">
        <v>171</v>
      </c>
      <c r="F5966" t="s">
        <v>17164</v>
      </c>
      <c r="G5966" t="s">
        <v>246</v>
      </c>
      <c r="H5966" t="s">
        <v>143</v>
      </c>
      <c r="I5966" t="s">
        <v>135</v>
      </c>
      <c r="J5966" t="s">
        <v>136</v>
      </c>
      <c r="K5966" t="s">
        <v>137</v>
      </c>
      <c r="L5966" t="s">
        <v>17165</v>
      </c>
      <c r="M5966" t="s">
        <v>17166</v>
      </c>
      <c r="N5966">
        <v>2.781111111</v>
      </c>
      <c r="O5966">
        <v>0</v>
      </c>
      <c r="P5966">
        <v>57</v>
      </c>
      <c r="Q5966">
        <v>0</v>
      </c>
      <c r="R5966">
        <v>10</v>
      </c>
      <c r="S5966">
        <v>0</v>
      </c>
      <c r="T5966">
        <v>11</v>
      </c>
      <c r="U5966">
        <v>0</v>
      </c>
      <c r="V5966">
        <v>0</v>
      </c>
      <c r="W5966">
        <v>0</v>
      </c>
      <c r="X5966">
        <v>13.779197121183572</v>
      </c>
      <c r="Y5966">
        <v>0</v>
      </c>
      <c r="Z5966">
        <v>0.56874944312762343</v>
      </c>
      <c r="AA5966">
        <v>0</v>
      </c>
      <c r="AB5966">
        <v>11.357820421531709</v>
      </c>
      <c r="AC5966">
        <v>0</v>
      </c>
      <c r="AD5966">
        <v>0</v>
      </c>
      <c r="AE5966">
        <v>25.705766985842907</v>
      </c>
    </row>
    <row r="5967" spans="1:31" x14ac:dyDescent="0.25">
      <c r="A5967">
        <v>1720084</v>
      </c>
      <c r="B5967">
        <v>1</v>
      </c>
      <c r="C5967" t="s">
        <v>81</v>
      </c>
      <c r="D5967" t="s">
        <v>113</v>
      </c>
      <c r="E5967" t="s">
        <v>160</v>
      </c>
      <c r="F5967" t="s">
        <v>17167</v>
      </c>
      <c r="G5967" t="s">
        <v>1006</v>
      </c>
      <c r="H5967" t="s">
        <v>134</v>
      </c>
      <c r="I5967" t="s">
        <v>135</v>
      </c>
      <c r="J5967" t="s">
        <v>136</v>
      </c>
      <c r="K5967" t="s">
        <v>137</v>
      </c>
      <c r="L5967" t="s">
        <v>17168</v>
      </c>
      <c r="M5967" t="s">
        <v>17169</v>
      </c>
      <c r="N5967">
        <v>2.8622222220000002</v>
      </c>
      <c r="O5967">
        <v>0</v>
      </c>
      <c r="P5967">
        <v>52</v>
      </c>
      <c r="Q5967">
        <v>0</v>
      </c>
      <c r="R5967">
        <v>0</v>
      </c>
      <c r="S5967">
        <v>0</v>
      </c>
      <c r="T5967">
        <v>5</v>
      </c>
      <c r="U5967">
        <v>0</v>
      </c>
      <c r="V5967">
        <v>0</v>
      </c>
      <c r="W5967">
        <v>0</v>
      </c>
      <c r="X5967">
        <v>26.747198894043329</v>
      </c>
      <c r="Y5967">
        <v>0</v>
      </c>
      <c r="Z5967">
        <v>0</v>
      </c>
      <c r="AA5967">
        <v>0</v>
      </c>
      <c r="AB5967">
        <v>2.7035162995561555</v>
      </c>
      <c r="AC5967">
        <v>0</v>
      </c>
      <c r="AD5967">
        <v>0</v>
      </c>
      <c r="AE5967">
        <v>29.450715193599486</v>
      </c>
    </row>
    <row r="5968" spans="1:31" x14ac:dyDescent="0.25">
      <c r="A5968">
        <v>1719935</v>
      </c>
      <c r="B5968">
        <v>1</v>
      </c>
      <c r="C5968" t="s">
        <v>80</v>
      </c>
      <c r="D5968" t="s">
        <v>89</v>
      </c>
      <c r="E5968" t="s">
        <v>171</v>
      </c>
      <c r="F5968" t="s">
        <v>17170</v>
      </c>
      <c r="G5968" t="s">
        <v>911</v>
      </c>
      <c r="H5968" t="s">
        <v>143</v>
      </c>
      <c r="I5968" t="s">
        <v>135</v>
      </c>
      <c r="J5968" t="s">
        <v>136</v>
      </c>
      <c r="K5968" t="s">
        <v>137</v>
      </c>
      <c r="L5968" t="s">
        <v>17171</v>
      </c>
      <c r="M5968" t="s">
        <v>17172</v>
      </c>
      <c r="N5968">
        <v>4.1772222220000002</v>
      </c>
      <c r="O5968">
        <v>0</v>
      </c>
      <c r="P5968">
        <v>79</v>
      </c>
      <c r="Q5968">
        <v>0</v>
      </c>
      <c r="R5968">
        <v>0</v>
      </c>
      <c r="S5968">
        <v>1</v>
      </c>
      <c r="T5968">
        <v>5</v>
      </c>
      <c r="U5968">
        <v>0</v>
      </c>
      <c r="V5968">
        <v>0</v>
      </c>
      <c r="W5968">
        <v>0</v>
      </c>
      <c r="X5968">
        <v>83.669492816329068</v>
      </c>
      <c r="Y5968">
        <v>0</v>
      </c>
      <c r="Z5968">
        <v>0</v>
      </c>
      <c r="AA5968">
        <v>721.39659607456747</v>
      </c>
      <c r="AB5968">
        <v>21.710284667412285</v>
      </c>
      <c r="AC5968">
        <v>0</v>
      </c>
      <c r="AD5968">
        <v>0</v>
      </c>
      <c r="AE5968">
        <v>826.77637355830882</v>
      </c>
    </row>
    <row r="5969" spans="1:31" x14ac:dyDescent="0.25">
      <c r="A5969">
        <v>1719964</v>
      </c>
      <c r="B5969">
        <v>1</v>
      </c>
      <c r="C5969" t="s">
        <v>80</v>
      </c>
      <c r="D5969" t="s">
        <v>96</v>
      </c>
      <c r="E5969" t="s">
        <v>131</v>
      </c>
      <c r="F5969" t="s">
        <v>17173</v>
      </c>
      <c r="G5969" t="s">
        <v>238</v>
      </c>
      <c r="H5969" t="s">
        <v>134</v>
      </c>
      <c r="I5969" t="s">
        <v>135</v>
      </c>
      <c r="J5969" t="s">
        <v>136</v>
      </c>
      <c r="K5969" t="s">
        <v>137</v>
      </c>
      <c r="L5969" t="s">
        <v>17174</v>
      </c>
      <c r="M5969" t="s">
        <v>17175</v>
      </c>
      <c r="N5969">
        <v>7.7113888880000001</v>
      </c>
      <c r="O5969">
        <v>0</v>
      </c>
      <c r="P5969">
        <v>2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2.8941555266346164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2.8941555266346164</v>
      </c>
    </row>
    <row r="5970" spans="1:31" x14ac:dyDescent="0.25">
      <c r="A5970">
        <v>1719841</v>
      </c>
      <c r="B5970">
        <v>1</v>
      </c>
      <c r="C5970" t="s">
        <v>80</v>
      </c>
      <c r="D5970" t="s">
        <v>92</v>
      </c>
      <c r="E5970" t="s">
        <v>131</v>
      </c>
      <c r="F5970" t="s">
        <v>17176</v>
      </c>
      <c r="G5970" t="s">
        <v>133</v>
      </c>
      <c r="H5970" t="s">
        <v>134</v>
      </c>
      <c r="I5970" t="s">
        <v>135</v>
      </c>
      <c r="J5970" t="s">
        <v>136</v>
      </c>
      <c r="K5970" t="s">
        <v>137</v>
      </c>
      <c r="L5970" t="s">
        <v>17177</v>
      </c>
      <c r="M5970" t="s">
        <v>17178</v>
      </c>
      <c r="N5970">
        <v>1.6786111109999999</v>
      </c>
      <c r="O5970">
        <v>0</v>
      </c>
      <c r="P5970">
        <v>1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1.6237433802328469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1.6237433802328469</v>
      </c>
    </row>
    <row r="5971" spans="1:31" x14ac:dyDescent="0.25">
      <c r="A5971">
        <v>1719941</v>
      </c>
      <c r="B5971">
        <v>1</v>
      </c>
      <c r="C5971" t="s">
        <v>80</v>
      </c>
      <c r="D5971" t="s">
        <v>93</v>
      </c>
      <c r="E5971" t="s">
        <v>314</v>
      </c>
      <c r="F5971" t="s">
        <v>4206</v>
      </c>
      <c r="G5971" t="s">
        <v>147</v>
      </c>
      <c r="H5971" t="s">
        <v>143</v>
      </c>
      <c r="I5971" t="s">
        <v>135</v>
      </c>
      <c r="J5971" t="s">
        <v>136</v>
      </c>
      <c r="K5971" t="s">
        <v>137</v>
      </c>
      <c r="L5971" t="s">
        <v>17179</v>
      </c>
      <c r="M5971" t="s">
        <v>17180</v>
      </c>
      <c r="N5971">
        <v>0.36</v>
      </c>
      <c r="O5971">
        <v>0</v>
      </c>
      <c r="P5971">
        <v>0</v>
      </c>
      <c r="Q5971">
        <v>0</v>
      </c>
      <c r="R5971">
        <v>0</v>
      </c>
      <c r="S5971">
        <v>3</v>
      </c>
      <c r="T5971">
        <v>25</v>
      </c>
      <c r="U5971">
        <v>0</v>
      </c>
      <c r="V5971">
        <v>1</v>
      </c>
      <c r="W5971">
        <v>0</v>
      </c>
      <c r="X5971">
        <v>0</v>
      </c>
      <c r="Y5971">
        <v>0</v>
      </c>
      <c r="Z5971">
        <v>0</v>
      </c>
      <c r="AA5971">
        <v>20.859725878363829</v>
      </c>
      <c r="AB5971">
        <v>8.6175754543213596</v>
      </c>
      <c r="AC5971">
        <v>0</v>
      </c>
      <c r="AD5971">
        <v>1.6581223394033067</v>
      </c>
      <c r="AE5971">
        <v>31.135423672088493</v>
      </c>
    </row>
    <row r="5972" spans="1:31" x14ac:dyDescent="0.25">
      <c r="A5972">
        <v>1719818</v>
      </c>
      <c r="B5972">
        <v>1</v>
      </c>
      <c r="C5972" t="s">
        <v>81</v>
      </c>
      <c r="D5972" t="s">
        <v>118</v>
      </c>
      <c r="E5972" t="s">
        <v>314</v>
      </c>
      <c r="F5972" t="s">
        <v>17181</v>
      </c>
      <c r="G5972" t="s">
        <v>233</v>
      </c>
      <c r="H5972" t="s">
        <v>234</v>
      </c>
      <c r="I5972" t="s">
        <v>135</v>
      </c>
      <c r="J5972" t="s">
        <v>136</v>
      </c>
      <c r="K5972" t="s">
        <v>153</v>
      </c>
      <c r="L5972" t="s">
        <v>17182</v>
      </c>
      <c r="M5972" t="s">
        <v>17183</v>
      </c>
      <c r="N5972">
        <v>5.6916666659999997</v>
      </c>
      <c r="O5972">
        <v>8</v>
      </c>
      <c r="P5972">
        <v>2923</v>
      </c>
      <c r="Q5972">
        <v>498</v>
      </c>
      <c r="R5972">
        <v>629</v>
      </c>
      <c r="S5972">
        <v>57</v>
      </c>
      <c r="T5972">
        <v>365</v>
      </c>
      <c r="U5972">
        <v>3</v>
      </c>
      <c r="V5972">
        <v>1</v>
      </c>
      <c r="W5972">
        <v>26.578346153405768</v>
      </c>
      <c r="X5972">
        <v>2109.0632871818684</v>
      </c>
      <c r="Y5972">
        <v>2822.2769866887706</v>
      </c>
      <c r="Z5972">
        <v>1426.9808846708675</v>
      </c>
      <c r="AA5972">
        <v>1955.4566194871793</v>
      </c>
      <c r="AB5972">
        <v>1196.1801920710027</v>
      </c>
      <c r="AC5972">
        <v>776.62132400904943</v>
      </c>
      <c r="AD5972">
        <v>0.38173488929338334</v>
      </c>
      <c r="AE5972">
        <v>10313.539375151437</v>
      </c>
    </row>
    <row r="5973" spans="1:31" x14ac:dyDescent="0.25">
      <c r="A5973">
        <v>1719649</v>
      </c>
      <c r="B5973">
        <v>1</v>
      </c>
      <c r="C5973" t="s">
        <v>80</v>
      </c>
      <c r="D5973" t="s">
        <v>85</v>
      </c>
      <c r="E5973" t="s">
        <v>131</v>
      </c>
      <c r="F5973" t="s">
        <v>815</v>
      </c>
      <c r="G5973" t="s">
        <v>242</v>
      </c>
      <c r="H5973" t="s">
        <v>134</v>
      </c>
      <c r="I5973" t="s">
        <v>135</v>
      </c>
      <c r="J5973" t="s">
        <v>136</v>
      </c>
      <c r="K5973" t="s">
        <v>137</v>
      </c>
      <c r="L5973" t="s">
        <v>17184</v>
      </c>
      <c r="M5973" t="s">
        <v>17185</v>
      </c>
      <c r="N5973">
        <v>1.8716666660000001</v>
      </c>
      <c r="O5973">
        <v>0</v>
      </c>
      <c r="P5973">
        <v>6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4.7603054644198366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4.7603054644198366</v>
      </c>
    </row>
    <row r="5974" spans="1:31" x14ac:dyDescent="0.25">
      <c r="A5974">
        <v>1719755</v>
      </c>
      <c r="B5974">
        <v>1</v>
      </c>
      <c r="C5974" t="s">
        <v>80</v>
      </c>
      <c r="D5974" t="s">
        <v>97</v>
      </c>
      <c r="E5974" t="s">
        <v>131</v>
      </c>
      <c r="F5974" t="s">
        <v>17186</v>
      </c>
      <c r="G5974" t="s">
        <v>133</v>
      </c>
      <c r="H5974" t="s">
        <v>134</v>
      </c>
      <c r="I5974" t="s">
        <v>135</v>
      </c>
      <c r="J5974" t="s">
        <v>136</v>
      </c>
      <c r="K5974" t="s">
        <v>137</v>
      </c>
      <c r="L5974" t="s">
        <v>17187</v>
      </c>
      <c r="M5974" t="s">
        <v>17188</v>
      </c>
      <c r="N5974">
        <v>4.0102777769999998</v>
      </c>
      <c r="O5974">
        <v>0</v>
      </c>
      <c r="P5974">
        <v>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0.98875950814044444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0.98875950814044444</v>
      </c>
    </row>
    <row r="5975" spans="1:31" x14ac:dyDescent="0.25">
      <c r="A5975">
        <v>1720004</v>
      </c>
      <c r="B5975">
        <v>1</v>
      </c>
      <c r="C5975" t="s">
        <v>81</v>
      </c>
      <c r="D5975" t="s">
        <v>113</v>
      </c>
      <c r="E5975" t="s">
        <v>140</v>
      </c>
      <c r="F5975" t="s">
        <v>556</v>
      </c>
      <c r="G5975" t="s">
        <v>147</v>
      </c>
      <c r="H5975" t="s">
        <v>143</v>
      </c>
      <c r="I5975" t="s">
        <v>135</v>
      </c>
      <c r="J5975" t="s">
        <v>136</v>
      </c>
      <c r="K5975" t="s">
        <v>137</v>
      </c>
      <c r="L5975" t="s">
        <v>17189</v>
      </c>
      <c r="M5975" t="s">
        <v>17190</v>
      </c>
      <c r="N5975">
        <v>1.5038888880000001</v>
      </c>
      <c r="O5975">
        <v>15</v>
      </c>
      <c r="P5975">
        <v>347</v>
      </c>
      <c r="Q5975">
        <v>144</v>
      </c>
      <c r="R5975">
        <v>177</v>
      </c>
      <c r="S5975">
        <v>20</v>
      </c>
      <c r="T5975">
        <v>28</v>
      </c>
      <c r="U5975">
        <v>0</v>
      </c>
      <c r="V5975">
        <v>0</v>
      </c>
      <c r="W5975">
        <v>4.5143167735314451</v>
      </c>
      <c r="X5975">
        <v>128.40163877790943</v>
      </c>
      <c r="Y5975">
        <v>112.61281857957405</v>
      </c>
      <c r="Z5975">
        <v>84.744265286444346</v>
      </c>
      <c r="AA5975">
        <v>59.910777058241912</v>
      </c>
      <c r="AB5975">
        <v>26.927646091964604</v>
      </c>
      <c r="AC5975">
        <v>0</v>
      </c>
      <c r="AD5975">
        <v>0</v>
      </c>
      <c r="AE5975">
        <v>417.1114625676658</v>
      </c>
    </row>
    <row r="5976" spans="1:31" x14ac:dyDescent="0.25">
      <c r="A5976">
        <v>1719801</v>
      </c>
      <c r="B5976">
        <v>1</v>
      </c>
      <c r="C5976" t="s">
        <v>80</v>
      </c>
      <c r="D5976" t="s">
        <v>83</v>
      </c>
      <c r="E5976" t="s">
        <v>131</v>
      </c>
      <c r="F5976" t="s">
        <v>17191</v>
      </c>
      <c r="G5976" t="s">
        <v>238</v>
      </c>
      <c r="H5976" t="s">
        <v>134</v>
      </c>
      <c r="I5976" t="s">
        <v>135</v>
      </c>
      <c r="J5976" t="s">
        <v>136</v>
      </c>
      <c r="K5976" t="s">
        <v>137</v>
      </c>
      <c r="L5976" t="s">
        <v>17192</v>
      </c>
      <c r="M5976" t="s">
        <v>17193</v>
      </c>
      <c r="N5976">
        <v>2.082222222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1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20.942077826827084</v>
      </c>
      <c r="AC5976">
        <v>0</v>
      </c>
      <c r="AD5976">
        <v>0</v>
      </c>
      <c r="AE5976">
        <v>20.942077826827084</v>
      </c>
    </row>
    <row r="5977" spans="1:31" x14ac:dyDescent="0.25">
      <c r="A5977">
        <v>1720150</v>
      </c>
      <c r="B5977">
        <v>1</v>
      </c>
      <c r="C5977" t="s">
        <v>80</v>
      </c>
      <c r="D5977" t="s">
        <v>83</v>
      </c>
      <c r="E5977" t="s">
        <v>131</v>
      </c>
      <c r="F5977" t="s">
        <v>17194</v>
      </c>
      <c r="G5977" t="s">
        <v>238</v>
      </c>
      <c r="H5977" t="s">
        <v>134</v>
      </c>
      <c r="I5977" t="s">
        <v>135</v>
      </c>
      <c r="J5977" t="s">
        <v>136</v>
      </c>
      <c r="K5977" t="s">
        <v>137</v>
      </c>
      <c r="L5977" t="s">
        <v>17195</v>
      </c>
      <c r="M5977" t="s">
        <v>17196</v>
      </c>
      <c r="N5977">
        <v>0.85027777699999996</v>
      </c>
      <c r="O5977">
        <v>0</v>
      </c>
      <c r="P5977">
        <v>1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0.17190532509368836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0.17190532509368836</v>
      </c>
    </row>
    <row r="5978" spans="1:31" x14ac:dyDescent="0.25">
      <c r="A5978">
        <v>1719546</v>
      </c>
      <c r="B5978">
        <v>1</v>
      </c>
      <c r="C5978" t="s">
        <v>80</v>
      </c>
      <c r="D5978" t="s">
        <v>85</v>
      </c>
      <c r="E5978" t="s">
        <v>131</v>
      </c>
      <c r="F5978" t="s">
        <v>17197</v>
      </c>
      <c r="G5978" t="s">
        <v>133</v>
      </c>
      <c r="H5978" t="s">
        <v>134</v>
      </c>
      <c r="I5978" t="s">
        <v>135</v>
      </c>
      <c r="J5978" t="s">
        <v>136</v>
      </c>
      <c r="K5978" t="s">
        <v>137</v>
      </c>
      <c r="L5978" t="s">
        <v>17198</v>
      </c>
      <c r="M5978" t="s">
        <v>17199</v>
      </c>
      <c r="N5978">
        <v>3.0975000000000001</v>
      </c>
      <c r="O5978">
        <v>0</v>
      </c>
      <c r="P5978">
        <v>3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1.2612605522130713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1.2612605522130713</v>
      </c>
    </row>
    <row r="5979" spans="1:31" x14ac:dyDescent="0.25">
      <c r="A5979">
        <v>1720024</v>
      </c>
      <c r="B5979">
        <v>1</v>
      </c>
      <c r="C5979" t="s">
        <v>81</v>
      </c>
      <c r="D5979" t="s">
        <v>128</v>
      </c>
      <c r="E5979" t="s">
        <v>314</v>
      </c>
      <c r="F5979" t="s">
        <v>17101</v>
      </c>
      <c r="G5979" t="s">
        <v>147</v>
      </c>
      <c r="H5979" t="s">
        <v>143</v>
      </c>
      <c r="I5979" t="s">
        <v>135</v>
      </c>
      <c r="J5979" t="s">
        <v>136</v>
      </c>
      <c r="K5979" t="s">
        <v>137</v>
      </c>
      <c r="L5979" t="s">
        <v>17200</v>
      </c>
      <c r="M5979" t="s">
        <v>17201</v>
      </c>
      <c r="N5979">
        <v>0.36472222199999998</v>
      </c>
      <c r="O5979">
        <v>6</v>
      </c>
      <c r="P5979">
        <v>1084</v>
      </c>
      <c r="Q5979">
        <v>7</v>
      </c>
      <c r="R5979">
        <v>24</v>
      </c>
      <c r="S5979">
        <v>36</v>
      </c>
      <c r="T5979">
        <v>96</v>
      </c>
      <c r="U5979">
        <v>4</v>
      </c>
      <c r="V5979">
        <v>0</v>
      </c>
      <c r="W5979">
        <v>0.40639215360025027</v>
      </c>
      <c r="X5979">
        <v>86.465442775538676</v>
      </c>
      <c r="Y5979">
        <v>3.1275629824240103</v>
      </c>
      <c r="Z5979">
        <v>6.2473024666048751</v>
      </c>
      <c r="AA5979">
        <v>299.74462800249432</v>
      </c>
      <c r="AB5979">
        <v>27.261723381358198</v>
      </c>
      <c r="AC5979">
        <v>81.536301662189715</v>
      </c>
      <c r="AD5979">
        <v>0</v>
      </c>
      <c r="AE5979">
        <v>504.78935342421005</v>
      </c>
    </row>
    <row r="5980" spans="1:31" x14ac:dyDescent="0.25">
      <c r="A5980">
        <v>1720044</v>
      </c>
      <c r="B5980">
        <v>1</v>
      </c>
      <c r="C5980" t="s">
        <v>80</v>
      </c>
      <c r="D5980" t="s">
        <v>108</v>
      </c>
      <c r="E5980" t="s">
        <v>171</v>
      </c>
      <c r="F5980" t="s">
        <v>17202</v>
      </c>
      <c r="G5980" t="s">
        <v>246</v>
      </c>
      <c r="H5980" t="s">
        <v>143</v>
      </c>
      <c r="I5980" t="s">
        <v>135</v>
      </c>
      <c r="J5980" t="s">
        <v>136</v>
      </c>
      <c r="K5980" t="s">
        <v>137</v>
      </c>
      <c r="L5980" t="s">
        <v>17203</v>
      </c>
      <c r="M5980" t="s">
        <v>17204</v>
      </c>
      <c r="N5980">
        <v>1.1297222220000001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108.72638029946897</v>
      </c>
      <c r="AD5980">
        <v>0</v>
      </c>
      <c r="AE5980">
        <v>108.72638029946897</v>
      </c>
    </row>
    <row r="5981" spans="1:31" x14ac:dyDescent="0.25">
      <c r="A5981">
        <v>1719526</v>
      </c>
      <c r="B5981">
        <v>1</v>
      </c>
      <c r="C5981" t="s">
        <v>80</v>
      </c>
      <c r="D5981" t="s">
        <v>99</v>
      </c>
      <c r="E5981" t="s">
        <v>140</v>
      </c>
      <c r="F5981" t="s">
        <v>17205</v>
      </c>
      <c r="G5981" t="s">
        <v>147</v>
      </c>
      <c r="H5981" t="s">
        <v>143</v>
      </c>
      <c r="I5981" t="s">
        <v>135</v>
      </c>
      <c r="J5981" t="s">
        <v>136</v>
      </c>
      <c r="K5981" t="s">
        <v>137</v>
      </c>
      <c r="L5981" t="s">
        <v>17206</v>
      </c>
      <c r="M5981" t="s">
        <v>17207</v>
      </c>
      <c r="N5981">
        <v>0.67611111099999999</v>
      </c>
      <c r="O5981">
        <v>0</v>
      </c>
      <c r="P5981">
        <v>0</v>
      </c>
      <c r="Q5981">
        <v>0</v>
      </c>
      <c r="R5981">
        <v>0</v>
      </c>
      <c r="S5981">
        <v>1</v>
      </c>
      <c r="T5981">
        <v>0</v>
      </c>
      <c r="U5981">
        <v>3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1.269362927446674</v>
      </c>
      <c r="AB5981">
        <v>0</v>
      </c>
      <c r="AC5981">
        <v>33.886013931912288</v>
      </c>
      <c r="AD5981">
        <v>0</v>
      </c>
      <c r="AE5981">
        <v>35.15537685935896</v>
      </c>
    </row>
    <row r="5982" spans="1:31" x14ac:dyDescent="0.25">
      <c r="A5982">
        <v>1720087</v>
      </c>
      <c r="B5982">
        <v>1</v>
      </c>
      <c r="C5982" t="s">
        <v>80</v>
      </c>
      <c r="D5982" t="s">
        <v>82</v>
      </c>
      <c r="E5982" t="s">
        <v>131</v>
      </c>
      <c r="F5982" t="s">
        <v>17208</v>
      </c>
      <c r="G5982" t="s">
        <v>238</v>
      </c>
      <c r="H5982" t="s">
        <v>134</v>
      </c>
      <c r="I5982" t="s">
        <v>135</v>
      </c>
      <c r="J5982" t="s">
        <v>136</v>
      </c>
      <c r="K5982" t="s">
        <v>137</v>
      </c>
      <c r="L5982" t="s">
        <v>17209</v>
      </c>
      <c r="M5982" t="s">
        <v>17210</v>
      </c>
      <c r="N5982">
        <v>0.68833333299999999</v>
      </c>
      <c r="O5982">
        <v>0</v>
      </c>
      <c r="P5982">
        <v>2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1.6314018009758584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1.6314018009758584</v>
      </c>
    </row>
    <row r="5983" spans="1:31" x14ac:dyDescent="0.25">
      <c r="A5983">
        <v>1720030</v>
      </c>
      <c r="B5983">
        <v>1</v>
      </c>
      <c r="C5983" t="s">
        <v>80</v>
      </c>
      <c r="D5983" t="s">
        <v>99</v>
      </c>
      <c r="E5983" t="s">
        <v>160</v>
      </c>
      <c r="F5983" t="s">
        <v>3748</v>
      </c>
      <c r="G5983" t="s">
        <v>1006</v>
      </c>
      <c r="H5983" t="s">
        <v>134</v>
      </c>
      <c r="I5983" t="s">
        <v>135</v>
      </c>
      <c r="J5983" t="s">
        <v>136</v>
      </c>
      <c r="K5983" t="s">
        <v>137</v>
      </c>
      <c r="L5983" t="s">
        <v>17211</v>
      </c>
      <c r="M5983" t="s">
        <v>17212</v>
      </c>
      <c r="N5983">
        <v>3.1155555549999998</v>
      </c>
      <c r="O5983">
        <v>0</v>
      </c>
      <c r="P5983">
        <v>17</v>
      </c>
      <c r="Q5983">
        <v>0</v>
      </c>
      <c r="R5983">
        <v>6</v>
      </c>
      <c r="S5983">
        <v>0</v>
      </c>
      <c r="T5983">
        <v>6</v>
      </c>
      <c r="U5983">
        <v>0</v>
      </c>
      <c r="V5983">
        <v>0</v>
      </c>
      <c r="W5983">
        <v>0</v>
      </c>
      <c r="X5983">
        <v>12.685600178708603</v>
      </c>
      <c r="Y5983">
        <v>0</v>
      </c>
      <c r="Z5983">
        <v>1.7892640738263144</v>
      </c>
      <c r="AA5983">
        <v>0</v>
      </c>
      <c r="AB5983">
        <v>65.774116321695089</v>
      </c>
      <c r="AC5983">
        <v>0</v>
      </c>
      <c r="AD5983">
        <v>0</v>
      </c>
      <c r="AE5983">
        <v>80.248980574230004</v>
      </c>
    </row>
    <row r="5984" spans="1:31" x14ac:dyDescent="0.25">
      <c r="A5984">
        <v>1719629</v>
      </c>
      <c r="B5984">
        <v>1</v>
      </c>
      <c r="C5984" t="s">
        <v>81</v>
      </c>
      <c r="D5984" t="s">
        <v>113</v>
      </c>
      <c r="E5984" t="s">
        <v>189</v>
      </c>
      <c r="F5984" t="s">
        <v>17213</v>
      </c>
      <c r="G5984" t="s">
        <v>316</v>
      </c>
      <c r="H5984" t="s">
        <v>143</v>
      </c>
      <c r="I5984" t="s">
        <v>135</v>
      </c>
      <c r="J5984" t="s">
        <v>136</v>
      </c>
      <c r="K5984" t="s">
        <v>153</v>
      </c>
      <c r="L5984" t="s">
        <v>17214</v>
      </c>
      <c r="M5984" t="s">
        <v>17215</v>
      </c>
      <c r="N5984">
        <v>0.75888888799999998</v>
      </c>
      <c r="O5984">
        <v>0</v>
      </c>
      <c r="P5984">
        <v>199</v>
      </c>
      <c r="Q5984">
        <v>4</v>
      </c>
      <c r="R5984">
        <v>94</v>
      </c>
      <c r="S5984">
        <v>0</v>
      </c>
      <c r="T5984">
        <v>10</v>
      </c>
      <c r="U5984">
        <v>2</v>
      </c>
      <c r="V5984">
        <v>0</v>
      </c>
      <c r="W5984">
        <v>0</v>
      </c>
      <c r="X5984">
        <v>27.503677298902772</v>
      </c>
      <c r="Y5984">
        <v>5.8584725432859894</v>
      </c>
      <c r="Z5984">
        <v>26.681493663261314</v>
      </c>
      <c r="AA5984">
        <v>0</v>
      </c>
      <c r="AB5984">
        <v>4.9965196486278973</v>
      </c>
      <c r="AC5984">
        <v>34.83058271587042</v>
      </c>
      <c r="AD5984">
        <v>0</v>
      </c>
      <c r="AE5984">
        <v>99.870745869948394</v>
      </c>
    </row>
    <row r="5985" spans="1:31" x14ac:dyDescent="0.25">
      <c r="A5985">
        <v>1719675</v>
      </c>
      <c r="B5985">
        <v>1</v>
      </c>
      <c r="C5985" t="s">
        <v>80</v>
      </c>
      <c r="D5985" t="s">
        <v>96</v>
      </c>
      <c r="E5985" t="s">
        <v>160</v>
      </c>
      <c r="F5985" t="s">
        <v>16818</v>
      </c>
      <c r="G5985" t="s">
        <v>162</v>
      </c>
      <c r="H5985" t="s">
        <v>134</v>
      </c>
      <c r="I5985" t="s">
        <v>135</v>
      </c>
      <c r="J5985" t="s">
        <v>136</v>
      </c>
      <c r="K5985" t="s">
        <v>137</v>
      </c>
      <c r="L5985" t="s">
        <v>17216</v>
      </c>
      <c r="M5985" t="s">
        <v>17217</v>
      </c>
      <c r="N5985">
        <v>3.5011111110000002</v>
      </c>
      <c r="O5985">
        <v>0</v>
      </c>
      <c r="P5985">
        <v>50</v>
      </c>
      <c r="Q5985">
        <v>0</v>
      </c>
      <c r="R5985">
        <v>0</v>
      </c>
      <c r="S5985">
        <v>0</v>
      </c>
      <c r="T5985">
        <v>7</v>
      </c>
      <c r="U5985">
        <v>0</v>
      </c>
      <c r="V5985">
        <v>0</v>
      </c>
      <c r="W5985">
        <v>0</v>
      </c>
      <c r="X5985">
        <v>55.221246584392141</v>
      </c>
      <c r="Y5985">
        <v>0</v>
      </c>
      <c r="Z5985">
        <v>0</v>
      </c>
      <c r="AA5985">
        <v>0</v>
      </c>
      <c r="AB5985">
        <v>44.566756407932715</v>
      </c>
      <c r="AC5985">
        <v>0</v>
      </c>
      <c r="AD5985">
        <v>0</v>
      </c>
      <c r="AE5985">
        <v>99.788002992324863</v>
      </c>
    </row>
    <row r="5986" spans="1:31" x14ac:dyDescent="0.25">
      <c r="A5986">
        <v>1719967</v>
      </c>
      <c r="B5986">
        <v>1</v>
      </c>
      <c r="C5986" t="s">
        <v>80</v>
      </c>
      <c r="D5986" t="s">
        <v>104</v>
      </c>
      <c r="E5986" t="s">
        <v>131</v>
      </c>
      <c r="F5986" t="s">
        <v>17218</v>
      </c>
      <c r="G5986" t="s">
        <v>133</v>
      </c>
      <c r="H5986" t="s">
        <v>134</v>
      </c>
      <c r="I5986" t="s">
        <v>135</v>
      </c>
      <c r="J5986" t="s">
        <v>136</v>
      </c>
      <c r="K5986" t="s">
        <v>137</v>
      </c>
      <c r="L5986" t="s">
        <v>17219</v>
      </c>
      <c r="M5986" t="s">
        <v>17220</v>
      </c>
      <c r="N5986">
        <v>2.312777777</v>
      </c>
      <c r="O5986">
        <v>0</v>
      </c>
      <c r="P5986">
        <v>4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1.6748222038229237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1.6748222038229237</v>
      </c>
    </row>
    <row r="5987" spans="1:31" x14ac:dyDescent="0.25">
      <c r="A5987">
        <v>1719566</v>
      </c>
      <c r="B5987">
        <v>1</v>
      </c>
      <c r="C5987" t="s">
        <v>80</v>
      </c>
      <c r="D5987" t="s">
        <v>96</v>
      </c>
      <c r="E5987" t="s">
        <v>131</v>
      </c>
      <c r="F5987" t="s">
        <v>17221</v>
      </c>
      <c r="G5987" t="s">
        <v>157</v>
      </c>
      <c r="H5987" t="s">
        <v>134</v>
      </c>
      <c r="I5987" t="s">
        <v>135</v>
      </c>
      <c r="J5987" t="s">
        <v>136</v>
      </c>
      <c r="K5987" t="s">
        <v>137</v>
      </c>
      <c r="L5987" t="s">
        <v>17222</v>
      </c>
      <c r="M5987" t="s">
        <v>17223</v>
      </c>
      <c r="N5987">
        <v>4.4211111110000001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1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</row>
    <row r="5988" spans="1:31" x14ac:dyDescent="0.25">
      <c r="A5988">
        <v>1719861</v>
      </c>
      <c r="B5988">
        <v>1</v>
      </c>
      <c r="C5988" t="s">
        <v>80</v>
      </c>
      <c r="D5988" t="s">
        <v>105</v>
      </c>
      <c r="E5988" t="s">
        <v>131</v>
      </c>
      <c r="F5988" t="s">
        <v>17224</v>
      </c>
      <c r="G5988" t="s">
        <v>242</v>
      </c>
      <c r="H5988" t="s">
        <v>134</v>
      </c>
      <c r="I5988" t="s">
        <v>135</v>
      </c>
      <c r="J5988" t="s">
        <v>136</v>
      </c>
      <c r="K5988" t="s">
        <v>137</v>
      </c>
      <c r="L5988" t="s">
        <v>17225</v>
      </c>
      <c r="M5988" t="s">
        <v>17226</v>
      </c>
      <c r="N5988">
        <v>11.832777777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1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86.041906558567746</v>
      </c>
      <c r="AC5988">
        <v>0</v>
      </c>
      <c r="AD5988">
        <v>0</v>
      </c>
      <c r="AE5988">
        <v>86.041906558567746</v>
      </c>
    </row>
    <row r="5989" spans="1:31" x14ac:dyDescent="0.25">
      <c r="A5989">
        <v>1719815</v>
      </c>
      <c r="B5989">
        <v>1</v>
      </c>
      <c r="C5989" t="s">
        <v>80</v>
      </c>
      <c r="D5989" t="s">
        <v>109</v>
      </c>
      <c r="E5989" t="s">
        <v>131</v>
      </c>
      <c r="F5989" t="s">
        <v>17227</v>
      </c>
      <c r="G5989" t="s">
        <v>133</v>
      </c>
      <c r="H5989" t="s">
        <v>134</v>
      </c>
      <c r="I5989" t="s">
        <v>135</v>
      </c>
      <c r="J5989" t="s">
        <v>136</v>
      </c>
      <c r="K5989" t="s">
        <v>137</v>
      </c>
      <c r="L5989" t="s">
        <v>17228</v>
      </c>
      <c r="M5989" t="s">
        <v>17229</v>
      </c>
      <c r="N5989">
        <v>1.7269444439999999</v>
      </c>
      <c r="O5989">
        <v>0</v>
      </c>
      <c r="P5989">
        <v>1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0.12530066441814777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0.12530066441814777</v>
      </c>
    </row>
    <row r="5990" spans="1:31" x14ac:dyDescent="0.25">
      <c r="A5990">
        <v>1720107</v>
      </c>
      <c r="B5990">
        <v>1</v>
      </c>
      <c r="C5990" t="s">
        <v>80</v>
      </c>
      <c r="D5990" t="s">
        <v>97</v>
      </c>
      <c r="E5990" t="s">
        <v>131</v>
      </c>
      <c r="F5990" t="s">
        <v>17230</v>
      </c>
      <c r="G5990" t="s">
        <v>133</v>
      </c>
      <c r="H5990" t="s">
        <v>134</v>
      </c>
      <c r="I5990" t="s">
        <v>135</v>
      </c>
      <c r="J5990" t="s">
        <v>136</v>
      </c>
      <c r="K5990" t="s">
        <v>137</v>
      </c>
      <c r="L5990" t="s">
        <v>17231</v>
      </c>
      <c r="M5990" t="s">
        <v>17232</v>
      </c>
      <c r="N5990">
        <v>1.376944444</v>
      </c>
      <c r="O5990">
        <v>0</v>
      </c>
      <c r="P5990">
        <v>1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3.2421534448512004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3.2421534448512004</v>
      </c>
    </row>
    <row r="5991" spans="1:31" x14ac:dyDescent="0.25">
      <c r="A5991">
        <v>1719612</v>
      </c>
      <c r="B5991">
        <v>1</v>
      </c>
      <c r="C5991" t="s">
        <v>80</v>
      </c>
      <c r="D5991" t="s">
        <v>103</v>
      </c>
      <c r="E5991" t="s">
        <v>140</v>
      </c>
      <c r="F5991" t="s">
        <v>17233</v>
      </c>
      <c r="G5991" t="s">
        <v>152</v>
      </c>
      <c r="H5991" t="s">
        <v>143</v>
      </c>
      <c r="I5991" t="s">
        <v>135</v>
      </c>
      <c r="J5991" t="s">
        <v>136</v>
      </c>
      <c r="K5991" t="s">
        <v>153</v>
      </c>
      <c r="L5991" t="s">
        <v>17234</v>
      </c>
      <c r="M5991" t="s">
        <v>17235</v>
      </c>
      <c r="N5991">
        <v>1.840453611</v>
      </c>
      <c r="O5991">
        <v>0</v>
      </c>
      <c r="P5991">
        <v>0</v>
      </c>
      <c r="Q5991">
        <v>1</v>
      </c>
      <c r="R5991">
        <v>30</v>
      </c>
      <c r="S5991">
        <v>0</v>
      </c>
      <c r="T5991">
        <v>10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23.066044622625061</v>
      </c>
      <c r="AA5991">
        <v>0</v>
      </c>
      <c r="AB5991">
        <v>14.470435489090303</v>
      </c>
      <c r="AC5991">
        <v>0</v>
      </c>
      <c r="AD5991">
        <v>0</v>
      </c>
      <c r="AE5991">
        <v>37.536480111715363</v>
      </c>
    </row>
    <row r="5992" spans="1:31" x14ac:dyDescent="0.25">
      <c r="A5992">
        <v>1720070</v>
      </c>
      <c r="B5992">
        <v>1</v>
      </c>
      <c r="C5992" t="s">
        <v>80</v>
      </c>
      <c r="D5992" t="s">
        <v>85</v>
      </c>
      <c r="E5992" t="s">
        <v>441</v>
      </c>
      <c r="F5992" t="s">
        <v>1289</v>
      </c>
      <c r="G5992" t="s">
        <v>575</v>
      </c>
      <c r="H5992" t="s">
        <v>134</v>
      </c>
      <c r="I5992" t="s">
        <v>135</v>
      </c>
      <c r="J5992" t="s">
        <v>136</v>
      </c>
      <c r="K5992" t="s">
        <v>137</v>
      </c>
      <c r="L5992" t="s">
        <v>17236</v>
      </c>
      <c r="M5992" t="s">
        <v>17237</v>
      </c>
      <c r="N5992">
        <v>7.2675000000000001</v>
      </c>
      <c r="O5992">
        <v>0</v>
      </c>
      <c r="P5992">
        <v>73</v>
      </c>
      <c r="Q5992">
        <v>0</v>
      </c>
      <c r="R5992">
        <v>0</v>
      </c>
      <c r="S5992">
        <v>0</v>
      </c>
      <c r="T5992">
        <v>18</v>
      </c>
      <c r="U5992">
        <v>0</v>
      </c>
      <c r="V5992">
        <v>0</v>
      </c>
      <c r="W5992">
        <v>0</v>
      </c>
      <c r="X5992">
        <v>174.11132746722396</v>
      </c>
      <c r="Y5992">
        <v>0</v>
      </c>
      <c r="Z5992">
        <v>0</v>
      </c>
      <c r="AA5992">
        <v>0</v>
      </c>
      <c r="AB5992">
        <v>130.00336542909588</v>
      </c>
      <c r="AC5992">
        <v>0</v>
      </c>
      <c r="AD5992">
        <v>0</v>
      </c>
      <c r="AE5992">
        <v>304.11469289631987</v>
      </c>
    </row>
    <row r="5993" spans="1:31" x14ac:dyDescent="0.25">
      <c r="A5993">
        <v>1719715</v>
      </c>
      <c r="B5993">
        <v>1</v>
      </c>
      <c r="C5993" t="s">
        <v>80</v>
      </c>
      <c r="D5993" t="s">
        <v>106</v>
      </c>
      <c r="E5993" t="s">
        <v>189</v>
      </c>
      <c r="F5993" t="s">
        <v>17238</v>
      </c>
      <c r="G5993" t="s">
        <v>147</v>
      </c>
      <c r="H5993" t="s">
        <v>143</v>
      </c>
      <c r="I5993" t="s">
        <v>135</v>
      </c>
      <c r="J5993" t="s">
        <v>136</v>
      </c>
      <c r="K5993" t="s">
        <v>137</v>
      </c>
      <c r="L5993" t="s">
        <v>17239</v>
      </c>
      <c r="M5993" t="s">
        <v>17240</v>
      </c>
      <c r="N5993">
        <v>0.65500000000000003</v>
      </c>
      <c r="O5993">
        <v>0</v>
      </c>
      <c r="P5993">
        <v>266</v>
      </c>
      <c r="Q5993">
        <v>54</v>
      </c>
      <c r="R5993">
        <v>46</v>
      </c>
      <c r="S5993">
        <v>5</v>
      </c>
      <c r="T5993">
        <v>43</v>
      </c>
      <c r="U5993">
        <v>1</v>
      </c>
      <c r="V5993">
        <v>0</v>
      </c>
      <c r="W5993">
        <v>0</v>
      </c>
      <c r="X5993">
        <v>27.692362844599202</v>
      </c>
      <c r="Y5993">
        <v>32.072345271687155</v>
      </c>
      <c r="Z5993">
        <v>8.6563898341043188</v>
      </c>
      <c r="AA5993">
        <v>13.13781042228525</v>
      </c>
      <c r="AB5993">
        <v>24.009790837838473</v>
      </c>
      <c r="AC5993">
        <v>0.4997491042955951</v>
      </c>
      <c r="AD5993">
        <v>0</v>
      </c>
      <c r="AE5993">
        <v>106.06844831481</v>
      </c>
    </row>
    <row r="5994" spans="1:31" x14ac:dyDescent="0.25">
      <c r="A5994">
        <v>1720090</v>
      </c>
      <c r="B5994">
        <v>1</v>
      </c>
      <c r="C5994" t="s">
        <v>80</v>
      </c>
      <c r="D5994" t="s">
        <v>105</v>
      </c>
      <c r="E5994" t="s">
        <v>140</v>
      </c>
      <c r="F5994" t="s">
        <v>17241</v>
      </c>
      <c r="G5994" t="s">
        <v>147</v>
      </c>
      <c r="H5994" t="s">
        <v>143</v>
      </c>
      <c r="I5994" t="s">
        <v>135</v>
      </c>
      <c r="J5994" t="s">
        <v>136</v>
      </c>
      <c r="K5994" t="s">
        <v>137</v>
      </c>
      <c r="L5994" t="s">
        <v>17242</v>
      </c>
      <c r="M5994" t="s">
        <v>17243</v>
      </c>
      <c r="N5994">
        <v>0.88694444400000005</v>
      </c>
      <c r="O5994">
        <v>0</v>
      </c>
      <c r="P5994">
        <v>162</v>
      </c>
      <c r="Q5994">
        <v>0</v>
      </c>
      <c r="R5994">
        <v>0</v>
      </c>
      <c r="S5994">
        <v>17</v>
      </c>
      <c r="T5994">
        <v>34</v>
      </c>
      <c r="U5994">
        <v>16</v>
      </c>
      <c r="V5994">
        <v>3</v>
      </c>
      <c r="W5994">
        <v>0</v>
      </c>
      <c r="X5994">
        <v>42.355964333834123</v>
      </c>
      <c r="Y5994">
        <v>0</v>
      </c>
      <c r="Z5994">
        <v>0</v>
      </c>
      <c r="AA5994">
        <v>66.033968559134763</v>
      </c>
      <c r="AB5994">
        <v>32.077624514936602</v>
      </c>
      <c r="AC5994">
        <v>761.29272705085509</v>
      </c>
      <c r="AD5994">
        <v>38.245239457761421</v>
      </c>
      <c r="AE5994">
        <v>940.00552391652195</v>
      </c>
    </row>
    <row r="5995" spans="1:31" x14ac:dyDescent="0.25">
      <c r="A5995">
        <v>1720190</v>
      </c>
      <c r="B5995">
        <v>1</v>
      </c>
      <c r="C5995" t="s">
        <v>80</v>
      </c>
      <c r="D5995" t="s">
        <v>100</v>
      </c>
      <c r="E5995" t="s">
        <v>314</v>
      </c>
      <c r="F5995" t="s">
        <v>866</v>
      </c>
      <c r="G5995" t="s">
        <v>147</v>
      </c>
      <c r="H5995" t="s">
        <v>234</v>
      </c>
      <c r="I5995" t="s">
        <v>135</v>
      </c>
      <c r="J5995" t="s">
        <v>136</v>
      </c>
      <c r="K5995" t="s">
        <v>137</v>
      </c>
      <c r="L5995" t="s">
        <v>17244</v>
      </c>
      <c r="M5995" t="s">
        <v>17245</v>
      </c>
      <c r="N5995">
        <v>2.5777777770000001</v>
      </c>
      <c r="O5995">
        <v>10</v>
      </c>
      <c r="P5995">
        <v>16957</v>
      </c>
      <c r="Q5995">
        <v>46</v>
      </c>
      <c r="R5995">
        <v>420</v>
      </c>
      <c r="S5995">
        <v>41</v>
      </c>
      <c r="T5995">
        <v>2772</v>
      </c>
      <c r="U5995">
        <v>33</v>
      </c>
      <c r="V5995">
        <v>184</v>
      </c>
      <c r="W5995">
        <v>10.184079999764309</v>
      </c>
      <c r="X5995">
        <v>10995.503189374243</v>
      </c>
      <c r="Y5995">
        <v>361.18298785845434</v>
      </c>
      <c r="Z5995">
        <v>323.31787875113105</v>
      </c>
      <c r="AA5995">
        <v>1065.1714997792533</v>
      </c>
      <c r="AB5995">
        <v>5886.9520408008875</v>
      </c>
      <c r="AC5995">
        <v>3360.4097001713562</v>
      </c>
      <c r="AD5995">
        <v>4632.9816369212458</v>
      </c>
      <c r="AE5995">
        <v>26635.703013656337</v>
      </c>
    </row>
    <row r="5996" spans="1:31" x14ac:dyDescent="0.25">
      <c r="A5996">
        <v>1719529</v>
      </c>
      <c r="B5996">
        <v>1</v>
      </c>
      <c r="C5996" t="s">
        <v>81</v>
      </c>
      <c r="D5996" t="s">
        <v>118</v>
      </c>
      <c r="E5996" t="s">
        <v>171</v>
      </c>
      <c r="F5996" t="s">
        <v>3911</v>
      </c>
      <c r="G5996" t="s">
        <v>147</v>
      </c>
      <c r="H5996" t="s">
        <v>143</v>
      </c>
      <c r="I5996" t="s">
        <v>135</v>
      </c>
      <c r="J5996" t="s">
        <v>136</v>
      </c>
      <c r="K5996" t="s">
        <v>137</v>
      </c>
      <c r="L5996" t="s">
        <v>17246</v>
      </c>
      <c r="M5996" t="s">
        <v>17247</v>
      </c>
      <c r="N5996">
        <v>0.52333333299999996</v>
      </c>
      <c r="O5996">
        <v>0</v>
      </c>
      <c r="P5996">
        <v>1113</v>
      </c>
      <c r="Q5996">
        <v>0</v>
      </c>
      <c r="R5996">
        <v>2</v>
      </c>
      <c r="S5996">
        <v>4</v>
      </c>
      <c r="T5996">
        <v>132</v>
      </c>
      <c r="U5996">
        <v>0</v>
      </c>
      <c r="V5996">
        <v>0</v>
      </c>
      <c r="W5996">
        <v>0</v>
      </c>
      <c r="X5996">
        <v>111.68045460832452</v>
      </c>
      <c r="Y5996">
        <v>0</v>
      </c>
      <c r="Z5996">
        <v>0.53692278633683332</v>
      </c>
      <c r="AA5996">
        <v>21.239273412839786</v>
      </c>
      <c r="AB5996">
        <v>53.471676000093126</v>
      </c>
      <c r="AC5996">
        <v>0</v>
      </c>
      <c r="AD5996">
        <v>0</v>
      </c>
      <c r="AE5996">
        <v>186.92832680759426</v>
      </c>
    </row>
    <row r="5997" spans="1:31" x14ac:dyDescent="0.25">
      <c r="A5997">
        <v>1719984</v>
      </c>
      <c r="B5997">
        <v>1</v>
      </c>
      <c r="C5997" t="s">
        <v>81</v>
      </c>
      <c r="D5997" t="s">
        <v>127</v>
      </c>
      <c r="E5997" t="s">
        <v>131</v>
      </c>
      <c r="F5997" t="s">
        <v>17248</v>
      </c>
      <c r="G5997" t="s">
        <v>133</v>
      </c>
      <c r="H5997" t="s">
        <v>134</v>
      </c>
      <c r="I5997" t="s">
        <v>135</v>
      </c>
      <c r="J5997" t="s">
        <v>136</v>
      </c>
      <c r="K5997" t="s">
        <v>137</v>
      </c>
      <c r="L5997" t="s">
        <v>17249</v>
      </c>
      <c r="M5997" t="s">
        <v>17250</v>
      </c>
      <c r="N5997">
        <v>5.5175000000000001</v>
      </c>
      <c r="O5997">
        <v>0</v>
      </c>
      <c r="P5997">
        <v>1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1.0912546948353268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1.0912546948353268</v>
      </c>
    </row>
    <row r="5998" spans="1:31" x14ac:dyDescent="0.25">
      <c r="A5998">
        <v>1719678</v>
      </c>
      <c r="B5998">
        <v>1</v>
      </c>
      <c r="C5998" t="s">
        <v>80</v>
      </c>
      <c r="D5998" t="s">
        <v>104</v>
      </c>
      <c r="E5998" t="s">
        <v>160</v>
      </c>
      <c r="F5998" t="s">
        <v>17251</v>
      </c>
      <c r="G5998" t="s">
        <v>162</v>
      </c>
      <c r="H5998" t="s">
        <v>134</v>
      </c>
      <c r="I5998" t="s">
        <v>135</v>
      </c>
      <c r="J5998" t="s">
        <v>136</v>
      </c>
      <c r="K5998" t="s">
        <v>137</v>
      </c>
      <c r="L5998" t="s">
        <v>17252</v>
      </c>
      <c r="M5998" t="s">
        <v>17253</v>
      </c>
      <c r="N5998">
        <v>1.4530555549999999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1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22.442196547708409</v>
      </c>
      <c r="AE5998">
        <v>22.442196547708409</v>
      </c>
    </row>
    <row r="5999" spans="1:31" x14ac:dyDescent="0.25">
      <c r="A5999">
        <v>1719724</v>
      </c>
      <c r="B5999">
        <v>1</v>
      </c>
      <c r="C5999" t="s">
        <v>80</v>
      </c>
      <c r="D5999" t="s">
        <v>90</v>
      </c>
      <c r="E5999" t="s">
        <v>131</v>
      </c>
      <c r="F5999" t="s">
        <v>17254</v>
      </c>
      <c r="G5999" t="s">
        <v>133</v>
      </c>
      <c r="H5999" t="s">
        <v>134</v>
      </c>
      <c r="I5999" t="s">
        <v>135</v>
      </c>
      <c r="J5999" t="s">
        <v>136</v>
      </c>
      <c r="K5999" t="s">
        <v>137</v>
      </c>
      <c r="L5999" t="s">
        <v>17255</v>
      </c>
      <c r="M5999" t="s">
        <v>17256</v>
      </c>
      <c r="N5999">
        <v>3.0347222220000001</v>
      </c>
      <c r="O5999">
        <v>0</v>
      </c>
      <c r="P5999">
        <v>1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1.6913422701667709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1.6913422701667709</v>
      </c>
    </row>
    <row r="6000" spans="1:31" x14ac:dyDescent="0.25">
      <c r="A6000">
        <v>1719893</v>
      </c>
      <c r="B6000">
        <v>1</v>
      </c>
      <c r="C6000" t="s">
        <v>80</v>
      </c>
      <c r="D6000" t="s">
        <v>97</v>
      </c>
      <c r="E6000" t="s">
        <v>131</v>
      </c>
      <c r="F6000" t="s">
        <v>17257</v>
      </c>
      <c r="G6000" t="s">
        <v>242</v>
      </c>
      <c r="H6000" t="s">
        <v>134</v>
      </c>
      <c r="I6000" t="s">
        <v>135</v>
      </c>
      <c r="J6000" t="s">
        <v>136</v>
      </c>
      <c r="K6000" t="s">
        <v>137</v>
      </c>
      <c r="L6000" t="s">
        <v>17258</v>
      </c>
      <c r="M6000" t="s">
        <v>17259</v>
      </c>
      <c r="N6000">
        <v>2.5808333330000002</v>
      </c>
      <c r="O6000">
        <v>0</v>
      </c>
      <c r="P6000">
        <v>2</v>
      </c>
      <c r="Q6000">
        <v>0</v>
      </c>
      <c r="R6000">
        <v>0</v>
      </c>
      <c r="S6000">
        <v>0</v>
      </c>
      <c r="T6000">
        <v>1</v>
      </c>
      <c r="U6000">
        <v>0</v>
      </c>
      <c r="V6000">
        <v>0</v>
      </c>
      <c r="W6000">
        <v>0</v>
      </c>
      <c r="X6000">
        <v>1.2820326559531199</v>
      </c>
      <c r="Y6000">
        <v>0</v>
      </c>
      <c r="Z6000">
        <v>0</v>
      </c>
      <c r="AA6000">
        <v>0</v>
      </c>
      <c r="AB6000">
        <v>0.44860068248146667</v>
      </c>
      <c r="AC6000">
        <v>0</v>
      </c>
      <c r="AD6000">
        <v>0</v>
      </c>
      <c r="AE6000">
        <v>1.7306333384345867</v>
      </c>
    </row>
    <row r="6001" spans="1:31" x14ac:dyDescent="0.25">
      <c r="A6001">
        <v>1719601</v>
      </c>
      <c r="B6001">
        <v>1</v>
      </c>
      <c r="C6001" t="s">
        <v>80</v>
      </c>
      <c r="D6001" t="s">
        <v>86</v>
      </c>
      <c r="E6001" t="s">
        <v>140</v>
      </c>
      <c r="F6001" t="s">
        <v>17260</v>
      </c>
      <c r="G6001" t="s">
        <v>316</v>
      </c>
      <c r="H6001" t="s">
        <v>143</v>
      </c>
      <c r="I6001" t="s">
        <v>455</v>
      </c>
      <c r="J6001" t="s">
        <v>136</v>
      </c>
      <c r="K6001" t="s">
        <v>137</v>
      </c>
      <c r="L6001" t="s">
        <v>17261</v>
      </c>
      <c r="M6001" t="s">
        <v>17262</v>
      </c>
      <c r="N6001">
        <v>1.8055555000000001E-2</v>
      </c>
      <c r="O6001">
        <v>0</v>
      </c>
      <c r="P6001">
        <v>2302</v>
      </c>
      <c r="Q6001">
        <v>0</v>
      </c>
      <c r="R6001">
        <v>0</v>
      </c>
      <c r="S6001">
        <v>3</v>
      </c>
      <c r="T6001">
        <v>325</v>
      </c>
      <c r="U6001">
        <v>0</v>
      </c>
      <c r="V6001">
        <v>1</v>
      </c>
      <c r="W6001">
        <v>0</v>
      </c>
      <c r="X6001">
        <v>11.603060416844789</v>
      </c>
      <c r="Y6001">
        <v>0</v>
      </c>
      <c r="Z6001">
        <v>0</v>
      </c>
      <c r="AA6001">
        <v>5.9942433910468953</v>
      </c>
      <c r="AB6001">
        <v>6.9369915105861129</v>
      </c>
      <c r="AC6001">
        <v>0</v>
      </c>
      <c r="AD6001">
        <v>0.29134426740863884</v>
      </c>
      <c r="AE6001">
        <v>24.825639585886435</v>
      </c>
    </row>
    <row r="6002" spans="1:31" x14ac:dyDescent="0.25">
      <c r="A6002">
        <v>1719515</v>
      </c>
      <c r="B6002">
        <v>1</v>
      </c>
      <c r="C6002" t="s">
        <v>80</v>
      </c>
      <c r="D6002" t="s">
        <v>88</v>
      </c>
      <c r="E6002" t="s">
        <v>171</v>
      </c>
      <c r="F6002" t="s">
        <v>17263</v>
      </c>
      <c r="G6002" t="s">
        <v>246</v>
      </c>
      <c r="H6002" t="s">
        <v>143</v>
      </c>
      <c r="I6002" t="s">
        <v>135</v>
      </c>
      <c r="J6002" t="s">
        <v>136</v>
      </c>
      <c r="K6002" t="s">
        <v>137</v>
      </c>
      <c r="L6002" t="s">
        <v>17264</v>
      </c>
      <c r="M6002" t="s">
        <v>17265</v>
      </c>
      <c r="N6002">
        <v>0.635833333</v>
      </c>
      <c r="O6002">
        <v>0</v>
      </c>
      <c r="P6002">
        <v>0</v>
      </c>
      <c r="Q6002">
        <v>0</v>
      </c>
      <c r="R6002">
        <v>0</v>
      </c>
      <c r="S6002">
        <v>7</v>
      </c>
      <c r="T6002">
        <v>6</v>
      </c>
      <c r="U6002">
        <v>9</v>
      </c>
      <c r="V6002">
        <v>3</v>
      </c>
      <c r="W6002">
        <v>0</v>
      </c>
      <c r="X6002">
        <v>0</v>
      </c>
      <c r="Y6002">
        <v>0</v>
      </c>
      <c r="Z6002">
        <v>0</v>
      </c>
      <c r="AA6002">
        <v>65.467320542641659</v>
      </c>
      <c r="AB6002">
        <v>10.92419033167887</v>
      </c>
      <c r="AC6002">
        <v>816.02195193356397</v>
      </c>
      <c r="AD6002">
        <v>114.89444495004177</v>
      </c>
      <c r="AE6002">
        <v>1007.3079077579263</v>
      </c>
    </row>
    <row r="6003" spans="1:31" x14ac:dyDescent="0.25">
      <c r="A6003">
        <v>1720056</v>
      </c>
      <c r="B6003">
        <v>1</v>
      </c>
      <c r="C6003" t="s">
        <v>81</v>
      </c>
      <c r="D6003" t="s">
        <v>112</v>
      </c>
      <c r="E6003" t="s">
        <v>131</v>
      </c>
      <c r="F6003" t="s">
        <v>17266</v>
      </c>
      <c r="G6003" t="s">
        <v>133</v>
      </c>
      <c r="H6003" t="s">
        <v>134</v>
      </c>
      <c r="I6003" t="s">
        <v>135</v>
      </c>
      <c r="J6003" t="s">
        <v>136</v>
      </c>
      <c r="K6003" t="s">
        <v>137</v>
      </c>
      <c r="L6003" t="s">
        <v>17267</v>
      </c>
      <c r="M6003" t="s">
        <v>17268</v>
      </c>
      <c r="N6003">
        <v>1.788611111</v>
      </c>
      <c r="O6003">
        <v>0</v>
      </c>
      <c r="P6003">
        <v>10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5.6616732070916607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5.6616732070916607</v>
      </c>
    </row>
    <row r="6004" spans="1:31" x14ac:dyDescent="0.25">
      <c r="A6004">
        <v>1719661</v>
      </c>
      <c r="B6004">
        <v>1</v>
      </c>
      <c r="C6004" t="s">
        <v>80</v>
      </c>
      <c r="D6004" t="s">
        <v>100</v>
      </c>
      <c r="E6004" t="s">
        <v>160</v>
      </c>
      <c r="F6004" t="s">
        <v>17269</v>
      </c>
      <c r="G6004" t="s">
        <v>326</v>
      </c>
      <c r="H6004" t="s">
        <v>134</v>
      </c>
      <c r="I6004" t="s">
        <v>135</v>
      </c>
      <c r="J6004" t="s">
        <v>136</v>
      </c>
      <c r="K6004" t="s">
        <v>137</v>
      </c>
      <c r="L6004" t="s">
        <v>17270</v>
      </c>
      <c r="M6004" t="s">
        <v>17271</v>
      </c>
      <c r="N6004">
        <v>3.6575000000000002</v>
      </c>
      <c r="O6004">
        <v>0</v>
      </c>
      <c r="P6004">
        <v>83</v>
      </c>
      <c r="Q6004">
        <v>0</v>
      </c>
      <c r="R6004">
        <v>1</v>
      </c>
      <c r="S6004">
        <v>0</v>
      </c>
      <c r="T6004">
        <v>9</v>
      </c>
      <c r="U6004">
        <v>0</v>
      </c>
      <c r="V6004">
        <v>0</v>
      </c>
      <c r="W6004">
        <v>0</v>
      </c>
      <c r="X6004">
        <v>54.225681276646689</v>
      </c>
      <c r="Y6004">
        <v>0</v>
      </c>
      <c r="Z6004">
        <v>1.3706733114013889E-2</v>
      </c>
      <c r="AA6004">
        <v>0</v>
      </c>
      <c r="AB6004">
        <v>50.909225968702529</v>
      </c>
      <c r="AC6004">
        <v>0</v>
      </c>
      <c r="AD6004">
        <v>0</v>
      </c>
      <c r="AE6004">
        <v>105.14861397846323</v>
      </c>
    </row>
    <row r="6005" spans="1:31" x14ac:dyDescent="0.25">
      <c r="A6005">
        <v>1719595</v>
      </c>
      <c r="B6005">
        <v>1</v>
      </c>
      <c r="C6005" t="s">
        <v>80</v>
      </c>
      <c r="D6005" t="s">
        <v>83</v>
      </c>
      <c r="E6005" t="s">
        <v>131</v>
      </c>
      <c r="F6005" t="s">
        <v>17272</v>
      </c>
      <c r="G6005" t="s">
        <v>133</v>
      </c>
      <c r="H6005" t="s">
        <v>134</v>
      </c>
      <c r="I6005" t="s">
        <v>135</v>
      </c>
      <c r="J6005" t="s">
        <v>136</v>
      </c>
      <c r="K6005" t="s">
        <v>137</v>
      </c>
      <c r="L6005" t="s">
        <v>17273</v>
      </c>
      <c r="M6005" t="s">
        <v>17274</v>
      </c>
      <c r="N6005">
        <v>1.8788888880000001</v>
      </c>
      <c r="O6005">
        <v>0</v>
      </c>
      <c r="P6005">
        <v>3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0.21223607463461336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0.21223607463461336</v>
      </c>
    </row>
    <row r="6006" spans="1:31" x14ac:dyDescent="0.25">
      <c r="A6006">
        <v>1719950</v>
      </c>
      <c r="B6006">
        <v>1</v>
      </c>
      <c r="C6006" t="s">
        <v>81</v>
      </c>
      <c r="D6006" t="s">
        <v>120</v>
      </c>
      <c r="E6006" t="s">
        <v>140</v>
      </c>
      <c r="F6006" t="s">
        <v>17275</v>
      </c>
      <c r="G6006" t="s">
        <v>147</v>
      </c>
      <c r="H6006" t="s">
        <v>143</v>
      </c>
      <c r="I6006" t="s">
        <v>135</v>
      </c>
      <c r="J6006" t="s">
        <v>136</v>
      </c>
      <c r="K6006" t="s">
        <v>137</v>
      </c>
      <c r="L6006" t="s">
        <v>17276</v>
      </c>
      <c r="M6006" t="s">
        <v>17277</v>
      </c>
      <c r="N6006">
        <v>1.281666666</v>
      </c>
      <c r="O6006">
        <v>0</v>
      </c>
      <c r="P6006">
        <v>526</v>
      </c>
      <c r="Q6006">
        <v>6</v>
      </c>
      <c r="R6006">
        <v>8</v>
      </c>
      <c r="S6006">
        <v>2</v>
      </c>
      <c r="T6006">
        <v>58</v>
      </c>
      <c r="U6006">
        <v>0</v>
      </c>
      <c r="V6006">
        <v>1</v>
      </c>
      <c r="W6006">
        <v>0</v>
      </c>
      <c r="X6006">
        <v>117.96732574837169</v>
      </c>
      <c r="Y6006">
        <v>74.957963931361206</v>
      </c>
      <c r="Z6006">
        <v>5.1258740904161995</v>
      </c>
      <c r="AA6006">
        <v>2.0108418571078168</v>
      </c>
      <c r="AB6006">
        <v>50.580408045136949</v>
      </c>
      <c r="AC6006">
        <v>0</v>
      </c>
      <c r="AD6006">
        <v>1.3216233622059117</v>
      </c>
      <c r="AE6006">
        <v>251.96403703459976</v>
      </c>
    </row>
    <row r="6007" spans="1:31" x14ac:dyDescent="0.25">
      <c r="A6007">
        <v>1719618</v>
      </c>
      <c r="B6007">
        <v>1</v>
      </c>
      <c r="C6007" t="s">
        <v>80</v>
      </c>
      <c r="D6007" t="s">
        <v>85</v>
      </c>
      <c r="E6007" t="s">
        <v>150</v>
      </c>
      <c r="F6007" t="s">
        <v>17278</v>
      </c>
      <c r="G6007" t="s">
        <v>152</v>
      </c>
      <c r="H6007" t="s">
        <v>134</v>
      </c>
      <c r="I6007" t="s">
        <v>135</v>
      </c>
      <c r="J6007" t="s">
        <v>136</v>
      </c>
      <c r="K6007" t="s">
        <v>153</v>
      </c>
      <c r="L6007" t="s">
        <v>17279</v>
      </c>
      <c r="M6007" t="s">
        <v>17280</v>
      </c>
      <c r="N6007">
        <v>1.476111111</v>
      </c>
      <c r="O6007">
        <v>0</v>
      </c>
      <c r="P6007">
        <v>451</v>
      </c>
      <c r="Q6007">
        <v>0</v>
      </c>
      <c r="R6007">
        <v>0</v>
      </c>
      <c r="S6007">
        <v>0</v>
      </c>
      <c r="T6007">
        <v>1</v>
      </c>
      <c r="U6007">
        <v>0</v>
      </c>
      <c r="V6007">
        <v>0</v>
      </c>
      <c r="W6007">
        <v>0</v>
      </c>
      <c r="X6007">
        <v>173.98246658857602</v>
      </c>
      <c r="Y6007">
        <v>0</v>
      </c>
      <c r="Z6007">
        <v>0</v>
      </c>
      <c r="AA6007">
        <v>0</v>
      </c>
      <c r="AB6007">
        <v>0.19279823526831444</v>
      </c>
      <c r="AC6007">
        <v>0</v>
      </c>
      <c r="AD6007">
        <v>0</v>
      </c>
      <c r="AE6007">
        <v>174.17526482384434</v>
      </c>
    </row>
    <row r="6008" spans="1:31" x14ac:dyDescent="0.25">
      <c r="A6008">
        <v>1720116</v>
      </c>
      <c r="B6008">
        <v>1</v>
      </c>
      <c r="C6008" t="s">
        <v>81</v>
      </c>
      <c r="D6008" t="s">
        <v>112</v>
      </c>
      <c r="E6008" t="s">
        <v>131</v>
      </c>
      <c r="F6008" t="s">
        <v>17281</v>
      </c>
      <c r="G6008" t="s">
        <v>133</v>
      </c>
      <c r="H6008" t="s">
        <v>134</v>
      </c>
      <c r="I6008" t="s">
        <v>135</v>
      </c>
      <c r="J6008" t="s">
        <v>136</v>
      </c>
      <c r="K6008" t="s">
        <v>137</v>
      </c>
      <c r="L6008" t="s">
        <v>17282</v>
      </c>
      <c r="M6008" t="s">
        <v>17283</v>
      </c>
      <c r="N6008">
        <v>2.0044444440000002</v>
      </c>
      <c r="O6008">
        <v>0</v>
      </c>
      <c r="P6008">
        <v>1</v>
      </c>
      <c r="Q6008">
        <v>0</v>
      </c>
      <c r="R6008">
        <v>0</v>
      </c>
      <c r="S6008">
        <v>0</v>
      </c>
      <c r="T6008">
        <v>1</v>
      </c>
      <c r="U6008">
        <v>0</v>
      </c>
      <c r="V6008">
        <v>0</v>
      </c>
      <c r="W6008">
        <v>0</v>
      </c>
      <c r="X6008">
        <v>0.48431049971711332</v>
      </c>
      <c r="Y6008">
        <v>0</v>
      </c>
      <c r="Z6008">
        <v>0</v>
      </c>
      <c r="AA6008">
        <v>0</v>
      </c>
      <c r="AB6008">
        <v>1.6495095398222224E-4</v>
      </c>
      <c r="AC6008">
        <v>0</v>
      </c>
      <c r="AD6008">
        <v>0</v>
      </c>
      <c r="AE6008">
        <v>0.48447545067109554</v>
      </c>
    </row>
    <row r="6009" spans="1:31" x14ac:dyDescent="0.25">
      <c r="A6009">
        <v>1719993</v>
      </c>
      <c r="B6009">
        <v>1</v>
      </c>
      <c r="C6009" t="s">
        <v>80</v>
      </c>
      <c r="D6009" t="s">
        <v>96</v>
      </c>
      <c r="E6009" t="s">
        <v>131</v>
      </c>
      <c r="F6009" t="s">
        <v>17284</v>
      </c>
      <c r="G6009" t="s">
        <v>133</v>
      </c>
      <c r="H6009" t="s">
        <v>134</v>
      </c>
      <c r="I6009" t="s">
        <v>135</v>
      </c>
      <c r="J6009" t="s">
        <v>136</v>
      </c>
      <c r="K6009" t="s">
        <v>137</v>
      </c>
      <c r="L6009" t="s">
        <v>17285</v>
      </c>
      <c r="M6009" t="s">
        <v>17286</v>
      </c>
      <c r="N6009">
        <v>1.26</v>
      </c>
      <c r="O6009">
        <v>0</v>
      </c>
      <c r="P6009">
        <v>1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7.66572113148975E-2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7.66572113148975E-2</v>
      </c>
    </row>
    <row r="6010" spans="1:31" x14ac:dyDescent="0.25">
      <c r="A6010">
        <v>1719532</v>
      </c>
      <c r="B6010">
        <v>1</v>
      </c>
      <c r="C6010" t="s">
        <v>80</v>
      </c>
      <c r="D6010" t="s">
        <v>103</v>
      </c>
      <c r="E6010" t="s">
        <v>189</v>
      </c>
      <c r="F6010" t="s">
        <v>17287</v>
      </c>
      <c r="G6010" t="s">
        <v>147</v>
      </c>
      <c r="H6010" t="s">
        <v>143</v>
      </c>
      <c r="I6010" t="s">
        <v>135</v>
      </c>
      <c r="J6010" t="s">
        <v>136</v>
      </c>
      <c r="K6010" t="s">
        <v>137</v>
      </c>
      <c r="L6010" t="s">
        <v>17288</v>
      </c>
      <c r="M6010" t="s">
        <v>17289</v>
      </c>
      <c r="N6010">
        <v>1.243333333</v>
      </c>
      <c r="O6010">
        <v>0</v>
      </c>
      <c r="P6010">
        <v>0</v>
      </c>
      <c r="Q6010">
        <v>4</v>
      </c>
      <c r="R6010">
        <v>1</v>
      </c>
      <c r="S6010">
        <v>1</v>
      </c>
      <c r="T6010">
        <v>0</v>
      </c>
      <c r="U6010">
        <v>8</v>
      </c>
      <c r="V6010">
        <v>1</v>
      </c>
      <c r="W6010">
        <v>0</v>
      </c>
      <c r="X6010">
        <v>0</v>
      </c>
      <c r="Y6010">
        <v>18.713070493531053</v>
      </c>
      <c r="Z6010">
        <v>1.2418891786150468</v>
      </c>
      <c r="AA6010">
        <v>28.739685520635152</v>
      </c>
      <c r="AB6010">
        <v>0</v>
      </c>
      <c r="AC6010">
        <v>1135.1178938762607</v>
      </c>
      <c r="AD6010">
        <v>54.824058627363016</v>
      </c>
      <c r="AE6010">
        <v>1238.636597696405</v>
      </c>
    </row>
    <row r="6011" spans="1:31" x14ac:dyDescent="0.25">
      <c r="A6011">
        <v>1720073</v>
      </c>
      <c r="B6011">
        <v>1</v>
      </c>
      <c r="C6011" t="s">
        <v>80</v>
      </c>
      <c r="D6011" t="s">
        <v>95</v>
      </c>
      <c r="E6011" t="s">
        <v>140</v>
      </c>
      <c r="F6011" t="s">
        <v>1063</v>
      </c>
      <c r="G6011" t="s">
        <v>147</v>
      </c>
      <c r="H6011" t="s">
        <v>143</v>
      </c>
      <c r="I6011" t="s">
        <v>135</v>
      </c>
      <c r="J6011" t="s">
        <v>136</v>
      </c>
      <c r="K6011" t="s">
        <v>137</v>
      </c>
      <c r="L6011" t="s">
        <v>17290</v>
      </c>
      <c r="M6011" t="s">
        <v>17291</v>
      </c>
      <c r="N6011">
        <v>6.0833333000000003E-2</v>
      </c>
      <c r="O6011">
        <v>6</v>
      </c>
      <c r="P6011">
        <v>2297</v>
      </c>
      <c r="Q6011">
        <v>26</v>
      </c>
      <c r="R6011">
        <v>24</v>
      </c>
      <c r="S6011">
        <v>24</v>
      </c>
      <c r="T6011">
        <v>152</v>
      </c>
      <c r="U6011">
        <v>1</v>
      </c>
      <c r="V6011">
        <v>0</v>
      </c>
      <c r="W6011">
        <v>0.33055907871891332</v>
      </c>
      <c r="X6011">
        <v>31.694730273590359</v>
      </c>
      <c r="Y6011">
        <v>4.1427438067587179</v>
      </c>
      <c r="Z6011">
        <v>0.40373915098242918</v>
      </c>
      <c r="AA6011">
        <v>13.337054808033809</v>
      </c>
      <c r="AB6011">
        <v>6.6097167406568662</v>
      </c>
      <c r="AC6011">
        <v>0.10010417184738669</v>
      </c>
      <c r="AD6011">
        <v>0</v>
      </c>
      <c r="AE6011">
        <v>56.618648030588481</v>
      </c>
    </row>
    <row r="6012" spans="1:31" x14ac:dyDescent="0.25">
      <c r="A6012">
        <v>1719681</v>
      </c>
      <c r="B6012">
        <v>1</v>
      </c>
      <c r="C6012" t="s">
        <v>81</v>
      </c>
      <c r="D6012" t="s">
        <v>115</v>
      </c>
      <c r="E6012" t="s">
        <v>150</v>
      </c>
      <c r="F6012" t="s">
        <v>17292</v>
      </c>
      <c r="G6012" t="s">
        <v>152</v>
      </c>
      <c r="H6012" t="s">
        <v>134</v>
      </c>
      <c r="I6012" t="s">
        <v>135</v>
      </c>
      <c r="J6012" t="s">
        <v>136</v>
      </c>
      <c r="K6012" t="s">
        <v>153</v>
      </c>
      <c r="L6012" t="s">
        <v>17293</v>
      </c>
      <c r="M6012" t="s">
        <v>17294</v>
      </c>
      <c r="N6012">
        <v>3.1502777769999999</v>
      </c>
      <c r="O6012">
        <v>0</v>
      </c>
      <c r="P6012">
        <v>124</v>
      </c>
      <c r="Q6012">
        <v>0</v>
      </c>
      <c r="R6012">
        <v>4</v>
      </c>
      <c r="S6012">
        <v>0</v>
      </c>
      <c r="T6012">
        <v>7</v>
      </c>
      <c r="U6012">
        <v>0</v>
      </c>
      <c r="V6012">
        <v>0</v>
      </c>
      <c r="W6012">
        <v>0</v>
      </c>
      <c r="X6012">
        <v>31.798503666844777</v>
      </c>
      <c r="Y6012">
        <v>0</v>
      </c>
      <c r="Z6012">
        <v>0.20810562202219446</v>
      </c>
      <c r="AA6012">
        <v>0</v>
      </c>
      <c r="AB6012">
        <v>1.709085432931239</v>
      </c>
      <c r="AC6012">
        <v>0</v>
      </c>
      <c r="AD6012">
        <v>0</v>
      </c>
      <c r="AE6012">
        <v>33.715694721798208</v>
      </c>
    </row>
    <row r="6013" spans="1:31" x14ac:dyDescent="0.25">
      <c r="A6013">
        <v>1719787</v>
      </c>
      <c r="B6013">
        <v>1</v>
      </c>
      <c r="C6013" t="s">
        <v>80</v>
      </c>
      <c r="D6013" t="s">
        <v>96</v>
      </c>
      <c r="E6013" t="s">
        <v>160</v>
      </c>
      <c r="F6013" t="s">
        <v>17295</v>
      </c>
      <c r="G6013" t="s">
        <v>326</v>
      </c>
      <c r="H6013" t="s">
        <v>134</v>
      </c>
      <c r="I6013" t="s">
        <v>135</v>
      </c>
      <c r="J6013" t="s">
        <v>136</v>
      </c>
      <c r="K6013" t="s">
        <v>137</v>
      </c>
      <c r="L6013" t="s">
        <v>17296</v>
      </c>
      <c r="M6013" t="s">
        <v>17297</v>
      </c>
      <c r="N6013">
        <v>5.0761111110000003</v>
      </c>
      <c r="O6013">
        <v>0</v>
      </c>
      <c r="P6013">
        <v>8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8.3125493906410632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8.3125493906410632</v>
      </c>
    </row>
    <row r="6014" spans="1:31" x14ac:dyDescent="0.25">
      <c r="A6014">
        <v>1719538</v>
      </c>
      <c r="B6014">
        <v>1</v>
      </c>
      <c r="C6014" t="s">
        <v>81</v>
      </c>
      <c r="D6014" t="s">
        <v>118</v>
      </c>
      <c r="E6014" t="s">
        <v>314</v>
      </c>
      <c r="F6014" t="s">
        <v>17181</v>
      </c>
      <c r="G6014" t="s">
        <v>233</v>
      </c>
      <c r="H6014" t="s">
        <v>234</v>
      </c>
      <c r="I6014" t="s">
        <v>135</v>
      </c>
      <c r="J6014" t="s">
        <v>136</v>
      </c>
      <c r="K6014" t="s">
        <v>153</v>
      </c>
      <c r="L6014" t="s">
        <v>17298</v>
      </c>
      <c r="M6014" t="s">
        <v>17299</v>
      </c>
      <c r="N6014">
        <v>4.7341666660000001</v>
      </c>
      <c r="O6014">
        <v>8</v>
      </c>
      <c r="P6014">
        <v>2923</v>
      </c>
      <c r="Q6014">
        <v>498</v>
      </c>
      <c r="R6014">
        <v>629</v>
      </c>
      <c r="S6014">
        <v>57</v>
      </c>
      <c r="T6014">
        <v>365</v>
      </c>
      <c r="U6014">
        <v>3</v>
      </c>
      <c r="V6014">
        <v>1</v>
      </c>
      <c r="W6014">
        <v>22.64462933976619</v>
      </c>
      <c r="X6014">
        <v>1796.8126396987172</v>
      </c>
      <c r="Y6014">
        <v>2492.2724350737194</v>
      </c>
      <c r="Z6014">
        <v>1163.2316715132854</v>
      </c>
      <c r="AA6014">
        <v>1882.9922162478879</v>
      </c>
      <c r="AB6014">
        <v>1162.4194122272147</v>
      </c>
      <c r="AC6014">
        <v>767.64296012557224</v>
      </c>
      <c r="AD6014">
        <v>0.37859766164944336</v>
      </c>
      <c r="AE6014">
        <v>9288.3945618878133</v>
      </c>
    </row>
    <row r="6015" spans="1:31" x14ac:dyDescent="0.25">
      <c r="A6015">
        <v>1720079</v>
      </c>
      <c r="B6015">
        <v>1</v>
      </c>
      <c r="C6015" t="s">
        <v>80</v>
      </c>
      <c r="D6015" t="s">
        <v>83</v>
      </c>
      <c r="E6015" t="s">
        <v>131</v>
      </c>
      <c r="F6015" t="s">
        <v>17300</v>
      </c>
      <c r="G6015" t="s">
        <v>238</v>
      </c>
      <c r="H6015" t="s">
        <v>134</v>
      </c>
      <c r="I6015" t="s">
        <v>135</v>
      </c>
      <c r="J6015" t="s">
        <v>136</v>
      </c>
      <c r="K6015" t="s">
        <v>137</v>
      </c>
      <c r="L6015" t="s">
        <v>17301</v>
      </c>
      <c r="M6015" t="s">
        <v>17302</v>
      </c>
      <c r="N6015">
        <v>1.3330555550000001</v>
      </c>
      <c r="O6015">
        <v>0</v>
      </c>
      <c r="P6015">
        <v>12</v>
      </c>
      <c r="Q6015">
        <v>0</v>
      </c>
      <c r="R6015">
        <v>0</v>
      </c>
      <c r="S6015">
        <v>0</v>
      </c>
      <c r="T6015">
        <v>4</v>
      </c>
      <c r="U6015">
        <v>0</v>
      </c>
      <c r="V6015">
        <v>0</v>
      </c>
      <c r="W6015">
        <v>0</v>
      </c>
      <c r="X6015">
        <v>5.7902432053070472</v>
      </c>
      <c r="Y6015">
        <v>0</v>
      </c>
      <c r="Z6015">
        <v>0</v>
      </c>
      <c r="AA6015">
        <v>0</v>
      </c>
      <c r="AB6015">
        <v>2.645838932573922</v>
      </c>
      <c r="AC6015">
        <v>0</v>
      </c>
      <c r="AD6015">
        <v>0</v>
      </c>
      <c r="AE6015">
        <v>8.4360821378809696</v>
      </c>
    </row>
    <row r="6016" spans="1:31" x14ac:dyDescent="0.25">
      <c r="A6016">
        <v>1719512</v>
      </c>
      <c r="B6016">
        <v>1</v>
      </c>
      <c r="C6016" t="s">
        <v>80</v>
      </c>
      <c r="D6016" t="s">
        <v>93</v>
      </c>
      <c r="E6016" t="s">
        <v>140</v>
      </c>
      <c r="F6016" t="s">
        <v>756</v>
      </c>
      <c r="G6016" t="s">
        <v>147</v>
      </c>
      <c r="H6016" t="s">
        <v>143</v>
      </c>
      <c r="I6016" t="s">
        <v>135</v>
      </c>
      <c r="J6016" t="s">
        <v>136</v>
      </c>
      <c r="K6016" t="s">
        <v>137</v>
      </c>
      <c r="L6016" t="s">
        <v>17303</v>
      </c>
      <c r="M6016" t="s">
        <v>17304</v>
      </c>
      <c r="N6016">
        <v>1.2136111110000001</v>
      </c>
      <c r="O6016">
        <v>1</v>
      </c>
      <c r="P6016">
        <v>179</v>
      </c>
      <c r="Q6016">
        <v>9</v>
      </c>
      <c r="R6016">
        <v>8</v>
      </c>
      <c r="S6016">
        <v>1</v>
      </c>
      <c r="T6016">
        <v>42</v>
      </c>
      <c r="U6016">
        <v>1</v>
      </c>
      <c r="V6016">
        <v>0</v>
      </c>
      <c r="W6016">
        <v>0.26757707044516665</v>
      </c>
      <c r="X6016">
        <v>32.50676772613901</v>
      </c>
      <c r="Y6016">
        <v>19.503115023460452</v>
      </c>
      <c r="Z6016">
        <v>1.2185209594516466</v>
      </c>
      <c r="AA6016">
        <v>0.49039415914038331</v>
      </c>
      <c r="AB6016">
        <v>8.1970507435217499</v>
      </c>
      <c r="AC6016">
        <v>80.629896538766218</v>
      </c>
      <c r="AD6016">
        <v>0</v>
      </c>
      <c r="AE6016">
        <v>142.81332222092462</v>
      </c>
    </row>
    <row r="6017" spans="1:31" x14ac:dyDescent="0.25">
      <c r="A6017">
        <v>1719844</v>
      </c>
      <c r="B6017">
        <v>1</v>
      </c>
      <c r="C6017" t="s">
        <v>80</v>
      </c>
      <c r="D6017" t="s">
        <v>84</v>
      </c>
      <c r="E6017" t="s">
        <v>160</v>
      </c>
      <c r="F6017" t="s">
        <v>17305</v>
      </c>
      <c r="G6017" t="s">
        <v>162</v>
      </c>
      <c r="H6017" t="s">
        <v>134</v>
      </c>
      <c r="I6017" t="s">
        <v>135</v>
      </c>
      <c r="J6017" t="s">
        <v>136</v>
      </c>
      <c r="K6017" t="s">
        <v>137</v>
      </c>
      <c r="L6017" t="s">
        <v>17306</v>
      </c>
      <c r="M6017" t="s">
        <v>17307</v>
      </c>
      <c r="N6017">
        <v>5.7972222220000003</v>
      </c>
      <c r="O6017">
        <v>0</v>
      </c>
      <c r="P6017">
        <v>120</v>
      </c>
      <c r="Q6017">
        <v>0</v>
      </c>
      <c r="R6017">
        <v>9</v>
      </c>
      <c r="S6017">
        <v>0</v>
      </c>
      <c r="T6017">
        <v>16</v>
      </c>
      <c r="U6017">
        <v>0</v>
      </c>
      <c r="V6017">
        <v>0</v>
      </c>
      <c r="W6017">
        <v>0</v>
      </c>
      <c r="X6017">
        <v>128.86305272974846</v>
      </c>
      <c r="Y6017">
        <v>0</v>
      </c>
      <c r="Z6017">
        <v>7.3100828299328029</v>
      </c>
      <c r="AA6017">
        <v>0</v>
      </c>
      <c r="AB6017">
        <v>35.695924232434642</v>
      </c>
      <c r="AC6017">
        <v>0</v>
      </c>
      <c r="AD6017">
        <v>0</v>
      </c>
      <c r="AE6017">
        <v>171.86905979211591</v>
      </c>
    </row>
    <row r="6018" spans="1:31" x14ac:dyDescent="0.25">
      <c r="A6018">
        <v>1720199</v>
      </c>
      <c r="B6018">
        <v>1</v>
      </c>
      <c r="C6018" t="s">
        <v>80</v>
      </c>
      <c r="D6018" t="s">
        <v>106</v>
      </c>
      <c r="E6018" t="s">
        <v>189</v>
      </c>
      <c r="F6018" t="s">
        <v>17308</v>
      </c>
      <c r="G6018" t="s">
        <v>147</v>
      </c>
      <c r="H6018" t="s">
        <v>143</v>
      </c>
      <c r="I6018" t="s">
        <v>135</v>
      </c>
      <c r="J6018" t="s">
        <v>136</v>
      </c>
      <c r="K6018" t="s">
        <v>137</v>
      </c>
      <c r="L6018" t="s">
        <v>17309</v>
      </c>
      <c r="M6018" t="s">
        <v>17310</v>
      </c>
      <c r="N6018">
        <v>2.5563888879999999</v>
      </c>
      <c r="O6018">
        <v>0</v>
      </c>
      <c r="P6018">
        <v>0</v>
      </c>
      <c r="Q6018">
        <v>9</v>
      </c>
      <c r="R6018">
        <v>0</v>
      </c>
      <c r="S6018">
        <v>5</v>
      </c>
      <c r="T6018">
        <v>1</v>
      </c>
      <c r="U6018">
        <v>0</v>
      </c>
      <c r="V6018">
        <v>0</v>
      </c>
      <c r="W6018">
        <v>0</v>
      </c>
      <c r="X6018">
        <v>0</v>
      </c>
      <c r="Y6018">
        <v>89.569932067893575</v>
      </c>
      <c r="Z6018">
        <v>0</v>
      </c>
      <c r="AA6018">
        <v>30.038113725481956</v>
      </c>
      <c r="AB6018">
        <v>1.4613167111109133</v>
      </c>
      <c r="AC6018">
        <v>0</v>
      </c>
      <c r="AD6018">
        <v>0</v>
      </c>
      <c r="AE6018">
        <v>121.06936250448645</v>
      </c>
    </row>
    <row r="6019" spans="1:31" x14ac:dyDescent="0.25">
      <c r="A6019">
        <v>1719535</v>
      </c>
      <c r="B6019">
        <v>1</v>
      </c>
      <c r="C6019" t="s">
        <v>80</v>
      </c>
      <c r="D6019" t="s">
        <v>82</v>
      </c>
      <c r="E6019" t="s">
        <v>160</v>
      </c>
      <c r="F6019" t="s">
        <v>16020</v>
      </c>
      <c r="G6019" t="s">
        <v>326</v>
      </c>
      <c r="H6019" t="s">
        <v>134</v>
      </c>
      <c r="I6019" t="s">
        <v>135</v>
      </c>
      <c r="J6019" t="s">
        <v>136</v>
      </c>
      <c r="K6019" t="s">
        <v>137</v>
      </c>
      <c r="L6019" t="s">
        <v>17311</v>
      </c>
      <c r="M6019" t="s">
        <v>17312</v>
      </c>
      <c r="N6019">
        <v>2.9488888879999999</v>
      </c>
      <c r="O6019">
        <v>0</v>
      </c>
      <c r="P6019">
        <v>117</v>
      </c>
      <c r="Q6019">
        <v>0</v>
      </c>
      <c r="R6019">
        <v>0</v>
      </c>
      <c r="S6019">
        <v>0</v>
      </c>
      <c r="T6019">
        <v>4</v>
      </c>
      <c r="U6019">
        <v>0</v>
      </c>
      <c r="V6019">
        <v>0</v>
      </c>
      <c r="W6019">
        <v>0</v>
      </c>
      <c r="X6019">
        <v>120.50444177694374</v>
      </c>
      <c r="Y6019">
        <v>0</v>
      </c>
      <c r="Z6019">
        <v>0</v>
      </c>
      <c r="AA6019">
        <v>0</v>
      </c>
      <c r="AB6019">
        <v>6.8621155637314306</v>
      </c>
      <c r="AC6019">
        <v>0</v>
      </c>
      <c r="AD6019">
        <v>0</v>
      </c>
      <c r="AE6019">
        <v>127.36655734067517</v>
      </c>
    </row>
    <row r="6020" spans="1:31" x14ac:dyDescent="0.25">
      <c r="A6020">
        <v>1720059</v>
      </c>
      <c r="B6020">
        <v>1</v>
      </c>
      <c r="C6020" t="s">
        <v>80</v>
      </c>
      <c r="D6020" t="s">
        <v>99</v>
      </c>
      <c r="E6020" t="s">
        <v>131</v>
      </c>
      <c r="F6020" t="s">
        <v>15117</v>
      </c>
      <c r="G6020" t="s">
        <v>133</v>
      </c>
      <c r="H6020" t="s">
        <v>134</v>
      </c>
      <c r="I6020" t="s">
        <v>135</v>
      </c>
      <c r="J6020" t="s">
        <v>136</v>
      </c>
      <c r="K6020" t="s">
        <v>137</v>
      </c>
      <c r="L6020" t="s">
        <v>17313</v>
      </c>
      <c r="M6020" t="s">
        <v>17314</v>
      </c>
      <c r="N6020">
        <v>1.473333333</v>
      </c>
      <c r="O6020">
        <v>0</v>
      </c>
      <c r="P6020">
        <v>1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</row>
    <row r="6021" spans="1:31" x14ac:dyDescent="0.25">
      <c r="A6021">
        <v>1719890</v>
      </c>
      <c r="B6021">
        <v>1</v>
      </c>
      <c r="C6021" t="s">
        <v>80</v>
      </c>
      <c r="D6021" t="s">
        <v>96</v>
      </c>
      <c r="E6021" t="s">
        <v>160</v>
      </c>
      <c r="F6021" t="s">
        <v>10971</v>
      </c>
      <c r="G6021" t="s">
        <v>269</v>
      </c>
      <c r="H6021" t="s">
        <v>134</v>
      </c>
      <c r="I6021" t="s">
        <v>135</v>
      </c>
      <c r="J6021" t="s">
        <v>136</v>
      </c>
      <c r="K6021" t="s">
        <v>137</v>
      </c>
      <c r="L6021" t="s">
        <v>17315</v>
      </c>
      <c r="M6021" t="s">
        <v>17316</v>
      </c>
      <c r="N6021">
        <v>2.503333333</v>
      </c>
      <c r="O6021">
        <v>0</v>
      </c>
      <c r="P6021">
        <v>69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16.172641461229464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16.172641461229464</v>
      </c>
    </row>
    <row r="6022" spans="1:31" x14ac:dyDescent="0.25">
      <c r="A6022">
        <v>1720036</v>
      </c>
      <c r="B6022">
        <v>1</v>
      </c>
      <c r="C6022" t="s">
        <v>80</v>
      </c>
      <c r="D6022" t="s">
        <v>92</v>
      </c>
      <c r="E6022" t="s">
        <v>140</v>
      </c>
      <c r="F6022" t="s">
        <v>16093</v>
      </c>
      <c r="G6022" t="s">
        <v>295</v>
      </c>
      <c r="H6022" t="s">
        <v>143</v>
      </c>
      <c r="I6022" t="s">
        <v>135</v>
      </c>
      <c r="J6022" t="s">
        <v>136</v>
      </c>
      <c r="K6022" t="s">
        <v>137</v>
      </c>
      <c r="L6022" t="s">
        <v>17317</v>
      </c>
      <c r="M6022" t="s">
        <v>17318</v>
      </c>
      <c r="N6022">
        <v>0.27500000000000002</v>
      </c>
      <c r="O6022">
        <v>0</v>
      </c>
      <c r="P6022">
        <v>83</v>
      </c>
      <c r="Q6022">
        <v>7</v>
      </c>
      <c r="R6022">
        <v>20</v>
      </c>
      <c r="S6022">
        <v>3</v>
      </c>
      <c r="T6022">
        <v>4</v>
      </c>
      <c r="U6022">
        <v>0</v>
      </c>
      <c r="V6022">
        <v>0</v>
      </c>
      <c r="W6022">
        <v>0</v>
      </c>
      <c r="X6022">
        <v>3.9024838775946007</v>
      </c>
      <c r="Y6022">
        <v>9.4395066421901994</v>
      </c>
      <c r="Z6022">
        <v>0.33276175060837504</v>
      </c>
      <c r="AA6022">
        <v>40.511203191978751</v>
      </c>
      <c r="AB6022">
        <v>1.9565619361245001</v>
      </c>
      <c r="AC6022">
        <v>0</v>
      </c>
      <c r="AD6022">
        <v>0</v>
      </c>
      <c r="AE6022">
        <v>56.14251739849643</v>
      </c>
    </row>
    <row r="6023" spans="1:31" x14ac:dyDescent="0.25">
      <c r="A6023">
        <v>1719913</v>
      </c>
      <c r="B6023">
        <v>1</v>
      </c>
      <c r="C6023" t="s">
        <v>80</v>
      </c>
      <c r="D6023" t="s">
        <v>95</v>
      </c>
      <c r="E6023" t="s">
        <v>314</v>
      </c>
      <c r="F6023" t="s">
        <v>780</v>
      </c>
      <c r="G6023" t="s">
        <v>147</v>
      </c>
      <c r="H6023" t="s">
        <v>143</v>
      </c>
      <c r="I6023" t="s">
        <v>135</v>
      </c>
      <c r="J6023" t="s">
        <v>136</v>
      </c>
      <c r="K6023" t="s">
        <v>137</v>
      </c>
      <c r="L6023" t="s">
        <v>17319</v>
      </c>
      <c r="M6023" t="s">
        <v>17320</v>
      </c>
      <c r="N6023">
        <v>0.230555555</v>
      </c>
      <c r="O6023">
        <v>0</v>
      </c>
      <c r="P6023">
        <v>2600</v>
      </c>
      <c r="Q6023">
        <v>0</v>
      </c>
      <c r="R6023">
        <v>0</v>
      </c>
      <c r="S6023">
        <v>2</v>
      </c>
      <c r="T6023">
        <v>200</v>
      </c>
      <c r="U6023">
        <v>0</v>
      </c>
      <c r="V6023">
        <v>0</v>
      </c>
      <c r="W6023">
        <v>0</v>
      </c>
      <c r="X6023">
        <v>128.10342584144266</v>
      </c>
      <c r="Y6023">
        <v>0</v>
      </c>
      <c r="Z6023">
        <v>0</v>
      </c>
      <c r="AA6023">
        <v>15.725229180485698</v>
      </c>
      <c r="AB6023">
        <v>48.843102950008202</v>
      </c>
      <c r="AC6023">
        <v>0</v>
      </c>
      <c r="AD6023">
        <v>0</v>
      </c>
      <c r="AE6023">
        <v>192.67175797193653</v>
      </c>
    </row>
    <row r="6024" spans="1:31" x14ac:dyDescent="0.25">
      <c r="A6024">
        <v>1719698</v>
      </c>
      <c r="B6024">
        <v>1</v>
      </c>
      <c r="C6024" t="s">
        <v>80</v>
      </c>
      <c r="D6024" t="s">
        <v>106</v>
      </c>
      <c r="E6024" t="s">
        <v>189</v>
      </c>
      <c r="F6024" t="s">
        <v>1805</v>
      </c>
      <c r="G6024" t="s">
        <v>147</v>
      </c>
      <c r="H6024" t="s">
        <v>143</v>
      </c>
      <c r="I6024" t="s">
        <v>455</v>
      </c>
      <c r="J6024" t="s">
        <v>136</v>
      </c>
      <c r="K6024" t="s">
        <v>137</v>
      </c>
      <c r="L6024" t="s">
        <v>17321</v>
      </c>
      <c r="M6024" t="s">
        <v>17322</v>
      </c>
      <c r="N6024">
        <v>5.5555550000000002E-3</v>
      </c>
      <c r="O6024">
        <v>1</v>
      </c>
      <c r="P6024">
        <v>763</v>
      </c>
      <c r="Q6024">
        <v>75</v>
      </c>
      <c r="R6024">
        <v>145</v>
      </c>
      <c r="S6024">
        <v>14</v>
      </c>
      <c r="T6024">
        <v>103</v>
      </c>
      <c r="U6024">
        <v>2</v>
      </c>
      <c r="V6024">
        <v>0</v>
      </c>
      <c r="W6024">
        <v>2.4672400280000006E-3</v>
      </c>
      <c r="X6024">
        <v>0.62422527949711104</v>
      </c>
      <c r="Y6024">
        <v>0.40086020509800002</v>
      </c>
      <c r="Z6024">
        <v>0.40181722013904447</v>
      </c>
      <c r="AA6024">
        <v>0.36697870583279996</v>
      </c>
      <c r="AB6024">
        <v>0.38884136891835008</v>
      </c>
      <c r="AC6024">
        <v>7.77192259501778E-2</v>
      </c>
      <c r="AD6024">
        <v>0</v>
      </c>
      <c r="AE6024">
        <v>2.2629092454634834</v>
      </c>
    </row>
    <row r="6025" spans="1:31" x14ac:dyDescent="0.25">
      <c r="A6025">
        <v>1720099</v>
      </c>
      <c r="B6025">
        <v>1</v>
      </c>
      <c r="C6025" t="s">
        <v>80</v>
      </c>
      <c r="D6025" t="s">
        <v>94</v>
      </c>
      <c r="E6025" t="s">
        <v>160</v>
      </c>
      <c r="F6025" t="s">
        <v>17323</v>
      </c>
      <c r="G6025" t="s">
        <v>162</v>
      </c>
      <c r="H6025" t="s">
        <v>134</v>
      </c>
      <c r="I6025" t="s">
        <v>135</v>
      </c>
      <c r="J6025" t="s">
        <v>136</v>
      </c>
      <c r="K6025" t="s">
        <v>137</v>
      </c>
      <c r="L6025" t="s">
        <v>17324</v>
      </c>
      <c r="M6025" t="s">
        <v>17325</v>
      </c>
      <c r="N6025">
        <v>4.0199999999999996</v>
      </c>
      <c r="O6025">
        <v>0</v>
      </c>
      <c r="P6025">
        <v>20</v>
      </c>
      <c r="Q6025">
        <v>0</v>
      </c>
      <c r="R6025">
        <v>0</v>
      </c>
      <c r="S6025">
        <v>0</v>
      </c>
      <c r="T6025">
        <v>2</v>
      </c>
      <c r="U6025">
        <v>0</v>
      </c>
      <c r="V6025">
        <v>0</v>
      </c>
      <c r="W6025">
        <v>0</v>
      </c>
      <c r="X6025">
        <v>25.95545748869597</v>
      </c>
      <c r="Y6025">
        <v>0</v>
      </c>
      <c r="Z6025">
        <v>0</v>
      </c>
      <c r="AA6025">
        <v>0</v>
      </c>
      <c r="AB6025">
        <v>4.220965400151333</v>
      </c>
      <c r="AC6025">
        <v>0</v>
      </c>
      <c r="AD6025">
        <v>0</v>
      </c>
      <c r="AE6025">
        <v>30.176422888847302</v>
      </c>
    </row>
    <row r="6026" spans="1:31" x14ac:dyDescent="0.25">
      <c r="A6026">
        <v>1720205</v>
      </c>
      <c r="B6026">
        <v>1</v>
      </c>
      <c r="C6026" t="s">
        <v>80</v>
      </c>
      <c r="D6026" t="s">
        <v>100</v>
      </c>
      <c r="E6026" t="s">
        <v>131</v>
      </c>
      <c r="F6026" t="s">
        <v>17326</v>
      </c>
      <c r="G6026" t="s">
        <v>238</v>
      </c>
      <c r="H6026" t="s">
        <v>134</v>
      </c>
      <c r="I6026" t="s">
        <v>135</v>
      </c>
      <c r="J6026" t="s">
        <v>136</v>
      </c>
      <c r="K6026" t="s">
        <v>137</v>
      </c>
      <c r="L6026" t="s">
        <v>17327</v>
      </c>
      <c r="M6026" t="s">
        <v>17328</v>
      </c>
      <c r="N6026">
        <v>0.96250000000000002</v>
      </c>
      <c r="O6026">
        <v>0</v>
      </c>
      <c r="P6026">
        <v>8</v>
      </c>
      <c r="Q6026">
        <v>0</v>
      </c>
      <c r="R6026">
        <v>0</v>
      </c>
      <c r="S6026">
        <v>0</v>
      </c>
      <c r="T6026">
        <v>1</v>
      </c>
      <c r="U6026">
        <v>0</v>
      </c>
      <c r="V6026">
        <v>0</v>
      </c>
      <c r="W6026">
        <v>0</v>
      </c>
      <c r="X6026">
        <v>0.26989423269883012</v>
      </c>
      <c r="Y6026">
        <v>0</v>
      </c>
      <c r="Z6026">
        <v>0</v>
      </c>
      <c r="AA6026">
        <v>0</v>
      </c>
      <c r="AB6026">
        <v>5.800991286941667E-4</v>
      </c>
      <c r="AC6026">
        <v>0</v>
      </c>
      <c r="AD6026">
        <v>0</v>
      </c>
      <c r="AE6026">
        <v>0.27047433182752428</v>
      </c>
    </row>
    <row r="6027" spans="1:31" x14ac:dyDescent="0.25">
      <c r="A6027">
        <v>1719907</v>
      </c>
      <c r="B6027">
        <v>1</v>
      </c>
      <c r="C6027" t="s">
        <v>80</v>
      </c>
      <c r="D6027" t="s">
        <v>105</v>
      </c>
      <c r="E6027" t="s">
        <v>160</v>
      </c>
      <c r="F6027" t="s">
        <v>17329</v>
      </c>
      <c r="G6027" t="s">
        <v>162</v>
      </c>
      <c r="H6027" t="s">
        <v>134</v>
      </c>
      <c r="I6027" t="s">
        <v>135</v>
      </c>
      <c r="J6027" t="s">
        <v>136</v>
      </c>
      <c r="K6027" t="s">
        <v>137</v>
      </c>
      <c r="L6027" t="s">
        <v>17330</v>
      </c>
      <c r="M6027" t="s">
        <v>17331</v>
      </c>
      <c r="N6027">
        <v>2.2655555550000002</v>
      </c>
      <c r="O6027">
        <v>0</v>
      </c>
      <c r="P6027">
        <v>86</v>
      </c>
      <c r="Q6027">
        <v>0</v>
      </c>
      <c r="R6027">
        <v>0</v>
      </c>
      <c r="S6027">
        <v>0</v>
      </c>
      <c r="T6027">
        <v>4</v>
      </c>
      <c r="U6027">
        <v>0</v>
      </c>
      <c r="V6027">
        <v>0</v>
      </c>
      <c r="W6027">
        <v>0</v>
      </c>
      <c r="X6027">
        <v>47.285597277397343</v>
      </c>
      <c r="Y6027">
        <v>0</v>
      </c>
      <c r="Z6027">
        <v>0</v>
      </c>
      <c r="AA6027">
        <v>0</v>
      </c>
      <c r="AB6027">
        <v>5.8001159226822958</v>
      </c>
      <c r="AC6027">
        <v>0</v>
      </c>
      <c r="AD6027">
        <v>0</v>
      </c>
      <c r="AE6027">
        <v>53.085713200079638</v>
      </c>
    </row>
    <row r="6028" spans="1:31" x14ac:dyDescent="0.25">
      <c r="A6028">
        <v>1719976</v>
      </c>
      <c r="B6028">
        <v>1</v>
      </c>
      <c r="C6028" t="s">
        <v>80</v>
      </c>
      <c r="D6028" t="s">
        <v>109</v>
      </c>
      <c r="E6028" t="s">
        <v>131</v>
      </c>
      <c r="F6028" t="s">
        <v>17332</v>
      </c>
      <c r="G6028" t="s">
        <v>133</v>
      </c>
      <c r="H6028" t="s">
        <v>134</v>
      </c>
      <c r="I6028" t="s">
        <v>135</v>
      </c>
      <c r="J6028" t="s">
        <v>136</v>
      </c>
      <c r="K6028" t="s">
        <v>137</v>
      </c>
      <c r="L6028" t="s">
        <v>17333</v>
      </c>
      <c r="M6028" t="s">
        <v>17334</v>
      </c>
      <c r="N6028">
        <v>0.85083333299999997</v>
      </c>
      <c r="O6028">
        <v>0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1.2812613301499999E-3</v>
      </c>
      <c r="AA6028">
        <v>0</v>
      </c>
      <c r="AB6028">
        <v>0</v>
      </c>
      <c r="AC6028">
        <v>0</v>
      </c>
      <c r="AD6028">
        <v>0</v>
      </c>
      <c r="AE6028">
        <v>1.2812613301499999E-3</v>
      </c>
    </row>
    <row r="6029" spans="1:31" x14ac:dyDescent="0.25">
      <c r="A6029">
        <v>1720096</v>
      </c>
      <c r="B6029">
        <v>1</v>
      </c>
      <c r="C6029" t="s">
        <v>81</v>
      </c>
      <c r="D6029" t="s">
        <v>113</v>
      </c>
      <c r="E6029" t="s">
        <v>160</v>
      </c>
      <c r="F6029" t="s">
        <v>17335</v>
      </c>
      <c r="G6029" t="s">
        <v>162</v>
      </c>
      <c r="H6029" t="s">
        <v>134</v>
      </c>
      <c r="I6029" t="s">
        <v>135</v>
      </c>
      <c r="J6029" t="s">
        <v>136</v>
      </c>
      <c r="K6029" t="s">
        <v>137</v>
      </c>
      <c r="L6029" t="s">
        <v>17336</v>
      </c>
      <c r="M6029" t="s">
        <v>17337</v>
      </c>
      <c r="N6029">
        <v>0.79694444399999997</v>
      </c>
      <c r="O6029">
        <v>0</v>
      </c>
      <c r="P6029">
        <v>66</v>
      </c>
      <c r="Q6029">
        <v>0</v>
      </c>
      <c r="R6029">
        <v>0</v>
      </c>
      <c r="S6029">
        <v>0</v>
      </c>
      <c r="T6029">
        <v>4</v>
      </c>
      <c r="U6029">
        <v>0</v>
      </c>
      <c r="V6029">
        <v>0</v>
      </c>
      <c r="W6029">
        <v>0</v>
      </c>
      <c r="X6029">
        <v>15.019521475411238</v>
      </c>
      <c r="Y6029">
        <v>0</v>
      </c>
      <c r="Z6029">
        <v>0</v>
      </c>
      <c r="AA6029">
        <v>0</v>
      </c>
      <c r="AB6029">
        <v>1.7408730917523056</v>
      </c>
      <c r="AC6029">
        <v>0</v>
      </c>
      <c r="AD6029">
        <v>0</v>
      </c>
      <c r="AE6029">
        <v>16.760394567163544</v>
      </c>
    </row>
    <row r="6030" spans="1:31" x14ac:dyDescent="0.25">
      <c r="A6030">
        <v>1719598</v>
      </c>
      <c r="B6030">
        <v>1</v>
      </c>
      <c r="C6030" t="s">
        <v>81</v>
      </c>
      <c r="D6030" t="s">
        <v>128</v>
      </c>
      <c r="E6030" t="s">
        <v>131</v>
      </c>
      <c r="F6030" t="s">
        <v>17338</v>
      </c>
      <c r="G6030" t="s">
        <v>238</v>
      </c>
      <c r="H6030" t="s">
        <v>134</v>
      </c>
      <c r="I6030" t="s">
        <v>135</v>
      </c>
      <c r="J6030" t="s">
        <v>136</v>
      </c>
      <c r="K6030" t="s">
        <v>137</v>
      </c>
      <c r="L6030" t="s">
        <v>17339</v>
      </c>
      <c r="M6030" t="s">
        <v>17340</v>
      </c>
      <c r="N6030">
        <v>2.2658333329999998</v>
      </c>
      <c r="O6030">
        <v>0</v>
      </c>
      <c r="P6030">
        <v>1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0.21546459163992887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0.21546459163992887</v>
      </c>
    </row>
    <row r="6031" spans="1:31" x14ac:dyDescent="0.25">
      <c r="A6031">
        <v>1719996</v>
      </c>
      <c r="B6031">
        <v>1</v>
      </c>
      <c r="C6031" t="s">
        <v>80</v>
      </c>
      <c r="D6031" t="s">
        <v>94</v>
      </c>
      <c r="E6031" t="s">
        <v>131</v>
      </c>
      <c r="F6031" t="s">
        <v>17341</v>
      </c>
      <c r="G6031" t="s">
        <v>238</v>
      </c>
      <c r="H6031" t="s">
        <v>134</v>
      </c>
      <c r="I6031" t="s">
        <v>135</v>
      </c>
      <c r="J6031" t="s">
        <v>136</v>
      </c>
      <c r="K6031" t="s">
        <v>137</v>
      </c>
      <c r="L6031" t="s">
        <v>17342</v>
      </c>
      <c r="M6031" t="s">
        <v>17343</v>
      </c>
      <c r="N6031">
        <v>1.5925</v>
      </c>
      <c r="O6031">
        <v>0</v>
      </c>
      <c r="P6031">
        <v>3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0.82075153594420003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0.82075153594420003</v>
      </c>
    </row>
    <row r="6032" spans="1:31" x14ac:dyDescent="0.25">
      <c r="A6032">
        <v>1719970</v>
      </c>
      <c r="B6032">
        <v>1</v>
      </c>
      <c r="C6032" t="s">
        <v>80</v>
      </c>
      <c r="D6032" t="s">
        <v>85</v>
      </c>
      <c r="E6032" t="s">
        <v>441</v>
      </c>
      <c r="F6032" t="s">
        <v>1289</v>
      </c>
      <c r="G6032" t="s">
        <v>162</v>
      </c>
      <c r="H6032" t="s">
        <v>134</v>
      </c>
      <c r="I6032" t="s">
        <v>135</v>
      </c>
      <c r="J6032" t="s">
        <v>136</v>
      </c>
      <c r="K6032" t="s">
        <v>137</v>
      </c>
      <c r="L6032" t="s">
        <v>17344</v>
      </c>
      <c r="M6032" t="s">
        <v>17345</v>
      </c>
      <c r="N6032">
        <v>2.054444444</v>
      </c>
      <c r="O6032">
        <v>0</v>
      </c>
      <c r="P6032">
        <v>73</v>
      </c>
      <c r="Q6032">
        <v>0</v>
      </c>
      <c r="R6032">
        <v>0</v>
      </c>
      <c r="S6032">
        <v>0</v>
      </c>
      <c r="T6032">
        <v>18</v>
      </c>
      <c r="U6032">
        <v>0</v>
      </c>
      <c r="V6032">
        <v>0</v>
      </c>
      <c r="W6032">
        <v>0</v>
      </c>
      <c r="X6032">
        <v>44.572796829998317</v>
      </c>
      <c r="Y6032">
        <v>0</v>
      </c>
      <c r="Z6032">
        <v>0</v>
      </c>
      <c r="AA6032">
        <v>0</v>
      </c>
      <c r="AB6032">
        <v>49.066327282340879</v>
      </c>
      <c r="AC6032">
        <v>0</v>
      </c>
      <c r="AD6032">
        <v>0</v>
      </c>
      <c r="AE6032">
        <v>93.639124112339204</v>
      </c>
    </row>
    <row r="6033" spans="1:31" x14ac:dyDescent="0.25">
      <c r="A6033">
        <v>1720139</v>
      </c>
      <c r="B6033">
        <v>1</v>
      </c>
      <c r="C6033" t="s">
        <v>80</v>
      </c>
      <c r="D6033" t="s">
        <v>105</v>
      </c>
      <c r="E6033" t="s">
        <v>160</v>
      </c>
      <c r="F6033" t="s">
        <v>17346</v>
      </c>
      <c r="G6033" t="s">
        <v>162</v>
      </c>
      <c r="H6033" t="s">
        <v>134</v>
      </c>
      <c r="I6033" t="s">
        <v>135</v>
      </c>
      <c r="J6033" t="s">
        <v>136</v>
      </c>
      <c r="K6033" t="s">
        <v>137</v>
      </c>
      <c r="L6033" t="s">
        <v>17347</v>
      </c>
      <c r="M6033" t="s">
        <v>17348</v>
      </c>
      <c r="N6033">
        <v>6.358055555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15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55.872646303421718</v>
      </c>
      <c r="AC6033">
        <v>0</v>
      </c>
      <c r="AD6033">
        <v>0</v>
      </c>
      <c r="AE6033">
        <v>55.872646303421718</v>
      </c>
    </row>
    <row r="6034" spans="1:31" x14ac:dyDescent="0.25">
      <c r="A6034">
        <v>1719933</v>
      </c>
      <c r="B6034">
        <v>1</v>
      </c>
      <c r="C6034" t="s">
        <v>81</v>
      </c>
      <c r="D6034" t="s">
        <v>128</v>
      </c>
      <c r="E6034" t="s">
        <v>189</v>
      </c>
      <c r="F6034" t="s">
        <v>17349</v>
      </c>
      <c r="G6034" t="s">
        <v>147</v>
      </c>
      <c r="H6034" t="s">
        <v>143</v>
      </c>
      <c r="I6034" t="s">
        <v>135</v>
      </c>
      <c r="J6034" t="s">
        <v>136</v>
      </c>
      <c r="K6034" t="s">
        <v>137</v>
      </c>
      <c r="L6034" t="s">
        <v>17350</v>
      </c>
      <c r="M6034" t="s">
        <v>17351</v>
      </c>
      <c r="N6034">
        <v>1.271111111</v>
      </c>
      <c r="O6034">
        <v>6</v>
      </c>
      <c r="P6034">
        <v>1084</v>
      </c>
      <c r="Q6034">
        <v>7</v>
      </c>
      <c r="R6034">
        <v>24</v>
      </c>
      <c r="S6034">
        <v>36</v>
      </c>
      <c r="T6034">
        <v>96</v>
      </c>
      <c r="U6034">
        <v>4</v>
      </c>
      <c r="V6034">
        <v>0</v>
      </c>
      <c r="W6034">
        <v>1.2746544861004474</v>
      </c>
      <c r="X6034">
        <v>270.26485511333533</v>
      </c>
      <c r="Y6034">
        <v>10.643429739484782</v>
      </c>
      <c r="Z6034">
        <v>22.327677867835678</v>
      </c>
      <c r="AA6034">
        <v>1154.9955398819714</v>
      </c>
      <c r="AB6034">
        <v>105.68504342710075</v>
      </c>
      <c r="AC6034">
        <v>374.91050363812769</v>
      </c>
      <c r="AD6034">
        <v>0</v>
      </c>
      <c r="AE6034">
        <v>1940.101704153956</v>
      </c>
    </row>
    <row r="6035" spans="1:31" x14ac:dyDescent="0.25">
      <c r="A6035">
        <v>1720182</v>
      </c>
      <c r="B6035">
        <v>1</v>
      </c>
      <c r="C6035" t="s">
        <v>80</v>
      </c>
      <c r="D6035" t="s">
        <v>83</v>
      </c>
      <c r="E6035" t="s">
        <v>131</v>
      </c>
      <c r="F6035" t="s">
        <v>17352</v>
      </c>
      <c r="G6035" t="s">
        <v>242</v>
      </c>
      <c r="H6035" t="s">
        <v>134</v>
      </c>
      <c r="I6035" t="s">
        <v>135</v>
      </c>
      <c r="J6035" t="s">
        <v>136</v>
      </c>
      <c r="K6035" t="s">
        <v>137</v>
      </c>
      <c r="L6035" t="s">
        <v>17353</v>
      </c>
      <c r="M6035" t="s">
        <v>17354</v>
      </c>
      <c r="N6035">
        <v>6.9066666659999996</v>
      </c>
      <c r="O6035">
        <v>0</v>
      </c>
      <c r="P6035">
        <v>1</v>
      </c>
      <c r="Q6035">
        <v>0</v>
      </c>
      <c r="R6035">
        <v>0</v>
      </c>
      <c r="S6035">
        <v>0</v>
      </c>
      <c r="T6035">
        <v>1</v>
      </c>
      <c r="U6035">
        <v>0</v>
      </c>
      <c r="V6035">
        <v>0</v>
      </c>
      <c r="W6035">
        <v>0</v>
      </c>
      <c r="X6035">
        <v>0.66233445280498837</v>
      </c>
      <c r="Y6035">
        <v>0</v>
      </c>
      <c r="Z6035">
        <v>0</v>
      </c>
      <c r="AA6035">
        <v>0</v>
      </c>
      <c r="AB6035">
        <v>0.32501632639266997</v>
      </c>
      <c r="AC6035">
        <v>0</v>
      </c>
      <c r="AD6035">
        <v>0</v>
      </c>
      <c r="AE6035">
        <v>0.98735077919765835</v>
      </c>
    </row>
    <row r="6036" spans="1:31" x14ac:dyDescent="0.25">
      <c r="A6036">
        <v>1720076</v>
      </c>
      <c r="B6036">
        <v>1</v>
      </c>
      <c r="C6036" t="s">
        <v>81</v>
      </c>
      <c r="D6036" t="s">
        <v>128</v>
      </c>
      <c r="E6036" t="s">
        <v>131</v>
      </c>
      <c r="F6036" t="s">
        <v>17355</v>
      </c>
      <c r="G6036" t="s">
        <v>133</v>
      </c>
      <c r="H6036" t="s">
        <v>134</v>
      </c>
      <c r="I6036" t="s">
        <v>135</v>
      </c>
      <c r="J6036" t="s">
        <v>136</v>
      </c>
      <c r="K6036" t="s">
        <v>137</v>
      </c>
      <c r="L6036" t="s">
        <v>17356</v>
      </c>
      <c r="M6036" t="s">
        <v>17357</v>
      </c>
      <c r="N6036">
        <v>4.3955555549999996</v>
      </c>
      <c r="O6036">
        <v>0</v>
      </c>
      <c r="P6036">
        <v>1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1.3997936641180555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1.3997936641180555</v>
      </c>
    </row>
    <row r="6037" spans="1:31" x14ac:dyDescent="0.25">
      <c r="A6037">
        <v>1719578</v>
      </c>
      <c r="B6037">
        <v>1</v>
      </c>
      <c r="C6037" t="s">
        <v>80</v>
      </c>
      <c r="D6037" t="s">
        <v>96</v>
      </c>
      <c r="E6037" t="s">
        <v>160</v>
      </c>
      <c r="F6037" t="s">
        <v>10971</v>
      </c>
      <c r="G6037" t="s">
        <v>162</v>
      </c>
      <c r="H6037" t="s">
        <v>134</v>
      </c>
      <c r="I6037" t="s">
        <v>135</v>
      </c>
      <c r="J6037" t="s">
        <v>136</v>
      </c>
      <c r="K6037" t="s">
        <v>137</v>
      </c>
      <c r="L6037" t="s">
        <v>17358</v>
      </c>
      <c r="M6037" t="s">
        <v>17359</v>
      </c>
      <c r="N6037">
        <v>2.1911111110000001</v>
      </c>
      <c r="O6037">
        <v>0</v>
      </c>
      <c r="P6037">
        <v>69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15.612909903622844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15.612909903622844</v>
      </c>
    </row>
    <row r="6038" spans="1:31" x14ac:dyDescent="0.25">
      <c r="A6038">
        <v>1720294</v>
      </c>
      <c r="B6038">
        <v>1</v>
      </c>
      <c r="C6038" t="s">
        <v>80</v>
      </c>
      <c r="D6038" t="s">
        <v>105</v>
      </c>
      <c r="E6038" t="s">
        <v>189</v>
      </c>
      <c r="F6038" t="s">
        <v>17360</v>
      </c>
      <c r="G6038" t="s">
        <v>147</v>
      </c>
      <c r="H6038" t="s">
        <v>143</v>
      </c>
      <c r="I6038" t="s">
        <v>135</v>
      </c>
      <c r="J6038" t="s">
        <v>136</v>
      </c>
      <c r="K6038" t="s">
        <v>137</v>
      </c>
      <c r="L6038" t="s">
        <v>17361</v>
      </c>
      <c r="M6038" t="s">
        <v>17362</v>
      </c>
      <c r="N6038">
        <v>1.691944444</v>
      </c>
      <c r="O6038">
        <v>5</v>
      </c>
      <c r="P6038">
        <v>3023</v>
      </c>
      <c r="Q6038">
        <v>4</v>
      </c>
      <c r="R6038">
        <v>21</v>
      </c>
      <c r="S6038">
        <v>20</v>
      </c>
      <c r="T6038">
        <v>371</v>
      </c>
      <c r="U6038">
        <v>2</v>
      </c>
      <c r="V6038">
        <v>1</v>
      </c>
      <c r="W6038">
        <v>16.22082493760692</v>
      </c>
      <c r="X6038">
        <v>1255.0661552855427</v>
      </c>
      <c r="Y6038">
        <v>137.79644095190196</v>
      </c>
      <c r="Z6038">
        <v>10.981881929262158</v>
      </c>
      <c r="AA6038">
        <v>170.85896858506536</v>
      </c>
      <c r="AB6038">
        <v>566.87417225571255</v>
      </c>
      <c r="AC6038">
        <v>430.24134917867025</v>
      </c>
      <c r="AD6038">
        <v>5.7416998407708331</v>
      </c>
      <c r="AE6038">
        <v>2593.7814929645328</v>
      </c>
    </row>
    <row r="6039" spans="1:31" x14ac:dyDescent="0.25">
      <c r="A6039">
        <v>1720626</v>
      </c>
      <c r="B6039">
        <v>1</v>
      </c>
      <c r="C6039" t="s">
        <v>80</v>
      </c>
      <c r="D6039" t="s">
        <v>104</v>
      </c>
      <c r="E6039" t="s">
        <v>131</v>
      </c>
      <c r="F6039" t="s">
        <v>17218</v>
      </c>
      <c r="G6039" t="s">
        <v>133</v>
      </c>
      <c r="H6039" t="s">
        <v>134</v>
      </c>
      <c r="I6039" t="s">
        <v>135</v>
      </c>
      <c r="J6039" t="s">
        <v>136</v>
      </c>
      <c r="K6039" t="s">
        <v>137</v>
      </c>
      <c r="L6039" t="s">
        <v>17363</v>
      </c>
      <c r="M6039" t="s">
        <v>17364</v>
      </c>
      <c r="N6039">
        <v>3.3691666659999999</v>
      </c>
      <c r="O6039">
        <v>0</v>
      </c>
      <c r="P6039">
        <v>4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2.1863985066912912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2.1863985066912912</v>
      </c>
    </row>
    <row r="6040" spans="1:31" x14ac:dyDescent="0.25">
      <c r="A6040">
        <v>1720317</v>
      </c>
      <c r="B6040">
        <v>1</v>
      </c>
      <c r="C6040" t="s">
        <v>80</v>
      </c>
      <c r="D6040" t="s">
        <v>104</v>
      </c>
      <c r="E6040" t="s">
        <v>160</v>
      </c>
      <c r="F6040" t="s">
        <v>17365</v>
      </c>
      <c r="G6040" t="s">
        <v>162</v>
      </c>
      <c r="H6040" t="s">
        <v>134</v>
      </c>
      <c r="I6040" t="s">
        <v>135</v>
      </c>
      <c r="J6040" t="s">
        <v>136</v>
      </c>
      <c r="K6040" t="s">
        <v>137</v>
      </c>
      <c r="L6040" t="s">
        <v>17366</v>
      </c>
      <c r="M6040" t="s">
        <v>17367</v>
      </c>
      <c r="N6040">
        <v>2.8958333330000001</v>
      </c>
      <c r="O6040">
        <v>0</v>
      </c>
      <c r="P6040">
        <v>2</v>
      </c>
      <c r="Q6040">
        <v>0</v>
      </c>
      <c r="R6040">
        <v>0</v>
      </c>
      <c r="S6040">
        <v>0</v>
      </c>
      <c r="T6040">
        <v>4</v>
      </c>
      <c r="U6040">
        <v>0</v>
      </c>
      <c r="V6040">
        <v>0</v>
      </c>
      <c r="W6040">
        <v>0</v>
      </c>
      <c r="X6040">
        <v>7.5594972940200011E-2</v>
      </c>
      <c r="Y6040">
        <v>0</v>
      </c>
      <c r="Z6040">
        <v>0</v>
      </c>
      <c r="AA6040">
        <v>0</v>
      </c>
      <c r="AB6040">
        <v>6.2393304039140629</v>
      </c>
      <c r="AC6040">
        <v>0</v>
      </c>
      <c r="AD6040">
        <v>0</v>
      </c>
      <c r="AE6040">
        <v>6.314925376854263</v>
      </c>
    </row>
    <row r="6041" spans="1:31" x14ac:dyDescent="0.25">
      <c r="A6041">
        <v>1720649</v>
      </c>
      <c r="B6041">
        <v>1</v>
      </c>
      <c r="C6041" t="s">
        <v>80</v>
      </c>
      <c r="D6041" t="s">
        <v>92</v>
      </c>
      <c r="E6041" t="s">
        <v>131</v>
      </c>
      <c r="F6041" t="s">
        <v>17368</v>
      </c>
      <c r="G6041" t="s">
        <v>238</v>
      </c>
      <c r="H6041" t="s">
        <v>134</v>
      </c>
      <c r="I6041" t="s">
        <v>135</v>
      </c>
      <c r="J6041" t="s">
        <v>136</v>
      </c>
      <c r="K6041" t="s">
        <v>137</v>
      </c>
      <c r="L6041" t="s">
        <v>17369</v>
      </c>
      <c r="M6041" t="s">
        <v>17370</v>
      </c>
      <c r="N6041">
        <v>2.3416666660000001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1.4631366925233334E-2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1.4631366925233334E-2</v>
      </c>
    </row>
    <row r="6042" spans="1:31" x14ac:dyDescent="0.25">
      <c r="A6042">
        <v>1720271</v>
      </c>
      <c r="B6042">
        <v>1</v>
      </c>
      <c r="C6042" t="s">
        <v>81</v>
      </c>
      <c r="D6042" t="s">
        <v>123</v>
      </c>
      <c r="E6042" t="s">
        <v>189</v>
      </c>
      <c r="F6042" t="s">
        <v>10438</v>
      </c>
      <c r="G6042" t="s">
        <v>147</v>
      </c>
      <c r="H6042" t="s">
        <v>143</v>
      </c>
      <c r="I6042" t="s">
        <v>135</v>
      </c>
      <c r="J6042" t="s">
        <v>136</v>
      </c>
      <c r="K6042" t="s">
        <v>137</v>
      </c>
      <c r="L6042" t="s">
        <v>17371</v>
      </c>
      <c r="M6042" t="s">
        <v>17372</v>
      </c>
      <c r="N6042">
        <v>1.0113888879999999</v>
      </c>
      <c r="O6042">
        <v>0</v>
      </c>
      <c r="P6042">
        <v>0</v>
      </c>
      <c r="Q6042">
        <v>0</v>
      </c>
      <c r="R6042">
        <v>0</v>
      </c>
      <c r="S6042">
        <v>3</v>
      </c>
      <c r="T6042">
        <v>0</v>
      </c>
      <c r="U6042">
        <v>8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14.016517073872402</v>
      </c>
      <c r="AB6042">
        <v>0</v>
      </c>
      <c r="AC6042">
        <v>720.77473000586417</v>
      </c>
      <c r="AD6042">
        <v>0</v>
      </c>
      <c r="AE6042">
        <v>734.79124707973654</v>
      </c>
    </row>
    <row r="6043" spans="1:31" x14ac:dyDescent="0.25">
      <c r="A6043">
        <v>1720457</v>
      </c>
      <c r="B6043">
        <v>1</v>
      </c>
      <c r="C6043" t="s">
        <v>80</v>
      </c>
      <c r="D6043" t="s">
        <v>104</v>
      </c>
      <c r="E6043" t="s">
        <v>160</v>
      </c>
      <c r="F6043" t="s">
        <v>14615</v>
      </c>
      <c r="G6043" t="s">
        <v>1006</v>
      </c>
      <c r="H6043" t="s">
        <v>134</v>
      </c>
      <c r="I6043" t="s">
        <v>135</v>
      </c>
      <c r="J6043" t="s">
        <v>136</v>
      </c>
      <c r="K6043" t="s">
        <v>137</v>
      </c>
      <c r="L6043" t="s">
        <v>17373</v>
      </c>
      <c r="M6043" t="s">
        <v>17374</v>
      </c>
      <c r="N6043">
        <v>0.90833333299999997</v>
      </c>
      <c r="O6043">
        <v>0</v>
      </c>
      <c r="P6043">
        <v>39</v>
      </c>
      <c r="Q6043">
        <v>0</v>
      </c>
      <c r="R6043">
        <v>2</v>
      </c>
      <c r="S6043">
        <v>0</v>
      </c>
      <c r="T6043">
        <v>1</v>
      </c>
      <c r="U6043">
        <v>0</v>
      </c>
      <c r="V6043">
        <v>0</v>
      </c>
      <c r="W6043">
        <v>0</v>
      </c>
      <c r="X6043">
        <v>6.9961558354570679</v>
      </c>
      <c r="Y6043">
        <v>0</v>
      </c>
      <c r="Z6043">
        <v>0.51959938678999995</v>
      </c>
      <c r="AA6043">
        <v>0</v>
      </c>
      <c r="AB6043">
        <v>0</v>
      </c>
      <c r="AC6043">
        <v>0</v>
      </c>
      <c r="AD6043">
        <v>0</v>
      </c>
      <c r="AE6043">
        <v>7.5157552222470674</v>
      </c>
    </row>
    <row r="6044" spans="1:31" x14ac:dyDescent="0.25">
      <c r="A6044">
        <v>1720440</v>
      </c>
      <c r="B6044">
        <v>1</v>
      </c>
      <c r="C6044" t="s">
        <v>80</v>
      </c>
      <c r="D6044" t="s">
        <v>104</v>
      </c>
      <c r="E6044" t="s">
        <v>160</v>
      </c>
      <c r="F6044" t="s">
        <v>17375</v>
      </c>
      <c r="G6044" t="s">
        <v>162</v>
      </c>
      <c r="H6044" t="s">
        <v>134</v>
      </c>
      <c r="I6044" t="s">
        <v>135</v>
      </c>
      <c r="J6044" t="s">
        <v>136</v>
      </c>
      <c r="K6044" t="s">
        <v>137</v>
      </c>
      <c r="L6044" t="s">
        <v>17376</v>
      </c>
      <c r="M6044" t="s">
        <v>17377</v>
      </c>
      <c r="N6044">
        <v>4.2986111109999996</v>
      </c>
      <c r="O6044">
        <v>0</v>
      </c>
      <c r="P6044">
        <v>26</v>
      </c>
      <c r="Q6044">
        <v>0</v>
      </c>
      <c r="R6044">
        <v>0</v>
      </c>
      <c r="S6044">
        <v>0</v>
      </c>
      <c r="T6044">
        <v>10</v>
      </c>
      <c r="U6044">
        <v>0</v>
      </c>
      <c r="V6044">
        <v>0</v>
      </c>
      <c r="W6044">
        <v>0</v>
      </c>
      <c r="X6044">
        <v>27.172643618033568</v>
      </c>
      <c r="Y6044">
        <v>0</v>
      </c>
      <c r="Z6044">
        <v>0</v>
      </c>
      <c r="AA6044">
        <v>0</v>
      </c>
      <c r="AB6044">
        <v>35.377373307508527</v>
      </c>
      <c r="AC6044">
        <v>0</v>
      </c>
      <c r="AD6044">
        <v>0</v>
      </c>
      <c r="AE6044">
        <v>62.550016925542096</v>
      </c>
    </row>
    <row r="6045" spans="1:31" x14ac:dyDescent="0.25">
      <c r="A6045">
        <v>1720643</v>
      </c>
      <c r="B6045">
        <v>1</v>
      </c>
      <c r="C6045" t="s">
        <v>81</v>
      </c>
      <c r="D6045" t="s">
        <v>118</v>
      </c>
      <c r="E6045" t="s">
        <v>131</v>
      </c>
      <c r="F6045" t="s">
        <v>17378</v>
      </c>
      <c r="G6045" t="s">
        <v>133</v>
      </c>
      <c r="H6045" t="s">
        <v>134</v>
      </c>
      <c r="I6045" t="s">
        <v>135</v>
      </c>
      <c r="J6045" t="s">
        <v>136</v>
      </c>
      <c r="K6045" t="s">
        <v>137</v>
      </c>
      <c r="L6045" t="s">
        <v>17379</v>
      </c>
      <c r="M6045" t="s">
        <v>17380</v>
      </c>
      <c r="N6045">
        <v>1.419444444</v>
      </c>
      <c r="O6045">
        <v>0</v>
      </c>
      <c r="P6045">
        <v>1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0.60768614309060787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0.60768614309060787</v>
      </c>
    </row>
    <row r="6046" spans="1:31" x14ac:dyDescent="0.25">
      <c r="A6046">
        <v>1720749</v>
      </c>
      <c r="B6046">
        <v>1</v>
      </c>
      <c r="C6046" t="s">
        <v>80</v>
      </c>
      <c r="D6046" t="s">
        <v>92</v>
      </c>
      <c r="E6046" t="s">
        <v>160</v>
      </c>
      <c r="F6046" t="s">
        <v>17381</v>
      </c>
      <c r="G6046" t="s">
        <v>162</v>
      </c>
      <c r="H6046" t="s">
        <v>134</v>
      </c>
      <c r="I6046" t="s">
        <v>135</v>
      </c>
      <c r="J6046" t="s">
        <v>136</v>
      </c>
      <c r="K6046" t="s">
        <v>137</v>
      </c>
      <c r="L6046" t="s">
        <v>17382</v>
      </c>
      <c r="M6046" t="s">
        <v>17383</v>
      </c>
      <c r="N6046">
        <v>1.1316666660000001</v>
      </c>
      <c r="O6046">
        <v>0</v>
      </c>
      <c r="P6046">
        <v>34</v>
      </c>
      <c r="Q6046">
        <v>0</v>
      </c>
      <c r="R6046">
        <v>1</v>
      </c>
      <c r="S6046">
        <v>0</v>
      </c>
      <c r="T6046">
        <v>3</v>
      </c>
      <c r="U6046">
        <v>0</v>
      </c>
      <c r="V6046">
        <v>0</v>
      </c>
      <c r="W6046">
        <v>0</v>
      </c>
      <c r="X6046">
        <v>10.161895797491148</v>
      </c>
      <c r="Y6046">
        <v>0</v>
      </c>
      <c r="Z6046">
        <v>0.63561562560004958</v>
      </c>
      <c r="AA6046">
        <v>0</v>
      </c>
      <c r="AB6046">
        <v>0.26656374900484281</v>
      </c>
      <c r="AC6046">
        <v>0</v>
      </c>
      <c r="AD6046">
        <v>0</v>
      </c>
      <c r="AE6046">
        <v>11.064075172096041</v>
      </c>
    </row>
    <row r="6047" spans="1:31" x14ac:dyDescent="0.25">
      <c r="A6047">
        <v>1720357</v>
      </c>
      <c r="B6047">
        <v>1</v>
      </c>
      <c r="C6047" t="s">
        <v>80</v>
      </c>
      <c r="D6047" t="s">
        <v>96</v>
      </c>
      <c r="E6047" t="s">
        <v>160</v>
      </c>
      <c r="F6047" t="s">
        <v>17384</v>
      </c>
      <c r="G6047" t="s">
        <v>796</v>
      </c>
      <c r="H6047" t="s">
        <v>134</v>
      </c>
      <c r="I6047" t="s">
        <v>135</v>
      </c>
      <c r="J6047" t="s">
        <v>136</v>
      </c>
      <c r="K6047" t="s">
        <v>137</v>
      </c>
      <c r="L6047" t="s">
        <v>17385</v>
      </c>
      <c r="M6047" t="s">
        <v>17386</v>
      </c>
      <c r="N6047">
        <v>8.8536111109999993</v>
      </c>
      <c r="O6047">
        <v>0</v>
      </c>
      <c r="P6047">
        <v>117</v>
      </c>
      <c r="Q6047">
        <v>0</v>
      </c>
      <c r="R6047">
        <v>0</v>
      </c>
      <c r="S6047">
        <v>0</v>
      </c>
      <c r="T6047">
        <v>3</v>
      </c>
      <c r="U6047">
        <v>0</v>
      </c>
      <c r="V6047">
        <v>0</v>
      </c>
      <c r="W6047">
        <v>0</v>
      </c>
      <c r="X6047">
        <v>236.7924883047564</v>
      </c>
      <c r="Y6047">
        <v>0</v>
      </c>
      <c r="Z6047">
        <v>0</v>
      </c>
      <c r="AA6047">
        <v>0</v>
      </c>
      <c r="AB6047">
        <v>9.7852952279057188</v>
      </c>
      <c r="AC6047">
        <v>0</v>
      </c>
      <c r="AD6047">
        <v>0</v>
      </c>
      <c r="AE6047">
        <v>246.57778353266212</v>
      </c>
    </row>
    <row r="6048" spans="1:31" x14ac:dyDescent="0.25">
      <c r="A6048">
        <v>1720689</v>
      </c>
      <c r="B6048">
        <v>1</v>
      </c>
      <c r="C6048" t="s">
        <v>80</v>
      </c>
      <c r="D6048" t="s">
        <v>83</v>
      </c>
      <c r="E6048" t="s">
        <v>160</v>
      </c>
      <c r="F6048" t="s">
        <v>1331</v>
      </c>
      <c r="G6048" t="s">
        <v>162</v>
      </c>
      <c r="H6048" t="s">
        <v>134</v>
      </c>
      <c r="I6048" t="s">
        <v>135</v>
      </c>
      <c r="J6048" t="s">
        <v>136</v>
      </c>
      <c r="K6048" t="s">
        <v>137</v>
      </c>
      <c r="L6048" t="s">
        <v>17387</v>
      </c>
      <c r="M6048" t="s">
        <v>17388</v>
      </c>
      <c r="N6048">
        <v>4.07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14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16.739632495033064</v>
      </c>
      <c r="AC6048">
        <v>0</v>
      </c>
      <c r="AD6048">
        <v>0</v>
      </c>
      <c r="AE6048">
        <v>16.739632495033064</v>
      </c>
    </row>
    <row r="6049" spans="1:31" x14ac:dyDescent="0.25">
      <c r="A6049">
        <v>1720208</v>
      </c>
      <c r="B6049">
        <v>1</v>
      </c>
      <c r="C6049" t="s">
        <v>81</v>
      </c>
      <c r="D6049" t="s">
        <v>121</v>
      </c>
      <c r="E6049" t="s">
        <v>171</v>
      </c>
      <c r="F6049" t="s">
        <v>17389</v>
      </c>
      <c r="G6049" t="s">
        <v>147</v>
      </c>
      <c r="H6049" t="s">
        <v>143</v>
      </c>
      <c r="I6049" t="s">
        <v>455</v>
      </c>
      <c r="J6049" t="s">
        <v>136</v>
      </c>
      <c r="K6049" t="s">
        <v>137</v>
      </c>
      <c r="L6049" t="s">
        <v>17390</v>
      </c>
      <c r="M6049" t="s">
        <v>17391</v>
      </c>
      <c r="N6049">
        <v>7.4999999999999997E-3</v>
      </c>
      <c r="O6049">
        <v>0</v>
      </c>
      <c r="P6049">
        <v>1157</v>
      </c>
      <c r="Q6049">
        <v>1</v>
      </c>
      <c r="R6049">
        <v>27</v>
      </c>
      <c r="S6049">
        <v>5</v>
      </c>
      <c r="T6049">
        <v>55</v>
      </c>
      <c r="U6049">
        <v>0</v>
      </c>
      <c r="V6049">
        <v>0</v>
      </c>
      <c r="W6049">
        <v>0</v>
      </c>
      <c r="X6049">
        <v>0.67573033556375217</v>
      </c>
      <c r="Y6049">
        <v>0</v>
      </c>
      <c r="Z6049">
        <v>8.4322992175874974E-3</v>
      </c>
      <c r="AA6049">
        <v>6.2162008926554997E-2</v>
      </c>
      <c r="AB6049">
        <v>5.624517873483751E-2</v>
      </c>
      <c r="AC6049">
        <v>0</v>
      </c>
      <c r="AD6049">
        <v>0</v>
      </c>
      <c r="AE6049">
        <v>0.80256982244273212</v>
      </c>
    </row>
    <row r="6050" spans="1:31" x14ac:dyDescent="0.25">
      <c r="A6050">
        <v>1720795</v>
      </c>
      <c r="B6050">
        <v>1</v>
      </c>
      <c r="C6050" t="s">
        <v>80</v>
      </c>
      <c r="D6050" t="s">
        <v>95</v>
      </c>
      <c r="E6050" t="s">
        <v>131</v>
      </c>
      <c r="F6050" t="s">
        <v>17392</v>
      </c>
      <c r="G6050" t="s">
        <v>133</v>
      </c>
      <c r="H6050" t="s">
        <v>134</v>
      </c>
      <c r="I6050" t="s">
        <v>135</v>
      </c>
      <c r="J6050" t="s">
        <v>136</v>
      </c>
      <c r="K6050" t="s">
        <v>137</v>
      </c>
      <c r="L6050" t="s">
        <v>17393</v>
      </c>
      <c r="M6050" t="s">
        <v>17394</v>
      </c>
      <c r="N6050">
        <v>0.62638888800000003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0.19519509144205277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0.19519509144205277</v>
      </c>
    </row>
    <row r="6051" spans="1:31" x14ac:dyDescent="0.25">
      <c r="A6051">
        <v>1720497</v>
      </c>
      <c r="B6051">
        <v>1</v>
      </c>
      <c r="C6051" t="s">
        <v>80</v>
      </c>
      <c r="D6051" t="s">
        <v>82</v>
      </c>
      <c r="E6051" t="s">
        <v>441</v>
      </c>
      <c r="F6051" t="s">
        <v>17395</v>
      </c>
      <c r="G6051" t="s">
        <v>575</v>
      </c>
      <c r="H6051" t="s">
        <v>134</v>
      </c>
      <c r="I6051" t="s">
        <v>135</v>
      </c>
      <c r="J6051" t="s">
        <v>136</v>
      </c>
      <c r="K6051" t="s">
        <v>137</v>
      </c>
      <c r="L6051" t="s">
        <v>17396</v>
      </c>
      <c r="M6051" t="s">
        <v>17397</v>
      </c>
      <c r="N6051">
        <v>4.9502777770000002</v>
      </c>
      <c r="O6051">
        <v>0</v>
      </c>
      <c r="P6051">
        <v>51</v>
      </c>
      <c r="Q6051">
        <v>0</v>
      </c>
      <c r="R6051">
        <v>0</v>
      </c>
      <c r="S6051">
        <v>0</v>
      </c>
      <c r="T6051">
        <v>1</v>
      </c>
      <c r="U6051">
        <v>0</v>
      </c>
      <c r="V6051">
        <v>0</v>
      </c>
      <c r="W6051">
        <v>0</v>
      </c>
      <c r="X6051">
        <v>58.78356597157957</v>
      </c>
      <c r="Y6051">
        <v>0</v>
      </c>
      <c r="Z6051">
        <v>0</v>
      </c>
      <c r="AA6051">
        <v>0</v>
      </c>
      <c r="AB6051">
        <v>1.3204798922321421</v>
      </c>
      <c r="AC6051">
        <v>0</v>
      </c>
      <c r="AD6051">
        <v>0</v>
      </c>
      <c r="AE6051">
        <v>60.104045863811713</v>
      </c>
    </row>
    <row r="6052" spans="1:31" x14ac:dyDescent="0.25">
      <c r="A6052">
        <v>1720400</v>
      </c>
      <c r="B6052">
        <v>1</v>
      </c>
      <c r="C6052" t="s">
        <v>80</v>
      </c>
      <c r="D6052" t="s">
        <v>103</v>
      </c>
      <c r="E6052" t="s">
        <v>131</v>
      </c>
      <c r="F6052" t="s">
        <v>17398</v>
      </c>
      <c r="G6052" t="s">
        <v>133</v>
      </c>
      <c r="H6052" t="s">
        <v>134</v>
      </c>
      <c r="I6052" t="s">
        <v>135</v>
      </c>
      <c r="J6052" t="s">
        <v>136</v>
      </c>
      <c r="K6052" t="s">
        <v>137</v>
      </c>
      <c r="L6052" t="s">
        <v>17399</v>
      </c>
      <c r="M6052" t="s">
        <v>17400</v>
      </c>
      <c r="N6052">
        <v>1.449166666</v>
      </c>
      <c r="O6052">
        <v>0</v>
      </c>
      <c r="P6052">
        <v>1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0.27497737597569999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0.27497737597569999</v>
      </c>
    </row>
    <row r="6053" spans="1:31" x14ac:dyDescent="0.25">
      <c r="A6053">
        <v>1720377</v>
      </c>
      <c r="B6053">
        <v>1</v>
      </c>
      <c r="C6053" t="s">
        <v>80</v>
      </c>
      <c r="D6053" t="s">
        <v>85</v>
      </c>
      <c r="E6053" t="s">
        <v>150</v>
      </c>
      <c r="F6053" t="s">
        <v>17401</v>
      </c>
      <c r="G6053" t="s">
        <v>269</v>
      </c>
      <c r="H6053" t="s">
        <v>134</v>
      </c>
      <c r="I6053" t="s">
        <v>135</v>
      </c>
      <c r="J6053" t="s">
        <v>136</v>
      </c>
      <c r="K6053" t="s">
        <v>137</v>
      </c>
      <c r="L6053" t="s">
        <v>17402</v>
      </c>
      <c r="M6053" t="s">
        <v>17403</v>
      </c>
      <c r="N6053">
        <v>1.323055555</v>
      </c>
      <c r="O6053">
        <v>0</v>
      </c>
      <c r="P6053">
        <v>467</v>
      </c>
      <c r="Q6053">
        <v>0</v>
      </c>
      <c r="R6053">
        <v>0</v>
      </c>
      <c r="S6053">
        <v>0</v>
      </c>
      <c r="T6053">
        <v>76</v>
      </c>
      <c r="U6053">
        <v>0</v>
      </c>
      <c r="V6053">
        <v>0</v>
      </c>
      <c r="W6053">
        <v>0</v>
      </c>
      <c r="X6053">
        <v>198.59680060222971</v>
      </c>
      <c r="Y6053">
        <v>0</v>
      </c>
      <c r="Z6053">
        <v>0</v>
      </c>
      <c r="AA6053">
        <v>0</v>
      </c>
      <c r="AB6053">
        <v>170.21330034498595</v>
      </c>
      <c r="AC6053">
        <v>0</v>
      </c>
      <c r="AD6053">
        <v>0</v>
      </c>
      <c r="AE6053">
        <v>368.81010094721569</v>
      </c>
    </row>
    <row r="6054" spans="1:31" x14ac:dyDescent="0.25">
      <c r="A6054">
        <v>1720520</v>
      </c>
      <c r="B6054">
        <v>1</v>
      </c>
      <c r="C6054" t="s">
        <v>80</v>
      </c>
      <c r="D6054" t="s">
        <v>107</v>
      </c>
      <c r="E6054" t="s">
        <v>140</v>
      </c>
      <c r="F6054" t="s">
        <v>17404</v>
      </c>
      <c r="G6054" t="s">
        <v>147</v>
      </c>
      <c r="H6054" t="s">
        <v>143</v>
      </c>
      <c r="I6054" t="s">
        <v>135</v>
      </c>
      <c r="J6054" t="s">
        <v>136</v>
      </c>
      <c r="K6054" t="s">
        <v>137</v>
      </c>
      <c r="L6054" t="s">
        <v>17405</v>
      </c>
      <c r="M6054" t="s">
        <v>17406</v>
      </c>
      <c r="N6054">
        <v>0.390833333</v>
      </c>
      <c r="O6054">
        <v>0</v>
      </c>
      <c r="P6054">
        <v>621</v>
      </c>
      <c r="Q6054">
        <v>0</v>
      </c>
      <c r="R6054">
        <v>7</v>
      </c>
      <c r="S6054">
        <v>0</v>
      </c>
      <c r="T6054">
        <v>324</v>
      </c>
      <c r="U6054">
        <v>0</v>
      </c>
      <c r="V6054">
        <v>1</v>
      </c>
      <c r="W6054">
        <v>0</v>
      </c>
      <c r="X6054">
        <v>53.483643377871303</v>
      </c>
      <c r="Y6054">
        <v>0</v>
      </c>
      <c r="Z6054">
        <v>0.44801373358103558</v>
      </c>
      <c r="AA6054">
        <v>0</v>
      </c>
      <c r="AB6054">
        <v>83.07919771689869</v>
      </c>
      <c r="AC6054">
        <v>0</v>
      </c>
      <c r="AD6054">
        <v>4.5543482323755384</v>
      </c>
      <c r="AE6054">
        <v>141.56520306072656</v>
      </c>
    </row>
    <row r="6055" spans="1:31" x14ac:dyDescent="0.25">
      <c r="A6055">
        <v>1720732</v>
      </c>
      <c r="B6055">
        <v>1</v>
      </c>
      <c r="C6055" t="s">
        <v>80</v>
      </c>
      <c r="D6055" t="s">
        <v>102</v>
      </c>
      <c r="E6055" t="s">
        <v>150</v>
      </c>
      <c r="F6055" t="s">
        <v>17407</v>
      </c>
      <c r="G6055" t="s">
        <v>186</v>
      </c>
      <c r="H6055" t="s">
        <v>134</v>
      </c>
      <c r="I6055" t="s">
        <v>135</v>
      </c>
      <c r="J6055" t="s">
        <v>136</v>
      </c>
      <c r="K6055" t="s">
        <v>137</v>
      </c>
      <c r="L6055" t="s">
        <v>17408</v>
      </c>
      <c r="M6055" t="s">
        <v>17409</v>
      </c>
      <c r="N6055">
        <v>2.2538888880000001</v>
      </c>
      <c r="O6055">
        <v>0</v>
      </c>
      <c r="P6055">
        <v>0</v>
      </c>
      <c r="Q6055">
        <v>0</v>
      </c>
      <c r="R6055">
        <v>21</v>
      </c>
      <c r="S6055">
        <v>1</v>
      </c>
      <c r="T6055">
        <v>3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16.363282897865972</v>
      </c>
      <c r="AA6055">
        <v>0</v>
      </c>
      <c r="AB6055">
        <v>7.8389778101024667</v>
      </c>
      <c r="AC6055">
        <v>0</v>
      </c>
      <c r="AD6055">
        <v>0</v>
      </c>
      <c r="AE6055">
        <v>24.202260707968438</v>
      </c>
    </row>
    <row r="6056" spans="1:31" x14ac:dyDescent="0.25">
      <c r="A6056">
        <v>1720477</v>
      </c>
      <c r="B6056">
        <v>1</v>
      </c>
      <c r="C6056" t="s">
        <v>80</v>
      </c>
      <c r="D6056" t="s">
        <v>92</v>
      </c>
      <c r="E6056" t="s">
        <v>131</v>
      </c>
      <c r="F6056" t="s">
        <v>17003</v>
      </c>
      <c r="G6056" t="s">
        <v>133</v>
      </c>
      <c r="H6056" t="s">
        <v>134</v>
      </c>
      <c r="I6056" t="s">
        <v>135</v>
      </c>
      <c r="J6056" t="s">
        <v>136</v>
      </c>
      <c r="K6056" t="s">
        <v>137</v>
      </c>
      <c r="L6056" t="s">
        <v>17410</v>
      </c>
      <c r="M6056" t="s">
        <v>17411</v>
      </c>
      <c r="N6056">
        <v>1.904722222</v>
      </c>
      <c r="O6056">
        <v>0</v>
      </c>
      <c r="P6056">
        <v>1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4.1109633358444447E-4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4.1109633358444447E-4</v>
      </c>
    </row>
    <row r="6057" spans="1:31" x14ac:dyDescent="0.25">
      <c r="A6057">
        <v>1720669</v>
      </c>
      <c r="B6057">
        <v>1</v>
      </c>
      <c r="C6057" t="s">
        <v>81</v>
      </c>
      <c r="D6057" t="s">
        <v>113</v>
      </c>
      <c r="E6057" t="s">
        <v>171</v>
      </c>
      <c r="F6057" t="s">
        <v>17412</v>
      </c>
      <c r="G6057" t="s">
        <v>147</v>
      </c>
      <c r="H6057" t="s">
        <v>143</v>
      </c>
      <c r="I6057" t="s">
        <v>135</v>
      </c>
      <c r="J6057" t="s">
        <v>136</v>
      </c>
      <c r="K6057" t="s">
        <v>137</v>
      </c>
      <c r="L6057" t="s">
        <v>17413</v>
      </c>
      <c r="M6057" t="s">
        <v>17414</v>
      </c>
      <c r="N6057">
        <v>0.52694444399999996</v>
      </c>
      <c r="O6057">
        <v>0</v>
      </c>
      <c r="P6057">
        <v>1791</v>
      </c>
      <c r="Q6057">
        <v>2</v>
      </c>
      <c r="R6057">
        <v>63</v>
      </c>
      <c r="S6057">
        <v>0</v>
      </c>
      <c r="T6057">
        <v>151</v>
      </c>
      <c r="U6057">
        <v>0</v>
      </c>
      <c r="V6057">
        <v>1</v>
      </c>
      <c r="W6057">
        <v>0</v>
      </c>
      <c r="X6057">
        <v>212.4456283273874</v>
      </c>
      <c r="Y6057">
        <v>3.5353890762435003</v>
      </c>
      <c r="Z6057">
        <v>14.530260634414722</v>
      </c>
      <c r="AA6057">
        <v>0</v>
      </c>
      <c r="AB6057">
        <v>40.684633841620737</v>
      </c>
      <c r="AC6057">
        <v>0</v>
      </c>
      <c r="AD6057">
        <v>2.6684076447970276E-2</v>
      </c>
      <c r="AE6057">
        <v>271.22259595611433</v>
      </c>
    </row>
    <row r="6058" spans="1:31" x14ac:dyDescent="0.25">
      <c r="A6058">
        <v>1720228</v>
      </c>
      <c r="B6058">
        <v>1</v>
      </c>
      <c r="C6058" t="s">
        <v>81</v>
      </c>
      <c r="D6058" t="s">
        <v>118</v>
      </c>
      <c r="E6058" t="s">
        <v>140</v>
      </c>
      <c r="F6058" t="s">
        <v>17415</v>
      </c>
      <c r="G6058" t="s">
        <v>147</v>
      </c>
      <c r="H6058" t="s">
        <v>143</v>
      </c>
      <c r="I6058" t="s">
        <v>135</v>
      </c>
      <c r="J6058" t="s">
        <v>136</v>
      </c>
      <c r="K6058" t="s">
        <v>137</v>
      </c>
      <c r="L6058" t="s">
        <v>17416</v>
      </c>
      <c r="M6058" t="s">
        <v>17417</v>
      </c>
      <c r="N6058">
        <v>0.30666666599999998</v>
      </c>
      <c r="O6058">
        <v>0</v>
      </c>
      <c r="P6058">
        <v>8021</v>
      </c>
      <c r="Q6058">
        <v>1</v>
      </c>
      <c r="R6058">
        <v>74</v>
      </c>
      <c r="S6058">
        <v>47</v>
      </c>
      <c r="T6058">
        <v>590</v>
      </c>
      <c r="U6058">
        <v>1</v>
      </c>
      <c r="V6058">
        <v>2</v>
      </c>
      <c r="W6058">
        <v>0</v>
      </c>
      <c r="X6058">
        <v>487.97419185875555</v>
      </c>
      <c r="Y6058">
        <v>0</v>
      </c>
      <c r="Z6058">
        <v>3.4495773249339052</v>
      </c>
      <c r="AA6058">
        <v>66.815866890123431</v>
      </c>
      <c r="AB6058">
        <v>115.44194478558656</v>
      </c>
      <c r="AC6058">
        <v>20.558307105421065</v>
      </c>
      <c r="AD6058">
        <v>0.58349558705613336</v>
      </c>
      <c r="AE6058">
        <v>694.82338355187665</v>
      </c>
    </row>
    <row r="6059" spans="1:31" x14ac:dyDescent="0.25">
      <c r="A6059">
        <v>1720792</v>
      </c>
      <c r="B6059">
        <v>1</v>
      </c>
      <c r="C6059" t="s">
        <v>81</v>
      </c>
      <c r="D6059" t="s">
        <v>112</v>
      </c>
      <c r="E6059" t="s">
        <v>131</v>
      </c>
      <c r="F6059" t="s">
        <v>17418</v>
      </c>
      <c r="G6059" t="s">
        <v>242</v>
      </c>
      <c r="H6059" t="s">
        <v>134</v>
      </c>
      <c r="I6059" t="s">
        <v>135</v>
      </c>
      <c r="J6059" t="s">
        <v>136</v>
      </c>
      <c r="K6059" t="s">
        <v>137</v>
      </c>
      <c r="L6059" t="s">
        <v>17419</v>
      </c>
      <c r="M6059" t="s">
        <v>17420</v>
      </c>
      <c r="N6059">
        <v>1.2952777769999999</v>
      </c>
      <c r="O6059">
        <v>0</v>
      </c>
      <c r="P6059">
        <v>3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0.81868664286951098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0.81868664286951098</v>
      </c>
    </row>
    <row r="6060" spans="1:31" x14ac:dyDescent="0.25">
      <c r="A6060">
        <v>1720815</v>
      </c>
      <c r="B6060">
        <v>1</v>
      </c>
      <c r="C6060" t="s">
        <v>80</v>
      </c>
      <c r="D6060" t="s">
        <v>111</v>
      </c>
      <c r="E6060" t="s">
        <v>131</v>
      </c>
      <c r="F6060" t="s">
        <v>17421</v>
      </c>
      <c r="G6060" t="s">
        <v>133</v>
      </c>
      <c r="H6060" t="s">
        <v>134</v>
      </c>
      <c r="I6060" t="s">
        <v>135</v>
      </c>
      <c r="J6060" t="s">
        <v>136</v>
      </c>
      <c r="K6060" t="s">
        <v>137</v>
      </c>
      <c r="L6060" t="s">
        <v>17422</v>
      </c>
      <c r="M6060" t="s">
        <v>17423</v>
      </c>
      <c r="N6060">
        <v>2.111388888</v>
      </c>
      <c r="O6060">
        <v>0</v>
      </c>
      <c r="P6060">
        <v>8</v>
      </c>
      <c r="Q6060">
        <v>0</v>
      </c>
      <c r="R6060">
        <v>0</v>
      </c>
      <c r="S6060">
        <v>0</v>
      </c>
      <c r="T6060">
        <v>1</v>
      </c>
      <c r="U6060">
        <v>0</v>
      </c>
      <c r="V6060">
        <v>0</v>
      </c>
      <c r="W6060">
        <v>0</v>
      </c>
      <c r="X6060">
        <v>5.3202666681873199</v>
      </c>
      <c r="Y6060">
        <v>0</v>
      </c>
      <c r="Z6060">
        <v>0</v>
      </c>
      <c r="AA6060">
        <v>0</v>
      </c>
      <c r="AB6060">
        <v>2.3144688217388888E-3</v>
      </c>
      <c r="AC6060">
        <v>0</v>
      </c>
      <c r="AD6060">
        <v>0</v>
      </c>
      <c r="AE6060">
        <v>5.3225811370090588</v>
      </c>
    </row>
    <row r="6061" spans="1:31" x14ac:dyDescent="0.25">
      <c r="A6061">
        <v>1720291</v>
      </c>
      <c r="B6061">
        <v>1</v>
      </c>
      <c r="C6061" t="s">
        <v>80</v>
      </c>
      <c r="D6061" t="s">
        <v>84</v>
      </c>
      <c r="E6061" t="s">
        <v>441</v>
      </c>
      <c r="F6061" t="s">
        <v>17424</v>
      </c>
      <c r="G6061" t="s">
        <v>162</v>
      </c>
      <c r="H6061" t="s">
        <v>134</v>
      </c>
      <c r="I6061" t="s">
        <v>135</v>
      </c>
      <c r="J6061" t="s">
        <v>136</v>
      </c>
      <c r="K6061" t="s">
        <v>137</v>
      </c>
      <c r="L6061" t="s">
        <v>17425</v>
      </c>
      <c r="M6061" t="s">
        <v>17426</v>
      </c>
      <c r="N6061">
        <v>2.415</v>
      </c>
      <c r="O6061">
        <v>0</v>
      </c>
      <c r="P6061">
        <v>39</v>
      </c>
      <c r="Q6061">
        <v>0</v>
      </c>
      <c r="R6061">
        <v>0</v>
      </c>
      <c r="S6061">
        <v>0</v>
      </c>
      <c r="T6061">
        <v>19</v>
      </c>
      <c r="U6061">
        <v>0</v>
      </c>
      <c r="V6061">
        <v>0</v>
      </c>
      <c r="W6061">
        <v>0</v>
      </c>
      <c r="X6061">
        <v>28.082228069615013</v>
      </c>
      <c r="Y6061">
        <v>0</v>
      </c>
      <c r="Z6061">
        <v>0</v>
      </c>
      <c r="AA6061">
        <v>0</v>
      </c>
      <c r="AB6061">
        <v>13.15392766411264</v>
      </c>
      <c r="AC6061">
        <v>0</v>
      </c>
      <c r="AD6061">
        <v>0</v>
      </c>
      <c r="AE6061">
        <v>41.236155733727657</v>
      </c>
    </row>
    <row r="6062" spans="1:31" x14ac:dyDescent="0.25">
      <c r="A6062">
        <v>1720629</v>
      </c>
      <c r="B6062">
        <v>1</v>
      </c>
      <c r="C6062" t="s">
        <v>80</v>
      </c>
      <c r="D6062" t="s">
        <v>107</v>
      </c>
      <c r="E6062" t="s">
        <v>131</v>
      </c>
      <c r="F6062" t="s">
        <v>17427</v>
      </c>
      <c r="G6062" t="s">
        <v>238</v>
      </c>
      <c r="H6062" t="s">
        <v>134</v>
      </c>
      <c r="I6062" t="s">
        <v>135</v>
      </c>
      <c r="J6062" t="s">
        <v>136</v>
      </c>
      <c r="K6062" t="s">
        <v>137</v>
      </c>
      <c r="L6062" t="s">
        <v>17428</v>
      </c>
      <c r="M6062" t="s">
        <v>17429</v>
      </c>
      <c r="N6062">
        <v>1.096666666</v>
      </c>
      <c r="O6062">
        <v>0</v>
      </c>
      <c r="P6062">
        <v>1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</row>
    <row r="6063" spans="1:31" x14ac:dyDescent="0.25">
      <c r="A6063">
        <v>1720268</v>
      </c>
      <c r="B6063">
        <v>1</v>
      </c>
      <c r="C6063" t="s">
        <v>80</v>
      </c>
      <c r="D6063" t="s">
        <v>105</v>
      </c>
      <c r="E6063" t="s">
        <v>171</v>
      </c>
      <c r="F6063" t="s">
        <v>17430</v>
      </c>
      <c r="G6063" t="s">
        <v>316</v>
      </c>
      <c r="H6063" t="s">
        <v>143</v>
      </c>
      <c r="I6063" t="s">
        <v>135</v>
      </c>
      <c r="J6063" t="s">
        <v>136</v>
      </c>
      <c r="K6063" t="s">
        <v>153</v>
      </c>
      <c r="L6063" t="s">
        <v>17431</v>
      </c>
      <c r="M6063" t="s">
        <v>17432</v>
      </c>
      <c r="N6063">
        <v>6.7222221999999998E-2</v>
      </c>
      <c r="O6063">
        <v>0</v>
      </c>
      <c r="P6063">
        <v>1770</v>
      </c>
      <c r="Q6063">
        <v>0</v>
      </c>
      <c r="R6063">
        <v>0</v>
      </c>
      <c r="S6063">
        <v>1</v>
      </c>
      <c r="T6063">
        <v>621</v>
      </c>
      <c r="U6063">
        <v>0</v>
      </c>
      <c r="V6063">
        <v>1</v>
      </c>
      <c r="W6063">
        <v>0</v>
      </c>
      <c r="X6063">
        <v>30.353155441066704</v>
      </c>
      <c r="Y6063">
        <v>0</v>
      </c>
      <c r="Z6063">
        <v>0</v>
      </c>
      <c r="AA6063">
        <v>2.4373069237708584</v>
      </c>
      <c r="AB6063">
        <v>35.485415060722268</v>
      </c>
      <c r="AC6063">
        <v>0</v>
      </c>
      <c r="AD6063">
        <v>0.23562038979068334</v>
      </c>
      <c r="AE6063">
        <v>68.511497815350509</v>
      </c>
    </row>
    <row r="6064" spans="1:31" x14ac:dyDescent="0.25">
      <c r="A6064">
        <v>1720606</v>
      </c>
      <c r="B6064">
        <v>1</v>
      </c>
      <c r="C6064" t="s">
        <v>80</v>
      </c>
      <c r="D6064" t="s">
        <v>85</v>
      </c>
      <c r="E6064" t="s">
        <v>441</v>
      </c>
      <c r="F6064" t="s">
        <v>2798</v>
      </c>
      <c r="G6064" t="s">
        <v>575</v>
      </c>
      <c r="H6064" t="s">
        <v>134</v>
      </c>
      <c r="I6064" t="s">
        <v>135</v>
      </c>
      <c r="J6064" t="s">
        <v>136</v>
      </c>
      <c r="K6064" t="s">
        <v>137</v>
      </c>
      <c r="L6064" t="s">
        <v>17433</v>
      </c>
      <c r="M6064" t="s">
        <v>17434</v>
      </c>
      <c r="N6064">
        <v>4.3386111109999996</v>
      </c>
      <c r="O6064">
        <v>0</v>
      </c>
      <c r="P6064">
        <v>27</v>
      </c>
      <c r="Q6064">
        <v>0</v>
      </c>
      <c r="R6064">
        <v>0</v>
      </c>
      <c r="S6064">
        <v>0</v>
      </c>
      <c r="T6064">
        <v>7</v>
      </c>
      <c r="U6064">
        <v>0</v>
      </c>
      <c r="V6064">
        <v>0</v>
      </c>
      <c r="W6064">
        <v>0</v>
      </c>
      <c r="X6064">
        <v>27.457892830353597</v>
      </c>
      <c r="Y6064">
        <v>0</v>
      </c>
      <c r="Z6064">
        <v>0</v>
      </c>
      <c r="AA6064">
        <v>0</v>
      </c>
      <c r="AB6064">
        <v>13.613930864092348</v>
      </c>
      <c r="AC6064">
        <v>0</v>
      </c>
      <c r="AD6064">
        <v>0</v>
      </c>
      <c r="AE6064">
        <v>41.071823694445946</v>
      </c>
    </row>
    <row r="6065" spans="1:31" x14ac:dyDescent="0.25">
      <c r="A6065">
        <v>1720560</v>
      </c>
      <c r="B6065">
        <v>1</v>
      </c>
      <c r="C6065" t="s">
        <v>81</v>
      </c>
      <c r="D6065" t="s">
        <v>127</v>
      </c>
      <c r="E6065" t="s">
        <v>189</v>
      </c>
      <c r="F6065" t="s">
        <v>9485</v>
      </c>
      <c r="G6065" t="s">
        <v>147</v>
      </c>
      <c r="H6065" t="s">
        <v>143</v>
      </c>
      <c r="I6065" t="s">
        <v>135</v>
      </c>
      <c r="J6065" t="s">
        <v>136</v>
      </c>
      <c r="K6065" t="s">
        <v>137</v>
      </c>
      <c r="L6065" t="s">
        <v>17435</v>
      </c>
      <c r="M6065" t="s">
        <v>17436</v>
      </c>
      <c r="N6065">
        <v>0.88555555500000005</v>
      </c>
      <c r="O6065">
        <v>0</v>
      </c>
      <c r="P6065">
        <v>507</v>
      </c>
      <c r="Q6065">
        <v>1</v>
      </c>
      <c r="R6065">
        <v>22</v>
      </c>
      <c r="S6065">
        <v>4</v>
      </c>
      <c r="T6065">
        <v>107</v>
      </c>
      <c r="U6065">
        <v>7</v>
      </c>
      <c r="V6065">
        <v>2</v>
      </c>
      <c r="W6065">
        <v>0</v>
      </c>
      <c r="X6065">
        <v>101.50625876230474</v>
      </c>
      <c r="Y6065">
        <v>0.39509015380630447</v>
      </c>
      <c r="Z6065">
        <v>3.1688763978090639</v>
      </c>
      <c r="AA6065">
        <v>113.37261550773806</v>
      </c>
      <c r="AB6065">
        <v>56.249447382943892</v>
      </c>
      <c r="AC6065">
        <v>355.53318257539451</v>
      </c>
      <c r="AD6065">
        <v>8.6842901531326717</v>
      </c>
      <c r="AE6065">
        <v>638.90976093312929</v>
      </c>
    </row>
    <row r="6066" spans="1:31" x14ac:dyDescent="0.25">
      <c r="A6066">
        <v>1720437</v>
      </c>
      <c r="B6066">
        <v>1</v>
      </c>
      <c r="C6066" t="s">
        <v>81</v>
      </c>
      <c r="D6066" t="s">
        <v>123</v>
      </c>
      <c r="E6066" t="s">
        <v>140</v>
      </c>
      <c r="F6066" t="s">
        <v>17437</v>
      </c>
      <c r="G6066" t="s">
        <v>147</v>
      </c>
      <c r="H6066" t="s">
        <v>143</v>
      </c>
      <c r="I6066" t="s">
        <v>135</v>
      </c>
      <c r="J6066" t="s">
        <v>136</v>
      </c>
      <c r="K6066" t="s">
        <v>137</v>
      </c>
      <c r="L6066" t="s">
        <v>17438</v>
      </c>
      <c r="M6066" t="s">
        <v>17439</v>
      </c>
      <c r="N6066">
        <v>1.288888888</v>
      </c>
      <c r="O6066">
        <v>0</v>
      </c>
      <c r="P6066">
        <v>137</v>
      </c>
      <c r="Q6066">
        <v>1</v>
      </c>
      <c r="R6066">
        <v>6</v>
      </c>
      <c r="S6066">
        <v>19</v>
      </c>
      <c r="T6066">
        <v>184</v>
      </c>
      <c r="U6066">
        <v>22</v>
      </c>
      <c r="V6066">
        <v>4</v>
      </c>
      <c r="W6066">
        <v>0</v>
      </c>
      <c r="X6066">
        <v>68.812453819525032</v>
      </c>
      <c r="Y6066">
        <v>0.97166814423327774</v>
      </c>
      <c r="Z6066">
        <v>14.177095224568644</v>
      </c>
      <c r="AA6066">
        <v>511.01098438750591</v>
      </c>
      <c r="AB6066">
        <v>219.61583587606231</v>
      </c>
      <c r="AC6066">
        <v>3156.5522895631229</v>
      </c>
      <c r="AD6066">
        <v>38.700391246088834</v>
      </c>
      <c r="AE6066">
        <v>4009.8407182611068</v>
      </c>
    </row>
    <row r="6067" spans="1:31" x14ac:dyDescent="0.25">
      <c r="A6067">
        <v>1720752</v>
      </c>
      <c r="B6067">
        <v>1</v>
      </c>
      <c r="C6067" t="s">
        <v>80</v>
      </c>
      <c r="D6067" t="s">
        <v>99</v>
      </c>
      <c r="E6067" t="s">
        <v>160</v>
      </c>
      <c r="F6067" t="s">
        <v>17440</v>
      </c>
      <c r="G6067" t="s">
        <v>1006</v>
      </c>
      <c r="H6067" t="s">
        <v>134</v>
      </c>
      <c r="I6067" t="s">
        <v>135</v>
      </c>
      <c r="J6067" t="s">
        <v>136</v>
      </c>
      <c r="K6067" t="s">
        <v>137</v>
      </c>
      <c r="L6067" t="s">
        <v>17441</v>
      </c>
      <c r="M6067" t="s">
        <v>17422</v>
      </c>
      <c r="N6067">
        <v>2.503055555</v>
      </c>
      <c r="O6067">
        <v>0</v>
      </c>
      <c r="P6067">
        <v>147</v>
      </c>
      <c r="Q6067">
        <v>0</v>
      </c>
      <c r="R6067">
        <v>2</v>
      </c>
      <c r="S6067">
        <v>0</v>
      </c>
      <c r="T6067">
        <v>2</v>
      </c>
      <c r="U6067">
        <v>0</v>
      </c>
      <c r="V6067">
        <v>0</v>
      </c>
      <c r="W6067">
        <v>0</v>
      </c>
      <c r="X6067">
        <v>36.278421348025084</v>
      </c>
      <c r="Y6067">
        <v>0</v>
      </c>
      <c r="Z6067">
        <v>4.0544162496884937</v>
      </c>
      <c r="AA6067">
        <v>0</v>
      </c>
      <c r="AB6067">
        <v>1.90729714892464</v>
      </c>
      <c r="AC6067">
        <v>0</v>
      </c>
      <c r="AD6067">
        <v>0</v>
      </c>
      <c r="AE6067">
        <v>42.240134746638219</v>
      </c>
    </row>
    <row r="6068" spans="1:31" x14ac:dyDescent="0.25">
      <c r="A6068">
        <v>1720251</v>
      </c>
      <c r="B6068">
        <v>1</v>
      </c>
      <c r="C6068" t="s">
        <v>81</v>
      </c>
      <c r="D6068" t="s">
        <v>121</v>
      </c>
      <c r="E6068" t="s">
        <v>150</v>
      </c>
      <c r="F6068" t="s">
        <v>17442</v>
      </c>
      <c r="G6068" t="s">
        <v>186</v>
      </c>
      <c r="H6068" t="s">
        <v>134</v>
      </c>
      <c r="I6068" t="s">
        <v>135</v>
      </c>
      <c r="J6068" t="s">
        <v>136</v>
      </c>
      <c r="K6068" t="s">
        <v>137</v>
      </c>
      <c r="L6068" t="s">
        <v>17443</v>
      </c>
      <c r="M6068" t="s">
        <v>17444</v>
      </c>
      <c r="N6068">
        <v>1.204722222</v>
      </c>
      <c r="O6068">
        <v>0</v>
      </c>
      <c r="P6068">
        <v>37</v>
      </c>
      <c r="Q6068">
        <v>0</v>
      </c>
      <c r="R6068">
        <v>0</v>
      </c>
      <c r="S6068">
        <v>0</v>
      </c>
      <c r="T6068">
        <v>1</v>
      </c>
      <c r="U6068">
        <v>0</v>
      </c>
      <c r="V6068">
        <v>0</v>
      </c>
      <c r="W6068">
        <v>0</v>
      </c>
      <c r="X6068">
        <v>3.3070054303019045</v>
      </c>
      <c r="Y6068">
        <v>0</v>
      </c>
      <c r="Z6068">
        <v>0</v>
      </c>
      <c r="AA6068">
        <v>0</v>
      </c>
      <c r="AB6068">
        <v>0.10771720959632224</v>
      </c>
      <c r="AC6068">
        <v>0</v>
      </c>
      <c r="AD6068">
        <v>0</v>
      </c>
      <c r="AE6068">
        <v>3.4147226398982267</v>
      </c>
    </row>
    <row r="6069" spans="1:31" x14ac:dyDescent="0.25">
      <c r="A6069">
        <v>1720351</v>
      </c>
      <c r="B6069">
        <v>1</v>
      </c>
      <c r="C6069" t="s">
        <v>80</v>
      </c>
      <c r="D6069" t="s">
        <v>97</v>
      </c>
      <c r="E6069" t="s">
        <v>160</v>
      </c>
      <c r="F6069" t="s">
        <v>7197</v>
      </c>
      <c r="G6069" t="s">
        <v>162</v>
      </c>
      <c r="H6069" t="s">
        <v>134</v>
      </c>
      <c r="I6069" t="s">
        <v>135</v>
      </c>
      <c r="J6069" t="s">
        <v>136</v>
      </c>
      <c r="K6069" t="s">
        <v>137</v>
      </c>
      <c r="L6069" t="s">
        <v>17445</v>
      </c>
      <c r="M6069" t="s">
        <v>17446</v>
      </c>
      <c r="N6069">
        <v>2.6152777770000002</v>
      </c>
      <c r="O6069">
        <v>0</v>
      </c>
      <c r="P6069">
        <v>55</v>
      </c>
      <c r="Q6069">
        <v>0</v>
      </c>
      <c r="R6069">
        <v>0</v>
      </c>
      <c r="S6069">
        <v>0</v>
      </c>
      <c r="T6069">
        <v>11</v>
      </c>
      <c r="U6069">
        <v>0</v>
      </c>
      <c r="V6069">
        <v>0</v>
      </c>
      <c r="W6069">
        <v>0</v>
      </c>
      <c r="X6069">
        <v>25.760111408586756</v>
      </c>
      <c r="Y6069">
        <v>0</v>
      </c>
      <c r="Z6069">
        <v>0</v>
      </c>
      <c r="AA6069">
        <v>0</v>
      </c>
      <c r="AB6069">
        <v>14.304240541928399</v>
      </c>
      <c r="AC6069">
        <v>0</v>
      </c>
      <c r="AD6069">
        <v>0</v>
      </c>
      <c r="AE6069">
        <v>40.064351950515153</v>
      </c>
    </row>
    <row r="6070" spans="1:31" x14ac:dyDescent="0.25">
      <c r="A6070">
        <v>1720543</v>
      </c>
      <c r="B6070">
        <v>1</v>
      </c>
      <c r="C6070" t="s">
        <v>80</v>
      </c>
      <c r="D6070" t="s">
        <v>110</v>
      </c>
      <c r="E6070" t="s">
        <v>171</v>
      </c>
      <c r="F6070" t="s">
        <v>3850</v>
      </c>
      <c r="G6070" t="s">
        <v>3183</v>
      </c>
      <c r="H6070" t="s">
        <v>143</v>
      </c>
      <c r="I6070" t="s">
        <v>135</v>
      </c>
      <c r="J6070" t="s">
        <v>136</v>
      </c>
      <c r="K6070" t="s">
        <v>137</v>
      </c>
      <c r="L6070" t="s">
        <v>17447</v>
      </c>
      <c r="M6070" t="s">
        <v>17448</v>
      </c>
      <c r="N6070">
        <v>0.55888888800000003</v>
      </c>
      <c r="O6070">
        <v>3</v>
      </c>
      <c r="P6070">
        <v>1168</v>
      </c>
      <c r="Q6070">
        <v>3</v>
      </c>
      <c r="R6070">
        <v>7</v>
      </c>
      <c r="S6070">
        <v>8</v>
      </c>
      <c r="T6070">
        <v>103</v>
      </c>
      <c r="U6070">
        <v>0</v>
      </c>
      <c r="V6070">
        <v>0</v>
      </c>
      <c r="W6070">
        <v>0.38487162062686997</v>
      </c>
      <c r="X6070">
        <v>215.35156395954905</v>
      </c>
      <c r="Y6070">
        <v>1.4112320494375867</v>
      </c>
      <c r="Z6070">
        <v>1.7509913132852513</v>
      </c>
      <c r="AA6070">
        <v>52.514019829982033</v>
      </c>
      <c r="AB6070">
        <v>41.537672333411933</v>
      </c>
      <c r="AC6070">
        <v>0</v>
      </c>
      <c r="AD6070">
        <v>0</v>
      </c>
      <c r="AE6070">
        <v>312.95035110629271</v>
      </c>
    </row>
    <row r="6071" spans="1:31" x14ac:dyDescent="0.25">
      <c r="A6071">
        <v>1720709</v>
      </c>
      <c r="B6071">
        <v>1</v>
      </c>
      <c r="C6071" t="s">
        <v>80</v>
      </c>
      <c r="D6071" t="s">
        <v>86</v>
      </c>
      <c r="E6071" t="s">
        <v>131</v>
      </c>
      <c r="F6071" t="s">
        <v>17449</v>
      </c>
      <c r="G6071" t="s">
        <v>133</v>
      </c>
      <c r="H6071" t="s">
        <v>134</v>
      </c>
      <c r="I6071" t="s">
        <v>135</v>
      </c>
      <c r="J6071" t="s">
        <v>136</v>
      </c>
      <c r="K6071" t="s">
        <v>137</v>
      </c>
      <c r="L6071" t="s">
        <v>17450</v>
      </c>
      <c r="M6071" t="s">
        <v>17451</v>
      </c>
      <c r="N6071">
        <v>2.409444444</v>
      </c>
      <c r="O6071">
        <v>0</v>
      </c>
      <c r="P6071">
        <v>1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4.5349777577727783E-2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4.5349777577727783E-2</v>
      </c>
    </row>
    <row r="6072" spans="1:31" x14ac:dyDescent="0.25">
      <c r="A6072">
        <v>1720354</v>
      </c>
      <c r="B6072">
        <v>1</v>
      </c>
      <c r="C6072" t="s">
        <v>80</v>
      </c>
      <c r="D6072" t="s">
        <v>94</v>
      </c>
      <c r="E6072" t="s">
        <v>150</v>
      </c>
      <c r="F6072" t="s">
        <v>1763</v>
      </c>
      <c r="G6072" t="s">
        <v>152</v>
      </c>
      <c r="H6072" t="s">
        <v>134</v>
      </c>
      <c r="I6072" t="s">
        <v>135</v>
      </c>
      <c r="J6072" t="s">
        <v>136</v>
      </c>
      <c r="K6072" t="s">
        <v>153</v>
      </c>
      <c r="L6072" t="s">
        <v>17452</v>
      </c>
      <c r="M6072" t="s">
        <v>17453</v>
      </c>
      <c r="N6072">
        <v>4.483333333</v>
      </c>
      <c r="O6072">
        <v>0</v>
      </c>
      <c r="P6072">
        <v>548</v>
      </c>
      <c r="Q6072">
        <v>0</v>
      </c>
      <c r="R6072">
        <v>0</v>
      </c>
      <c r="S6072">
        <v>0</v>
      </c>
      <c r="T6072">
        <v>24</v>
      </c>
      <c r="U6072">
        <v>0</v>
      </c>
      <c r="V6072">
        <v>0</v>
      </c>
      <c r="W6072">
        <v>0</v>
      </c>
      <c r="X6072">
        <v>648.26962581608564</v>
      </c>
      <c r="Y6072">
        <v>0</v>
      </c>
      <c r="Z6072">
        <v>0</v>
      </c>
      <c r="AA6072">
        <v>0</v>
      </c>
      <c r="AB6072">
        <v>43.244584260854843</v>
      </c>
      <c r="AC6072">
        <v>0</v>
      </c>
      <c r="AD6072">
        <v>0</v>
      </c>
      <c r="AE6072">
        <v>691.51421007694046</v>
      </c>
    </row>
    <row r="6073" spans="1:31" x14ac:dyDescent="0.25">
      <c r="A6073">
        <v>1720686</v>
      </c>
      <c r="B6073">
        <v>1</v>
      </c>
      <c r="C6073" t="s">
        <v>81</v>
      </c>
      <c r="D6073" t="s">
        <v>128</v>
      </c>
      <c r="E6073" t="s">
        <v>131</v>
      </c>
      <c r="F6073" t="s">
        <v>17454</v>
      </c>
      <c r="G6073" t="s">
        <v>238</v>
      </c>
      <c r="H6073" t="s">
        <v>134</v>
      </c>
      <c r="I6073" t="s">
        <v>135</v>
      </c>
      <c r="J6073" t="s">
        <v>136</v>
      </c>
      <c r="K6073" t="s">
        <v>137</v>
      </c>
      <c r="L6073" t="s">
        <v>17455</v>
      </c>
      <c r="M6073" t="s">
        <v>17456</v>
      </c>
      <c r="N6073">
        <v>1.409166666</v>
      </c>
      <c r="O6073">
        <v>0</v>
      </c>
      <c r="P6073">
        <v>21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4.8706737663649502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4.8706737663649502</v>
      </c>
    </row>
    <row r="6074" spans="1:31" x14ac:dyDescent="0.25">
      <c r="A6074">
        <v>1720852</v>
      </c>
      <c r="B6074">
        <v>1</v>
      </c>
      <c r="C6074" t="s">
        <v>80</v>
      </c>
      <c r="D6074" t="s">
        <v>87</v>
      </c>
      <c r="E6074" t="s">
        <v>131</v>
      </c>
      <c r="F6074" t="s">
        <v>17457</v>
      </c>
      <c r="G6074" t="s">
        <v>133</v>
      </c>
      <c r="H6074" t="s">
        <v>134</v>
      </c>
      <c r="I6074" t="s">
        <v>135</v>
      </c>
      <c r="J6074" t="s">
        <v>136</v>
      </c>
      <c r="K6074" t="s">
        <v>137</v>
      </c>
      <c r="L6074" t="s">
        <v>17458</v>
      </c>
      <c r="M6074" t="s">
        <v>17459</v>
      </c>
      <c r="N6074">
        <v>1.3066666659999999</v>
      </c>
      <c r="O6074">
        <v>0</v>
      </c>
      <c r="P6074">
        <v>1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5.5639409480666667E-3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5.5639409480666667E-3</v>
      </c>
    </row>
    <row r="6075" spans="1:31" x14ac:dyDescent="0.25">
      <c r="A6075">
        <v>1720729</v>
      </c>
      <c r="B6075">
        <v>1</v>
      </c>
      <c r="C6075" t="s">
        <v>81</v>
      </c>
      <c r="D6075" t="s">
        <v>116</v>
      </c>
      <c r="E6075" t="s">
        <v>140</v>
      </c>
      <c r="F6075" t="s">
        <v>17460</v>
      </c>
      <c r="G6075" t="s">
        <v>147</v>
      </c>
      <c r="H6075" t="s">
        <v>143</v>
      </c>
      <c r="I6075" t="s">
        <v>135</v>
      </c>
      <c r="J6075" t="s">
        <v>136</v>
      </c>
      <c r="K6075" t="s">
        <v>137</v>
      </c>
      <c r="L6075" t="s">
        <v>17461</v>
      </c>
      <c r="M6075" t="s">
        <v>17462</v>
      </c>
      <c r="N6075">
        <v>3.094166666</v>
      </c>
      <c r="O6075">
        <v>4</v>
      </c>
      <c r="P6075">
        <v>988</v>
      </c>
      <c r="Q6075">
        <v>115</v>
      </c>
      <c r="R6075">
        <v>219</v>
      </c>
      <c r="S6075">
        <v>13</v>
      </c>
      <c r="T6075">
        <v>105</v>
      </c>
      <c r="U6075">
        <v>2</v>
      </c>
      <c r="V6075">
        <v>0</v>
      </c>
      <c r="W6075">
        <v>0</v>
      </c>
      <c r="X6075">
        <v>371.93692037948659</v>
      </c>
      <c r="Y6075">
        <v>127.1046773456407</v>
      </c>
      <c r="Z6075">
        <v>37.040695589516311</v>
      </c>
      <c r="AA6075">
        <v>204.91233795400481</v>
      </c>
      <c r="AB6075">
        <v>111.5737481896134</v>
      </c>
      <c r="AC6075">
        <v>31.252399982575803</v>
      </c>
      <c r="AD6075">
        <v>0</v>
      </c>
      <c r="AE6075">
        <v>883.82077944083755</v>
      </c>
    </row>
    <row r="6076" spans="1:31" x14ac:dyDescent="0.25">
      <c r="A6076">
        <v>1720809</v>
      </c>
      <c r="B6076">
        <v>1</v>
      </c>
      <c r="C6076" t="s">
        <v>80</v>
      </c>
      <c r="D6076" t="s">
        <v>96</v>
      </c>
      <c r="E6076" t="s">
        <v>140</v>
      </c>
      <c r="F6076" t="s">
        <v>590</v>
      </c>
      <c r="G6076" t="s">
        <v>147</v>
      </c>
      <c r="H6076" t="s">
        <v>143</v>
      </c>
      <c r="I6076" t="s">
        <v>135</v>
      </c>
      <c r="J6076" t="s">
        <v>136</v>
      </c>
      <c r="K6076" t="s">
        <v>137</v>
      </c>
      <c r="L6076" t="s">
        <v>17463</v>
      </c>
      <c r="M6076" t="s">
        <v>17464</v>
      </c>
      <c r="N6076">
        <v>0.35749999999999998</v>
      </c>
      <c r="O6076">
        <v>3</v>
      </c>
      <c r="P6076">
        <v>1620</v>
      </c>
      <c r="Q6076">
        <v>0</v>
      </c>
      <c r="R6076">
        <v>1</v>
      </c>
      <c r="S6076">
        <v>4</v>
      </c>
      <c r="T6076">
        <v>94</v>
      </c>
      <c r="U6076">
        <v>0</v>
      </c>
      <c r="V6076">
        <v>0</v>
      </c>
      <c r="W6076">
        <v>8.5889236630618857</v>
      </c>
      <c r="X6076">
        <v>124.86867861150036</v>
      </c>
      <c r="Y6076">
        <v>0</v>
      </c>
      <c r="Z6076">
        <v>9.4158085757092516E-2</v>
      </c>
      <c r="AA6076">
        <v>8.7567394111636734</v>
      </c>
      <c r="AB6076">
        <v>18.440576571854574</v>
      </c>
      <c r="AC6076">
        <v>0</v>
      </c>
      <c r="AD6076">
        <v>0</v>
      </c>
      <c r="AE6076">
        <v>160.74907634333758</v>
      </c>
    </row>
    <row r="6077" spans="1:31" x14ac:dyDescent="0.25">
      <c r="A6077">
        <v>1720417</v>
      </c>
      <c r="B6077">
        <v>1</v>
      </c>
      <c r="C6077" t="s">
        <v>80</v>
      </c>
      <c r="D6077" t="s">
        <v>105</v>
      </c>
      <c r="E6077" t="s">
        <v>131</v>
      </c>
      <c r="F6077" t="s">
        <v>17465</v>
      </c>
      <c r="G6077" t="s">
        <v>238</v>
      </c>
      <c r="H6077" t="s">
        <v>134</v>
      </c>
      <c r="I6077" t="s">
        <v>135</v>
      </c>
      <c r="J6077" t="s">
        <v>136</v>
      </c>
      <c r="K6077" t="s">
        <v>137</v>
      </c>
      <c r="L6077" t="s">
        <v>17466</v>
      </c>
      <c r="M6077" t="s">
        <v>17467</v>
      </c>
      <c r="N6077">
        <v>0.69722222199999995</v>
      </c>
      <c r="O6077">
        <v>0</v>
      </c>
      <c r="P6077">
        <v>22</v>
      </c>
      <c r="Q6077">
        <v>0</v>
      </c>
      <c r="R6077">
        <v>0</v>
      </c>
      <c r="S6077">
        <v>0</v>
      </c>
      <c r="T6077">
        <v>2</v>
      </c>
      <c r="U6077">
        <v>0</v>
      </c>
      <c r="V6077">
        <v>0</v>
      </c>
      <c r="W6077">
        <v>0</v>
      </c>
      <c r="X6077">
        <v>1.7742017623416666</v>
      </c>
      <c r="Y6077">
        <v>0</v>
      </c>
      <c r="Z6077">
        <v>0</v>
      </c>
      <c r="AA6077">
        <v>0</v>
      </c>
      <c r="AB6077">
        <v>1.3806973783293999</v>
      </c>
      <c r="AC6077">
        <v>0</v>
      </c>
      <c r="AD6077">
        <v>0</v>
      </c>
      <c r="AE6077">
        <v>3.1548991406710662</v>
      </c>
    </row>
    <row r="6078" spans="1:31" x14ac:dyDescent="0.25">
      <c r="A6078">
        <v>1720480</v>
      </c>
      <c r="B6078">
        <v>1</v>
      </c>
      <c r="C6078" t="s">
        <v>81</v>
      </c>
      <c r="D6078" t="s">
        <v>126</v>
      </c>
      <c r="E6078" t="s">
        <v>171</v>
      </c>
      <c r="F6078" t="s">
        <v>17468</v>
      </c>
      <c r="G6078" t="s">
        <v>152</v>
      </c>
      <c r="H6078" t="s">
        <v>143</v>
      </c>
      <c r="I6078" t="s">
        <v>135</v>
      </c>
      <c r="J6078" t="s">
        <v>136</v>
      </c>
      <c r="K6078" t="s">
        <v>153</v>
      </c>
      <c r="L6078" t="s">
        <v>17469</v>
      </c>
      <c r="M6078" t="s">
        <v>17470</v>
      </c>
      <c r="N6078">
        <v>3.2921027770000002</v>
      </c>
      <c r="O6078">
        <v>0</v>
      </c>
      <c r="P6078">
        <v>107</v>
      </c>
      <c r="Q6078">
        <v>23</v>
      </c>
      <c r="R6078">
        <v>54</v>
      </c>
      <c r="S6078">
        <v>4</v>
      </c>
      <c r="T6078">
        <v>21</v>
      </c>
      <c r="U6078">
        <v>0</v>
      </c>
      <c r="V6078">
        <v>0</v>
      </c>
      <c r="W6078">
        <v>0</v>
      </c>
      <c r="X6078">
        <v>43.250241475721538</v>
      </c>
      <c r="Y6078">
        <v>42.058936524946986</v>
      </c>
      <c r="Z6078">
        <v>23.041440232158234</v>
      </c>
      <c r="AA6078">
        <v>28.640941387875472</v>
      </c>
      <c r="AB6078">
        <v>138.35214063871589</v>
      </c>
      <c r="AC6078">
        <v>0</v>
      </c>
      <c r="AD6078">
        <v>0</v>
      </c>
      <c r="AE6078">
        <v>275.34370025941814</v>
      </c>
    </row>
    <row r="6079" spans="1:31" x14ac:dyDescent="0.25">
      <c r="A6079">
        <v>1720374</v>
      </c>
      <c r="B6079">
        <v>1</v>
      </c>
      <c r="C6079" t="s">
        <v>80</v>
      </c>
      <c r="D6079" t="s">
        <v>91</v>
      </c>
      <c r="E6079" t="s">
        <v>140</v>
      </c>
      <c r="F6079" t="s">
        <v>17471</v>
      </c>
      <c r="G6079" t="s">
        <v>316</v>
      </c>
      <c r="H6079" t="s">
        <v>143</v>
      </c>
      <c r="I6079" t="s">
        <v>455</v>
      </c>
      <c r="J6079" t="s">
        <v>136</v>
      </c>
      <c r="K6079" t="s">
        <v>137</v>
      </c>
      <c r="L6079" t="s">
        <v>17472</v>
      </c>
      <c r="M6079" t="s">
        <v>17473</v>
      </c>
      <c r="N6079">
        <v>4.1666665999999998E-2</v>
      </c>
      <c r="O6079">
        <v>6</v>
      </c>
      <c r="P6079">
        <v>1536</v>
      </c>
      <c r="Q6079">
        <v>156</v>
      </c>
      <c r="R6079">
        <v>241</v>
      </c>
      <c r="S6079">
        <v>54</v>
      </c>
      <c r="T6079">
        <v>255</v>
      </c>
      <c r="U6079">
        <v>3</v>
      </c>
      <c r="V6079">
        <v>0</v>
      </c>
      <c r="W6079">
        <v>9.7986235756500006E-2</v>
      </c>
      <c r="X6079">
        <v>12.805662183609488</v>
      </c>
      <c r="Y6079">
        <v>12.607314845404833</v>
      </c>
      <c r="Z6079">
        <v>6.0757234363227912</v>
      </c>
      <c r="AA6079">
        <v>7.8759618589404177</v>
      </c>
      <c r="AB6079">
        <v>7.9296825920705034</v>
      </c>
      <c r="AC6079">
        <v>0.18498417500166667</v>
      </c>
      <c r="AD6079">
        <v>0</v>
      </c>
      <c r="AE6079">
        <v>47.577315327106199</v>
      </c>
    </row>
    <row r="6080" spans="1:31" x14ac:dyDescent="0.25">
      <c r="A6080">
        <v>1720623</v>
      </c>
      <c r="B6080">
        <v>1</v>
      </c>
      <c r="C6080" t="s">
        <v>80</v>
      </c>
      <c r="D6080" t="s">
        <v>90</v>
      </c>
      <c r="E6080" t="s">
        <v>171</v>
      </c>
      <c r="F6080" t="s">
        <v>17474</v>
      </c>
      <c r="G6080" t="s">
        <v>147</v>
      </c>
      <c r="H6080" t="s">
        <v>143</v>
      </c>
      <c r="I6080" t="s">
        <v>135</v>
      </c>
      <c r="J6080" t="s">
        <v>136</v>
      </c>
      <c r="K6080" t="s">
        <v>137</v>
      </c>
      <c r="L6080" t="s">
        <v>17475</v>
      </c>
      <c r="M6080" t="s">
        <v>17476</v>
      </c>
      <c r="N6080">
        <v>2.9449999999999998</v>
      </c>
      <c r="O6080">
        <v>0</v>
      </c>
      <c r="P6080">
        <v>201</v>
      </c>
      <c r="Q6080">
        <v>0</v>
      </c>
      <c r="R6080">
        <v>0</v>
      </c>
      <c r="S6080">
        <v>2</v>
      </c>
      <c r="T6080">
        <v>5</v>
      </c>
      <c r="U6080">
        <v>0</v>
      </c>
      <c r="V6080">
        <v>0</v>
      </c>
      <c r="W6080">
        <v>0</v>
      </c>
      <c r="X6080">
        <v>190.28168418208685</v>
      </c>
      <c r="Y6080">
        <v>0</v>
      </c>
      <c r="Z6080">
        <v>0</v>
      </c>
      <c r="AA6080">
        <v>59.745932122491126</v>
      </c>
      <c r="AB6080">
        <v>4.3229966333850625</v>
      </c>
      <c r="AC6080">
        <v>0</v>
      </c>
      <c r="AD6080">
        <v>0</v>
      </c>
      <c r="AE6080">
        <v>254.35061293796304</v>
      </c>
    </row>
    <row r="6081" spans="1:31" x14ac:dyDescent="0.25">
      <c r="A6081">
        <v>1720274</v>
      </c>
      <c r="B6081">
        <v>1</v>
      </c>
      <c r="C6081" t="s">
        <v>80</v>
      </c>
      <c r="D6081" t="s">
        <v>104</v>
      </c>
      <c r="E6081" t="s">
        <v>140</v>
      </c>
      <c r="F6081" t="s">
        <v>4784</v>
      </c>
      <c r="G6081" t="s">
        <v>147</v>
      </c>
      <c r="H6081" t="s">
        <v>143</v>
      </c>
      <c r="I6081" t="s">
        <v>135</v>
      </c>
      <c r="J6081" t="s">
        <v>136</v>
      </c>
      <c r="K6081" t="s">
        <v>137</v>
      </c>
      <c r="L6081" t="s">
        <v>17477</v>
      </c>
      <c r="M6081" t="s">
        <v>17478</v>
      </c>
      <c r="N6081">
        <v>0.953333333</v>
      </c>
      <c r="O6081">
        <v>22</v>
      </c>
      <c r="P6081">
        <v>92</v>
      </c>
      <c r="Q6081">
        <v>152</v>
      </c>
      <c r="R6081">
        <v>300</v>
      </c>
      <c r="S6081">
        <v>43</v>
      </c>
      <c r="T6081">
        <v>87</v>
      </c>
      <c r="U6081">
        <v>18</v>
      </c>
      <c r="V6081">
        <v>0</v>
      </c>
      <c r="W6081">
        <v>3.9488955709490479</v>
      </c>
      <c r="X6081">
        <v>18.997413817006567</v>
      </c>
      <c r="Y6081">
        <v>137.45033458496891</v>
      </c>
      <c r="Z6081">
        <v>51.792113261276462</v>
      </c>
      <c r="AA6081">
        <v>238.43524499070762</v>
      </c>
      <c r="AB6081">
        <v>92.092754204778132</v>
      </c>
      <c r="AC6081">
        <v>1655.3699278065462</v>
      </c>
      <c r="AD6081">
        <v>0</v>
      </c>
      <c r="AE6081">
        <v>2198.0866842362329</v>
      </c>
    </row>
    <row r="6082" spans="1:31" x14ac:dyDescent="0.25">
      <c r="A6082">
        <v>1720772</v>
      </c>
      <c r="B6082">
        <v>1</v>
      </c>
      <c r="C6082" t="s">
        <v>80</v>
      </c>
      <c r="D6082" t="s">
        <v>92</v>
      </c>
      <c r="E6082" t="s">
        <v>131</v>
      </c>
      <c r="F6082" t="s">
        <v>17479</v>
      </c>
      <c r="G6082" t="s">
        <v>133</v>
      </c>
      <c r="H6082" t="s">
        <v>134</v>
      </c>
      <c r="I6082" t="s">
        <v>135</v>
      </c>
      <c r="J6082" t="s">
        <v>136</v>
      </c>
      <c r="K6082" t="s">
        <v>137</v>
      </c>
      <c r="L6082" t="s">
        <v>17480</v>
      </c>
      <c r="M6082" t="s">
        <v>17481</v>
      </c>
      <c r="N6082">
        <v>1.1230555550000001</v>
      </c>
      <c r="O6082">
        <v>0</v>
      </c>
      <c r="P6082">
        <v>1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0.35792979487181997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0.35792979487181997</v>
      </c>
    </row>
    <row r="6083" spans="1:31" x14ac:dyDescent="0.25">
      <c r="A6083">
        <v>1720523</v>
      </c>
      <c r="B6083">
        <v>1</v>
      </c>
      <c r="C6083" t="s">
        <v>80</v>
      </c>
      <c r="D6083" t="s">
        <v>104</v>
      </c>
      <c r="E6083" t="s">
        <v>140</v>
      </c>
      <c r="F6083" t="s">
        <v>4784</v>
      </c>
      <c r="G6083" t="s">
        <v>147</v>
      </c>
      <c r="H6083" t="s">
        <v>143</v>
      </c>
      <c r="I6083" t="s">
        <v>135</v>
      </c>
      <c r="J6083" t="s">
        <v>136</v>
      </c>
      <c r="K6083" t="s">
        <v>137</v>
      </c>
      <c r="L6083" t="s">
        <v>17482</v>
      </c>
      <c r="M6083" t="s">
        <v>17483</v>
      </c>
      <c r="N6083">
        <v>1.89</v>
      </c>
      <c r="O6083">
        <v>22</v>
      </c>
      <c r="P6083">
        <v>92</v>
      </c>
      <c r="Q6083">
        <v>152</v>
      </c>
      <c r="R6083">
        <v>300</v>
      </c>
      <c r="S6083">
        <v>43</v>
      </c>
      <c r="T6083">
        <v>87</v>
      </c>
      <c r="U6083">
        <v>18</v>
      </c>
      <c r="V6083">
        <v>0</v>
      </c>
      <c r="W6083">
        <v>7.6032484806472338</v>
      </c>
      <c r="X6083">
        <v>36.577837381271685</v>
      </c>
      <c r="Y6083">
        <v>258.07719138629784</v>
      </c>
      <c r="Z6083">
        <v>94.798142879242391</v>
      </c>
      <c r="AA6083">
        <v>459.88655253299657</v>
      </c>
      <c r="AB6083">
        <v>181.75694208447965</v>
      </c>
      <c r="AC6083">
        <v>2880.0646314826199</v>
      </c>
      <c r="AD6083">
        <v>0</v>
      </c>
      <c r="AE6083">
        <v>3918.7645462275555</v>
      </c>
    </row>
    <row r="6084" spans="1:31" x14ac:dyDescent="0.25">
      <c r="A6084">
        <v>1720386</v>
      </c>
      <c r="B6084">
        <v>1</v>
      </c>
      <c r="C6084" t="s">
        <v>80</v>
      </c>
      <c r="D6084" t="s">
        <v>107</v>
      </c>
      <c r="E6084" t="s">
        <v>150</v>
      </c>
      <c r="F6084" t="s">
        <v>17484</v>
      </c>
      <c r="G6084" t="s">
        <v>186</v>
      </c>
      <c r="H6084" t="s">
        <v>134</v>
      </c>
      <c r="I6084" t="s">
        <v>135</v>
      </c>
      <c r="J6084" t="s">
        <v>136</v>
      </c>
      <c r="K6084" t="s">
        <v>137</v>
      </c>
      <c r="L6084" t="s">
        <v>17485</v>
      </c>
      <c r="M6084" t="s">
        <v>17486</v>
      </c>
      <c r="N6084">
        <v>2.68</v>
      </c>
      <c r="O6084">
        <v>0</v>
      </c>
      <c r="P6084">
        <v>45</v>
      </c>
      <c r="Q6084">
        <v>0</v>
      </c>
      <c r="R6084">
        <v>6</v>
      </c>
      <c r="S6084">
        <v>0</v>
      </c>
      <c r="T6084">
        <v>206</v>
      </c>
      <c r="U6084">
        <v>0</v>
      </c>
      <c r="V6084">
        <v>1</v>
      </c>
      <c r="W6084">
        <v>0</v>
      </c>
      <c r="X6084">
        <v>38.928454955908293</v>
      </c>
      <c r="Y6084">
        <v>0</v>
      </c>
      <c r="Z6084">
        <v>3.1385841529998353</v>
      </c>
      <c r="AA6084">
        <v>0</v>
      </c>
      <c r="AB6084">
        <v>223.64889042096777</v>
      </c>
      <c r="AC6084">
        <v>0</v>
      </c>
      <c r="AD6084">
        <v>39.951321195596549</v>
      </c>
      <c r="AE6084">
        <v>305.66725072547246</v>
      </c>
    </row>
    <row r="6085" spans="1:31" x14ac:dyDescent="0.25">
      <c r="A6085">
        <v>1720463</v>
      </c>
      <c r="B6085">
        <v>1</v>
      </c>
      <c r="C6085" t="s">
        <v>81</v>
      </c>
      <c r="D6085" t="s">
        <v>118</v>
      </c>
      <c r="E6085" t="s">
        <v>131</v>
      </c>
      <c r="F6085" t="s">
        <v>17487</v>
      </c>
      <c r="G6085" t="s">
        <v>133</v>
      </c>
      <c r="H6085" t="s">
        <v>134</v>
      </c>
      <c r="I6085" t="s">
        <v>135</v>
      </c>
      <c r="J6085" t="s">
        <v>136</v>
      </c>
      <c r="K6085" t="s">
        <v>137</v>
      </c>
      <c r="L6085" t="s">
        <v>17488</v>
      </c>
      <c r="M6085" t="s">
        <v>17489</v>
      </c>
      <c r="N6085">
        <v>1.85</v>
      </c>
      <c r="O6085">
        <v>0</v>
      </c>
      <c r="P6085">
        <v>1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7.4580386613000002E-3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7.4580386613000002E-3</v>
      </c>
    </row>
    <row r="6086" spans="1:31" x14ac:dyDescent="0.25">
      <c r="A6086">
        <v>1720509</v>
      </c>
      <c r="B6086">
        <v>1</v>
      </c>
      <c r="C6086" t="s">
        <v>80</v>
      </c>
      <c r="D6086" t="s">
        <v>92</v>
      </c>
      <c r="E6086" t="s">
        <v>131</v>
      </c>
      <c r="F6086" t="s">
        <v>17490</v>
      </c>
      <c r="G6086" t="s">
        <v>133</v>
      </c>
      <c r="H6086" t="s">
        <v>134</v>
      </c>
      <c r="I6086" t="s">
        <v>135</v>
      </c>
      <c r="J6086" t="s">
        <v>136</v>
      </c>
      <c r="K6086" t="s">
        <v>137</v>
      </c>
      <c r="L6086" t="s">
        <v>17491</v>
      </c>
      <c r="M6086" t="s">
        <v>17492</v>
      </c>
      <c r="N6086">
        <v>3.221666666</v>
      </c>
      <c r="O6086">
        <v>0</v>
      </c>
      <c r="P6086">
        <v>1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9.4981741582704171E-2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9.4981741582704171E-2</v>
      </c>
    </row>
    <row r="6087" spans="1:31" x14ac:dyDescent="0.25">
      <c r="A6087">
        <v>1720363</v>
      </c>
      <c r="B6087">
        <v>1</v>
      </c>
      <c r="C6087" t="s">
        <v>80</v>
      </c>
      <c r="D6087" t="s">
        <v>95</v>
      </c>
      <c r="E6087" t="s">
        <v>140</v>
      </c>
      <c r="F6087" t="s">
        <v>17044</v>
      </c>
      <c r="G6087" t="s">
        <v>147</v>
      </c>
      <c r="H6087" t="s">
        <v>143</v>
      </c>
      <c r="I6087" t="s">
        <v>135</v>
      </c>
      <c r="J6087" t="s">
        <v>136</v>
      </c>
      <c r="K6087" t="s">
        <v>137</v>
      </c>
      <c r="L6087" t="s">
        <v>17493</v>
      </c>
      <c r="M6087" t="s">
        <v>17494</v>
      </c>
      <c r="N6087">
        <v>0.54388888800000001</v>
      </c>
      <c r="O6087">
        <v>0</v>
      </c>
      <c r="P6087">
        <v>4255</v>
      </c>
      <c r="Q6087">
        <v>0</v>
      </c>
      <c r="R6087">
        <v>0</v>
      </c>
      <c r="S6087">
        <v>4</v>
      </c>
      <c r="T6087">
        <v>240</v>
      </c>
      <c r="U6087">
        <v>0</v>
      </c>
      <c r="V6087">
        <v>0</v>
      </c>
      <c r="W6087">
        <v>0</v>
      </c>
      <c r="X6087">
        <v>591.58425012755765</v>
      </c>
      <c r="Y6087">
        <v>0</v>
      </c>
      <c r="Z6087">
        <v>0</v>
      </c>
      <c r="AA6087">
        <v>63.343209871796446</v>
      </c>
      <c r="AB6087">
        <v>133.7990726596006</v>
      </c>
      <c r="AC6087">
        <v>0</v>
      </c>
      <c r="AD6087">
        <v>0</v>
      </c>
      <c r="AE6087">
        <v>788.72653265895474</v>
      </c>
    </row>
    <row r="6088" spans="1:31" x14ac:dyDescent="0.25">
      <c r="A6088">
        <v>1720300</v>
      </c>
      <c r="B6088">
        <v>1</v>
      </c>
      <c r="C6088" t="s">
        <v>80</v>
      </c>
      <c r="D6088" t="s">
        <v>82</v>
      </c>
      <c r="E6088" t="s">
        <v>441</v>
      </c>
      <c r="F6088" t="s">
        <v>17495</v>
      </c>
      <c r="G6088" t="s">
        <v>904</v>
      </c>
      <c r="H6088" t="s">
        <v>134</v>
      </c>
      <c r="I6088" t="s">
        <v>135</v>
      </c>
      <c r="J6088" t="s">
        <v>136</v>
      </c>
      <c r="K6088" t="s">
        <v>137</v>
      </c>
      <c r="L6088" t="s">
        <v>17496</v>
      </c>
      <c r="M6088" t="s">
        <v>17497</v>
      </c>
      <c r="N6088">
        <v>1.689166666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37</v>
      </c>
      <c r="U6088">
        <v>0</v>
      </c>
      <c r="V6088">
        <v>1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78.106281954866091</v>
      </c>
      <c r="AC6088">
        <v>0</v>
      </c>
      <c r="AD6088">
        <v>212.42021857622456</v>
      </c>
      <c r="AE6088">
        <v>290.52650053109062</v>
      </c>
    </row>
    <row r="6089" spans="1:31" x14ac:dyDescent="0.25">
      <c r="A6089">
        <v>1720695</v>
      </c>
      <c r="B6089">
        <v>1</v>
      </c>
      <c r="C6089" t="s">
        <v>80</v>
      </c>
      <c r="D6089" t="s">
        <v>96</v>
      </c>
      <c r="E6089" t="s">
        <v>160</v>
      </c>
      <c r="F6089" t="s">
        <v>17498</v>
      </c>
      <c r="G6089" t="s">
        <v>162</v>
      </c>
      <c r="H6089" t="s">
        <v>134</v>
      </c>
      <c r="I6089" t="s">
        <v>135</v>
      </c>
      <c r="J6089" t="s">
        <v>136</v>
      </c>
      <c r="K6089" t="s">
        <v>137</v>
      </c>
      <c r="L6089" t="s">
        <v>17499</v>
      </c>
      <c r="M6089" t="s">
        <v>17500</v>
      </c>
      <c r="N6089">
        <v>7.9358333329999997</v>
      </c>
      <c r="O6089">
        <v>0</v>
      </c>
      <c r="P6089">
        <v>147</v>
      </c>
      <c r="Q6089">
        <v>0</v>
      </c>
      <c r="R6089">
        <v>0</v>
      </c>
      <c r="S6089">
        <v>0</v>
      </c>
      <c r="T6089">
        <v>6</v>
      </c>
      <c r="U6089">
        <v>0</v>
      </c>
      <c r="V6089">
        <v>0</v>
      </c>
      <c r="W6089">
        <v>0</v>
      </c>
      <c r="X6089">
        <v>169.08147446539013</v>
      </c>
      <c r="Y6089">
        <v>0</v>
      </c>
      <c r="Z6089">
        <v>0</v>
      </c>
      <c r="AA6089">
        <v>0</v>
      </c>
      <c r="AB6089">
        <v>23.259781283228723</v>
      </c>
      <c r="AC6089">
        <v>0</v>
      </c>
      <c r="AD6089">
        <v>0</v>
      </c>
      <c r="AE6089">
        <v>192.34125574861886</v>
      </c>
    </row>
    <row r="6090" spans="1:31" x14ac:dyDescent="0.25">
      <c r="A6090">
        <v>1720449</v>
      </c>
      <c r="B6090">
        <v>1</v>
      </c>
      <c r="C6090" t="s">
        <v>80</v>
      </c>
      <c r="D6090" t="s">
        <v>100</v>
      </c>
      <c r="E6090" t="s">
        <v>441</v>
      </c>
      <c r="F6090" t="s">
        <v>17501</v>
      </c>
      <c r="G6090" t="s">
        <v>162</v>
      </c>
      <c r="H6090" t="s">
        <v>134</v>
      </c>
      <c r="I6090" t="s">
        <v>135</v>
      </c>
      <c r="J6090" t="s">
        <v>136</v>
      </c>
      <c r="K6090" t="s">
        <v>137</v>
      </c>
      <c r="L6090" t="s">
        <v>17502</v>
      </c>
      <c r="M6090" t="s">
        <v>17503</v>
      </c>
      <c r="N6090">
        <v>2.4413888880000001</v>
      </c>
      <c r="O6090">
        <v>0</v>
      </c>
      <c r="P6090">
        <v>23</v>
      </c>
      <c r="Q6090">
        <v>0</v>
      </c>
      <c r="R6090">
        <v>0</v>
      </c>
      <c r="S6090">
        <v>0</v>
      </c>
      <c r="T6090">
        <v>5</v>
      </c>
      <c r="U6090">
        <v>0</v>
      </c>
      <c r="V6090">
        <v>0</v>
      </c>
      <c r="W6090">
        <v>0</v>
      </c>
      <c r="X6090">
        <v>11.910714948279251</v>
      </c>
      <c r="Y6090">
        <v>0</v>
      </c>
      <c r="Z6090">
        <v>0</v>
      </c>
      <c r="AA6090">
        <v>0</v>
      </c>
      <c r="AB6090">
        <v>11.250418579343791</v>
      </c>
      <c r="AC6090">
        <v>0</v>
      </c>
      <c r="AD6090">
        <v>0</v>
      </c>
      <c r="AE6090">
        <v>23.161133527623043</v>
      </c>
    </row>
    <row r="6091" spans="1:31" x14ac:dyDescent="0.25">
      <c r="A6091">
        <v>1720589</v>
      </c>
      <c r="B6091">
        <v>1</v>
      </c>
      <c r="C6091" t="s">
        <v>80</v>
      </c>
      <c r="D6091" t="s">
        <v>87</v>
      </c>
      <c r="E6091" t="s">
        <v>140</v>
      </c>
      <c r="F6091" t="s">
        <v>17504</v>
      </c>
      <c r="G6091" t="s">
        <v>316</v>
      </c>
      <c r="H6091" t="s">
        <v>143</v>
      </c>
      <c r="I6091" t="s">
        <v>135</v>
      </c>
      <c r="J6091" t="s">
        <v>136</v>
      </c>
      <c r="K6091" t="s">
        <v>137</v>
      </c>
      <c r="L6091" t="s">
        <v>17505</v>
      </c>
      <c r="M6091" t="s">
        <v>17506</v>
      </c>
      <c r="N6091">
        <v>9.5555555E-2</v>
      </c>
      <c r="O6091">
        <v>0</v>
      </c>
      <c r="P6091">
        <v>1469</v>
      </c>
      <c r="Q6091">
        <v>0</v>
      </c>
      <c r="R6091">
        <v>0</v>
      </c>
      <c r="S6091">
        <v>8</v>
      </c>
      <c r="T6091">
        <v>172</v>
      </c>
      <c r="U6091">
        <v>0</v>
      </c>
      <c r="V6091">
        <v>0</v>
      </c>
      <c r="W6091">
        <v>0</v>
      </c>
      <c r="X6091">
        <v>32.958626630329896</v>
      </c>
      <c r="Y6091">
        <v>0</v>
      </c>
      <c r="Z6091">
        <v>0</v>
      </c>
      <c r="AA6091">
        <v>10.63352677947384</v>
      </c>
      <c r="AB6091">
        <v>44.389276888671183</v>
      </c>
      <c r="AC6091">
        <v>0</v>
      </c>
      <c r="AD6091">
        <v>0</v>
      </c>
      <c r="AE6091">
        <v>87.981430298474919</v>
      </c>
    </row>
    <row r="6092" spans="1:31" x14ac:dyDescent="0.25">
      <c r="A6092">
        <v>1720257</v>
      </c>
      <c r="B6092">
        <v>1</v>
      </c>
      <c r="C6092" t="s">
        <v>80</v>
      </c>
      <c r="D6092" t="s">
        <v>96</v>
      </c>
      <c r="E6092" t="s">
        <v>131</v>
      </c>
      <c r="F6092" t="s">
        <v>17507</v>
      </c>
      <c r="G6092" t="s">
        <v>238</v>
      </c>
      <c r="H6092" t="s">
        <v>134</v>
      </c>
      <c r="I6092" t="s">
        <v>135</v>
      </c>
      <c r="J6092" t="s">
        <v>136</v>
      </c>
      <c r="K6092" t="s">
        <v>137</v>
      </c>
      <c r="L6092" t="s">
        <v>17508</v>
      </c>
      <c r="M6092" t="s">
        <v>17509</v>
      </c>
      <c r="N6092">
        <v>5.6863888879999998</v>
      </c>
      <c r="O6092">
        <v>0</v>
      </c>
      <c r="P6092">
        <v>1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0.17750910577932999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0.17750910577932999</v>
      </c>
    </row>
    <row r="6093" spans="1:31" x14ac:dyDescent="0.25">
      <c r="A6093">
        <v>1720214</v>
      </c>
      <c r="B6093">
        <v>1</v>
      </c>
      <c r="C6093" t="s">
        <v>80</v>
      </c>
      <c r="D6093" t="s">
        <v>100</v>
      </c>
      <c r="E6093" t="s">
        <v>131</v>
      </c>
      <c r="F6093" t="s">
        <v>17510</v>
      </c>
      <c r="G6093" t="s">
        <v>238</v>
      </c>
      <c r="H6093" t="s">
        <v>134</v>
      </c>
      <c r="I6093" t="s">
        <v>135</v>
      </c>
      <c r="J6093" t="s">
        <v>136</v>
      </c>
      <c r="K6093" t="s">
        <v>137</v>
      </c>
      <c r="L6093" t="s">
        <v>17511</v>
      </c>
      <c r="M6093" t="s">
        <v>17512</v>
      </c>
      <c r="N6093">
        <v>0.72527777699999996</v>
      </c>
      <c r="O6093">
        <v>0</v>
      </c>
      <c r="P6093">
        <v>1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1.9384822959279166E-2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1.9384822959279166E-2</v>
      </c>
    </row>
    <row r="6094" spans="1:31" x14ac:dyDescent="0.25">
      <c r="A6094">
        <v>1720781</v>
      </c>
      <c r="B6094">
        <v>1</v>
      </c>
      <c r="C6094" t="s">
        <v>81</v>
      </c>
      <c r="D6094" t="s">
        <v>123</v>
      </c>
      <c r="E6094" t="s">
        <v>171</v>
      </c>
      <c r="F6094" t="s">
        <v>17513</v>
      </c>
      <c r="G6094" t="s">
        <v>246</v>
      </c>
      <c r="H6094" t="s">
        <v>143</v>
      </c>
      <c r="I6094" t="s">
        <v>135</v>
      </c>
      <c r="J6094" t="s">
        <v>136</v>
      </c>
      <c r="K6094" t="s">
        <v>137</v>
      </c>
      <c r="L6094" t="s">
        <v>17514</v>
      </c>
      <c r="M6094" t="s">
        <v>17515</v>
      </c>
      <c r="N6094">
        <v>1.6411111110000001</v>
      </c>
      <c r="O6094">
        <v>0</v>
      </c>
      <c r="P6094">
        <v>0</v>
      </c>
      <c r="Q6094">
        <v>0</v>
      </c>
      <c r="R6094">
        <v>13</v>
      </c>
      <c r="S6094">
        <v>0</v>
      </c>
      <c r="T6094">
        <v>3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5.9006501067878681</v>
      </c>
      <c r="AA6094">
        <v>0</v>
      </c>
      <c r="AB6094">
        <v>3.7714508518588929</v>
      </c>
      <c r="AC6094">
        <v>0</v>
      </c>
      <c r="AD6094">
        <v>0</v>
      </c>
      <c r="AE6094">
        <v>9.6721009586467606</v>
      </c>
    </row>
    <row r="6095" spans="1:31" x14ac:dyDescent="0.25">
      <c r="A6095">
        <v>1720383</v>
      </c>
      <c r="B6095">
        <v>1</v>
      </c>
      <c r="C6095" t="s">
        <v>81</v>
      </c>
      <c r="D6095" t="s">
        <v>123</v>
      </c>
      <c r="E6095" t="s">
        <v>171</v>
      </c>
      <c r="F6095" t="s">
        <v>17516</v>
      </c>
      <c r="G6095" t="s">
        <v>152</v>
      </c>
      <c r="H6095" t="s">
        <v>143</v>
      </c>
      <c r="I6095" t="s">
        <v>135</v>
      </c>
      <c r="J6095" t="s">
        <v>136</v>
      </c>
      <c r="K6095" t="s">
        <v>153</v>
      </c>
      <c r="L6095" t="s">
        <v>17517</v>
      </c>
      <c r="M6095" t="s">
        <v>17518</v>
      </c>
      <c r="N6095">
        <v>4</v>
      </c>
      <c r="O6095">
        <v>0</v>
      </c>
      <c r="P6095">
        <v>44</v>
      </c>
      <c r="Q6095">
        <v>0</v>
      </c>
      <c r="R6095">
        <v>19</v>
      </c>
      <c r="S6095">
        <v>0</v>
      </c>
      <c r="T6095">
        <v>6</v>
      </c>
      <c r="U6095">
        <v>0</v>
      </c>
      <c r="V6095">
        <v>0</v>
      </c>
      <c r="W6095">
        <v>0</v>
      </c>
      <c r="X6095">
        <v>16.721799002817004</v>
      </c>
      <c r="Y6095">
        <v>0</v>
      </c>
      <c r="Z6095">
        <v>32.623996383464259</v>
      </c>
      <c r="AA6095">
        <v>0</v>
      </c>
      <c r="AB6095">
        <v>14.303670742884002</v>
      </c>
      <c r="AC6095">
        <v>0</v>
      </c>
      <c r="AD6095">
        <v>0</v>
      </c>
      <c r="AE6095">
        <v>63.649466129165269</v>
      </c>
    </row>
    <row r="6096" spans="1:31" x14ac:dyDescent="0.25">
      <c r="A6096">
        <v>1720526</v>
      </c>
      <c r="B6096">
        <v>1</v>
      </c>
      <c r="C6096" t="s">
        <v>80</v>
      </c>
      <c r="D6096" t="s">
        <v>90</v>
      </c>
      <c r="E6096" t="s">
        <v>441</v>
      </c>
      <c r="F6096" t="s">
        <v>17519</v>
      </c>
      <c r="G6096" t="s">
        <v>157</v>
      </c>
      <c r="H6096" t="s">
        <v>134</v>
      </c>
      <c r="I6096" t="s">
        <v>135</v>
      </c>
      <c r="J6096" t="s">
        <v>136</v>
      </c>
      <c r="K6096" t="s">
        <v>137</v>
      </c>
      <c r="L6096" t="s">
        <v>17520</v>
      </c>
      <c r="M6096" t="s">
        <v>17521</v>
      </c>
      <c r="N6096">
        <v>4.375</v>
      </c>
      <c r="O6096">
        <v>0</v>
      </c>
      <c r="P6096">
        <v>165</v>
      </c>
      <c r="Q6096">
        <v>0</v>
      </c>
      <c r="R6096">
        <v>0</v>
      </c>
      <c r="S6096">
        <v>0</v>
      </c>
      <c r="T6096">
        <v>12</v>
      </c>
      <c r="U6096">
        <v>0</v>
      </c>
      <c r="V6096">
        <v>0</v>
      </c>
      <c r="W6096">
        <v>0</v>
      </c>
      <c r="X6096">
        <v>166.63587392154295</v>
      </c>
      <c r="Y6096">
        <v>0</v>
      </c>
      <c r="Z6096">
        <v>0</v>
      </c>
      <c r="AA6096">
        <v>0</v>
      </c>
      <c r="AB6096">
        <v>16.169186885420977</v>
      </c>
      <c r="AC6096">
        <v>0</v>
      </c>
      <c r="AD6096">
        <v>0</v>
      </c>
      <c r="AE6096">
        <v>182.80506080696392</v>
      </c>
    </row>
    <row r="6097" spans="1:31" x14ac:dyDescent="0.25">
      <c r="A6097">
        <v>1720824</v>
      </c>
      <c r="B6097">
        <v>1</v>
      </c>
      <c r="C6097" t="s">
        <v>80</v>
      </c>
      <c r="D6097" t="s">
        <v>105</v>
      </c>
      <c r="E6097" t="s">
        <v>131</v>
      </c>
      <c r="F6097" t="s">
        <v>17070</v>
      </c>
      <c r="G6097" t="s">
        <v>133</v>
      </c>
      <c r="H6097" t="s">
        <v>134</v>
      </c>
      <c r="I6097" t="s">
        <v>135</v>
      </c>
      <c r="J6097" t="s">
        <v>136</v>
      </c>
      <c r="K6097" t="s">
        <v>137</v>
      </c>
      <c r="L6097" t="s">
        <v>17522</v>
      </c>
      <c r="M6097" t="s">
        <v>17523</v>
      </c>
      <c r="N6097">
        <v>2.0891666660000001</v>
      </c>
      <c r="O6097">
        <v>0</v>
      </c>
      <c r="P6097">
        <v>5</v>
      </c>
      <c r="Q6097">
        <v>0</v>
      </c>
      <c r="R6097">
        <v>0</v>
      </c>
      <c r="S6097">
        <v>0</v>
      </c>
      <c r="T6097">
        <v>2</v>
      </c>
      <c r="U6097">
        <v>0</v>
      </c>
      <c r="V6097">
        <v>0</v>
      </c>
      <c r="W6097">
        <v>0</v>
      </c>
      <c r="X6097">
        <v>3.0161199713291205</v>
      </c>
      <c r="Y6097">
        <v>0</v>
      </c>
      <c r="Z6097">
        <v>0</v>
      </c>
      <c r="AA6097">
        <v>0</v>
      </c>
      <c r="AB6097">
        <v>0.56509564873097251</v>
      </c>
      <c r="AC6097">
        <v>0</v>
      </c>
      <c r="AD6097">
        <v>0</v>
      </c>
      <c r="AE6097">
        <v>3.5812156200600929</v>
      </c>
    </row>
    <row r="6098" spans="1:31" x14ac:dyDescent="0.25">
      <c r="A6098">
        <v>1720569</v>
      </c>
      <c r="B6098">
        <v>1</v>
      </c>
      <c r="C6098" t="s">
        <v>81</v>
      </c>
      <c r="D6098" t="s">
        <v>123</v>
      </c>
      <c r="E6098" t="s">
        <v>171</v>
      </c>
      <c r="F6098" t="s">
        <v>17524</v>
      </c>
      <c r="G6098" t="s">
        <v>147</v>
      </c>
      <c r="H6098" t="s">
        <v>143</v>
      </c>
      <c r="I6098" t="s">
        <v>135</v>
      </c>
      <c r="J6098" t="s">
        <v>136</v>
      </c>
      <c r="K6098" t="s">
        <v>137</v>
      </c>
      <c r="L6098" t="s">
        <v>17525</v>
      </c>
      <c r="M6098" t="s">
        <v>17526</v>
      </c>
      <c r="N6098">
        <v>1.937777777</v>
      </c>
      <c r="O6098">
        <v>0</v>
      </c>
      <c r="P6098">
        <v>0</v>
      </c>
      <c r="Q6098">
        <v>1</v>
      </c>
      <c r="R6098">
        <v>35</v>
      </c>
      <c r="S6098">
        <v>0</v>
      </c>
      <c r="T6098">
        <v>8</v>
      </c>
      <c r="U6098">
        <v>0</v>
      </c>
      <c r="V6098">
        <v>0</v>
      </c>
      <c r="W6098">
        <v>0</v>
      </c>
      <c r="X6098">
        <v>0</v>
      </c>
      <c r="Y6098">
        <v>30.693995558257051</v>
      </c>
      <c r="Z6098">
        <v>12.268861754684965</v>
      </c>
      <c r="AA6098">
        <v>0</v>
      </c>
      <c r="AB6098">
        <v>19.067467703983855</v>
      </c>
      <c r="AC6098">
        <v>0</v>
      </c>
      <c r="AD6098">
        <v>0</v>
      </c>
      <c r="AE6098">
        <v>62.030325016925872</v>
      </c>
    </row>
    <row r="6099" spans="1:31" x14ac:dyDescent="0.25">
      <c r="A6099">
        <v>1720698</v>
      </c>
      <c r="B6099">
        <v>1</v>
      </c>
      <c r="C6099" t="s">
        <v>81</v>
      </c>
      <c r="D6099" t="s">
        <v>128</v>
      </c>
      <c r="E6099" t="s">
        <v>140</v>
      </c>
      <c r="F6099" t="s">
        <v>17527</v>
      </c>
      <c r="G6099" t="s">
        <v>147</v>
      </c>
      <c r="H6099" t="s">
        <v>143</v>
      </c>
      <c r="I6099" t="s">
        <v>135</v>
      </c>
      <c r="J6099" t="s">
        <v>136</v>
      </c>
      <c r="K6099" t="s">
        <v>137</v>
      </c>
      <c r="L6099" t="s">
        <v>17528</v>
      </c>
      <c r="M6099" t="s">
        <v>17529</v>
      </c>
      <c r="N6099">
        <v>7.4722222000000005E-2</v>
      </c>
      <c r="O6099">
        <v>0</v>
      </c>
      <c r="P6099">
        <v>0</v>
      </c>
      <c r="Q6099">
        <v>6</v>
      </c>
      <c r="R6099">
        <v>0</v>
      </c>
      <c r="S6099">
        <v>1</v>
      </c>
      <c r="T6099">
        <v>1</v>
      </c>
      <c r="U6099">
        <v>0</v>
      </c>
      <c r="V6099">
        <v>0</v>
      </c>
      <c r="W6099">
        <v>0</v>
      </c>
      <c r="X6099">
        <v>0</v>
      </c>
      <c r="Y6099">
        <v>0.87215790629043544</v>
      </c>
      <c r="Z6099">
        <v>0</v>
      </c>
      <c r="AA6099">
        <v>0.81266250362851267</v>
      </c>
      <c r="AB6099">
        <v>0.14555760265044443</v>
      </c>
      <c r="AC6099">
        <v>0</v>
      </c>
      <c r="AD6099">
        <v>0</v>
      </c>
      <c r="AE6099">
        <v>1.8303780125693925</v>
      </c>
    </row>
    <row r="6100" spans="1:31" x14ac:dyDescent="0.25">
      <c r="A6100">
        <v>1720366</v>
      </c>
      <c r="B6100">
        <v>1</v>
      </c>
      <c r="C6100" t="s">
        <v>80</v>
      </c>
      <c r="D6100" t="s">
        <v>93</v>
      </c>
      <c r="E6100" t="s">
        <v>160</v>
      </c>
      <c r="F6100" t="s">
        <v>17530</v>
      </c>
      <c r="G6100" t="s">
        <v>326</v>
      </c>
      <c r="H6100" t="s">
        <v>134</v>
      </c>
      <c r="I6100" t="s">
        <v>135</v>
      </c>
      <c r="J6100" t="s">
        <v>136</v>
      </c>
      <c r="K6100" t="s">
        <v>137</v>
      </c>
      <c r="L6100" t="s">
        <v>17531</v>
      </c>
      <c r="M6100" t="s">
        <v>17532</v>
      </c>
      <c r="N6100">
        <v>1.558611111</v>
      </c>
      <c r="O6100">
        <v>0</v>
      </c>
      <c r="P6100">
        <v>38</v>
      </c>
      <c r="Q6100">
        <v>0</v>
      </c>
      <c r="R6100">
        <v>1</v>
      </c>
      <c r="S6100">
        <v>0</v>
      </c>
      <c r="T6100">
        <v>7</v>
      </c>
      <c r="U6100">
        <v>0</v>
      </c>
      <c r="V6100">
        <v>0</v>
      </c>
      <c r="W6100">
        <v>0</v>
      </c>
      <c r="X6100">
        <v>14.531291321555143</v>
      </c>
      <c r="Y6100">
        <v>0</v>
      </c>
      <c r="Z6100">
        <v>0.53100472012337563</v>
      </c>
      <c r="AA6100">
        <v>0</v>
      </c>
      <c r="AB6100">
        <v>9.0471153474021939</v>
      </c>
      <c r="AC6100">
        <v>0</v>
      </c>
      <c r="AD6100">
        <v>0</v>
      </c>
      <c r="AE6100">
        <v>24.109411389080712</v>
      </c>
    </row>
    <row r="6101" spans="1:31" x14ac:dyDescent="0.25">
      <c r="A6101">
        <v>1720343</v>
      </c>
      <c r="B6101">
        <v>1</v>
      </c>
      <c r="C6101" t="s">
        <v>81</v>
      </c>
      <c r="D6101" t="s">
        <v>128</v>
      </c>
      <c r="E6101" t="s">
        <v>140</v>
      </c>
      <c r="F6101" t="s">
        <v>8432</v>
      </c>
      <c r="G6101" t="s">
        <v>173</v>
      </c>
      <c r="H6101" t="s">
        <v>143</v>
      </c>
      <c r="I6101" t="s">
        <v>135</v>
      </c>
      <c r="J6101" t="s">
        <v>136</v>
      </c>
      <c r="K6101" t="s">
        <v>153</v>
      </c>
      <c r="L6101" t="s">
        <v>17533</v>
      </c>
      <c r="M6101" t="s">
        <v>17534</v>
      </c>
      <c r="N6101">
        <v>4.2180555550000003</v>
      </c>
      <c r="O6101">
        <v>0</v>
      </c>
      <c r="P6101">
        <v>1002</v>
      </c>
      <c r="Q6101">
        <v>3</v>
      </c>
      <c r="R6101">
        <v>13</v>
      </c>
      <c r="S6101">
        <v>13</v>
      </c>
      <c r="T6101">
        <v>126</v>
      </c>
      <c r="U6101">
        <v>0</v>
      </c>
      <c r="V6101">
        <v>0</v>
      </c>
      <c r="W6101">
        <v>0</v>
      </c>
      <c r="X6101">
        <v>486.42747146159286</v>
      </c>
      <c r="Y6101">
        <v>9.7355836440466614</v>
      </c>
      <c r="Z6101">
        <v>38.231979699878977</v>
      </c>
      <c r="AA6101">
        <v>251.57570366249993</v>
      </c>
      <c r="AB6101">
        <v>164.72617363226817</v>
      </c>
      <c r="AC6101">
        <v>0</v>
      </c>
      <c r="AD6101">
        <v>0</v>
      </c>
      <c r="AE6101">
        <v>950.69691210028645</v>
      </c>
    </row>
    <row r="6102" spans="1:31" x14ac:dyDescent="0.25">
      <c r="A6102">
        <v>1720838</v>
      </c>
      <c r="B6102">
        <v>1</v>
      </c>
      <c r="C6102" t="s">
        <v>80</v>
      </c>
      <c r="D6102" t="s">
        <v>98</v>
      </c>
      <c r="E6102" t="s">
        <v>131</v>
      </c>
      <c r="F6102" t="s">
        <v>17535</v>
      </c>
      <c r="G6102" t="s">
        <v>133</v>
      </c>
      <c r="H6102" t="s">
        <v>134</v>
      </c>
      <c r="I6102" t="s">
        <v>135</v>
      </c>
      <c r="J6102" t="s">
        <v>136</v>
      </c>
      <c r="K6102" t="s">
        <v>137</v>
      </c>
      <c r="L6102" t="s">
        <v>17536</v>
      </c>
      <c r="M6102" t="s">
        <v>17537</v>
      </c>
      <c r="N6102">
        <v>1.153611111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0.33472043521327777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0.33472043521327777</v>
      </c>
    </row>
    <row r="6103" spans="1:31" x14ac:dyDescent="0.25">
      <c r="A6103">
        <v>1720675</v>
      </c>
      <c r="B6103">
        <v>1</v>
      </c>
      <c r="C6103" t="s">
        <v>80</v>
      </c>
      <c r="D6103" t="s">
        <v>100</v>
      </c>
      <c r="E6103" t="s">
        <v>131</v>
      </c>
      <c r="F6103" t="s">
        <v>17538</v>
      </c>
      <c r="G6103" t="s">
        <v>133</v>
      </c>
      <c r="H6103" t="s">
        <v>134</v>
      </c>
      <c r="I6103" t="s">
        <v>135</v>
      </c>
      <c r="J6103" t="s">
        <v>136</v>
      </c>
      <c r="K6103" t="s">
        <v>137</v>
      </c>
      <c r="L6103" t="s">
        <v>17539</v>
      </c>
      <c r="M6103" t="s">
        <v>17540</v>
      </c>
      <c r="N6103">
        <v>1.0011111109999999</v>
      </c>
      <c r="O6103">
        <v>0</v>
      </c>
      <c r="P6103">
        <v>2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0.97597624124848614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0.97597624124848614</v>
      </c>
    </row>
    <row r="6104" spans="1:31" x14ac:dyDescent="0.25">
      <c r="A6104">
        <v>1720320</v>
      </c>
      <c r="B6104">
        <v>1</v>
      </c>
      <c r="C6104" t="s">
        <v>80</v>
      </c>
      <c r="D6104" t="s">
        <v>82</v>
      </c>
      <c r="E6104" t="s">
        <v>150</v>
      </c>
      <c r="F6104" t="s">
        <v>17541</v>
      </c>
      <c r="G6104" t="s">
        <v>269</v>
      </c>
      <c r="H6104" t="s">
        <v>134</v>
      </c>
      <c r="I6104" t="s">
        <v>135</v>
      </c>
      <c r="J6104" t="s">
        <v>136</v>
      </c>
      <c r="K6104" t="s">
        <v>137</v>
      </c>
      <c r="L6104" t="s">
        <v>17542</v>
      </c>
      <c r="M6104" t="s">
        <v>17543</v>
      </c>
      <c r="N6104">
        <v>0.66888888800000001</v>
      </c>
      <c r="O6104">
        <v>0</v>
      </c>
      <c r="P6104">
        <v>196</v>
      </c>
      <c r="Q6104">
        <v>0</v>
      </c>
      <c r="R6104">
        <v>0</v>
      </c>
      <c r="S6104">
        <v>0</v>
      </c>
      <c r="T6104">
        <v>12</v>
      </c>
      <c r="U6104">
        <v>0</v>
      </c>
      <c r="V6104">
        <v>0</v>
      </c>
      <c r="W6104">
        <v>0</v>
      </c>
      <c r="X6104">
        <v>40.972889656012732</v>
      </c>
      <c r="Y6104">
        <v>0</v>
      </c>
      <c r="Z6104">
        <v>0</v>
      </c>
      <c r="AA6104">
        <v>0</v>
      </c>
      <c r="AB6104">
        <v>15.9693165891875</v>
      </c>
      <c r="AC6104">
        <v>0</v>
      </c>
      <c r="AD6104">
        <v>0</v>
      </c>
      <c r="AE6104">
        <v>56.942206245200232</v>
      </c>
    </row>
    <row r="6105" spans="1:31" x14ac:dyDescent="0.25">
      <c r="A6105">
        <v>1720861</v>
      </c>
      <c r="B6105">
        <v>1</v>
      </c>
      <c r="C6105" t="s">
        <v>80</v>
      </c>
      <c r="D6105" t="s">
        <v>90</v>
      </c>
      <c r="E6105" t="s">
        <v>131</v>
      </c>
      <c r="F6105" t="s">
        <v>17544</v>
      </c>
      <c r="G6105" t="s">
        <v>133</v>
      </c>
      <c r="H6105" t="s">
        <v>134</v>
      </c>
      <c r="I6105" t="s">
        <v>135</v>
      </c>
      <c r="J6105" t="s">
        <v>136</v>
      </c>
      <c r="K6105" t="s">
        <v>137</v>
      </c>
      <c r="L6105" t="s">
        <v>17545</v>
      </c>
      <c r="M6105" t="s">
        <v>17546</v>
      </c>
      <c r="N6105">
        <v>0.49361111099999999</v>
      </c>
      <c r="O6105">
        <v>0</v>
      </c>
      <c r="P6105">
        <v>2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0.19420783866124752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0.19420783866124752</v>
      </c>
    </row>
    <row r="6106" spans="1:31" x14ac:dyDescent="0.25">
      <c r="A6106">
        <v>1720220</v>
      </c>
      <c r="B6106">
        <v>1</v>
      </c>
      <c r="C6106" t="s">
        <v>80</v>
      </c>
      <c r="D6106" t="s">
        <v>100</v>
      </c>
      <c r="E6106" t="s">
        <v>140</v>
      </c>
      <c r="F6106" t="s">
        <v>17547</v>
      </c>
      <c r="G6106" t="s">
        <v>147</v>
      </c>
      <c r="H6106" t="s">
        <v>143</v>
      </c>
      <c r="I6106" t="s">
        <v>135</v>
      </c>
      <c r="J6106" t="s">
        <v>136</v>
      </c>
      <c r="K6106" t="s">
        <v>137</v>
      </c>
      <c r="L6106" t="s">
        <v>17548</v>
      </c>
      <c r="M6106" t="s">
        <v>17549</v>
      </c>
      <c r="N6106">
        <v>5.0838888879999997</v>
      </c>
      <c r="O6106">
        <v>1</v>
      </c>
      <c r="P6106">
        <v>347</v>
      </c>
      <c r="Q6106">
        <v>179</v>
      </c>
      <c r="R6106">
        <v>209</v>
      </c>
      <c r="S6106">
        <v>9</v>
      </c>
      <c r="T6106">
        <v>43</v>
      </c>
      <c r="U6106">
        <v>1</v>
      </c>
      <c r="V6106">
        <v>0</v>
      </c>
      <c r="W6106">
        <v>2.7537491451418887</v>
      </c>
      <c r="X6106">
        <v>414.5506745477428</v>
      </c>
      <c r="Y6106">
        <v>3618.0115778937497</v>
      </c>
      <c r="Z6106">
        <v>720.43999023292565</v>
      </c>
      <c r="AA6106">
        <v>117.50105299620822</v>
      </c>
      <c r="AB6106">
        <v>101.42487526868334</v>
      </c>
      <c r="AC6106">
        <v>31.088262981150493</v>
      </c>
      <c r="AD6106">
        <v>0</v>
      </c>
      <c r="AE6106">
        <v>5005.7701830656024</v>
      </c>
    </row>
    <row r="6107" spans="1:31" x14ac:dyDescent="0.25">
      <c r="A6107">
        <v>1720798</v>
      </c>
      <c r="B6107">
        <v>1</v>
      </c>
      <c r="C6107" t="s">
        <v>80</v>
      </c>
      <c r="D6107" t="s">
        <v>91</v>
      </c>
      <c r="E6107" t="s">
        <v>160</v>
      </c>
      <c r="F6107" t="s">
        <v>17550</v>
      </c>
      <c r="G6107" t="s">
        <v>1006</v>
      </c>
      <c r="H6107" t="s">
        <v>134</v>
      </c>
      <c r="I6107" t="s">
        <v>135</v>
      </c>
      <c r="J6107" t="s">
        <v>136</v>
      </c>
      <c r="K6107" t="s">
        <v>137</v>
      </c>
      <c r="L6107" t="s">
        <v>17551</v>
      </c>
      <c r="M6107" t="s">
        <v>17552</v>
      </c>
      <c r="N6107">
        <v>0.91638888799999996</v>
      </c>
      <c r="O6107">
        <v>0</v>
      </c>
      <c r="P6107">
        <v>49</v>
      </c>
      <c r="Q6107">
        <v>0</v>
      </c>
      <c r="R6107">
        <v>2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9.3073290070984491</v>
      </c>
      <c r="Y6107">
        <v>0</v>
      </c>
      <c r="Z6107">
        <v>0.11747542155700361</v>
      </c>
      <c r="AA6107">
        <v>0</v>
      </c>
      <c r="AB6107">
        <v>0</v>
      </c>
      <c r="AC6107">
        <v>0</v>
      </c>
      <c r="AD6107">
        <v>0</v>
      </c>
      <c r="AE6107">
        <v>9.4248044286554524</v>
      </c>
    </row>
    <row r="6108" spans="1:31" x14ac:dyDescent="0.25">
      <c r="A6108">
        <v>1720360</v>
      </c>
      <c r="B6108">
        <v>1</v>
      </c>
      <c r="C6108" t="s">
        <v>80</v>
      </c>
      <c r="D6108" t="s">
        <v>109</v>
      </c>
      <c r="E6108" t="s">
        <v>150</v>
      </c>
      <c r="F6108" t="s">
        <v>8185</v>
      </c>
      <c r="G6108" t="s">
        <v>173</v>
      </c>
      <c r="H6108" t="s">
        <v>134</v>
      </c>
      <c r="I6108" t="s">
        <v>135</v>
      </c>
      <c r="J6108" t="s">
        <v>136</v>
      </c>
      <c r="K6108" t="s">
        <v>153</v>
      </c>
      <c r="L6108" t="s">
        <v>17553</v>
      </c>
      <c r="M6108" t="s">
        <v>17554</v>
      </c>
      <c r="N6108">
        <v>1.9711766660000001</v>
      </c>
      <c r="O6108">
        <v>0</v>
      </c>
      <c r="P6108">
        <v>46</v>
      </c>
      <c r="Q6108">
        <v>0</v>
      </c>
      <c r="R6108">
        <v>0</v>
      </c>
      <c r="S6108">
        <v>0</v>
      </c>
      <c r="T6108">
        <v>3</v>
      </c>
      <c r="U6108">
        <v>0</v>
      </c>
      <c r="V6108">
        <v>0</v>
      </c>
      <c r="W6108">
        <v>0</v>
      </c>
      <c r="X6108">
        <v>9.1963832898612967</v>
      </c>
      <c r="Y6108">
        <v>0</v>
      </c>
      <c r="Z6108">
        <v>0</v>
      </c>
      <c r="AA6108">
        <v>0</v>
      </c>
      <c r="AB6108">
        <v>2.7715502695833316</v>
      </c>
      <c r="AC6108">
        <v>0</v>
      </c>
      <c r="AD6108">
        <v>0</v>
      </c>
      <c r="AE6108">
        <v>11.967933559444628</v>
      </c>
    </row>
    <row r="6109" spans="1:31" x14ac:dyDescent="0.25">
      <c r="A6109">
        <v>1720406</v>
      </c>
      <c r="B6109">
        <v>1</v>
      </c>
      <c r="C6109" t="s">
        <v>80</v>
      </c>
      <c r="D6109" t="s">
        <v>97</v>
      </c>
      <c r="E6109" t="s">
        <v>140</v>
      </c>
      <c r="F6109" t="s">
        <v>17555</v>
      </c>
      <c r="G6109" t="s">
        <v>173</v>
      </c>
      <c r="H6109" t="s">
        <v>143</v>
      </c>
      <c r="I6109" t="s">
        <v>135</v>
      </c>
      <c r="J6109" t="s">
        <v>136</v>
      </c>
      <c r="K6109" t="s">
        <v>153</v>
      </c>
      <c r="L6109" t="s">
        <v>17556</v>
      </c>
      <c r="M6109" t="s">
        <v>17557</v>
      </c>
      <c r="N6109">
        <v>1.571666666</v>
      </c>
      <c r="O6109">
        <v>0</v>
      </c>
      <c r="P6109">
        <v>998</v>
      </c>
      <c r="Q6109">
        <v>0</v>
      </c>
      <c r="R6109">
        <v>0</v>
      </c>
      <c r="S6109">
        <v>1</v>
      </c>
      <c r="T6109">
        <v>52</v>
      </c>
      <c r="U6109">
        <v>0</v>
      </c>
      <c r="V6109">
        <v>0</v>
      </c>
      <c r="W6109">
        <v>0</v>
      </c>
      <c r="X6109">
        <v>685.13091900133827</v>
      </c>
      <c r="Y6109">
        <v>0</v>
      </c>
      <c r="Z6109">
        <v>0</v>
      </c>
      <c r="AA6109">
        <v>32.494239258758768</v>
      </c>
      <c r="AB6109">
        <v>108.70487238550008</v>
      </c>
      <c r="AC6109">
        <v>0</v>
      </c>
      <c r="AD6109">
        <v>0</v>
      </c>
      <c r="AE6109">
        <v>826.33003064559705</v>
      </c>
    </row>
    <row r="6110" spans="1:31" x14ac:dyDescent="0.25">
      <c r="A6110">
        <v>1720552</v>
      </c>
      <c r="B6110">
        <v>1</v>
      </c>
      <c r="C6110" t="s">
        <v>80</v>
      </c>
      <c r="D6110" t="s">
        <v>100</v>
      </c>
      <c r="E6110" t="s">
        <v>171</v>
      </c>
      <c r="F6110" t="s">
        <v>17558</v>
      </c>
      <c r="G6110" t="s">
        <v>147</v>
      </c>
      <c r="H6110" t="s">
        <v>143</v>
      </c>
      <c r="I6110" t="s">
        <v>135</v>
      </c>
      <c r="J6110" t="s">
        <v>136</v>
      </c>
      <c r="K6110" t="s">
        <v>137</v>
      </c>
      <c r="L6110" t="s">
        <v>17559</v>
      </c>
      <c r="M6110" t="s">
        <v>17560</v>
      </c>
      <c r="N6110">
        <v>0.51</v>
      </c>
      <c r="O6110">
        <v>0</v>
      </c>
      <c r="P6110">
        <v>855</v>
      </c>
      <c r="Q6110">
        <v>0</v>
      </c>
      <c r="R6110">
        <v>124</v>
      </c>
      <c r="S6110">
        <v>0</v>
      </c>
      <c r="T6110">
        <v>102</v>
      </c>
      <c r="U6110">
        <v>0</v>
      </c>
      <c r="V6110">
        <v>0</v>
      </c>
      <c r="W6110">
        <v>0</v>
      </c>
      <c r="X6110">
        <v>142.96306313866748</v>
      </c>
      <c r="Y6110">
        <v>0</v>
      </c>
      <c r="Z6110">
        <v>38.123668845398228</v>
      </c>
      <c r="AA6110">
        <v>0</v>
      </c>
      <c r="AB6110">
        <v>28.081818795848303</v>
      </c>
      <c r="AC6110">
        <v>0</v>
      </c>
      <c r="AD6110">
        <v>0</v>
      </c>
      <c r="AE6110">
        <v>209.168550779914</v>
      </c>
    </row>
    <row r="6111" spans="1:31" x14ac:dyDescent="0.25">
      <c r="A6111">
        <v>1720546</v>
      </c>
      <c r="B6111">
        <v>1</v>
      </c>
      <c r="C6111" t="s">
        <v>81</v>
      </c>
      <c r="D6111" t="s">
        <v>118</v>
      </c>
      <c r="E6111" t="s">
        <v>160</v>
      </c>
      <c r="F6111" t="s">
        <v>1554</v>
      </c>
      <c r="G6111" t="s">
        <v>162</v>
      </c>
      <c r="H6111" t="s">
        <v>134</v>
      </c>
      <c r="I6111" t="s">
        <v>135</v>
      </c>
      <c r="J6111" t="s">
        <v>136</v>
      </c>
      <c r="K6111" t="s">
        <v>137</v>
      </c>
      <c r="L6111" t="s">
        <v>17561</v>
      </c>
      <c r="M6111" t="s">
        <v>17562</v>
      </c>
      <c r="N6111">
        <v>0.77361111100000002</v>
      </c>
      <c r="O6111">
        <v>0</v>
      </c>
      <c r="P6111">
        <v>15</v>
      </c>
      <c r="Q6111">
        <v>0</v>
      </c>
      <c r="R6111">
        <v>1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2.4583510682635055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2.4583510682635055</v>
      </c>
    </row>
    <row r="6112" spans="1:31" x14ac:dyDescent="0.25">
      <c r="A6112">
        <v>1720303</v>
      </c>
      <c r="B6112">
        <v>1</v>
      </c>
      <c r="C6112" t="s">
        <v>80</v>
      </c>
      <c r="D6112" t="s">
        <v>97</v>
      </c>
      <c r="E6112" t="s">
        <v>171</v>
      </c>
      <c r="F6112" t="s">
        <v>7014</v>
      </c>
      <c r="G6112" t="s">
        <v>295</v>
      </c>
      <c r="H6112" t="s">
        <v>143</v>
      </c>
      <c r="I6112" t="s">
        <v>135</v>
      </c>
      <c r="J6112" t="s">
        <v>136</v>
      </c>
      <c r="K6112" t="s">
        <v>137</v>
      </c>
      <c r="L6112" t="s">
        <v>17563</v>
      </c>
      <c r="M6112" t="s">
        <v>17564</v>
      </c>
      <c r="N6112">
        <v>4.3525</v>
      </c>
      <c r="O6112">
        <v>0</v>
      </c>
      <c r="P6112">
        <v>16</v>
      </c>
      <c r="Q6112">
        <v>0</v>
      </c>
      <c r="R6112">
        <v>62</v>
      </c>
      <c r="S6112">
        <v>0</v>
      </c>
      <c r="T6112">
        <v>7</v>
      </c>
      <c r="U6112">
        <v>0</v>
      </c>
      <c r="V6112">
        <v>0</v>
      </c>
      <c r="W6112">
        <v>0</v>
      </c>
      <c r="X6112">
        <v>59.230989106442244</v>
      </c>
      <c r="Y6112">
        <v>0</v>
      </c>
      <c r="Z6112">
        <v>66.235966678188348</v>
      </c>
      <c r="AA6112">
        <v>0</v>
      </c>
      <c r="AB6112">
        <v>17.133622449223516</v>
      </c>
      <c r="AC6112">
        <v>0</v>
      </c>
      <c r="AD6112">
        <v>0</v>
      </c>
      <c r="AE6112">
        <v>142.60057823385409</v>
      </c>
    </row>
    <row r="6113" spans="1:31" x14ac:dyDescent="0.25">
      <c r="A6113">
        <v>1720260</v>
      </c>
      <c r="B6113">
        <v>1</v>
      </c>
      <c r="C6113" t="s">
        <v>81</v>
      </c>
      <c r="D6113" t="s">
        <v>116</v>
      </c>
      <c r="E6113" t="s">
        <v>171</v>
      </c>
      <c r="F6113" t="s">
        <v>17565</v>
      </c>
      <c r="G6113" t="s">
        <v>246</v>
      </c>
      <c r="H6113" t="s">
        <v>143</v>
      </c>
      <c r="I6113" t="s">
        <v>135</v>
      </c>
      <c r="J6113" t="s">
        <v>136</v>
      </c>
      <c r="K6113" t="s">
        <v>137</v>
      </c>
      <c r="L6113" t="s">
        <v>17566</v>
      </c>
      <c r="M6113" t="s">
        <v>17567</v>
      </c>
      <c r="N6113">
        <v>2.0788888879999998</v>
      </c>
      <c r="O6113">
        <v>0</v>
      </c>
      <c r="P6113">
        <v>205</v>
      </c>
      <c r="Q6113">
        <v>1</v>
      </c>
      <c r="R6113">
        <v>2</v>
      </c>
      <c r="S6113">
        <v>3</v>
      </c>
      <c r="T6113">
        <v>20</v>
      </c>
      <c r="U6113">
        <v>1</v>
      </c>
      <c r="V6113">
        <v>0</v>
      </c>
      <c r="W6113">
        <v>0</v>
      </c>
      <c r="X6113">
        <v>47.796467480077801</v>
      </c>
      <c r="Y6113">
        <v>4.4877554349213007</v>
      </c>
      <c r="Z6113">
        <v>5.6701139933134449E-2</v>
      </c>
      <c r="AA6113">
        <v>36.88648838775687</v>
      </c>
      <c r="AB6113">
        <v>3.285270505548417</v>
      </c>
      <c r="AC6113">
        <v>9.315289785000175</v>
      </c>
      <c r="AD6113">
        <v>0</v>
      </c>
      <c r="AE6113">
        <v>101.8279727332377</v>
      </c>
    </row>
    <row r="6114" spans="1:31" x14ac:dyDescent="0.25">
      <c r="A6114">
        <v>1720615</v>
      </c>
      <c r="B6114">
        <v>1</v>
      </c>
      <c r="C6114" t="s">
        <v>80</v>
      </c>
      <c r="D6114" t="s">
        <v>87</v>
      </c>
      <c r="E6114" t="s">
        <v>171</v>
      </c>
      <c r="F6114" t="s">
        <v>17568</v>
      </c>
      <c r="G6114" t="s">
        <v>147</v>
      </c>
      <c r="H6114" t="s">
        <v>143</v>
      </c>
      <c r="I6114" t="s">
        <v>135</v>
      </c>
      <c r="J6114" t="s">
        <v>136</v>
      </c>
      <c r="K6114" t="s">
        <v>137</v>
      </c>
      <c r="L6114" t="s">
        <v>17569</v>
      </c>
      <c r="M6114" t="s">
        <v>17570</v>
      </c>
      <c r="N6114">
        <v>0.41249999999999998</v>
      </c>
      <c r="O6114">
        <v>0</v>
      </c>
      <c r="P6114">
        <v>392</v>
      </c>
      <c r="Q6114">
        <v>0</v>
      </c>
      <c r="R6114">
        <v>1</v>
      </c>
      <c r="S6114">
        <v>5</v>
      </c>
      <c r="T6114">
        <v>42</v>
      </c>
      <c r="U6114">
        <v>0</v>
      </c>
      <c r="V6114">
        <v>0</v>
      </c>
      <c r="W6114">
        <v>0</v>
      </c>
      <c r="X6114">
        <v>57.771525948615569</v>
      </c>
      <c r="Y6114">
        <v>0</v>
      </c>
      <c r="Z6114">
        <v>1.72207405755E-2</v>
      </c>
      <c r="AA6114">
        <v>5.038498343572237</v>
      </c>
      <c r="AB6114">
        <v>21.468204859767599</v>
      </c>
      <c r="AC6114">
        <v>0</v>
      </c>
      <c r="AD6114">
        <v>0</v>
      </c>
      <c r="AE6114">
        <v>84.295449892530911</v>
      </c>
    </row>
    <row r="6115" spans="1:31" x14ac:dyDescent="0.25">
      <c r="A6115">
        <v>1720778</v>
      </c>
      <c r="B6115">
        <v>1</v>
      </c>
      <c r="C6115" t="s">
        <v>80</v>
      </c>
      <c r="D6115" t="s">
        <v>85</v>
      </c>
      <c r="E6115" t="s">
        <v>160</v>
      </c>
      <c r="F6115" t="s">
        <v>17571</v>
      </c>
      <c r="G6115" t="s">
        <v>1229</v>
      </c>
      <c r="H6115" t="s">
        <v>134</v>
      </c>
      <c r="I6115" t="s">
        <v>135</v>
      </c>
      <c r="J6115" t="s">
        <v>136</v>
      </c>
      <c r="K6115" t="s">
        <v>137</v>
      </c>
      <c r="L6115" t="s">
        <v>17572</v>
      </c>
      <c r="M6115" t="s">
        <v>17573</v>
      </c>
      <c r="N6115">
        <v>1.1086111110000001</v>
      </c>
      <c r="O6115">
        <v>0</v>
      </c>
      <c r="P6115">
        <v>107</v>
      </c>
      <c r="Q6115">
        <v>0</v>
      </c>
      <c r="R6115">
        <v>0</v>
      </c>
      <c r="S6115">
        <v>0</v>
      </c>
      <c r="T6115">
        <v>4</v>
      </c>
      <c r="U6115">
        <v>0</v>
      </c>
      <c r="V6115">
        <v>0</v>
      </c>
      <c r="W6115">
        <v>0</v>
      </c>
      <c r="X6115">
        <v>33.305618209410191</v>
      </c>
      <c r="Y6115">
        <v>0</v>
      </c>
      <c r="Z6115">
        <v>0</v>
      </c>
      <c r="AA6115">
        <v>0</v>
      </c>
      <c r="AB6115">
        <v>0.27446395946505947</v>
      </c>
      <c r="AC6115">
        <v>0</v>
      </c>
      <c r="AD6115">
        <v>0</v>
      </c>
      <c r="AE6115">
        <v>33.580082168875251</v>
      </c>
    </row>
    <row r="6116" spans="1:31" x14ac:dyDescent="0.25">
      <c r="A6116">
        <v>1720237</v>
      </c>
      <c r="B6116">
        <v>1</v>
      </c>
      <c r="C6116" t="s">
        <v>80</v>
      </c>
      <c r="D6116" t="s">
        <v>105</v>
      </c>
      <c r="E6116" t="s">
        <v>171</v>
      </c>
      <c r="F6116" t="s">
        <v>17574</v>
      </c>
      <c r="G6116" t="s">
        <v>5650</v>
      </c>
      <c r="H6116" t="s">
        <v>143</v>
      </c>
      <c r="I6116" t="s">
        <v>135</v>
      </c>
      <c r="J6116" t="s">
        <v>136</v>
      </c>
      <c r="K6116" t="s">
        <v>137</v>
      </c>
      <c r="L6116" t="s">
        <v>17575</v>
      </c>
      <c r="M6116" t="s">
        <v>17576</v>
      </c>
      <c r="N6116">
        <v>0.55000000000000004</v>
      </c>
      <c r="O6116">
        <v>0</v>
      </c>
      <c r="P6116">
        <v>26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3.6397843644684498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3.6397843644684498</v>
      </c>
    </row>
    <row r="6117" spans="1:31" x14ac:dyDescent="0.25">
      <c r="A6117">
        <v>1720217</v>
      </c>
      <c r="B6117">
        <v>1</v>
      </c>
      <c r="C6117" t="s">
        <v>81</v>
      </c>
      <c r="D6117" t="s">
        <v>118</v>
      </c>
      <c r="E6117" t="s">
        <v>140</v>
      </c>
      <c r="F6117" t="s">
        <v>17577</v>
      </c>
      <c r="G6117" t="s">
        <v>147</v>
      </c>
      <c r="H6117" t="s">
        <v>234</v>
      </c>
      <c r="I6117" t="s">
        <v>135</v>
      </c>
      <c r="J6117" t="s">
        <v>136</v>
      </c>
      <c r="K6117" t="s">
        <v>137</v>
      </c>
      <c r="L6117" t="s">
        <v>17578</v>
      </c>
      <c r="M6117" t="s">
        <v>17579</v>
      </c>
      <c r="N6117">
        <v>0.40055555500000001</v>
      </c>
      <c r="O6117">
        <v>0</v>
      </c>
      <c r="P6117">
        <v>23732</v>
      </c>
      <c r="Q6117">
        <v>1</v>
      </c>
      <c r="R6117">
        <v>85</v>
      </c>
      <c r="S6117">
        <v>77</v>
      </c>
      <c r="T6117">
        <v>3593</v>
      </c>
      <c r="U6117">
        <v>2</v>
      </c>
      <c r="V6117">
        <v>9</v>
      </c>
      <c r="W6117">
        <v>0</v>
      </c>
      <c r="X6117">
        <v>1836.47968047481</v>
      </c>
      <c r="Y6117">
        <v>0</v>
      </c>
      <c r="Z6117">
        <v>5.7634352857623723</v>
      </c>
      <c r="AA6117">
        <v>311.55461514681565</v>
      </c>
      <c r="AB6117">
        <v>604.72584671856464</v>
      </c>
      <c r="AC6117">
        <v>27.944808491881311</v>
      </c>
      <c r="AD6117">
        <v>7.4236348188742962</v>
      </c>
      <c r="AE6117">
        <v>2793.8920209367084</v>
      </c>
    </row>
    <row r="6118" spans="1:31" x14ac:dyDescent="0.25">
      <c r="A6118">
        <v>1720715</v>
      </c>
      <c r="B6118">
        <v>1</v>
      </c>
      <c r="C6118" t="s">
        <v>80</v>
      </c>
      <c r="D6118" t="s">
        <v>106</v>
      </c>
      <c r="E6118" t="s">
        <v>171</v>
      </c>
      <c r="F6118" t="s">
        <v>1100</v>
      </c>
      <c r="G6118" t="s">
        <v>295</v>
      </c>
      <c r="H6118" t="s">
        <v>143</v>
      </c>
      <c r="I6118" t="s">
        <v>135</v>
      </c>
      <c r="J6118" t="s">
        <v>136</v>
      </c>
      <c r="K6118" t="s">
        <v>137</v>
      </c>
      <c r="L6118" t="s">
        <v>17580</v>
      </c>
      <c r="M6118" t="s">
        <v>17581</v>
      </c>
      <c r="N6118">
        <v>1.122222222</v>
      </c>
      <c r="O6118">
        <v>0</v>
      </c>
      <c r="P6118">
        <v>0</v>
      </c>
      <c r="Q6118">
        <v>1</v>
      </c>
      <c r="R6118">
        <v>0</v>
      </c>
      <c r="S6118">
        <v>2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35.270590188892925</v>
      </c>
      <c r="Z6118">
        <v>0</v>
      </c>
      <c r="AA6118">
        <v>2.7091148640712652</v>
      </c>
      <c r="AB6118">
        <v>0</v>
      </c>
      <c r="AC6118">
        <v>0</v>
      </c>
      <c r="AD6118">
        <v>0</v>
      </c>
      <c r="AE6118">
        <v>37.979705052964192</v>
      </c>
    </row>
    <row r="6119" spans="1:31" x14ac:dyDescent="0.25">
      <c r="A6119">
        <v>1720678</v>
      </c>
      <c r="B6119">
        <v>1</v>
      </c>
      <c r="C6119" t="s">
        <v>80</v>
      </c>
      <c r="D6119" t="s">
        <v>84</v>
      </c>
      <c r="E6119" t="s">
        <v>131</v>
      </c>
      <c r="F6119" t="s">
        <v>17582</v>
      </c>
      <c r="G6119" t="s">
        <v>133</v>
      </c>
      <c r="H6119" t="s">
        <v>134</v>
      </c>
      <c r="I6119" t="s">
        <v>135</v>
      </c>
      <c r="J6119" t="s">
        <v>136</v>
      </c>
      <c r="K6119" t="s">
        <v>137</v>
      </c>
      <c r="L6119" t="s">
        <v>17583</v>
      </c>
      <c r="M6119" t="s">
        <v>17584</v>
      </c>
      <c r="N6119">
        <v>2.3502777770000001</v>
      </c>
      <c r="O6119">
        <v>0</v>
      </c>
      <c r="P6119">
        <v>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0.58449578624659837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0.58449578624659837</v>
      </c>
    </row>
    <row r="6120" spans="1:31" x14ac:dyDescent="0.25">
      <c r="A6120">
        <v>1720380</v>
      </c>
      <c r="B6120">
        <v>1</v>
      </c>
      <c r="C6120" t="s">
        <v>81</v>
      </c>
      <c r="D6120" t="s">
        <v>114</v>
      </c>
      <c r="E6120" t="s">
        <v>150</v>
      </c>
      <c r="F6120" t="s">
        <v>17585</v>
      </c>
      <c r="G6120" t="s">
        <v>152</v>
      </c>
      <c r="H6120" t="s">
        <v>134</v>
      </c>
      <c r="I6120" t="s">
        <v>135</v>
      </c>
      <c r="J6120" t="s">
        <v>136</v>
      </c>
      <c r="K6120" t="s">
        <v>153</v>
      </c>
      <c r="L6120" t="s">
        <v>17586</v>
      </c>
      <c r="M6120" t="s">
        <v>17587</v>
      </c>
      <c r="N6120">
        <v>4.4763888879999998</v>
      </c>
      <c r="O6120">
        <v>0</v>
      </c>
      <c r="P6120">
        <v>86</v>
      </c>
      <c r="Q6120">
        <v>0</v>
      </c>
      <c r="R6120">
        <v>4</v>
      </c>
      <c r="S6120">
        <v>0</v>
      </c>
      <c r="T6120">
        <v>9</v>
      </c>
      <c r="U6120">
        <v>0</v>
      </c>
      <c r="V6120">
        <v>0</v>
      </c>
      <c r="W6120">
        <v>0</v>
      </c>
      <c r="X6120">
        <v>29.01968400468434</v>
      </c>
      <c r="Y6120">
        <v>0</v>
      </c>
      <c r="Z6120">
        <v>5.4280445482402233E-2</v>
      </c>
      <c r="AA6120">
        <v>0</v>
      </c>
      <c r="AB6120">
        <v>1.4724690638120361</v>
      </c>
      <c r="AC6120">
        <v>0</v>
      </c>
      <c r="AD6120">
        <v>0</v>
      </c>
      <c r="AE6120">
        <v>30.546433513978776</v>
      </c>
    </row>
    <row r="6121" spans="1:31" x14ac:dyDescent="0.25">
      <c r="A6121">
        <v>1720280</v>
      </c>
      <c r="B6121">
        <v>1</v>
      </c>
      <c r="C6121" t="s">
        <v>80</v>
      </c>
      <c r="D6121" t="s">
        <v>85</v>
      </c>
      <c r="E6121" t="s">
        <v>131</v>
      </c>
      <c r="F6121" t="s">
        <v>17588</v>
      </c>
      <c r="G6121" t="s">
        <v>133</v>
      </c>
      <c r="H6121" t="s">
        <v>134</v>
      </c>
      <c r="I6121" t="s">
        <v>135</v>
      </c>
      <c r="J6121" t="s">
        <v>136</v>
      </c>
      <c r="K6121" t="s">
        <v>137</v>
      </c>
      <c r="L6121" t="s">
        <v>17589</v>
      </c>
      <c r="M6121" t="s">
        <v>17590</v>
      </c>
      <c r="N6121">
        <v>1.051666666</v>
      </c>
      <c r="O6121">
        <v>0</v>
      </c>
      <c r="P6121">
        <v>15</v>
      </c>
      <c r="Q6121">
        <v>0</v>
      </c>
      <c r="R6121">
        <v>0</v>
      </c>
      <c r="S6121">
        <v>0</v>
      </c>
      <c r="T6121">
        <v>3</v>
      </c>
      <c r="U6121">
        <v>0</v>
      </c>
      <c r="V6121">
        <v>0</v>
      </c>
      <c r="W6121">
        <v>0</v>
      </c>
      <c r="X6121">
        <v>4.2969431804655001</v>
      </c>
      <c r="Y6121">
        <v>0</v>
      </c>
      <c r="Z6121">
        <v>0</v>
      </c>
      <c r="AA6121">
        <v>0</v>
      </c>
      <c r="AB6121">
        <v>9.4050175614388901E-2</v>
      </c>
      <c r="AC6121">
        <v>0</v>
      </c>
      <c r="AD6121">
        <v>0</v>
      </c>
      <c r="AE6121">
        <v>4.3909933560798891</v>
      </c>
    </row>
    <row r="6122" spans="1:31" x14ac:dyDescent="0.25">
      <c r="A6122">
        <v>1720223</v>
      </c>
      <c r="B6122">
        <v>1</v>
      </c>
      <c r="C6122" t="s">
        <v>81</v>
      </c>
      <c r="D6122" t="s">
        <v>115</v>
      </c>
      <c r="E6122" t="s">
        <v>171</v>
      </c>
      <c r="F6122" t="s">
        <v>1494</v>
      </c>
      <c r="G6122" t="s">
        <v>295</v>
      </c>
      <c r="H6122" t="s">
        <v>143</v>
      </c>
      <c r="I6122" t="s">
        <v>135</v>
      </c>
      <c r="J6122" t="s">
        <v>136</v>
      </c>
      <c r="K6122" t="s">
        <v>137</v>
      </c>
      <c r="L6122" t="s">
        <v>17591</v>
      </c>
      <c r="M6122" t="s">
        <v>17592</v>
      </c>
      <c r="N6122">
        <v>1.5266666659999999</v>
      </c>
      <c r="O6122">
        <v>0</v>
      </c>
      <c r="P6122">
        <v>69</v>
      </c>
      <c r="Q6122">
        <v>0</v>
      </c>
      <c r="R6122">
        <v>14</v>
      </c>
      <c r="S6122">
        <v>1</v>
      </c>
      <c r="T6122">
        <v>5</v>
      </c>
      <c r="U6122">
        <v>0</v>
      </c>
      <c r="V6122">
        <v>0</v>
      </c>
      <c r="W6122">
        <v>0</v>
      </c>
      <c r="X6122">
        <v>3.5177334741686357</v>
      </c>
      <c r="Y6122">
        <v>0</v>
      </c>
      <c r="Z6122">
        <v>2.8206819034766553</v>
      </c>
      <c r="AA6122">
        <v>2.5926531338103995</v>
      </c>
      <c r="AB6122">
        <v>5.4922816401152552</v>
      </c>
      <c r="AC6122">
        <v>0</v>
      </c>
      <c r="AD6122">
        <v>0</v>
      </c>
      <c r="AE6122">
        <v>14.423350151570945</v>
      </c>
    </row>
    <row r="6123" spans="1:31" x14ac:dyDescent="0.25">
      <c r="A6123">
        <v>1720269</v>
      </c>
      <c r="B6123">
        <v>1</v>
      </c>
      <c r="C6123" t="s">
        <v>80</v>
      </c>
      <c r="D6123" t="s">
        <v>100</v>
      </c>
      <c r="E6123" t="s">
        <v>171</v>
      </c>
      <c r="F6123" t="s">
        <v>17593</v>
      </c>
      <c r="G6123" t="s">
        <v>147</v>
      </c>
      <c r="H6123" t="s">
        <v>143</v>
      </c>
      <c r="I6123" t="s">
        <v>135</v>
      </c>
      <c r="J6123" t="s">
        <v>136</v>
      </c>
      <c r="K6123" t="s">
        <v>137</v>
      </c>
      <c r="L6123" t="s">
        <v>17594</v>
      </c>
      <c r="M6123" t="s">
        <v>17595</v>
      </c>
      <c r="N6123">
        <v>6.3252777770000002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1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1298.5461939406666</v>
      </c>
      <c r="AD6123">
        <v>0</v>
      </c>
      <c r="AE6123">
        <v>1298.5461939406666</v>
      </c>
    </row>
    <row r="6124" spans="1:31" x14ac:dyDescent="0.25">
      <c r="A6124">
        <v>1720601</v>
      </c>
      <c r="B6124">
        <v>1</v>
      </c>
      <c r="C6124" t="s">
        <v>80</v>
      </c>
      <c r="D6124" t="s">
        <v>100</v>
      </c>
      <c r="E6124" t="s">
        <v>150</v>
      </c>
      <c r="F6124" t="s">
        <v>17596</v>
      </c>
      <c r="G6124" t="s">
        <v>429</v>
      </c>
      <c r="H6124" t="s">
        <v>134</v>
      </c>
      <c r="I6124" t="s">
        <v>135</v>
      </c>
      <c r="J6124" t="s">
        <v>136</v>
      </c>
      <c r="K6124" t="s">
        <v>137</v>
      </c>
      <c r="L6124" t="s">
        <v>17597</v>
      </c>
      <c r="M6124" t="s">
        <v>17598</v>
      </c>
      <c r="N6124">
        <v>0.42194444399999997</v>
      </c>
      <c r="O6124">
        <v>0</v>
      </c>
      <c r="P6124">
        <v>161</v>
      </c>
      <c r="Q6124">
        <v>0</v>
      </c>
      <c r="R6124">
        <v>0</v>
      </c>
      <c r="S6124">
        <v>0</v>
      </c>
      <c r="T6124">
        <v>18</v>
      </c>
      <c r="U6124">
        <v>0</v>
      </c>
      <c r="V6124">
        <v>0</v>
      </c>
      <c r="W6124">
        <v>0</v>
      </c>
      <c r="X6124">
        <v>16.113159823067743</v>
      </c>
      <c r="Y6124">
        <v>0</v>
      </c>
      <c r="Z6124">
        <v>0</v>
      </c>
      <c r="AA6124">
        <v>0</v>
      </c>
      <c r="AB6124">
        <v>15.593954888304879</v>
      </c>
      <c r="AC6124">
        <v>0</v>
      </c>
      <c r="AD6124">
        <v>0</v>
      </c>
      <c r="AE6124">
        <v>31.707114711372622</v>
      </c>
    </row>
    <row r="6125" spans="1:31" x14ac:dyDescent="0.25">
      <c r="A6125">
        <v>1720578</v>
      </c>
      <c r="B6125">
        <v>1</v>
      </c>
      <c r="C6125" t="s">
        <v>81</v>
      </c>
      <c r="D6125" t="s">
        <v>118</v>
      </c>
      <c r="E6125" t="s">
        <v>160</v>
      </c>
      <c r="F6125" t="s">
        <v>17599</v>
      </c>
      <c r="G6125" t="s">
        <v>162</v>
      </c>
      <c r="H6125" t="s">
        <v>134</v>
      </c>
      <c r="I6125" t="s">
        <v>135</v>
      </c>
      <c r="J6125" t="s">
        <v>136</v>
      </c>
      <c r="K6125" t="s">
        <v>137</v>
      </c>
      <c r="L6125" t="s">
        <v>17600</v>
      </c>
      <c r="M6125" t="s">
        <v>17601</v>
      </c>
      <c r="N6125">
        <v>1.504444444</v>
      </c>
      <c r="O6125">
        <v>0</v>
      </c>
      <c r="P6125">
        <v>36</v>
      </c>
      <c r="Q6125">
        <v>0</v>
      </c>
      <c r="R6125">
        <v>0</v>
      </c>
      <c r="S6125">
        <v>0</v>
      </c>
      <c r="T6125">
        <v>5</v>
      </c>
      <c r="U6125">
        <v>0</v>
      </c>
      <c r="V6125">
        <v>0</v>
      </c>
      <c r="W6125">
        <v>0</v>
      </c>
      <c r="X6125">
        <v>10.55935327264331</v>
      </c>
      <c r="Y6125">
        <v>0</v>
      </c>
      <c r="Z6125">
        <v>0</v>
      </c>
      <c r="AA6125">
        <v>0</v>
      </c>
      <c r="AB6125">
        <v>6.4083174664923819</v>
      </c>
      <c r="AC6125">
        <v>0</v>
      </c>
      <c r="AD6125">
        <v>0</v>
      </c>
      <c r="AE6125">
        <v>16.967670739135691</v>
      </c>
    </row>
    <row r="6126" spans="1:31" x14ac:dyDescent="0.25">
      <c r="A6126">
        <v>1720392</v>
      </c>
      <c r="B6126">
        <v>1</v>
      </c>
      <c r="C6126" t="s">
        <v>80</v>
      </c>
      <c r="D6126" t="s">
        <v>100</v>
      </c>
      <c r="E6126" t="s">
        <v>140</v>
      </c>
      <c r="F6126" t="s">
        <v>17602</v>
      </c>
      <c r="G6126" t="s">
        <v>147</v>
      </c>
      <c r="H6126" t="s">
        <v>143</v>
      </c>
      <c r="I6126" t="s">
        <v>455</v>
      </c>
      <c r="J6126" t="s">
        <v>136</v>
      </c>
      <c r="K6126" t="s">
        <v>137</v>
      </c>
      <c r="L6126" t="s">
        <v>17603</v>
      </c>
      <c r="M6126" t="s">
        <v>17604</v>
      </c>
      <c r="N6126">
        <v>4.8888887999999998E-2</v>
      </c>
      <c r="O6126">
        <v>6</v>
      </c>
      <c r="P6126">
        <v>15318</v>
      </c>
      <c r="Q6126">
        <v>5</v>
      </c>
      <c r="R6126">
        <v>308</v>
      </c>
      <c r="S6126">
        <v>30</v>
      </c>
      <c r="T6126">
        <v>1231</v>
      </c>
      <c r="U6126">
        <v>3</v>
      </c>
      <c r="V6126">
        <v>1</v>
      </c>
      <c r="W6126">
        <v>3.2213293765376534</v>
      </c>
      <c r="X6126">
        <v>161.29903615664122</v>
      </c>
      <c r="Y6126">
        <v>0.56274194361630658</v>
      </c>
      <c r="Z6126">
        <v>3.2022438869040388</v>
      </c>
      <c r="AA6126">
        <v>17.092801713751669</v>
      </c>
      <c r="AB6126">
        <v>48.680296104214932</v>
      </c>
      <c r="AC6126">
        <v>3.6766601835854491</v>
      </c>
      <c r="AD6126">
        <v>0.64160328622852003</v>
      </c>
      <c r="AE6126">
        <v>238.37671265147981</v>
      </c>
    </row>
    <row r="6127" spans="1:31" x14ac:dyDescent="0.25">
      <c r="A6127">
        <v>1720492</v>
      </c>
      <c r="B6127">
        <v>1</v>
      </c>
      <c r="C6127" t="s">
        <v>81</v>
      </c>
      <c r="D6127" t="s">
        <v>127</v>
      </c>
      <c r="E6127" t="s">
        <v>171</v>
      </c>
      <c r="F6127" t="s">
        <v>17605</v>
      </c>
      <c r="G6127" t="s">
        <v>147</v>
      </c>
      <c r="H6127" t="s">
        <v>143</v>
      </c>
      <c r="I6127" t="s">
        <v>135</v>
      </c>
      <c r="J6127" t="s">
        <v>136</v>
      </c>
      <c r="K6127" t="s">
        <v>137</v>
      </c>
      <c r="L6127" t="s">
        <v>17606</v>
      </c>
      <c r="M6127" t="s">
        <v>17607</v>
      </c>
      <c r="N6127">
        <v>1.156111111</v>
      </c>
      <c r="O6127">
        <v>0</v>
      </c>
      <c r="P6127">
        <v>813</v>
      </c>
      <c r="Q6127">
        <v>18</v>
      </c>
      <c r="R6127">
        <v>34</v>
      </c>
      <c r="S6127">
        <v>2</v>
      </c>
      <c r="T6127">
        <v>98</v>
      </c>
      <c r="U6127">
        <v>0</v>
      </c>
      <c r="V6127">
        <v>0</v>
      </c>
      <c r="W6127">
        <v>0</v>
      </c>
      <c r="X6127">
        <v>124.66278497501037</v>
      </c>
      <c r="Y6127">
        <v>8.1727530167362001</v>
      </c>
      <c r="Z6127">
        <v>1.1610856866337695</v>
      </c>
      <c r="AA6127">
        <v>2.4061770157838835</v>
      </c>
      <c r="AB6127">
        <v>49.797938457181075</v>
      </c>
      <c r="AC6127">
        <v>0</v>
      </c>
      <c r="AD6127">
        <v>0</v>
      </c>
      <c r="AE6127">
        <v>186.20073915134532</v>
      </c>
    </row>
    <row r="6128" spans="1:31" x14ac:dyDescent="0.25">
      <c r="A6128">
        <v>1720701</v>
      </c>
      <c r="B6128">
        <v>1</v>
      </c>
      <c r="C6128" t="s">
        <v>80</v>
      </c>
      <c r="D6128" t="s">
        <v>92</v>
      </c>
      <c r="E6128" t="s">
        <v>131</v>
      </c>
      <c r="F6128" t="s">
        <v>17608</v>
      </c>
      <c r="G6128" t="s">
        <v>133</v>
      </c>
      <c r="H6128" t="s">
        <v>134</v>
      </c>
      <c r="I6128" t="s">
        <v>135</v>
      </c>
      <c r="J6128" t="s">
        <v>136</v>
      </c>
      <c r="K6128" t="s">
        <v>137</v>
      </c>
      <c r="L6128" t="s">
        <v>17609</v>
      </c>
      <c r="M6128" t="s">
        <v>17610</v>
      </c>
      <c r="N6128">
        <v>1.261666666</v>
      </c>
      <c r="O6128">
        <v>0</v>
      </c>
      <c r="P6128">
        <v>1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0.3158317913934478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0.3158317913934478</v>
      </c>
    </row>
    <row r="6129" spans="1:31" x14ac:dyDescent="0.25">
      <c r="A6129">
        <v>1720455</v>
      </c>
      <c r="B6129">
        <v>1</v>
      </c>
      <c r="C6129" t="s">
        <v>80</v>
      </c>
      <c r="D6129" t="s">
        <v>94</v>
      </c>
      <c r="E6129" t="s">
        <v>131</v>
      </c>
      <c r="F6129" t="s">
        <v>17611</v>
      </c>
      <c r="G6129" t="s">
        <v>133</v>
      </c>
      <c r="H6129" t="s">
        <v>134</v>
      </c>
      <c r="I6129" t="s">
        <v>135</v>
      </c>
      <c r="J6129" t="s">
        <v>136</v>
      </c>
      <c r="K6129" t="s">
        <v>137</v>
      </c>
      <c r="L6129" t="s">
        <v>17612</v>
      </c>
      <c r="M6129" t="s">
        <v>17613</v>
      </c>
      <c r="N6129">
        <v>2.031666666</v>
      </c>
      <c r="O6129">
        <v>0</v>
      </c>
      <c r="P6129">
        <v>2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1.3174061775203139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1.3174061775203139</v>
      </c>
    </row>
    <row r="6130" spans="1:31" x14ac:dyDescent="0.25">
      <c r="A6130">
        <v>1720352</v>
      </c>
      <c r="B6130">
        <v>1</v>
      </c>
      <c r="C6130" t="s">
        <v>80</v>
      </c>
      <c r="D6130" t="s">
        <v>105</v>
      </c>
      <c r="E6130" t="s">
        <v>150</v>
      </c>
      <c r="F6130" t="s">
        <v>17614</v>
      </c>
      <c r="G6130" t="s">
        <v>152</v>
      </c>
      <c r="H6130" t="s">
        <v>134</v>
      </c>
      <c r="I6130" t="s">
        <v>135</v>
      </c>
      <c r="J6130" t="s">
        <v>136</v>
      </c>
      <c r="K6130" t="s">
        <v>153</v>
      </c>
      <c r="L6130" t="s">
        <v>17615</v>
      </c>
      <c r="M6130" t="s">
        <v>17616</v>
      </c>
      <c r="N6130">
        <v>2.8425083330000001</v>
      </c>
      <c r="O6130">
        <v>0</v>
      </c>
      <c r="P6130">
        <v>55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34.420761044405019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34.420761044405019</v>
      </c>
    </row>
    <row r="6131" spans="1:31" x14ac:dyDescent="0.25">
      <c r="A6131">
        <v>1720638</v>
      </c>
      <c r="B6131">
        <v>1</v>
      </c>
      <c r="C6131" t="s">
        <v>80</v>
      </c>
      <c r="D6131" t="s">
        <v>105</v>
      </c>
      <c r="E6131" t="s">
        <v>171</v>
      </c>
      <c r="F6131" t="s">
        <v>17617</v>
      </c>
      <c r="G6131" t="s">
        <v>876</v>
      </c>
      <c r="H6131" t="s">
        <v>143</v>
      </c>
      <c r="I6131" t="s">
        <v>135</v>
      </c>
      <c r="J6131" t="s">
        <v>136</v>
      </c>
      <c r="K6131" t="s">
        <v>137</v>
      </c>
      <c r="L6131" t="s">
        <v>17618</v>
      </c>
      <c r="M6131" t="s">
        <v>17619</v>
      </c>
      <c r="N6131">
        <v>0.89333333299999995</v>
      </c>
      <c r="O6131">
        <v>0</v>
      </c>
      <c r="P6131">
        <v>263</v>
      </c>
      <c r="Q6131">
        <v>0</v>
      </c>
      <c r="R6131">
        <v>1</v>
      </c>
      <c r="S6131">
        <v>0</v>
      </c>
      <c r="T6131">
        <v>10</v>
      </c>
      <c r="U6131">
        <v>0</v>
      </c>
      <c r="V6131">
        <v>0</v>
      </c>
      <c r="W6131">
        <v>0</v>
      </c>
      <c r="X6131">
        <v>58.027663901060635</v>
      </c>
      <c r="Y6131">
        <v>0</v>
      </c>
      <c r="Z6131">
        <v>0.15464837996771336</v>
      </c>
      <c r="AA6131">
        <v>0</v>
      </c>
      <c r="AB6131">
        <v>2.7033317082018002</v>
      </c>
      <c r="AC6131">
        <v>0</v>
      </c>
      <c r="AD6131">
        <v>0</v>
      </c>
      <c r="AE6131">
        <v>60.885643989230147</v>
      </c>
    </row>
    <row r="6132" spans="1:31" x14ac:dyDescent="0.25">
      <c r="A6132">
        <v>1720263</v>
      </c>
      <c r="B6132">
        <v>1</v>
      </c>
      <c r="C6132" t="s">
        <v>80</v>
      </c>
      <c r="D6132" t="s">
        <v>82</v>
      </c>
      <c r="E6132" t="s">
        <v>160</v>
      </c>
      <c r="F6132" t="s">
        <v>11155</v>
      </c>
      <c r="G6132" t="s">
        <v>162</v>
      </c>
      <c r="H6132" t="s">
        <v>134</v>
      </c>
      <c r="I6132" t="s">
        <v>135</v>
      </c>
      <c r="J6132" t="s">
        <v>136</v>
      </c>
      <c r="K6132" t="s">
        <v>137</v>
      </c>
      <c r="L6132" t="s">
        <v>17620</v>
      </c>
      <c r="M6132" t="s">
        <v>17621</v>
      </c>
      <c r="N6132">
        <v>2.269722222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3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46.072658985596917</v>
      </c>
      <c r="AC6132">
        <v>0</v>
      </c>
      <c r="AD6132">
        <v>0</v>
      </c>
      <c r="AE6132">
        <v>46.072658985596917</v>
      </c>
    </row>
    <row r="6133" spans="1:31" x14ac:dyDescent="0.25">
      <c r="A6133">
        <v>1720561</v>
      </c>
      <c r="B6133">
        <v>1</v>
      </c>
      <c r="C6133" t="s">
        <v>80</v>
      </c>
      <c r="D6133" t="s">
        <v>82</v>
      </c>
      <c r="E6133" t="s">
        <v>150</v>
      </c>
      <c r="F6133" t="s">
        <v>17541</v>
      </c>
      <c r="G6133" t="s">
        <v>186</v>
      </c>
      <c r="H6133" t="s">
        <v>134</v>
      </c>
      <c r="I6133" t="s">
        <v>135</v>
      </c>
      <c r="J6133" t="s">
        <v>136</v>
      </c>
      <c r="K6133" t="s">
        <v>137</v>
      </c>
      <c r="L6133" t="s">
        <v>17622</v>
      </c>
      <c r="M6133" t="s">
        <v>17623</v>
      </c>
      <c r="N6133">
        <v>1.4894444440000001</v>
      </c>
      <c r="O6133">
        <v>0</v>
      </c>
      <c r="P6133">
        <v>196</v>
      </c>
      <c r="Q6133">
        <v>0</v>
      </c>
      <c r="R6133">
        <v>0</v>
      </c>
      <c r="S6133">
        <v>0</v>
      </c>
      <c r="T6133">
        <v>12</v>
      </c>
      <c r="U6133">
        <v>0</v>
      </c>
      <c r="V6133">
        <v>0</v>
      </c>
      <c r="W6133">
        <v>0</v>
      </c>
      <c r="X6133">
        <v>80.795629969576979</v>
      </c>
      <c r="Y6133">
        <v>0</v>
      </c>
      <c r="Z6133">
        <v>0</v>
      </c>
      <c r="AA6133">
        <v>0</v>
      </c>
      <c r="AB6133">
        <v>33.075500747314962</v>
      </c>
      <c r="AC6133">
        <v>0</v>
      </c>
      <c r="AD6133">
        <v>0</v>
      </c>
      <c r="AE6133">
        <v>113.87113071689194</v>
      </c>
    </row>
    <row r="6134" spans="1:31" x14ac:dyDescent="0.25">
      <c r="A6134">
        <v>1720810</v>
      </c>
      <c r="B6134">
        <v>1</v>
      </c>
      <c r="C6134" t="s">
        <v>81</v>
      </c>
      <c r="D6134" t="s">
        <v>123</v>
      </c>
      <c r="E6134" t="s">
        <v>441</v>
      </c>
      <c r="F6134" t="s">
        <v>17624</v>
      </c>
      <c r="G6134" t="s">
        <v>904</v>
      </c>
      <c r="H6134" t="s">
        <v>134</v>
      </c>
      <c r="I6134" t="s">
        <v>135</v>
      </c>
      <c r="J6134" t="s">
        <v>136</v>
      </c>
      <c r="K6134" t="s">
        <v>137</v>
      </c>
      <c r="L6134" t="s">
        <v>17625</v>
      </c>
      <c r="M6134" t="s">
        <v>17626</v>
      </c>
      <c r="N6134">
        <v>1.987777777</v>
      </c>
      <c r="O6134">
        <v>0</v>
      </c>
      <c r="P6134">
        <v>134</v>
      </c>
      <c r="Q6134">
        <v>0</v>
      </c>
      <c r="R6134">
        <v>0</v>
      </c>
      <c r="S6134">
        <v>0</v>
      </c>
      <c r="T6134">
        <v>78</v>
      </c>
      <c r="U6134">
        <v>0</v>
      </c>
      <c r="V6134">
        <v>0</v>
      </c>
      <c r="W6134">
        <v>0</v>
      </c>
      <c r="X6134">
        <v>58.133758339042309</v>
      </c>
      <c r="Y6134">
        <v>0</v>
      </c>
      <c r="Z6134">
        <v>0</v>
      </c>
      <c r="AA6134">
        <v>0</v>
      </c>
      <c r="AB6134">
        <v>37.706513745645445</v>
      </c>
      <c r="AC6134">
        <v>0</v>
      </c>
      <c r="AD6134">
        <v>0</v>
      </c>
      <c r="AE6134">
        <v>95.840272084687754</v>
      </c>
    </row>
    <row r="6135" spans="1:31" x14ac:dyDescent="0.25">
      <c r="A6135">
        <v>1720475</v>
      </c>
      <c r="B6135">
        <v>1</v>
      </c>
      <c r="C6135" t="s">
        <v>80</v>
      </c>
      <c r="D6135" t="s">
        <v>83</v>
      </c>
      <c r="E6135" t="s">
        <v>131</v>
      </c>
      <c r="F6135" t="s">
        <v>17627</v>
      </c>
      <c r="G6135" t="s">
        <v>133</v>
      </c>
      <c r="H6135" t="s">
        <v>134</v>
      </c>
      <c r="I6135" t="s">
        <v>135</v>
      </c>
      <c r="J6135" t="s">
        <v>136</v>
      </c>
      <c r="K6135" t="s">
        <v>137</v>
      </c>
      <c r="L6135" t="s">
        <v>17628</v>
      </c>
      <c r="M6135" t="s">
        <v>17629</v>
      </c>
      <c r="N6135">
        <v>3.6719444440000002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2.2141980267805996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2.2141980267805996</v>
      </c>
    </row>
    <row r="6136" spans="1:31" x14ac:dyDescent="0.25">
      <c r="A6136">
        <v>1720618</v>
      </c>
      <c r="B6136">
        <v>1</v>
      </c>
      <c r="C6136" t="s">
        <v>81</v>
      </c>
      <c r="D6136" t="s">
        <v>123</v>
      </c>
      <c r="E6136" t="s">
        <v>189</v>
      </c>
      <c r="F6136" t="s">
        <v>17630</v>
      </c>
      <c r="G6136" t="s">
        <v>147</v>
      </c>
      <c r="H6136" t="s">
        <v>143</v>
      </c>
      <c r="I6136" t="s">
        <v>135</v>
      </c>
      <c r="J6136" t="s">
        <v>136</v>
      </c>
      <c r="K6136" t="s">
        <v>137</v>
      </c>
      <c r="L6136" t="s">
        <v>17631</v>
      </c>
      <c r="M6136" t="s">
        <v>17632</v>
      </c>
      <c r="N6136">
        <v>2.329722222</v>
      </c>
      <c r="O6136">
        <v>0</v>
      </c>
      <c r="P6136">
        <v>1</v>
      </c>
      <c r="Q6136">
        <v>0</v>
      </c>
      <c r="R6136">
        <v>37</v>
      </c>
      <c r="S6136">
        <v>0</v>
      </c>
      <c r="T6136">
        <v>4</v>
      </c>
      <c r="U6136">
        <v>0</v>
      </c>
      <c r="V6136">
        <v>0</v>
      </c>
      <c r="W6136">
        <v>0</v>
      </c>
      <c r="X6136">
        <v>2.5650862429357915</v>
      </c>
      <c r="Y6136">
        <v>0</v>
      </c>
      <c r="Z6136">
        <v>17.195356632676351</v>
      </c>
      <c r="AA6136">
        <v>0</v>
      </c>
      <c r="AB6136">
        <v>2.9168442245714399</v>
      </c>
      <c r="AC6136">
        <v>0</v>
      </c>
      <c r="AD6136">
        <v>0</v>
      </c>
      <c r="AE6136">
        <v>22.677287100183584</v>
      </c>
    </row>
    <row r="6137" spans="1:31" x14ac:dyDescent="0.25">
      <c r="A6137">
        <v>1720266</v>
      </c>
      <c r="B6137">
        <v>1</v>
      </c>
      <c r="C6137" t="s">
        <v>80</v>
      </c>
      <c r="D6137" t="s">
        <v>103</v>
      </c>
      <c r="E6137" t="s">
        <v>189</v>
      </c>
      <c r="F6137" t="s">
        <v>17633</v>
      </c>
      <c r="G6137" t="s">
        <v>147</v>
      </c>
      <c r="H6137" t="s">
        <v>143</v>
      </c>
      <c r="I6137" t="s">
        <v>135</v>
      </c>
      <c r="J6137" t="s">
        <v>136</v>
      </c>
      <c r="K6137" t="s">
        <v>137</v>
      </c>
      <c r="L6137" t="s">
        <v>17634</v>
      </c>
      <c r="M6137" t="s">
        <v>17635</v>
      </c>
      <c r="N6137">
        <v>1.8691666659999999</v>
      </c>
      <c r="O6137">
        <v>0</v>
      </c>
      <c r="P6137">
        <v>0</v>
      </c>
      <c r="Q6137">
        <v>0</v>
      </c>
      <c r="R6137">
        <v>0</v>
      </c>
      <c r="S6137">
        <v>1</v>
      </c>
      <c r="T6137">
        <v>0</v>
      </c>
      <c r="U6137">
        <v>3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5.9254111360040405</v>
      </c>
      <c r="AB6137">
        <v>0</v>
      </c>
      <c r="AC6137">
        <v>835.39361529832502</v>
      </c>
      <c r="AD6137">
        <v>0</v>
      </c>
      <c r="AE6137">
        <v>841.31902643432909</v>
      </c>
    </row>
    <row r="6138" spans="1:31" x14ac:dyDescent="0.25">
      <c r="A6138">
        <v>1720435</v>
      </c>
      <c r="B6138">
        <v>1</v>
      </c>
      <c r="C6138" t="s">
        <v>80</v>
      </c>
      <c r="D6138" t="s">
        <v>82</v>
      </c>
      <c r="E6138" t="s">
        <v>441</v>
      </c>
      <c r="F6138" t="s">
        <v>17636</v>
      </c>
      <c r="G6138" t="s">
        <v>904</v>
      </c>
      <c r="H6138" t="s">
        <v>134</v>
      </c>
      <c r="I6138" t="s">
        <v>135</v>
      </c>
      <c r="J6138" t="s">
        <v>136</v>
      </c>
      <c r="K6138" t="s">
        <v>137</v>
      </c>
      <c r="L6138" t="s">
        <v>17637</v>
      </c>
      <c r="M6138" t="s">
        <v>17638</v>
      </c>
      <c r="N6138">
        <v>1.2336111110000001</v>
      </c>
      <c r="O6138">
        <v>0</v>
      </c>
      <c r="P6138">
        <v>193</v>
      </c>
      <c r="Q6138">
        <v>0</v>
      </c>
      <c r="R6138">
        <v>0</v>
      </c>
      <c r="S6138">
        <v>0</v>
      </c>
      <c r="T6138">
        <v>6</v>
      </c>
      <c r="U6138">
        <v>0</v>
      </c>
      <c r="V6138">
        <v>0</v>
      </c>
      <c r="W6138">
        <v>0</v>
      </c>
      <c r="X6138">
        <v>51.130155823889595</v>
      </c>
      <c r="Y6138">
        <v>0</v>
      </c>
      <c r="Z6138">
        <v>0</v>
      </c>
      <c r="AA6138">
        <v>0</v>
      </c>
      <c r="AB6138">
        <v>0.9796968842184961</v>
      </c>
      <c r="AC6138">
        <v>0</v>
      </c>
      <c r="AD6138">
        <v>0</v>
      </c>
      <c r="AE6138">
        <v>52.109852708108093</v>
      </c>
    </row>
    <row r="6139" spans="1:31" x14ac:dyDescent="0.25">
      <c r="A6139">
        <v>1720289</v>
      </c>
      <c r="B6139">
        <v>1</v>
      </c>
      <c r="C6139" t="s">
        <v>80</v>
      </c>
      <c r="D6139" t="s">
        <v>105</v>
      </c>
      <c r="E6139" t="s">
        <v>140</v>
      </c>
      <c r="F6139" t="s">
        <v>17093</v>
      </c>
      <c r="G6139" t="s">
        <v>147</v>
      </c>
      <c r="H6139" t="s">
        <v>143</v>
      </c>
      <c r="I6139" t="s">
        <v>135</v>
      </c>
      <c r="J6139" t="s">
        <v>136</v>
      </c>
      <c r="K6139" t="s">
        <v>137</v>
      </c>
      <c r="L6139" t="s">
        <v>17639</v>
      </c>
      <c r="M6139" t="s">
        <v>17640</v>
      </c>
      <c r="N6139">
        <v>0.59333333300000002</v>
      </c>
      <c r="O6139">
        <v>0</v>
      </c>
      <c r="P6139">
        <v>4445</v>
      </c>
      <c r="Q6139">
        <v>0</v>
      </c>
      <c r="R6139">
        <v>1</v>
      </c>
      <c r="S6139">
        <v>1</v>
      </c>
      <c r="T6139">
        <v>328</v>
      </c>
      <c r="U6139">
        <v>0</v>
      </c>
      <c r="V6139">
        <v>3</v>
      </c>
      <c r="W6139">
        <v>0</v>
      </c>
      <c r="X6139">
        <v>629.26944308665361</v>
      </c>
      <c r="Y6139">
        <v>0</v>
      </c>
      <c r="Z6139">
        <v>0.10097379168248168</v>
      </c>
      <c r="AA6139">
        <v>11.696490082475016</v>
      </c>
      <c r="AB6139">
        <v>145.1606587524781</v>
      </c>
      <c r="AC6139">
        <v>0</v>
      </c>
      <c r="AD6139">
        <v>159.39154813748874</v>
      </c>
      <c r="AE6139">
        <v>945.61911385077792</v>
      </c>
    </row>
    <row r="6140" spans="1:31" x14ac:dyDescent="0.25">
      <c r="A6140">
        <v>1720412</v>
      </c>
      <c r="B6140">
        <v>1</v>
      </c>
      <c r="C6140" t="s">
        <v>81</v>
      </c>
      <c r="D6140" t="s">
        <v>115</v>
      </c>
      <c r="E6140" t="s">
        <v>171</v>
      </c>
      <c r="F6140" t="s">
        <v>17641</v>
      </c>
      <c r="G6140" t="s">
        <v>295</v>
      </c>
      <c r="H6140" t="s">
        <v>143</v>
      </c>
      <c r="I6140" t="s">
        <v>135</v>
      </c>
      <c r="J6140" t="s">
        <v>136</v>
      </c>
      <c r="K6140" t="s">
        <v>137</v>
      </c>
      <c r="L6140" t="s">
        <v>17642</v>
      </c>
      <c r="M6140" t="s">
        <v>17643</v>
      </c>
      <c r="N6140">
        <v>0.90249999999999997</v>
      </c>
      <c r="O6140">
        <v>0</v>
      </c>
      <c r="P6140">
        <v>22</v>
      </c>
      <c r="Q6140">
        <v>0</v>
      </c>
      <c r="R6140">
        <v>1</v>
      </c>
      <c r="S6140">
        <v>0</v>
      </c>
      <c r="T6140">
        <v>3</v>
      </c>
      <c r="U6140">
        <v>0</v>
      </c>
      <c r="V6140">
        <v>0</v>
      </c>
      <c r="W6140">
        <v>0</v>
      </c>
      <c r="X6140">
        <v>1.5453291770532003</v>
      </c>
      <c r="Y6140">
        <v>0</v>
      </c>
      <c r="Z6140">
        <v>0.14682810290398249</v>
      </c>
      <c r="AA6140">
        <v>0</v>
      </c>
      <c r="AB6140">
        <v>2.3588232579060802</v>
      </c>
      <c r="AC6140">
        <v>0</v>
      </c>
      <c r="AD6140">
        <v>0</v>
      </c>
      <c r="AE6140">
        <v>4.0509805378632624</v>
      </c>
    </row>
    <row r="6141" spans="1:31" x14ac:dyDescent="0.25">
      <c r="A6141">
        <v>1720395</v>
      </c>
      <c r="B6141">
        <v>1</v>
      </c>
      <c r="C6141" t="s">
        <v>80</v>
      </c>
      <c r="D6141" t="s">
        <v>101</v>
      </c>
      <c r="E6141" t="s">
        <v>131</v>
      </c>
      <c r="F6141" t="s">
        <v>11993</v>
      </c>
      <c r="G6141" t="s">
        <v>242</v>
      </c>
      <c r="H6141" t="s">
        <v>134</v>
      </c>
      <c r="I6141" t="s">
        <v>135</v>
      </c>
      <c r="J6141" t="s">
        <v>136</v>
      </c>
      <c r="K6141" t="s">
        <v>137</v>
      </c>
      <c r="L6141" t="s">
        <v>17644</v>
      </c>
      <c r="M6141" t="s">
        <v>17645</v>
      </c>
      <c r="N6141">
        <v>3.4980555550000001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1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0.4433245625295289</v>
      </c>
      <c r="AC6141">
        <v>0</v>
      </c>
      <c r="AD6141">
        <v>0</v>
      </c>
      <c r="AE6141">
        <v>0.4433245625295289</v>
      </c>
    </row>
    <row r="6142" spans="1:31" x14ac:dyDescent="0.25">
      <c r="A6142">
        <v>1720452</v>
      </c>
      <c r="B6142">
        <v>1</v>
      </c>
      <c r="C6142" t="s">
        <v>80</v>
      </c>
      <c r="D6142" t="s">
        <v>105</v>
      </c>
      <c r="E6142" t="s">
        <v>160</v>
      </c>
      <c r="F6142" t="s">
        <v>17646</v>
      </c>
      <c r="G6142" t="s">
        <v>162</v>
      </c>
      <c r="H6142" t="s">
        <v>134</v>
      </c>
      <c r="I6142" t="s">
        <v>135</v>
      </c>
      <c r="J6142" t="s">
        <v>136</v>
      </c>
      <c r="K6142" t="s">
        <v>137</v>
      </c>
      <c r="L6142" t="s">
        <v>17647</v>
      </c>
      <c r="M6142" t="s">
        <v>17648</v>
      </c>
      <c r="N6142">
        <v>1.7761111110000001</v>
      </c>
      <c r="O6142">
        <v>0</v>
      </c>
      <c r="P6142">
        <v>118</v>
      </c>
      <c r="Q6142">
        <v>0</v>
      </c>
      <c r="R6142">
        <v>0</v>
      </c>
      <c r="S6142">
        <v>0</v>
      </c>
      <c r="T6142">
        <v>2</v>
      </c>
      <c r="U6142">
        <v>0</v>
      </c>
      <c r="V6142">
        <v>0</v>
      </c>
      <c r="W6142">
        <v>0</v>
      </c>
      <c r="X6142">
        <v>45.239688587918636</v>
      </c>
      <c r="Y6142">
        <v>0</v>
      </c>
      <c r="Z6142">
        <v>0</v>
      </c>
      <c r="AA6142">
        <v>0</v>
      </c>
      <c r="AB6142">
        <v>2.4573513306815986</v>
      </c>
      <c r="AC6142">
        <v>0</v>
      </c>
      <c r="AD6142">
        <v>0</v>
      </c>
      <c r="AE6142">
        <v>47.697039918600233</v>
      </c>
    </row>
    <row r="6143" spans="1:31" x14ac:dyDescent="0.25">
      <c r="A6143">
        <v>1720249</v>
      </c>
      <c r="B6143">
        <v>1</v>
      </c>
      <c r="C6143" t="s">
        <v>81</v>
      </c>
      <c r="D6143" t="s">
        <v>112</v>
      </c>
      <c r="E6143" t="s">
        <v>131</v>
      </c>
      <c r="F6143" t="s">
        <v>17649</v>
      </c>
      <c r="G6143" t="s">
        <v>238</v>
      </c>
      <c r="H6143" t="s">
        <v>134</v>
      </c>
      <c r="I6143" t="s">
        <v>135</v>
      </c>
      <c r="J6143" t="s">
        <v>136</v>
      </c>
      <c r="K6143" t="s">
        <v>137</v>
      </c>
      <c r="L6143" t="s">
        <v>17650</v>
      </c>
      <c r="M6143" t="s">
        <v>17651</v>
      </c>
      <c r="N6143">
        <v>1.2763888880000001</v>
      </c>
      <c r="O6143">
        <v>0</v>
      </c>
      <c r="P6143">
        <v>1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1.1099476452499999E-3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1.1099476452499999E-3</v>
      </c>
    </row>
    <row r="6144" spans="1:31" x14ac:dyDescent="0.25">
      <c r="A6144">
        <v>1720349</v>
      </c>
      <c r="B6144">
        <v>1</v>
      </c>
      <c r="C6144" t="s">
        <v>80</v>
      </c>
      <c r="D6144" t="s">
        <v>95</v>
      </c>
      <c r="E6144" t="s">
        <v>140</v>
      </c>
      <c r="F6144" t="s">
        <v>1063</v>
      </c>
      <c r="G6144" t="s">
        <v>147</v>
      </c>
      <c r="H6144" t="s">
        <v>143</v>
      </c>
      <c r="I6144" t="s">
        <v>135</v>
      </c>
      <c r="J6144" t="s">
        <v>136</v>
      </c>
      <c r="K6144" t="s">
        <v>137</v>
      </c>
      <c r="L6144" t="s">
        <v>17652</v>
      </c>
      <c r="M6144" t="s">
        <v>17653</v>
      </c>
      <c r="N6144">
        <v>0.34722222200000002</v>
      </c>
      <c r="O6144">
        <v>6</v>
      </c>
      <c r="P6144">
        <v>2297</v>
      </c>
      <c r="Q6144">
        <v>26</v>
      </c>
      <c r="R6144">
        <v>24</v>
      </c>
      <c r="S6144">
        <v>24</v>
      </c>
      <c r="T6144">
        <v>152</v>
      </c>
      <c r="U6144">
        <v>1</v>
      </c>
      <c r="V6144">
        <v>0</v>
      </c>
      <c r="W6144">
        <v>1.6555192564707331</v>
      </c>
      <c r="X6144">
        <v>159.22903146505965</v>
      </c>
      <c r="Y6144">
        <v>24.522803961275955</v>
      </c>
      <c r="Z6144">
        <v>2.0774475506622103</v>
      </c>
      <c r="AA6144">
        <v>81.6230435872545</v>
      </c>
      <c r="AB6144">
        <v>41.356769620254617</v>
      </c>
      <c r="AC6144">
        <v>0.7590148295365039</v>
      </c>
      <c r="AD6144">
        <v>0</v>
      </c>
      <c r="AE6144">
        <v>311.22363027051415</v>
      </c>
    </row>
    <row r="6145" spans="1:31" x14ac:dyDescent="0.25">
      <c r="A6145">
        <v>1720598</v>
      </c>
      <c r="B6145">
        <v>1</v>
      </c>
      <c r="C6145" t="s">
        <v>80</v>
      </c>
      <c r="D6145" t="s">
        <v>97</v>
      </c>
      <c r="E6145" t="s">
        <v>131</v>
      </c>
      <c r="F6145" t="s">
        <v>17654</v>
      </c>
      <c r="G6145" t="s">
        <v>133</v>
      </c>
      <c r="H6145" t="s">
        <v>134</v>
      </c>
      <c r="I6145" t="s">
        <v>135</v>
      </c>
      <c r="J6145" t="s">
        <v>136</v>
      </c>
      <c r="K6145" t="s">
        <v>137</v>
      </c>
      <c r="L6145" t="s">
        <v>17655</v>
      </c>
      <c r="M6145" t="s">
        <v>17656</v>
      </c>
      <c r="N6145">
        <v>4.0816666660000003</v>
      </c>
      <c r="O6145">
        <v>0</v>
      </c>
      <c r="P6145">
        <v>0</v>
      </c>
      <c r="Q6145">
        <v>0</v>
      </c>
      <c r="R6145">
        <v>2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0.75415682054078315</v>
      </c>
      <c r="AA6145">
        <v>0</v>
      </c>
      <c r="AB6145">
        <v>0</v>
      </c>
      <c r="AC6145">
        <v>0</v>
      </c>
      <c r="AD6145">
        <v>0</v>
      </c>
      <c r="AE6145">
        <v>0.75415682054078315</v>
      </c>
    </row>
    <row r="6146" spans="1:31" x14ac:dyDescent="0.25">
      <c r="A6146">
        <v>1720498</v>
      </c>
      <c r="B6146">
        <v>1</v>
      </c>
      <c r="C6146" t="s">
        <v>80</v>
      </c>
      <c r="D6146" t="s">
        <v>105</v>
      </c>
      <c r="E6146" t="s">
        <v>441</v>
      </c>
      <c r="F6146" t="s">
        <v>17657</v>
      </c>
      <c r="G6146" t="s">
        <v>162</v>
      </c>
      <c r="H6146" t="s">
        <v>134</v>
      </c>
      <c r="I6146" t="s">
        <v>135</v>
      </c>
      <c r="J6146" t="s">
        <v>136</v>
      </c>
      <c r="K6146" t="s">
        <v>137</v>
      </c>
      <c r="L6146" t="s">
        <v>17658</v>
      </c>
      <c r="M6146" t="s">
        <v>17659</v>
      </c>
      <c r="N6146">
        <v>6.4761111109999998</v>
      </c>
      <c r="O6146">
        <v>0</v>
      </c>
      <c r="P6146">
        <v>24</v>
      </c>
      <c r="Q6146">
        <v>0</v>
      </c>
      <c r="R6146">
        <v>0</v>
      </c>
      <c r="S6146">
        <v>0</v>
      </c>
      <c r="T6146">
        <v>3</v>
      </c>
      <c r="U6146">
        <v>0</v>
      </c>
      <c r="V6146">
        <v>0</v>
      </c>
      <c r="W6146">
        <v>0</v>
      </c>
      <c r="X6146">
        <v>30.65085708821524</v>
      </c>
      <c r="Y6146">
        <v>0</v>
      </c>
      <c r="Z6146">
        <v>0</v>
      </c>
      <c r="AA6146">
        <v>0</v>
      </c>
      <c r="AB6146">
        <v>4.2727462193879804</v>
      </c>
      <c r="AC6146">
        <v>0</v>
      </c>
      <c r="AD6146">
        <v>0</v>
      </c>
      <c r="AE6146">
        <v>34.923603307603223</v>
      </c>
    </row>
    <row r="6147" spans="1:31" x14ac:dyDescent="0.25">
      <c r="A6147">
        <v>1720827</v>
      </c>
      <c r="B6147">
        <v>1</v>
      </c>
      <c r="C6147" t="s">
        <v>80</v>
      </c>
      <c r="D6147" t="s">
        <v>94</v>
      </c>
      <c r="E6147" t="s">
        <v>171</v>
      </c>
      <c r="F6147" t="s">
        <v>17660</v>
      </c>
      <c r="G6147" t="s">
        <v>246</v>
      </c>
      <c r="H6147" t="s">
        <v>143</v>
      </c>
      <c r="I6147" t="s">
        <v>135</v>
      </c>
      <c r="J6147" t="s">
        <v>136</v>
      </c>
      <c r="K6147" t="s">
        <v>137</v>
      </c>
      <c r="L6147" t="s">
        <v>17661</v>
      </c>
      <c r="M6147" t="s">
        <v>17662</v>
      </c>
      <c r="N6147">
        <v>1.294444444</v>
      </c>
      <c r="O6147">
        <v>0</v>
      </c>
      <c r="P6147">
        <v>643</v>
      </c>
      <c r="Q6147">
        <v>0</v>
      </c>
      <c r="R6147">
        <v>0</v>
      </c>
      <c r="S6147">
        <v>0</v>
      </c>
      <c r="T6147">
        <v>35</v>
      </c>
      <c r="U6147">
        <v>0</v>
      </c>
      <c r="V6147">
        <v>0</v>
      </c>
      <c r="W6147">
        <v>0</v>
      </c>
      <c r="X6147">
        <v>269.06652487523525</v>
      </c>
      <c r="Y6147">
        <v>0</v>
      </c>
      <c r="Z6147">
        <v>0</v>
      </c>
      <c r="AA6147">
        <v>0</v>
      </c>
      <c r="AB6147">
        <v>16.755783311090333</v>
      </c>
      <c r="AC6147">
        <v>0</v>
      </c>
      <c r="AD6147">
        <v>0</v>
      </c>
      <c r="AE6147">
        <v>285.82230818632559</v>
      </c>
    </row>
    <row r="6148" spans="1:31" x14ac:dyDescent="0.25">
      <c r="A6148">
        <v>1720664</v>
      </c>
      <c r="B6148">
        <v>1</v>
      </c>
      <c r="C6148" t="s">
        <v>81</v>
      </c>
      <c r="D6148" t="s">
        <v>112</v>
      </c>
      <c r="E6148" t="s">
        <v>131</v>
      </c>
      <c r="F6148" t="s">
        <v>17418</v>
      </c>
      <c r="G6148" t="s">
        <v>238</v>
      </c>
      <c r="H6148" t="s">
        <v>134</v>
      </c>
      <c r="I6148" t="s">
        <v>135</v>
      </c>
      <c r="J6148" t="s">
        <v>136</v>
      </c>
      <c r="K6148" t="s">
        <v>137</v>
      </c>
      <c r="L6148" t="s">
        <v>17663</v>
      </c>
      <c r="M6148" t="s">
        <v>17664</v>
      </c>
      <c r="N6148">
        <v>4.2355555550000004</v>
      </c>
      <c r="O6148">
        <v>0</v>
      </c>
      <c r="P6148">
        <v>3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2.0013818758261444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2.0013818758261444</v>
      </c>
    </row>
    <row r="6149" spans="1:31" x14ac:dyDescent="0.25">
      <c r="A6149">
        <v>1720309</v>
      </c>
      <c r="B6149">
        <v>1</v>
      </c>
      <c r="C6149" t="s">
        <v>80</v>
      </c>
      <c r="D6149" t="s">
        <v>98</v>
      </c>
      <c r="E6149" t="s">
        <v>171</v>
      </c>
      <c r="F6149" t="s">
        <v>1391</v>
      </c>
      <c r="G6149" t="s">
        <v>152</v>
      </c>
      <c r="H6149" t="s">
        <v>143</v>
      </c>
      <c r="I6149" t="s">
        <v>135</v>
      </c>
      <c r="J6149" t="s">
        <v>136</v>
      </c>
      <c r="K6149" t="s">
        <v>153</v>
      </c>
      <c r="L6149" t="s">
        <v>17665</v>
      </c>
      <c r="M6149" t="s">
        <v>17666</v>
      </c>
      <c r="N6149">
        <v>7.8755472219999998</v>
      </c>
      <c r="O6149">
        <v>0</v>
      </c>
      <c r="P6149">
        <v>25</v>
      </c>
      <c r="Q6149">
        <v>0</v>
      </c>
      <c r="R6149">
        <v>45</v>
      </c>
      <c r="S6149">
        <v>0</v>
      </c>
      <c r="T6149">
        <v>19</v>
      </c>
      <c r="U6149">
        <v>0</v>
      </c>
      <c r="V6149">
        <v>0</v>
      </c>
      <c r="W6149">
        <v>0</v>
      </c>
      <c r="X6149">
        <v>45.446517147081003</v>
      </c>
      <c r="Y6149">
        <v>0</v>
      </c>
      <c r="Z6149">
        <v>125.7569555986794</v>
      </c>
      <c r="AA6149">
        <v>0</v>
      </c>
      <c r="AB6149">
        <v>167.48511024421654</v>
      </c>
      <c r="AC6149">
        <v>0</v>
      </c>
      <c r="AD6149">
        <v>0</v>
      </c>
      <c r="AE6149">
        <v>338.68858298997691</v>
      </c>
    </row>
    <row r="6150" spans="1:31" x14ac:dyDescent="0.25">
      <c r="A6150">
        <v>1720807</v>
      </c>
      <c r="B6150">
        <v>1</v>
      </c>
      <c r="C6150" t="s">
        <v>81</v>
      </c>
      <c r="D6150" t="s">
        <v>127</v>
      </c>
      <c r="E6150" t="s">
        <v>131</v>
      </c>
      <c r="F6150" t="s">
        <v>17667</v>
      </c>
      <c r="G6150" t="s">
        <v>133</v>
      </c>
      <c r="H6150" t="s">
        <v>134</v>
      </c>
      <c r="I6150" t="s">
        <v>135</v>
      </c>
      <c r="J6150" t="s">
        <v>136</v>
      </c>
      <c r="K6150" t="s">
        <v>137</v>
      </c>
      <c r="L6150" t="s">
        <v>17668</v>
      </c>
      <c r="M6150" t="s">
        <v>17669</v>
      </c>
      <c r="N6150">
        <v>3.3224999999999998</v>
      </c>
      <c r="O6150">
        <v>0</v>
      </c>
      <c r="P6150">
        <v>1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0.54883488662061009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0.54883488662061009</v>
      </c>
    </row>
    <row r="6151" spans="1:31" x14ac:dyDescent="0.25">
      <c r="A6151">
        <v>1720286</v>
      </c>
      <c r="B6151">
        <v>1</v>
      </c>
      <c r="C6151" t="s">
        <v>81</v>
      </c>
      <c r="D6151" t="s">
        <v>112</v>
      </c>
      <c r="E6151" t="s">
        <v>160</v>
      </c>
      <c r="F6151" t="s">
        <v>17670</v>
      </c>
      <c r="G6151" t="s">
        <v>162</v>
      </c>
      <c r="H6151" t="s">
        <v>134</v>
      </c>
      <c r="I6151" t="s">
        <v>135</v>
      </c>
      <c r="J6151" t="s">
        <v>136</v>
      </c>
      <c r="K6151" t="s">
        <v>137</v>
      </c>
      <c r="L6151" t="s">
        <v>17671</v>
      </c>
      <c r="M6151" t="s">
        <v>17652</v>
      </c>
      <c r="N6151">
        <v>1.2475000000000001</v>
      </c>
      <c r="O6151">
        <v>0</v>
      </c>
      <c r="P6151">
        <v>235</v>
      </c>
      <c r="Q6151">
        <v>0</v>
      </c>
      <c r="R6151">
        <v>2</v>
      </c>
      <c r="S6151">
        <v>0</v>
      </c>
      <c r="T6151">
        <v>7</v>
      </c>
      <c r="U6151">
        <v>0</v>
      </c>
      <c r="V6151">
        <v>0</v>
      </c>
      <c r="W6151">
        <v>0</v>
      </c>
      <c r="X6151">
        <v>42.931929253723311</v>
      </c>
      <c r="Y6151">
        <v>0</v>
      </c>
      <c r="Z6151">
        <v>2.4372440137237501E-2</v>
      </c>
      <c r="AA6151">
        <v>0</v>
      </c>
      <c r="AB6151">
        <v>2.5104173456234999</v>
      </c>
      <c r="AC6151">
        <v>0</v>
      </c>
      <c r="AD6151">
        <v>0</v>
      </c>
      <c r="AE6151">
        <v>45.466719039484047</v>
      </c>
    </row>
    <row r="6152" spans="1:31" x14ac:dyDescent="0.25">
      <c r="A6152">
        <v>1720784</v>
      </c>
      <c r="B6152">
        <v>1</v>
      </c>
      <c r="C6152" t="s">
        <v>81</v>
      </c>
      <c r="D6152" t="s">
        <v>120</v>
      </c>
      <c r="E6152" t="s">
        <v>131</v>
      </c>
      <c r="F6152" t="s">
        <v>17672</v>
      </c>
      <c r="G6152" t="s">
        <v>133</v>
      </c>
      <c r="H6152" t="s">
        <v>134</v>
      </c>
      <c r="I6152" t="s">
        <v>135</v>
      </c>
      <c r="J6152" t="s">
        <v>136</v>
      </c>
      <c r="K6152" t="s">
        <v>137</v>
      </c>
      <c r="L6152" t="s">
        <v>17673</v>
      </c>
      <c r="M6152" t="s">
        <v>17674</v>
      </c>
      <c r="N6152">
        <v>1.658055555</v>
      </c>
      <c r="O6152">
        <v>0</v>
      </c>
      <c r="P6152">
        <v>2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1.5916370355878533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1.5916370355878533</v>
      </c>
    </row>
    <row r="6153" spans="1:31" x14ac:dyDescent="0.25">
      <c r="A6153">
        <v>1720684</v>
      </c>
      <c r="B6153">
        <v>1</v>
      </c>
      <c r="C6153" t="s">
        <v>80</v>
      </c>
      <c r="D6153" t="s">
        <v>92</v>
      </c>
      <c r="E6153" t="s">
        <v>131</v>
      </c>
      <c r="F6153" t="s">
        <v>17675</v>
      </c>
      <c r="G6153" t="s">
        <v>238</v>
      </c>
      <c r="H6153" t="s">
        <v>134</v>
      </c>
      <c r="I6153" t="s">
        <v>135</v>
      </c>
      <c r="J6153" t="s">
        <v>136</v>
      </c>
      <c r="K6153" t="s">
        <v>137</v>
      </c>
      <c r="L6153" t="s">
        <v>17676</v>
      </c>
      <c r="M6153" t="s">
        <v>17677</v>
      </c>
      <c r="N6153">
        <v>3.971666666</v>
      </c>
      <c r="O6153">
        <v>0</v>
      </c>
      <c r="P6153">
        <v>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0.34893128378818505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0.34893128378818505</v>
      </c>
    </row>
    <row r="6154" spans="1:31" x14ac:dyDescent="0.25">
      <c r="A6154">
        <v>1720727</v>
      </c>
      <c r="B6154">
        <v>1</v>
      </c>
      <c r="C6154" t="s">
        <v>81</v>
      </c>
      <c r="D6154" t="s">
        <v>119</v>
      </c>
      <c r="E6154" t="s">
        <v>189</v>
      </c>
      <c r="F6154" t="s">
        <v>17678</v>
      </c>
      <c r="G6154" t="s">
        <v>147</v>
      </c>
      <c r="H6154" t="s">
        <v>143</v>
      </c>
      <c r="I6154" t="s">
        <v>455</v>
      </c>
      <c r="J6154" t="s">
        <v>136</v>
      </c>
      <c r="K6154" t="s">
        <v>137</v>
      </c>
      <c r="L6154" t="s">
        <v>17679</v>
      </c>
      <c r="M6154" t="s">
        <v>17680</v>
      </c>
      <c r="N6154">
        <v>8.3333330000000001E-3</v>
      </c>
      <c r="O6154">
        <v>0</v>
      </c>
      <c r="P6154">
        <v>1652</v>
      </c>
      <c r="Q6154">
        <v>103</v>
      </c>
      <c r="R6154">
        <v>359</v>
      </c>
      <c r="S6154">
        <v>7</v>
      </c>
      <c r="T6154">
        <v>89</v>
      </c>
      <c r="U6154">
        <v>0</v>
      </c>
      <c r="V6154">
        <v>0</v>
      </c>
      <c r="W6154">
        <v>0</v>
      </c>
      <c r="X6154">
        <v>1.9141850060587255</v>
      </c>
      <c r="Y6154">
        <v>0.50640640501003342</v>
      </c>
      <c r="Z6154">
        <v>1.3035018002744663</v>
      </c>
      <c r="AA6154">
        <v>0.27253979532247502</v>
      </c>
      <c r="AB6154">
        <v>0.3033861707378</v>
      </c>
      <c r="AC6154">
        <v>0</v>
      </c>
      <c r="AD6154">
        <v>0</v>
      </c>
      <c r="AE6154">
        <v>4.3000191774035006</v>
      </c>
    </row>
    <row r="6155" spans="1:31" x14ac:dyDescent="0.25">
      <c r="A6155">
        <v>1720478</v>
      </c>
      <c r="B6155">
        <v>1</v>
      </c>
      <c r="C6155" t="s">
        <v>80</v>
      </c>
      <c r="D6155" t="s">
        <v>97</v>
      </c>
      <c r="E6155" t="s">
        <v>189</v>
      </c>
      <c r="F6155" t="s">
        <v>17681</v>
      </c>
      <c r="G6155" t="s">
        <v>147</v>
      </c>
      <c r="H6155" t="s">
        <v>143</v>
      </c>
      <c r="I6155" t="s">
        <v>135</v>
      </c>
      <c r="J6155" t="s">
        <v>136</v>
      </c>
      <c r="K6155" t="s">
        <v>137</v>
      </c>
      <c r="L6155" t="s">
        <v>17682</v>
      </c>
      <c r="M6155" t="s">
        <v>17683</v>
      </c>
      <c r="N6155">
        <v>3.5461111110000001</v>
      </c>
      <c r="O6155">
        <v>3</v>
      </c>
      <c r="P6155">
        <v>368</v>
      </c>
      <c r="Q6155">
        <v>5</v>
      </c>
      <c r="R6155">
        <v>68</v>
      </c>
      <c r="S6155">
        <v>12</v>
      </c>
      <c r="T6155">
        <v>47</v>
      </c>
      <c r="U6155">
        <v>0</v>
      </c>
      <c r="V6155">
        <v>0</v>
      </c>
      <c r="W6155">
        <v>578.63489948398296</v>
      </c>
      <c r="X6155">
        <v>475.29217229987904</v>
      </c>
      <c r="Y6155">
        <v>1363.9877913506148</v>
      </c>
      <c r="Z6155">
        <v>35.664501955310712</v>
      </c>
      <c r="AA6155">
        <v>551.25006429826112</v>
      </c>
      <c r="AB6155">
        <v>199.57174594480421</v>
      </c>
      <c r="AC6155">
        <v>0</v>
      </c>
      <c r="AD6155">
        <v>0</v>
      </c>
      <c r="AE6155">
        <v>3204.4011753328532</v>
      </c>
    </row>
    <row r="6156" spans="1:31" x14ac:dyDescent="0.25">
      <c r="A6156">
        <v>1720429</v>
      </c>
      <c r="B6156">
        <v>1</v>
      </c>
      <c r="C6156" t="s">
        <v>80</v>
      </c>
      <c r="D6156" t="s">
        <v>85</v>
      </c>
      <c r="E6156" t="s">
        <v>131</v>
      </c>
      <c r="F6156" t="s">
        <v>17197</v>
      </c>
      <c r="G6156" t="s">
        <v>133</v>
      </c>
      <c r="H6156" t="s">
        <v>134</v>
      </c>
      <c r="I6156" t="s">
        <v>135</v>
      </c>
      <c r="J6156" t="s">
        <v>136</v>
      </c>
      <c r="K6156" t="s">
        <v>137</v>
      </c>
      <c r="L6156" t="s">
        <v>17684</v>
      </c>
      <c r="M6156" t="s">
        <v>17685</v>
      </c>
      <c r="N6156">
        <v>2.8911111109999998</v>
      </c>
      <c r="O6156">
        <v>0</v>
      </c>
      <c r="P6156">
        <v>3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1.1305398469810357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1.1305398469810357</v>
      </c>
    </row>
    <row r="6157" spans="1:31" x14ac:dyDescent="0.25">
      <c r="A6157">
        <v>1720764</v>
      </c>
      <c r="B6157">
        <v>1</v>
      </c>
      <c r="C6157" t="s">
        <v>81</v>
      </c>
      <c r="D6157" t="s">
        <v>128</v>
      </c>
      <c r="E6157" t="s">
        <v>131</v>
      </c>
      <c r="F6157" t="s">
        <v>17686</v>
      </c>
      <c r="G6157" t="s">
        <v>242</v>
      </c>
      <c r="H6157" t="s">
        <v>134</v>
      </c>
      <c r="I6157" t="s">
        <v>135</v>
      </c>
      <c r="J6157" t="s">
        <v>136</v>
      </c>
      <c r="K6157" t="s">
        <v>137</v>
      </c>
      <c r="L6157" t="s">
        <v>17687</v>
      </c>
      <c r="M6157" t="s">
        <v>17688</v>
      </c>
      <c r="N6157">
        <v>6.9122222219999996</v>
      </c>
      <c r="O6157">
        <v>0</v>
      </c>
      <c r="P6157">
        <v>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1.4945499930140267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1.4945499930140267</v>
      </c>
    </row>
    <row r="6158" spans="1:31" x14ac:dyDescent="0.25">
      <c r="A6158">
        <v>1720816</v>
      </c>
      <c r="B6158">
        <v>1</v>
      </c>
      <c r="C6158" t="s">
        <v>80</v>
      </c>
      <c r="D6158" t="s">
        <v>105</v>
      </c>
      <c r="E6158" t="s">
        <v>131</v>
      </c>
      <c r="F6158" t="s">
        <v>17689</v>
      </c>
      <c r="G6158" t="s">
        <v>238</v>
      </c>
      <c r="H6158" t="s">
        <v>134</v>
      </c>
      <c r="I6158" t="s">
        <v>135</v>
      </c>
      <c r="J6158" t="s">
        <v>136</v>
      </c>
      <c r="K6158" t="s">
        <v>137</v>
      </c>
      <c r="L6158" t="s">
        <v>17690</v>
      </c>
      <c r="M6158" t="s">
        <v>17691</v>
      </c>
      <c r="N6158">
        <v>1.3988888880000001</v>
      </c>
      <c r="O6158">
        <v>0</v>
      </c>
      <c r="P6158">
        <v>42</v>
      </c>
      <c r="Q6158">
        <v>0</v>
      </c>
      <c r="R6158">
        <v>0</v>
      </c>
      <c r="S6158">
        <v>0</v>
      </c>
      <c r="T6158">
        <v>1</v>
      </c>
      <c r="U6158">
        <v>0</v>
      </c>
      <c r="V6158">
        <v>0</v>
      </c>
      <c r="W6158">
        <v>0</v>
      </c>
      <c r="X6158">
        <v>22.164451637026225</v>
      </c>
      <c r="Y6158">
        <v>0</v>
      </c>
      <c r="Z6158">
        <v>0</v>
      </c>
      <c r="AA6158">
        <v>0</v>
      </c>
      <c r="AB6158">
        <v>1.3727379353689222</v>
      </c>
      <c r="AC6158">
        <v>0</v>
      </c>
      <c r="AD6158">
        <v>0</v>
      </c>
      <c r="AE6158">
        <v>23.537189572395146</v>
      </c>
    </row>
    <row r="6159" spans="1:31" x14ac:dyDescent="0.25">
      <c r="A6159">
        <v>1720839</v>
      </c>
      <c r="B6159">
        <v>1</v>
      </c>
      <c r="C6159" t="s">
        <v>80</v>
      </c>
      <c r="D6159" t="s">
        <v>101</v>
      </c>
      <c r="E6159" t="s">
        <v>131</v>
      </c>
      <c r="F6159" t="s">
        <v>17692</v>
      </c>
      <c r="G6159" t="s">
        <v>242</v>
      </c>
      <c r="H6159" t="s">
        <v>134</v>
      </c>
      <c r="I6159" t="s">
        <v>135</v>
      </c>
      <c r="J6159" t="s">
        <v>136</v>
      </c>
      <c r="K6159" t="s">
        <v>137</v>
      </c>
      <c r="L6159" t="s">
        <v>17693</v>
      </c>
      <c r="M6159" t="s">
        <v>17694</v>
      </c>
      <c r="N6159">
        <v>16.825555555000001</v>
      </c>
      <c r="O6159">
        <v>0</v>
      </c>
      <c r="P6159">
        <v>1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9.3579505578830986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9.3579505578830986</v>
      </c>
    </row>
    <row r="6160" spans="1:31" x14ac:dyDescent="0.25">
      <c r="A6160">
        <v>1720315</v>
      </c>
      <c r="B6160">
        <v>1</v>
      </c>
      <c r="C6160" t="s">
        <v>80</v>
      </c>
      <c r="D6160" t="s">
        <v>82</v>
      </c>
      <c r="E6160" t="s">
        <v>441</v>
      </c>
      <c r="F6160" t="s">
        <v>17695</v>
      </c>
      <c r="G6160" t="s">
        <v>269</v>
      </c>
      <c r="H6160" t="s">
        <v>134</v>
      </c>
      <c r="I6160" t="s">
        <v>135</v>
      </c>
      <c r="J6160" t="s">
        <v>136</v>
      </c>
      <c r="K6160" t="s">
        <v>137</v>
      </c>
      <c r="L6160" t="s">
        <v>17696</v>
      </c>
      <c r="M6160" t="s">
        <v>17697</v>
      </c>
      <c r="N6160">
        <v>2.0052777769999999</v>
      </c>
      <c r="O6160">
        <v>0</v>
      </c>
      <c r="P6160">
        <v>92</v>
      </c>
      <c r="Q6160">
        <v>0</v>
      </c>
      <c r="R6160">
        <v>0</v>
      </c>
      <c r="S6160">
        <v>0</v>
      </c>
      <c r="T6160">
        <v>23</v>
      </c>
      <c r="U6160">
        <v>0</v>
      </c>
      <c r="V6160">
        <v>0</v>
      </c>
      <c r="W6160">
        <v>0</v>
      </c>
      <c r="X6160">
        <v>49.209017436191864</v>
      </c>
      <c r="Y6160">
        <v>0</v>
      </c>
      <c r="Z6160">
        <v>0</v>
      </c>
      <c r="AA6160">
        <v>0</v>
      </c>
      <c r="AB6160">
        <v>55.315209950448811</v>
      </c>
      <c r="AC6160">
        <v>0</v>
      </c>
      <c r="AD6160">
        <v>0</v>
      </c>
      <c r="AE6160">
        <v>104.52422738664067</v>
      </c>
    </row>
    <row r="6161" spans="1:31" x14ac:dyDescent="0.25">
      <c r="A6161">
        <v>1720630</v>
      </c>
      <c r="B6161">
        <v>1</v>
      </c>
      <c r="C6161" t="s">
        <v>81</v>
      </c>
      <c r="D6161" t="s">
        <v>125</v>
      </c>
      <c r="E6161" t="s">
        <v>150</v>
      </c>
      <c r="F6161" t="s">
        <v>17698</v>
      </c>
      <c r="G6161" t="s">
        <v>186</v>
      </c>
      <c r="H6161" t="s">
        <v>134</v>
      </c>
      <c r="I6161" t="s">
        <v>135</v>
      </c>
      <c r="J6161" t="s">
        <v>136</v>
      </c>
      <c r="K6161" t="s">
        <v>137</v>
      </c>
      <c r="L6161" t="s">
        <v>17699</v>
      </c>
      <c r="M6161" t="s">
        <v>17700</v>
      </c>
      <c r="N6161">
        <v>1.08</v>
      </c>
      <c r="O6161">
        <v>0</v>
      </c>
      <c r="P6161">
        <v>0</v>
      </c>
      <c r="Q6161">
        <v>0</v>
      </c>
      <c r="R6161">
        <v>9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2.796795674807798</v>
      </c>
      <c r="AA6161">
        <v>0</v>
      </c>
      <c r="AB6161">
        <v>0</v>
      </c>
      <c r="AC6161">
        <v>0</v>
      </c>
      <c r="AD6161">
        <v>0</v>
      </c>
      <c r="AE6161">
        <v>2.796795674807798</v>
      </c>
    </row>
    <row r="6162" spans="1:31" x14ac:dyDescent="0.25">
      <c r="A6162">
        <v>1720361</v>
      </c>
      <c r="B6162">
        <v>1</v>
      </c>
      <c r="C6162" t="s">
        <v>80</v>
      </c>
      <c r="D6162" t="s">
        <v>106</v>
      </c>
      <c r="E6162" t="s">
        <v>189</v>
      </c>
      <c r="F6162" t="s">
        <v>17701</v>
      </c>
      <c r="G6162" t="s">
        <v>316</v>
      </c>
      <c r="H6162" t="s">
        <v>143</v>
      </c>
      <c r="I6162" t="s">
        <v>135</v>
      </c>
      <c r="J6162" t="s">
        <v>136</v>
      </c>
      <c r="K6162" t="s">
        <v>137</v>
      </c>
      <c r="L6162" t="s">
        <v>17702</v>
      </c>
      <c r="M6162" t="s">
        <v>17703</v>
      </c>
      <c r="N6162">
        <v>0.343888888</v>
      </c>
      <c r="O6162">
        <v>0</v>
      </c>
      <c r="P6162">
        <v>240</v>
      </c>
      <c r="Q6162">
        <v>14</v>
      </c>
      <c r="R6162">
        <v>86</v>
      </c>
      <c r="S6162">
        <v>2</v>
      </c>
      <c r="T6162">
        <v>44</v>
      </c>
      <c r="U6162">
        <v>1</v>
      </c>
      <c r="V6162">
        <v>0</v>
      </c>
      <c r="W6162">
        <v>0</v>
      </c>
      <c r="X6162">
        <v>13.78115675483755</v>
      </c>
      <c r="Y6162">
        <v>4.6146105934068302</v>
      </c>
      <c r="Z6162">
        <v>17.223368067028701</v>
      </c>
      <c r="AA6162">
        <v>0.48394991302503998</v>
      </c>
      <c r="AB6162">
        <v>12.666164930082559</v>
      </c>
      <c r="AC6162">
        <v>0.37106641225600623</v>
      </c>
      <c r="AD6162">
        <v>0</v>
      </c>
      <c r="AE6162">
        <v>49.140316670636686</v>
      </c>
    </row>
    <row r="6163" spans="1:31" x14ac:dyDescent="0.25">
      <c r="A6163">
        <v>1720438</v>
      </c>
      <c r="B6163">
        <v>1</v>
      </c>
      <c r="C6163" t="s">
        <v>80</v>
      </c>
      <c r="D6163" t="s">
        <v>105</v>
      </c>
      <c r="E6163" t="s">
        <v>171</v>
      </c>
      <c r="F6163" t="s">
        <v>17704</v>
      </c>
      <c r="G6163" t="s">
        <v>295</v>
      </c>
      <c r="H6163" t="s">
        <v>143</v>
      </c>
      <c r="I6163" t="s">
        <v>135</v>
      </c>
      <c r="J6163" t="s">
        <v>136</v>
      </c>
      <c r="K6163" t="s">
        <v>137</v>
      </c>
      <c r="L6163" t="s">
        <v>17705</v>
      </c>
      <c r="M6163" t="s">
        <v>17706</v>
      </c>
      <c r="N6163">
        <v>1.394722222</v>
      </c>
      <c r="O6163">
        <v>0</v>
      </c>
      <c r="P6163">
        <v>19</v>
      </c>
      <c r="Q6163">
        <v>0</v>
      </c>
      <c r="R6163">
        <v>2</v>
      </c>
      <c r="S6163">
        <v>0</v>
      </c>
      <c r="T6163">
        <v>4</v>
      </c>
      <c r="U6163">
        <v>0</v>
      </c>
      <c r="V6163">
        <v>0</v>
      </c>
      <c r="W6163">
        <v>0</v>
      </c>
      <c r="X6163">
        <v>4.4319757540676346</v>
      </c>
      <c r="Y6163">
        <v>0</v>
      </c>
      <c r="Z6163">
        <v>0.92651223112770009</v>
      </c>
      <c r="AA6163">
        <v>0</v>
      </c>
      <c r="AB6163">
        <v>9.6688710832964458E-2</v>
      </c>
      <c r="AC6163">
        <v>0</v>
      </c>
      <c r="AD6163">
        <v>0</v>
      </c>
      <c r="AE6163">
        <v>5.4551766960282988</v>
      </c>
    </row>
    <row r="6164" spans="1:31" x14ac:dyDescent="0.25">
      <c r="A6164">
        <v>1720584</v>
      </c>
      <c r="B6164">
        <v>1</v>
      </c>
      <c r="C6164" t="s">
        <v>80</v>
      </c>
      <c r="D6164" t="s">
        <v>87</v>
      </c>
      <c r="E6164" t="s">
        <v>140</v>
      </c>
      <c r="F6164" t="s">
        <v>17707</v>
      </c>
      <c r="G6164" t="s">
        <v>147</v>
      </c>
      <c r="H6164" t="s">
        <v>143</v>
      </c>
      <c r="I6164" t="s">
        <v>135</v>
      </c>
      <c r="J6164" t="s">
        <v>136</v>
      </c>
      <c r="K6164" t="s">
        <v>137</v>
      </c>
      <c r="L6164" t="s">
        <v>17708</v>
      </c>
      <c r="M6164" t="s">
        <v>17709</v>
      </c>
      <c r="N6164">
        <v>0.26361111100000001</v>
      </c>
      <c r="O6164">
        <v>0</v>
      </c>
      <c r="P6164">
        <v>990</v>
      </c>
      <c r="Q6164">
        <v>0</v>
      </c>
      <c r="R6164">
        <v>0</v>
      </c>
      <c r="S6164">
        <v>2</v>
      </c>
      <c r="T6164">
        <v>118</v>
      </c>
      <c r="U6164">
        <v>0</v>
      </c>
      <c r="V6164">
        <v>8</v>
      </c>
      <c r="W6164">
        <v>0</v>
      </c>
      <c r="X6164">
        <v>74.576266338582158</v>
      </c>
      <c r="Y6164">
        <v>0</v>
      </c>
      <c r="Z6164">
        <v>0</v>
      </c>
      <c r="AA6164">
        <v>3.2601913991822502</v>
      </c>
      <c r="AB6164">
        <v>67.340626416769666</v>
      </c>
      <c r="AC6164">
        <v>0</v>
      </c>
      <c r="AD6164">
        <v>42.985150458536367</v>
      </c>
      <c r="AE6164">
        <v>188.16223461307044</v>
      </c>
    </row>
    <row r="6165" spans="1:31" x14ac:dyDescent="0.25">
      <c r="A6165">
        <v>1720444</v>
      </c>
      <c r="B6165">
        <v>1</v>
      </c>
      <c r="C6165" t="s">
        <v>80</v>
      </c>
      <c r="D6165" t="s">
        <v>108</v>
      </c>
      <c r="E6165" t="s">
        <v>160</v>
      </c>
      <c r="F6165" t="s">
        <v>17710</v>
      </c>
      <c r="G6165" t="s">
        <v>162</v>
      </c>
      <c r="H6165" t="s">
        <v>134</v>
      </c>
      <c r="I6165" t="s">
        <v>135</v>
      </c>
      <c r="J6165" t="s">
        <v>136</v>
      </c>
      <c r="K6165" t="s">
        <v>137</v>
      </c>
      <c r="L6165" t="s">
        <v>17711</v>
      </c>
      <c r="M6165" t="s">
        <v>17712</v>
      </c>
      <c r="N6165">
        <v>2.534444444</v>
      </c>
      <c r="O6165">
        <v>0</v>
      </c>
      <c r="P6165">
        <v>3</v>
      </c>
      <c r="Q6165">
        <v>0</v>
      </c>
      <c r="R6165">
        <v>5</v>
      </c>
      <c r="S6165">
        <v>0</v>
      </c>
      <c r="T6165">
        <v>2</v>
      </c>
      <c r="U6165">
        <v>0</v>
      </c>
      <c r="V6165">
        <v>0</v>
      </c>
      <c r="W6165">
        <v>0</v>
      </c>
      <c r="X6165">
        <v>1.2348466009623664</v>
      </c>
      <c r="Y6165">
        <v>0</v>
      </c>
      <c r="Z6165">
        <v>5.8507122179704618</v>
      </c>
      <c r="AA6165">
        <v>0</v>
      </c>
      <c r="AB6165">
        <v>5.1714270278202985</v>
      </c>
      <c r="AC6165">
        <v>0</v>
      </c>
      <c r="AD6165">
        <v>0</v>
      </c>
      <c r="AE6165">
        <v>12.256985846753127</v>
      </c>
    </row>
    <row r="6166" spans="1:31" x14ac:dyDescent="0.25">
      <c r="A6166">
        <v>1720693</v>
      </c>
      <c r="B6166">
        <v>1</v>
      </c>
      <c r="C6166" t="s">
        <v>80</v>
      </c>
      <c r="D6166" t="s">
        <v>103</v>
      </c>
      <c r="E6166" t="s">
        <v>160</v>
      </c>
      <c r="F6166" t="s">
        <v>17713</v>
      </c>
      <c r="G6166" t="s">
        <v>326</v>
      </c>
      <c r="H6166" t="s">
        <v>134</v>
      </c>
      <c r="I6166" t="s">
        <v>135</v>
      </c>
      <c r="J6166" t="s">
        <v>136</v>
      </c>
      <c r="K6166" t="s">
        <v>137</v>
      </c>
      <c r="L6166" t="s">
        <v>17714</v>
      </c>
      <c r="M6166" t="s">
        <v>17715</v>
      </c>
      <c r="N6166">
        <v>3.1216666659999999</v>
      </c>
      <c r="O6166">
        <v>0</v>
      </c>
      <c r="P6166">
        <v>188</v>
      </c>
      <c r="Q6166">
        <v>0</v>
      </c>
      <c r="R6166">
        <v>3</v>
      </c>
      <c r="S6166">
        <v>0</v>
      </c>
      <c r="T6166">
        <v>21</v>
      </c>
      <c r="U6166">
        <v>0</v>
      </c>
      <c r="V6166">
        <v>0</v>
      </c>
      <c r="W6166">
        <v>0</v>
      </c>
      <c r="X6166">
        <v>186.1316108535508</v>
      </c>
      <c r="Y6166">
        <v>0</v>
      </c>
      <c r="Z6166">
        <v>0.1651483686500467</v>
      </c>
      <c r="AA6166">
        <v>0</v>
      </c>
      <c r="AB6166">
        <v>19.539064691649312</v>
      </c>
      <c r="AC6166">
        <v>0</v>
      </c>
      <c r="AD6166">
        <v>0</v>
      </c>
      <c r="AE6166">
        <v>205.83582391385016</v>
      </c>
    </row>
    <row r="6167" spans="1:31" x14ac:dyDescent="0.25">
      <c r="A6167">
        <v>1720252</v>
      </c>
      <c r="B6167">
        <v>1</v>
      </c>
      <c r="C6167" t="s">
        <v>81</v>
      </c>
      <c r="D6167" t="s">
        <v>115</v>
      </c>
      <c r="E6167" t="s">
        <v>189</v>
      </c>
      <c r="F6167" t="s">
        <v>517</v>
      </c>
      <c r="G6167" t="s">
        <v>147</v>
      </c>
      <c r="H6167" t="s">
        <v>143</v>
      </c>
      <c r="I6167" t="s">
        <v>455</v>
      </c>
      <c r="J6167" t="s">
        <v>136</v>
      </c>
      <c r="K6167" t="s">
        <v>137</v>
      </c>
      <c r="L6167" t="s">
        <v>17716</v>
      </c>
      <c r="M6167" t="s">
        <v>17717</v>
      </c>
      <c r="N6167">
        <v>6.3888879999999997E-3</v>
      </c>
      <c r="O6167">
        <v>0</v>
      </c>
      <c r="P6167">
        <v>1304</v>
      </c>
      <c r="Q6167">
        <v>1</v>
      </c>
      <c r="R6167">
        <v>21</v>
      </c>
      <c r="S6167">
        <v>9</v>
      </c>
      <c r="T6167">
        <v>109</v>
      </c>
      <c r="U6167">
        <v>1</v>
      </c>
      <c r="V6167">
        <v>0</v>
      </c>
      <c r="W6167">
        <v>0</v>
      </c>
      <c r="X6167">
        <v>0.65050920622397934</v>
      </c>
      <c r="Y6167">
        <v>4.1893961148333336E-3</v>
      </c>
      <c r="Z6167">
        <v>2.1759868825261116E-3</v>
      </c>
      <c r="AA6167">
        <v>0.20525158613005223</v>
      </c>
      <c r="AB6167">
        <v>0.16573844322548664</v>
      </c>
      <c r="AC6167">
        <v>0.10582427565754193</v>
      </c>
      <c r="AD6167">
        <v>0</v>
      </c>
      <c r="AE6167">
        <v>1.1336888942344197</v>
      </c>
    </row>
    <row r="6168" spans="1:31" x14ac:dyDescent="0.25">
      <c r="A6168">
        <v>1720567</v>
      </c>
      <c r="B6168">
        <v>1</v>
      </c>
      <c r="C6168" t="s">
        <v>80</v>
      </c>
      <c r="D6168" t="s">
        <v>93</v>
      </c>
      <c r="E6168" t="s">
        <v>131</v>
      </c>
      <c r="F6168" t="s">
        <v>17718</v>
      </c>
      <c r="G6168" t="s">
        <v>242</v>
      </c>
      <c r="H6168" t="s">
        <v>134</v>
      </c>
      <c r="I6168" t="s">
        <v>135</v>
      </c>
      <c r="J6168" t="s">
        <v>136</v>
      </c>
      <c r="K6168" t="s">
        <v>137</v>
      </c>
      <c r="L6168" t="s">
        <v>17719</v>
      </c>
      <c r="M6168" t="s">
        <v>17720</v>
      </c>
      <c r="N6168">
        <v>2.6641666659999999</v>
      </c>
      <c r="O6168">
        <v>0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</row>
    <row r="6169" spans="1:31" x14ac:dyDescent="0.25">
      <c r="A6169">
        <v>1720710</v>
      </c>
      <c r="B6169">
        <v>1</v>
      </c>
      <c r="C6169" t="s">
        <v>80</v>
      </c>
      <c r="D6169" t="s">
        <v>90</v>
      </c>
      <c r="E6169" t="s">
        <v>160</v>
      </c>
      <c r="F6169" t="s">
        <v>17721</v>
      </c>
      <c r="G6169" t="s">
        <v>429</v>
      </c>
      <c r="H6169" t="s">
        <v>134</v>
      </c>
      <c r="I6169" t="s">
        <v>135</v>
      </c>
      <c r="J6169" t="s">
        <v>136</v>
      </c>
      <c r="K6169" t="s">
        <v>137</v>
      </c>
      <c r="L6169" t="s">
        <v>17722</v>
      </c>
      <c r="M6169" t="s">
        <v>17723</v>
      </c>
      <c r="N6169">
        <v>1.990555555</v>
      </c>
      <c r="O6169">
        <v>0</v>
      </c>
      <c r="P6169">
        <v>167</v>
      </c>
      <c r="Q6169">
        <v>0</v>
      </c>
      <c r="R6169">
        <v>0</v>
      </c>
      <c r="S6169">
        <v>0</v>
      </c>
      <c r="T6169">
        <v>8</v>
      </c>
      <c r="U6169">
        <v>0</v>
      </c>
      <c r="V6169">
        <v>0</v>
      </c>
      <c r="W6169">
        <v>0</v>
      </c>
      <c r="X6169">
        <v>116.49959856730693</v>
      </c>
      <c r="Y6169">
        <v>0</v>
      </c>
      <c r="Z6169">
        <v>0</v>
      </c>
      <c r="AA6169">
        <v>0</v>
      </c>
      <c r="AB6169">
        <v>8.4954731720812475</v>
      </c>
      <c r="AC6169">
        <v>0</v>
      </c>
      <c r="AD6169">
        <v>0</v>
      </c>
      <c r="AE6169">
        <v>124.99507173938818</v>
      </c>
    </row>
    <row r="6170" spans="1:31" x14ac:dyDescent="0.25">
      <c r="A6170">
        <v>1720687</v>
      </c>
      <c r="B6170">
        <v>1</v>
      </c>
      <c r="C6170" t="s">
        <v>81</v>
      </c>
      <c r="D6170" t="s">
        <v>115</v>
      </c>
      <c r="E6170" t="s">
        <v>171</v>
      </c>
      <c r="F6170" t="s">
        <v>17724</v>
      </c>
      <c r="G6170" t="s">
        <v>147</v>
      </c>
      <c r="H6170" t="s">
        <v>143</v>
      </c>
      <c r="I6170" t="s">
        <v>135</v>
      </c>
      <c r="J6170" t="s">
        <v>136</v>
      </c>
      <c r="K6170" t="s">
        <v>137</v>
      </c>
      <c r="L6170" t="s">
        <v>17725</v>
      </c>
      <c r="M6170" t="s">
        <v>17726</v>
      </c>
      <c r="N6170">
        <v>0.59416666600000001</v>
      </c>
      <c r="O6170">
        <v>0</v>
      </c>
      <c r="P6170">
        <v>56</v>
      </c>
      <c r="Q6170">
        <v>0</v>
      </c>
      <c r="R6170">
        <v>6</v>
      </c>
      <c r="S6170">
        <v>5</v>
      </c>
      <c r="T6170">
        <v>11</v>
      </c>
      <c r="U6170">
        <v>3</v>
      </c>
      <c r="V6170">
        <v>0</v>
      </c>
      <c r="W6170">
        <v>0</v>
      </c>
      <c r="X6170">
        <v>2.4635052740209815</v>
      </c>
      <c r="Y6170">
        <v>0</v>
      </c>
      <c r="Z6170">
        <v>1.5711688647314399</v>
      </c>
      <c r="AA6170">
        <v>8.882520979688552</v>
      </c>
      <c r="AB6170">
        <v>6.3452242039722009</v>
      </c>
      <c r="AC6170">
        <v>31.382483375635992</v>
      </c>
      <c r="AD6170">
        <v>0</v>
      </c>
      <c r="AE6170">
        <v>50.644902698049165</v>
      </c>
    </row>
    <row r="6171" spans="1:31" x14ac:dyDescent="0.25">
      <c r="A6171">
        <v>1720753</v>
      </c>
      <c r="B6171">
        <v>1</v>
      </c>
      <c r="C6171" t="s">
        <v>81</v>
      </c>
      <c r="D6171" t="s">
        <v>127</v>
      </c>
      <c r="E6171" t="s">
        <v>131</v>
      </c>
      <c r="F6171" t="s">
        <v>17727</v>
      </c>
      <c r="G6171" t="s">
        <v>242</v>
      </c>
      <c r="H6171" t="s">
        <v>134</v>
      </c>
      <c r="I6171" t="s">
        <v>135</v>
      </c>
      <c r="J6171" t="s">
        <v>136</v>
      </c>
      <c r="K6171" t="s">
        <v>137</v>
      </c>
      <c r="L6171" t="s">
        <v>17728</v>
      </c>
      <c r="M6171" t="s">
        <v>17729</v>
      </c>
      <c r="N6171">
        <v>4.7847222220000001</v>
      </c>
      <c r="O6171">
        <v>0</v>
      </c>
      <c r="P6171">
        <v>9</v>
      </c>
      <c r="Q6171">
        <v>0</v>
      </c>
      <c r="R6171">
        <v>0</v>
      </c>
      <c r="S6171">
        <v>0</v>
      </c>
      <c r="T6171">
        <v>2</v>
      </c>
      <c r="U6171">
        <v>0</v>
      </c>
      <c r="V6171">
        <v>0</v>
      </c>
      <c r="W6171">
        <v>0</v>
      </c>
      <c r="X6171">
        <v>8.4134521574770549</v>
      </c>
      <c r="Y6171">
        <v>0</v>
      </c>
      <c r="Z6171">
        <v>0</v>
      </c>
      <c r="AA6171">
        <v>0</v>
      </c>
      <c r="AB6171">
        <v>4.9529277443694451</v>
      </c>
      <c r="AC6171">
        <v>0</v>
      </c>
      <c r="AD6171">
        <v>0</v>
      </c>
      <c r="AE6171">
        <v>13.3663799018465</v>
      </c>
    </row>
    <row r="6172" spans="1:31" x14ac:dyDescent="0.25">
      <c r="A6172">
        <v>1720587</v>
      </c>
      <c r="B6172">
        <v>1</v>
      </c>
      <c r="C6172" t="s">
        <v>80</v>
      </c>
      <c r="D6172" t="s">
        <v>96</v>
      </c>
      <c r="E6172" t="s">
        <v>131</v>
      </c>
      <c r="F6172" t="s">
        <v>17730</v>
      </c>
      <c r="G6172" t="s">
        <v>133</v>
      </c>
      <c r="H6172" t="s">
        <v>134</v>
      </c>
      <c r="I6172" t="s">
        <v>135</v>
      </c>
      <c r="J6172" t="s">
        <v>136</v>
      </c>
      <c r="K6172" t="s">
        <v>137</v>
      </c>
      <c r="L6172" t="s">
        <v>17731</v>
      </c>
      <c r="M6172" t="s">
        <v>17732</v>
      </c>
      <c r="N6172">
        <v>10.115</v>
      </c>
      <c r="O6172">
        <v>0</v>
      </c>
      <c r="P6172">
        <v>1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0.24810351479855003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0.24810351479855003</v>
      </c>
    </row>
    <row r="6173" spans="1:31" x14ac:dyDescent="0.25">
      <c r="A6173">
        <v>1720773</v>
      </c>
      <c r="B6173">
        <v>1</v>
      </c>
      <c r="C6173" t="s">
        <v>80</v>
      </c>
      <c r="D6173" t="s">
        <v>83</v>
      </c>
      <c r="E6173" t="s">
        <v>131</v>
      </c>
      <c r="F6173" t="s">
        <v>17733</v>
      </c>
      <c r="G6173" t="s">
        <v>133</v>
      </c>
      <c r="H6173" t="s">
        <v>134</v>
      </c>
      <c r="I6173" t="s">
        <v>135</v>
      </c>
      <c r="J6173" t="s">
        <v>136</v>
      </c>
      <c r="K6173" t="s">
        <v>137</v>
      </c>
      <c r="L6173" t="s">
        <v>17734</v>
      </c>
      <c r="M6173" t="s">
        <v>17735</v>
      </c>
      <c r="N6173">
        <v>0.58888888800000005</v>
      </c>
      <c r="O6173">
        <v>0</v>
      </c>
      <c r="P6173">
        <v>2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0.5317501782477112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0.5317501782477112</v>
      </c>
    </row>
    <row r="6174" spans="1:31" x14ac:dyDescent="0.25">
      <c r="A6174">
        <v>1720859</v>
      </c>
      <c r="B6174">
        <v>1</v>
      </c>
      <c r="C6174" t="s">
        <v>80</v>
      </c>
      <c r="D6174" t="s">
        <v>98</v>
      </c>
      <c r="E6174" t="s">
        <v>131</v>
      </c>
      <c r="F6174" t="s">
        <v>17736</v>
      </c>
      <c r="G6174" t="s">
        <v>133</v>
      </c>
      <c r="H6174" t="s">
        <v>134</v>
      </c>
      <c r="I6174" t="s">
        <v>135</v>
      </c>
      <c r="J6174" t="s">
        <v>136</v>
      </c>
      <c r="K6174" t="s">
        <v>137</v>
      </c>
      <c r="L6174" t="s">
        <v>17737</v>
      </c>
      <c r="M6174" t="s">
        <v>17738</v>
      </c>
      <c r="N6174">
        <v>3.4019444440000002</v>
      </c>
      <c r="O6174">
        <v>0</v>
      </c>
      <c r="P6174">
        <v>1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1.4588789719996469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1.4588789719996469</v>
      </c>
    </row>
    <row r="6175" spans="1:31" x14ac:dyDescent="0.25">
      <c r="A6175">
        <v>1720381</v>
      </c>
      <c r="B6175">
        <v>1</v>
      </c>
      <c r="C6175" t="s">
        <v>80</v>
      </c>
      <c r="D6175" t="s">
        <v>85</v>
      </c>
      <c r="E6175" t="s">
        <v>160</v>
      </c>
      <c r="F6175" t="s">
        <v>17739</v>
      </c>
      <c r="G6175" t="s">
        <v>326</v>
      </c>
      <c r="H6175" t="s">
        <v>134</v>
      </c>
      <c r="I6175" t="s">
        <v>135</v>
      </c>
      <c r="J6175" t="s">
        <v>136</v>
      </c>
      <c r="K6175" t="s">
        <v>137</v>
      </c>
      <c r="L6175" t="s">
        <v>17740</v>
      </c>
      <c r="M6175" t="s">
        <v>17741</v>
      </c>
      <c r="N6175">
        <v>2.9591666659999998</v>
      </c>
      <c r="O6175">
        <v>0</v>
      </c>
      <c r="P6175">
        <v>112</v>
      </c>
      <c r="Q6175">
        <v>0</v>
      </c>
      <c r="R6175">
        <v>0</v>
      </c>
      <c r="S6175">
        <v>0</v>
      </c>
      <c r="T6175">
        <v>14</v>
      </c>
      <c r="U6175">
        <v>0</v>
      </c>
      <c r="V6175">
        <v>0</v>
      </c>
      <c r="W6175">
        <v>0</v>
      </c>
      <c r="X6175">
        <v>134.04657767122231</v>
      </c>
      <c r="Y6175">
        <v>0</v>
      </c>
      <c r="Z6175">
        <v>0</v>
      </c>
      <c r="AA6175">
        <v>0</v>
      </c>
      <c r="AB6175">
        <v>25.072199903966503</v>
      </c>
      <c r="AC6175">
        <v>0</v>
      </c>
      <c r="AD6175">
        <v>0</v>
      </c>
      <c r="AE6175">
        <v>159.1187775751888</v>
      </c>
    </row>
    <row r="6176" spans="1:31" x14ac:dyDescent="0.25">
      <c r="A6176">
        <v>1720275</v>
      </c>
      <c r="B6176">
        <v>1</v>
      </c>
      <c r="C6176" t="s">
        <v>80</v>
      </c>
      <c r="D6176" t="s">
        <v>82</v>
      </c>
      <c r="E6176" t="s">
        <v>441</v>
      </c>
      <c r="F6176" t="s">
        <v>17742</v>
      </c>
      <c r="G6176" t="s">
        <v>904</v>
      </c>
      <c r="H6176" t="s">
        <v>134</v>
      </c>
      <c r="I6176" t="s">
        <v>135</v>
      </c>
      <c r="J6176" t="s">
        <v>136</v>
      </c>
      <c r="K6176" t="s">
        <v>137</v>
      </c>
      <c r="L6176" t="s">
        <v>17743</v>
      </c>
      <c r="M6176" t="s">
        <v>17744</v>
      </c>
      <c r="N6176">
        <v>2.1477777769999999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62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67.327734311582859</v>
      </c>
      <c r="AC6176">
        <v>0</v>
      </c>
      <c r="AD6176">
        <v>0</v>
      </c>
      <c r="AE6176">
        <v>67.327734311582859</v>
      </c>
    </row>
    <row r="6177" spans="1:31" x14ac:dyDescent="0.25">
      <c r="A6177">
        <v>1720318</v>
      </c>
      <c r="B6177">
        <v>1</v>
      </c>
      <c r="C6177" t="s">
        <v>81</v>
      </c>
      <c r="D6177" t="s">
        <v>118</v>
      </c>
      <c r="E6177" t="s">
        <v>160</v>
      </c>
      <c r="F6177" t="s">
        <v>17745</v>
      </c>
      <c r="G6177" t="s">
        <v>575</v>
      </c>
      <c r="H6177" t="s">
        <v>134</v>
      </c>
      <c r="I6177" t="s">
        <v>135</v>
      </c>
      <c r="J6177" t="s">
        <v>136</v>
      </c>
      <c r="K6177" t="s">
        <v>137</v>
      </c>
      <c r="L6177" t="s">
        <v>17746</v>
      </c>
      <c r="M6177" t="s">
        <v>17747</v>
      </c>
      <c r="N6177">
        <v>2.4674999999999998</v>
      </c>
      <c r="O6177">
        <v>0</v>
      </c>
      <c r="P6177">
        <v>20</v>
      </c>
      <c r="Q6177">
        <v>0</v>
      </c>
      <c r="R6177">
        <v>1</v>
      </c>
      <c r="S6177">
        <v>0</v>
      </c>
      <c r="T6177">
        <v>14</v>
      </c>
      <c r="U6177">
        <v>0</v>
      </c>
      <c r="V6177">
        <v>0</v>
      </c>
      <c r="W6177">
        <v>0</v>
      </c>
      <c r="X6177">
        <v>8.3254785675255913</v>
      </c>
      <c r="Y6177">
        <v>0</v>
      </c>
      <c r="Z6177">
        <v>6.6809641543199997E-3</v>
      </c>
      <c r="AA6177">
        <v>0</v>
      </c>
      <c r="AB6177">
        <v>12.904338687938505</v>
      </c>
      <c r="AC6177">
        <v>0</v>
      </c>
      <c r="AD6177">
        <v>0</v>
      </c>
      <c r="AE6177">
        <v>21.236498219618419</v>
      </c>
    </row>
    <row r="6178" spans="1:31" x14ac:dyDescent="0.25">
      <c r="A6178">
        <v>1720673</v>
      </c>
      <c r="B6178">
        <v>1</v>
      </c>
      <c r="C6178" t="s">
        <v>80</v>
      </c>
      <c r="D6178" t="s">
        <v>96</v>
      </c>
      <c r="E6178" t="s">
        <v>131</v>
      </c>
      <c r="F6178" t="s">
        <v>17748</v>
      </c>
      <c r="G6178" t="s">
        <v>133</v>
      </c>
      <c r="H6178" t="s">
        <v>134</v>
      </c>
      <c r="I6178" t="s">
        <v>135</v>
      </c>
      <c r="J6178" t="s">
        <v>136</v>
      </c>
      <c r="K6178" t="s">
        <v>137</v>
      </c>
      <c r="L6178" t="s">
        <v>17749</v>
      </c>
      <c r="M6178" t="s">
        <v>17750</v>
      </c>
      <c r="N6178">
        <v>6.2452777770000001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1.9218012917833958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1.9218012917833958</v>
      </c>
    </row>
    <row r="6179" spans="1:31" x14ac:dyDescent="0.25">
      <c r="A6179">
        <v>1720272</v>
      </c>
      <c r="B6179">
        <v>1</v>
      </c>
      <c r="C6179" t="s">
        <v>80</v>
      </c>
      <c r="D6179" t="s">
        <v>92</v>
      </c>
      <c r="E6179" t="s">
        <v>131</v>
      </c>
      <c r="F6179" t="s">
        <v>17751</v>
      </c>
      <c r="G6179" t="s">
        <v>133</v>
      </c>
      <c r="H6179" t="s">
        <v>134</v>
      </c>
      <c r="I6179" t="s">
        <v>135</v>
      </c>
      <c r="J6179" t="s">
        <v>136</v>
      </c>
      <c r="K6179" t="s">
        <v>137</v>
      </c>
      <c r="L6179" t="s">
        <v>17752</v>
      </c>
      <c r="M6179" t="s">
        <v>17753</v>
      </c>
      <c r="N6179">
        <v>1.4611111109999999</v>
      </c>
      <c r="O6179">
        <v>0</v>
      </c>
      <c r="P6179">
        <v>1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2.8463890289540002E-2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2.8463890289540002E-2</v>
      </c>
    </row>
    <row r="6180" spans="1:31" x14ac:dyDescent="0.25">
      <c r="A6180">
        <v>1720627</v>
      </c>
      <c r="B6180">
        <v>1</v>
      </c>
      <c r="C6180" t="s">
        <v>81</v>
      </c>
      <c r="D6180" t="s">
        <v>123</v>
      </c>
      <c r="E6180" t="s">
        <v>140</v>
      </c>
      <c r="F6180" t="s">
        <v>1030</v>
      </c>
      <c r="G6180" t="s">
        <v>147</v>
      </c>
      <c r="H6180" t="s">
        <v>143</v>
      </c>
      <c r="I6180" t="s">
        <v>135</v>
      </c>
      <c r="J6180" t="s">
        <v>136</v>
      </c>
      <c r="K6180" t="s">
        <v>137</v>
      </c>
      <c r="L6180" t="s">
        <v>17754</v>
      </c>
      <c r="M6180" t="s">
        <v>17755</v>
      </c>
      <c r="N6180">
        <v>0.61666666599999997</v>
      </c>
      <c r="O6180">
        <v>3</v>
      </c>
      <c r="P6180">
        <v>1</v>
      </c>
      <c r="Q6180">
        <v>78</v>
      </c>
      <c r="R6180">
        <v>69</v>
      </c>
      <c r="S6180">
        <v>13</v>
      </c>
      <c r="T6180">
        <v>9</v>
      </c>
      <c r="U6180">
        <v>0</v>
      </c>
      <c r="V6180">
        <v>0</v>
      </c>
      <c r="W6180">
        <v>0.43617514939440005</v>
      </c>
      <c r="X6180">
        <v>6.1035985703633347E-2</v>
      </c>
      <c r="Y6180">
        <v>16.13356551695362</v>
      </c>
      <c r="Z6180">
        <v>13.201681878525935</v>
      </c>
      <c r="AA6180">
        <v>20.619180061607402</v>
      </c>
      <c r="AB6180">
        <v>6.3504023323030498</v>
      </c>
      <c r="AC6180">
        <v>0</v>
      </c>
      <c r="AD6180">
        <v>0</v>
      </c>
      <c r="AE6180">
        <v>56.80204092448804</v>
      </c>
    </row>
    <row r="6181" spans="1:31" x14ac:dyDescent="0.25">
      <c r="A6181">
        <v>1720481</v>
      </c>
      <c r="B6181">
        <v>1</v>
      </c>
      <c r="C6181" t="s">
        <v>80</v>
      </c>
      <c r="D6181" t="s">
        <v>105</v>
      </c>
      <c r="E6181" t="s">
        <v>171</v>
      </c>
      <c r="F6181" t="s">
        <v>17756</v>
      </c>
      <c r="G6181" t="s">
        <v>152</v>
      </c>
      <c r="H6181" t="s">
        <v>143</v>
      </c>
      <c r="I6181" t="s">
        <v>135</v>
      </c>
      <c r="J6181" t="s">
        <v>136</v>
      </c>
      <c r="K6181" t="s">
        <v>153</v>
      </c>
      <c r="L6181" t="s">
        <v>17757</v>
      </c>
      <c r="M6181" t="s">
        <v>17758</v>
      </c>
      <c r="N6181">
        <v>2.3217099999999999</v>
      </c>
      <c r="O6181">
        <v>0</v>
      </c>
      <c r="P6181">
        <v>66</v>
      </c>
      <c r="Q6181">
        <v>0</v>
      </c>
      <c r="R6181">
        <v>32</v>
      </c>
      <c r="S6181">
        <v>1</v>
      </c>
      <c r="T6181">
        <v>244</v>
      </c>
      <c r="U6181">
        <v>0</v>
      </c>
      <c r="V6181">
        <v>0</v>
      </c>
      <c r="W6181">
        <v>0</v>
      </c>
      <c r="X6181">
        <v>48.436341818579166</v>
      </c>
      <c r="Y6181">
        <v>0</v>
      </c>
      <c r="Z6181">
        <v>5.2808120420575966</v>
      </c>
      <c r="AA6181">
        <v>152.08619088642885</v>
      </c>
      <c r="AB6181">
        <v>490.03036049538861</v>
      </c>
      <c r="AC6181">
        <v>0</v>
      </c>
      <c r="AD6181">
        <v>0</v>
      </c>
      <c r="AE6181">
        <v>695.83370524245424</v>
      </c>
    </row>
    <row r="6182" spans="1:31" x14ac:dyDescent="0.25">
      <c r="A6182">
        <v>1720312</v>
      </c>
      <c r="B6182">
        <v>1</v>
      </c>
      <c r="C6182" t="s">
        <v>80</v>
      </c>
      <c r="D6182" t="s">
        <v>96</v>
      </c>
      <c r="E6182" t="s">
        <v>131</v>
      </c>
      <c r="F6182" t="s">
        <v>17759</v>
      </c>
      <c r="G6182" t="s">
        <v>242</v>
      </c>
      <c r="H6182" t="s">
        <v>134</v>
      </c>
      <c r="I6182" t="s">
        <v>135</v>
      </c>
      <c r="J6182" t="s">
        <v>136</v>
      </c>
      <c r="K6182" t="s">
        <v>137</v>
      </c>
      <c r="L6182" t="s">
        <v>17760</v>
      </c>
      <c r="M6182" t="s">
        <v>17761</v>
      </c>
      <c r="N6182">
        <v>10.283333333</v>
      </c>
      <c r="O6182">
        <v>0</v>
      </c>
      <c r="P6182">
        <v>4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2.3100121357040058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2.3100121357040058</v>
      </c>
    </row>
    <row r="6183" spans="1:31" x14ac:dyDescent="0.25">
      <c r="A6183">
        <v>1720358</v>
      </c>
      <c r="B6183">
        <v>1</v>
      </c>
      <c r="C6183" t="s">
        <v>80</v>
      </c>
      <c r="D6183" t="s">
        <v>104</v>
      </c>
      <c r="E6183" t="s">
        <v>140</v>
      </c>
      <c r="F6183" t="s">
        <v>17762</v>
      </c>
      <c r="G6183" t="s">
        <v>147</v>
      </c>
      <c r="H6183" t="s">
        <v>143</v>
      </c>
      <c r="I6183" t="s">
        <v>135</v>
      </c>
      <c r="J6183" t="s">
        <v>136</v>
      </c>
      <c r="K6183" t="s">
        <v>137</v>
      </c>
      <c r="L6183" t="s">
        <v>17763</v>
      </c>
      <c r="M6183" t="s">
        <v>17764</v>
      </c>
      <c r="N6183">
        <v>0.38194444399999999</v>
      </c>
      <c r="O6183">
        <v>97</v>
      </c>
      <c r="P6183">
        <v>6342</v>
      </c>
      <c r="Q6183">
        <v>112</v>
      </c>
      <c r="R6183">
        <v>143</v>
      </c>
      <c r="S6183">
        <v>36</v>
      </c>
      <c r="T6183">
        <v>909</v>
      </c>
      <c r="U6183">
        <v>10</v>
      </c>
      <c r="V6183">
        <v>1</v>
      </c>
      <c r="W6183">
        <v>21.237225185431662</v>
      </c>
      <c r="X6183">
        <v>547.07271471217814</v>
      </c>
      <c r="Y6183">
        <v>23.407584941461202</v>
      </c>
      <c r="Z6183">
        <v>7.594585211868778</v>
      </c>
      <c r="AA6183">
        <v>19.679370326586902</v>
      </c>
      <c r="AB6183">
        <v>156.61431045220178</v>
      </c>
      <c r="AC6183">
        <v>125.18888616608085</v>
      </c>
      <c r="AD6183">
        <v>2.1703909874999998E-5</v>
      </c>
      <c r="AE6183">
        <v>900.79469869971911</v>
      </c>
    </row>
    <row r="6184" spans="1:31" x14ac:dyDescent="0.25">
      <c r="A6184">
        <v>1720441</v>
      </c>
      <c r="B6184">
        <v>1</v>
      </c>
      <c r="C6184" t="s">
        <v>80</v>
      </c>
      <c r="D6184" t="s">
        <v>97</v>
      </c>
      <c r="E6184" t="s">
        <v>140</v>
      </c>
      <c r="F6184" t="s">
        <v>17765</v>
      </c>
      <c r="G6184" t="s">
        <v>147</v>
      </c>
      <c r="H6184" t="s">
        <v>143</v>
      </c>
      <c r="I6184" t="s">
        <v>135</v>
      </c>
      <c r="J6184" t="s">
        <v>136</v>
      </c>
      <c r="K6184" t="s">
        <v>137</v>
      </c>
      <c r="L6184" t="s">
        <v>17766</v>
      </c>
      <c r="M6184" t="s">
        <v>17767</v>
      </c>
      <c r="N6184">
        <v>1.170555555</v>
      </c>
      <c r="O6184">
        <v>2</v>
      </c>
      <c r="P6184">
        <v>923</v>
      </c>
      <c r="Q6184">
        <v>1</v>
      </c>
      <c r="R6184">
        <v>32</v>
      </c>
      <c r="S6184">
        <v>7</v>
      </c>
      <c r="T6184">
        <v>70</v>
      </c>
      <c r="U6184">
        <v>0</v>
      </c>
      <c r="V6184">
        <v>0</v>
      </c>
      <c r="W6184">
        <v>17.148135818005187</v>
      </c>
      <c r="X6184">
        <v>180.75200810058683</v>
      </c>
      <c r="Y6184">
        <v>0.11351745911445446</v>
      </c>
      <c r="Z6184">
        <v>9.9968007317396719</v>
      </c>
      <c r="AA6184">
        <v>17.176604933568889</v>
      </c>
      <c r="AB6184">
        <v>58.495095922183808</v>
      </c>
      <c r="AC6184">
        <v>0</v>
      </c>
      <c r="AD6184">
        <v>0</v>
      </c>
      <c r="AE6184">
        <v>283.68216296519887</v>
      </c>
    </row>
    <row r="6185" spans="1:31" x14ac:dyDescent="0.25">
      <c r="A6185">
        <v>1720690</v>
      </c>
      <c r="B6185">
        <v>1</v>
      </c>
      <c r="C6185" t="s">
        <v>80</v>
      </c>
      <c r="D6185" t="s">
        <v>83</v>
      </c>
      <c r="E6185" t="s">
        <v>131</v>
      </c>
      <c r="F6185" t="s">
        <v>17768</v>
      </c>
      <c r="G6185" t="s">
        <v>162</v>
      </c>
      <c r="H6185" t="s">
        <v>134</v>
      </c>
      <c r="I6185" t="s">
        <v>135</v>
      </c>
      <c r="J6185" t="s">
        <v>136</v>
      </c>
      <c r="K6185" t="s">
        <v>137</v>
      </c>
      <c r="L6185" t="s">
        <v>17769</v>
      </c>
      <c r="M6185" t="s">
        <v>17770</v>
      </c>
      <c r="N6185">
        <v>1.1216666660000001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6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6.6445551737247559</v>
      </c>
      <c r="AC6185">
        <v>0</v>
      </c>
      <c r="AD6185">
        <v>0</v>
      </c>
      <c r="AE6185">
        <v>6.6445551737247559</v>
      </c>
    </row>
    <row r="6186" spans="1:31" x14ac:dyDescent="0.25">
      <c r="A6186">
        <v>1720796</v>
      </c>
      <c r="B6186">
        <v>1</v>
      </c>
      <c r="C6186" t="s">
        <v>80</v>
      </c>
      <c r="D6186" t="s">
        <v>103</v>
      </c>
      <c r="E6186" t="s">
        <v>131</v>
      </c>
      <c r="F6186" t="s">
        <v>17771</v>
      </c>
      <c r="G6186" t="s">
        <v>133</v>
      </c>
      <c r="H6186" t="s">
        <v>134</v>
      </c>
      <c r="I6186" t="s">
        <v>135</v>
      </c>
      <c r="J6186" t="s">
        <v>136</v>
      </c>
      <c r="K6186" t="s">
        <v>137</v>
      </c>
      <c r="L6186" t="s">
        <v>17772</v>
      </c>
      <c r="M6186" t="s">
        <v>17773</v>
      </c>
      <c r="N6186">
        <v>0.55027777700000002</v>
      </c>
      <c r="O6186">
        <v>0</v>
      </c>
      <c r="P6186">
        <v>4</v>
      </c>
      <c r="Q6186">
        <v>0</v>
      </c>
      <c r="R6186">
        <v>0</v>
      </c>
      <c r="S6186">
        <v>0</v>
      </c>
      <c r="T6186">
        <v>2</v>
      </c>
      <c r="U6186">
        <v>0</v>
      </c>
      <c r="V6186">
        <v>0</v>
      </c>
      <c r="W6186">
        <v>0</v>
      </c>
      <c r="X6186">
        <v>0.81877763322613883</v>
      </c>
      <c r="Y6186">
        <v>0</v>
      </c>
      <c r="Z6186">
        <v>0</v>
      </c>
      <c r="AA6186">
        <v>0</v>
      </c>
      <c r="AB6186">
        <v>0.59068527656794168</v>
      </c>
      <c r="AC6186">
        <v>0</v>
      </c>
      <c r="AD6186">
        <v>0</v>
      </c>
      <c r="AE6186">
        <v>1.4094629097940805</v>
      </c>
    </row>
    <row r="6187" spans="1:31" x14ac:dyDescent="0.25">
      <c r="A6187">
        <v>1720401</v>
      </c>
      <c r="B6187">
        <v>1</v>
      </c>
      <c r="C6187" t="s">
        <v>80</v>
      </c>
      <c r="D6187" t="s">
        <v>95</v>
      </c>
      <c r="E6187" t="s">
        <v>314</v>
      </c>
      <c r="F6187" t="s">
        <v>17774</v>
      </c>
      <c r="G6187" t="s">
        <v>147</v>
      </c>
      <c r="H6187" t="s">
        <v>143</v>
      </c>
      <c r="I6187" t="s">
        <v>135</v>
      </c>
      <c r="J6187" t="s">
        <v>136</v>
      </c>
      <c r="K6187" t="s">
        <v>137</v>
      </c>
      <c r="L6187" t="s">
        <v>17775</v>
      </c>
      <c r="M6187" t="s">
        <v>17776</v>
      </c>
      <c r="N6187">
        <v>0.153888888</v>
      </c>
      <c r="O6187">
        <v>0</v>
      </c>
      <c r="P6187">
        <v>327</v>
      </c>
      <c r="Q6187">
        <v>0</v>
      </c>
      <c r="R6187">
        <v>5</v>
      </c>
      <c r="S6187">
        <v>2</v>
      </c>
      <c r="T6187">
        <v>12</v>
      </c>
      <c r="U6187">
        <v>1</v>
      </c>
      <c r="V6187">
        <v>0</v>
      </c>
      <c r="W6187">
        <v>0</v>
      </c>
      <c r="X6187">
        <v>13.476820170653493</v>
      </c>
      <c r="Y6187">
        <v>0</v>
      </c>
      <c r="Z6187">
        <v>1.1273447491568887E-2</v>
      </c>
      <c r="AA6187">
        <v>204.00452486796894</v>
      </c>
      <c r="AB6187">
        <v>2.2745579801866538</v>
      </c>
      <c r="AC6187">
        <v>1.3493136045947411</v>
      </c>
      <c r="AD6187">
        <v>0</v>
      </c>
      <c r="AE6187">
        <v>221.1164900708954</v>
      </c>
    </row>
    <row r="6188" spans="1:31" x14ac:dyDescent="0.25">
      <c r="A6188">
        <v>1720378</v>
      </c>
      <c r="B6188">
        <v>1</v>
      </c>
      <c r="C6188" t="s">
        <v>80</v>
      </c>
      <c r="D6188" t="s">
        <v>95</v>
      </c>
      <c r="E6188" t="s">
        <v>140</v>
      </c>
      <c r="F6188" t="s">
        <v>17777</v>
      </c>
      <c r="G6188" t="s">
        <v>147</v>
      </c>
      <c r="H6188" t="s">
        <v>143</v>
      </c>
      <c r="I6188" t="s">
        <v>135</v>
      </c>
      <c r="J6188" t="s">
        <v>136</v>
      </c>
      <c r="K6188" t="s">
        <v>137</v>
      </c>
      <c r="L6188" t="s">
        <v>17778</v>
      </c>
      <c r="M6188" t="s">
        <v>17779</v>
      </c>
      <c r="N6188">
        <v>1.134166666</v>
      </c>
      <c r="O6188">
        <v>6</v>
      </c>
      <c r="P6188">
        <v>4756</v>
      </c>
      <c r="Q6188">
        <v>26</v>
      </c>
      <c r="R6188">
        <v>27</v>
      </c>
      <c r="S6188">
        <v>28</v>
      </c>
      <c r="T6188">
        <v>485</v>
      </c>
      <c r="U6188">
        <v>1</v>
      </c>
      <c r="V6188">
        <v>1</v>
      </c>
      <c r="W6188">
        <v>5.4331808444479801</v>
      </c>
      <c r="X6188">
        <v>1271.439670443752</v>
      </c>
      <c r="Y6188">
        <v>80.339810540653076</v>
      </c>
      <c r="Z6188">
        <v>7.1035106569457245</v>
      </c>
      <c r="AA6188">
        <v>317.5345348638441</v>
      </c>
      <c r="AB6188">
        <v>489.82841769585701</v>
      </c>
      <c r="AC6188">
        <v>2.4905817188086981</v>
      </c>
      <c r="AD6188">
        <v>0.27191854780420005</v>
      </c>
      <c r="AE6188">
        <v>2174.4416253121126</v>
      </c>
    </row>
    <row r="6189" spans="1:31" x14ac:dyDescent="0.25">
      <c r="A6189">
        <v>1720590</v>
      </c>
      <c r="B6189">
        <v>1</v>
      </c>
      <c r="C6189" t="s">
        <v>80</v>
      </c>
      <c r="D6189" t="s">
        <v>83</v>
      </c>
      <c r="E6189" t="s">
        <v>441</v>
      </c>
      <c r="F6189" t="s">
        <v>903</v>
      </c>
      <c r="G6189" t="s">
        <v>162</v>
      </c>
      <c r="H6189" t="s">
        <v>134</v>
      </c>
      <c r="I6189" t="s">
        <v>135</v>
      </c>
      <c r="J6189" t="s">
        <v>136</v>
      </c>
      <c r="K6189" t="s">
        <v>137</v>
      </c>
      <c r="L6189" t="s">
        <v>17780</v>
      </c>
      <c r="M6189" t="s">
        <v>17781</v>
      </c>
      <c r="N6189">
        <v>1.908055555</v>
      </c>
      <c r="O6189">
        <v>0</v>
      </c>
      <c r="P6189">
        <v>2</v>
      </c>
      <c r="Q6189">
        <v>0</v>
      </c>
      <c r="R6189">
        <v>0</v>
      </c>
      <c r="S6189">
        <v>0</v>
      </c>
      <c r="T6189">
        <v>29</v>
      </c>
      <c r="U6189">
        <v>0</v>
      </c>
      <c r="V6189">
        <v>0</v>
      </c>
      <c r="W6189">
        <v>0</v>
      </c>
      <c r="X6189">
        <v>0.52373730994452772</v>
      </c>
      <c r="Y6189">
        <v>0</v>
      </c>
      <c r="Z6189">
        <v>0</v>
      </c>
      <c r="AA6189">
        <v>0</v>
      </c>
      <c r="AB6189">
        <v>110.19165632845247</v>
      </c>
      <c r="AC6189">
        <v>0</v>
      </c>
      <c r="AD6189">
        <v>0</v>
      </c>
      <c r="AE6189">
        <v>110.71539363839699</v>
      </c>
    </row>
    <row r="6190" spans="1:31" x14ac:dyDescent="0.25">
      <c r="A6190">
        <v>1720541</v>
      </c>
      <c r="B6190">
        <v>1</v>
      </c>
      <c r="C6190" t="s">
        <v>80</v>
      </c>
      <c r="D6190" t="s">
        <v>107</v>
      </c>
      <c r="E6190" t="s">
        <v>131</v>
      </c>
      <c r="F6190" t="s">
        <v>17782</v>
      </c>
      <c r="G6190" t="s">
        <v>238</v>
      </c>
      <c r="H6190" t="s">
        <v>134</v>
      </c>
      <c r="I6190" t="s">
        <v>135</v>
      </c>
      <c r="J6190" t="s">
        <v>136</v>
      </c>
      <c r="K6190" t="s">
        <v>137</v>
      </c>
      <c r="L6190" t="s">
        <v>17783</v>
      </c>
      <c r="M6190" t="s">
        <v>17784</v>
      </c>
      <c r="N6190">
        <v>2.9063888879999999</v>
      </c>
      <c r="O6190">
        <v>0</v>
      </c>
      <c r="P6190">
        <v>1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</row>
    <row r="6191" spans="1:31" x14ac:dyDescent="0.25">
      <c r="A6191">
        <v>1720564</v>
      </c>
      <c r="B6191">
        <v>1</v>
      </c>
      <c r="C6191" t="s">
        <v>80</v>
      </c>
      <c r="D6191" t="s">
        <v>97</v>
      </c>
      <c r="E6191" t="s">
        <v>131</v>
      </c>
      <c r="F6191" t="s">
        <v>17785</v>
      </c>
      <c r="G6191" t="s">
        <v>133</v>
      </c>
      <c r="H6191" t="s">
        <v>134</v>
      </c>
      <c r="I6191" t="s">
        <v>135</v>
      </c>
      <c r="J6191" t="s">
        <v>136</v>
      </c>
      <c r="K6191" t="s">
        <v>137</v>
      </c>
      <c r="L6191" t="s">
        <v>17786</v>
      </c>
      <c r="M6191" t="s">
        <v>17787</v>
      </c>
      <c r="N6191">
        <v>4.7013888880000003</v>
      </c>
      <c r="O6191">
        <v>0</v>
      </c>
      <c r="P6191">
        <v>1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0.40360629147604143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0.40360629147604143</v>
      </c>
    </row>
    <row r="6192" spans="1:31" x14ac:dyDescent="0.25">
      <c r="A6192">
        <v>1720856</v>
      </c>
      <c r="B6192">
        <v>1</v>
      </c>
      <c r="C6192" t="s">
        <v>80</v>
      </c>
      <c r="D6192" t="s">
        <v>82</v>
      </c>
      <c r="E6192" t="s">
        <v>160</v>
      </c>
      <c r="F6192" t="s">
        <v>17788</v>
      </c>
      <c r="G6192" t="s">
        <v>429</v>
      </c>
      <c r="H6192" t="s">
        <v>134</v>
      </c>
      <c r="I6192" t="s">
        <v>135</v>
      </c>
      <c r="J6192" t="s">
        <v>136</v>
      </c>
      <c r="K6192" t="s">
        <v>137</v>
      </c>
      <c r="L6192" t="s">
        <v>17789</v>
      </c>
      <c r="M6192" t="s">
        <v>17790</v>
      </c>
      <c r="N6192">
        <v>1.3347222219999999</v>
      </c>
      <c r="O6192">
        <v>0</v>
      </c>
      <c r="P6192">
        <v>150</v>
      </c>
      <c r="Q6192">
        <v>0</v>
      </c>
      <c r="R6192">
        <v>0</v>
      </c>
      <c r="S6192">
        <v>0</v>
      </c>
      <c r="T6192">
        <v>8</v>
      </c>
      <c r="U6192">
        <v>0</v>
      </c>
      <c r="V6192">
        <v>0</v>
      </c>
      <c r="W6192">
        <v>0</v>
      </c>
      <c r="X6192">
        <v>52.606429112545001</v>
      </c>
      <c r="Y6192">
        <v>0</v>
      </c>
      <c r="Z6192">
        <v>0</v>
      </c>
      <c r="AA6192">
        <v>0</v>
      </c>
      <c r="AB6192">
        <v>2.9107065110176755</v>
      </c>
      <c r="AC6192">
        <v>0</v>
      </c>
      <c r="AD6192">
        <v>0</v>
      </c>
      <c r="AE6192">
        <v>55.51713562356268</v>
      </c>
    </row>
    <row r="6193" spans="1:31" x14ac:dyDescent="0.25">
      <c r="A6193">
        <v>1720335</v>
      </c>
      <c r="B6193">
        <v>1</v>
      </c>
      <c r="C6193" t="s">
        <v>80</v>
      </c>
      <c r="D6193" t="s">
        <v>99</v>
      </c>
      <c r="E6193" t="s">
        <v>131</v>
      </c>
      <c r="F6193" t="s">
        <v>17791</v>
      </c>
      <c r="G6193" t="s">
        <v>133</v>
      </c>
      <c r="H6193" t="s">
        <v>134</v>
      </c>
      <c r="I6193" t="s">
        <v>135</v>
      </c>
      <c r="J6193" t="s">
        <v>136</v>
      </c>
      <c r="K6193" t="s">
        <v>137</v>
      </c>
      <c r="L6193" t="s">
        <v>17792</v>
      </c>
      <c r="M6193" t="s">
        <v>17793</v>
      </c>
      <c r="N6193">
        <v>1.7141666659999999</v>
      </c>
      <c r="O6193">
        <v>0</v>
      </c>
      <c r="P6193">
        <v>1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8.0770656598514998E-2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8.0770656598514998E-2</v>
      </c>
    </row>
    <row r="6194" spans="1:31" x14ac:dyDescent="0.25">
      <c r="A6194">
        <v>1720527</v>
      </c>
      <c r="B6194">
        <v>1</v>
      </c>
      <c r="C6194" t="s">
        <v>80</v>
      </c>
      <c r="D6194" t="s">
        <v>103</v>
      </c>
      <c r="E6194" t="s">
        <v>441</v>
      </c>
      <c r="F6194" t="s">
        <v>17794</v>
      </c>
      <c r="G6194" t="s">
        <v>904</v>
      </c>
      <c r="H6194" t="s">
        <v>134</v>
      </c>
      <c r="I6194" t="s">
        <v>135</v>
      </c>
      <c r="J6194" t="s">
        <v>136</v>
      </c>
      <c r="K6194" t="s">
        <v>137</v>
      </c>
      <c r="L6194" t="s">
        <v>17795</v>
      </c>
      <c r="M6194" t="s">
        <v>17796</v>
      </c>
      <c r="N6194">
        <v>1.051666666</v>
      </c>
      <c r="O6194">
        <v>0</v>
      </c>
      <c r="P6194">
        <v>41</v>
      </c>
      <c r="Q6194">
        <v>0</v>
      </c>
      <c r="R6194">
        <v>0</v>
      </c>
      <c r="S6194">
        <v>0</v>
      </c>
      <c r="T6194">
        <v>14</v>
      </c>
      <c r="U6194">
        <v>0</v>
      </c>
      <c r="V6194">
        <v>0</v>
      </c>
      <c r="W6194">
        <v>0</v>
      </c>
      <c r="X6194">
        <v>10.969725792476256</v>
      </c>
      <c r="Y6194">
        <v>0</v>
      </c>
      <c r="Z6194">
        <v>0</v>
      </c>
      <c r="AA6194">
        <v>0</v>
      </c>
      <c r="AB6194">
        <v>14.79269459807877</v>
      </c>
      <c r="AC6194">
        <v>0</v>
      </c>
      <c r="AD6194">
        <v>0</v>
      </c>
      <c r="AE6194">
        <v>25.762420390555025</v>
      </c>
    </row>
    <row r="6195" spans="1:31" x14ac:dyDescent="0.25">
      <c r="A6195">
        <v>1720713</v>
      </c>
      <c r="B6195">
        <v>1</v>
      </c>
      <c r="C6195" t="s">
        <v>80</v>
      </c>
      <c r="D6195" t="s">
        <v>98</v>
      </c>
      <c r="E6195" t="s">
        <v>131</v>
      </c>
      <c r="F6195" t="s">
        <v>17797</v>
      </c>
      <c r="G6195" t="s">
        <v>238</v>
      </c>
      <c r="H6195" t="s">
        <v>134</v>
      </c>
      <c r="I6195" t="s">
        <v>135</v>
      </c>
      <c r="J6195" t="s">
        <v>136</v>
      </c>
      <c r="K6195" t="s">
        <v>137</v>
      </c>
      <c r="L6195" t="s">
        <v>17798</v>
      </c>
      <c r="M6195" t="s">
        <v>17799</v>
      </c>
      <c r="N6195">
        <v>1.834166666</v>
      </c>
      <c r="O6195">
        <v>0</v>
      </c>
      <c r="P6195">
        <v>0</v>
      </c>
      <c r="Q6195">
        <v>0</v>
      </c>
      <c r="R6195">
        <v>1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8.153529171136667E-3</v>
      </c>
      <c r="AA6195">
        <v>0</v>
      </c>
      <c r="AB6195">
        <v>0</v>
      </c>
      <c r="AC6195">
        <v>0</v>
      </c>
      <c r="AD6195">
        <v>0</v>
      </c>
      <c r="AE6195">
        <v>8.153529171136667E-3</v>
      </c>
    </row>
    <row r="6196" spans="1:31" x14ac:dyDescent="0.25">
      <c r="A6196">
        <v>1720813</v>
      </c>
      <c r="B6196">
        <v>1</v>
      </c>
      <c r="C6196" t="s">
        <v>80</v>
      </c>
      <c r="D6196" t="s">
        <v>88</v>
      </c>
      <c r="E6196" t="s">
        <v>131</v>
      </c>
      <c r="F6196" t="s">
        <v>17800</v>
      </c>
      <c r="G6196" t="s">
        <v>133</v>
      </c>
      <c r="H6196" t="s">
        <v>134</v>
      </c>
      <c r="I6196" t="s">
        <v>135</v>
      </c>
      <c r="J6196" t="s">
        <v>136</v>
      </c>
      <c r="K6196" t="s">
        <v>137</v>
      </c>
      <c r="L6196" t="s">
        <v>17801</v>
      </c>
      <c r="M6196" t="s">
        <v>17802</v>
      </c>
      <c r="N6196">
        <v>1.7825</v>
      </c>
      <c r="O6196">
        <v>0</v>
      </c>
      <c r="P6196">
        <v>1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1.3191038629628817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1.3191038629628817</v>
      </c>
    </row>
    <row r="6197" spans="1:31" x14ac:dyDescent="0.25">
      <c r="A6197">
        <v>1720819</v>
      </c>
      <c r="B6197">
        <v>1</v>
      </c>
      <c r="C6197" t="s">
        <v>80</v>
      </c>
      <c r="D6197" t="s">
        <v>107</v>
      </c>
      <c r="E6197" t="s">
        <v>131</v>
      </c>
      <c r="F6197" t="s">
        <v>17803</v>
      </c>
      <c r="G6197" t="s">
        <v>133</v>
      </c>
      <c r="H6197" t="s">
        <v>134</v>
      </c>
      <c r="I6197" t="s">
        <v>135</v>
      </c>
      <c r="J6197" t="s">
        <v>136</v>
      </c>
      <c r="K6197" t="s">
        <v>137</v>
      </c>
      <c r="L6197" t="s">
        <v>17804</v>
      </c>
      <c r="M6197" t="s">
        <v>17805</v>
      </c>
      <c r="N6197">
        <v>2.9080555549999998</v>
      </c>
      <c r="O6197">
        <v>0</v>
      </c>
      <c r="P6197">
        <v>1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0.19447216049534999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0.19447216049534999</v>
      </c>
    </row>
    <row r="6198" spans="1:31" x14ac:dyDescent="0.25">
      <c r="A6198">
        <v>1720421</v>
      </c>
      <c r="B6198">
        <v>1</v>
      </c>
      <c r="C6198" t="s">
        <v>80</v>
      </c>
      <c r="D6198" t="s">
        <v>96</v>
      </c>
      <c r="E6198" t="s">
        <v>160</v>
      </c>
      <c r="F6198" t="s">
        <v>17806</v>
      </c>
      <c r="G6198" t="s">
        <v>162</v>
      </c>
      <c r="H6198" t="s">
        <v>134</v>
      </c>
      <c r="I6198" t="s">
        <v>135</v>
      </c>
      <c r="J6198" t="s">
        <v>136</v>
      </c>
      <c r="K6198" t="s">
        <v>137</v>
      </c>
      <c r="L6198" t="s">
        <v>17807</v>
      </c>
      <c r="M6198" t="s">
        <v>17808</v>
      </c>
      <c r="N6198">
        <v>12.739444444</v>
      </c>
      <c r="O6198">
        <v>0</v>
      </c>
      <c r="P6198">
        <v>24</v>
      </c>
      <c r="Q6198">
        <v>0</v>
      </c>
      <c r="R6198">
        <v>0</v>
      </c>
      <c r="S6198">
        <v>0</v>
      </c>
      <c r="T6198">
        <v>2</v>
      </c>
      <c r="U6198">
        <v>0</v>
      </c>
      <c r="V6198">
        <v>0</v>
      </c>
      <c r="W6198">
        <v>0</v>
      </c>
      <c r="X6198">
        <v>73.265580570125891</v>
      </c>
      <c r="Y6198">
        <v>0</v>
      </c>
      <c r="Z6198">
        <v>0</v>
      </c>
      <c r="AA6198">
        <v>0</v>
      </c>
      <c r="AB6198">
        <v>11.060703724296912</v>
      </c>
      <c r="AC6198">
        <v>0</v>
      </c>
      <c r="AD6198">
        <v>0</v>
      </c>
      <c r="AE6198">
        <v>84.326284294422805</v>
      </c>
    </row>
    <row r="6199" spans="1:31" x14ac:dyDescent="0.25">
      <c r="A6199">
        <v>1720521</v>
      </c>
      <c r="B6199">
        <v>1</v>
      </c>
      <c r="C6199" t="s">
        <v>80</v>
      </c>
      <c r="D6199" t="s">
        <v>104</v>
      </c>
      <c r="E6199" t="s">
        <v>140</v>
      </c>
      <c r="F6199" t="s">
        <v>1012</v>
      </c>
      <c r="G6199" t="s">
        <v>147</v>
      </c>
      <c r="H6199" t="s">
        <v>143</v>
      </c>
      <c r="I6199" t="s">
        <v>135</v>
      </c>
      <c r="J6199" t="s">
        <v>136</v>
      </c>
      <c r="K6199" t="s">
        <v>137</v>
      </c>
      <c r="L6199" t="s">
        <v>17809</v>
      </c>
      <c r="M6199" t="s">
        <v>17810</v>
      </c>
      <c r="N6199">
        <v>1.9524999999999999</v>
      </c>
      <c r="O6199">
        <v>3</v>
      </c>
      <c r="P6199">
        <v>1031</v>
      </c>
      <c r="Q6199">
        <v>26</v>
      </c>
      <c r="R6199">
        <v>49</v>
      </c>
      <c r="S6199">
        <v>13</v>
      </c>
      <c r="T6199">
        <v>238</v>
      </c>
      <c r="U6199">
        <v>3</v>
      </c>
      <c r="V6199">
        <v>0</v>
      </c>
      <c r="W6199">
        <v>6.3250483325689437</v>
      </c>
      <c r="X6199">
        <v>512.25081582336838</v>
      </c>
      <c r="Y6199">
        <v>150.00061101330809</v>
      </c>
      <c r="Z6199">
        <v>48.089408304214111</v>
      </c>
      <c r="AA6199">
        <v>167.97775159260652</v>
      </c>
      <c r="AB6199">
        <v>305.0575866439205</v>
      </c>
      <c r="AC6199">
        <v>377.609791309493</v>
      </c>
      <c r="AD6199">
        <v>0</v>
      </c>
      <c r="AE6199">
        <v>1567.3110130194796</v>
      </c>
    </row>
    <row r="6200" spans="1:31" x14ac:dyDescent="0.25">
      <c r="A6200">
        <v>1720770</v>
      </c>
      <c r="B6200">
        <v>1</v>
      </c>
      <c r="C6200" t="s">
        <v>80</v>
      </c>
      <c r="D6200" t="s">
        <v>96</v>
      </c>
      <c r="E6200" t="s">
        <v>160</v>
      </c>
      <c r="F6200" t="s">
        <v>17811</v>
      </c>
      <c r="G6200" t="s">
        <v>162</v>
      </c>
      <c r="H6200" t="s">
        <v>134</v>
      </c>
      <c r="I6200" t="s">
        <v>135</v>
      </c>
      <c r="J6200" t="s">
        <v>136</v>
      </c>
      <c r="K6200" t="s">
        <v>137</v>
      </c>
      <c r="L6200" t="s">
        <v>17812</v>
      </c>
      <c r="M6200" t="s">
        <v>17813</v>
      </c>
      <c r="N6200">
        <v>0.33250000000000002</v>
      </c>
      <c r="O6200">
        <v>0</v>
      </c>
      <c r="P6200">
        <v>6</v>
      </c>
      <c r="Q6200">
        <v>0</v>
      </c>
      <c r="R6200">
        <v>0</v>
      </c>
      <c r="S6200">
        <v>0</v>
      </c>
      <c r="T6200">
        <v>1</v>
      </c>
      <c r="U6200">
        <v>0</v>
      </c>
      <c r="V6200">
        <v>0</v>
      </c>
      <c r="W6200">
        <v>0</v>
      </c>
      <c r="X6200">
        <v>0.19840152896557001</v>
      </c>
      <c r="Y6200">
        <v>0</v>
      </c>
      <c r="Z6200">
        <v>0</v>
      </c>
      <c r="AA6200">
        <v>0</v>
      </c>
      <c r="AB6200">
        <v>3.6336258233624998E-3</v>
      </c>
      <c r="AC6200">
        <v>0</v>
      </c>
      <c r="AD6200">
        <v>0</v>
      </c>
      <c r="AE6200">
        <v>0.2020351547889325</v>
      </c>
    </row>
    <row r="6201" spans="1:31" x14ac:dyDescent="0.25">
      <c r="A6201">
        <v>1720367</v>
      </c>
      <c r="B6201">
        <v>1</v>
      </c>
      <c r="C6201" t="s">
        <v>80</v>
      </c>
      <c r="D6201" t="s">
        <v>84</v>
      </c>
      <c r="E6201" t="s">
        <v>441</v>
      </c>
      <c r="F6201" t="s">
        <v>17814</v>
      </c>
      <c r="G6201" t="s">
        <v>904</v>
      </c>
      <c r="H6201" t="s">
        <v>134</v>
      </c>
      <c r="I6201" t="s">
        <v>135</v>
      </c>
      <c r="J6201" t="s">
        <v>136</v>
      </c>
      <c r="K6201" t="s">
        <v>137</v>
      </c>
      <c r="L6201" t="s">
        <v>17815</v>
      </c>
      <c r="M6201" t="s">
        <v>17816</v>
      </c>
      <c r="N6201">
        <v>2.426666666</v>
      </c>
      <c r="O6201">
        <v>0</v>
      </c>
      <c r="P6201">
        <v>84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44.509083404124837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44.509083404124837</v>
      </c>
    </row>
    <row r="6202" spans="1:31" x14ac:dyDescent="0.25">
      <c r="A6202">
        <v>1720344</v>
      </c>
      <c r="B6202">
        <v>1</v>
      </c>
      <c r="C6202" t="s">
        <v>80</v>
      </c>
      <c r="D6202" t="s">
        <v>84</v>
      </c>
      <c r="E6202" t="s">
        <v>131</v>
      </c>
      <c r="F6202" t="s">
        <v>17582</v>
      </c>
      <c r="G6202" t="s">
        <v>133</v>
      </c>
      <c r="H6202" t="s">
        <v>134</v>
      </c>
      <c r="I6202" t="s">
        <v>135</v>
      </c>
      <c r="J6202" t="s">
        <v>136</v>
      </c>
      <c r="K6202" t="s">
        <v>137</v>
      </c>
      <c r="L6202" t="s">
        <v>17817</v>
      </c>
      <c r="M6202" t="s">
        <v>17818</v>
      </c>
      <c r="N6202">
        <v>4.1797222219999997</v>
      </c>
      <c r="O6202">
        <v>0</v>
      </c>
      <c r="P6202">
        <v>1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0.86554114997641207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0.86554114997641207</v>
      </c>
    </row>
    <row r="6203" spans="1:31" x14ac:dyDescent="0.25">
      <c r="A6203">
        <v>1720653</v>
      </c>
      <c r="B6203">
        <v>1</v>
      </c>
      <c r="C6203" t="s">
        <v>80</v>
      </c>
      <c r="D6203" t="s">
        <v>100</v>
      </c>
      <c r="E6203" t="s">
        <v>171</v>
      </c>
      <c r="F6203" t="s">
        <v>17819</v>
      </c>
      <c r="G6203" t="s">
        <v>147</v>
      </c>
      <c r="H6203" t="s">
        <v>143</v>
      </c>
      <c r="I6203" t="s">
        <v>135</v>
      </c>
      <c r="J6203" t="s">
        <v>136</v>
      </c>
      <c r="K6203" t="s">
        <v>137</v>
      </c>
      <c r="L6203" t="s">
        <v>17820</v>
      </c>
      <c r="M6203" t="s">
        <v>17821</v>
      </c>
      <c r="N6203">
        <v>0.39972222200000002</v>
      </c>
      <c r="O6203">
        <v>0</v>
      </c>
      <c r="P6203">
        <v>128</v>
      </c>
      <c r="Q6203">
        <v>0</v>
      </c>
      <c r="R6203">
        <v>0</v>
      </c>
      <c r="S6203">
        <v>0</v>
      </c>
      <c r="T6203">
        <v>14</v>
      </c>
      <c r="U6203">
        <v>0</v>
      </c>
      <c r="V6203">
        <v>0</v>
      </c>
      <c r="W6203">
        <v>0</v>
      </c>
      <c r="X6203">
        <v>12.123501279509165</v>
      </c>
      <c r="Y6203">
        <v>0</v>
      </c>
      <c r="Z6203">
        <v>0</v>
      </c>
      <c r="AA6203">
        <v>0</v>
      </c>
      <c r="AB6203">
        <v>3.4970099525664757</v>
      </c>
      <c r="AC6203">
        <v>0</v>
      </c>
      <c r="AD6203">
        <v>0</v>
      </c>
      <c r="AE6203">
        <v>15.620511232075641</v>
      </c>
    </row>
    <row r="6204" spans="1:31" x14ac:dyDescent="0.25">
      <c r="A6204">
        <v>1720407</v>
      </c>
      <c r="B6204">
        <v>1</v>
      </c>
      <c r="C6204" t="s">
        <v>81</v>
      </c>
      <c r="D6204" t="s">
        <v>128</v>
      </c>
      <c r="E6204" t="s">
        <v>189</v>
      </c>
      <c r="F6204" t="s">
        <v>17822</v>
      </c>
      <c r="G6204" t="s">
        <v>147</v>
      </c>
      <c r="H6204" t="s">
        <v>143</v>
      </c>
      <c r="I6204" t="s">
        <v>135</v>
      </c>
      <c r="J6204" t="s">
        <v>136</v>
      </c>
      <c r="K6204" t="s">
        <v>137</v>
      </c>
      <c r="L6204" t="s">
        <v>17823</v>
      </c>
      <c r="M6204" t="s">
        <v>17824</v>
      </c>
      <c r="N6204">
        <v>0.69</v>
      </c>
      <c r="O6204">
        <v>0</v>
      </c>
      <c r="P6204">
        <v>543</v>
      </c>
      <c r="Q6204">
        <v>4</v>
      </c>
      <c r="R6204">
        <v>8</v>
      </c>
      <c r="S6204">
        <v>19</v>
      </c>
      <c r="T6204">
        <v>45</v>
      </c>
      <c r="U6204">
        <v>1</v>
      </c>
      <c r="V6204">
        <v>0</v>
      </c>
      <c r="W6204">
        <v>0</v>
      </c>
      <c r="X6204">
        <v>76.919058004007979</v>
      </c>
      <c r="Y6204">
        <v>3.4429917112001931</v>
      </c>
      <c r="Z6204">
        <v>6.1655383310643401</v>
      </c>
      <c r="AA6204">
        <v>545.61909713516491</v>
      </c>
      <c r="AB6204">
        <v>21.859204142125037</v>
      </c>
      <c r="AC6204">
        <v>12.408212855372879</v>
      </c>
      <c r="AD6204">
        <v>0</v>
      </c>
      <c r="AE6204">
        <v>666.41410217893531</v>
      </c>
    </row>
    <row r="6205" spans="1:31" x14ac:dyDescent="0.25">
      <c r="A6205">
        <v>1720739</v>
      </c>
      <c r="B6205">
        <v>1</v>
      </c>
      <c r="C6205" t="s">
        <v>81</v>
      </c>
      <c r="D6205" t="s">
        <v>118</v>
      </c>
      <c r="E6205" t="s">
        <v>131</v>
      </c>
      <c r="F6205" t="s">
        <v>17825</v>
      </c>
      <c r="G6205" t="s">
        <v>133</v>
      </c>
      <c r="H6205" t="s">
        <v>134</v>
      </c>
      <c r="I6205" t="s">
        <v>135</v>
      </c>
      <c r="J6205" t="s">
        <v>136</v>
      </c>
      <c r="K6205" t="s">
        <v>137</v>
      </c>
      <c r="L6205" t="s">
        <v>17826</v>
      </c>
      <c r="M6205" t="s">
        <v>17827</v>
      </c>
      <c r="N6205">
        <v>1.025555555</v>
      </c>
      <c r="O6205">
        <v>0</v>
      </c>
      <c r="P6205">
        <v>3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0.34381856830618918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0.34381856830618918</v>
      </c>
    </row>
    <row r="6206" spans="1:31" x14ac:dyDescent="0.25">
      <c r="A6206">
        <v>1720845</v>
      </c>
      <c r="B6206">
        <v>1</v>
      </c>
      <c r="C6206" t="s">
        <v>81</v>
      </c>
      <c r="D6206" t="s">
        <v>126</v>
      </c>
      <c r="E6206" t="s">
        <v>131</v>
      </c>
      <c r="F6206" t="s">
        <v>17828</v>
      </c>
      <c r="G6206" t="s">
        <v>133</v>
      </c>
      <c r="H6206" t="s">
        <v>134</v>
      </c>
      <c r="I6206" t="s">
        <v>135</v>
      </c>
      <c r="J6206" t="s">
        <v>136</v>
      </c>
      <c r="K6206" t="s">
        <v>137</v>
      </c>
      <c r="L6206" t="s">
        <v>17829</v>
      </c>
      <c r="M6206" t="s">
        <v>17830</v>
      </c>
      <c r="N6206">
        <v>1.5988888880000001</v>
      </c>
      <c r="O6206">
        <v>0</v>
      </c>
      <c r="P6206">
        <v>1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0.21957128121615999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0.21957128121615999</v>
      </c>
    </row>
    <row r="6207" spans="1:31" x14ac:dyDescent="0.25">
      <c r="A6207">
        <v>1720785</v>
      </c>
      <c r="B6207">
        <v>1</v>
      </c>
      <c r="C6207" t="s">
        <v>80</v>
      </c>
      <c r="D6207" t="s">
        <v>99</v>
      </c>
      <c r="E6207" t="s">
        <v>131</v>
      </c>
      <c r="F6207" t="s">
        <v>17831</v>
      </c>
      <c r="G6207" t="s">
        <v>133</v>
      </c>
      <c r="H6207" t="s">
        <v>134</v>
      </c>
      <c r="I6207" t="s">
        <v>135</v>
      </c>
      <c r="J6207" t="s">
        <v>136</v>
      </c>
      <c r="K6207" t="s">
        <v>137</v>
      </c>
      <c r="L6207" t="s">
        <v>17832</v>
      </c>
      <c r="M6207" t="s">
        <v>17833</v>
      </c>
      <c r="N6207">
        <v>3.4536111109999998</v>
      </c>
      <c r="O6207">
        <v>0</v>
      </c>
      <c r="P6207">
        <v>1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0.80901354444109463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0.80901354444109463</v>
      </c>
    </row>
    <row r="6208" spans="1:31" x14ac:dyDescent="0.25">
      <c r="A6208">
        <v>1720759</v>
      </c>
      <c r="B6208">
        <v>1</v>
      </c>
      <c r="C6208" t="s">
        <v>80</v>
      </c>
      <c r="D6208" t="s">
        <v>103</v>
      </c>
      <c r="E6208" t="s">
        <v>140</v>
      </c>
      <c r="F6208" t="s">
        <v>17834</v>
      </c>
      <c r="G6208" t="s">
        <v>147</v>
      </c>
      <c r="H6208" t="s">
        <v>143</v>
      </c>
      <c r="I6208" t="s">
        <v>135</v>
      </c>
      <c r="J6208" t="s">
        <v>136</v>
      </c>
      <c r="K6208" t="s">
        <v>137</v>
      </c>
      <c r="L6208" t="s">
        <v>17835</v>
      </c>
      <c r="M6208" t="s">
        <v>17836</v>
      </c>
      <c r="N6208">
        <v>1.143611111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5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140.84530203617368</v>
      </c>
      <c r="AD6208">
        <v>0</v>
      </c>
      <c r="AE6208">
        <v>140.84530203617368</v>
      </c>
    </row>
    <row r="6209" spans="1:31" x14ac:dyDescent="0.25">
      <c r="A6209">
        <v>1720802</v>
      </c>
      <c r="B6209">
        <v>1</v>
      </c>
      <c r="C6209" t="s">
        <v>81</v>
      </c>
      <c r="D6209" t="s">
        <v>128</v>
      </c>
      <c r="E6209" t="s">
        <v>160</v>
      </c>
      <c r="F6209" t="s">
        <v>17837</v>
      </c>
      <c r="G6209" t="s">
        <v>162</v>
      </c>
      <c r="H6209" t="s">
        <v>134</v>
      </c>
      <c r="I6209" t="s">
        <v>135</v>
      </c>
      <c r="J6209" t="s">
        <v>136</v>
      </c>
      <c r="K6209" t="s">
        <v>137</v>
      </c>
      <c r="L6209" t="s">
        <v>17838</v>
      </c>
      <c r="M6209" t="s">
        <v>17839</v>
      </c>
      <c r="N6209">
        <v>5.0597222220000004</v>
      </c>
      <c r="O6209">
        <v>0</v>
      </c>
      <c r="P6209">
        <v>49</v>
      </c>
      <c r="Q6209">
        <v>0</v>
      </c>
      <c r="R6209">
        <v>0</v>
      </c>
      <c r="S6209">
        <v>0</v>
      </c>
      <c r="T6209">
        <v>2</v>
      </c>
      <c r="U6209">
        <v>0</v>
      </c>
      <c r="V6209">
        <v>0</v>
      </c>
      <c r="W6209">
        <v>0</v>
      </c>
      <c r="X6209">
        <v>66.027054344522654</v>
      </c>
      <c r="Y6209">
        <v>0</v>
      </c>
      <c r="Z6209">
        <v>0</v>
      </c>
      <c r="AA6209">
        <v>0</v>
      </c>
      <c r="AB6209">
        <v>0.94318255168624887</v>
      </c>
      <c r="AC6209">
        <v>0</v>
      </c>
      <c r="AD6209">
        <v>0</v>
      </c>
      <c r="AE6209">
        <v>66.970236896208903</v>
      </c>
    </row>
    <row r="6210" spans="1:31" x14ac:dyDescent="0.25">
      <c r="A6210">
        <v>1720779</v>
      </c>
      <c r="B6210">
        <v>1</v>
      </c>
      <c r="C6210" t="s">
        <v>80</v>
      </c>
      <c r="D6210" t="s">
        <v>82</v>
      </c>
      <c r="E6210" t="s">
        <v>131</v>
      </c>
      <c r="F6210" t="s">
        <v>17840</v>
      </c>
      <c r="G6210" t="s">
        <v>242</v>
      </c>
      <c r="H6210" t="s">
        <v>134</v>
      </c>
      <c r="I6210" t="s">
        <v>135</v>
      </c>
      <c r="J6210" t="s">
        <v>136</v>
      </c>
      <c r="K6210" t="s">
        <v>137</v>
      </c>
      <c r="L6210" t="s">
        <v>17841</v>
      </c>
      <c r="M6210" t="s">
        <v>17842</v>
      </c>
      <c r="N6210">
        <v>7.0086111109999996</v>
      </c>
      <c r="O6210">
        <v>0</v>
      </c>
      <c r="P6210">
        <v>15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28.780252789650593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28.780252789650593</v>
      </c>
    </row>
    <row r="6211" spans="1:31" x14ac:dyDescent="0.25">
      <c r="A6211">
        <v>1720324</v>
      </c>
      <c r="B6211">
        <v>1</v>
      </c>
      <c r="C6211" t="s">
        <v>80</v>
      </c>
      <c r="D6211" t="s">
        <v>101</v>
      </c>
      <c r="E6211" t="s">
        <v>160</v>
      </c>
      <c r="F6211" t="s">
        <v>5173</v>
      </c>
      <c r="G6211" t="s">
        <v>162</v>
      </c>
      <c r="H6211" t="s">
        <v>134</v>
      </c>
      <c r="I6211" t="s">
        <v>135</v>
      </c>
      <c r="J6211" t="s">
        <v>136</v>
      </c>
      <c r="K6211" t="s">
        <v>137</v>
      </c>
      <c r="L6211" t="s">
        <v>17843</v>
      </c>
      <c r="M6211" t="s">
        <v>17844</v>
      </c>
      <c r="N6211">
        <v>3.3277777770000001</v>
      </c>
      <c r="O6211">
        <v>0</v>
      </c>
      <c r="P6211">
        <v>7</v>
      </c>
      <c r="Q6211">
        <v>0</v>
      </c>
      <c r="R6211">
        <v>0</v>
      </c>
      <c r="S6211">
        <v>0</v>
      </c>
      <c r="T6211">
        <v>4</v>
      </c>
      <c r="U6211">
        <v>0</v>
      </c>
      <c r="V6211">
        <v>0</v>
      </c>
      <c r="W6211">
        <v>0</v>
      </c>
      <c r="X6211">
        <v>14.117837512664765</v>
      </c>
      <c r="Y6211">
        <v>0</v>
      </c>
      <c r="Z6211">
        <v>0</v>
      </c>
      <c r="AA6211">
        <v>0</v>
      </c>
      <c r="AB6211">
        <v>16.47114892488921</v>
      </c>
      <c r="AC6211">
        <v>0</v>
      </c>
      <c r="AD6211">
        <v>0</v>
      </c>
      <c r="AE6211">
        <v>30.588986437553977</v>
      </c>
    </row>
    <row r="6212" spans="1:31" x14ac:dyDescent="0.25">
      <c r="A6212">
        <v>1720218</v>
      </c>
      <c r="B6212">
        <v>1</v>
      </c>
      <c r="C6212" t="s">
        <v>80</v>
      </c>
      <c r="D6212" t="s">
        <v>96</v>
      </c>
      <c r="E6212" t="s">
        <v>140</v>
      </c>
      <c r="F6212" t="s">
        <v>907</v>
      </c>
      <c r="G6212" t="s">
        <v>147</v>
      </c>
      <c r="H6212" t="s">
        <v>143</v>
      </c>
      <c r="I6212" t="s">
        <v>135</v>
      </c>
      <c r="J6212" t="s">
        <v>136</v>
      </c>
      <c r="K6212" t="s">
        <v>137</v>
      </c>
      <c r="L6212" t="s">
        <v>17845</v>
      </c>
      <c r="M6212" t="s">
        <v>17846</v>
      </c>
      <c r="N6212">
        <v>0.48083333299999997</v>
      </c>
      <c r="O6212">
        <v>2</v>
      </c>
      <c r="P6212">
        <v>124</v>
      </c>
      <c r="Q6212">
        <v>0</v>
      </c>
      <c r="R6212">
        <v>2</v>
      </c>
      <c r="S6212">
        <v>0</v>
      </c>
      <c r="T6212">
        <v>8</v>
      </c>
      <c r="U6212">
        <v>0</v>
      </c>
      <c r="V6212">
        <v>0</v>
      </c>
      <c r="W6212">
        <v>4.0152845310016669</v>
      </c>
      <c r="X6212">
        <v>6.7319528117747875</v>
      </c>
      <c r="Y6212">
        <v>0</v>
      </c>
      <c r="Z6212">
        <v>0.29848872481570832</v>
      </c>
      <c r="AA6212">
        <v>0</v>
      </c>
      <c r="AB6212">
        <v>2.0957589695234953</v>
      </c>
      <c r="AC6212">
        <v>0</v>
      </c>
      <c r="AD6212">
        <v>0</v>
      </c>
      <c r="AE6212">
        <v>13.141485037115658</v>
      </c>
    </row>
    <row r="6213" spans="1:31" x14ac:dyDescent="0.25">
      <c r="A6213">
        <v>1720679</v>
      </c>
      <c r="B6213">
        <v>1</v>
      </c>
      <c r="C6213" t="s">
        <v>80</v>
      </c>
      <c r="D6213" t="s">
        <v>100</v>
      </c>
      <c r="E6213" t="s">
        <v>160</v>
      </c>
      <c r="F6213" t="s">
        <v>17847</v>
      </c>
      <c r="G6213" t="s">
        <v>162</v>
      </c>
      <c r="H6213" t="s">
        <v>134</v>
      </c>
      <c r="I6213" t="s">
        <v>135</v>
      </c>
      <c r="J6213" t="s">
        <v>136</v>
      </c>
      <c r="K6213" t="s">
        <v>137</v>
      </c>
      <c r="L6213" t="s">
        <v>17848</v>
      </c>
      <c r="M6213" t="s">
        <v>17849</v>
      </c>
      <c r="N6213">
        <v>3.5449999999999999</v>
      </c>
      <c r="O6213">
        <v>0</v>
      </c>
      <c r="P6213">
        <v>29</v>
      </c>
      <c r="Q6213">
        <v>0</v>
      </c>
      <c r="R6213">
        <v>2</v>
      </c>
      <c r="S6213">
        <v>0</v>
      </c>
      <c r="T6213">
        <v>10</v>
      </c>
      <c r="U6213">
        <v>0</v>
      </c>
      <c r="V6213">
        <v>0</v>
      </c>
      <c r="W6213">
        <v>0</v>
      </c>
      <c r="X6213">
        <v>21.845835195737351</v>
      </c>
      <c r="Y6213">
        <v>0</v>
      </c>
      <c r="Z6213">
        <v>1.1917617505107299</v>
      </c>
      <c r="AA6213">
        <v>0</v>
      </c>
      <c r="AB6213">
        <v>5.8793087063557401</v>
      </c>
      <c r="AC6213">
        <v>0</v>
      </c>
      <c r="AD6213">
        <v>0</v>
      </c>
      <c r="AE6213">
        <v>28.91690565260382</v>
      </c>
    </row>
    <row r="6214" spans="1:31" x14ac:dyDescent="0.25">
      <c r="A6214">
        <v>1720487</v>
      </c>
      <c r="B6214">
        <v>1</v>
      </c>
      <c r="C6214" t="s">
        <v>80</v>
      </c>
      <c r="D6214" t="s">
        <v>83</v>
      </c>
      <c r="E6214" t="s">
        <v>441</v>
      </c>
      <c r="F6214" t="s">
        <v>903</v>
      </c>
      <c r="G6214" t="s">
        <v>162</v>
      </c>
      <c r="H6214" t="s">
        <v>134</v>
      </c>
      <c r="I6214" t="s">
        <v>135</v>
      </c>
      <c r="J6214" t="s">
        <v>136</v>
      </c>
      <c r="K6214" t="s">
        <v>137</v>
      </c>
      <c r="L6214" t="s">
        <v>17850</v>
      </c>
      <c r="M6214" t="s">
        <v>17851</v>
      </c>
      <c r="N6214">
        <v>1.5925</v>
      </c>
      <c r="O6214">
        <v>0</v>
      </c>
      <c r="P6214">
        <v>2</v>
      </c>
      <c r="Q6214">
        <v>0</v>
      </c>
      <c r="R6214">
        <v>0</v>
      </c>
      <c r="S6214">
        <v>0</v>
      </c>
      <c r="T6214">
        <v>29</v>
      </c>
      <c r="U6214">
        <v>0</v>
      </c>
      <c r="V6214">
        <v>0</v>
      </c>
      <c r="W6214">
        <v>0</v>
      </c>
      <c r="X6214">
        <v>0.46730008933697498</v>
      </c>
      <c r="Y6214">
        <v>0</v>
      </c>
      <c r="Z6214">
        <v>0</v>
      </c>
      <c r="AA6214">
        <v>0</v>
      </c>
      <c r="AB6214">
        <v>95.875372630776681</v>
      </c>
      <c r="AC6214">
        <v>0</v>
      </c>
      <c r="AD6214">
        <v>0</v>
      </c>
      <c r="AE6214">
        <v>96.342672720113654</v>
      </c>
    </row>
    <row r="6215" spans="1:31" x14ac:dyDescent="0.25">
      <c r="A6215">
        <v>1720510</v>
      </c>
      <c r="B6215">
        <v>1</v>
      </c>
      <c r="C6215" t="s">
        <v>81</v>
      </c>
      <c r="D6215" t="s">
        <v>127</v>
      </c>
      <c r="E6215" t="s">
        <v>131</v>
      </c>
      <c r="F6215" t="s">
        <v>17852</v>
      </c>
      <c r="G6215" t="s">
        <v>269</v>
      </c>
      <c r="H6215" t="s">
        <v>134</v>
      </c>
      <c r="I6215" t="s">
        <v>135</v>
      </c>
      <c r="J6215" t="s">
        <v>136</v>
      </c>
      <c r="K6215" t="s">
        <v>137</v>
      </c>
      <c r="L6215" t="s">
        <v>17853</v>
      </c>
      <c r="M6215" t="s">
        <v>17854</v>
      </c>
      <c r="N6215">
        <v>0.92944444400000004</v>
      </c>
      <c r="O6215">
        <v>0</v>
      </c>
      <c r="P6215">
        <v>10</v>
      </c>
      <c r="Q6215">
        <v>0</v>
      </c>
      <c r="R6215">
        <v>0</v>
      </c>
      <c r="S6215">
        <v>0</v>
      </c>
      <c r="T6215">
        <v>1</v>
      </c>
      <c r="U6215">
        <v>0</v>
      </c>
      <c r="V6215">
        <v>0</v>
      </c>
      <c r="W6215">
        <v>0</v>
      </c>
      <c r="X6215">
        <v>2.065101726624873</v>
      </c>
      <c r="Y6215">
        <v>0</v>
      </c>
      <c r="Z6215">
        <v>0</v>
      </c>
      <c r="AA6215">
        <v>0</v>
      </c>
      <c r="AB6215">
        <v>0.3180846124567942</v>
      </c>
      <c r="AC6215">
        <v>0</v>
      </c>
      <c r="AD6215">
        <v>0</v>
      </c>
      <c r="AE6215">
        <v>2.383186339081667</v>
      </c>
    </row>
    <row r="6216" spans="1:31" x14ac:dyDescent="0.25">
      <c r="A6216">
        <v>1720387</v>
      </c>
      <c r="B6216">
        <v>1</v>
      </c>
      <c r="C6216" t="s">
        <v>81</v>
      </c>
      <c r="D6216" t="s">
        <v>118</v>
      </c>
      <c r="E6216" t="s">
        <v>160</v>
      </c>
      <c r="F6216" t="s">
        <v>17855</v>
      </c>
      <c r="G6216" t="s">
        <v>162</v>
      </c>
      <c r="H6216" t="s">
        <v>134</v>
      </c>
      <c r="I6216" t="s">
        <v>135</v>
      </c>
      <c r="J6216" t="s">
        <v>136</v>
      </c>
      <c r="K6216" t="s">
        <v>137</v>
      </c>
      <c r="L6216" t="s">
        <v>17856</v>
      </c>
      <c r="M6216" t="s">
        <v>17857</v>
      </c>
      <c r="N6216">
        <v>3.0105555549999998</v>
      </c>
      <c r="O6216">
        <v>0</v>
      </c>
      <c r="P6216">
        <v>15</v>
      </c>
      <c r="Q6216">
        <v>0</v>
      </c>
      <c r="R6216">
        <v>0</v>
      </c>
      <c r="S6216">
        <v>0</v>
      </c>
      <c r="T6216">
        <v>1</v>
      </c>
      <c r="U6216">
        <v>0</v>
      </c>
      <c r="V6216">
        <v>0</v>
      </c>
      <c r="W6216">
        <v>0</v>
      </c>
      <c r="X6216">
        <v>5.8005091825879358</v>
      </c>
      <c r="Y6216">
        <v>0</v>
      </c>
      <c r="Z6216">
        <v>0</v>
      </c>
      <c r="AA6216">
        <v>0</v>
      </c>
      <c r="AB6216">
        <v>3.4262863025311112E-2</v>
      </c>
      <c r="AC6216">
        <v>0</v>
      </c>
      <c r="AD6216">
        <v>0</v>
      </c>
      <c r="AE6216">
        <v>5.8347720456132466</v>
      </c>
    </row>
    <row r="6217" spans="1:31" x14ac:dyDescent="0.25">
      <c r="A6217">
        <v>1720656</v>
      </c>
      <c r="B6217">
        <v>1</v>
      </c>
      <c r="C6217" t="s">
        <v>81</v>
      </c>
      <c r="D6217" t="s">
        <v>113</v>
      </c>
      <c r="E6217" t="s">
        <v>131</v>
      </c>
      <c r="F6217" t="s">
        <v>17858</v>
      </c>
      <c r="G6217" t="s">
        <v>238</v>
      </c>
      <c r="H6217" t="s">
        <v>134</v>
      </c>
      <c r="I6217" t="s">
        <v>135</v>
      </c>
      <c r="J6217" t="s">
        <v>136</v>
      </c>
      <c r="K6217" t="s">
        <v>137</v>
      </c>
      <c r="L6217" t="s">
        <v>17859</v>
      </c>
      <c r="M6217" t="s">
        <v>17860</v>
      </c>
      <c r="N6217">
        <v>1.8811111110000001</v>
      </c>
      <c r="O6217">
        <v>0</v>
      </c>
      <c r="P6217">
        <v>1</v>
      </c>
      <c r="Q6217">
        <v>0</v>
      </c>
      <c r="R6217">
        <v>0</v>
      </c>
      <c r="S6217">
        <v>0</v>
      </c>
      <c r="T6217">
        <v>1</v>
      </c>
      <c r="U6217">
        <v>0</v>
      </c>
      <c r="V6217">
        <v>0</v>
      </c>
      <c r="W6217">
        <v>0</v>
      </c>
      <c r="X6217">
        <v>0.45738451715488887</v>
      </c>
      <c r="Y6217">
        <v>0</v>
      </c>
      <c r="Z6217">
        <v>0</v>
      </c>
      <c r="AA6217">
        <v>0</v>
      </c>
      <c r="AB6217">
        <v>2.995297718291667E-4</v>
      </c>
      <c r="AC6217">
        <v>0</v>
      </c>
      <c r="AD6217">
        <v>0</v>
      </c>
      <c r="AE6217">
        <v>0.45768404692671805</v>
      </c>
    </row>
    <row r="6218" spans="1:31" x14ac:dyDescent="0.25">
      <c r="A6218">
        <v>1720241</v>
      </c>
      <c r="B6218">
        <v>1</v>
      </c>
      <c r="C6218" t="s">
        <v>81</v>
      </c>
      <c r="D6218" t="s">
        <v>115</v>
      </c>
      <c r="E6218" t="s">
        <v>189</v>
      </c>
      <c r="F6218" t="s">
        <v>17861</v>
      </c>
      <c r="G6218" t="s">
        <v>147</v>
      </c>
      <c r="H6218" t="s">
        <v>143</v>
      </c>
      <c r="I6218" t="s">
        <v>135</v>
      </c>
      <c r="J6218" t="s">
        <v>136</v>
      </c>
      <c r="K6218" t="s">
        <v>137</v>
      </c>
      <c r="L6218" t="s">
        <v>17862</v>
      </c>
      <c r="M6218" t="s">
        <v>17863</v>
      </c>
      <c r="N6218">
        <v>0.46500000000000002</v>
      </c>
      <c r="O6218">
        <v>0</v>
      </c>
      <c r="P6218">
        <v>214</v>
      </c>
      <c r="Q6218">
        <v>0</v>
      </c>
      <c r="R6218">
        <v>46</v>
      </c>
      <c r="S6218">
        <v>9</v>
      </c>
      <c r="T6218">
        <v>26</v>
      </c>
      <c r="U6218">
        <v>0</v>
      </c>
      <c r="V6218">
        <v>0</v>
      </c>
      <c r="W6218">
        <v>0</v>
      </c>
      <c r="X6218">
        <v>7.7548263876382686</v>
      </c>
      <c r="Y6218">
        <v>0</v>
      </c>
      <c r="Z6218">
        <v>3.1242958508250913</v>
      </c>
      <c r="AA6218">
        <v>15.718661420580061</v>
      </c>
      <c r="AB6218">
        <v>5.2695629751057149</v>
      </c>
      <c r="AC6218">
        <v>0</v>
      </c>
      <c r="AD6218">
        <v>0</v>
      </c>
      <c r="AE6218">
        <v>31.867346634149136</v>
      </c>
    </row>
    <row r="6219" spans="1:31" x14ac:dyDescent="0.25">
      <c r="A6219">
        <v>1720550</v>
      </c>
      <c r="B6219">
        <v>1</v>
      </c>
      <c r="C6219" t="s">
        <v>80</v>
      </c>
      <c r="D6219" t="s">
        <v>95</v>
      </c>
      <c r="E6219" t="s">
        <v>131</v>
      </c>
      <c r="F6219" t="s">
        <v>17864</v>
      </c>
      <c r="G6219" t="s">
        <v>133</v>
      </c>
      <c r="H6219" t="s">
        <v>134</v>
      </c>
      <c r="I6219" t="s">
        <v>135</v>
      </c>
      <c r="J6219" t="s">
        <v>136</v>
      </c>
      <c r="K6219" t="s">
        <v>137</v>
      </c>
      <c r="L6219" t="s">
        <v>17865</v>
      </c>
      <c r="M6219" t="s">
        <v>17866</v>
      </c>
      <c r="N6219">
        <v>8.4233333330000004</v>
      </c>
      <c r="O6219">
        <v>0</v>
      </c>
      <c r="P6219">
        <v>2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5.2870732028667735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5.2870732028667735</v>
      </c>
    </row>
    <row r="6220" spans="1:31" x14ac:dyDescent="0.25">
      <c r="A6220">
        <v>1720702</v>
      </c>
      <c r="B6220">
        <v>1</v>
      </c>
      <c r="C6220" t="s">
        <v>81</v>
      </c>
      <c r="D6220" t="s">
        <v>127</v>
      </c>
      <c r="E6220" t="s">
        <v>131</v>
      </c>
      <c r="F6220" t="s">
        <v>17867</v>
      </c>
      <c r="G6220" t="s">
        <v>269</v>
      </c>
      <c r="H6220" t="s">
        <v>134</v>
      </c>
      <c r="I6220" t="s">
        <v>135</v>
      </c>
      <c r="J6220" t="s">
        <v>136</v>
      </c>
      <c r="K6220" t="s">
        <v>137</v>
      </c>
      <c r="L6220" t="s">
        <v>17868</v>
      </c>
      <c r="M6220" t="s">
        <v>17869</v>
      </c>
      <c r="N6220">
        <v>4.6280555550000004</v>
      </c>
      <c r="O6220">
        <v>0</v>
      </c>
      <c r="P6220">
        <v>1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6.5315071521000008E-4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6.5315071521000008E-4</v>
      </c>
    </row>
    <row r="6221" spans="1:31" x14ac:dyDescent="0.25">
      <c r="A6221">
        <v>1720493</v>
      </c>
      <c r="B6221">
        <v>1</v>
      </c>
      <c r="C6221" t="s">
        <v>81</v>
      </c>
      <c r="D6221" t="s">
        <v>123</v>
      </c>
      <c r="E6221" t="s">
        <v>189</v>
      </c>
      <c r="F6221" t="s">
        <v>17870</v>
      </c>
      <c r="G6221" t="s">
        <v>147</v>
      </c>
      <c r="H6221" t="s">
        <v>143</v>
      </c>
      <c r="I6221" t="s">
        <v>135</v>
      </c>
      <c r="J6221" t="s">
        <v>136</v>
      </c>
      <c r="K6221" t="s">
        <v>137</v>
      </c>
      <c r="L6221" t="s">
        <v>17871</v>
      </c>
      <c r="M6221" t="s">
        <v>17872</v>
      </c>
      <c r="N6221">
        <v>1.323611111</v>
      </c>
      <c r="O6221">
        <v>0</v>
      </c>
      <c r="P6221">
        <v>4</v>
      </c>
      <c r="Q6221">
        <v>1</v>
      </c>
      <c r="R6221">
        <v>135</v>
      </c>
      <c r="S6221">
        <v>0</v>
      </c>
      <c r="T6221">
        <v>13</v>
      </c>
      <c r="U6221">
        <v>0</v>
      </c>
      <c r="V6221">
        <v>0</v>
      </c>
      <c r="W6221">
        <v>0</v>
      </c>
      <c r="X6221">
        <v>0.682079299398057</v>
      </c>
      <c r="Y6221">
        <v>0.77331786494855559</v>
      </c>
      <c r="Z6221">
        <v>48.835499614235644</v>
      </c>
      <c r="AA6221">
        <v>0</v>
      </c>
      <c r="AB6221">
        <v>10.550497023447029</v>
      </c>
      <c r="AC6221">
        <v>0</v>
      </c>
      <c r="AD6221">
        <v>0</v>
      </c>
      <c r="AE6221">
        <v>60.841393802029287</v>
      </c>
    </row>
    <row r="6222" spans="1:31" x14ac:dyDescent="0.25">
      <c r="A6222">
        <v>1720742</v>
      </c>
      <c r="B6222">
        <v>1</v>
      </c>
      <c r="C6222" t="s">
        <v>80</v>
      </c>
      <c r="D6222" t="s">
        <v>105</v>
      </c>
      <c r="E6222" t="s">
        <v>131</v>
      </c>
      <c r="F6222" t="s">
        <v>17873</v>
      </c>
      <c r="G6222" t="s">
        <v>238</v>
      </c>
      <c r="H6222" t="s">
        <v>134</v>
      </c>
      <c r="I6222" t="s">
        <v>135</v>
      </c>
      <c r="J6222" t="s">
        <v>136</v>
      </c>
      <c r="K6222" t="s">
        <v>137</v>
      </c>
      <c r="L6222" t="s">
        <v>17874</v>
      </c>
      <c r="M6222" t="s">
        <v>17875</v>
      </c>
      <c r="N6222">
        <v>1.014444444</v>
      </c>
      <c r="O6222">
        <v>0</v>
      </c>
      <c r="P6222">
        <v>12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2.742575884236401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2.742575884236401</v>
      </c>
    </row>
    <row r="6223" spans="1:31" x14ac:dyDescent="0.25">
      <c r="A6223">
        <v>1720696</v>
      </c>
      <c r="B6223">
        <v>1</v>
      </c>
      <c r="C6223" t="s">
        <v>80</v>
      </c>
      <c r="D6223" t="s">
        <v>99</v>
      </c>
      <c r="E6223" t="s">
        <v>131</v>
      </c>
      <c r="F6223" t="s">
        <v>17876</v>
      </c>
      <c r="G6223" t="s">
        <v>133</v>
      </c>
      <c r="H6223" t="s">
        <v>134</v>
      </c>
      <c r="I6223" t="s">
        <v>135</v>
      </c>
      <c r="J6223" t="s">
        <v>136</v>
      </c>
      <c r="K6223" t="s">
        <v>137</v>
      </c>
      <c r="L6223" t="s">
        <v>17877</v>
      </c>
      <c r="M6223" t="s">
        <v>17878</v>
      </c>
      <c r="N6223">
        <v>1.976388888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1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2.3274875867517082</v>
      </c>
      <c r="AC6223">
        <v>0</v>
      </c>
      <c r="AD6223">
        <v>0</v>
      </c>
      <c r="AE6223">
        <v>2.3274875867517082</v>
      </c>
    </row>
    <row r="6224" spans="1:31" x14ac:dyDescent="0.25">
      <c r="A6224">
        <v>1720301</v>
      </c>
      <c r="B6224">
        <v>1</v>
      </c>
      <c r="C6224" t="s">
        <v>80</v>
      </c>
      <c r="D6224" t="s">
        <v>104</v>
      </c>
      <c r="E6224" t="s">
        <v>189</v>
      </c>
      <c r="F6224" t="s">
        <v>17879</v>
      </c>
      <c r="G6224" t="s">
        <v>147</v>
      </c>
      <c r="H6224" t="s">
        <v>143</v>
      </c>
      <c r="I6224" t="s">
        <v>135</v>
      </c>
      <c r="J6224" t="s">
        <v>136</v>
      </c>
      <c r="K6224" t="s">
        <v>137</v>
      </c>
      <c r="L6224" t="s">
        <v>17880</v>
      </c>
      <c r="M6224" t="s">
        <v>17881</v>
      </c>
      <c r="N6224">
        <v>1.076944444</v>
      </c>
      <c r="O6224">
        <v>0</v>
      </c>
      <c r="P6224">
        <v>1465</v>
      </c>
      <c r="Q6224">
        <v>0</v>
      </c>
      <c r="R6224">
        <v>4</v>
      </c>
      <c r="S6224">
        <v>0</v>
      </c>
      <c r="T6224">
        <v>160</v>
      </c>
      <c r="U6224">
        <v>0</v>
      </c>
      <c r="V6224">
        <v>0</v>
      </c>
      <c r="W6224">
        <v>0</v>
      </c>
      <c r="X6224">
        <v>368.92044120613275</v>
      </c>
      <c r="Y6224">
        <v>0</v>
      </c>
      <c r="Z6224">
        <v>0.7411553284066219</v>
      </c>
      <c r="AA6224">
        <v>0</v>
      </c>
      <c r="AB6224">
        <v>67.944723994433886</v>
      </c>
      <c r="AC6224">
        <v>0</v>
      </c>
      <c r="AD6224">
        <v>0</v>
      </c>
      <c r="AE6224">
        <v>437.6063205289733</v>
      </c>
    </row>
    <row r="6225" spans="1:31" x14ac:dyDescent="0.25">
      <c r="A6225">
        <v>1720596</v>
      </c>
      <c r="B6225">
        <v>1</v>
      </c>
      <c r="C6225" t="s">
        <v>80</v>
      </c>
      <c r="D6225" t="s">
        <v>102</v>
      </c>
      <c r="E6225" t="s">
        <v>131</v>
      </c>
      <c r="F6225" t="s">
        <v>17882</v>
      </c>
      <c r="G6225" t="s">
        <v>238</v>
      </c>
      <c r="H6225" t="s">
        <v>134</v>
      </c>
      <c r="I6225" t="s">
        <v>135</v>
      </c>
      <c r="J6225" t="s">
        <v>136</v>
      </c>
      <c r="K6225" t="s">
        <v>137</v>
      </c>
      <c r="L6225" t="s">
        <v>17883</v>
      </c>
      <c r="M6225" t="s">
        <v>17884</v>
      </c>
      <c r="N6225">
        <v>1.3419444439999999</v>
      </c>
      <c r="O6225">
        <v>0</v>
      </c>
      <c r="P6225">
        <v>2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0.32069383456051115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0.32069383456051115</v>
      </c>
    </row>
    <row r="6226" spans="1:31" x14ac:dyDescent="0.25">
      <c r="A6226">
        <v>1720258</v>
      </c>
      <c r="B6226">
        <v>1</v>
      </c>
      <c r="C6226" t="s">
        <v>80</v>
      </c>
      <c r="D6226" t="s">
        <v>90</v>
      </c>
      <c r="E6226" t="s">
        <v>131</v>
      </c>
      <c r="F6226" t="s">
        <v>17885</v>
      </c>
      <c r="G6226" t="s">
        <v>242</v>
      </c>
      <c r="H6226" t="s">
        <v>134</v>
      </c>
      <c r="I6226" t="s">
        <v>135</v>
      </c>
      <c r="J6226" t="s">
        <v>136</v>
      </c>
      <c r="K6226" t="s">
        <v>137</v>
      </c>
      <c r="L6226" t="s">
        <v>17886</v>
      </c>
      <c r="M6226" t="s">
        <v>17887</v>
      </c>
      <c r="N6226">
        <v>8.84</v>
      </c>
      <c r="O6226">
        <v>0</v>
      </c>
      <c r="P6226">
        <v>6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10.66935250729453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10.66935250729453</v>
      </c>
    </row>
    <row r="6227" spans="1:31" x14ac:dyDescent="0.25">
      <c r="A6227">
        <v>1720825</v>
      </c>
      <c r="B6227">
        <v>1</v>
      </c>
      <c r="C6227" t="s">
        <v>81</v>
      </c>
      <c r="D6227" t="s">
        <v>123</v>
      </c>
      <c r="E6227" t="s">
        <v>140</v>
      </c>
      <c r="F6227" t="s">
        <v>1030</v>
      </c>
      <c r="G6227" t="s">
        <v>147</v>
      </c>
      <c r="H6227" t="s">
        <v>143</v>
      </c>
      <c r="I6227" t="s">
        <v>135</v>
      </c>
      <c r="J6227" t="s">
        <v>136</v>
      </c>
      <c r="K6227" t="s">
        <v>137</v>
      </c>
      <c r="L6227" t="s">
        <v>17888</v>
      </c>
      <c r="M6227" t="s">
        <v>17889</v>
      </c>
      <c r="N6227">
        <v>0.48333333299999998</v>
      </c>
      <c r="O6227">
        <v>3</v>
      </c>
      <c r="P6227">
        <v>1</v>
      </c>
      <c r="Q6227">
        <v>78</v>
      </c>
      <c r="R6227">
        <v>69</v>
      </c>
      <c r="S6227">
        <v>13</v>
      </c>
      <c r="T6227">
        <v>9</v>
      </c>
      <c r="U6227">
        <v>0</v>
      </c>
      <c r="V6227">
        <v>0</v>
      </c>
      <c r="W6227">
        <v>0.41519497596720001</v>
      </c>
      <c r="X6227">
        <v>5.8100133977233334E-2</v>
      </c>
      <c r="Y6227">
        <v>10.945441965312853</v>
      </c>
      <c r="Z6227">
        <v>10.085987173109299</v>
      </c>
      <c r="AA6227">
        <v>13.852693968558899</v>
      </c>
      <c r="AB6227">
        <v>3.6164218662316499</v>
      </c>
      <c r="AC6227">
        <v>0</v>
      </c>
      <c r="AD6227">
        <v>0</v>
      </c>
      <c r="AE6227">
        <v>38.973840083157128</v>
      </c>
    </row>
    <row r="6228" spans="1:31" x14ac:dyDescent="0.25">
      <c r="A6228">
        <v>1720782</v>
      </c>
      <c r="B6228">
        <v>1</v>
      </c>
      <c r="C6228" t="s">
        <v>80</v>
      </c>
      <c r="D6228" t="s">
        <v>98</v>
      </c>
      <c r="E6228" t="s">
        <v>131</v>
      </c>
      <c r="F6228" t="s">
        <v>17736</v>
      </c>
      <c r="G6228" t="s">
        <v>133</v>
      </c>
      <c r="H6228" t="s">
        <v>134</v>
      </c>
      <c r="I6228" t="s">
        <v>135</v>
      </c>
      <c r="J6228" t="s">
        <v>136</v>
      </c>
      <c r="K6228" t="s">
        <v>137</v>
      </c>
      <c r="L6228" t="s">
        <v>17890</v>
      </c>
      <c r="M6228" t="s">
        <v>17891</v>
      </c>
      <c r="N6228">
        <v>1.7375</v>
      </c>
      <c r="O6228">
        <v>0</v>
      </c>
      <c r="P6228">
        <v>1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1.1016334977568958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1.1016334977568958</v>
      </c>
    </row>
    <row r="6229" spans="1:31" x14ac:dyDescent="0.25">
      <c r="A6229">
        <v>1720384</v>
      </c>
      <c r="B6229">
        <v>1</v>
      </c>
      <c r="C6229" t="s">
        <v>80</v>
      </c>
      <c r="D6229" t="s">
        <v>97</v>
      </c>
      <c r="E6229" t="s">
        <v>171</v>
      </c>
      <c r="F6229" t="s">
        <v>17892</v>
      </c>
      <c r="G6229" t="s">
        <v>295</v>
      </c>
      <c r="H6229" t="s">
        <v>143</v>
      </c>
      <c r="I6229" t="s">
        <v>135</v>
      </c>
      <c r="J6229" t="s">
        <v>136</v>
      </c>
      <c r="K6229" t="s">
        <v>137</v>
      </c>
      <c r="L6229" t="s">
        <v>17893</v>
      </c>
      <c r="M6229" t="s">
        <v>17894</v>
      </c>
      <c r="N6229">
        <v>1.7975000000000001</v>
      </c>
      <c r="O6229">
        <v>0</v>
      </c>
      <c r="P6229">
        <v>25</v>
      </c>
      <c r="Q6229">
        <v>0</v>
      </c>
      <c r="R6229">
        <v>12</v>
      </c>
      <c r="S6229">
        <v>0</v>
      </c>
      <c r="T6229">
        <v>12</v>
      </c>
      <c r="U6229">
        <v>0</v>
      </c>
      <c r="V6229">
        <v>0</v>
      </c>
      <c r="W6229">
        <v>0</v>
      </c>
      <c r="X6229">
        <v>22.608736825682715</v>
      </c>
      <c r="Y6229">
        <v>0</v>
      </c>
      <c r="Z6229">
        <v>8.3065304620869913</v>
      </c>
      <c r="AA6229">
        <v>0</v>
      </c>
      <c r="AB6229">
        <v>7.6840272387396666</v>
      </c>
      <c r="AC6229">
        <v>0</v>
      </c>
      <c r="AD6229">
        <v>0</v>
      </c>
      <c r="AE6229">
        <v>38.599294526509375</v>
      </c>
    </row>
    <row r="6230" spans="1:31" x14ac:dyDescent="0.25">
      <c r="A6230">
        <v>1720570</v>
      </c>
      <c r="B6230">
        <v>1</v>
      </c>
      <c r="C6230" t="s">
        <v>81</v>
      </c>
      <c r="D6230" t="s">
        <v>113</v>
      </c>
      <c r="E6230" t="s">
        <v>189</v>
      </c>
      <c r="F6230" t="s">
        <v>12270</v>
      </c>
      <c r="G6230" t="s">
        <v>147</v>
      </c>
      <c r="H6230" t="s">
        <v>143</v>
      </c>
      <c r="I6230" t="s">
        <v>455</v>
      </c>
      <c r="J6230" t="s">
        <v>136</v>
      </c>
      <c r="K6230" t="s">
        <v>137</v>
      </c>
      <c r="L6230" t="s">
        <v>17895</v>
      </c>
      <c r="M6230" t="s">
        <v>17896</v>
      </c>
      <c r="N6230">
        <v>4.4444439999999997E-3</v>
      </c>
      <c r="O6230">
        <v>0</v>
      </c>
      <c r="P6230">
        <v>689</v>
      </c>
      <c r="Q6230">
        <v>51</v>
      </c>
      <c r="R6230">
        <v>258</v>
      </c>
      <c r="S6230">
        <v>8</v>
      </c>
      <c r="T6230">
        <v>39</v>
      </c>
      <c r="U6230">
        <v>1</v>
      </c>
      <c r="V6230">
        <v>0</v>
      </c>
      <c r="W6230">
        <v>0</v>
      </c>
      <c r="X6230">
        <v>0.4728833392342805</v>
      </c>
      <c r="Y6230">
        <v>0.16611668986821332</v>
      </c>
      <c r="Z6230">
        <v>0.60322418083900875</v>
      </c>
      <c r="AA6230">
        <v>0.32611993557424002</v>
      </c>
      <c r="AB6230">
        <v>7.7446816113053318E-2</v>
      </c>
      <c r="AC6230">
        <v>9.2770495533444436E-2</v>
      </c>
      <c r="AD6230">
        <v>0</v>
      </c>
      <c r="AE6230">
        <v>1.7385614571622405</v>
      </c>
    </row>
    <row r="6231" spans="1:31" x14ac:dyDescent="0.25">
      <c r="A6231">
        <v>1720321</v>
      </c>
      <c r="B6231">
        <v>1</v>
      </c>
      <c r="C6231" t="s">
        <v>80</v>
      </c>
      <c r="D6231" t="s">
        <v>107</v>
      </c>
      <c r="E6231" t="s">
        <v>171</v>
      </c>
      <c r="F6231" t="s">
        <v>17897</v>
      </c>
      <c r="G6231" t="s">
        <v>152</v>
      </c>
      <c r="H6231" t="s">
        <v>143</v>
      </c>
      <c r="I6231" t="s">
        <v>135</v>
      </c>
      <c r="J6231" t="s">
        <v>136</v>
      </c>
      <c r="K6231" t="s">
        <v>153</v>
      </c>
      <c r="L6231" t="s">
        <v>17898</v>
      </c>
      <c r="M6231" t="s">
        <v>17899</v>
      </c>
      <c r="N6231">
        <v>3.9435888879999998</v>
      </c>
      <c r="O6231">
        <v>0</v>
      </c>
      <c r="P6231">
        <v>45</v>
      </c>
      <c r="Q6231">
        <v>0</v>
      </c>
      <c r="R6231">
        <v>6</v>
      </c>
      <c r="S6231">
        <v>0</v>
      </c>
      <c r="T6231">
        <v>206</v>
      </c>
      <c r="U6231">
        <v>0</v>
      </c>
      <c r="V6231">
        <v>1</v>
      </c>
      <c r="W6231">
        <v>0</v>
      </c>
      <c r="X6231">
        <v>56.112475133924008</v>
      </c>
      <c r="Y6231">
        <v>0</v>
      </c>
      <c r="Z6231">
        <v>4.5891103213166318</v>
      </c>
      <c r="AA6231">
        <v>0</v>
      </c>
      <c r="AB6231">
        <v>324.35824648695336</v>
      </c>
      <c r="AC6231">
        <v>0</v>
      </c>
      <c r="AD6231">
        <v>54.600678095891304</v>
      </c>
      <c r="AE6231">
        <v>439.66051003808531</v>
      </c>
    </row>
    <row r="6232" spans="1:31" x14ac:dyDescent="0.25">
      <c r="A6232">
        <v>1720576</v>
      </c>
      <c r="B6232">
        <v>1</v>
      </c>
      <c r="C6232" t="s">
        <v>80</v>
      </c>
      <c r="D6232" t="s">
        <v>98</v>
      </c>
      <c r="E6232" t="s">
        <v>150</v>
      </c>
      <c r="F6232" t="s">
        <v>17900</v>
      </c>
      <c r="G6232" t="s">
        <v>269</v>
      </c>
      <c r="H6232" t="s">
        <v>134</v>
      </c>
      <c r="I6232" t="s">
        <v>135</v>
      </c>
      <c r="J6232" t="s">
        <v>136</v>
      </c>
      <c r="K6232" t="s">
        <v>137</v>
      </c>
      <c r="L6232" t="s">
        <v>17901</v>
      </c>
      <c r="M6232" t="s">
        <v>17902</v>
      </c>
      <c r="N6232">
        <v>1.4597222219999999</v>
      </c>
      <c r="O6232">
        <v>0</v>
      </c>
      <c r="P6232">
        <v>161</v>
      </c>
      <c r="Q6232">
        <v>0</v>
      </c>
      <c r="R6232">
        <v>4</v>
      </c>
      <c r="S6232">
        <v>0</v>
      </c>
      <c r="T6232">
        <v>25</v>
      </c>
      <c r="U6232">
        <v>0</v>
      </c>
      <c r="V6232">
        <v>0</v>
      </c>
      <c r="W6232">
        <v>0</v>
      </c>
      <c r="X6232">
        <v>46.606632399228864</v>
      </c>
      <c r="Y6232">
        <v>0</v>
      </c>
      <c r="Z6232">
        <v>0.69645500931403326</v>
      </c>
      <c r="AA6232">
        <v>0</v>
      </c>
      <c r="AB6232">
        <v>21.660439274012855</v>
      </c>
      <c r="AC6232">
        <v>0</v>
      </c>
      <c r="AD6232">
        <v>0</v>
      </c>
      <c r="AE6232">
        <v>68.963526682555752</v>
      </c>
    </row>
    <row r="6233" spans="1:31" x14ac:dyDescent="0.25">
      <c r="A6233">
        <v>1720390</v>
      </c>
      <c r="B6233">
        <v>1</v>
      </c>
      <c r="C6233" t="s">
        <v>80</v>
      </c>
      <c r="D6233" t="s">
        <v>96</v>
      </c>
      <c r="E6233" t="s">
        <v>160</v>
      </c>
      <c r="F6233" t="s">
        <v>17903</v>
      </c>
      <c r="G6233" t="s">
        <v>162</v>
      </c>
      <c r="H6233" t="s">
        <v>134</v>
      </c>
      <c r="I6233" t="s">
        <v>135</v>
      </c>
      <c r="J6233" t="s">
        <v>136</v>
      </c>
      <c r="K6233" t="s">
        <v>137</v>
      </c>
      <c r="L6233" t="s">
        <v>17904</v>
      </c>
      <c r="M6233" t="s">
        <v>17905</v>
      </c>
      <c r="N6233">
        <v>4.5419444440000003</v>
      </c>
      <c r="O6233">
        <v>0</v>
      </c>
      <c r="P6233">
        <v>26</v>
      </c>
      <c r="Q6233">
        <v>0</v>
      </c>
      <c r="R6233">
        <v>0</v>
      </c>
      <c r="S6233">
        <v>0</v>
      </c>
      <c r="T6233">
        <v>8</v>
      </c>
      <c r="U6233">
        <v>0</v>
      </c>
      <c r="V6233">
        <v>0</v>
      </c>
      <c r="W6233">
        <v>0</v>
      </c>
      <c r="X6233">
        <v>19.448542379795093</v>
      </c>
      <c r="Y6233">
        <v>0</v>
      </c>
      <c r="Z6233">
        <v>0</v>
      </c>
      <c r="AA6233">
        <v>0</v>
      </c>
      <c r="AB6233">
        <v>2.8622797279630401</v>
      </c>
      <c r="AC6233">
        <v>0</v>
      </c>
      <c r="AD6233">
        <v>0</v>
      </c>
      <c r="AE6233">
        <v>22.310822107758135</v>
      </c>
    </row>
    <row r="6234" spans="1:31" x14ac:dyDescent="0.25">
      <c r="A6234">
        <v>1720582</v>
      </c>
      <c r="B6234">
        <v>1</v>
      </c>
      <c r="C6234" t="s">
        <v>81</v>
      </c>
      <c r="D6234" t="s">
        <v>112</v>
      </c>
      <c r="E6234" t="s">
        <v>171</v>
      </c>
      <c r="F6234" t="s">
        <v>17906</v>
      </c>
      <c r="G6234" t="s">
        <v>147</v>
      </c>
      <c r="H6234" t="s">
        <v>143</v>
      </c>
      <c r="I6234" t="s">
        <v>135</v>
      </c>
      <c r="J6234" t="s">
        <v>136</v>
      </c>
      <c r="K6234" t="s">
        <v>137</v>
      </c>
      <c r="L6234" t="s">
        <v>17907</v>
      </c>
      <c r="M6234" t="s">
        <v>17908</v>
      </c>
      <c r="N6234">
        <v>1.328333333</v>
      </c>
      <c r="O6234">
        <v>0</v>
      </c>
      <c r="P6234">
        <v>169</v>
      </c>
      <c r="Q6234">
        <v>0</v>
      </c>
      <c r="R6234">
        <v>3</v>
      </c>
      <c r="S6234">
        <v>0</v>
      </c>
      <c r="T6234">
        <v>31</v>
      </c>
      <c r="U6234">
        <v>0</v>
      </c>
      <c r="V6234">
        <v>0</v>
      </c>
      <c r="W6234">
        <v>0</v>
      </c>
      <c r="X6234">
        <v>51.368956498655159</v>
      </c>
      <c r="Y6234">
        <v>0</v>
      </c>
      <c r="Z6234">
        <v>6.1289851810211113E-2</v>
      </c>
      <c r="AA6234">
        <v>0</v>
      </c>
      <c r="AB6234">
        <v>16.03456231602151</v>
      </c>
      <c r="AC6234">
        <v>0</v>
      </c>
      <c r="AD6234">
        <v>0</v>
      </c>
      <c r="AE6234">
        <v>67.464808666486874</v>
      </c>
    </row>
    <row r="6235" spans="1:31" x14ac:dyDescent="0.25">
      <c r="A6235">
        <v>1720290</v>
      </c>
      <c r="B6235">
        <v>1</v>
      </c>
      <c r="C6235" t="s">
        <v>80</v>
      </c>
      <c r="D6235" t="s">
        <v>96</v>
      </c>
      <c r="E6235" t="s">
        <v>140</v>
      </c>
      <c r="F6235" t="s">
        <v>907</v>
      </c>
      <c r="G6235" t="s">
        <v>147</v>
      </c>
      <c r="H6235" t="s">
        <v>143</v>
      </c>
      <c r="I6235" t="s">
        <v>135</v>
      </c>
      <c r="J6235" t="s">
        <v>136</v>
      </c>
      <c r="K6235" t="s">
        <v>137</v>
      </c>
      <c r="L6235" t="s">
        <v>17909</v>
      </c>
      <c r="M6235" t="s">
        <v>17910</v>
      </c>
      <c r="N6235">
        <v>0.19055555499999999</v>
      </c>
      <c r="O6235">
        <v>2</v>
      </c>
      <c r="P6235">
        <v>124</v>
      </c>
      <c r="Q6235">
        <v>0</v>
      </c>
      <c r="R6235">
        <v>2</v>
      </c>
      <c r="S6235">
        <v>0</v>
      </c>
      <c r="T6235">
        <v>8</v>
      </c>
      <c r="U6235">
        <v>0</v>
      </c>
      <c r="V6235">
        <v>0</v>
      </c>
      <c r="W6235">
        <v>1.9508993392155554</v>
      </c>
      <c r="X6235">
        <v>3.2714866353443743</v>
      </c>
      <c r="Y6235">
        <v>0</v>
      </c>
      <c r="Z6235">
        <v>0.1727709110114167</v>
      </c>
      <c r="AA6235">
        <v>0</v>
      </c>
      <c r="AB6235">
        <v>1.309658103009278</v>
      </c>
      <c r="AC6235">
        <v>0</v>
      </c>
      <c r="AD6235">
        <v>0</v>
      </c>
      <c r="AE6235">
        <v>6.7048149885806243</v>
      </c>
    </row>
    <row r="6236" spans="1:31" x14ac:dyDescent="0.25">
      <c r="A6236">
        <v>1720313</v>
      </c>
      <c r="B6236">
        <v>1</v>
      </c>
      <c r="C6236" t="s">
        <v>81</v>
      </c>
      <c r="D6236" t="s">
        <v>124</v>
      </c>
      <c r="E6236" t="s">
        <v>171</v>
      </c>
      <c r="F6236" t="s">
        <v>17911</v>
      </c>
      <c r="G6236" t="s">
        <v>152</v>
      </c>
      <c r="H6236" t="s">
        <v>143</v>
      </c>
      <c r="I6236" t="s">
        <v>135</v>
      </c>
      <c r="J6236" t="s">
        <v>136</v>
      </c>
      <c r="K6236" t="s">
        <v>153</v>
      </c>
      <c r="L6236" t="s">
        <v>17912</v>
      </c>
      <c r="M6236" t="s">
        <v>17913</v>
      </c>
      <c r="N6236">
        <v>1.8939405549999999</v>
      </c>
      <c r="O6236">
        <v>0</v>
      </c>
      <c r="P6236">
        <v>264</v>
      </c>
      <c r="Q6236">
        <v>0</v>
      </c>
      <c r="R6236">
        <v>5</v>
      </c>
      <c r="S6236">
        <v>0</v>
      </c>
      <c r="T6236">
        <v>20</v>
      </c>
      <c r="U6236">
        <v>0</v>
      </c>
      <c r="V6236">
        <v>0</v>
      </c>
      <c r="W6236">
        <v>0</v>
      </c>
      <c r="X6236">
        <v>76.678354056824702</v>
      </c>
      <c r="Y6236">
        <v>0</v>
      </c>
      <c r="Z6236">
        <v>3.090274362446773</v>
      </c>
      <c r="AA6236">
        <v>0</v>
      </c>
      <c r="AB6236">
        <v>6.6058359770108082</v>
      </c>
      <c r="AC6236">
        <v>0</v>
      </c>
      <c r="AD6236">
        <v>0</v>
      </c>
      <c r="AE6236">
        <v>86.374464396282292</v>
      </c>
    </row>
    <row r="6237" spans="1:31" x14ac:dyDescent="0.25">
      <c r="A6237">
        <v>1720559</v>
      </c>
      <c r="B6237">
        <v>1</v>
      </c>
      <c r="C6237" t="s">
        <v>80</v>
      </c>
      <c r="D6237" t="s">
        <v>97</v>
      </c>
      <c r="E6237" t="s">
        <v>131</v>
      </c>
      <c r="F6237" t="s">
        <v>17914</v>
      </c>
      <c r="G6237" t="s">
        <v>242</v>
      </c>
      <c r="H6237" t="s">
        <v>134</v>
      </c>
      <c r="I6237" t="s">
        <v>135</v>
      </c>
      <c r="J6237" t="s">
        <v>136</v>
      </c>
      <c r="K6237" t="s">
        <v>137</v>
      </c>
      <c r="L6237" t="s">
        <v>17915</v>
      </c>
      <c r="M6237" t="s">
        <v>17916</v>
      </c>
      <c r="N6237">
        <v>1.5391666660000001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1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</row>
    <row r="6238" spans="1:31" x14ac:dyDescent="0.25">
      <c r="A6238">
        <v>1720396</v>
      </c>
      <c r="B6238">
        <v>1</v>
      </c>
      <c r="C6238" t="s">
        <v>80</v>
      </c>
      <c r="D6238" t="s">
        <v>96</v>
      </c>
      <c r="E6238" t="s">
        <v>131</v>
      </c>
      <c r="F6238" t="s">
        <v>17917</v>
      </c>
      <c r="G6238" t="s">
        <v>242</v>
      </c>
      <c r="H6238" t="s">
        <v>134</v>
      </c>
      <c r="I6238" t="s">
        <v>135</v>
      </c>
      <c r="J6238" t="s">
        <v>136</v>
      </c>
      <c r="K6238" t="s">
        <v>137</v>
      </c>
      <c r="L6238" t="s">
        <v>17918</v>
      </c>
      <c r="M6238" t="s">
        <v>17919</v>
      </c>
      <c r="N6238">
        <v>4.3624999999999998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1.2749413967816668E-2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1.2749413967816668E-2</v>
      </c>
    </row>
    <row r="6239" spans="1:31" x14ac:dyDescent="0.25">
      <c r="A6239">
        <v>1720499</v>
      </c>
      <c r="B6239">
        <v>1</v>
      </c>
      <c r="C6239" t="s">
        <v>81</v>
      </c>
      <c r="D6239" t="s">
        <v>123</v>
      </c>
      <c r="E6239" t="s">
        <v>131</v>
      </c>
      <c r="F6239" t="s">
        <v>17920</v>
      </c>
      <c r="G6239" t="s">
        <v>133</v>
      </c>
      <c r="H6239" t="s">
        <v>134</v>
      </c>
      <c r="I6239" t="s">
        <v>135</v>
      </c>
      <c r="J6239" t="s">
        <v>136</v>
      </c>
      <c r="K6239" t="s">
        <v>137</v>
      </c>
      <c r="L6239" t="s">
        <v>17921</v>
      </c>
      <c r="M6239" t="s">
        <v>17922</v>
      </c>
      <c r="N6239">
        <v>1.275833333</v>
      </c>
      <c r="O6239">
        <v>0</v>
      </c>
      <c r="P6239">
        <v>2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0.61921495786232505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0.61921495786232505</v>
      </c>
    </row>
    <row r="6240" spans="1:31" x14ac:dyDescent="0.25">
      <c r="A6240">
        <v>1720791</v>
      </c>
      <c r="B6240">
        <v>1</v>
      </c>
      <c r="C6240" t="s">
        <v>80</v>
      </c>
      <c r="D6240" t="s">
        <v>103</v>
      </c>
      <c r="E6240" t="s">
        <v>160</v>
      </c>
      <c r="F6240" t="s">
        <v>17713</v>
      </c>
      <c r="G6240" t="s">
        <v>162</v>
      </c>
      <c r="H6240" t="s">
        <v>134</v>
      </c>
      <c r="I6240" t="s">
        <v>135</v>
      </c>
      <c r="J6240" t="s">
        <v>136</v>
      </c>
      <c r="K6240" t="s">
        <v>137</v>
      </c>
      <c r="L6240" t="s">
        <v>17923</v>
      </c>
      <c r="M6240" t="s">
        <v>17924</v>
      </c>
      <c r="N6240">
        <v>1.0094444440000001</v>
      </c>
      <c r="O6240">
        <v>0</v>
      </c>
      <c r="P6240">
        <v>188</v>
      </c>
      <c r="Q6240">
        <v>0</v>
      </c>
      <c r="R6240">
        <v>3</v>
      </c>
      <c r="S6240">
        <v>0</v>
      </c>
      <c r="T6240">
        <v>21</v>
      </c>
      <c r="U6240">
        <v>0</v>
      </c>
      <c r="V6240">
        <v>0</v>
      </c>
      <c r="W6240">
        <v>0</v>
      </c>
      <c r="X6240">
        <v>70.633938410574046</v>
      </c>
      <c r="Y6240">
        <v>0</v>
      </c>
      <c r="Z6240">
        <v>4.7843706646080009E-2</v>
      </c>
      <c r="AA6240">
        <v>0</v>
      </c>
      <c r="AB6240">
        <v>5.7653753590947465</v>
      </c>
      <c r="AC6240">
        <v>0</v>
      </c>
      <c r="AD6240">
        <v>0</v>
      </c>
      <c r="AE6240">
        <v>76.447157476314871</v>
      </c>
    </row>
    <row r="6241" spans="1:31" x14ac:dyDescent="0.25">
      <c r="A6241">
        <v>1720828</v>
      </c>
      <c r="B6241">
        <v>1</v>
      </c>
      <c r="C6241" t="s">
        <v>80</v>
      </c>
      <c r="D6241" t="s">
        <v>97</v>
      </c>
      <c r="E6241" t="s">
        <v>131</v>
      </c>
      <c r="F6241" t="s">
        <v>17925</v>
      </c>
      <c r="G6241" t="s">
        <v>133</v>
      </c>
      <c r="H6241" t="s">
        <v>134</v>
      </c>
      <c r="I6241" t="s">
        <v>135</v>
      </c>
      <c r="J6241" t="s">
        <v>136</v>
      </c>
      <c r="K6241" t="s">
        <v>137</v>
      </c>
      <c r="L6241" t="s">
        <v>17926</v>
      </c>
      <c r="M6241" t="s">
        <v>17927</v>
      </c>
      <c r="N6241">
        <v>1.8630555550000001</v>
      </c>
      <c r="O6241">
        <v>0</v>
      </c>
      <c r="P6241">
        <v>1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0.32112512555817219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0.32112512555817219</v>
      </c>
    </row>
    <row r="6242" spans="1:31" x14ac:dyDescent="0.25">
      <c r="A6242">
        <v>1720851</v>
      </c>
      <c r="B6242">
        <v>1</v>
      </c>
      <c r="C6242" t="s">
        <v>81</v>
      </c>
      <c r="D6242" t="s">
        <v>128</v>
      </c>
      <c r="E6242" t="s">
        <v>160</v>
      </c>
      <c r="F6242" t="s">
        <v>17928</v>
      </c>
      <c r="G6242" t="s">
        <v>162</v>
      </c>
      <c r="H6242" t="s">
        <v>134</v>
      </c>
      <c r="I6242" t="s">
        <v>135</v>
      </c>
      <c r="J6242" t="s">
        <v>136</v>
      </c>
      <c r="K6242" t="s">
        <v>137</v>
      </c>
      <c r="L6242" t="s">
        <v>17929</v>
      </c>
      <c r="M6242" t="s">
        <v>17930</v>
      </c>
      <c r="N6242">
        <v>4.9394444440000003</v>
      </c>
      <c r="O6242">
        <v>0</v>
      </c>
      <c r="P6242">
        <v>10</v>
      </c>
      <c r="Q6242">
        <v>0</v>
      </c>
      <c r="R6242">
        <v>0</v>
      </c>
      <c r="S6242">
        <v>0</v>
      </c>
      <c r="T6242">
        <v>2</v>
      </c>
      <c r="U6242">
        <v>0</v>
      </c>
      <c r="V6242">
        <v>0</v>
      </c>
      <c r="W6242">
        <v>0</v>
      </c>
      <c r="X6242">
        <v>5.5251298495935295</v>
      </c>
      <c r="Y6242">
        <v>0</v>
      </c>
      <c r="Z6242">
        <v>0</v>
      </c>
      <c r="AA6242">
        <v>0</v>
      </c>
      <c r="AB6242">
        <v>0.16232849258535773</v>
      </c>
      <c r="AC6242">
        <v>0</v>
      </c>
      <c r="AD6242">
        <v>0</v>
      </c>
      <c r="AE6242">
        <v>5.6874583421788873</v>
      </c>
    </row>
    <row r="6243" spans="1:31" x14ac:dyDescent="0.25">
      <c r="A6243">
        <v>1720353</v>
      </c>
      <c r="B6243">
        <v>1</v>
      </c>
      <c r="C6243" t="s">
        <v>80</v>
      </c>
      <c r="D6243" t="s">
        <v>82</v>
      </c>
      <c r="E6243" t="s">
        <v>131</v>
      </c>
      <c r="F6243" t="s">
        <v>17931</v>
      </c>
      <c r="G6243" t="s">
        <v>238</v>
      </c>
      <c r="H6243" t="s">
        <v>134</v>
      </c>
      <c r="I6243" t="s">
        <v>135</v>
      </c>
      <c r="J6243" t="s">
        <v>136</v>
      </c>
      <c r="K6243" t="s">
        <v>137</v>
      </c>
      <c r="L6243" t="s">
        <v>17932</v>
      </c>
      <c r="M6243" t="s">
        <v>17933</v>
      </c>
      <c r="N6243">
        <v>3.2808333329999999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2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0.25749270445543948</v>
      </c>
      <c r="AC6243">
        <v>0</v>
      </c>
      <c r="AD6243">
        <v>0</v>
      </c>
      <c r="AE6243">
        <v>0.25749270445543948</v>
      </c>
    </row>
    <row r="6244" spans="1:31" x14ac:dyDescent="0.25">
      <c r="A6244">
        <v>1720310</v>
      </c>
      <c r="B6244">
        <v>1</v>
      </c>
      <c r="C6244" t="s">
        <v>80</v>
      </c>
      <c r="D6244" t="s">
        <v>104</v>
      </c>
      <c r="E6244" t="s">
        <v>171</v>
      </c>
      <c r="F6244" t="s">
        <v>17934</v>
      </c>
      <c r="G6244" t="s">
        <v>295</v>
      </c>
      <c r="H6244" t="s">
        <v>143</v>
      </c>
      <c r="I6244" t="s">
        <v>135</v>
      </c>
      <c r="J6244" t="s">
        <v>136</v>
      </c>
      <c r="K6244" t="s">
        <v>137</v>
      </c>
      <c r="L6244" t="s">
        <v>17935</v>
      </c>
      <c r="M6244" t="s">
        <v>17936</v>
      </c>
      <c r="N6244">
        <v>2.608055555</v>
      </c>
      <c r="O6244">
        <v>0</v>
      </c>
      <c r="P6244">
        <v>69</v>
      </c>
      <c r="Q6244">
        <v>0</v>
      </c>
      <c r="R6244">
        <v>2</v>
      </c>
      <c r="S6244">
        <v>0</v>
      </c>
      <c r="T6244">
        <v>6</v>
      </c>
      <c r="U6244">
        <v>0</v>
      </c>
      <c r="V6244">
        <v>0</v>
      </c>
      <c r="W6244">
        <v>0</v>
      </c>
      <c r="X6244">
        <v>27.735482713876518</v>
      </c>
      <c r="Y6244">
        <v>0</v>
      </c>
      <c r="Z6244">
        <v>0.41134722036740889</v>
      </c>
      <c r="AA6244">
        <v>0</v>
      </c>
      <c r="AB6244">
        <v>10.113321455744542</v>
      </c>
      <c r="AC6244">
        <v>0</v>
      </c>
      <c r="AD6244">
        <v>0</v>
      </c>
      <c r="AE6244">
        <v>38.260151389988465</v>
      </c>
    </row>
    <row r="6245" spans="1:31" x14ac:dyDescent="0.25">
      <c r="A6245">
        <v>1720808</v>
      </c>
      <c r="B6245">
        <v>1</v>
      </c>
      <c r="C6245" t="s">
        <v>80</v>
      </c>
      <c r="D6245" t="s">
        <v>108</v>
      </c>
      <c r="E6245" t="s">
        <v>131</v>
      </c>
      <c r="F6245" t="s">
        <v>17937</v>
      </c>
      <c r="G6245" t="s">
        <v>133</v>
      </c>
      <c r="H6245" t="s">
        <v>134</v>
      </c>
      <c r="I6245" t="s">
        <v>135</v>
      </c>
      <c r="J6245" t="s">
        <v>136</v>
      </c>
      <c r="K6245" t="s">
        <v>137</v>
      </c>
      <c r="L6245" t="s">
        <v>17938</v>
      </c>
      <c r="M6245" t="s">
        <v>17939</v>
      </c>
      <c r="N6245">
        <v>2.0216666659999998</v>
      </c>
      <c r="O6245">
        <v>0</v>
      </c>
      <c r="P6245">
        <v>1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0.18239307267983446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0.18239307267983446</v>
      </c>
    </row>
    <row r="6246" spans="1:31" x14ac:dyDescent="0.25">
      <c r="A6246">
        <v>1720230</v>
      </c>
      <c r="B6246">
        <v>1</v>
      </c>
      <c r="C6246" t="s">
        <v>80</v>
      </c>
      <c r="D6246" t="s">
        <v>105</v>
      </c>
      <c r="E6246" t="s">
        <v>131</v>
      </c>
      <c r="F6246" t="s">
        <v>17940</v>
      </c>
      <c r="G6246" t="s">
        <v>133</v>
      </c>
      <c r="H6246" t="s">
        <v>134</v>
      </c>
      <c r="I6246" t="s">
        <v>135</v>
      </c>
      <c r="J6246" t="s">
        <v>136</v>
      </c>
      <c r="K6246" t="s">
        <v>137</v>
      </c>
      <c r="L6246" t="s">
        <v>17941</v>
      </c>
      <c r="M6246" t="s">
        <v>17942</v>
      </c>
      <c r="N6246">
        <v>9.3069444440000009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1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0.31789372017483886</v>
      </c>
      <c r="AC6246">
        <v>0</v>
      </c>
      <c r="AD6246">
        <v>0</v>
      </c>
      <c r="AE6246">
        <v>0.31789372017483886</v>
      </c>
    </row>
    <row r="6247" spans="1:31" x14ac:dyDescent="0.25">
      <c r="A6247">
        <v>1720516</v>
      </c>
      <c r="B6247">
        <v>1</v>
      </c>
      <c r="C6247" t="s">
        <v>80</v>
      </c>
      <c r="D6247" t="s">
        <v>90</v>
      </c>
      <c r="E6247" t="s">
        <v>160</v>
      </c>
      <c r="F6247" t="s">
        <v>17943</v>
      </c>
      <c r="G6247" t="s">
        <v>162</v>
      </c>
      <c r="H6247" t="s">
        <v>134</v>
      </c>
      <c r="I6247" t="s">
        <v>135</v>
      </c>
      <c r="J6247" t="s">
        <v>136</v>
      </c>
      <c r="K6247" t="s">
        <v>137</v>
      </c>
      <c r="L6247" t="s">
        <v>17944</v>
      </c>
      <c r="M6247" t="s">
        <v>17945</v>
      </c>
      <c r="N6247">
        <v>1.738611111</v>
      </c>
      <c r="O6247">
        <v>0</v>
      </c>
      <c r="P6247">
        <v>63</v>
      </c>
      <c r="Q6247">
        <v>0</v>
      </c>
      <c r="R6247">
        <v>0</v>
      </c>
      <c r="S6247">
        <v>0</v>
      </c>
      <c r="T6247">
        <v>1</v>
      </c>
      <c r="U6247">
        <v>0</v>
      </c>
      <c r="V6247">
        <v>0</v>
      </c>
      <c r="W6247">
        <v>0</v>
      </c>
      <c r="X6247">
        <v>33.147790929792784</v>
      </c>
      <c r="Y6247">
        <v>0</v>
      </c>
      <c r="Z6247">
        <v>0</v>
      </c>
      <c r="AA6247">
        <v>0</v>
      </c>
      <c r="AB6247">
        <v>2.726891074062222E-3</v>
      </c>
      <c r="AC6247">
        <v>0</v>
      </c>
      <c r="AD6247">
        <v>0</v>
      </c>
      <c r="AE6247">
        <v>33.150517820866845</v>
      </c>
    </row>
    <row r="6248" spans="1:31" x14ac:dyDescent="0.25">
      <c r="A6248">
        <v>1720665</v>
      </c>
      <c r="B6248">
        <v>1</v>
      </c>
      <c r="C6248" t="s">
        <v>80</v>
      </c>
      <c r="D6248" t="s">
        <v>96</v>
      </c>
      <c r="E6248" t="s">
        <v>171</v>
      </c>
      <c r="F6248" t="s">
        <v>17946</v>
      </c>
      <c r="G6248" t="s">
        <v>295</v>
      </c>
      <c r="H6248" t="s">
        <v>143</v>
      </c>
      <c r="I6248" t="s">
        <v>135</v>
      </c>
      <c r="J6248" t="s">
        <v>136</v>
      </c>
      <c r="K6248" t="s">
        <v>137</v>
      </c>
      <c r="L6248" t="s">
        <v>17947</v>
      </c>
      <c r="M6248" t="s">
        <v>17948</v>
      </c>
      <c r="N6248">
        <v>5.4775</v>
      </c>
      <c r="O6248">
        <v>0</v>
      </c>
      <c r="P6248">
        <v>121</v>
      </c>
      <c r="Q6248">
        <v>0</v>
      </c>
      <c r="R6248">
        <v>9</v>
      </c>
      <c r="S6248">
        <v>0</v>
      </c>
      <c r="T6248">
        <v>11</v>
      </c>
      <c r="U6248">
        <v>0</v>
      </c>
      <c r="V6248">
        <v>0</v>
      </c>
      <c r="W6248">
        <v>0</v>
      </c>
      <c r="X6248">
        <v>493.11244255109631</v>
      </c>
      <c r="Y6248">
        <v>0</v>
      </c>
      <c r="Z6248">
        <v>22.900951485382016</v>
      </c>
      <c r="AA6248">
        <v>0</v>
      </c>
      <c r="AB6248">
        <v>31.051512086218573</v>
      </c>
      <c r="AC6248">
        <v>0</v>
      </c>
      <c r="AD6248">
        <v>0</v>
      </c>
      <c r="AE6248">
        <v>547.06490612269693</v>
      </c>
    </row>
    <row r="6249" spans="1:31" x14ac:dyDescent="0.25">
      <c r="A6249">
        <v>1720771</v>
      </c>
      <c r="B6249">
        <v>1</v>
      </c>
      <c r="C6249" t="s">
        <v>81</v>
      </c>
      <c r="D6249" t="s">
        <v>121</v>
      </c>
      <c r="E6249" t="s">
        <v>131</v>
      </c>
      <c r="F6249" t="s">
        <v>17949</v>
      </c>
      <c r="G6249" t="s">
        <v>133</v>
      </c>
      <c r="H6249" t="s">
        <v>134</v>
      </c>
      <c r="I6249" t="s">
        <v>135</v>
      </c>
      <c r="J6249" t="s">
        <v>136</v>
      </c>
      <c r="K6249" t="s">
        <v>137</v>
      </c>
      <c r="L6249" t="s">
        <v>17950</v>
      </c>
      <c r="M6249" t="s">
        <v>17951</v>
      </c>
      <c r="N6249">
        <v>1.3972222219999999</v>
      </c>
      <c r="O6249">
        <v>0</v>
      </c>
      <c r="P6249">
        <v>1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0.80491087791803051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0.80491087791803051</v>
      </c>
    </row>
    <row r="6250" spans="1:31" x14ac:dyDescent="0.25">
      <c r="A6250">
        <v>1720765</v>
      </c>
      <c r="B6250">
        <v>1</v>
      </c>
      <c r="C6250" t="s">
        <v>80</v>
      </c>
      <c r="D6250" t="s">
        <v>104</v>
      </c>
      <c r="E6250" t="s">
        <v>160</v>
      </c>
      <c r="F6250" t="s">
        <v>17952</v>
      </c>
      <c r="G6250" t="s">
        <v>429</v>
      </c>
      <c r="H6250" t="s">
        <v>134</v>
      </c>
      <c r="I6250" t="s">
        <v>135</v>
      </c>
      <c r="J6250" t="s">
        <v>136</v>
      </c>
      <c r="K6250" t="s">
        <v>137</v>
      </c>
      <c r="L6250" t="s">
        <v>17953</v>
      </c>
      <c r="M6250" t="s">
        <v>17954</v>
      </c>
      <c r="N6250">
        <v>0.61666666599999997</v>
      </c>
      <c r="O6250">
        <v>0</v>
      </c>
      <c r="P6250">
        <v>220</v>
      </c>
      <c r="Q6250">
        <v>0</v>
      </c>
      <c r="R6250">
        <v>0</v>
      </c>
      <c r="S6250">
        <v>0</v>
      </c>
      <c r="T6250">
        <v>8</v>
      </c>
      <c r="U6250">
        <v>0</v>
      </c>
      <c r="V6250">
        <v>0</v>
      </c>
      <c r="W6250">
        <v>0</v>
      </c>
      <c r="X6250">
        <v>29.929420282906584</v>
      </c>
      <c r="Y6250">
        <v>0</v>
      </c>
      <c r="Z6250">
        <v>0</v>
      </c>
      <c r="AA6250">
        <v>0</v>
      </c>
      <c r="AB6250">
        <v>0.35492681137690002</v>
      </c>
      <c r="AC6250">
        <v>0</v>
      </c>
      <c r="AD6250">
        <v>0</v>
      </c>
      <c r="AE6250">
        <v>30.284347094283483</v>
      </c>
    </row>
    <row r="6251" spans="1:31" x14ac:dyDescent="0.25">
      <c r="A6251">
        <v>1720247</v>
      </c>
      <c r="B6251">
        <v>1</v>
      </c>
      <c r="C6251" t="s">
        <v>80</v>
      </c>
      <c r="D6251" t="s">
        <v>104</v>
      </c>
      <c r="E6251" t="s">
        <v>140</v>
      </c>
      <c r="F6251" t="s">
        <v>17762</v>
      </c>
      <c r="G6251" t="s">
        <v>147</v>
      </c>
      <c r="H6251" t="s">
        <v>143</v>
      </c>
      <c r="I6251" t="s">
        <v>135</v>
      </c>
      <c r="J6251" t="s">
        <v>136</v>
      </c>
      <c r="K6251" t="s">
        <v>137</v>
      </c>
      <c r="L6251" t="s">
        <v>17955</v>
      </c>
      <c r="M6251" t="s">
        <v>17956</v>
      </c>
      <c r="N6251">
        <v>1.3105555550000001</v>
      </c>
      <c r="O6251">
        <v>97</v>
      </c>
      <c r="P6251">
        <v>6342</v>
      </c>
      <c r="Q6251">
        <v>112</v>
      </c>
      <c r="R6251">
        <v>143</v>
      </c>
      <c r="S6251">
        <v>36</v>
      </c>
      <c r="T6251">
        <v>909</v>
      </c>
      <c r="U6251">
        <v>10</v>
      </c>
      <c r="V6251">
        <v>1</v>
      </c>
      <c r="W6251">
        <v>61.568376335821114</v>
      </c>
      <c r="X6251">
        <v>1586.0066253869313</v>
      </c>
      <c r="Y6251">
        <v>87.421750135654804</v>
      </c>
      <c r="Z6251">
        <v>29.99191043913309</v>
      </c>
      <c r="AA6251">
        <v>59.554817176162189</v>
      </c>
      <c r="AB6251">
        <v>437.52222404316024</v>
      </c>
      <c r="AC6251">
        <v>362.17220019977344</v>
      </c>
      <c r="AD6251">
        <v>5.9686041166666664E-5</v>
      </c>
      <c r="AE6251">
        <v>2624.2379634026779</v>
      </c>
    </row>
    <row r="6252" spans="1:31" x14ac:dyDescent="0.25">
      <c r="A6252">
        <v>1720579</v>
      </c>
      <c r="B6252">
        <v>1</v>
      </c>
      <c r="C6252" t="s">
        <v>80</v>
      </c>
      <c r="D6252" t="s">
        <v>93</v>
      </c>
      <c r="E6252" t="s">
        <v>131</v>
      </c>
      <c r="F6252" t="s">
        <v>17957</v>
      </c>
      <c r="G6252" t="s">
        <v>133</v>
      </c>
      <c r="H6252" t="s">
        <v>134</v>
      </c>
      <c r="I6252" t="s">
        <v>135</v>
      </c>
      <c r="J6252" t="s">
        <v>136</v>
      </c>
      <c r="K6252" t="s">
        <v>137</v>
      </c>
      <c r="L6252" t="s">
        <v>17958</v>
      </c>
      <c r="M6252" t="s">
        <v>17959</v>
      </c>
      <c r="N6252">
        <v>0.85805555499999997</v>
      </c>
      <c r="O6252">
        <v>0</v>
      </c>
      <c r="P6252">
        <v>30</v>
      </c>
      <c r="Q6252">
        <v>0</v>
      </c>
      <c r="R6252">
        <v>0</v>
      </c>
      <c r="S6252">
        <v>0</v>
      </c>
      <c r="T6252">
        <v>1</v>
      </c>
      <c r="U6252">
        <v>0</v>
      </c>
      <c r="V6252">
        <v>0</v>
      </c>
      <c r="W6252">
        <v>0</v>
      </c>
      <c r="X6252">
        <v>5.1715713625715809</v>
      </c>
      <c r="Y6252">
        <v>0</v>
      </c>
      <c r="Z6252">
        <v>0</v>
      </c>
      <c r="AA6252">
        <v>0</v>
      </c>
      <c r="AB6252">
        <v>8.0253293099364451E-2</v>
      </c>
      <c r="AC6252">
        <v>0</v>
      </c>
      <c r="AD6252">
        <v>0</v>
      </c>
      <c r="AE6252">
        <v>5.2518246556709451</v>
      </c>
    </row>
    <row r="6253" spans="1:31" x14ac:dyDescent="0.25">
      <c r="A6253">
        <v>1720293</v>
      </c>
      <c r="B6253">
        <v>1</v>
      </c>
      <c r="C6253" t="s">
        <v>80</v>
      </c>
      <c r="D6253" t="s">
        <v>82</v>
      </c>
      <c r="E6253" t="s">
        <v>150</v>
      </c>
      <c r="F6253" t="s">
        <v>17960</v>
      </c>
      <c r="G6253" t="s">
        <v>326</v>
      </c>
      <c r="H6253" t="s">
        <v>134</v>
      </c>
      <c r="I6253" t="s">
        <v>135</v>
      </c>
      <c r="J6253" t="s">
        <v>136</v>
      </c>
      <c r="K6253" t="s">
        <v>137</v>
      </c>
      <c r="L6253" t="s">
        <v>17961</v>
      </c>
      <c r="M6253" t="s">
        <v>17962</v>
      </c>
      <c r="N6253">
        <v>0.51555555500000005</v>
      </c>
      <c r="O6253">
        <v>0</v>
      </c>
      <c r="P6253">
        <v>1234</v>
      </c>
      <c r="Q6253">
        <v>0</v>
      </c>
      <c r="R6253">
        <v>0</v>
      </c>
      <c r="S6253">
        <v>0</v>
      </c>
      <c r="T6253">
        <v>108</v>
      </c>
      <c r="U6253">
        <v>0</v>
      </c>
      <c r="V6253">
        <v>0</v>
      </c>
      <c r="W6253">
        <v>0</v>
      </c>
      <c r="X6253">
        <v>200.75693374366725</v>
      </c>
      <c r="Y6253">
        <v>0</v>
      </c>
      <c r="Z6253">
        <v>0</v>
      </c>
      <c r="AA6253">
        <v>0</v>
      </c>
      <c r="AB6253">
        <v>27.720418004117835</v>
      </c>
      <c r="AC6253">
        <v>0</v>
      </c>
      <c r="AD6253">
        <v>0</v>
      </c>
      <c r="AE6253">
        <v>228.47735174778509</v>
      </c>
    </row>
    <row r="6254" spans="1:31" x14ac:dyDescent="0.25">
      <c r="A6254">
        <v>1720602</v>
      </c>
      <c r="B6254">
        <v>1</v>
      </c>
      <c r="C6254" t="s">
        <v>80</v>
      </c>
      <c r="D6254" t="s">
        <v>106</v>
      </c>
      <c r="E6254" t="s">
        <v>131</v>
      </c>
      <c r="F6254" t="s">
        <v>17963</v>
      </c>
      <c r="G6254" t="s">
        <v>238</v>
      </c>
      <c r="H6254" t="s">
        <v>134</v>
      </c>
      <c r="I6254" t="s">
        <v>135</v>
      </c>
      <c r="J6254" t="s">
        <v>136</v>
      </c>
      <c r="K6254" t="s">
        <v>137</v>
      </c>
      <c r="L6254" t="s">
        <v>17964</v>
      </c>
      <c r="M6254" t="s">
        <v>17965</v>
      </c>
      <c r="N6254">
        <v>1.248888888</v>
      </c>
      <c r="O6254">
        <v>0</v>
      </c>
      <c r="P6254">
        <v>1</v>
      </c>
      <c r="Q6254">
        <v>0</v>
      </c>
      <c r="R6254">
        <v>0</v>
      </c>
      <c r="S6254">
        <v>0</v>
      </c>
      <c r="T6254">
        <v>2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1.2839728812530888</v>
      </c>
      <c r="AC6254">
        <v>0</v>
      </c>
      <c r="AD6254">
        <v>0</v>
      </c>
      <c r="AE6254">
        <v>1.2839728812530888</v>
      </c>
    </row>
    <row r="6255" spans="1:31" x14ac:dyDescent="0.25">
      <c r="A6255">
        <v>1720439</v>
      </c>
      <c r="B6255">
        <v>1</v>
      </c>
      <c r="C6255" t="s">
        <v>81</v>
      </c>
      <c r="D6255" t="s">
        <v>123</v>
      </c>
      <c r="E6255" t="s">
        <v>171</v>
      </c>
      <c r="F6255" t="s">
        <v>17966</v>
      </c>
      <c r="G6255" t="s">
        <v>147</v>
      </c>
      <c r="H6255" t="s">
        <v>143</v>
      </c>
      <c r="I6255" t="s">
        <v>135</v>
      </c>
      <c r="J6255" t="s">
        <v>136</v>
      </c>
      <c r="K6255" t="s">
        <v>137</v>
      </c>
      <c r="L6255" t="s">
        <v>17967</v>
      </c>
      <c r="M6255" t="s">
        <v>17968</v>
      </c>
      <c r="N6255">
        <v>0.91138888799999995</v>
      </c>
      <c r="O6255">
        <v>0</v>
      </c>
      <c r="P6255">
        <v>16</v>
      </c>
      <c r="Q6255">
        <v>102</v>
      </c>
      <c r="R6255">
        <v>19</v>
      </c>
      <c r="S6255">
        <v>5</v>
      </c>
      <c r="T6255">
        <v>24</v>
      </c>
      <c r="U6255">
        <v>0</v>
      </c>
      <c r="V6255">
        <v>0</v>
      </c>
      <c r="W6255">
        <v>0</v>
      </c>
      <c r="X6255">
        <v>1.6506888789117593</v>
      </c>
      <c r="Y6255">
        <v>23.121395471681947</v>
      </c>
      <c r="Z6255">
        <v>5.8667095879981446</v>
      </c>
      <c r="AA6255">
        <v>7.2895446036201648</v>
      </c>
      <c r="AB6255">
        <v>5.2861747301053601</v>
      </c>
      <c r="AC6255">
        <v>0</v>
      </c>
      <c r="AD6255">
        <v>0</v>
      </c>
      <c r="AE6255">
        <v>43.214513272317376</v>
      </c>
    </row>
    <row r="6256" spans="1:31" x14ac:dyDescent="0.25">
      <c r="A6256">
        <v>1720456</v>
      </c>
      <c r="B6256">
        <v>1</v>
      </c>
      <c r="C6256" t="s">
        <v>80</v>
      </c>
      <c r="D6256" t="s">
        <v>98</v>
      </c>
      <c r="E6256" t="s">
        <v>131</v>
      </c>
      <c r="F6256" t="s">
        <v>17969</v>
      </c>
      <c r="G6256" t="s">
        <v>133</v>
      </c>
      <c r="H6256" t="s">
        <v>134</v>
      </c>
      <c r="I6256" t="s">
        <v>135</v>
      </c>
      <c r="J6256" t="s">
        <v>136</v>
      </c>
      <c r="K6256" t="s">
        <v>137</v>
      </c>
      <c r="L6256" t="s">
        <v>17970</v>
      </c>
      <c r="M6256" t="s">
        <v>17971</v>
      </c>
      <c r="N6256">
        <v>4.5644444440000003</v>
      </c>
      <c r="O6256">
        <v>0</v>
      </c>
      <c r="P6256">
        <v>1</v>
      </c>
      <c r="Q6256">
        <v>0</v>
      </c>
      <c r="R6256">
        <v>1</v>
      </c>
      <c r="S6256">
        <v>0</v>
      </c>
      <c r="T6256">
        <v>1</v>
      </c>
      <c r="U6256">
        <v>0</v>
      </c>
      <c r="V6256">
        <v>0</v>
      </c>
      <c r="W6256">
        <v>0</v>
      </c>
      <c r="X6256">
        <v>1.1837029434272754</v>
      </c>
      <c r="Y6256">
        <v>0</v>
      </c>
      <c r="Z6256">
        <v>4.5709907704768042</v>
      </c>
      <c r="AA6256">
        <v>0</v>
      </c>
      <c r="AB6256">
        <v>1.61310126630016</v>
      </c>
      <c r="AC6256">
        <v>0</v>
      </c>
      <c r="AD6256">
        <v>0</v>
      </c>
      <c r="AE6256">
        <v>7.3677949802042395</v>
      </c>
    </row>
    <row r="6257" spans="1:31" x14ac:dyDescent="0.25">
      <c r="A6257">
        <v>1720207</v>
      </c>
      <c r="B6257">
        <v>1</v>
      </c>
      <c r="C6257" t="s">
        <v>80</v>
      </c>
      <c r="D6257" t="s">
        <v>82</v>
      </c>
      <c r="E6257" t="s">
        <v>131</v>
      </c>
      <c r="F6257" t="s">
        <v>17972</v>
      </c>
      <c r="G6257" t="s">
        <v>238</v>
      </c>
      <c r="H6257" t="s">
        <v>134</v>
      </c>
      <c r="I6257" t="s">
        <v>135</v>
      </c>
      <c r="J6257" t="s">
        <v>136</v>
      </c>
      <c r="K6257" t="s">
        <v>137</v>
      </c>
      <c r="L6257" t="s">
        <v>17973</v>
      </c>
      <c r="M6257" t="s">
        <v>17974</v>
      </c>
      <c r="N6257">
        <v>1.393333333</v>
      </c>
      <c r="O6257">
        <v>0</v>
      </c>
      <c r="P6257">
        <v>11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3.5245141668532756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3.5245141668532756</v>
      </c>
    </row>
    <row r="6258" spans="1:31" x14ac:dyDescent="0.25">
      <c r="A6258">
        <v>1720788</v>
      </c>
      <c r="B6258">
        <v>1</v>
      </c>
      <c r="C6258" t="s">
        <v>80</v>
      </c>
      <c r="D6258" t="s">
        <v>94</v>
      </c>
      <c r="E6258" t="s">
        <v>150</v>
      </c>
      <c r="F6258" t="s">
        <v>17975</v>
      </c>
      <c r="G6258" t="s">
        <v>1006</v>
      </c>
      <c r="H6258" t="s">
        <v>134</v>
      </c>
      <c r="I6258" t="s">
        <v>135</v>
      </c>
      <c r="J6258" t="s">
        <v>136</v>
      </c>
      <c r="K6258" t="s">
        <v>137</v>
      </c>
      <c r="L6258" t="s">
        <v>17976</v>
      </c>
      <c r="M6258" t="s">
        <v>17977</v>
      </c>
      <c r="N6258">
        <v>3.2886111109999998</v>
      </c>
      <c r="O6258">
        <v>0</v>
      </c>
      <c r="P6258">
        <v>102</v>
      </c>
      <c r="Q6258">
        <v>0</v>
      </c>
      <c r="R6258">
        <v>6</v>
      </c>
      <c r="S6258">
        <v>0</v>
      </c>
      <c r="T6258">
        <v>11</v>
      </c>
      <c r="U6258">
        <v>0</v>
      </c>
      <c r="V6258">
        <v>0</v>
      </c>
      <c r="W6258">
        <v>0</v>
      </c>
      <c r="X6258">
        <v>76.886570124583315</v>
      </c>
      <c r="Y6258">
        <v>0</v>
      </c>
      <c r="Z6258">
        <v>5.9895958686046979</v>
      </c>
      <c r="AA6258">
        <v>0</v>
      </c>
      <c r="AB6258">
        <v>18.974072603665903</v>
      </c>
      <c r="AC6258">
        <v>0</v>
      </c>
      <c r="AD6258">
        <v>0</v>
      </c>
      <c r="AE6258">
        <v>101.85023859685391</v>
      </c>
    </row>
    <row r="6259" spans="1:31" x14ac:dyDescent="0.25">
      <c r="A6259">
        <v>1720748</v>
      </c>
      <c r="B6259">
        <v>1</v>
      </c>
      <c r="C6259" t="s">
        <v>80</v>
      </c>
      <c r="D6259" t="s">
        <v>107</v>
      </c>
      <c r="E6259" t="s">
        <v>160</v>
      </c>
      <c r="F6259" t="s">
        <v>17978</v>
      </c>
      <c r="G6259" t="s">
        <v>162</v>
      </c>
      <c r="H6259" t="s">
        <v>134</v>
      </c>
      <c r="I6259" t="s">
        <v>135</v>
      </c>
      <c r="J6259" t="s">
        <v>136</v>
      </c>
      <c r="K6259" t="s">
        <v>137</v>
      </c>
      <c r="L6259" t="s">
        <v>17979</v>
      </c>
      <c r="M6259" t="s">
        <v>17980</v>
      </c>
      <c r="N6259">
        <v>1.2975000000000001</v>
      </c>
      <c r="O6259">
        <v>0</v>
      </c>
      <c r="P6259">
        <v>0</v>
      </c>
      <c r="Q6259">
        <v>0</v>
      </c>
      <c r="R6259">
        <v>2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2.2519007654069423</v>
      </c>
      <c r="AA6259">
        <v>0</v>
      </c>
      <c r="AB6259">
        <v>0</v>
      </c>
      <c r="AC6259">
        <v>0</v>
      </c>
      <c r="AD6259">
        <v>0</v>
      </c>
      <c r="AE6259">
        <v>2.2519007654069423</v>
      </c>
    </row>
    <row r="6260" spans="1:31" x14ac:dyDescent="0.25">
      <c r="A6260">
        <v>1720642</v>
      </c>
      <c r="B6260">
        <v>1</v>
      </c>
      <c r="C6260" t="s">
        <v>80</v>
      </c>
      <c r="D6260" t="s">
        <v>85</v>
      </c>
      <c r="E6260" t="s">
        <v>131</v>
      </c>
      <c r="F6260" t="s">
        <v>17981</v>
      </c>
      <c r="G6260" t="s">
        <v>133</v>
      </c>
      <c r="H6260" t="s">
        <v>134</v>
      </c>
      <c r="I6260" t="s">
        <v>135</v>
      </c>
      <c r="J6260" t="s">
        <v>136</v>
      </c>
      <c r="K6260" t="s">
        <v>137</v>
      </c>
      <c r="L6260" t="s">
        <v>17982</v>
      </c>
      <c r="M6260" t="s">
        <v>17983</v>
      </c>
      <c r="N6260">
        <v>5.8405555549999999</v>
      </c>
      <c r="O6260">
        <v>0</v>
      </c>
      <c r="P6260">
        <v>5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10.983978192630085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10.983978192630085</v>
      </c>
    </row>
    <row r="6261" spans="1:31" x14ac:dyDescent="0.25">
      <c r="A6261">
        <v>1720496</v>
      </c>
      <c r="B6261">
        <v>1</v>
      </c>
      <c r="C6261" t="s">
        <v>80</v>
      </c>
      <c r="D6261" t="s">
        <v>93</v>
      </c>
      <c r="E6261" t="s">
        <v>171</v>
      </c>
      <c r="F6261" t="s">
        <v>17984</v>
      </c>
      <c r="G6261" t="s">
        <v>147</v>
      </c>
      <c r="H6261" t="s">
        <v>143</v>
      </c>
      <c r="I6261" t="s">
        <v>135</v>
      </c>
      <c r="J6261" t="s">
        <v>136</v>
      </c>
      <c r="K6261" t="s">
        <v>137</v>
      </c>
      <c r="L6261" t="s">
        <v>17985</v>
      </c>
      <c r="M6261" t="s">
        <v>17986</v>
      </c>
      <c r="N6261">
        <v>0.60916666600000002</v>
      </c>
      <c r="O6261">
        <v>0</v>
      </c>
      <c r="P6261">
        <v>2987</v>
      </c>
      <c r="Q6261">
        <v>3</v>
      </c>
      <c r="R6261">
        <v>0</v>
      </c>
      <c r="S6261">
        <v>1</v>
      </c>
      <c r="T6261">
        <v>123</v>
      </c>
      <c r="U6261">
        <v>1</v>
      </c>
      <c r="V6261">
        <v>0</v>
      </c>
      <c r="W6261">
        <v>0</v>
      </c>
      <c r="X6261">
        <v>449.94037039825878</v>
      </c>
      <c r="Y6261">
        <v>5.7247722310089557</v>
      </c>
      <c r="Z6261">
        <v>0</v>
      </c>
      <c r="AA6261">
        <v>14.549990675189386</v>
      </c>
      <c r="AB6261">
        <v>59.1085634206175</v>
      </c>
      <c r="AC6261">
        <v>13.406916479562739</v>
      </c>
      <c r="AD6261">
        <v>0</v>
      </c>
      <c r="AE6261">
        <v>542.73061320463739</v>
      </c>
    </row>
    <row r="6262" spans="1:31" x14ac:dyDescent="0.25">
      <c r="A6262">
        <v>1720662</v>
      </c>
      <c r="B6262">
        <v>1</v>
      </c>
      <c r="C6262" t="s">
        <v>80</v>
      </c>
      <c r="D6262" t="s">
        <v>100</v>
      </c>
      <c r="E6262" t="s">
        <v>171</v>
      </c>
      <c r="F6262" t="s">
        <v>17987</v>
      </c>
      <c r="G6262" t="s">
        <v>295</v>
      </c>
      <c r="H6262" t="s">
        <v>143</v>
      </c>
      <c r="I6262" t="s">
        <v>135</v>
      </c>
      <c r="J6262" t="s">
        <v>136</v>
      </c>
      <c r="K6262" t="s">
        <v>137</v>
      </c>
      <c r="L6262" t="s">
        <v>17988</v>
      </c>
      <c r="M6262" t="s">
        <v>17989</v>
      </c>
      <c r="N6262">
        <v>3.3827777769999998</v>
      </c>
      <c r="O6262">
        <v>0</v>
      </c>
      <c r="P6262">
        <v>0</v>
      </c>
      <c r="Q6262">
        <v>1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3.1655677788333869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3.1655677788333869</v>
      </c>
    </row>
    <row r="6263" spans="1:31" x14ac:dyDescent="0.25">
      <c r="A6263">
        <v>1720519</v>
      </c>
      <c r="B6263">
        <v>1</v>
      </c>
      <c r="C6263" t="s">
        <v>81</v>
      </c>
      <c r="D6263" t="s">
        <v>126</v>
      </c>
      <c r="E6263" t="s">
        <v>189</v>
      </c>
      <c r="F6263" t="s">
        <v>17990</v>
      </c>
      <c r="G6263" t="s">
        <v>147</v>
      </c>
      <c r="H6263" t="s">
        <v>143</v>
      </c>
      <c r="I6263" t="s">
        <v>135</v>
      </c>
      <c r="J6263" t="s">
        <v>136</v>
      </c>
      <c r="K6263" t="s">
        <v>137</v>
      </c>
      <c r="L6263" t="s">
        <v>17991</v>
      </c>
      <c r="M6263" t="s">
        <v>17992</v>
      </c>
      <c r="N6263">
        <v>0.40944444400000002</v>
      </c>
      <c r="O6263">
        <v>3</v>
      </c>
      <c r="P6263">
        <v>1606</v>
      </c>
      <c r="Q6263">
        <v>67</v>
      </c>
      <c r="R6263">
        <v>493</v>
      </c>
      <c r="S6263">
        <v>26</v>
      </c>
      <c r="T6263">
        <v>87</v>
      </c>
      <c r="U6263">
        <v>1</v>
      </c>
      <c r="V6263">
        <v>5</v>
      </c>
      <c r="W6263">
        <v>0.39033129945668832</v>
      </c>
      <c r="X6263">
        <v>50.184052676690996</v>
      </c>
      <c r="Y6263">
        <v>73.489064204647306</v>
      </c>
      <c r="Z6263">
        <v>15.636541474779818</v>
      </c>
      <c r="AA6263">
        <v>56.699396713175155</v>
      </c>
      <c r="AB6263">
        <v>39.2746066601851</v>
      </c>
      <c r="AC6263">
        <v>7.1649166805333342E-2</v>
      </c>
      <c r="AD6263">
        <v>1.1795861912759651</v>
      </c>
      <c r="AE6263">
        <v>236.9252283870164</v>
      </c>
    </row>
    <row r="6264" spans="1:31" x14ac:dyDescent="0.25">
      <c r="A6264">
        <v>1720356</v>
      </c>
      <c r="B6264">
        <v>1</v>
      </c>
      <c r="C6264" t="s">
        <v>80</v>
      </c>
      <c r="D6264" t="s">
        <v>94</v>
      </c>
      <c r="E6264" t="s">
        <v>150</v>
      </c>
      <c r="F6264" t="s">
        <v>1882</v>
      </c>
      <c r="G6264" t="s">
        <v>152</v>
      </c>
      <c r="H6264" t="s">
        <v>134</v>
      </c>
      <c r="I6264" t="s">
        <v>135</v>
      </c>
      <c r="J6264" t="s">
        <v>136</v>
      </c>
      <c r="K6264" t="s">
        <v>153</v>
      </c>
      <c r="L6264" t="s">
        <v>17993</v>
      </c>
      <c r="M6264" t="s">
        <v>17994</v>
      </c>
      <c r="N6264">
        <v>4.5666666659999997</v>
      </c>
      <c r="O6264">
        <v>0</v>
      </c>
      <c r="P6264">
        <v>322</v>
      </c>
      <c r="Q6264">
        <v>0</v>
      </c>
      <c r="R6264">
        <v>1</v>
      </c>
      <c r="S6264">
        <v>0</v>
      </c>
      <c r="T6264">
        <v>31</v>
      </c>
      <c r="U6264">
        <v>0</v>
      </c>
      <c r="V6264">
        <v>0</v>
      </c>
      <c r="W6264">
        <v>0</v>
      </c>
      <c r="X6264">
        <v>360.77979343323511</v>
      </c>
      <c r="Y6264">
        <v>0</v>
      </c>
      <c r="Z6264">
        <v>1.1228976395000001E-2</v>
      </c>
      <c r="AA6264">
        <v>0</v>
      </c>
      <c r="AB6264">
        <v>55.830163977394804</v>
      </c>
      <c r="AC6264">
        <v>0</v>
      </c>
      <c r="AD6264">
        <v>0</v>
      </c>
      <c r="AE6264">
        <v>416.62118638702492</v>
      </c>
    </row>
    <row r="6265" spans="1:31" x14ac:dyDescent="0.25">
      <c r="A6265">
        <v>1720307</v>
      </c>
      <c r="B6265">
        <v>1</v>
      </c>
      <c r="C6265" t="s">
        <v>80</v>
      </c>
      <c r="D6265" t="s">
        <v>83</v>
      </c>
      <c r="E6265" t="s">
        <v>441</v>
      </c>
      <c r="F6265" t="s">
        <v>16494</v>
      </c>
      <c r="G6265" t="s">
        <v>162</v>
      </c>
      <c r="H6265" t="s">
        <v>134</v>
      </c>
      <c r="I6265" t="s">
        <v>135</v>
      </c>
      <c r="J6265" t="s">
        <v>136</v>
      </c>
      <c r="K6265" t="s">
        <v>137</v>
      </c>
      <c r="L6265" t="s">
        <v>17995</v>
      </c>
      <c r="M6265" t="s">
        <v>17996</v>
      </c>
      <c r="N6265">
        <v>1.3272222220000001</v>
      </c>
      <c r="O6265">
        <v>0</v>
      </c>
      <c r="P6265">
        <v>2</v>
      </c>
      <c r="Q6265">
        <v>0</v>
      </c>
      <c r="R6265">
        <v>0</v>
      </c>
      <c r="S6265">
        <v>0</v>
      </c>
      <c r="T6265">
        <v>27</v>
      </c>
      <c r="U6265">
        <v>0</v>
      </c>
      <c r="V6265">
        <v>0</v>
      </c>
      <c r="W6265">
        <v>0</v>
      </c>
      <c r="X6265">
        <v>0.41781895120468887</v>
      </c>
      <c r="Y6265">
        <v>0</v>
      </c>
      <c r="Z6265">
        <v>0</v>
      </c>
      <c r="AA6265">
        <v>0</v>
      </c>
      <c r="AB6265">
        <v>56.721421316003067</v>
      </c>
      <c r="AC6265">
        <v>0</v>
      </c>
      <c r="AD6265">
        <v>0</v>
      </c>
      <c r="AE6265">
        <v>57.139240267207754</v>
      </c>
    </row>
    <row r="6266" spans="1:31" x14ac:dyDescent="0.25">
      <c r="A6266">
        <v>1720831</v>
      </c>
      <c r="B6266">
        <v>1</v>
      </c>
      <c r="C6266" t="s">
        <v>81</v>
      </c>
      <c r="D6266" t="s">
        <v>123</v>
      </c>
      <c r="E6266" t="s">
        <v>189</v>
      </c>
      <c r="F6266" t="s">
        <v>17997</v>
      </c>
      <c r="G6266" t="s">
        <v>147</v>
      </c>
      <c r="H6266" t="s">
        <v>143</v>
      </c>
      <c r="I6266" t="s">
        <v>135</v>
      </c>
      <c r="J6266" t="s">
        <v>136</v>
      </c>
      <c r="K6266" t="s">
        <v>137</v>
      </c>
      <c r="L6266" t="s">
        <v>17998</v>
      </c>
      <c r="M6266" t="s">
        <v>17999</v>
      </c>
      <c r="N6266">
        <v>0.85055555500000002</v>
      </c>
      <c r="O6266">
        <v>0</v>
      </c>
      <c r="P6266">
        <v>4</v>
      </c>
      <c r="Q6266">
        <v>30</v>
      </c>
      <c r="R6266">
        <v>87</v>
      </c>
      <c r="S6266">
        <v>1</v>
      </c>
      <c r="T6266">
        <v>7</v>
      </c>
      <c r="U6266">
        <v>0</v>
      </c>
      <c r="V6266">
        <v>0</v>
      </c>
      <c r="W6266">
        <v>0</v>
      </c>
      <c r="X6266">
        <v>0.68812888673683437</v>
      </c>
      <c r="Y6266">
        <v>13.971341206267747</v>
      </c>
      <c r="Z6266">
        <v>27.435088574824</v>
      </c>
      <c r="AA6266">
        <v>0.98405818749528118</v>
      </c>
      <c r="AB6266">
        <v>2.0133473054637752</v>
      </c>
      <c r="AC6266">
        <v>0</v>
      </c>
      <c r="AD6266">
        <v>0</v>
      </c>
      <c r="AE6266">
        <v>45.091964160787633</v>
      </c>
    </row>
    <row r="6267" spans="1:31" x14ac:dyDescent="0.25">
      <c r="A6267">
        <v>1720854</v>
      </c>
      <c r="B6267">
        <v>1</v>
      </c>
      <c r="C6267" t="s">
        <v>80</v>
      </c>
      <c r="D6267" t="s">
        <v>85</v>
      </c>
      <c r="E6267" t="s">
        <v>150</v>
      </c>
      <c r="F6267" t="s">
        <v>18000</v>
      </c>
      <c r="G6267" t="s">
        <v>186</v>
      </c>
      <c r="H6267" t="s">
        <v>134</v>
      </c>
      <c r="I6267" t="s">
        <v>135</v>
      </c>
      <c r="J6267" t="s">
        <v>136</v>
      </c>
      <c r="K6267" t="s">
        <v>137</v>
      </c>
      <c r="L6267" t="s">
        <v>18001</v>
      </c>
      <c r="M6267" t="s">
        <v>18002</v>
      </c>
      <c r="N6267">
        <v>1.163611111</v>
      </c>
      <c r="O6267">
        <v>0</v>
      </c>
      <c r="P6267">
        <v>1011</v>
      </c>
      <c r="Q6267">
        <v>0</v>
      </c>
      <c r="R6267">
        <v>0</v>
      </c>
      <c r="S6267">
        <v>0</v>
      </c>
      <c r="T6267">
        <v>89</v>
      </c>
      <c r="U6267">
        <v>0</v>
      </c>
      <c r="V6267">
        <v>0</v>
      </c>
      <c r="W6267">
        <v>0</v>
      </c>
      <c r="X6267">
        <v>287.59540301512646</v>
      </c>
      <c r="Y6267">
        <v>0</v>
      </c>
      <c r="Z6267">
        <v>0</v>
      </c>
      <c r="AA6267">
        <v>0</v>
      </c>
      <c r="AB6267">
        <v>45.881632836069258</v>
      </c>
      <c r="AC6267">
        <v>0</v>
      </c>
      <c r="AD6267">
        <v>0</v>
      </c>
      <c r="AE6267">
        <v>333.47703585119575</v>
      </c>
    </row>
    <row r="6268" spans="1:31" x14ac:dyDescent="0.25">
      <c r="A6268">
        <v>1720811</v>
      </c>
      <c r="B6268">
        <v>1</v>
      </c>
      <c r="C6268" t="s">
        <v>80</v>
      </c>
      <c r="D6268" t="s">
        <v>82</v>
      </c>
      <c r="E6268" t="s">
        <v>131</v>
      </c>
      <c r="F6268" t="s">
        <v>18003</v>
      </c>
      <c r="G6268" t="s">
        <v>133</v>
      </c>
      <c r="H6268" t="s">
        <v>134</v>
      </c>
      <c r="I6268" t="s">
        <v>135</v>
      </c>
      <c r="J6268" t="s">
        <v>136</v>
      </c>
      <c r="K6268" t="s">
        <v>137</v>
      </c>
      <c r="L6268" t="s">
        <v>18004</v>
      </c>
      <c r="M6268" t="s">
        <v>18005</v>
      </c>
      <c r="N6268">
        <v>0.75666666599999999</v>
      </c>
      <c r="O6268">
        <v>0</v>
      </c>
      <c r="P6268">
        <v>4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1.6635858663985035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1.6635858663985035</v>
      </c>
    </row>
    <row r="6269" spans="1:31" x14ac:dyDescent="0.25">
      <c r="A6269">
        <v>1720376</v>
      </c>
      <c r="B6269">
        <v>1</v>
      </c>
      <c r="C6269" t="s">
        <v>80</v>
      </c>
      <c r="D6269" t="s">
        <v>91</v>
      </c>
      <c r="E6269" t="s">
        <v>140</v>
      </c>
      <c r="F6269" t="s">
        <v>14848</v>
      </c>
      <c r="G6269" t="s">
        <v>173</v>
      </c>
      <c r="H6269" t="s">
        <v>143</v>
      </c>
      <c r="I6269" t="s">
        <v>135</v>
      </c>
      <c r="J6269" t="s">
        <v>136</v>
      </c>
      <c r="K6269" t="s">
        <v>153</v>
      </c>
      <c r="L6269" t="s">
        <v>18006</v>
      </c>
      <c r="M6269" t="s">
        <v>18007</v>
      </c>
      <c r="N6269">
        <v>4.3266813879999999</v>
      </c>
      <c r="O6269">
        <v>6</v>
      </c>
      <c r="P6269">
        <v>1536</v>
      </c>
      <c r="Q6269">
        <v>156</v>
      </c>
      <c r="R6269">
        <v>241</v>
      </c>
      <c r="S6269">
        <v>56</v>
      </c>
      <c r="T6269">
        <v>255</v>
      </c>
      <c r="U6269">
        <v>3</v>
      </c>
      <c r="V6269">
        <v>0</v>
      </c>
      <c r="W6269">
        <v>9.4804465221004701</v>
      </c>
      <c r="X6269">
        <v>1238.9841974822668</v>
      </c>
      <c r="Y6269">
        <v>1288.1073893179175</v>
      </c>
      <c r="Z6269">
        <v>617.91203740784965</v>
      </c>
      <c r="AA6269">
        <v>942.83862536958554</v>
      </c>
      <c r="AB6269">
        <v>784.75240726829395</v>
      </c>
      <c r="AC6269">
        <v>17.309035349367111</v>
      </c>
      <c r="AD6269">
        <v>0</v>
      </c>
      <c r="AE6269">
        <v>4899.3841387173807</v>
      </c>
    </row>
    <row r="6270" spans="1:31" x14ac:dyDescent="0.25">
      <c r="A6270">
        <v>1720619</v>
      </c>
      <c r="B6270">
        <v>1</v>
      </c>
      <c r="C6270" t="s">
        <v>80</v>
      </c>
      <c r="D6270" t="s">
        <v>82</v>
      </c>
      <c r="E6270" t="s">
        <v>131</v>
      </c>
      <c r="F6270" t="s">
        <v>18008</v>
      </c>
      <c r="G6270" t="s">
        <v>133</v>
      </c>
      <c r="H6270" t="s">
        <v>134</v>
      </c>
      <c r="I6270" t="s">
        <v>135</v>
      </c>
      <c r="J6270" t="s">
        <v>136</v>
      </c>
      <c r="K6270" t="s">
        <v>137</v>
      </c>
      <c r="L6270" t="s">
        <v>18009</v>
      </c>
      <c r="M6270" t="s">
        <v>18010</v>
      </c>
      <c r="N6270">
        <v>3.0313888879999999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1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2.8918040174534134</v>
      </c>
      <c r="AC6270">
        <v>0</v>
      </c>
      <c r="AD6270">
        <v>0</v>
      </c>
      <c r="AE6270">
        <v>2.8918040174534134</v>
      </c>
    </row>
    <row r="6271" spans="1:31" x14ac:dyDescent="0.25">
      <c r="A6271">
        <v>1720227</v>
      </c>
      <c r="B6271">
        <v>1</v>
      </c>
      <c r="C6271" t="s">
        <v>80</v>
      </c>
      <c r="D6271" t="s">
        <v>82</v>
      </c>
      <c r="E6271" t="s">
        <v>314</v>
      </c>
      <c r="F6271" t="s">
        <v>1045</v>
      </c>
      <c r="G6271" t="s">
        <v>316</v>
      </c>
      <c r="H6271" t="s">
        <v>234</v>
      </c>
      <c r="I6271" t="s">
        <v>135</v>
      </c>
      <c r="J6271" t="s">
        <v>136</v>
      </c>
      <c r="K6271" t="s">
        <v>153</v>
      </c>
      <c r="L6271" t="s">
        <v>18011</v>
      </c>
      <c r="M6271" t="s">
        <v>18012</v>
      </c>
      <c r="N6271">
        <v>0.1825</v>
      </c>
      <c r="O6271">
        <v>7</v>
      </c>
      <c r="P6271">
        <v>2633</v>
      </c>
      <c r="Q6271">
        <v>0</v>
      </c>
      <c r="R6271">
        <v>0</v>
      </c>
      <c r="S6271">
        <v>17</v>
      </c>
      <c r="T6271">
        <v>1785</v>
      </c>
      <c r="U6271">
        <v>1</v>
      </c>
      <c r="V6271">
        <v>1</v>
      </c>
      <c r="W6271">
        <v>0.32314850184146748</v>
      </c>
      <c r="X6271">
        <v>138.90190365758352</v>
      </c>
      <c r="Y6271">
        <v>0</v>
      </c>
      <c r="Z6271">
        <v>0</v>
      </c>
      <c r="AA6271">
        <v>117.04311405412231</v>
      </c>
      <c r="AB6271">
        <v>227.53838309361885</v>
      </c>
      <c r="AC6271">
        <v>0</v>
      </c>
      <c r="AD6271">
        <v>10.991057358555249</v>
      </c>
      <c r="AE6271">
        <v>494.79760666572139</v>
      </c>
    </row>
    <row r="6272" spans="1:31" x14ac:dyDescent="0.25">
      <c r="A6272">
        <v>1720488</v>
      </c>
      <c r="B6272">
        <v>1</v>
      </c>
      <c r="C6272" t="s">
        <v>80</v>
      </c>
      <c r="D6272" t="s">
        <v>96</v>
      </c>
      <c r="E6272" t="s">
        <v>160</v>
      </c>
      <c r="F6272" t="s">
        <v>18013</v>
      </c>
      <c r="G6272" t="s">
        <v>162</v>
      </c>
      <c r="H6272" t="s">
        <v>134</v>
      </c>
      <c r="I6272" t="s">
        <v>135</v>
      </c>
      <c r="J6272" t="s">
        <v>136</v>
      </c>
      <c r="K6272" t="s">
        <v>137</v>
      </c>
      <c r="L6272" t="s">
        <v>18014</v>
      </c>
      <c r="M6272" t="s">
        <v>18015</v>
      </c>
      <c r="N6272">
        <v>1.9724999999999999</v>
      </c>
      <c r="O6272">
        <v>0</v>
      </c>
      <c r="P6272">
        <v>18</v>
      </c>
      <c r="Q6272">
        <v>0</v>
      </c>
      <c r="R6272">
        <v>0</v>
      </c>
      <c r="S6272">
        <v>0</v>
      </c>
      <c r="T6272">
        <v>6</v>
      </c>
      <c r="U6272">
        <v>0</v>
      </c>
      <c r="V6272">
        <v>0</v>
      </c>
      <c r="W6272">
        <v>0</v>
      </c>
      <c r="X6272">
        <v>24.065593055172808</v>
      </c>
      <c r="Y6272">
        <v>0</v>
      </c>
      <c r="Z6272">
        <v>0</v>
      </c>
      <c r="AA6272">
        <v>0</v>
      </c>
      <c r="AB6272">
        <v>6.4133873144119793</v>
      </c>
      <c r="AC6272">
        <v>0</v>
      </c>
      <c r="AD6272">
        <v>0</v>
      </c>
      <c r="AE6272">
        <v>30.478980369584789</v>
      </c>
    </row>
    <row r="6273" spans="1:31" x14ac:dyDescent="0.25">
      <c r="A6273">
        <v>1720691</v>
      </c>
      <c r="B6273">
        <v>1</v>
      </c>
      <c r="C6273" t="s">
        <v>80</v>
      </c>
      <c r="D6273" t="s">
        <v>106</v>
      </c>
      <c r="E6273" t="s">
        <v>150</v>
      </c>
      <c r="F6273" t="s">
        <v>18016</v>
      </c>
      <c r="G6273" t="s">
        <v>12286</v>
      </c>
      <c r="H6273" t="s">
        <v>134</v>
      </c>
      <c r="I6273" t="s">
        <v>135</v>
      </c>
      <c r="J6273" t="s">
        <v>136</v>
      </c>
      <c r="K6273" t="s">
        <v>137</v>
      </c>
      <c r="L6273" t="s">
        <v>18017</v>
      </c>
      <c r="M6273" t="s">
        <v>18018</v>
      </c>
      <c r="N6273">
        <v>0.229444444</v>
      </c>
      <c r="O6273">
        <v>0</v>
      </c>
      <c r="P6273">
        <v>10</v>
      </c>
      <c r="Q6273">
        <v>0</v>
      </c>
      <c r="R6273">
        <v>25</v>
      </c>
      <c r="S6273">
        <v>0</v>
      </c>
      <c r="T6273">
        <v>6</v>
      </c>
      <c r="U6273">
        <v>0</v>
      </c>
      <c r="V6273">
        <v>0</v>
      </c>
      <c r="W6273">
        <v>0</v>
      </c>
      <c r="X6273">
        <v>0.75264989419160733</v>
      </c>
      <c r="Y6273">
        <v>0</v>
      </c>
      <c r="Z6273">
        <v>4.7177181901717082</v>
      </c>
      <c r="AA6273">
        <v>0</v>
      </c>
      <c r="AB6273">
        <v>1.24084250819842</v>
      </c>
      <c r="AC6273">
        <v>0</v>
      </c>
      <c r="AD6273">
        <v>0</v>
      </c>
      <c r="AE6273">
        <v>6.7112105925617351</v>
      </c>
    </row>
    <row r="6274" spans="1:31" x14ac:dyDescent="0.25">
      <c r="A6274">
        <v>1720359</v>
      </c>
      <c r="B6274">
        <v>1</v>
      </c>
      <c r="C6274" t="s">
        <v>80</v>
      </c>
      <c r="D6274" t="s">
        <v>106</v>
      </c>
      <c r="E6274" t="s">
        <v>189</v>
      </c>
      <c r="F6274" t="s">
        <v>18019</v>
      </c>
      <c r="G6274" t="s">
        <v>316</v>
      </c>
      <c r="H6274" t="s">
        <v>143</v>
      </c>
      <c r="I6274" t="s">
        <v>135</v>
      </c>
      <c r="J6274" t="s">
        <v>136</v>
      </c>
      <c r="K6274" t="s">
        <v>137</v>
      </c>
      <c r="L6274" t="s">
        <v>18020</v>
      </c>
      <c r="M6274" t="s">
        <v>18021</v>
      </c>
      <c r="N6274">
        <v>0.38500000000000001</v>
      </c>
      <c r="O6274">
        <v>1</v>
      </c>
      <c r="P6274">
        <v>189</v>
      </c>
      <c r="Q6274">
        <v>14</v>
      </c>
      <c r="R6274">
        <v>49</v>
      </c>
      <c r="S6274">
        <v>4</v>
      </c>
      <c r="T6274">
        <v>23</v>
      </c>
      <c r="U6274">
        <v>0</v>
      </c>
      <c r="V6274">
        <v>0</v>
      </c>
      <c r="W6274">
        <v>0</v>
      </c>
      <c r="X6274">
        <v>13.49916972376352</v>
      </c>
      <c r="Y6274">
        <v>4.3510713577549414</v>
      </c>
      <c r="Z6274">
        <v>9.9481985228141632</v>
      </c>
      <c r="AA6274">
        <v>11.06968577700588</v>
      </c>
      <c r="AB6274">
        <v>6.4940137987680044</v>
      </c>
      <c r="AC6274">
        <v>0</v>
      </c>
      <c r="AD6274">
        <v>0</v>
      </c>
      <c r="AE6274">
        <v>45.362139180106503</v>
      </c>
    </row>
    <row r="6275" spans="1:31" x14ac:dyDescent="0.25">
      <c r="A6275">
        <v>1720551</v>
      </c>
      <c r="B6275">
        <v>1</v>
      </c>
      <c r="C6275" t="s">
        <v>80</v>
      </c>
      <c r="D6275" t="s">
        <v>100</v>
      </c>
      <c r="E6275" t="s">
        <v>189</v>
      </c>
      <c r="F6275" t="s">
        <v>8533</v>
      </c>
      <c r="G6275" t="s">
        <v>147</v>
      </c>
      <c r="H6275" t="s">
        <v>143</v>
      </c>
      <c r="I6275" t="s">
        <v>135</v>
      </c>
      <c r="J6275" t="s">
        <v>136</v>
      </c>
      <c r="K6275" t="s">
        <v>137</v>
      </c>
      <c r="L6275" t="s">
        <v>18022</v>
      </c>
      <c r="M6275" t="s">
        <v>18023</v>
      </c>
      <c r="N6275">
        <v>1.2275</v>
      </c>
      <c r="O6275">
        <v>0</v>
      </c>
      <c r="P6275">
        <v>337</v>
      </c>
      <c r="Q6275">
        <v>9</v>
      </c>
      <c r="R6275">
        <v>32</v>
      </c>
      <c r="S6275">
        <v>1</v>
      </c>
      <c r="T6275">
        <v>31</v>
      </c>
      <c r="U6275">
        <v>0</v>
      </c>
      <c r="V6275">
        <v>0</v>
      </c>
      <c r="W6275">
        <v>0</v>
      </c>
      <c r="X6275">
        <v>113.41669962846845</v>
      </c>
      <c r="Y6275">
        <v>5.3306987176078229</v>
      </c>
      <c r="Z6275">
        <v>27.908412593176855</v>
      </c>
      <c r="AA6275">
        <v>0.28144689158666669</v>
      </c>
      <c r="AB6275">
        <v>21.363068371206257</v>
      </c>
      <c r="AC6275">
        <v>0</v>
      </c>
      <c r="AD6275">
        <v>0</v>
      </c>
      <c r="AE6275">
        <v>168.30032620204602</v>
      </c>
    </row>
    <row r="6276" spans="1:31" x14ac:dyDescent="0.25">
      <c r="A6276">
        <v>1720737</v>
      </c>
      <c r="B6276">
        <v>1</v>
      </c>
      <c r="C6276" t="s">
        <v>80</v>
      </c>
      <c r="D6276" t="s">
        <v>82</v>
      </c>
      <c r="E6276" t="s">
        <v>131</v>
      </c>
      <c r="F6276" t="s">
        <v>18024</v>
      </c>
      <c r="G6276" t="s">
        <v>133</v>
      </c>
      <c r="H6276" t="s">
        <v>134</v>
      </c>
      <c r="I6276" t="s">
        <v>135</v>
      </c>
      <c r="J6276" t="s">
        <v>136</v>
      </c>
      <c r="K6276" t="s">
        <v>137</v>
      </c>
      <c r="L6276" t="s">
        <v>18025</v>
      </c>
      <c r="M6276" t="s">
        <v>18026</v>
      </c>
      <c r="N6276">
        <v>3.747222222</v>
      </c>
      <c r="O6276">
        <v>0</v>
      </c>
      <c r="P6276">
        <v>3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5.3314365838444129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5.3314365838444129</v>
      </c>
    </row>
    <row r="6277" spans="1:31" x14ac:dyDescent="0.25">
      <c r="A6277">
        <v>1720442</v>
      </c>
      <c r="B6277">
        <v>1</v>
      </c>
      <c r="C6277" t="s">
        <v>81</v>
      </c>
      <c r="D6277" t="s">
        <v>118</v>
      </c>
      <c r="E6277" t="s">
        <v>131</v>
      </c>
      <c r="F6277" t="s">
        <v>18027</v>
      </c>
      <c r="G6277" t="s">
        <v>133</v>
      </c>
      <c r="H6277" t="s">
        <v>134</v>
      </c>
      <c r="I6277" t="s">
        <v>135</v>
      </c>
      <c r="J6277" t="s">
        <v>136</v>
      </c>
      <c r="K6277" t="s">
        <v>137</v>
      </c>
      <c r="L6277" t="s">
        <v>18028</v>
      </c>
      <c r="M6277" t="s">
        <v>18029</v>
      </c>
      <c r="N6277">
        <v>1.484444444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1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13.750628691917976</v>
      </c>
      <c r="AC6277">
        <v>0</v>
      </c>
      <c r="AD6277">
        <v>0</v>
      </c>
      <c r="AE6277">
        <v>13.750628691917976</v>
      </c>
    </row>
    <row r="6278" spans="1:31" x14ac:dyDescent="0.25">
      <c r="A6278">
        <v>1720837</v>
      </c>
      <c r="B6278">
        <v>1</v>
      </c>
      <c r="C6278" t="s">
        <v>80</v>
      </c>
      <c r="D6278" t="s">
        <v>103</v>
      </c>
      <c r="E6278" t="s">
        <v>131</v>
      </c>
      <c r="F6278" t="s">
        <v>18030</v>
      </c>
      <c r="G6278" t="s">
        <v>133</v>
      </c>
      <c r="H6278" t="s">
        <v>134</v>
      </c>
      <c r="I6278" t="s">
        <v>135</v>
      </c>
      <c r="J6278" t="s">
        <v>136</v>
      </c>
      <c r="K6278" t="s">
        <v>137</v>
      </c>
      <c r="L6278" t="s">
        <v>18031</v>
      </c>
      <c r="M6278" t="s">
        <v>18032</v>
      </c>
      <c r="N6278">
        <v>1.900833333</v>
      </c>
      <c r="O6278">
        <v>0</v>
      </c>
      <c r="P6278">
        <v>1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0.54726736613472216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0.54726736613472216</v>
      </c>
    </row>
    <row r="6279" spans="1:31" x14ac:dyDescent="0.25">
      <c r="A6279">
        <v>1720545</v>
      </c>
      <c r="B6279">
        <v>1</v>
      </c>
      <c r="C6279" t="s">
        <v>80</v>
      </c>
      <c r="D6279" t="s">
        <v>110</v>
      </c>
      <c r="E6279" t="s">
        <v>150</v>
      </c>
      <c r="F6279" t="s">
        <v>2916</v>
      </c>
      <c r="G6279" t="s">
        <v>162</v>
      </c>
      <c r="H6279" t="s">
        <v>134</v>
      </c>
      <c r="I6279" t="s">
        <v>135</v>
      </c>
      <c r="J6279" t="s">
        <v>136</v>
      </c>
      <c r="K6279" t="s">
        <v>137</v>
      </c>
      <c r="L6279" t="s">
        <v>18033</v>
      </c>
      <c r="M6279" t="s">
        <v>18034</v>
      </c>
      <c r="N6279">
        <v>1.575</v>
      </c>
      <c r="O6279">
        <v>0</v>
      </c>
      <c r="P6279">
        <v>69</v>
      </c>
      <c r="Q6279">
        <v>0</v>
      </c>
      <c r="R6279">
        <v>0</v>
      </c>
      <c r="S6279">
        <v>0</v>
      </c>
      <c r="T6279">
        <v>11</v>
      </c>
      <c r="U6279">
        <v>0</v>
      </c>
      <c r="V6279">
        <v>0</v>
      </c>
      <c r="W6279">
        <v>0</v>
      </c>
      <c r="X6279">
        <v>25.896028705735134</v>
      </c>
      <c r="Y6279">
        <v>0</v>
      </c>
      <c r="Z6279">
        <v>0</v>
      </c>
      <c r="AA6279">
        <v>0</v>
      </c>
      <c r="AB6279">
        <v>16.533332322811681</v>
      </c>
      <c r="AC6279">
        <v>0</v>
      </c>
      <c r="AD6279">
        <v>0</v>
      </c>
      <c r="AE6279">
        <v>42.429361028546815</v>
      </c>
    </row>
    <row r="6280" spans="1:31" x14ac:dyDescent="0.25">
      <c r="A6280">
        <v>1720259</v>
      </c>
      <c r="B6280">
        <v>1</v>
      </c>
      <c r="C6280" t="s">
        <v>81</v>
      </c>
      <c r="D6280" t="s">
        <v>122</v>
      </c>
      <c r="E6280" t="s">
        <v>140</v>
      </c>
      <c r="F6280" t="s">
        <v>17602</v>
      </c>
      <c r="G6280" t="s">
        <v>147</v>
      </c>
      <c r="H6280" t="s">
        <v>143</v>
      </c>
      <c r="I6280" t="s">
        <v>135</v>
      </c>
      <c r="J6280" t="s">
        <v>136</v>
      </c>
      <c r="K6280" t="s">
        <v>137</v>
      </c>
      <c r="L6280" t="s">
        <v>18035</v>
      </c>
      <c r="M6280" t="s">
        <v>18036</v>
      </c>
      <c r="N6280">
        <v>0.318611111</v>
      </c>
      <c r="O6280">
        <v>6</v>
      </c>
      <c r="P6280">
        <v>15318</v>
      </c>
      <c r="Q6280">
        <v>5</v>
      </c>
      <c r="R6280">
        <v>308</v>
      </c>
      <c r="S6280">
        <v>30</v>
      </c>
      <c r="T6280">
        <v>1231</v>
      </c>
      <c r="U6280">
        <v>3</v>
      </c>
      <c r="V6280">
        <v>1</v>
      </c>
      <c r="W6280">
        <v>18.797230854404781</v>
      </c>
      <c r="X6280">
        <v>941.21892449821155</v>
      </c>
      <c r="Y6280">
        <v>3.9601508249765192</v>
      </c>
      <c r="Z6280">
        <v>22.276225090219295</v>
      </c>
      <c r="AA6280">
        <v>103.62559863383048</v>
      </c>
      <c r="AB6280">
        <v>280.56075553647133</v>
      </c>
      <c r="AC6280">
        <v>22.627841440573889</v>
      </c>
      <c r="AD6280">
        <v>3.8411517493058493</v>
      </c>
      <c r="AE6280">
        <v>1396.9078786279938</v>
      </c>
    </row>
    <row r="6281" spans="1:31" x14ac:dyDescent="0.25">
      <c r="A6281">
        <v>1720591</v>
      </c>
      <c r="B6281">
        <v>1</v>
      </c>
      <c r="C6281" t="s">
        <v>80</v>
      </c>
      <c r="D6281" t="s">
        <v>84</v>
      </c>
      <c r="E6281" t="s">
        <v>131</v>
      </c>
      <c r="F6281" t="s">
        <v>18037</v>
      </c>
      <c r="G6281" t="s">
        <v>133</v>
      </c>
      <c r="H6281" t="s">
        <v>134</v>
      </c>
      <c r="I6281" t="s">
        <v>135</v>
      </c>
      <c r="J6281" t="s">
        <v>136</v>
      </c>
      <c r="K6281" t="s">
        <v>137</v>
      </c>
      <c r="L6281" t="s">
        <v>18038</v>
      </c>
      <c r="M6281" t="s">
        <v>18039</v>
      </c>
      <c r="N6281">
        <v>3.8202777769999998</v>
      </c>
      <c r="O6281">
        <v>0</v>
      </c>
      <c r="P6281">
        <v>11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8.6723619802607566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8.6723619802607566</v>
      </c>
    </row>
    <row r="6282" spans="1:31" x14ac:dyDescent="0.25">
      <c r="A6282">
        <v>1720734</v>
      </c>
      <c r="B6282">
        <v>1</v>
      </c>
      <c r="C6282" t="s">
        <v>80</v>
      </c>
      <c r="D6282" t="s">
        <v>82</v>
      </c>
      <c r="E6282" t="s">
        <v>131</v>
      </c>
      <c r="F6282" t="s">
        <v>18040</v>
      </c>
      <c r="G6282" t="s">
        <v>133</v>
      </c>
      <c r="H6282" t="s">
        <v>134</v>
      </c>
      <c r="I6282" t="s">
        <v>135</v>
      </c>
      <c r="J6282" t="s">
        <v>136</v>
      </c>
      <c r="K6282" t="s">
        <v>137</v>
      </c>
      <c r="L6282" t="s">
        <v>18041</v>
      </c>
      <c r="M6282" t="s">
        <v>18042</v>
      </c>
      <c r="N6282">
        <v>1.0236111109999999</v>
      </c>
      <c r="O6282">
        <v>0</v>
      </c>
      <c r="P6282">
        <v>1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0.28895306364713752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0.28895306364713752</v>
      </c>
    </row>
    <row r="6283" spans="1:31" x14ac:dyDescent="0.25">
      <c r="A6283">
        <v>1720402</v>
      </c>
      <c r="B6283">
        <v>1</v>
      </c>
      <c r="C6283" t="s">
        <v>80</v>
      </c>
      <c r="D6283" t="s">
        <v>85</v>
      </c>
      <c r="E6283" t="s">
        <v>131</v>
      </c>
      <c r="F6283" t="s">
        <v>18043</v>
      </c>
      <c r="G6283" t="s">
        <v>242</v>
      </c>
      <c r="H6283" t="s">
        <v>134</v>
      </c>
      <c r="I6283" t="s">
        <v>135</v>
      </c>
      <c r="J6283" t="s">
        <v>136</v>
      </c>
      <c r="K6283" t="s">
        <v>137</v>
      </c>
      <c r="L6283" t="s">
        <v>18044</v>
      </c>
      <c r="M6283" t="s">
        <v>18045</v>
      </c>
      <c r="N6283">
        <v>9.3069444440000009</v>
      </c>
      <c r="O6283">
        <v>0</v>
      </c>
      <c r="P6283">
        <v>36</v>
      </c>
      <c r="Q6283">
        <v>0</v>
      </c>
      <c r="R6283">
        <v>0</v>
      </c>
      <c r="S6283">
        <v>0</v>
      </c>
      <c r="T6283">
        <v>1</v>
      </c>
      <c r="U6283">
        <v>0</v>
      </c>
      <c r="V6283">
        <v>0</v>
      </c>
      <c r="W6283">
        <v>0</v>
      </c>
      <c r="X6283">
        <v>85.699452903579854</v>
      </c>
      <c r="Y6283">
        <v>0</v>
      </c>
      <c r="Z6283">
        <v>0</v>
      </c>
      <c r="AA6283">
        <v>0</v>
      </c>
      <c r="AB6283">
        <v>14.495851280450742</v>
      </c>
      <c r="AC6283">
        <v>0</v>
      </c>
      <c r="AD6283">
        <v>0</v>
      </c>
      <c r="AE6283">
        <v>100.19530418403059</v>
      </c>
    </row>
    <row r="6284" spans="1:31" x14ac:dyDescent="0.25">
      <c r="A6284">
        <v>1720236</v>
      </c>
      <c r="B6284">
        <v>1</v>
      </c>
      <c r="C6284" t="s">
        <v>80</v>
      </c>
      <c r="D6284" t="s">
        <v>82</v>
      </c>
      <c r="E6284" t="s">
        <v>314</v>
      </c>
      <c r="F6284" t="s">
        <v>18046</v>
      </c>
      <c r="G6284" t="s">
        <v>147</v>
      </c>
      <c r="H6284" t="s">
        <v>234</v>
      </c>
      <c r="I6284" t="s">
        <v>135</v>
      </c>
      <c r="J6284" t="s">
        <v>136</v>
      </c>
      <c r="K6284" t="s">
        <v>137</v>
      </c>
      <c r="L6284" t="s">
        <v>18047</v>
      </c>
      <c r="M6284" t="s">
        <v>18048</v>
      </c>
      <c r="N6284">
        <v>0.43083333299999999</v>
      </c>
      <c r="O6284">
        <v>0</v>
      </c>
      <c r="P6284">
        <v>300</v>
      </c>
      <c r="Q6284">
        <v>0</v>
      </c>
      <c r="R6284">
        <v>0</v>
      </c>
      <c r="S6284">
        <v>1</v>
      </c>
      <c r="T6284">
        <v>1628</v>
      </c>
      <c r="U6284">
        <v>0</v>
      </c>
      <c r="V6284">
        <v>12</v>
      </c>
      <c r="W6284">
        <v>0</v>
      </c>
      <c r="X6284">
        <v>23.343397163140299</v>
      </c>
      <c r="Y6284">
        <v>0</v>
      </c>
      <c r="Z6284">
        <v>0</v>
      </c>
      <c r="AA6284">
        <v>0.42542527115330003</v>
      </c>
      <c r="AB6284">
        <v>340.24464666421227</v>
      </c>
      <c r="AC6284">
        <v>0</v>
      </c>
      <c r="AD6284">
        <v>33.475201220117711</v>
      </c>
      <c r="AE6284">
        <v>397.48867031862358</v>
      </c>
    </row>
    <row r="6285" spans="1:31" x14ac:dyDescent="0.25">
      <c r="A6285">
        <v>1720379</v>
      </c>
      <c r="B6285">
        <v>1</v>
      </c>
      <c r="C6285" t="s">
        <v>80</v>
      </c>
      <c r="D6285" t="s">
        <v>97</v>
      </c>
      <c r="E6285" t="s">
        <v>140</v>
      </c>
      <c r="F6285" t="s">
        <v>17765</v>
      </c>
      <c r="G6285" t="s">
        <v>147</v>
      </c>
      <c r="H6285" t="s">
        <v>143</v>
      </c>
      <c r="I6285" t="s">
        <v>135</v>
      </c>
      <c r="J6285" t="s">
        <v>136</v>
      </c>
      <c r="K6285" t="s">
        <v>137</v>
      </c>
      <c r="L6285" t="s">
        <v>18049</v>
      </c>
      <c r="M6285" t="s">
        <v>18050</v>
      </c>
      <c r="N6285">
        <v>1.411944444</v>
      </c>
      <c r="O6285">
        <v>2</v>
      </c>
      <c r="P6285">
        <v>923</v>
      </c>
      <c r="Q6285">
        <v>1</v>
      </c>
      <c r="R6285">
        <v>32</v>
      </c>
      <c r="S6285">
        <v>7</v>
      </c>
      <c r="T6285">
        <v>70</v>
      </c>
      <c r="U6285">
        <v>0</v>
      </c>
      <c r="V6285">
        <v>0</v>
      </c>
      <c r="W6285">
        <v>21.911566350498781</v>
      </c>
      <c r="X6285">
        <v>230.96152733180926</v>
      </c>
      <c r="Y6285">
        <v>0.14351988577130834</v>
      </c>
      <c r="Z6285">
        <v>11.934991505237406</v>
      </c>
      <c r="AA6285">
        <v>21.668493652399793</v>
      </c>
      <c r="AB6285">
        <v>72.964893306159695</v>
      </c>
      <c r="AC6285">
        <v>0</v>
      </c>
      <c r="AD6285">
        <v>0</v>
      </c>
      <c r="AE6285">
        <v>359.5849920318762</v>
      </c>
    </row>
    <row r="6286" spans="1:31" x14ac:dyDescent="0.25">
      <c r="A6286">
        <v>1720777</v>
      </c>
      <c r="B6286">
        <v>1</v>
      </c>
      <c r="C6286" t="s">
        <v>80</v>
      </c>
      <c r="D6286" t="s">
        <v>91</v>
      </c>
      <c r="E6286" t="s">
        <v>131</v>
      </c>
      <c r="F6286" t="s">
        <v>18051</v>
      </c>
      <c r="G6286" t="s">
        <v>133</v>
      </c>
      <c r="H6286" t="s">
        <v>134</v>
      </c>
      <c r="I6286" t="s">
        <v>135</v>
      </c>
      <c r="J6286" t="s">
        <v>136</v>
      </c>
      <c r="K6286" t="s">
        <v>137</v>
      </c>
      <c r="L6286" t="s">
        <v>18052</v>
      </c>
      <c r="M6286" t="s">
        <v>18053</v>
      </c>
      <c r="N6286">
        <v>0.97305555499999996</v>
      </c>
      <c r="O6286">
        <v>0</v>
      </c>
      <c r="P6286">
        <v>1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4.3758077347226948E-2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4.3758077347226948E-2</v>
      </c>
    </row>
    <row r="6287" spans="1:31" x14ac:dyDescent="0.25">
      <c r="A6287">
        <v>1720216</v>
      </c>
      <c r="B6287">
        <v>1</v>
      </c>
      <c r="C6287" t="s">
        <v>80</v>
      </c>
      <c r="D6287" t="s">
        <v>96</v>
      </c>
      <c r="E6287" t="s">
        <v>140</v>
      </c>
      <c r="F6287" t="s">
        <v>907</v>
      </c>
      <c r="G6287" t="s">
        <v>147</v>
      </c>
      <c r="H6287" t="s">
        <v>143</v>
      </c>
      <c r="I6287" t="s">
        <v>135</v>
      </c>
      <c r="J6287" t="s">
        <v>136</v>
      </c>
      <c r="K6287" t="s">
        <v>137</v>
      </c>
      <c r="L6287" t="s">
        <v>18054</v>
      </c>
      <c r="M6287" t="s">
        <v>18055</v>
      </c>
      <c r="N6287">
        <v>0.23250000000000001</v>
      </c>
      <c r="O6287">
        <v>2</v>
      </c>
      <c r="P6287">
        <v>124</v>
      </c>
      <c r="Q6287">
        <v>0</v>
      </c>
      <c r="R6287">
        <v>2</v>
      </c>
      <c r="S6287">
        <v>0</v>
      </c>
      <c r="T6287">
        <v>8</v>
      </c>
      <c r="U6287">
        <v>0</v>
      </c>
      <c r="V6287">
        <v>0</v>
      </c>
      <c r="W6287">
        <v>2.0090587966800002</v>
      </c>
      <c r="X6287">
        <v>3.3683513933940237</v>
      </c>
      <c r="Y6287">
        <v>0</v>
      </c>
      <c r="Z6287">
        <v>0.14543803086757501</v>
      </c>
      <c r="AA6287">
        <v>0</v>
      </c>
      <c r="AB6287">
        <v>1.0169648976882151</v>
      </c>
      <c r="AC6287">
        <v>0</v>
      </c>
      <c r="AD6287">
        <v>0</v>
      </c>
      <c r="AE6287">
        <v>6.5398131186298132</v>
      </c>
    </row>
    <row r="6288" spans="1:31" x14ac:dyDescent="0.25">
      <c r="A6288">
        <v>1720336</v>
      </c>
      <c r="B6288">
        <v>1</v>
      </c>
      <c r="C6288" t="s">
        <v>81</v>
      </c>
      <c r="D6288" t="s">
        <v>123</v>
      </c>
      <c r="E6288" t="s">
        <v>441</v>
      </c>
      <c r="F6288" t="s">
        <v>18056</v>
      </c>
      <c r="G6288" t="s">
        <v>162</v>
      </c>
      <c r="H6288" t="s">
        <v>134</v>
      </c>
      <c r="I6288" t="s">
        <v>135</v>
      </c>
      <c r="J6288" t="s">
        <v>136</v>
      </c>
      <c r="K6288" t="s">
        <v>137</v>
      </c>
      <c r="L6288" t="s">
        <v>18057</v>
      </c>
      <c r="M6288" t="s">
        <v>18058</v>
      </c>
      <c r="N6288">
        <v>1.0916666660000001</v>
      </c>
      <c r="O6288">
        <v>0</v>
      </c>
      <c r="P6288">
        <v>129</v>
      </c>
      <c r="Q6288">
        <v>0</v>
      </c>
      <c r="R6288">
        <v>0</v>
      </c>
      <c r="S6288">
        <v>0</v>
      </c>
      <c r="T6288">
        <v>7</v>
      </c>
      <c r="U6288">
        <v>0</v>
      </c>
      <c r="V6288">
        <v>0</v>
      </c>
      <c r="W6288">
        <v>0</v>
      </c>
      <c r="X6288">
        <v>27.940371170031128</v>
      </c>
      <c r="Y6288">
        <v>0</v>
      </c>
      <c r="Z6288">
        <v>0</v>
      </c>
      <c r="AA6288">
        <v>0</v>
      </c>
      <c r="AB6288">
        <v>5.8891593673392491</v>
      </c>
      <c r="AC6288">
        <v>0</v>
      </c>
      <c r="AD6288">
        <v>0</v>
      </c>
      <c r="AE6288">
        <v>33.829530537370374</v>
      </c>
    </row>
    <row r="6289" spans="1:31" x14ac:dyDescent="0.25">
      <c r="A6289">
        <v>1720857</v>
      </c>
      <c r="B6289">
        <v>1</v>
      </c>
      <c r="C6289" t="s">
        <v>80</v>
      </c>
      <c r="D6289" t="s">
        <v>84</v>
      </c>
      <c r="E6289" t="s">
        <v>131</v>
      </c>
      <c r="F6289" t="s">
        <v>18059</v>
      </c>
      <c r="G6289" t="s">
        <v>238</v>
      </c>
      <c r="H6289" t="s">
        <v>134</v>
      </c>
      <c r="I6289" t="s">
        <v>135</v>
      </c>
      <c r="J6289" t="s">
        <v>136</v>
      </c>
      <c r="K6289" t="s">
        <v>137</v>
      </c>
      <c r="L6289" t="s">
        <v>18060</v>
      </c>
      <c r="M6289" t="s">
        <v>18061</v>
      </c>
      <c r="N6289">
        <v>1.0805555549999999</v>
      </c>
      <c r="O6289">
        <v>0</v>
      </c>
      <c r="P6289">
        <v>1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0.54509168948446229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0.54509168948446229</v>
      </c>
    </row>
    <row r="6290" spans="1:31" x14ac:dyDescent="0.25">
      <c r="A6290">
        <v>1720465</v>
      </c>
      <c r="B6290">
        <v>1</v>
      </c>
      <c r="C6290" t="s">
        <v>80</v>
      </c>
      <c r="D6290" t="s">
        <v>94</v>
      </c>
      <c r="E6290" t="s">
        <v>131</v>
      </c>
      <c r="F6290" t="s">
        <v>18062</v>
      </c>
      <c r="G6290" t="s">
        <v>133</v>
      </c>
      <c r="H6290" t="s">
        <v>134</v>
      </c>
      <c r="I6290" t="s">
        <v>135</v>
      </c>
      <c r="J6290" t="s">
        <v>136</v>
      </c>
      <c r="K6290" t="s">
        <v>137</v>
      </c>
      <c r="L6290" t="s">
        <v>18063</v>
      </c>
      <c r="M6290" t="s">
        <v>18064</v>
      </c>
      <c r="N6290">
        <v>3.056944444</v>
      </c>
      <c r="O6290">
        <v>0</v>
      </c>
      <c r="P6290">
        <v>1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0.10453163131424445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0.10453163131424445</v>
      </c>
    </row>
    <row r="6291" spans="1:31" x14ac:dyDescent="0.25">
      <c r="A6291">
        <v>1720528</v>
      </c>
      <c r="B6291">
        <v>1</v>
      </c>
      <c r="C6291" t="s">
        <v>80</v>
      </c>
      <c r="D6291" t="s">
        <v>96</v>
      </c>
      <c r="E6291" t="s">
        <v>160</v>
      </c>
      <c r="F6291" t="s">
        <v>18065</v>
      </c>
      <c r="G6291" t="s">
        <v>162</v>
      </c>
      <c r="H6291" t="s">
        <v>134</v>
      </c>
      <c r="I6291" t="s">
        <v>135</v>
      </c>
      <c r="J6291" t="s">
        <v>136</v>
      </c>
      <c r="K6291" t="s">
        <v>137</v>
      </c>
      <c r="L6291" t="s">
        <v>18066</v>
      </c>
      <c r="M6291" t="s">
        <v>18067</v>
      </c>
      <c r="N6291">
        <v>7.4341666660000003</v>
      </c>
      <c r="O6291">
        <v>0</v>
      </c>
      <c r="P6291">
        <v>165</v>
      </c>
      <c r="Q6291">
        <v>0</v>
      </c>
      <c r="R6291">
        <v>0</v>
      </c>
      <c r="S6291">
        <v>0</v>
      </c>
      <c r="T6291">
        <v>26</v>
      </c>
      <c r="U6291">
        <v>0</v>
      </c>
      <c r="V6291">
        <v>0</v>
      </c>
      <c r="W6291">
        <v>0</v>
      </c>
      <c r="X6291">
        <v>335.95378246399008</v>
      </c>
      <c r="Y6291">
        <v>0</v>
      </c>
      <c r="Z6291">
        <v>0</v>
      </c>
      <c r="AA6291">
        <v>0</v>
      </c>
      <c r="AB6291">
        <v>75.43102686091261</v>
      </c>
      <c r="AC6291">
        <v>0</v>
      </c>
      <c r="AD6291">
        <v>0</v>
      </c>
      <c r="AE6291">
        <v>411.38480932490268</v>
      </c>
    </row>
    <row r="6292" spans="1:31" x14ac:dyDescent="0.25">
      <c r="A6292">
        <v>1720422</v>
      </c>
      <c r="B6292">
        <v>1</v>
      </c>
      <c r="C6292" t="s">
        <v>80</v>
      </c>
      <c r="D6292" t="s">
        <v>105</v>
      </c>
      <c r="E6292" t="s">
        <v>150</v>
      </c>
      <c r="F6292" t="s">
        <v>18068</v>
      </c>
      <c r="G6292" t="s">
        <v>152</v>
      </c>
      <c r="H6292" t="s">
        <v>134</v>
      </c>
      <c r="I6292" t="s">
        <v>135</v>
      </c>
      <c r="J6292" t="s">
        <v>136</v>
      </c>
      <c r="K6292" t="s">
        <v>153</v>
      </c>
      <c r="L6292" t="s">
        <v>18069</v>
      </c>
      <c r="M6292" t="s">
        <v>18070</v>
      </c>
      <c r="N6292">
        <v>0.146666666</v>
      </c>
      <c r="O6292">
        <v>0</v>
      </c>
      <c r="P6292">
        <v>189</v>
      </c>
      <c r="Q6292">
        <v>0</v>
      </c>
      <c r="R6292">
        <v>1</v>
      </c>
      <c r="S6292">
        <v>0</v>
      </c>
      <c r="T6292">
        <v>64</v>
      </c>
      <c r="U6292">
        <v>0</v>
      </c>
      <c r="V6292">
        <v>0</v>
      </c>
      <c r="W6292">
        <v>0</v>
      </c>
      <c r="X6292">
        <v>6.4431220505273537</v>
      </c>
      <c r="Y6292">
        <v>0</v>
      </c>
      <c r="Z6292">
        <v>8.609447011733333E-2</v>
      </c>
      <c r="AA6292">
        <v>0</v>
      </c>
      <c r="AB6292">
        <v>5.1533054838906658</v>
      </c>
      <c r="AC6292">
        <v>0</v>
      </c>
      <c r="AD6292">
        <v>0</v>
      </c>
      <c r="AE6292">
        <v>11.682522004535354</v>
      </c>
    </row>
    <row r="6293" spans="1:31" x14ac:dyDescent="0.25">
      <c r="A6293">
        <v>1720273</v>
      </c>
      <c r="B6293">
        <v>1</v>
      </c>
      <c r="C6293" t="s">
        <v>81</v>
      </c>
      <c r="D6293" t="s">
        <v>123</v>
      </c>
      <c r="E6293" t="s">
        <v>160</v>
      </c>
      <c r="F6293" t="s">
        <v>15182</v>
      </c>
      <c r="G6293" t="s">
        <v>162</v>
      </c>
      <c r="H6293" t="s">
        <v>134</v>
      </c>
      <c r="I6293" t="s">
        <v>135</v>
      </c>
      <c r="J6293" t="s">
        <v>136</v>
      </c>
      <c r="K6293" t="s">
        <v>137</v>
      </c>
      <c r="L6293" t="s">
        <v>18071</v>
      </c>
      <c r="M6293" t="s">
        <v>18072</v>
      </c>
      <c r="N6293">
        <v>3.89</v>
      </c>
      <c r="O6293">
        <v>0</v>
      </c>
      <c r="P6293">
        <v>52</v>
      </c>
      <c r="Q6293">
        <v>0</v>
      </c>
      <c r="R6293">
        <v>0</v>
      </c>
      <c r="S6293">
        <v>0</v>
      </c>
      <c r="T6293">
        <v>2</v>
      </c>
      <c r="U6293">
        <v>0</v>
      </c>
      <c r="V6293">
        <v>0</v>
      </c>
      <c r="W6293">
        <v>0</v>
      </c>
      <c r="X6293">
        <v>43.894908567500785</v>
      </c>
      <c r="Y6293">
        <v>0</v>
      </c>
      <c r="Z6293">
        <v>0</v>
      </c>
      <c r="AA6293">
        <v>0</v>
      </c>
      <c r="AB6293">
        <v>5.1462437206701006</v>
      </c>
      <c r="AC6293">
        <v>0</v>
      </c>
      <c r="AD6293">
        <v>0</v>
      </c>
      <c r="AE6293">
        <v>49.041152288170885</v>
      </c>
    </row>
    <row r="6294" spans="1:31" x14ac:dyDescent="0.25">
      <c r="A6294">
        <v>1720820</v>
      </c>
      <c r="B6294">
        <v>1</v>
      </c>
      <c r="C6294" t="s">
        <v>80</v>
      </c>
      <c r="D6294" t="s">
        <v>96</v>
      </c>
      <c r="E6294" t="s">
        <v>131</v>
      </c>
      <c r="F6294" t="s">
        <v>18073</v>
      </c>
      <c r="G6294" t="s">
        <v>242</v>
      </c>
      <c r="H6294" t="s">
        <v>134</v>
      </c>
      <c r="I6294" t="s">
        <v>135</v>
      </c>
      <c r="J6294" t="s">
        <v>136</v>
      </c>
      <c r="K6294" t="s">
        <v>137</v>
      </c>
      <c r="L6294" t="s">
        <v>18074</v>
      </c>
      <c r="M6294" t="s">
        <v>18075</v>
      </c>
      <c r="N6294">
        <v>13.666388888</v>
      </c>
      <c r="O6294">
        <v>0</v>
      </c>
      <c r="P6294">
        <v>1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2.6318003693054006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2.6318003693054006</v>
      </c>
    </row>
    <row r="6295" spans="1:31" x14ac:dyDescent="0.25">
      <c r="A6295">
        <v>1720339</v>
      </c>
      <c r="B6295">
        <v>1</v>
      </c>
      <c r="C6295" t="s">
        <v>80</v>
      </c>
      <c r="D6295" t="s">
        <v>92</v>
      </c>
      <c r="E6295" t="s">
        <v>171</v>
      </c>
      <c r="F6295" t="s">
        <v>1057</v>
      </c>
      <c r="G6295" t="s">
        <v>152</v>
      </c>
      <c r="H6295" t="s">
        <v>143</v>
      </c>
      <c r="I6295" t="s">
        <v>135</v>
      </c>
      <c r="J6295" t="s">
        <v>136</v>
      </c>
      <c r="K6295" t="s">
        <v>153</v>
      </c>
      <c r="L6295" t="s">
        <v>18076</v>
      </c>
      <c r="M6295" t="s">
        <v>18077</v>
      </c>
      <c r="N6295">
        <v>6.2294444440000003</v>
      </c>
      <c r="O6295">
        <v>0</v>
      </c>
      <c r="P6295">
        <v>103</v>
      </c>
      <c r="Q6295">
        <v>0</v>
      </c>
      <c r="R6295">
        <v>4</v>
      </c>
      <c r="S6295">
        <v>0</v>
      </c>
      <c r="T6295">
        <v>10</v>
      </c>
      <c r="U6295">
        <v>0</v>
      </c>
      <c r="V6295">
        <v>0</v>
      </c>
      <c r="W6295">
        <v>0</v>
      </c>
      <c r="X6295">
        <v>187.68411647981424</v>
      </c>
      <c r="Y6295">
        <v>0</v>
      </c>
      <c r="Z6295">
        <v>9.820595138064192</v>
      </c>
      <c r="AA6295">
        <v>0</v>
      </c>
      <c r="AB6295">
        <v>29.130610014726827</v>
      </c>
      <c r="AC6295">
        <v>0</v>
      </c>
      <c r="AD6295">
        <v>0</v>
      </c>
      <c r="AE6295">
        <v>226.63532163260527</v>
      </c>
    </row>
    <row r="6296" spans="1:31" x14ac:dyDescent="0.25">
      <c r="A6296">
        <v>1720316</v>
      </c>
      <c r="B6296">
        <v>1</v>
      </c>
      <c r="C6296" t="s">
        <v>80</v>
      </c>
      <c r="D6296" t="s">
        <v>85</v>
      </c>
      <c r="E6296" t="s">
        <v>150</v>
      </c>
      <c r="F6296" t="s">
        <v>18078</v>
      </c>
      <c r="G6296" t="s">
        <v>1849</v>
      </c>
      <c r="H6296" t="s">
        <v>134</v>
      </c>
      <c r="I6296" t="s">
        <v>135</v>
      </c>
      <c r="J6296" t="s">
        <v>136</v>
      </c>
      <c r="K6296" t="s">
        <v>137</v>
      </c>
      <c r="L6296" t="s">
        <v>18079</v>
      </c>
      <c r="M6296" t="s">
        <v>18080</v>
      </c>
      <c r="N6296">
        <v>1.956388888</v>
      </c>
      <c r="O6296">
        <v>0</v>
      </c>
      <c r="P6296">
        <v>402</v>
      </c>
      <c r="Q6296">
        <v>0</v>
      </c>
      <c r="R6296">
        <v>0</v>
      </c>
      <c r="S6296">
        <v>0</v>
      </c>
      <c r="T6296">
        <v>22</v>
      </c>
      <c r="U6296">
        <v>0</v>
      </c>
      <c r="V6296">
        <v>0</v>
      </c>
      <c r="W6296">
        <v>0</v>
      </c>
      <c r="X6296">
        <v>217.46058433591875</v>
      </c>
      <c r="Y6296">
        <v>0</v>
      </c>
      <c r="Z6296">
        <v>0</v>
      </c>
      <c r="AA6296">
        <v>0</v>
      </c>
      <c r="AB6296">
        <v>53.042148492316159</v>
      </c>
      <c r="AC6296">
        <v>0</v>
      </c>
      <c r="AD6296">
        <v>0</v>
      </c>
      <c r="AE6296">
        <v>270.50273282823491</v>
      </c>
    </row>
    <row r="6297" spans="1:31" x14ac:dyDescent="0.25">
      <c r="A6297">
        <v>1720608</v>
      </c>
      <c r="B6297">
        <v>1</v>
      </c>
      <c r="C6297" t="s">
        <v>81</v>
      </c>
      <c r="D6297" t="s">
        <v>123</v>
      </c>
      <c r="E6297" t="s">
        <v>314</v>
      </c>
      <c r="F6297" t="s">
        <v>18081</v>
      </c>
      <c r="G6297" t="s">
        <v>147</v>
      </c>
      <c r="H6297" t="s">
        <v>143</v>
      </c>
      <c r="I6297" t="s">
        <v>455</v>
      </c>
      <c r="J6297" t="s">
        <v>136</v>
      </c>
      <c r="K6297" t="s">
        <v>137</v>
      </c>
      <c r="L6297" t="s">
        <v>18082</v>
      </c>
      <c r="M6297" t="s">
        <v>18083</v>
      </c>
      <c r="N6297">
        <v>2.8888888000000001E-2</v>
      </c>
      <c r="O6297">
        <v>12</v>
      </c>
      <c r="P6297">
        <v>1214</v>
      </c>
      <c r="Q6297">
        <v>593</v>
      </c>
      <c r="R6297">
        <v>562</v>
      </c>
      <c r="S6297">
        <v>48</v>
      </c>
      <c r="T6297">
        <v>113</v>
      </c>
      <c r="U6297">
        <v>7</v>
      </c>
      <c r="V6297">
        <v>0</v>
      </c>
      <c r="W6297">
        <v>0.19510044985981337</v>
      </c>
      <c r="X6297">
        <v>4.96650096921055</v>
      </c>
      <c r="Y6297">
        <v>12.048621985118608</v>
      </c>
      <c r="Z6297">
        <v>7.4261611782633619</v>
      </c>
      <c r="AA6297">
        <v>8.2953956565206717</v>
      </c>
      <c r="AB6297">
        <v>1.4861646203032481</v>
      </c>
      <c r="AC6297">
        <v>23.631930345359265</v>
      </c>
      <c r="AD6297">
        <v>0</v>
      </c>
      <c r="AE6297">
        <v>58.049875204635519</v>
      </c>
    </row>
    <row r="6298" spans="1:31" x14ac:dyDescent="0.25">
      <c r="A6298">
        <v>1720502</v>
      </c>
      <c r="B6298">
        <v>1</v>
      </c>
      <c r="C6298" t="s">
        <v>80</v>
      </c>
      <c r="D6298" t="s">
        <v>82</v>
      </c>
      <c r="E6298" t="s">
        <v>131</v>
      </c>
      <c r="F6298" t="s">
        <v>18084</v>
      </c>
      <c r="G6298" t="s">
        <v>133</v>
      </c>
      <c r="H6298" t="s">
        <v>134</v>
      </c>
      <c r="I6298" t="s">
        <v>135</v>
      </c>
      <c r="J6298" t="s">
        <v>136</v>
      </c>
      <c r="K6298" t="s">
        <v>137</v>
      </c>
      <c r="L6298" t="s">
        <v>18085</v>
      </c>
      <c r="M6298" t="s">
        <v>18086</v>
      </c>
      <c r="N6298">
        <v>4.6216666660000003</v>
      </c>
      <c r="O6298">
        <v>0</v>
      </c>
      <c r="P6298">
        <v>1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</row>
    <row r="6299" spans="1:31" x14ac:dyDescent="0.25">
      <c r="A6299">
        <v>1720253</v>
      </c>
      <c r="B6299">
        <v>1</v>
      </c>
      <c r="C6299" t="s">
        <v>80</v>
      </c>
      <c r="D6299" t="s">
        <v>96</v>
      </c>
      <c r="E6299" t="s">
        <v>131</v>
      </c>
      <c r="F6299" t="s">
        <v>18087</v>
      </c>
      <c r="G6299" t="s">
        <v>242</v>
      </c>
      <c r="H6299" t="s">
        <v>134</v>
      </c>
      <c r="I6299" t="s">
        <v>135</v>
      </c>
      <c r="J6299" t="s">
        <v>136</v>
      </c>
      <c r="K6299" t="s">
        <v>137</v>
      </c>
      <c r="L6299" t="s">
        <v>18088</v>
      </c>
      <c r="M6299" t="s">
        <v>18089</v>
      </c>
      <c r="N6299">
        <v>4.2016666660000004</v>
      </c>
      <c r="O6299">
        <v>0</v>
      </c>
      <c r="P6299">
        <v>1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</row>
    <row r="6300" spans="1:31" x14ac:dyDescent="0.25">
      <c r="A6300">
        <v>1720800</v>
      </c>
      <c r="B6300">
        <v>1</v>
      </c>
      <c r="C6300" t="s">
        <v>80</v>
      </c>
      <c r="D6300" t="s">
        <v>85</v>
      </c>
      <c r="E6300" t="s">
        <v>131</v>
      </c>
      <c r="F6300" t="s">
        <v>18090</v>
      </c>
      <c r="G6300" t="s">
        <v>133</v>
      </c>
      <c r="H6300" t="s">
        <v>134</v>
      </c>
      <c r="I6300" t="s">
        <v>135</v>
      </c>
      <c r="J6300" t="s">
        <v>136</v>
      </c>
      <c r="K6300" t="s">
        <v>137</v>
      </c>
      <c r="L6300" t="s">
        <v>18091</v>
      </c>
      <c r="M6300" t="s">
        <v>18092</v>
      </c>
      <c r="N6300">
        <v>2.1747222220000002</v>
      </c>
      <c r="O6300">
        <v>0</v>
      </c>
      <c r="P6300">
        <v>7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8.1078724114948155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8.1078724114948155</v>
      </c>
    </row>
    <row r="6301" spans="1:31" x14ac:dyDescent="0.25">
      <c r="A6301">
        <v>1720648</v>
      </c>
      <c r="B6301">
        <v>1</v>
      </c>
      <c r="C6301" t="s">
        <v>81</v>
      </c>
      <c r="D6301" t="s">
        <v>128</v>
      </c>
      <c r="E6301" t="s">
        <v>131</v>
      </c>
      <c r="F6301" t="s">
        <v>18093</v>
      </c>
      <c r="G6301" t="s">
        <v>238</v>
      </c>
      <c r="H6301" t="s">
        <v>134</v>
      </c>
      <c r="I6301" t="s">
        <v>135</v>
      </c>
      <c r="J6301" t="s">
        <v>136</v>
      </c>
      <c r="K6301" t="s">
        <v>137</v>
      </c>
      <c r="L6301" t="s">
        <v>18094</v>
      </c>
      <c r="M6301" t="s">
        <v>18095</v>
      </c>
      <c r="N6301">
        <v>3.9369444439999999</v>
      </c>
      <c r="O6301">
        <v>0</v>
      </c>
      <c r="P6301">
        <v>18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13.815885728924163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13.815885728924163</v>
      </c>
    </row>
    <row r="6302" spans="1:31" x14ac:dyDescent="0.25">
      <c r="A6302">
        <v>1720445</v>
      </c>
      <c r="B6302">
        <v>1</v>
      </c>
      <c r="C6302" t="s">
        <v>80</v>
      </c>
      <c r="D6302" t="s">
        <v>104</v>
      </c>
      <c r="E6302" t="s">
        <v>189</v>
      </c>
      <c r="F6302" t="s">
        <v>18096</v>
      </c>
      <c r="G6302" t="s">
        <v>413</v>
      </c>
      <c r="H6302" t="s">
        <v>143</v>
      </c>
      <c r="I6302" t="s">
        <v>135</v>
      </c>
      <c r="J6302" t="s">
        <v>136</v>
      </c>
      <c r="K6302" t="s">
        <v>137</v>
      </c>
      <c r="L6302" t="s">
        <v>17844</v>
      </c>
      <c r="M6302" t="s">
        <v>18097</v>
      </c>
      <c r="N6302">
        <v>2.065555555</v>
      </c>
      <c r="O6302">
        <v>2</v>
      </c>
      <c r="P6302">
        <v>6331</v>
      </c>
      <c r="Q6302">
        <v>17</v>
      </c>
      <c r="R6302">
        <v>138</v>
      </c>
      <c r="S6302">
        <v>6</v>
      </c>
      <c r="T6302">
        <v>907</v>
      </c>
      <c r="U6302">
        <v>6</v>
      </c>
      <c r="V6302">
        <v>1</v>
      </c>
      <c r="W6302">
        <v>1.2623902676494199</v>
      </c>
      <c r="X6302">
        <v>2759.240216082193</v>
      </c>
      <c r="Y6302">
        <v>6.2584129581206298</v>
      </c>
      <c r="Z6302">
        <v>41.997075203026405</v>
      </c>
      <c r="AA6302">
        <v>70.761731651893172</v>
      </c>
      <c r="AB6302">
        <v>810.72787518745031</v>
      </c>
      <c r="AC6302">
        <v>332.82238765846176</v>
      </c>
      <c r="AD6302">
        <v>9.4350614544444456E-5</v>
      </c>
      <c r="AE6302">
        <v>4023.0701833594094</v>
      </c>
    </row>
    <row r="6303" spans="1:31" x14ac:dyDescent="0.25">
      <c r="A6303">
        <v>1720548</v>
      </c>
      <c r="B6303">
        <v>1</v>
      </c>
      <c r="C6303" t="s">
        <v>81</v>
      </c>
      <c r="D6303" t="s">
        <v>120</v>
      </c>
      <c r="E6303" t="s">
        <v>140</v>
      </c>
      <c r="F6303" t="s">
        <v>18098</v>
      </c>
      <c r="G6303" t="s">
        <v>147</v>
      </c>
      <c r="H6303" t="s">
        <v>143</v>
      </c>
      <c r="I6303" t="s">
        <v>135</v>
      </c>
      <c r="J6303" t="s">
        <v>136</v>
      </c>
      <c r="K6303" t="s">
        <v>137</v>
      </c>
      <c r="L6303" t="s">
        <v>18099</v>
      </c>
      <c r="M6303" t="s">
        <v>18100</v>
      </c>
      <c r="N6303">
        <v>2.2561111110000001</v>
      </c>
      <c r="O6303">
        <v>2</v>
      </c>
      <c r="P6303">
        <v>291</v>
      </c>
      <c r="Q6303">
        <v>98</v>
      </c>
      <c r="R6303">
        <v>7</v>
      </c>
      <c r="S6303">
        <v>7</v>
      </c>
      <c r="T6303">
        <v>25</v>
      </c>
      <c r="U6303">
        <v>0</v>
      </c>
      <c r="V6303">
        <v>0</v>
      </c>
      <c r="W6303">
        <v>4.0655586645554713</v>
      </c>
      <c r="X6303">
        <v>86.121026778522321</v>
      </c>
      <c r="Y6303">
        <v>65.593437857233411</v>
      </c>
      <c r="Z6303">
        <v>1.2331885799324136</v>
      </c>
      <c r="AA6303">
        <v>167.51394344759768</v>
      </c>
      <c r="AB6303">
        <v>25.662675650688566</v>
      </c>
      <c r="AC6303">
        <v>0</v>
      </c>
      <c r="AD6303">
        <v>0</v>
      </c>
      <c r="AE6303">
        <v>350.18983097852987</v>
      </c>
    </row>
    <row r="6304" spans="1:31" x14ac:dyDescent="0.25">
      <c r="A6304">
        <v>1720299</v>
      </c>
      <c r="B6304">
        <v>1</v>
      </c>
      <c r="C6304" t="s">
        <v>80</v>
      </c>
      <c r="D6304" t="s">
        <v>96</v>
      </c>
      <c r="E6304" t="s">
        <v>160</v>
      </c>
      <c r="F6304" t="s">
        <v>10971</v>
      </c>
      <c r="G6304" t="s">
        <v>575</v>
      </c>
      <c r="H6304" t="s">
        <v>134</v>
      </c>
      <c r="I6304" t="s">
        <v>135</v>
      </c>
      <c r="J6304" t="s">
        <v>136</v>
      </c>
      <c r="K6304" t="s">
        <v>137</v>
      </c>
      <c r="L6304" t="s">
        <v>18101</v>
      </c>
      <c r="M6304" t="s">
        <v>18102</v>
      </c>
      <c r="N6304">
        <v>2.0794444439999999</v>
      </c>
      <c r="O6304">
        <v>0</v>
      </c>
      <c r="P6304">
        <v>69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15.269754546711418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15.269754546711418</v>
      </c>
    </row>
    <row r="6305" spans="1:31" x14ac:dyDescent="0.25">
      <c r="A6305">
        <v>1720588</v>
      </c>
      <c r="B6305">
        <v>1</v>
      </c>
      <c r="C6305" t="s">
        <v>80</v>
      </c>
      <c r="D6305" t="s">
        <v>87</v>
      </c>
      <c r="E6305" t="s">
        <v>140</v>
      </c>
      <c r="F6305" t="s">
        <v>18103</v>
      </c>
      <c r="G6305" t="s">
        <v>147</v>
      </c>
      <c r="H6305" t="s">
        <v>143</v>
      </c>
      <c r="I6305" t="s">
        <v>135</v>
      </c>
      <c r="J6305" t="s">
        <v>136</v>
      </c>
      <c r="K6305" t="s">
        <v>137</v>
      </c>
      <c r="L6305" t="s">
        <v>18104</v>
      </c>
      <c r="M6305" t="s">
        <v>18105</v>
      </c>
      <c r="N6305">
        <v>0.53500000000000003</v>
      </c>
      <c r="O6305">
        <v>0</v>
      </c>
      <c r="P6305">
        <v>2061</v>
      </c>
      <c r="Q6305">
        <v>0</v>
      </c>
      <c r="R6305">
        <v>1</v>
      </c>
      <c r="S6305">
        <v>8</v>
      </c>
      <c r="T6305">
        <v>93</v>
      </c>
      <c r="U6305">
        <v>0</v>
      </c>
      <c r="V6305">
        <v>0</v>
      </c>
      <c r="W6305">
        <v>0</v>
      </c>
      <c r="X6305">
        <v>300.18883768613409</v>
      </c>
      <c r="Y6305">
        <v>0</v>
      </c>
      <c r="Z6305">
        <v>2.23347786858E-2</v>
      </c>
      <c r="AA6305">
        <v>24.829665081638467</v>
      </c>
      <c r="AB6305">
        <v>60.792994043903541</v>
      </c>
      <c r="AC6305">
        <v>0</v>
      </c>
      <c r="AD6305">
        <v>0</v>
      </c>
      <c r="AE6305">
        <v>385.83383159036185</v>
      </c>
    </row>
    <row r="6306" spans="1:31" x14ac:dyDescent="0.25">
      <c r="A6306">
        <v>1720213</v>
      </c>
      <c r="B6306">
        <v>1</v>
      </c>
      <c r="C6306" t="s">
        <v>80</v>
      </c>
      <c r="D6306" t="s">
        <v>100</v>
      </c>
      <c r="E6306" t="s">
        <v>171</v>
      </c>
      <c r="F6306" t="s">
        <v>18106</v>
      </c>
      <c r="G6306" t="s">
        <v>147</v>
      </c>
      <c r="H6306" t="s">
        <v>143</v>
      </c>
      <c r="I6306" t="s">
        <v>135</v>
      </c>
      <c r="J6306" t="s">
        <v>136</v>
      </c>
      <c r="K6306" t="s">
        <v>137</v>
      </c>
      <c r="L6306" t="s">
        <v>18107</v>
      </c>
      <c r="M6306" t="s">
        <v>18108</v>
      </c>
      <c r="N6306">
        <v>10.707222222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21</v>
      </c>
      <c r="U6306">
        <v>4</v>
      </c>
      <c r="V6306">
        <v>11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293.41709840770733</v>
      </c>
      <c r="AC6306">
        <v>1413.9616460969692</v>
      </c>
      <c r="AD6306">
        <v>2848.9146733340585</v>
      </c>
      <c r="AE6306">
        <v>4556.293417838735</v>
      </c>
    </row>
    <row r="6307" spans="1:31" x14ac:dyDescent="0.25">
      <c r="A6307">
        <v>1720239</v>
      </c>
      <c r="B6307">
        <v>1</v>
      </c>
      <c r="C6307" t="s">
        <v>80</v>
      </c>
      <c r="D6307" t="s">
        <v>103</v>
      </c>
      <c r="E6307" t="s">
        <v>189</v>
      </c>
      <c r="F6307" t="s">
        <v>18109</v>
      </c>
      <c r="G6307" t="s">
        <v>147</v>
      </c>
      <c r="H6307" t="s">
        <v>143</v>
      </c>
      <c r="I6307" t="s">
        <v>135</v>
      </c>
      <c r="J6307" t="s">
        <v>136</v>
      </c>
      <c r="K6307" t="s">
        <v>137</v>
      </c>
      <c r="L6307" t="s">
        <v>18110</v>
      </c>
      <c r="M6307" t="s">
        <v>18111</v>
      </c>
      <c r="N6307">
        <v>1.146111111</v>
      </c>
      <c r="O6307">
        <v>0</v>
      </c>
      <c r="P6307">
        <v>0</v>
      </c>
      <c r="Q6307">
        <v>0</v>
      </c>
      <c r="R6307">
        <v>0</v>
      </c>
      <c r="S6307">
        <v>5</v>
      </c>
      <c r="T6307">
        <v>0</v>
      </c>
      <c r="U6307">
        <v>18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17.534061800028443</v>
      </c>
      <c r="AB6307">
        <v>0</v>
      </c>
      <c r="AC6307">
        <v>1167.7759778964883</v>
      </c>
      <c r="AD6307">
        <v>0</v>
      </c>
      <c r="AE6307">
        <v>1185.3100396965167</v>
      </c>
    </row>
    <row r="6308" spans="1:31" x14ac:dyDescent="0.25">
      <c r="A6308">
        <v>1720780</v>
      </c>
      <c r="B6308">
        <v>1</v>
      </c>
      <c r="C6308" t="s">
        <v>80</v>
      </c>
      <c r="D6308" t="s">
        <v>107</v>
      </c>
      <c r="E6308" t="s">
        <v>131</v>
      </c>
      <c r="F6308" t="s">
        <v>18112</v>
      </c>
      <c r="G6308" t="s">
        <v>238</v>
      </c>
      <c r="H6308" t="s">
        <v>134</v>
      </c>
      <c r="I6308" t="s">
        <v>135</v>
      </c>
      <c r="J6308" t="s">
        <v>136</v>
      </c>
      <c r="K6308" t="s">
        <v>137</v>
      </c>
      <c r="L6308" t="s">
        <v>18113</v>
      </c>
      <c r="M6308" t="s">
        <v>18114</v>
      </c>
      <c r="N6308">
        <v>1.2861111110000001</v>
      </c>
      <c r="O6308">
        <v>0</v>
      </c>
      <c r="P6308">
        <v>17</v>
      </c>
      <c r="Q6308">
        <v>0</v>
      </c>
      <c r="R6308">
        <v>0</v>
      </c>
      <c r="S6308">
        <v>0</v>
      </c>
      <c r="T6308">
        <v>1</v>
      </c>
      <c r="U6308">
        <v>0</v>
      </c>
      <c r="V6308">
        <v>0</v>
      </c>
      <c r="W6308">
        <v>0</v>
      </c>
      <c r="X6308">
        <v>8.1811203625875439</v>
      </c>
      <c r="Y6308">
        <v>0</v>
      </c>
      <c r="Z6308">
        <v>0</v>
      </c>
      <c r="AA6308">
        <v>0</v>
      </c>
      <c r="AB6308">
        <v>1.416841928861897</v>
      </c>
      <c r="AC6308">
        <v>0</v>
      </c>
      <c r="AD6308">
        <v>0</v>
      </c>
      <c r="AE6308">
        <v>9.5979622914494414</v>
      </c>
    </row>
    <row r="6309" spans="1:31" x14ac:dyDescent="0.25">
      <c r="A6309">
        <v>1720525</v>
      </c>
      <c r="B6309">
        <v>1</v>
      </c>
      <c r="C6309" t="s">
        <v>81</v>
      </c>
      <c r="D6309" t="s">
        <v>113</v>
      </c>
      <c r="E6309" t="s">
        <v>160</v>
      </c>
      <c r="F6309" t="s">
        <v>18115</v>
      </c>
      <c r="G6309" t="s">
        <v>162</v>
      </c>
      <c r="H6309" t="s">
        <v>134</v>
      </c>
      <c r="I6309" t="s">
        <v>135</v>
      </c>
      <c r="J6309" t="s">
        <v>136</v>
      </c>
      <c r="K6309" t="s">
        <v>137</v>
      </c>
      <c r="L6309" t="s">
        <v>18116</v>
      </c>
      <c r="M6309" t="s">
        <v>18117</v>
      </c>
      <c r="N6309">
        <v>3.6438888880000002</v>
      </c>
      <c r="O6309">
        <v>0</v>
      </c>
      <c r="P6309">
        <v>12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2.0693324999962388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2.0693324999962388</v>
      </c>
    </row>
    <row r="6310" spans="1:31" x14ac:dyDescent="0.25">
      <c r="A6310">
        <v>1720382</v>
      </c>
      <c r="B6310">
        <v>1</v>
      </c>
      <c r="C6310" t="s">
        <v>80</v>
      </c>
      <c r="D6310" t="s">
        <v>100</v>
      </c>
      <c r="E6310" t="s">
        <v>160</v>
      </c>
      <c r="F6310" t="s">
        <v>18118</v>
      </c>
      <c r="G6310" t="s">
        <v>162</v>
      </c>
      <c r="H6310" t="s">
        <v>134</v>
      </c>
      <c r="I6310" t="s">
        <v>135</v>
      </c>
      <c r="J6310" t="s">
        <v>136</v>
      </c>
      <c r="K6310" t="s">
        <v>137</v>
      </c>
      <c r="L6310" t="s">
        <v>18119</v>
      </c>
      <c r="M6310" t="s">
        <v>18120</v>
      </c>
      <c r="N6310">
        <v>4.8883333330000003</v>
      </c>
      <c r="O6310">
        <v>0</v>
      </c>
      <c r="P6310">
        <v>134</v>
      </c>
      <c r="Q6310">
        <v>0</v>
      </c>
      <c r="R6310">
        <v>3</v>
      </c>
      <c r="S6310">
        <v>0</v>
      </c>
      <c r="T6310">
        <v>4</v>
      </c>
      <c r="U6310">
        <v>0</v>
      </c>
      <c r="V6310">
        <v>0</v>
      </c>
      <c r="W6310">
        <v>0</v>
      </c>
      <c r="X6310">
        <v>145.25271279967296</v>
      </c>
      <c r="Y6310">
        <v>0</v>
      </c>
      <c r="Z6310">
        <v>2.8865262450539326</v>
      </c>
      <c r="AA6310">
        <v>0</v>
      </c>
      <c r="AB6310">
        <v>8.2960109623346714</v>
      </c>
      <c r="AC6310">
        <v>0</v>
      </c>
      <c r="AD6310">
        <v>0</v>
      </c>
      <c r="AE6310">
        <v>156.43525000706157</v>
      </c>
    </row>
    <row r="6311" spans="1:31" x14ac:dyDescent="0.25">
      <c r="A6311">
        <v>1720774</v>
      </c>
      <c r="B6311">
        <v>1</v>
      </c>
      <c r="C6311" t="s">
        <v>80</v>
      </c>
      <c r="D6311" t="s">
        <v>82</v>
      </c>
      <c r="E6311" t="s">
        <v>131</v>
      </c>
      <c r="F6311" t="s">
        <v>18121</v>
      </c>
      <c r="G6311" t="s">
        <v>133</v>
      </c>
      <c r="H6311" t="s">
        <v>134</v>
      </c>
      <c r="I6311" t="s">
        <v>135</v>
      </c>
      <c r="J6311" t="s">
        <v>136</v>
      </c>
      <c r="K6311" t="s">
        <v>137</v>
      </c>
      <c r="L6311" t="s">
        <v>18122</v>
      </c>
      <c r="M6311" t="s">
        <v>18123</v>
      </c>
      <c r="N6311">
        <v>1.4383333330000001</v>
      </c>
      <c r="O6311">
        <v>0</v>
      </c>
      <c r="P6311">
        <v>2</v>
      </c>
      <c r="Q6311">
        <v>0</v>
      </c>
      <c r="R6311">
        <v>0</v>
      </c>
      <c r="S6311">
        <v>0</v>
      </c>
      <c r="T6311">
        <v>1</v>
      </c>
      <c r="U6311">
        <v>0</v>
      </c>
      <c r="V6311">
        <v>0</v>
      </c>
      <c r="W6311">
        <v>0</v>
      </c>
      <c r="X6311">
        <v>2.0676642019813727</v>
      </c>
      <c r="Y6311">
        <v>0</v>
      </c>
      <c r="Z6311">
        <v>0</v>
      </c>
      <c r="AA6311">
        <v>0</v>
      </c>
      <c r="AB6311">
        <v>0.32570570333136784</v>
      </c>
      <c r="AC6311">
        <v>0</v>
      </c>
      <c r="AD6311">
        <v>0</v>
      </c>
      <c r="AE6311">
        <v>2.3933699053127406</v>
      </c>
    </row>
    <row r="6312" spans="1:31" x14ac:dyDescent="0.25">
      <c r="A6312">
        <v>1720717</v>
      </c>
      <c r="B6312">
        <v>1</v>
      </c>
      <c r="C6312" t="s">
        <v>80</v>
      </c>
      <c r="D6312" t="s">
        <v>87</v>
      </c>
      <c r="E6312" t="s">
        <v>441</v>
      </c>
      <c r="F6312" t="s">
        <v>18124</v>
      </c>
      <c r="G6312" t="s">
        <v>162</v>
      </c>
      <c r="H6312" t="s">
        <v>134</v>
      </c>
      <c r="I6312" t="s">
        <v>135</v>
      </c>
      <c r="J6312" t="s">
        <v>136</v>
      </c>
      <c r="K6312" t="s">
        <v>137</v>
      </c>
      <c r="L6312" t="s">
        <v>18125</v>
      </c>
      <c r="M6312" t="s">
        <v>18126</v>
      </c>
      <c r="N6312">
        <v>0.86444444399999998</v>
      </c>
      <c r="O6312">
        <v>0</v>
      </c>
      <c r="P6312">
        <v>93</v>
      </c>
      <c r="Q6312">
        <v>0</v>
      </c>
      <c r="R6312">
        <v>0</v>
      </c>
      <c r="S6312">
        <v>0</v>
      </c>
      <c r="T6312">
        <v>4</v>
      </c>
      <c r="U6312">
        <v>0</v>
      </c>
      <c r="V6312">
        <v>0</v>
      </c>
      <c r="W6312">
        <v>0</v>
      </c>
      <c r="X6312">
        <v>19.374029451566297</v>
      </c>
      <c r="Y6312">
        <v>0</v>
      </c>
      <c r="Z6312">
        <v>0</v>
      </c>
      <c r="AA6312">
        <v>0</v>
      </c>
      <c r="AB6312">
        <v>1.6304207344005959</v>
      </c>
      <c r="AC6312">
        <v>0</v>
      </c>
      <c r="AD6312">
        <v>0</v>
      </c>
      <c r="AE6312">
        <v>21.004450185966892</v>
      </c>
    </row>
    <row r="6313" spans="1:31" x14ac:dyDescent="0.25">
      <c r="A6313">
        <v>1720365</v>
      </c>
      <c r="B6313">
        <v>1</v>
      </c>
      <c r="C6313" t="s">
        <v>81</v>
      </c>
      <c r="D6313" t="s">
        <v>113</v>
      </c>
      <c r="E6313" t="s">
        <v>160</v>
      </c>
      <c r="F6313" t="s">
        <v>18127</v>
      </c>
      <c r="G6313" t="s">
        <v>326</v>
      </c>
      <c r="H6313" t="s">
        <v>134</v>
      </c>
      <c r="I6313" t="s">
        <v>135</v>
      </c>
      <c r="J6313" t="s">
        <v>136</v>
      </c>
      <c r="K6313" t="s">
        <v>137</v>
      </c>
      <c r="L6313" t="s">
        <v>17531</v>
      </c>
      <c r="M6313" t="s">
        <v>18128</v>
      </c>
      <c r="N6313">
        <v>4.5258333329999996</v>
      </c>
      <c r="O6313">
        <v>0</v>
      </c>
      <c r="P6313">
        <v>26</v>
      </c>
      <c r="Q6313">
        <v>0</v>
      </c>
      <c r="R6313">
        <v>0</v>
      </c>
      <c r="S6313">
        <v>0</v>
      </c>
      <c r="T6313">
        <v>2</v>
      </c>
      <c r="U6313">
        <v>0</v>
      </c>
      <c r="V6313">
        <v>0</v>
      </c>
      <c r="W6313">
        <v>0</v>
      </c>
      <c r="X6313">
        <v>12.648019412759339</v>
      </c>
      <c r="Y6313">
        <v>0</v>
      </c>
      <c r="Z6313">
        <v>0</v>
      </c>
      <c r="AA6313">
        <v>0</v>
      </c>
      <c r="AB6313">
        <v>7.6664967066520404</v>
      </c>
      <c r="AC6313">
        <v>0</v>
      </c>
      <c r="AD6313">
        <v>0</v>
      </c>
      <c r="AE6313">
        <v>20.31451611941138</v>
      </c>
    </row>
    <row r="6314" spans="1:31" x14ac:dyDescent="0.25">
      <c r="A6314">
        <v>1720697</v>
      </c>
      <c r="B6314">
        <v>1</v>
      </c>
      <c r="C6314" t="s">
        <v>80</v>
      </c>
      <c r="D6314" t="s">
        <v>96</v>
      </c>
      <c r="E6314" t="s">
        <v>160</v>
      </c>
      <c r="F6314" t="s">
        <v>7475</v>
      </c>
      <c r="G6314" t="s">
        <v>575</v>
      </c>
      <c r="H6314" t="s">
        <v>134</v>
      </c>
      <c r="I6314" t="s">
        <v>135</v>
      </c>
      <c r="J6314" t="s">
        <v>136</v>
      </c>
      <c r="K6314" t="s">
        <v>137</v>
      </c>
      <c r="L6314" t="s">
        <v>18129</v>
      </c>
      <c r="M6314" t="s">
        <v>18130</v>
      </c>
      <c r="N6314">
        <v>4.2419444439999996</v>
      </c>
      <c r="O6314">
        <v>0</v>
      </c>
      <c r="P6314">
        <v>147</v>
      </c>
      <c r="Q6314">
        <v>0</v>
      </c>
      <c r="R6314">
        <v>0</v>
      </c>
      <c r="S6314">
        <v>0</v>
      </c>
      <c r="T6314">
        <v>15</v>
      </c>
      <c r="U6314">
        <v>0</v>
      </c>
      <c r="V6314">
        <v>0</v>
      </c>
      <c r="W6314">
        <v>0</v>
      </c>
      <c r="X6314">
        <v>138.62104052873821</v>
      </c>
      <c r="Y6314">
        <v>0</v>
      </c>
      <c r="Z6314">
        <v>0</v>
      </c>
      <c r="AA6314">
        <v>0</v>
      </c>
      <c r="AB6314">
        <v>19.272071784553532</v>
      </c>
      <c r="AC6314">
        <v>0</v>
      </c>
      <c r="AD6314">
        <v>0</v>
      </c>
      <c r="AE6314">
        <v>157.89311231329174</v>
      </c>
    </row>
    <row r="6315" spans="1:31" x14ac:dyDescent="0.25">
      <c r="A6315">
        <v>1720388</v>
      </c>
      <c r="B6315">
        <v>1</v>
      </c>
      <c r="C6315" t="s">
        <v>81</v>
      </c>
      <c r="D6315" t="s">
        <v>118</v>
      </c>
      <c r="E6315" t="s">
        <v>189</v>
      </c>
      <c r="F6315" t="s">
        <v>1048</v>
      </c>
      <c r="G6315" t="s">
        <v>147</v>
      </c>
      <c r="H6315" t="s">
        <v>143</v>
      </c>
      <c r="I6315" t="s">
        <v>135</v>
      </c>
      <c r="J6315" t="s">
        <v>136</v>
      </c>
      <c r="K6315" t="s">
        <v>137</v>
      </c>
      <c r="L6315" t="s">
        <v>18131</v>
      </c>
      <c r="M6315" t="s">
        <v>17439</v>
      </c>
      <c r="N6315">
        <v>2.3430555549999998</v>
      </c>
      <c r="O6315">
        <v>3</v>
      </c>
      <c r="P6315">
        <v>61</v>
      </c>
      <c r="Q6315">
        <v>41</v>
      </c>
      <c r="R6315">
        <v>97</v>
      </c>
      <c r="S6315">
        <v>2</v>
      </c>
      <c r="T6315">
        <v>25</v>
      </c>
      <c r="U6315">
        <v>0</v>
      </c>
      <c r="V6315">
        <v>0</v>
      </c>
      <c r="W6315">
        <v>3.2358531429092068</v>
      </c>
      <c r="X6315">
        <v>18.592352473787287</v>
      </c>
      <c r="Y6315">
        <v>51.432513980863128</v>
      </c>
      <c r="Z6315">
        <v>116.21046481700566</v>
      </c>
      <c r="AA6315">
        <v>6.6182840197565218</v>
      </c>
      <c r="AB6315">
        <v>78.808022309669937</v>
      </c>
      <c r="AC6315">
        <v>0</v>
      </c>
      <c r="AD6315">
        <v>0</v>
      </c>
      <c r="AE6315">
        <v>274.89749074399174</v>
      </c>
    </row>
    <row r="6316" spans="1:31" x14ac:dyDescent="0.25">
      <c r="A6316">
        <v>1720411</v>
      </c>
      <c r="B6316">
        <v>1</v>
      </c>
      <c r="C6316" t="s">
        <v>81</v>
      </c>
      <c r="D6316" t="s">
        <v>118</v>
      </c>
      <c r="E6316" t="s">
        <v>189</v>
      </c>
      <c r="F6316" t="s">
        <v>18132</v>
      </c>
      <c r="G6316" t="s">
        <v>147</v>
      </c>
      <c r="H6316" t="s">
        <v>143</v>
      </c>
      <c r="I6316" t="s">
        <v>135</v>
      </c>
      <c r="J6316" t="s">
        <v>136</v>
      </c>
      <c r="K6316" t="s">
        <v>137</v>
      </c>
      <c r="L6316" t="s">
        <v>18133</v>
      </c>
      <c r="M6316" t="s">
        <v>18134</v>
      </c>
      <c r="N6316">
        <v>9.5000000000000001E-2</v>
      </c>
      <c r="O6316">
        <v>3</v>
      </c>
      <c r="P6316">
        <v>8271</v>
      </c>
      <c r="Q6316">
        <v>169</v>
      </c>
      <c r="R6316">
        <v>1233</v>
      </c>
      <c r="S6316">
        <v>70</v>
      </c>
      <c r="T6316">
        <v>1032</v>
      </c>
      <c r="U6316">
        <v>7</v>
      </c>
      <c r="V6316">
        <v>9</v>
      </c>
      <c r="W6316">
        <v>9.7348787859540015E-2</v>
      </c>
      <c r="X6316">
        <v>97.246869338770509</v>
      </c>
      <c r="Y6316">
        <v>35.158771760061313</v>
      </c>
      <c r="Z6316">
        <v>16.923291102513392</v>
      </c>
      <c r="AA6316">
        <v>31.575442486157797</v>
      </c>
      <c r="AB6316">
        <v>59.595671205489765</v>
      </c>
      <c r="AC6316">
        <v>11.87890904701008</v>
      </c>
      <c r="AD6316">
        <v>1.32328369752552</v>
      </c>
      <c r="AE6316">
        <v>253.7995874253879</v>
      </c>
    </row>
    <row r="6317" spans="1:31" x14ac:dyDescent="0.25">
      <c r="A6317">
        <v>1720534</v>
      </c>
      <c r="B6317">
        <v>1</v>
      </c>
      <c r="C6317" t="s">
        <v>80</v>
      </c>
      <c r="D6317" t="s">
        <v>87</v>
      </c>
      <c r="E6317" t="s">
        <v>441</v>
      </c>
      <c r="F6317" t="s">
        <v>18135</v>
      </c>
      <c r="G6317" t="s">
        <v>3736</v>
      </c>
      <c r="H6317" t="s">
        <v>134</v>
      </c>
      <c r="I6317" t="s">
        <v>135</v>
      </c>
      <c r="J6317" t="s">
        <v>136</v>
      </c>
      <c r="K6317" t="s">
        <v>137</v>
      </c>
      <c r="L6317" t="s">
        <v>18136</v>
      </c>
      <c r="M6317" t="s">
        <v>18137</v>
      </c>
      <c r="N6317">
        <v>1.561666666</v>
      </c>
      <c r="O6317">
        <v>0</v>
      </c>
      <c r="P6317">
        <v>52</v>
      </c>
      <c r="Q6317">
        <v>0</v>
      </c>
      <c r="R6317">
        <v>0</v>
      </c>
      <c r="S6317">
        <v>0</v>
      </c>
      <c r="T6317">
        <v>5</v>
      </c>
      <c r="U6317">
        <v>0</v>
      </c>
      <c r="V6317">
        <v>0</v>
      </c>
      <c r="W6317">
        <v>0</v>
      </c>
      <c r="X6317">
        <v>14.633267528208634</v>
      </c>
      <c r="Y6317">
        <v>0</v>
      </c>
      <c r="Z6317">
        <v>0</v>
      </c>
      <c r="AA6317">
        <v>0</v>
      </c>
      <c r="AB6317">
        <v>8.6416023388030396</v>
      </c>
      <c r="AC6317">
        <v>0</v>
      </c>
      <c r="AD6317">
        <v>0</v>
      </c>
      <c r="AE6317">
        <v>23.274869867011674</v>
      </c>
    </row>
    <row r="6318" spans="1:31" x14ac:dyDescent="0.25">
      <c r="A6318">
        <v>1720242</v>
      </c>
      <c r="B6318">
        <v>1</v>
      </c>
      <c r="C6318" t="s">
        <v>81</v>
      </c>
      <c r="D6318" t="s">
        <v>115</v>
      </c>
      <c r="E6318" t="s">
        <v>171</v>
      </c>
      <c r="F6318" t="s">
        <v>1494</v>
      </c>
      <c r="G6318" t="s">
        <v>876</v>
      </c>
      <c r="H6318" t="s">
        <v>143</v>
      </c>
      <c r="I6318" t="s">
        <v>135</v>
      </c>
      <c r="J6318" t="s">
        <v>136</v>
      </c>
      <c r="K6318" t="s">
        <v>137</v>
      </c>
      <c r="L6318" t="s">
        <v>18138</v>
      </c>
      <c r="M6318" t="s">
        <v>18139</v>
      </c>
      <c r="N6318">
        <v>2.4350000000000001</v>
      </c>
      <c r="O6318">
        <v>0</v>
      </c>
      <c r="P6318">
        <v>69</v>
      </c>
      <c r="Q6318">
        <v>0</v>
      </c>
      <c r="R6318">
        <v>14</v>
      </c>
      <c r="S6318">
        <v>1</v>
      </c>
      <c r="T6318">
        <v>5</v>
      </c>
      <c r="U6318">
        <v>0</v>
      </c>
      <c r="V6318">
        <v>0</v>
      </c>
      <c r="W6318">
        <v>0</v>
      </c>
      <c r="X6318">
        <v>5.7500028725445622</v>
      </c>
      <c r="Y6318">
        <v>0</v>
      </c>
      <c r="Z6318">
        <v>6.4340625675568539</v>
      </c>
      <c r="AA6318">
        <v>4.32093120631734</v>
      </c>
      <c r="AB6318">
        <v>9.7192321605998675</v>
      </c>
      <c r="AC6318">
        <v>0</v>
      </c>
      <c r="AD6318">
        <v>0</v>
      </c>
      <c r="AE6318">
        <v>26.224228807018626</v>
      </c>
    </row>
    <row r="6319" spans="1:31" x14ac:dyDescent="0.25">
      <c r="A6319">
        <v>1720703</v>
      </c>
      <c r="B6319">
        <v>1</v>
      </c>
      <c r="C6319" t="s">
        <v>81</v>
      </c>
      <c r="D6319" t="s">
        <v>112</v>
      </c>
      <c r="E6319" t="s">
        <v>131</v>
      </c>
      <c r="F6319" t="s">
        <v>18140</v>
      </c>
      <c r="G6319" t="s">
        <v>133</v>
      </c>
      <c r="H6319" t="s">
        <v>134</v>
      </c>
      <c r="I6319" t="s">
        <v>135</v>
      </c>
      <c r="J6319" t="s">
        <v>136</v>
      </c>
      <c r="K6319" t="s">
        <v>137</v>
      </c>
      <c r="L6319" t="s">
        <v>18141</v>
      </c>
      <c r="M6319" t="s">
        <v>18142</v>
      </c>
      <c r="N6319">
        <v>1.224722222</v>
      </c>
      <c r="O6319">
        <v>0</v>
      </c>
      <c r="P6319">
        <v>1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0.49111217227571813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0.49111217227571813</v>
      </c>
    </row>
    <row r="6320" spans="1:31" x14ac:dyDescent="0.25">
      <c r="A6320">
        <v>1720843</v>
      </c>
      <c r="B6320">
        <v>1</v>
      </c>
      <c r="C6320" t="s">
        <v>80</v>
      </c>
      <c r="D6320" t="s">
        <v>103</v>
      </c>
      <c r="E6320" t="s">
        <v>150</v>
      </c>
      <c r="F6320" t="s">
        <v>4261</v>
      </c>
      <c r="G6320" t="s">
        <v>186</v>
      </c>
      <c r="H6320" t="s">
        <v>134</v>
      </c>
      <c r="I6320" t="s">
        <v>135</v>
      </c>
      <c r="J6320" t="s">
        <v>136</v>
      </c>
      <c r="K6320" t="s">
        <v>137</v>
      </c>
      <c r="L6320" t="s">
        <v>18143</v>
      </c>
      <c r="M6320" t="s">
        <v>18144</v>
      </c>
      <c r="N6320">
        <v>1.6102777770000001</v>
      </c>
      <c r="O6320">
        <v>0</v>
      </c>
      <c r="P6320">
        <v>3</v>
      </c>
      <c r="Q6320">
        <v>0</v>
      </c>
      <c r="R6320">
        <v>18</v>
      </c>
      <c r="S6320">
        <v>0</v>
      </c>
      <c r="T6320">
        <v>3</v>
      </c>
      <c r="U6320">
        <v>0</v>
      </c>
      <c r="V6320">
        <v>0</v>
      </c>
      <c r="W6320">
        <v>0</v>
      </c>
      <c r="X6320">
        <v>1.1292854796189611</v>
      </c>
      <c r="Y6320">
        <v>0</v>
      </c>
      <c r="Z6320">
        <v>63.351173939859201</v>
      </c>
      <c r="AA6320">
        <v>0</v>
      </c>
      <c r="AB6320">
        <v>1.449342363711825</v>
      </c>
      <c r="AC6320">
        <v>0</v>
      </c>
      <c r="AD6320">
        <v>0</v>
      </c>
      <c r="AE6320">
        <v>65.929801783189987</v>
      </c>
    </row>
    <row r="6321" spans="1:31" x14ac:dyDescent="0.25">
      <c r="A6321">
        <v>1720451</v>
      </c>
      <c r="B6321">
        <v>1</v>
      </c>
      <c r="C6321" t="s">
        <v>80</v>
      </c>
      <c r="D6321" t="s">
        <v>96</v>
      </c>
      <c r="E6321" t="s">
        <v>150</v>
      </c>
      <c r="F6321" t="s">
        <v>18145</v>
      </c>
      <c r="G6321" t="s">
        <v>326</v>
      </c>
      <c r="H6321" t="s">
        <v>134</v>
      </c>
      <c r="I6321" t="s">
        <v>135</v>
      </c>
      <c r="J6321" t="s">
        <v>136</v>
      </c>
      <c r="K6321" t="s">
        <v>137</v>
      </c>
      <c r="L6321" t="s">
        <v>18146</v>
      </c>
      <c r="M6321" t="s">
        <v>18147</v>
      </c>
      <c r="N6321">
        <v>1.696111111</v>
      </c>
      <c r="O6321">
        <v>0</v>
      </c>
      <c r="P6321">
        <v>0</v>
      </c>
      <c r="Q6321">
        <v>0</v>
      </c>
      <c r="R6321">
        <v>0</v>
      </c>
      <c r="S6321">
        <v>1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3.967670127767819</v>
      </c>
      <c r="AB6321">
        <v>0</v>
      </c>
      <c r="AC6321">
        <v>0</v>
      </c>
      <c r="AD6321">
        <v>0</v>
      </c>
      <c r="AE6321">
        <v>3.967670127767819</v>
      </c>
    </row>
    <row r="6322" spans="1:31" x14ac:dyDescent="0.25">
      <c r="A6322">
        <v>1720743</v>
      </c>
      <c r="B6322">
        <v>1</v>
      </c>
      <c r="C6322" t="s">
        <v>80</v>
      </c>
      <c r="D6322" t="s">
        <v>109</v>
      </c>
      <c r="E6322" t="s">
        <v>140</v>
      </c>
      <c r="F6322" t="s">
        <v>15444</v>
      </c>
      <c r="G6322" t="s">
        <v>911</v>
      </c>
      <c r="H6322" t="s">
        <v>143</v>
      </c>
      <c r="I6322" t="s">
        <v>135</v>
      </c>
      <c r="J6322" t="s">
        <v>136</v>
      </c>
      <c r="K6322" t="s">
        <v>137</v>
      </c>
      <c r="L6322" t="s">
        <v>18148</v>
      </c>
      <c r="M6322" t="s">
        <v>18149</v>
      </c>
      <c r="N6322">
        <v>0.120277777</v>
      </c>
      <c r="O6322">
        <v>0</v>
      </c>
      <c r="P6322">
        <v>506</v>
      </c>
      <c r="Q6322">
        <v>0</v>
      </c>
      <c r="R6322">
        <v>26</v>
      </c>
      <c r="S6322">
        <v>1</v>
      </c>
      <c r="T6322">
        <v>63</v>
      </c>
      <c r="U6322">
        <v>0</v>
      </c>
      <c r="V6322">
        <v>0</v>
      </c>
      <c r="W6322">
        <v>0</v>
      </c>
      <c r="X6322">
        <v>7.9116006734752977</v>
      </c>
      <c r="Y6322">
        <v>0</v>
      </c>
      <c r="Z6322">
        <v>0.42667004458861163</v>
      </c>
      <c r="AA6322">
        <v>0</v>
      </c>
      <c r="AB6322">
        <v>2.6030367536700063</v>
      </c>
      <c r="AC6322">
        <v>0</v>
      </c>
      <c r="AD6322">
        <v>0</v>
      </c>
      <c r="AE6322">
        <v>10.941307471733916</v>
      </c>
    </row>
    <row r="6323" spans="1:31" x14ac:dyDescent="0.25">
      <c r="A6323">
        <v>1720448</v>
      </c>
      <c r="B6323">
        <v>1</v>
      </c>
      <c r="C6323" t="s">
        <v>80</v>
      </c>
      <c r="D6323" t="s">
        <v>82</v>
      </c>
      <c r="E6323" t="s">
        <v>441</v>
      </c>
      <c r="F6323" t="s">
        <v>17050</v>
      </c>
      <c r="G6323" t="s">
        <v>904</v>
      </c>
      <c r="H6323" t="s">
        <v>134</v>
      </c>
      <c r="I6323" t="s">
        <v>135</v>
      </c>
      <c r="J6323" t="s">
        <v>136</v>
      </c>
      <c r="K6323" t="s">
        <v>137</v>
      </c>
      <c r="L6323" t="s">
        <v>18150</v>
      </c>
      <c r="M6323" t="s">
        <v>18151</v>
      </c>
      <c r="N6323">
        <v>4.5169444439999999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46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78.290346535728304</v>
      </c>
      <c r="AC6323">
        <v>0</v>
      </c>
      <c r="AD6323">
        <v>0</v>
      </c>
      <c r="AE6323">
        <v>78.290346535728304</v>
      </c>
    </row>
    <row r="6324" spans="1:31" x14ac:dyDescent="0.25">
      <c r="A6324">
        <v>1720640</v>
      </c>
      <c r="B6324">
        <v>1</v>
      </c>
      <c r="C6324" t="s">
        <v>81</v>
      </c>
      <c r="D6324" t="s">
        <v>123</v>
      </c>
      <c r="E6324" t="s">
        <v>160</v>
      </c>
      <c r="F6324" t="s">
        <v>11466</v>
      </c>
      <c r="G6324" t="s">
        <v>152</v>
      </c>
      <c r="H6324" t="s">
        <v>134</v>
      </c>
      <c r="I6324" t="s">
        <v>135</v>
      </c>
      <c r="J6324" t="s">
        <v>136</v>
      </c>
      <c r="K6324" t="s">
        <v>153</v>
      </c>
      <c r="L6324" t="s">
        <v>18152</v>
      </c>
      <c r="M6324" t="s">
        <v>18153</v>
      </c>
      <c r="N6324">
        <v>1.162222222</v>
      </c>
      <c r="O6324">
        <v>0</v>
      </c>
      <c r="P6324">
        <v>0</v>
      </c>
      <c r="Q6324">
        <v>0</v>
      </c>
      <c r="R6324">
        <v>6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0.83382037824308153</v>
      </c>
      <c r="AA6324">
        <v>0</v>
      </c>
      <c r="AB6324">
        <v>0</v>
      </c>
      <c r="AC6324">
        <v>0</v>
      </c>
      <c r="AD6324">
        <v>0</v>
      </c>
      <c r="AE6324">
        <v>0.83382037824308153</v>
      </c>
    </row>
    <row r="6325" spans="1:31" x14ac:dyDescent="0.25">
      <c r="A6325">
        <v>1720285</v>
      </c>
      <c r="B6325">
        <v>1</v>
      </c>
      <c r="C6325" t="s">
        <v>81</v>
      </c>
      <c r="D6325" t="s">
        <v>122</v>
      </c>
      <c r="E6325" t="s">
        <v>140</v>
      </c>
      <c r="F6325" t="s">
        <v>18154</v>
      </c>
      <c r="G6325" t="s">
        <v>147</v>
      </c>
      <c r="H6325" t="s">
        <v>143</v>
      </c>
      <c r="I6325" t="s">
        <v>135</v>
      </c>
      <c r="J6325" t="s">
        <v>136</v>
      </c>
      <c r="K6325" t="s">
        <v>137</v>
      </c>
      <c r="L6325" t="s">
        <v>18155</v>
      </c>
      <c r="M6325" t="s">
        <v>18156</v>
      </c>
      <c r="N6325">
        <v>0.775277777</v>
      </c>
      <c r="O6325">
        <v>5</v>
      </c>
      <c r="P6325">
        <v>3979</v>
      </c>
      <c r="Q6325">
        <v>72</v>
      </c>
      <c r="R6325">
        <v>149</v>
      </c>
      <c r="S6325">
        <v>52</v>
      </c>
      <c r="T6325">
        <v>380</v>
      </c>
      <c r="U6325">
        <v>6</v>
      </c>
      <c r="V6325">
        <v>1</v>
      </c>
      <c r="W6325">
        <v>1.4586161269529405</v>
      </c>
      <c r="X6325">
        <v>429.83979791298361</v>
      </c>
      <c r="Y6325">
        <v>95.756570186691434</v>
      </c>
      <c r="Z6325">
        <v>11.335196376441116</v>
      </c>
      <c r="AA6325">
        <v>568.64855827310134</v>
      </c>
      <c r="AB6325">
        <v>143.67289793106178</v>
      </c>
      <c r="AC6325">
        <v>161.20243071478998</v>
      </c>
      <c r="AD6325">
        <v>0.36633695897242502</v>
      </c>
      <c r="AE6325">
        <v>1412.2804044809945</v>
      </c>
    </row>
    <row r="6326" spans="1:31" x14ac:dyDescent="0.25">
      <c r="A6326">
        <v>1720265</v>
      </c>
      <c r="B6326">
        <v>1</v>
      </c>
      <c r="C6326" t="s">
        <v>80</v>
      </c>
      <c r="D6326" t="s">
        <v>91</v>
      </c>
      <c r="E6326" t="s">
        <v>171</v>
      </c>
      <c r="F6326" t="s">
        <v>18157</v>
      </c>
      <c r="G6326" t="s">
        <v>147</v>
      </c>
      <c r="H6326" t="s">
        <v>143</v>
      </c>
      <c r="I6326" t="s">
        <v>455</v>
      </c>
      <c r="J6326" t="s">
        <v>136</v>
      </c>
      <c r="K6326" t="s">
        <v>137</v>
      </c>
      <c r="L6326" t="s">
        <v>18158</v>
      </c>
      <c r="M6326" t="s">
        <v>18159</v>
      </c>
      <c r="N6326">
        <v>7.4999999999999997E-3</v>
      </c>
      <c r="O6326">
        <v>0</v>
      </c>
      <c r="P6326">
        <v>7407</v>
      </c>
      <c r="Q6326">
        <v>0</v>
      </c>
      <c r="R6326">
        <v>2</v>
      </c>
      <c r="S6326">
        <v>2</v>
      </c>
      <c r="T6326">
        <v>419</v>
      </c>
      <c r="U6326">
        <v>0</v>
      </c>
      <c r="V6326">
        <v>0</v>
      </c>
      <c r="W6326">
        <v>0</v>
      </c>
      <c r="X6326">
        <v>14.638185121563762</v>
      </c>
      <c r="Y6326">
        <v>0</v>
      </c>
      <c r="Z6326">
        <v>0.13230273026272499</v>
      </c>
      <c r="AA6326">
        <v>0.129885123948</v>
      </c>
      <c r="AB6326">
        <v>2.1669524051726086</v>
      </c>
      <c r="AC6326">
        <v>0</v>
      </c>
      <c r="AD6326">
        <v>0</v>
      </c>
      <c r="AE6326">
        <v>17.067325380947096</v>
      </c>
    </row>
    <row r="6327" spans="1:31" x14ac:dyDescent="0.25">
      <c r="A6327">
        <v>1720763</v>
      </c>
      <c r="B6327">
        <v>1</v>
      </c>
      <c r="C6327" t="s">
        <v>81</v>
      </c>
      <c r="D6327" t="s">
        <v>115</v>
      </c>
      <c r="E6327" t="s">
        <v>171</v>
      </c>
      <c r="F6327" t="s">
        <v>18160</v>
      </c>
      <c r="G6327" t="s">
        <v>295</v>
      </c>
      <c r="H6327" t="s">
        <v>143</v>
      </c>
      <c r="I6327" t="s">
        <v>135</v>
      </c>
      <c r="J6327" t="s">
        <v>136</v>
      </c>
      <c r="K6327" t="s">
        <v>137</v>
      </c>
      <c r="L6327" t="s">
        <v>18161</v>
      </c>
      <c r="M6327" t="s">
        <v>18162</v>
      </c>
      <c r="N6327">
        <v>3.7602777770000002</v>
      </c>
      <c r="O6327">
        <v>0</v>
      </c>
      <c r="P6327">
        <v>20</v>
      </c>
      <c r="Q6327">
        <v>0</v>
      </c>
      <c r="R6327">
        <v>0</v>
      </c>
      <c r="S6327">
        <v>1</v>
      </c>
      <c r="T6327">
        <v>0</v>
      </c>
      <c r="U6327">
        <v>0</v>
      </c>
      <c r="V6327">
        <v>0</v>
      </c>
      <c r="W6327">
        <v>0</v>
      </c>
      <c r="X6327">
        <v>6.1181798369975047</v>
      </c>
      <c r="Y6327">
        <v>0</v>
      </c>
      <c r="Z6327">
        <v>0</v>
      </c>
      <c r="AA6327">
        <v>7.6321826657075249</v>
      </c>
      <c r="AB6327">
        <v>0</v>
      </c>
      <c r="AC6327">
        <v>0</v>
      </c>
      <c r="AD6327">
        <v>0</v>
      </c>
      <c r="AE6327">
        <v>13.75036250270503</v>
      </c>
    </row>
    <row r="6328" spans="1:31" x14ac:dyDescent="0.25">
      <c r="A6328">
        <v>1720371</v>
      </c>
      <c r="B6328">
        <v>1</v>
      </c>
      <c r="C6328" t="s">
        <v>80</v>
      </c>
      <c r="D6328" t="s">
        <v>95</v>
      </c>
      <c r="E6328" t="s">
        <v>171</v>
      </c>
      <c r="F6328" t="s">
        <v>18163</v>
      </c>
      <c r="G6328" t="s">
        <v>295</v>
      </c>
      <c r="H6328" t="s">
        <v>143</v>
      </c>
      <c r="I6328" t="s">
        <v>135</v>
      </c>
      <c r="J6328" t="s">
        <v>136</v>
      </c>
      <c r="K6328" t="s">
        <v>137</v>
      </c>
      <c r="L6328" t="s">
        <v>18164</v>
      </c>
      <c r="M6328" t="s">
        <v>18165</v>
      </c>
      <c r="N6328">
        <v>2.045833333</v>
      </c>
      <c r="O6328">
        <v>0</v>
      </c>
      <c r="P6328">
        <v>0</v>
      </c>
      <c r="Q6328">
        <v>1</v>
      </c>
      <c r="R6328">
        <v>0</v>
      </c>
      <c r="S6328">
        <v>4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0.7474013319211017</v>
      </c>
      <c r="Z6328">
        <v>0</v>
      </c>
      <c r="AA6328">
        <v>268.4245150331235</v>
      </c>
      <c r="AB6328">
        <v>0</v>
      </c>
      <c r="AC6328">
        <v>0</v>
      </c>
      <c r="AD6328">
        <v>0</v>
      </c>
      <c r="AE6328">
        <v>269.17191636504458</v>
      </c>
    </row>
    <row r="6329" spans="1:31" x14ac:dyDescent="0.25">
      <c r="A6329">
        <v>1720428</v>
      </c>
      <c r="B6329">
        <v>1</v>
      </c>
      <c r="C6329" t="s">
        <v>80</v>
      </c>
      <c r="D6329" t="s">
        <v>91</v>
      </c>
      <c r="E6329" t="s">
        <v>160</v>
      </c>
      <c r="F6329" t="s">
        <v>18166</v>
      </c>
      <c r="G6329" t="s">
        <v>152</v>
      </c>
      <c r="H6329" t="s">
        <v>134</v>
      </c>
      <c r="I6329" t="s">
        <v>135</v>
      </c>
      <c r="J6329" t="s">
        <v>136</v>
      </c>
      <c r="K6329" t="s">
        <v>137</v>
      </c>
      <c r="L6329" t="s">
        <v>18167</v>
      </c>
      <c r="M6329" t="s">
        <v>18168</v>
      </c>
      <c r="N6329">
        <v>4.2888888879999998</v>
      </c>
      <c r="O6329">
        <v>0</v>
      </c>
      <c r="P6329">
        <v>143</v>
      </c>
      <c r="Q6329">
        <v>0</v>
      </c>
      <c r="R6329">
        <v>0</v>
      </c>
      <c r="S6329">
        <v>0</v>
      </c>
      <c r="T6329">
        <v>5</v>
      </c>
      <c r="U6329">
        <v>0</v>
      </c>
      <c r="V6329">
        <v>0</v>
      </c>
      <c r="W6329">
        <v>0</v>
      </c>
      <c r="X6329">
        <v>189.99395581225073</v>
      </c>
      <c r="Y6329">
        <v>0</v>
      </c>
      <c r="Z6329">
        <v>0</v>
      </c>
      <c r="AA6329">
        <v>0</v>
      </c>
      <c r="AB6329">
        <v>17.088777121760398</v>
      </c>
      <c r="AC6329">
        <v>0</v>
      </c>
      <c r="AD6329">
        <v>0</v>
      </c>
      <c r="AE6329">
        <v>207.08273293401112</v>
      </c>
    </row>
    <row r="6330" spans="1:31" x14ac:dyDescent="0.25">
      <c r="A6330">
        <v>1720328</v>
      </c>
      <c r="B6330">
        <v>1</v>
      </c>
      <c r="C6330" t="s">
        <v>81</v>
      </c>
      <c r="D6330" t="s">
        <v>122</v>
      </c>
      <c r="E6330" t="s">
        <v>140</v>
      </c>
      <c r="F6330" t="s">
        <v>18169</v>
      </c>
      <c r="G6330" t="s">
        <v>147</v>
      </c>
      <c r="H6330" t="s">
        <v>143</v>
      </c>
      <c r="I6330" t="s">
        <v>135</v>
      </c>
      <c r="J6330" t="s">
        <v>136</v>
      </c>
      <c r="K6330" t="s">
        <v>137</v>
      </c>
      <c r="L6330" t="s">
        <v>18170</v>
      </c>
      <c r="M6330" t="s">
        <v>18171</v>
      </c>
      <c r="N6330">
        <v>0.23944444400000001</v>
      </c>
      <c r="O6330">
        <v>0</v>
      </c>
      <c r="P6330">
        <v>5341</v>
      </c>
      <c r="Q6330">
        <v>0</v>
      </c>
      <c r="R6330">
        <v>0</v>
      </c>
      <c r="S6330">
        <v>3</v>
      </c>
      <c r="T6330">
        <v>364</v>
      </c>
      <c r="U6330">
        <v>0</v>
      </c>
      <c r="V6330">
        <v>0</v>
      </c>
      <c r="W6330">
        <v>0</v>
      </c>
      <c r="X6330">
        <v>289.34760201942089</v>
      </c>
      <c r="Y6330">
        <v>0</v>
      </c>
      <c r="Z6330">
        <v>0</v>
      </c>
      <c r="AA6330">
        <v>36.835458381629763</v>
      </c>
      <c r="AB6330">
        <v>69.669728941283324</v>
      </c>
      <c r="AC6330">
        <v>0</v>
      </c>
      <c r="AD6330">
        <v>0</v>
      </c>
      <c r="AE6330">
        <v>395.85278934233395</v>
      </c>
    </row>
    <row r="6331" spans="1:31" x14ac:dyDescent="0.25">
      <c r="A6331">
        <v>1720720</v>
      </c>
      <c r="B6331">
        <v>1</v>
      </c>
      <c r="C6331" t="s">
        <v>81</v>
      </c>
      <c r="D6331" t="s">
        <v>113</v>
      </c>
      <c r="E6331" t="s">
        <v>189</v>
      </c>
      <c r="F6331" t="s">
        <v>18172</v>
      </c>
      <c r="G6331" t="s">
        <v>147</v>
      </c>
      <c r="H6331" t="s">
        <v>143</v>
      </c>
      <c r="I6331" t="s">
        <v>455</v>
      </c>
      <c r="J6331" t="s">
        <v>136</v>
      </c>
      <c r="K6331" t="s">
        <v>137</v>
      </c>
      <c r="L6331" t="s">
        <v>18173</v>
      </c>
      <c r="M6331" t="s">
        <v>18174</v>
      </c>
      <c r="N6331">
        <v>1.6666666E-2</v>
      </c>
      <c r="O6331">
        <v>0</v>
      </c>
      <c r="P6331">
        <v>343</v>
      </c>
      <c r="Q6331">
        <v>21</v>
      </c>
      <c r="R6331">
        <v>3</v>
      </c>
      <c r="S6331">
        <v>11</v>
      </c>
      <c r="T6331">
        <v>12</v>
      </c>
      <c r="U6331">
        <v>2</v>
      </c>
      <c r="V6331">
        <v>0</v>
      </c>
      <c r="W6331">
        <v>0</v>
      </c>
      <c r="X6331">
        <v>0.97743042599374974</v>
      </c>
      <c r="Y6331">
        <v>0.41539916622399992</v>
      </c>
      <c r="Z6331">
        <v>8.5688400615333317E-3</v>
      </c>
      <c r="AA6331">
        <v>0.81069077706189996</v>
      </c>
      <c r="AB6331">
        <v>0.11375223025786665</v>
      </c>
      <c r="AC6331">
        <v>1.37405906582175</v>
      </c>
      <c r="AD6331">
        <v>0</v>
      </c>
      <c r="AE6331">
        <v>3.6999005054207998</v>
      </c>
    </row>
    <row r="6332" spans="1:31" x14ac:dyDescent="0.25">
      <c r="A6332">
        <v>1720471</v>
      </c>
      <c r="B6332">
        <v>1</v>
      </c>
      <c r="C6332" t="s">
        <v>81</v>
      </c>
      <c r="D6332" t="s">
        <v>112</v>
      </c>
      <c r="E6332" t="s">
        <v>150</v>
      </c>
      <c r="F6332" t="s">
        <v>18175</v>
      </c>
      <c r="G6332" t="s">
        <v>162</v>
      </c>
      <c r="H6332" t="s">
        <v>134</v>
      </c>
      <c r="I6332" t="s">
        <v>135</v>
      </c>
      <c r="J6332" t="s">
        <v>136</v>
      </c>
      <c r="K6332" t="s">
        <v>137</v>
      </c>
      <c r="L6332" t="s">
        <v>18176</v>
      </c>
      <c r="M6332" t="s">
        <v>18177</v>
      </c>
      <c r="N6332">
        <v>1.795555555</v>
      </c>
      <c r="O6332">
        <v>0</v>
      </c>
      <c r="P6332">
        <v>55</v>
      </c>
      <c r="Q6332">
        <v>0</v>
      </c>
      <c r="R6332">
        <v>29</v>
      </c>
      <c r="S6332">
        <v>0</v>
      </c>
      <c r="T6332">
        <v>13</v>
      </c>
      <c r="U6332">
        <v>0</v>
      </c>
      <c r="V6332">
        <v>0</v>
      </c>
      <c r="W6332">
        <v>0</v>
      </c>
      <c r="X6332">
        <v>13.401438638442343</v>
      </c>
      <c r="Y6332">
        <v>0</v>
      </c>
      <c r="Z6332">
        <v>7.3252014035179966</v>
      </c>
      <c r="AA6332">
        <v>0</v>
      </c>
      <c r="AB6332">
        <v>3.6973729566955233</v>
      </c>
      <c r="AC6332">
        <v>0</v>
      </c>
      <c r="AD6332">
        <v>0</v>
      </c>
      <c r="AE6332">
        <v>24.424012998655865</v>
      </c>
    </row>
    <row r="6333" spans="1:31" x14ac:dyDescent="0.25">
      <c r="A6333">
        <v>1720620</v>
      </c>
      <c r="B6333">
        <v>1</v>
      </c>
      <c r="C6333" t="s">
        <v>80</v>
      </c>
      <c r="D6333" t="s">
        <v>96</v>
      </c>
      <c r="E6333" t="s">
        <v>160</v>
      </c>
      <c r="F6333" t="s">
        <v>18178</v>
      </c>
      <c r="G6333" t="s">
        <v>326</v>
      </c>
      <c r="H6333" t="s">
        <v>134</v>
      </c>
      <c r="I6333" t="s">
        <v>135</v>
      </c>
      <c r="J6333" t="s">
        <v>136</v>
      </c>
      <c r="K6333" t="s">
        <v>137</v>
      </c>
      <c r="L6333" t="s">
        <v>18179</v>
      </c>
      <c r="M6333" t="s">
        <v>18180</v>
      </c>
      <c r="N6333">
        <v>0.81944444400000005</v>
      </c>
      <c r="O6333">
        <v>0</v>
      </c>
      <c r="P6333">
        <v>67</v>
      </c>
      <c r="Q6333">
        <v>0</v>
      </c>
      <c r="R6333">
        <v>7</v>
      </c>
      <c r="S6333">
        <v>0</v>
      </c>
      <c r="T6333">
        <v>26</v>
      </c>
      <c r="U6333">
        <v>0</v>
      </c>
      <c r="V6333">
        <v>0</v>
      </c>
      <c r="W6333">
        <v>0</v>
      </c>
      <c r="X6333">
        <v>28.455514089035862</v>
      </c>
      <c r="Y6333">
        <v>0</v>
      </c>
      <c r="Z6333">
        <v>1.9281768769622218</v>
      </c>
      <c r="AA6333">
        <v>0</v>
      </c>
      <c r="AB6333">
        <v>14.020269449621527</v>
      </c>
      <c r="AC6333">
        <v>0</v>
      </c>
      <c r="AD6333">
        <v>0</v>
      </c>
      <c r="AE6333">
        <v>44.403960415619608</v>
      </c>
    </row>
    <row r="6334" spans="1:31" x14ac:dyDescent="0.25">
      <c r="A6334">
        <v>1720746</v>
      </c>
      <c r="B6334">
        <v>1</v>
      </c>
      <c r="C6334" t="s">
        <v>81</v>
      </c>
      <c r="D6334" t="s">
        <v>123</v>
      </c>
      <c r="E6334" t="s">
        <v>189</v>
      </c>
      <c r="F6334" t="s">
        <v>2705</v>
      </c>
      <c r="G6334" t="s">
        <v>147</v>
      </c>
      <c r="H6334" t="s">
        <v>143</v>
      </c>
      <c r="I6334" t="s">
        <v>135</v>
      </c>
      <c r="J6334" t="s">
        <v>136</v>
      </c>
      <c r="K6334" t="s">
        <v>137</v>
      </c>
      <c r="L6334" t="s">
        <v>18181</v>
      </c>
      <c r="M6334" t="s">
        <v>18182</v>
      </c>
      <c r="N6334">
        <v>2.184722222</v>
      </c>
      <c r="O6334">
        <v>0</v>
      </c>
      <c r="P6334">
        <v>4</v>
      </c>
      <c r="Q6334">
        <v>30</v>
      </c>
      <c r="R6334">
        <v>87</v>
      </c>
      <c r="S6334">
        <v>1</v>
      </c>
      <c r="T6334">
        <v>7</v>
      </c>
      <c r="U6334">
        <v>0</v>
      </c>
      <c r="V6334">
        <v>0</v>
      </c>
      <c r="W6334">
        <v>0</v>
      </c>
      <c r="X6334">
        <v>1.8694090641273287</v>
      </c>
      <c r="Y6334">
        <v>38.567955651952154</v>
      </c>
      <c r="Z6334">
        <v>79.332771119791715</v>
      </c>
      <c r="AA6334">
        <v>2.7300691157940769</v>
      </c>
      <c r="AB6334">
        <v>6.2623458993120735</v>
      </c>
      <c r="AC6334">
        <v>0</v>
      </c>
      <c r="AD6334">
        <v>0</v>
      </c>
      <c r="AE6334">
        <v>128.76255085097736</v>
      </c>
    </row>
    <row r="6335" spans="1:31" x14ac:dyDescent="0.25">
      <c r="A6335">
        <v>1720554</v>
      </c>
      <c r="B6335">
        <v>1</v>
      </c>
      <c r="C6335" t="s">
        <v>80</v>
      </c>
      <c r="D6335" t="s">
        <v>97</v>
      </c>
      <c r="E6335" t="s">
        <v>140</v>
      </c>
      <c r="F6335" t="s">
        <v>6836</v>
      </c>
      <c r="G6335" t="s">
        <v>295</v>
      </c>
      <c r="H6335" t="s">
        <v>143</v>
      </c>
      <c r="I6335" t="s">
        <v>135</v>
      </c>
      <c r="J6335" t="s">
        <v>136</v>
      </c>
      <c r="K6335" t="s">
        <v>137</v>
      </c>
      <c r="L6335" t="s">
        <v>18183</v>
      </c>
      <c r="M6335" t="s">
        <v>18184</v>
      </c>
      <c r="N6335">
        <v>2.5055555549999999</v>
      </c>
      <c r="O6335">
        <v>1</v>
      </c>
      <c r="P6335">
        <v>239</v>
      </c>
      <c r="Q6335">
        <v>2</v>
      </c>
      <c r="R6335">
        <v>11</v>
      </c>
      <c r="S6335">
        <v>7</v>
      </c>
      <c r="T6335">
        <v>24</v>
      </c>
      <c r="U6335">
        <v>0</v>
      </c>
      <c r="V6335">
        <v>0</v>
      </c>
      <c r="W6335">
        <v>7.8732837752666782</v>
      </c>
      <c r="X6335">
        <v>106.31671562175313</v>
      </c>
      <c r="Y6335">
        <v>0.72151343733945006</v>
      </c>
      <c r="Z6335">
        <v>2.0529095650265727</v>
      </c>
      <c r="AA6335">
        <v>53.481387546313059</v>
      </c>
      <c r="AB6335">
        <v>17.995876185669228</v>
      </c>
      <c r="AC6335">
        <v>0</v>
      </c>
      <c r="AD6335">
        <v>0</v>
      </c>
      <c r="AE6335">
        <v>188.44168613136813</v>
      </c>
    </row>
    <row r="6336" spans="1:31" x14ac:dyDescent="0.25">
      <c r="A6336">
        <v>1720222</v>
      </c>
      <c r="B6336">
        <v>1</v>
      </c>
      <c r="C6336" t="s">
        <v>80</v>
      </c>
      <c r="D6336" t="s">
        <v>100</v>
      </c>
      <c r="E6336" t="s">
        <v>140</v>
      </c>
      <c r="F6336" t="s">
        <v>18185</v>
      </c>
      <c r="G6336" t="s">
        <v>147</v>
      </c>
      <c r="H6336" t="s">
        <v>143</v>
      </c>
      <c r="I6336" t="s">
        <v>135</v>
      </c>
      <c r="J6336" t="s">
        <v>136</v>
      </c>
      <c r="K6336" t="s">
        <v>137</v>
      </c>
      <c r="L6336" t="s">
        <v>18186</v>
      </c>
      <c r="M6336" t="s">
        <v>18187</v>
      </c>
      <c r="N6336">
        <v>3.5419444439999999</v>
      </c>
      <c r="O6336">
        <v>0</v>
      </c>
      <c r="P6336">
        <v>1578</v>
      </c>
      <c r="Q6336">
        <v>0</v>
      </c>
      <c r="R6336">
        <v>0</v>
      </c>
      <c r="S6336">
        <v>2</v>
      </c>
      <c r="T6336">
        <v>235</v>
      </c>
      <c r="U6336">
        <v>0</v>
      </c>
      <c r="V6336">
        <v>0</v>
      </c>
      <c r="W6336">
        <v>0</v>
      </c>
      <c r="X6336">
        <v>1089.9505225987195</v>
      </c>
      <c r="Y6336">
        <v>0</v>
      </c>
      <c r="Z6336">
        <v>0</v>
      </c>
      <c r="AA6336">
        <v>42.24150513230353</v>
      </c>
      <c r="AB6336">
        <v>435.31927488257321</v>
      </c>
      <c r="AC6336">
        <v>0</v>
      </c>
      <c r="AD6336">
        <v>0</v>
      </c>
      <c r="AE6336">
        <v>1567.5113026135962</v>
      </c>
    </row>
    <row r="6337" spans="1:31" x14ac:dyDescent="0.25">
      <c r="A6337">
        <v>1720700</v>
      </c>
      <c r="B6337">
        <v>1</v>
      </c>
      <c r="C6337" t="s">
        <v>80</v>
      </c>
      <c r="D6337" t="s">
        <v>96</v>
      </c>
      <c r="E6337" t="s">
        <v>441</v>
      </c>
      <c r="F6337" t="s">
        <v>18188</v>
      </c>
      <c r="G6337" t="s">
        <v>157</v>
      </c>
      <c r="H6337" t="s">
        <v>134</v>
      </c>
      <c r="I6337" t="s">
        <v>135</v>
      </c>
      <c r="J6337" t="s">
        <v>136</v>
      </c>
      <c r="K6337" t="s">
        <v>137</v>
      </c>
      <c r="L6337" t="s">
        <v>18189</v>
      </c>
      <c r="M6337" t="s">
        <v>18190</v>
      </c>
      <c r="N6337">
        <v>8.4558333329999993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8</v>
      </c>
      <c r="U6337">
        <v>0</v>
      </c>
      <c r="V6337">
        <v>0</v>
      </c>
      <c r="W6337">
        <v>0</v>
      </c>
      <c r="X6337">
        <v>29.541247538648737</v>
      </c>
      <c r="Y6337">
        <v>0</v>
      </c>
      <c r="Z6337">
        <v>0</v>
      </c>
      <c r="AA6337">
        <v>0</v>
      </c>
      <c r="AB6337">
        <v>169.17857968758219</v>
      </c>
      <c r="AC6337">
        <v>0</v>
      </c>
      <c r="AD6337">
        <v>0</v>
      </c>
      <c r="AE6337">
        <v>198.71982722623093</v>
      </c>
    </row>
    <row r="6338" spans="1:31" x14ac:dyDescent="0.25">
      <c r="A6338">
        <v>1720368</v>
      </c>
      <c r="B6338">
        <v>1</v>
      </c>
      <c r="C6338" t="s">
        <v>81</v>
      </c>
      <c r="D6338" t="s">
        <v>122</v>
      </c>
      <c r="E6338" t="s">
        <v>171</v>
      </c>
      <c r="F6338" t="s">
        <v>5170</v>
      </c>
      <c r="G6338" t="s">
        <v>295</v>
      </c>
      <c r="H6338" t="s">
        <v>143</v>
      </c>
      <c r="I6338" t="s">
        <v>135</v>
      </c>
      <c r="J6338" t="s">
        <v>136</v>
      </c>
      <c r="K6338" t="s">
        <v>137</v>
      </c>
      <c r="L6338" t="s">
        <v>17543</v>
      </c>
      <c r="M6338" t="s">
        <v>18191</v>
      </c>
      <c r="N6338">
        <v>3.5786111109999998</v>
      </c>
      <c r="O6338">
        <v>0</v>
      </c>
      <c r="P6338">
        <v>57</v>
      </c>
      <c r="Q6338">
        <v>0</v>
      </c>
      <c r="R6338">
        <v>0</v>
      </c>
      <c r="S6338">
        <v>0</v>
      </c>
      <c r="T6338">
        <v>2</v>
      </c>
      <c r="U6338">
        <v>0</v>
      </c>
      <c r="V6338">
        <v>0</v>
      </c>
      <c r="W6338">
        <v>0</v>
      </c>
      <c r="X6338">
        <v>19.430520018748563</v>
      </c>
      <c r="Y6338">
        <v>0</v>
      </c>
      <c r="Z6338">
        <v>0</v>
      </c>
      <c r="AA6338">
        <v>0</v>
      </c>
      <c r="AB6338">
        <v>1.7819890116975734</v>
      </c>
      <c r="AC6338">
        <v>0</v>
      </c>
      <c r="AD6338">
        <v>0</v>
      </c>
      <c r="AE6338">
        <v>21.212509030446135</v>
      </c>
    </row>
    <row r="6339" spans="1:31" x14ac:dyDescent="0.25">
      <c r="A6339">
        <v>1720677</v>
      </c>
      <c r="B6339">
        <v>1</v>
      </c>
      <c r="C6339" t="s">
        <v>80</v>
      </c>
      <c r="D6339" t="s">
        <v>104</v>
      </c>
      <c r="E6339" t="s">
        <v>131</v>
      </c>
      <c r="F6339" t="s">
        <v>18192</v>
      </c>
      <c r="G6339" t="s">
        <v>133</v>
      </c>
      <c r="H6339" t="s">
        <v>134</v>
      </c>
      <c r="I6339" t="s">
        <v>135</v>
      </c>
      <c r="J6339" t="s">
        <v>136</v>
      </c>
      <c r="K6339" t="s">
        <v>137</v>
      </c>
      <c r="L6339" t="s">
        <v>18193</v>
      </c>
      <c r="M6339" t="s">
        <v>18194</v>
      </c>
      <c r="N6339">
        <v>3.1274999999999999</v>
      </c>
      <c r="O6339">
        <v>0</v>
      </c>
      <c r="P6339">
        <v>2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10.858615427711063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10.858615427711063</v>
      </c>
    </row>
    <row r="6340" spans="1:31" x14ac:dyDescent="0.25">
      <c r="A6340">
        <v>1720385</v>
      </c>
      <c r="B6340">
        <v>1</v>
      </c>
      <c r="C6340" t="s">
        <v>80</v>
      </c>
      <c r="D6340" t="s">
        <v>82</v>
      </c>
      <c r="E6340" t="s">
        <v>160</v>
      </c>
      <c r="F6340" t="s">
        <v>18195</v>
      </c>
      <c r="G6340" t="s">
        <v>1546</v>
      </c>
      <c r="H6340" t="s">
        <v>134</v>
      </c>
      <c r="I6340" t="s">
        <v>135</v>
      </c>
      <c r="J6340" t="s">
        <v>136</v>
      </c>
      <c r="K6340" t="s">
        <v>137</v>
      </c>
      <c r="L6340" t="s">
        <v>18196</v>
      </c>
      <c r="M6340" t="s">
        <v>18183</v>
      </c>
      <c r="N6340">
        <v>2.8811111110000001</v>
      </c>
      <c r="O6340">
        <v>0</v>
      </c>
      <c r="P6340">
        <v>33</v>
      </c>
      <c r="Q6340">
        <v>0</v>
      </c>
      <c r="R6340">
        <v>0</v>
      </c>
      <c r="S6340">
        <v>0</v>
      </c>
      <c r="T6340">
        <v>7</v>
      </c>
      <c r="U6340">
        <v>0</v>
      </c>
      <c r="V6340">
        <v>0</v>
      </c>
      <c r="W6340">
        <v>0</v>
      </c>
      <c r="X6340">
        <v>30.747644728329497</v>
      </c>
      <c r="Y6340">
        <v>0</v>
      </c>
      <c r="Z6340">
        <v>0</v>
      </c>
      <c r="AA6340">
        <v>0</v>
      </c>
      <c r="AB6340">
        <v>1.4596812287185867</v>
      </c>
      <c r="AC6340">
        <v>0</v>
      </c>
      <c r="AD6340">
        <v>0</v>
      </c>
      <c r="AE6340">
        <v>32.207325957048084</v>
      </c>
    </row>
    <row r="6341" spans="1:31" x14ac:dyDescent="0.25">
      <c r="A6341">
        <v>1720846</v>
      </c>
      <c r="B6341">
        <v>1</v>
      </c>
      <c r="C6341" t="s">
        <v>80</v>
      </c>
      <c r="D6341" t="s">
        <v>103</v>
      </c>
      <c r="E6341" t="s">
        <v>160</v>
      </c>
      <c r="F6341" t="s">
        <v>17713</v>
      </c>
      <c r="G6341" t="s">
        <v>326</v>
      </c>
      <c r="H6341" t="s">
        <v>134</v>
      </c>
      <c r="I6341" t="s">
        <v>135</v>
      </c>
      <c r="J6341" t="s">
        <v>136</v>
      </c>
      <c r="K6341" t="s">
        <v>137</v>
      </c>
      <c r="L6341" t="s">
        <v>18197</v>
      </c>
      <c r="M6341" t="s">
        <v>18198</v>
      </c>
      <c r="N6341">
        <v>0.45888888799999999</v>
      </c>
      <c r="O6341">
        <v>0</v>
      </c>
      <c r="P6341">
        <v>188</v>
      </c>
      <c r="Q6341">
        <v>0</v>
      </c>
      <c r="R6341">
        <v>3</v>
      </c>
      <c r="S6341">
        <v>0</v>
      </c>
      <c r="T6341">
        <v>21</v>
      </c>
      <c r="U6341">
        <v>0</v>
      </c>
      <c r="V6341">
        <v>0</v>
      </c>
      <c r="W6341">
        <v>0</v>
      </c>
      <c r="X6341">
        <v>27.169458146459352</v>
      </c>
      <c r="Y6341">
        <v>0</v>
      </c>
      <c r="Z6341">
        <v>1.9542147729198892E-2</v>
      </c>
      <c r="AA6341">
        <v>0</v>
      </c>
      <c r="AB6341">
        <v>2.2236479557079045</v>
      </c>
      <c r="AC6341">
        <v>0</v>
      </c>
      <c r="AD6341">
        <v>0</v>
      </c>
      <c r="AE6341">
        <v>29.412648249896453</v>
      </c>
    </row>
    <row r="6342" spans="1:31" x14ac:dyDescent="0.25">
      <c r="A6342">
        <v>1720408</v>
      </c>
      <c r="B6342">
        <v>1</v>
      </c>
      <c r="C6342" t="s">
        <v>80</v>
      </c>
      <c r="D6342" t="s">
        <v>95</v>
      </c>
      <c r="E6342" t="s">
        <v>140</v>
      </c>
      <c r="F6342" t="s">
        <v>17044</v>
      </c>
      <c r="G6342" t="s">
        <v>147</v>
      </c>
      <c r="H6342" t="s">
        <v>143</v>
      </c>
      <c r="I6342" t="s">
        <v>135</v>
      </c>
      <c r="J6342" t="s">
        <v>136</v>
      </c>
      <c r="K6342" t="s">
        <v>137</v>
      </c>
      <c r="L6342" t="s">
        <v>18199</v>
      </c>
      <c r="M6342" t="s">
        <v>18200</v>
      </c>
      <c r="N6342">
        <v>0.40555555500000001</v>
      </c>
      <c r="O6342">
        <v>0</v>
      </c>
      <c r="P6342">
        <v>4255</v>
      </c>
      <c r="Q6342">
        <v>0</v>
      </c>
      <c r="R6342">
        <v>0</v>
      </c>
      <c r="S6342">
        <v>4</v>
      </c>
      <c r="T6342">
        <v>240</v>
      </c>
      <c r="U6342">
        <v>0</v>
      </c>
      <c r="V6342">
        <v>0</v>
      </c>
      <c r="W6342">
        <v>0</v>
      </c>
      <c r="X6342">
        <v>440.7088858437196</v>
      </c>
      <c r="Y6342">
        <v>0</v>
      </c>
      <c r="Z6342">
        <v>0</v>
      </c>
      <c r="AA6342">
        <v>47.176715275055457</v>
      </c>
      <c r="AB6342">
        <v>100.04405867284721</v>
      </c>
      <c r="AC6342">
        <v>0</v>
      </c>
      <c r="AD6342">
        <v>0</v>
      </c>
      <c r="AE6342">
        <v>587.92965979162227</v>
      </c>
    </row>
    <row r="6343" spans="1:31" x14ac:dyDescent="0.25">
      <c r="A6343">
        <v>1720740</v>
      </c>
      <c r="B6343">
        <v>1</v>
      </c>
      <c r="C6343" t="s">
        <v>80</v>
      </c>
      <c r="D6343" t="s">
        <v>103</v>
      </c>
      <c r="E6343" t="s">
        <v>131</v>
      </c>
      <c r="F6343" t="s">
        <v>18201</v>
      </c>
      <c r="G6343" t="s">
        <v>133</v>
      </c>
      <c r="H6343" t="s">
        <v>134</v>
      </c>
      <c r="I6343" t="s">
        <v>135</v>
      </c>
      <c r="J6343" t="s">
        <v>136</v>
      </c>
      <c r="K6343" t="s">
        <v>137</v>
      </c>
      <c r="L6343" t="s">
        <v>18202</v>
      </c>
      <c r="M6343" t="s">
        <v>18203</v>
      </c>
      <c r="N6343">
        <v>0.34194444400000001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1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</row>
    <row r="6344" spans="1:31" x14ac:dyDescent="0.25">
      <c r="A6344">
        <v>1720454</v>
      </c>
      <c r="B6344">
        <v>1</v>
      </c>
      <c r="C6344" t="s">
        <v>81</v>
      </c>
      <c r="D6344" t="s">
        <v>115</v>
      </c>
      <c r="E6344" t="s">
        <v>160</v>
      </c>
      <c r="F6344" t="s">
        <v>11909</v>
      </c>
      <c r="G6344" t="s">
        <v>1898</v>
      </c>
      <c r="H6344" t="s">
        <v>134</v>
      </c>
      <c r="I6344" t="s">
        <v>135</v>
      </c>
      <c r="J6344" t="s">
        <v>136</v>
      </c>
      <c r="K6344" t="s">
        <v>137</v>
      </c>
      <c r="L6344" t="s">
        <v>18204</v>
      </c>
      <c r="M6344" t="s">
        <v>18205</v>
      </c>
      <c r="N6344">
        <v>1.0219444440000001</v>
      </c>
      <c r="O6344">
        <v>0</v>
      </c>
      <c r="P6344">
        <v>17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1.4118027010062228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1.4118027010062228</v>
      </c>
    </row>
    <row r="6345" spans="1:31" x14ac:dyDescent="0.25">
      <c r="A6345">
        <v>1720786</v>
      </c>
      <c r="B6345">
        <v>1</v>
      </c>
      <c r="C6345" t="s">
        <v>80</v>
      </c>
      <c r="D6345" t="s">
        <v>97</v>
      </c>
      <c r="E6345" t="s">
        <v>131</v>
      </c>
      <c r="F6345" t="s">
        <v>18206</v>
      </c>
      <c r="G6345" t="s">
        <v>242</v>
      </c>
      <c r="H6345" t="s">
        <v>134</v>
      </c>
      <c r="I6345" t="s">
        <v>135</v>
      </c>
      <c r="J6345" t="s">
        <v>136</v>
      </c>
      <c r="K6345" t="s">
        <v>137</v>
      </c>
      <c r="L6345" t="s">
        <v>18207</v>
      </c>
      <c r="M6345" t="s">
        <v>18208</v>
      </c>
      <c r="N6345">
        <v>1.530277777</v>
      </c>
      <c r="O6345">
        <v>0</v>
      </c>
      <c r="P6345">
        <v>1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0.22597332530842335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0.22597332530842335</v>
      </c>
    </row>
    <row r="6346" spans="1:31" x14ac:dyDescent="0.25">
      <c r="A6346">
        <v>1720600</v>
      </c>
      <c r="B6346">
        <v>1</v>
      </c>
      <c r="C6346" t="s">
        <v>81</v>
      </c>
      <c r="D6346" t="s">
        <v>127</v>
      </c>
      <c r="E6346" t="s">
        <v>171</v>
      </c>
      <c r="F6346" t="s">
        <v>18209</v>
      </c>
      <c r="G6346" t="s">
        <v>246</v>
      </c>
      <c r="H6346" t="s">
        <v>143</v>
      </c>
      <c r="I6346" t="s">
        <v>135</v>
      </c>
      <c r="J6346" t="s">
        <v>136</v>
      </c>
      <c r="K6346" t="s">
        <v>137</v>
      </c>
      <c r="L6346" t="s">
        <v>18210</v>
      </c>
      <c r="M6346" t="s">
        <v>18211</v>
      </c>
      <c r="N6346">
        <v>3.2769444440000002</v>
      </c>
      <c r="O6346">
        <v>0</v>
      </c>
      <c r="P6346">
        <v>247</v>
      </c>
      <c r="Q6346">
        <v>0</v>
      </c>
      <c r="R6346">
        <v>4</v>
      </c>
      <c r="S6346">
        <v>0</v>
      </c>
      <c r="T6346">
        <v>40</v>
      </c>
      <c r="U6346">
        <v>0</v>
      </c>
      <c r="V6346">
        <v>0</v>
      </c>
      <c r="W6346">
        <v>0</v>
      </c>
      <c r="X6346">
        <v>99.110237598709233</v>
      </c>
      <c r="Y6346">
        <v>0</v>
      </c>
      <c r="Z6346">
        <v>0.39805396123626002</v>
      </c>
      <c r="AA6346">
        <v>0</v>
      </c>
      <c r="AB6346">
        <v>59.407632576790718</v>
      </c>
      <c r="AC6346">
        <v>0</v>
      </c>
      <c r="AD6346">
        <v>0</v>
      </c>
      <c r="AE6346">
        <v>158.91592413673621</v>
      </c>
    </row>
    <row r="6347" spans="1:31" x14ac:dyDescent="0.25">
      <c r="A6347">
        <v>1720345</v>
      </c>
      <c r="B6347">
        <v>1</v>
      </c>
      <c r="C6347" t="s">
        <v>80</v>
      </c>
      <c r="D6347" t="s">
        <v>104</v>
      </c>
      <c r="E6347" t="s">
        <v>189</v>
      </c>
      <c r="F6347" t="s">
        <v>18096</v>
      </c>
      <c r="G6347" t="s">
        <v>147</v>
      </c>
      <c r="H6347" t="s">
        <v>143</v>
      </c>
      <c r="I6347" t="s">
        <v>135</v>
      </c>
      <c r="J6347" t="s">
        <v>136</v>
      </c>
      <c r="K6347" t="s">
        <v>137</v>
      </c>
      <c r="L6347" t="s">
        <v>18212</v>
      </c>
      <c r="M6347" t="s">
        <v>17652</v>
      </c>
      <c r="N6347">
        <v>6.1111111000000003E-2</v>
      </c>
      <c r="O6347">
        <v>2</v>
      </c>
      <c r="P6347">
        <v>4866</v>
      </c>
      <c r="Q6347">
        <v>17</v>
      </c>
      <c r="R6347">
        <v>134</v>
      </c>
      <c r="S6347">
        <v>6</v>
      </c>
      <c r="T6347">
        <v>747</v>
      </c>
      <c r="U6347">
        <v>6</v>
      </c>
      <c r="V6347">
        <v>1</v>
      </c>
      <c r="W6347">
        <v>3.9990232081799998E-2</v>
      </c>
      <c r="X6347">
        <v>66.34585951554071</v>
      </c>
      <c r="Y6347">
        <v>0.18882126278613889</v>
      </c>
      <c r="Z6347">
        <v>1.1587768213960894</v>
      </c>
      <c r="AA6347">
        <v>2.1876065683890005</v>
      </c>
      <c r="AB6347">
        <v>21.125240563192236</v>
      </c>
      <c r="AC6347">
        <v>11.066786696076955</v>
      </c>
      <c r="AD6347">
        <v>3.4571716666666666E-6</v>
      </c>
      <c r="AE6347">
        <v>102.11308511663461</v>
      </c>
    </row>
    <row r="6348" spans="1:31" x14ac:dyDescent="0.25">
      <c r="A6348">
        <v>1720594</v>
      </c>
      <c r="B6348">
        <v>1</v>
      </c>
      <c r="C6348" t="s">
        <v>81</v>
      </c>
      <c r="D6348" t="s">
        <v>126</v>
      </c>
      <c r="E6348" t="s">
        <v>150</v>
      </c>
      <c r="F6348" t="s">
        <v>18213</v>
      </c>
      <c r="G6348" t="s">
        <v>186</v>
      </c>
      <c r="H6348" t="s">
        <v>134</v>
      </c>
      <c r="I6348" t="s">
        <v>135</v>
      </c>
      <c r="J6348" t="s">
        <v>136</v>
      </c>
      <c r="K6348" t="s">
        <v>137</v>
      </c>
      <c r="L6348" t="s">
        <v>18214</v>
      </c>
      <c r="M6348" t="s">
        <v>18215</v>
      </c>
      <c r="N6348">
        <v>0.72194444400000002</v>
      </c>
      <c r="O6348">
        <v>0</v>
      </c>
      <c r="P6348">
        <v>57</v>
      </c>
      <c r="Q6348">
        <v>0</v>
      </c>
      <c r="R6348">
        <v>10</v>
      </c>
      <c r="S6348">
        <v>0</v>
      </c>
      <c r="T6348">
        <v>1</v>
      </c>
      <c r="U6348">
        <v>0</v>
      </c>
      <c r="V6348">
        <v>0</v>
      </c>
      <c r="W6348">
        <v>0</v>
      </c>
      <c r="X6348">
        <v>2.1156735021790332</v>
      </c>
      <c r="Y6348">
        <v>0</v>
      </c>
      <c r="Z6348">
        <v>0.11496175799617833</v>
      </c>
      <c r="AA6348">
        <v>0</v>
      </c>
      <c r="AB6348">
        <v>0</v>
      </c>
      <c r="AC6348">
        <v>0</v>
      </c>
      <c r="AD6348">
        <v>0</v>
      </c>
      <c r="AE6348">
        <v>2.2306352601752115</v>
      </c>
    </row>
    <row r="6349" spans="1:31" x14ac:dyDescent="0.25">
      <c r="A6349">
        <v>1720282</v>
      </c>
      <c r="B6349">
        <v>1</v>
      </c>
      <c r="C6349" t="s">
        <v>80</v>
      </c>
      <c r="D6349" t="s">
        <v>83</v>
      </c>
      <c r="E6349" t="s">
        <v>131</v>
      </c>
      <c r="F6349" t="s">
        <v>18216</v>
      </c>
      <c r="G6349" t="s">
        <v>242</v>
      </c>
      <c r="H6349" t="s">
        <v>134</v>
      </c>
      <c r="I6349" t="s">
        <v>135</v>
      </c>
      <c r="J6349" t="s">
        <v>136</v>
      </c>
      <c r="K6349" t="s">
        <v>137</v>
      </c>
      <c r="L6349" t="s">
        <v>18217</v>
      </c>
      <c r="M6349" t="s">
        <v>18218</v>
      </c>
      <c r="N6349">
        <v>5.2836111109999999</v>
      </c>
      <c r="O6349">
        <v>0</v>
      </c>
      <c r="P6349">
        <v>43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44.253909122524398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44.253909122524398</v>
      </c>
    </row>
    <row r="6350" spans="1:31" x14ac:dyDescent="0.25">
      <c r="A6350">
        <v>1720262</v>
      </c>
      <c r="B6350">
        <v>1</v>
      </c>
      <c r="C6350" t="s">
        <v>80</v>
      </c>
      <c r="D6350" t="s">
        <v>106</v>
      </c>
      <c r="E6350" t="s">
        <v>189</v>
      </c>
      <c r="F6350" t="s">
        <v>17308</v>
      </c>
      <c r="G6350" t="s">
        <v>147</v>
      </c>
      <c r="H6350" t="s">
        <v>143</v>
      </c>
      <c r="I6350" t="s">
        <v>135</v>
      </c>
      <c r="J6350" t="s">
        <v>136</v>
      </c>
      <c r="K6350" t="s">
        <v>137</v>
      </c>
      <c r="L6350" t="s">
        <v>18219</v>
      </c>
      <c r="M6350" t="s">
        <v>18220</v>
      </c>
      <c r="N6350">
        <v>1.7052777770000001</v>
      </c>
      <c r="O6350">
        <v>0</v>
      </c>
      <c r="P6350">
        <v>0</v>
      </c>
      <c r="Q6350">
        <v>9</v>
      </c>
      <c r="R6350">
        <v>0</v>
      </c>
      <c r="S6350">
        <v>5</v>
      </c>
      <c r="T6350">
        <v>1</v>
      </c>
      <c r="U6350">
        <v>0</v>
      </c>
      <c r="V6350">
        <v>0</v>
      </c>
      <c r="W6350">
        <v>0</v>
      </c>
      <c r="X6350">
        <v>0</v>
      </c>
      <c r="Y6350">
        <v>75.492683021232807</v>
      </c>
      <c r="Z6350">
        <v>0</v>
      </c>
      <c r="AA6350">
        <v>24.470548453370355</v>
      </c>
      <c r="AB6350">
        <v>1.4558078598232238</v>
      </c>
      <c r="AC6350">
        <v>0</v>
      </c>
      <c r="AD6350">
        <v>0</v>
      </c>
      <c r="AE6350">
        <v>101.41903933442639</v>
      </c>
    </row>
    <row r="6351" spans="1:31" x14ac:dyDescent="0.25">
      <c r="A6351">
        <v>1720660</v>
      </c>
      <c r="B6351">
        <v>1</v>
      </c>
      <c r="C6351" t="s">
        <v>81</v>
      </c>
      <c r="D6351" t="s">
        <v>127</v>
      </c>
      <c r="E6351" t="s">
        <v>189</v>
      </c>
      <c r="F6351" t="s">
        <v>18221</v>
      </c>
      <c r="G6351" t="s">
        <v>147</v>
      </c>
      <c r="H6351" t="s">
        <v>143</v>
      </c>
      <c r="I6351" t="s">
        <v>135</v>
      </c>
      <c r="J6351" t="s">
        <v>136</v>
      </c>
      <c r="K6351" t="s">
        <v>137</v>
      </c>
      <c r="L6351" t="s">
        <v>18222</v>
      </c>
      <c r="M6351" t="s">
        <v>18223</v>
      </c>
      <c r="N6351">
        <v>4.9502777770000002</v>
      </c>
      <c r="O6351">
        <v>1</v>
      </c>
      <c r="P6351">
        <v>1</v>
      </c>
      <c r="Q6351">
        <v>88</v>
      </c>
      <c r="R6351">
        <v>71</v>
      </c>
      <c r="S6351">
        <v>5</v>
      </c>
      <c r="T6351">
        <v>1</v>
      </c>
      <c r="U6351">
        <v>0</v>
      </c>
      <c r="V6351">
        <v>0</v>
      </c>
      <c r="W6351">
        <v>1.3795165859710554</v>
      </c>
      <c r="X6351">
        <v>0.71725197343310942</v>
      </c>
      <c r="Y6351">
        <v>93.523021245098576</v>
      </c>
      <c r="Z6351">
        <v>85.300834741035189</v>
      </c>
      <c r="AA6351">
        <v>11.45225325844048</v>
      </c>
      <c r="AB6351">
        <v>5.8679784336240619</v>
      </c>
      <c r="AC6351">
        <v>0</v>
      </c>
      <c r="AD6351">
        <v>0</v>
      </c>
      <c r="AE6351">
        <v>198.24085623760249</v>
      </c>
    </row>
    <row r="6352" spans="1:31" x14ac:dyDescent="0.25">
      <c r="A6352">
        <v>1720803</v>
      </c>
      <c r="B6352">
        <v>1</v>
      </c>
      <c r="C6352" t="s">
        <v>80</v>
      </c>
      <c r="D6352" t="s">
        <v>94</v>
      </c>
      <c r="E6352" t="s">
        <v>171</v>
      </c>
      <c r="F6352" t="s">
        <v>18224</v>
      </c>
      <c r="G6352" t="s">
        <v>246</v>
      </c>
      <c r="H6352" t="s">
        <v>143</v>
      </c>
      <c r="I6352" t="s">
        <v>135</v>
      </c>
      <c r="J6352" t="s">
        <v>136</v>
      </c>
      <c r="K6352" t="s">
        <v>137</v>
      </c>
      <c r="L6352" t="s">
        <v>18225</v>
      </c>
      <c r="M6352" t="s">
        <v>18226</v>
      </c>
      <c r="N6352">
        <v>2.079722222</v>
      </c>
      <c r="O6352">
        <v>0</v>
      </c>
      <c r="P6352">
        <v>643</v>
      </c>
      <c r="Q6352">
        <v>0</v>
      </c>
      <c r="R6352">
        <v>0</v>
      </c>
      <c r="S6352">
        <v>0</v>
      </c>
      <c r="T6352">
        <v>35</v>
      </c>
      <c r="U6352">
        <v>0</v>
      </c>
      <c r="V6352">
        <v>0</v>
      </c>
      <c r="W6352">
        <v>0</v>
      </c>
      <c r="X6352">
        <v>453.88363412840692</v>
      </c>
      <c r="Y6352">
        <v>0</v>
      </c>
      <c r="Z6352">
        <v>0</v>
      </c>
      <c r="AA6352">
        <v>0</v>
      </c>
      <c r="AB6352">
        <v>28.398779364794535</v>
      </c>
      <c r="AC6352">
        <v>0</v>
      </c>
      <c r="AD6352">
        <v>0</v>
      </c>
      <c r="AE6352">
        <v>482.28241349320149</v>
      </c>
    </row>
    <row r="6353" spans="1:31" x14ac:dyDescent="0.25">
      <c r="A6353">
        <v>1720288</v>
      </c>
      <c r="B6353">
        <v>1</v>
      </c>
      <c r="C6353" t="s">
        <v>81</v>
      </c>
      <c r="D6353" t="s">
        <v>113</v>
      </c>
      <c r="E6353" t="s">
        <v>189</v>
      </c>
      <c r="F6353" t="s">
        <v>2702</v>
      </c>
      <c r="G6353" t="s">
        <v>147</v>
      </c>
      <c r="H6353" t="s">
        <v>143</v>
      </c>
      <c r="I6353" t="s">
        <v>455</v>
      </c>
      <c r="J6353" t="s">
        <v>136</v>
      </c>
      <c r="K6353" t="s">
        <v>137</v>
      </c>
      <c r="L6353" t="s">
        <v>18227</v>
      </c>
      <c r="M6353" t="s">
        <v>18228</v>
      </c>
      <c r="N6353">
        <v>4.7222219999999999E-3</v>
      </c>
      <c r="O6353">
        <v>1</v>
      </c>
      <c r="P6353">
        <v>1559</v>
      </c>
      <c r="Q6353">
        <v>17</v>
      </c>
      <c r="R6353">
        <v>407</v>
      </c>
      <c r="S6353">
        <v>14</v>
      </c>
      <c r="T6353">
        <v>127</v>
      </c>
      <c r="U6353">
        <v>0</v>
      </c>
      <c r="V6353">
        <v>1</v>
      </c>
      <c r="W6353">
        <v>3.0040848300255558E-3</v>
      </c>
      <c r="X6353">
        <v>1.2563389009002293</v>
      </c>
      <c r="Y6353">
        <v>4.0881837251537219E-2</v>
      </c>
      <c r="Z6353">
        <v>0.41570782881015961</v>
      </c>
      <c r="AA6353">
        <v>1.8914984656894442</v>
      </c>
      <c r="AB6353">
        <v>0.51997226096655225</v>
      </c>
      <c r="AC6353">
        <v>0</v>
      </c>
      <c r="AD6353">
        <v>5.9540564521666671E-3</v>
      </c>
      <c r="AE6353">
        <v>4.1333574349001143</v>
      </c>
    </row>
    <row r="6354" spans="1:31" x14ac:dyDescent="0.25">
      <c r="A6354">
        <v>1720829</v>
      </c>
      <c r="B6354">
        <v>1</v>
      </c>
      <c r="C6354" t="s">
        <v>80</v>
      </c>
      <c r="D6354" t="s">
        <v>84</v>
      </c>
      <c r="E6354" t="s">
        <v>160</v>
      </c>
      <c r="F6354" t="s">
        <v>18229</v>
      </c>
      <c r="G6354" t="s">
        <v>429</v>
      </c>
      <c r="H6354" t="s">
        <v>134</v>
      </c>
      <c r="I6354" t="s">
        <v>135</v>
      </c>
      <c r="J6354" t="s">
        <v>136</v>
      </c>
      <c r="K6354" t="s">
        <v>137</v>
      </c>
      <c r="L6354" t="s">
        <v>18230</v>
      </c>
      <c r="M6354" t="s">
        <v>18231</v>
      </c>
      <c r="N6354">
        <v>1.1491666659999999</v>
      </c>
      <c r="O6354">
        <v>0</v>
      </c>
      <c r="P6354">
        <v>393</v>
      </c>
      <c r="Q6354">
        <v>0</v>
      </c>
      <c r="R6354">
        <v>0</v>
      </c>
      <c r="S6354">
        <v>0</v>
      </c>
      <c r="T6354">
        <v>25</v>
      </c>
      <c r="U6354">
        <v>0</v>
      </c>
      <c r="V6354">
        <v>0</v>
      </c>
      <c r="W6354">
        <v>0</v>
      </c>
      <c r="X6354">
        <v>125.50982686082497</v>
      </c>
      <c r="Y6354">
        <v>0</v>
      </c>
      <c r="Z6354">
        <v>0</v>
      </c>
      <c r="AA6354">
        <v>0</v>
      </c>
      <c r="AB6354">
        <v>9.7819093331398204</v>
      </c>
      <c r="AC6354">
        <v>0</v>
      </c>
      <c r="AD6354">
        <v>0</v>
      </c>
      <c r="AE6354">
        <v>135.29173619396479</v>
      </c>
    </row>
    <row r="6355" spans="1:31" x14ac:dyDescent="0.25">
      <c r="A6355">
        <v>1720680</v>
      </c>
      <c r="B6355">
        <v>1</v>
      </c>
      <c r="C6355" t="s">
        <v>80</v>
      </c>
      <c r="D6355" t="s">
        <v>104</v>
      </c>
      <c r="E6355" t="s">
        <v>131</v>
      </c>
      <c r="F6355" t="s">
        <v>18232</v>
      </c>
      <c r="G6355" t="s">
        <v>133</v>
      </c>
      <c r="H6355" t="s">
        <v>134</v>
      </c>
      <c r="I6355" t="s">
        <v>135</v>
      </c>
      <c r="J6355" t="s">
        <v>136</v>
      </c>
      <c r="K6355" t="s">
        <v>137</v>
      </c>
      <c r="L6355" t="s">
        <v>18233</v>
      </c>
      <c r="M6355" t="s">
        <v>18234</v>
      </c>
      <c r="N6355">
        <v>1.6886111109999999</v>
      </c>
      <c r="O6355">
        <v>0</v>
      </c>
      <c r="P6355">
        <v>1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0.41529163194606639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0.41529163194606639</v>
      </c>
    </row>
    <row r="6356" spans="1:31" x14ac:dyDescent="0.25">
      <c r="A6356">
        <v>1720219</v>
      </c>
      <c r="B6356">
        <v>1</v>
      </c>
      <c r="C6356" t="s">
        <v>80</v>
      </c>
      <c r="D6356" t="s">
        <v>103</v>
      </c>
      <c r="E6356" t="s">
        <v>189</v>
      </c>
      <c r="F6356" t="s">
        <v>18109</v>
      </c>
      <c r="G6356" t="s">
        <v>147</v>
      </c>
      <c r="H6356" t="s">
        <v>143</v>
      </c>
      <c r="I6356" t="s">
        <v>135</v>
      </c>
      <c r="J6356" t="s">
        <v>136</v>
      </c>
      <c r="K6356" t="s">
        <v>137</v>
      </c>
      <c r="L6356" t="s">
        <v>18235</v>
      </c>
      <c r="M6356" t="s">
        <v>18236</v>
      </c>
      <c r="N6356">
        <v>0.85250000000000004</v>
      </c>
      <c r="O6356">
        <v>0</v>
      </c>
      <c r="P6356">
        <v>0</v>
      </c>
      <c r="Q6356">
        <v>0</v>
      </c>
      <c r="R6356">
        <v>0</v>
      </c>
      <c r="S6356">
        <v>5</v>
      </c>
      <c r="T6356">
        <v>0</v>
      </c>
      <c r="U6356">
        <v>18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13.096810651154879</v>
      </c>
      <c r="AB6356">
        <v>0</v>
      </c>
      <c r="AC6356">
        <v>895.19514767689373</v>
      </c>
      <c r="AD6356">
        <v>0</v>
      </c>
      <c r="AE6356">
        <v>908.29195832804862</v>
      </c>
    </row>
    <row r="6357" spans="1:31" x14ac:dyDescent="0.25">
      <c r="A6357">
        <v>1720468</v>
      </c>
      <c r="B6357">
        <v>1</v>
      </c>
      <c r="C6357" t="s">
        <v>80</v>
      </c>
      <c r="D6357" t="s">
        <v>102</v>
      </c>
      <c r="E6357" t="s">
        <v>131</v>
      </c>
      <c r="F6357" t="s">
        <v>18237</v>
      </c>
      <c r="G6357" t="s">
        <v>133</v>
      </c>
      <c r="H6357" t="s">
        <v>134</v>
      </c>
      <c r="I6357" t="s">
        <v>135</v>
      </c>
      <c r="J6357" t="s">
        <v>136</v>
      </c>
      <c r="K6357" t="s">
        <v>137</v>
      </c>
      <c r="L6357" t="s">
        <v>18238</v>
      </c>
      <c r="M6357" t="s">
        <v>18239</v>
      </c>
      <c r="N6357">
        <v>2.105</v>
      </c>
      <c r="O6357">
        <v>0</v>
      </c>
      <c r="P6357">
        <v>1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1.2356502222555556E-4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1.2356502222555556E-4</v>
      </c>
    </row>
    <row r="6358" spans="1:31" x14ac:dyDescent="0.25">
      <c r="A6358">
        <v>1720823</v>
      </c>
      <c r="B6358">
        <v>1</v>
      </c>
      <c r="C6358" t="s">
        <v>80</v>
      </c>
      <c r="D6358" t="s">
        <v>96</v>
      </c>
      <c r="E6358" t="s">
        <v>160</v>
      </c>
      <c r="F6358" t="s">
        <v>7475</v>
      </c>
      <c r="G6358" t="s">
        <v>2193</v>
      </c>
      <c r="H6358" t="s">
        <v>134</v>
      </c>
      <c r="I6358" t="s">
        <v>135</v>
      </c>
      <c r="J6358" t="s">
        <v>136</v>
      </c>
      <c r="K6358" t="s">
        <v>137</v>
      </c>
      <c r="L6358" t="s">
        <v>18240</v>
      </c>
      <c r="M6358" t="s">
        <v>18241</v>
      </c>
      <c r="N6358">
        <v>3.0766666659999999</v>
      </c>
      <c r="O6358">
        <v>0</v>
      </c>
      <c r="P6358">
        <v>147</v>
      </c>
      <c r="Q6358">
        <v>0</v>
      </c>
      <c r="R6358">
        <v>0</v>
      </c>
      <c r="S6358">
        <v>0</v>
      </c>
      <c r="T6358">
        <v>15</v>
      </c>
      <c r="U6358">
        <v>0</v>
      </c>
      <c r="V6358">
        <v>0</v>
      </c>
      <c r="W6358">
        <v>0</v>
      </c>
      <c r="X6358">
        <v>95.845671461940924</v>
      </c>
      <c r="Y6358">
        <v>0</v>
      </c>
      <c r="Z6358">
        <v>0</v>
      </c>
      <c r="AA6358">
        <v>0</v>
      </c>
      <c r="AB6358">
        <v>11.072936251793388</v>
      </c>
      <c r="AC6358">
        <v>0</v>
      </c>
      <c r="AD6358">
        <v>0</v>
      </c>
      <c r="AE6358">
        <v>106.91860771373432</v>
      </c>
    </row>
    <row r="6359" spans="1:31" x14ac:dyDescent="0.25">
      <c r="A6359">
        <v>1720617</v>
      </c>
      <c r="B6359">
        <v>1</v>
      </c>
      <c r="C6359" t="s">
        <v>80</v>
      </c>
      <c r="D6359" t="s">
        <v>97</v>
      </c>
      <c r="E6359" t="s">
        <v>131</v>
      </c>
      <c r="F6359" t="s">
        <v>18242</v>
      </c>
      <c r="G6359" t="s">
        <v>133</v>
      </c>
      <c r="H6359" t="s">
        <v>134</v>
      </c>
      <c r="I6359" t="s">
        <v>135</v>
      </c>
      <c r="J6359" t="s">
        <v>136</v>
      </c>
      <c r="K6359" t="s">
        <v>137</v>
      </c>
      <c r="L6359" t="s">
        <v>18243</v>
      </c>
      <c r="M6359" t="s">
        <v>18244</v>
      </c>
      <c r="N6359">
        <v>5.3475000000000001</v>
      </c>
      <c r="O6359">
        <v>0</v>
      </c>
      <c r="P6359">
        <v>2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1.1268738653438688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1.1268738653438688</v>
      </c>
    </row>
    <row r="6360" spans="1:31" x14ac:dyDescent="0.25">
      <c r="A6360">
        <v>1720225</v>
      </c>
      <c r="B6360">
        <v>1</v>
      </c>
      <c r="C6360" t="s">
        <v>80</v>
      </c>
      <c r="D6360" t="s">
        <v>82</v>
      </c>
      <c r="E6360" t="s">
        <v>160</v>
      </c>
      <c r="F6360" t="s">
        <v>18245</v>
      </c>
      <c r="G6360" t="s">
        <v>162</v>
      </c>
      <c r="H6360" t="s">
        <v>134</v>
      </c>
      <c r="I6360" t="s">
        <v>135</v>
      </c>
      <c r="J6360" t="s">
        <v>136</v>
      </c>
      <c r="K6360" t="s">
        <v>137</v>
      </c>
      <c r="L6360" t="s">
        <v>18246</v>
      </c>
      <c r="M6360" t="s">
        <v>18247</v>
      </c>
      <c r="N6360">
        <v>1.623611111</v>
      </c>
      <c r="O6360">
        <v>0</v>
      </c>
      <c r="P6360">
        <v>165</v>
      </c>
      <c r="Q6360">
        <v>0</v>
      </c>
      <c r="R6360">
        <v>0</v>
      </c>
      <c r="S6360">
        <v>0</v>
      </c>
      <c r="T6360">
        <v>16</v>
      </c>
      <c r="U6360">
        <v>0</v>
      </c>
      <c r="V6360">
        <v>0</v>
      </c>
      <c r="W6360">
        <v>0</v>
      </c>
      <c r="X6360">
        <v>68.430956078562403</v>
      </c>
      <c r="Y6360">
        <v>0</v>
      </c>
      <c r="Z6360">
        <v>0</v>
      </c>
      <c r="AA6360">
        <v>0</v>
      </c>
      <c r="AB6360">
        <v>10.67624812774293</v>
      </c>
      <c r="AC6360">
        <v>0</v>
      </c>
      <c r="AD6360">
        <v>0</v>
      </c>
      <c r="AE6360">
        <v>79.10720420630534</v>
      </c>
    </row>
    <row r="6361" spans="1:31" x14ac:dyDescent="0.25">
      <c r="A6361">
        <v>1720325</v>
      </c>
      <c r="B6361">
        <v>1</v>
      </c>
      <c r="C6361" t="s">
        <v>80</v>
      </c>
      <c r="D6361" t="s">
        <v>104</v>
      </c>
      <c r="E6361" t="s">
        <v>189</v>
      </c>
      <c r="F6361" t="s">
        <v>18096</v>
      </c>
      <c r="G6361" t="s">
        <v>147</v>
      </c>
      <c r="H6361" t="s">
        <v>143</v>
      </c>
      <c r="I6361" t="s">
        <v>135</v>
      </c>
      <c r="J6361" t="s">
        <v>136</v>
      </c>
      <c r="K6361" t="s">
        <v>137</v>
      </c>
      <c r="L6361" t="s">
        <v>18248</v>
      </c>
      <c r="M6361" t="s">
        <v>18249</v>
      </c>
      <c r="N6361">
        <v>0.193333333</v>
      </c>
      <c r="O6361">
        <v>2</v>
      </c>
      <c r="P6361">
        <v>6331</v>
      </c>
      <c r="Q6361">
        <v>17</v>
      </c>
      <c r="R6361">
        <v>138</v>
      </c>
      <c r="S6361">
        <v>6</v>
      </c>
      <c r="T6361">
        <v>907</v>
      </c>
      <c r="U6361">
        <v>6</v>
      </c>
      <c r="V6361">
        <v>1</v>
      </c>
      <c r="W6361">
        <v>0.12651455240423998</v>
      </c>
      <c r="X6361">
        <v>276.5262375812718</v>
      </c>
      <c r="Y6361">
        <v>0.59736181317796666</v>
      </c>
      <c r="Z6361">
        <v>3.7965025830125505</v>
      </c>
      <c r="AA6361">
        <v>6.9207916890851999</v>
      </c>
      <c r="AB6361">
        <v>79.102005672993783</v>
      </c>
      <c r="AC6361">
        <v>35.011288820316182</v>
      </c>
      <c r="AD6361">
        <v>1.0937233999999999E-5</v>
      </c>
      <c r="AE6361">
        <v>402.08071364949564</v>
      </c>
    </row>
    <row r="6362" spans="1:31" x14ac:dyDescent="0.25">
      <c r="A6362">
        <v>1720866</v>
      </c>
      <c r="B6362">
        <v>1</v>
      </c>
      <c r="C6362" t="s">
        <v>80</v>
      </c>
      <c r="D6362" t="s">
        <v>96</v>
      </c>
      <c r="E6362" t="s">
        <v>131</v>
      </c>
      <c r="F6362" t="s">
        <v>18250</v>
      </c>
      <c r="G6362" t="s">
        <v>238</v>
      </c>
      <c r="H6362" t="s">
        <v>134</v>
      </c>
      <c r="I6362" t="s">
        <v>135</v>
      </c>
      <c r="J6362" t="s">
        <v>136</v>
      </c>
      <c r="K6362" t="s">
        <v>137</v>
      </c>
      <c r="L6362" t="s">
        <v>18251</v>
      </c>
      <c r="M6362" t="s">
        <v>18252</v>
      </c>
      <c r="N6362">
        <v>10.541111110999999</v>
      </c>
      <c r="O6362">
        <v>0</v>
      </c>
      <c r="P6362">
        <v>1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</row>
    <row r="6363" spans="1:31" x14ac:dyDescent="0.25">
      <c r="A6363">
        <v>1722309</v>
      </c>
      <c r="B6363">
        <v>1</v>
      </c>
      <c r="C6363" t="s">
        <v>80</v>
      </c>
      <c r="D6363" t="s">
        <v>84</v>
      </c>
      <c r="E6363" t="s">
        <v>441</v>
      </c>
      <c r="F6363" t="s">
        <v>1742</v>
      </c>
      <c r="G6363" t="s">
        <v>575</v>
      </c>
      <c r="H6363" t="s">
        <v>134</v>
      </c>
      <c r="I6363" t="s">
        <v>135</v>
      </c>
      <c r="J6363" t="s">
        <v>136</v>
      </c>
      <c r="K6363" t="s">
        <v>137</v>
      </c>
      <c r="L6363" t="s">
        <v>18253</v>
      </c>
      <c r="M6363" t="s">
        <v>18254</v>
      </c>
      <c r="N6363">
        <v>4.3363888880000001</v>
      </c>
      <c r="O6363">
        <v>0</v>
      </c>
      <c r="P6363">
        <v>86</v>
      </c>
      <c r="Q6363">
        <v>0</v>
      </c>
      <c r="R6363">
        <v>0</v>
      </c>
      <c r="S6363">
        <v>0</v>
      </c>
      <c r="T6363">
        <v>3</v>
      </c>
      <c r="U6363">
        <v>0</v>
      </c>
      <c r="V6363">
        <v>0</v>
      </c>
      <c r="W6363">
        <v>0</v>
      </c>
      <c r="X6363">
        <v>84.883959460125013</v>
      </c>
      <c r="Y6363">
        <v>0</v>
      </c>
      <c r="Z6363">
        <v>0</v>
      </c>
      <c r="AA6363">
        <v>0</v>
      </c>
      <c r="AB6363">
        <v>8.7291572927694663</v>
      </c>
      <c r="AC6363">
        <v>0</v>
      </c>
      <c r="AD6363">
        <v>0</v>
      </c>
      <c r="AE6363">
        <v>93.613116752894484</v>
      </c>
    </row>
    <row r="6364" spans="1:31" x14ac:dyDescent="0.25">
      <c r="A6364">
        <v>1722501</v>
      </c>
      <c r="B6364">
        <v>1</v>
      </c>
      <c r="C6364" t="s">
        <v>80</v>
      </c>
      <c r="D6364" t="s">
        <v>106</v>
      </c>
      <c r="E6364" t="s">
        <v>140</v>
      </c>
      <c r="F6364" t="s">
        <v>3147</v>
      </c>
      <c r="G6364" t="s">
        <v>316</v>
      </c>
      <c r="H6364" t="s">
        <v>143</v>
      </c>
      <c r="I6364" t="s">
        <v>135</v>
      </c>
      <c r="J6364" t="s">
        <v>136</v>
      </c>
      <c r="K6364" t="s">
        <v>137</v>
      </c>
      <c r="L6364" t="s">
        <v>18255</v>
      </c>
      <c r="M6364" t="s">
        <v>18256</v>
      </c>
      <c r="N6364">
        <v>0.60472222200000003</v>
      </c>
      <c r="O6364">
        <v>0</v>
      </c>
      <c r="P6364">
        <v>3</v>
      </c>
      <c r="Q6364">
        <v>58</v>
      </c>
      <c r="R6364">
        <v>232</v>
      </c>
      <c r="S6364">
        <v>16</v>
      </c>
      <c r="T6364">
        <v>46</v>
      </c>
      <c r="U6364">
        <v>0</v>
      </c>
      <c r="V6364">
        <v>0</v>
      </c>
      <c r="W6364">
        <v>0</v>
      </c>
      <c r="X6364">
        <v>0.51202999203927102</v>
      </c>
      <c r="Y6364">
        <v>212.65584445850484</v>
      </c>
      <c r="Z6364">
        <v>71.251025387832868</v>
      </c>
      <c r="AA6364">
        <v>29.705820595932924</v>
      </c>
      <c r="AB6364">
        <v>40.083786040765524</v>
      </c>
      <c r="AC6364">
        <v>0</v>
      </c>
      <c r="AD6364">
        <v>0</v>
      </c>
      <c r="AE6364">
        <v>354.20850647507547</v>
      </c>
    </row>
    <row r="6365" spans="1:31" x14ac:dyDescent="0.25">
      <c r="A6365">
        <v>1722478</v>
      </c>
      <c r="B6365">
        <v>1</v>
      </c>
      <c r="C6365" t="s">
        <v>80</v>
      </c>
      <c r="D6365" t="s">
        <v>84</v>
      </c>
      <c r="E6365" t="s">
        <v>131</v>
      </c>
      <c r="F6365" t="s">
        <v>18257</v>
      </c>
      <c r="G6365" t="s">
        <v>238</v>
      </c>
      <c r="H6365" t="s">
        <v>134</v>
      </c>
      <c r="I6365" t="s">
        <v>135</v>
      </c>
      <c r="J6365" t="s">
        <v>136</v>
      </c>
      <c r="K6365" t="s">
        <v>137</v>
      </c>
      <c r="L6365" t="s">
        <v>18258</v>
      </c>
      <c r="M6365" t="s">
        <v>18259</v>
      </c>
      <c r="N6365">
        <v>4.9069444439999996</v>
      </c>
      <c r="O6365">
        <v>0</v>
      </c>
      <c r="P6365">
        <v>21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21.861550025462964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21.861550025462964</v>
      </c>
    </row>
    <row r="6366" spans="1:31" x14ac:dyDescent="0.25">
      <c r="A6366">
        <v>1722850</v>
      </c>
      <c r="B6366">
        <v>1</v>
      </c>
      <c r="C6366" t="s">
        <v>80</v>
      </c>
      <c r="D6366" t="s">
        <v>82</v>
      </c>
      <c r="E6366" t="s">
        <v>160</v>
      </c>
      <c r="F6366" t="s">
        <v>18260</v>
      </c>
      <c r="G6366" t="s">
        <v>162</v>
      </c>
      <c r="H6366" t="s">
        <v>134</v>
      </c>
      <c r="I6366" t="s">
        <v>135</v>
      </c>
      <c r="J6366" t="s">
        <v>136</v>
      </c>
      <c r="K6366" t="s">
        <v>137</v>
      </c>
      <c r="L6366" t="s">
        <v>18261</v>
      </c>
      <c r="M6366" t="s">
        <v>18262</v>
      </c>
      <c r="N6366">
        <v>1.1858333329999999</v>
      </c>
      <c r="O6366">
        <v>0</v>
      </c>
      <c r="P6366">
        <v>63</v>
      </c>
      <c r="Q6366">
        <v>0</v>
      </c>
      <c r="R6366">
        <v>0</v>
      </c>
      <c r="S6366">
        <v>0</v>
      </c>
      <c r="T6366">
        <v>2</v>
      </c>
      <c r="U6366">
        <v>0</v>
      </c>
      <c r="V6366">
        <v>0</v>
      </c>
      <c r="W6366">
        <v>0</v>
      </c>
      <c r="X6366">
        <v>23.638153224726722</v>
      </c>
      <c r="Y6366">
        <v>0</v>
      </c>
      <c r="Z6366">
        <v>0</v>
      </c>
      <c r="AA6366">
        <v>0</v>
      </c>
      <c r="AB6366">
        <v>8.4115978370720004E-2</v>
      </c>
      <c r="AC6366">
        <v>0</v>
      </c>
      <c r="AD6366">
        <v>0</v>
      </c>
      <c r="AE6366">
        <v>23.72226920309744</v>
      </c>
    </row>
    <row r="6367" spans="1:31" x14ac:dyDescent="0.25">
      <c r="A6367">
        <v>1722518</v>
      </c>
      <c r="B6367">
        <v>1</v>
      </c>
      <c r="C6367" t="s">
        <v>81</v>
      </c>
      <c r="D6367" t="s">
        <v>124</v>
      </c>
      <c r="E6367" t="s">
        <v>160</v>
      </c>
      <c r="F6367" t="s">
        <v>18263</v>
      </c>
      <c r="G6367" t="s">
        <v>1229</v>
      </c>
      <c r="H6367" t="s">
        <v>134</v>
      </c>
      <c r="I6367" t="s">
        <v>135</v>
      </c>
      <c r="J6367" t="s">
        <v>136</v>
      </c>
      <c r="K6367" t="s">
        <v>137</v>
      </c>
      <c r="L6367" t="s">
        <v>18264</v>
      </c>
      <c r="M6367" t="s">
        <v>18265</v>
      </c>
      <c r="N6367">
        <v>1.1230555550000001</v>
      </c>
      <c r="O6367">
        <v>0</v>
      </c>
      <c r="P6367">
        <v>33</v>
      </c>
      <c r="Q6367">
        <v>0</v>
      </c>
      <c r="R6367">
        <v>0</v>
      </c>
      <c r="S6367">
        <v>0</v>
      </c>
      <c r="T6367">
        <v>1</v>
      </c>
      <c r="U6367">
        <v>0</v>
      </c>
      <c r="V6367">
        <v>0</v>
      </c>
      <c r="W6367">
        <v>0</v>
      </c>
      <c r="X6367">
        <v>3.5450156791570628</v>
      </c>
      <c r="Y6367">
        <v>0</v>
      </c>
      <c r="Z6367">
        <v>0</v>
      </c>
      <c r="AA6367">
        <v>0</v>
      </c>
      <c r="AB6367">
        <v>5.8317716620752219E-2</v>
      </c>
      <c r="AC6367">
        <v>0</v>
      </c>
      <c r="AD6367">
        <v>0</v>
      </c>
      <c r="AE6367">
        <v>3.6033333957778151</v>
      </c>
    </row>
    <row r="6368" spans="1:31" x14ac:dyDescent="0.25">
      <c r="A6368">
        <v>1722163</v>
      </c>
      <c r="B6368">
        <v>1</v>
      </c>
      <c r="C6368" t="s">
        <v>81</v>
      </c>
      <c r="D6368" t="s">
        <v>113</v>
      </c>
      <c r="E6368" t="s">
        <v>171</v>
      </c>
      <c r="F6368" t="s">
        <v>17412</v>
      </c>
      <c r="G6368" t="s">
        <v>147</v>
      </c>
      <c r="H6368" t="s">
        <v>143</v>
      </c>
      <c r="I6368" t="s">
        <v>135</v>
      </c>
      <c r="J6368" t="s">
        <v>136</v>
      </c>
      <c r="K6368" t="s">
        <v>137</v>
      </c>
      <c r="L6368" t="s">
        <v>18266</v>
      </c>
      <c r="M6368" t="s">
        <v>18267</v>
      </c>
      <c r="N6368">
        <v>0.35499999999999998</v>
      </c>
      <c r="O6368">
        <v>0</v>
      </c>
      <c r="P6368">
        <v>1791</v>
      </c>
      <c r="Q6368">
        <v>2</v>
      </c>
      <c r="R6368">
        <v>63</v>
      </c>
      <c r="S6368">
        <v>0</v>
      </c>
      <c r="T6368">
        <v>151</v>
      </c>
      <c r="U6368">
        <v>0</v>
      </c>
      <c r="V6368">
        <v>1</v>
      </c>
      <c r="W6368">
        <v>0</v>
      </c>
      <c r="X6368">
        <v>126.23912664982728</v>
      </c>
      <c r="Y6368">
        <v>2.2196541519139998</v>
      </c>
      <c r="Z6368">
        <v>7.5832916798209027</v>
      </c>
      <c r="AA6368">
        <v>0</v>
      </c>
      <c r="AB6368">
        <v>20.36878868100829</v>
      </c>
      <c r="AC6368">
        <v>0</v>
      </c>
      <c r="AD6368">
        <v>1.9023969517085002E-2</v>
      </c>
      <c r="AE6368">
        <v>156.42988513208755</v>
      </c>
    </row>
    <row r="6369" spans="1:31" x14ac:dyDescent="0.25">
      <c r="A6369">
        <v>1722710</v>
      </c>
      <c r="B6369">
        <v>1</v>
      </c>
      <c r="C6369" t="s">
        <v>80</v>
      </c>
      <c r="D6369" t="s">
        <v>97</v>
      </c>
      <c r="E6369" t="s">
        <v>131</v>
      </c>
      <c r="F6369" t="s">
        <v>18268</v>
      </c>
      <c r="G6369" t="s">
        <v>133</v>
      </c>
      <c r="H6369" t="s">
        <v>134</v>
      </c>
      <c r="I6369" t="s">
        <v>135</v>
      </c>
      <c r="J6369" t="s">
        <v>136</v>
      </c>
      <c r="K6369" t="s">
        <v>137</v>
      </c>
      <c r="L6369" t="s">
        <v>18269</v>
      </c>
      <c r="M6369" t="s">
        <v>18270</v>
      </c>
      <c r="N6369">
        <v>1.6883333330000001</v>
      </c>
      <c r="O6369">
        <v>0</v>
      </c>
      <c r="P6369">
        <v>1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3.6598785069353132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3.6598785069353132</v>
      </c>
    </row>
    <row r="6370" spans="1:31" x14ac:dyDescent="0.25">
      <c r="A6370">
        <v>1722418</v>
      </c>
      <c r="B6370">
        <v>1</v>
      </c>
      <c r="C6370" t="s">
        <v>80</v>
      </c>
      <c r="D6370" t="s">
        <v>100</v>
      </c>
      <c r="E6370" t="s">
        <v>131</v>
      </c>
      <c r="F6370" t="s">
        <v>18271</v>
      </c>
      <c r="G6370" t="s">
        <v>133</v>
      </c>
      <c r="H6370" t="s">
        <v>134</v>
      </c>
      <c r="I6370" t="s">
        <v>135</v>
      </c>
      <c r="J6370" t="s">
        <v>136</v>
      </c>
      <c r="K6370" t="s">
        <v>137</v>
      </c>
      <c r="L6370" t="s">
        <v>18272</v>
      </c>
      <c r="M6370" t="s">
        <v>18273</v>
      </c>
      <c r="N6370">
        <v>1.806944444</v>
      </c>
      <c r="O6370">
        <v>0</v>
      </c>
      <c r="P6370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9.2568366668340007E-2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9.2568366668340007E-2</v>
      </c>
    </row>
    <row r="6371" spans="1:31" x14ac:dyDescent="0.25">
      <c r="A6371">
        <v>1722169</v>
      </c>
      <c r="B6371">
        <v>1</v>
      </c>
      <c r="C6371" t="s">
        <v>80</v>
      </c>
      <c r="D6371" t="s">
        <v>96</v>
      </c>
      <c r="E6371" t="s">
        <v>160</v>
      </c>
      <c r="F6371" t="s">
        <v>18274</v>
      </c>
      <c r="G6371" t="s">
        <v>269</v>
      </c>
      <c r="H6371" t="s">
        <v>134</v>
      </c>
      <c r="I6371" t="s">
        <v>135</v>
      </c>
      <c r="J6371" t="s">
        <v>136</v>
      </c>
      <c r="K6371" t="s">
        <v>137</v>
      </c>
      <c r="L6371" t="s">
        <v>18275</v>
      </c>
      <c r="M6371" t="s">
        <v>18276</v>
      </c>
      <c r="N6371">
        <v>1.2452777770000001</v>
      </c>
      <c r="O6371">
        <v>0</v>
      </c>
      <c r="P6371">
        <v>33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16.719338119043385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16.719338119043385</v>
      </c>
    </row>
    <row r="6372" spans="1:31" x14ac:dyDescent="0.25">
      <c r="A6372">
        <v>1722810</v>
      </c>
      <c r="B6372">
        <v>1</v>
      </c>
      <c r="C6372" t="s">
        <v>80</v>
      </c>
      <c r="D6372" t="s">
        <v>103</v>
      </c>
      <c r="E6372" t="s">
        <v>160</v>
      </c>
      <c r="F6372" t="s">
        <v>18277</v>
      </c>
      <c r="G6372" t="s">
        <v>162</v>
      </c>
      <c r="H6372" t="s">
        <v>134</v>
      </c>
      <c r="I6372" t="s">
        <v>135</v>
      </c>
      <c r="J6372" t="s">
        <v>136</v>
      </c>
      <c r="K6372" t="s">
        <v>137</v>
      </c>
      <c r="L6372" t="s">
        <v>18278</v>
      </c>
      <c r="M6372" t="s">
        <v>18279</v>
      </c>
      <c r="N6372">
        <v>0.46194444400000001</v>
      </c>
      <c r="O6372">
        <v>0</v>
      </c>
      <c r="P6372">
        <v>44</v>
      </c>
      <c r="Q6372">
        <v>0</v>
      </c>
      <c r="R6372">
        <v>2</v>
      </c>
      <c r="S6372">
        <v>0</v>
      </c>
      <c r="T6372">
        <v>2</v>
      </c>
      <c r="U6372">
        <v>0</v>
      </c>
      <c r="V6372">
        <v>0</v>
      </c>
      <c r="W6372">
        <v>0</v>
      </c>
      <c r="X6372">
        <v>4.462766943877976</v>
      </c>
      <c r="Y6372">
        <v>0</v>
      </c>
      <c r="Z6372">
        <v>4.9535844956208339E-3</v>
      </c>
      <c r="AA6372">
        <v>0</v>
      </c>
      <c r="AB6372">
        <v>0.77195461439593249</v>
      </c>
      <c r="AC6372">
        <v>0</v>
      </c>
      <c r="AD6372">
        <v>0</v>
      </c>
      <c r="AE6372">
        <v>5.2396751427695296</v>
      </c>
    </row>
    <row r="6373" spans="1:31" x14ac:dyDescent="0.25">
      <c r="A6373">
        <v>1722269</v>
      </c>
      <c r="B6373">
        <v>1</v>
      </c>
      <c r="C6373" t="s">
        <v>80</v>
      </c>
      <c r="D6373" t="s">
        <v>87</v>
      </c>
      <c r="E6373" t="s">
        <v>171</v>
      </c>
      <c r="F6373" t="s">
        <v>18280</v>
      </c>
      <c r="G6373" t="s">
        <v>173</v>
      </c>
      <c r="H6373" t="s">
        <v>143</v>
      </c>
      <c r="I6373" t="s">
        <v>135</v>
      </c>
      <c r="J6373" t="s">
        <v>136</v>
      </c>
      <c r="K6373" t="s">
        <v>153</v>
      </c>
      <c r="L6373" t="s">
        <v>18281</v>
      </c>
      <c r="M6373" t="s">
        <v>18282</v>
      </c>
      <c r="N6373">
        <v>1.5038888880000001</v>
      </c>
      <c r="O6373">
        <v>0</v>
      </c>
      <c r="P6373">
        <v>356</v>
      </c>
      <c r="Q6373">
        <v>0</v>
      </c>
      <c r="R6373">
        <v>0</v>
      </c>
      <c r="S6373">
        <v>0</v>
      </c>
      <c r="T6373">
        <v>9</v>
      </c>
      <c r="U6373">
        <v>0</v>
      </c>
      <c r="V6373">
        <v>0</v>
      </c>
      <c r="W6373">
        <v>0</v>
      </c>
      <c r="X6373">
        <v>220.45801882427125</v>
      </c>
      <c r="Y6373">
        <v>0</v>
      </c>
      <c r="Z6373">
        <v>0</v>
      </c>
      <c r="AA6373">
        <v>0</v>
      </c>
      <c r="AB6373">
        <v>5.4213557197277797</v>
      </c>
      <c r="AC6373">
        <v>0</v>
      </c>
      <c r="AD6373">
        <v>0</v>
      </c>
      <c r="AE6373">
        <v>225.87937454399903</v>
      </c>
    </row>
    <row r="6374" spans="1:31" x14ac:dyDescent="0.25">
      <c r="A6374">
        <v>1722249</v>
      </c>
      <c r="B6374">
        <v>1</v>
      </c>
      <c r="C6374" t="s">
        <v>81</v>
      </c>
      <c r="D6374" t="s">
        <v>113</v>
      </c>
      <c r="E6374" t="s">
        <v>160</v>
      </c>
      <c r="F6374" t="s">
        <v>1931</v>
      </c>
      <c r="G6374" t="s">
        <v>326</v>
      </c>
      <c r="H6374" t="s">
        <v>134</v>
      </c>
      <c r="I6374" t="s">
        <v>135</v>
      </c>
      <c r="J6374" t="s">
        <v>136</v>
      </c>
      <c r="K6374" t="s">
        <v>137</v>
      </c>
      <c r="L6374" t="s">
        <v>18283</v>
      </c>
      <c r="M6374" t="s">
        <v>18284</v>
      </c>
      <c r="N6374">
        <v>5.6569444439999996</v>
      </c>
      <c r="O6374">
        <v>0</v>
      </c>
      <c r="P6374">
        <v>6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2.5615841277611442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2.5615841277611442</v>
      </c>
    </row>
    <row r="6375" spans="1:31" x14ac:dyDescent="0.25">
      <c r="A6375">
        <v>1722627</v>
      </c>
      <c r="B6375">
        <v>1</v>
      </c>
      <c r="C6375" t="s">
        <v>80</v>
      </c>
      <c r="D6375" t="s">
        <v>96</v>
      </c>
      <c r="E6375" t="s">
        <v>160</v>
      </c>
      <c r="F6375" t="s">
        <v>18285</v>
      </c>
      <c r="G6375" t="s">
        <v>269</v>
      </c>
      <c r="H6375" t="s">
        <v>134</v>
      </c>
      <c r="I6375" t="s">
        <v>135</v>
      </c>
      <c r="J6375" t="s">
        <v>136</v>
      </c>
      <c r="K6375" t="s">
        <v>137</v>
      </c>
      <c r="L6375" t="s">
        <v>18286</v>
      </c>
      <c r="M6375" t="s">
        <v>18287</v>
      </c>
      <c r="N6375">
        <v>6.7941666659999997</v>
      </c>
      <c r="O6375">
        <v>0</v>
      </c>
      <c r="P6375">
        <v>87</v>
      </c>
      <c r="Q6375">
        <v>0</v>
      </c>
      <c r="R6375">
        <v>0</v>
      </c>
      <c r="S6375">
        <v>0</v>
      </c>
      <c r="T6375">
        <v>5</v>
      </c>
      <c r="U6375">
        <v>0</v>
      </c>
      <c r="V6375">
        <v>0</v>
      </c>
      <c r="W6375">
        <v>0</v>
      </c>
      <c r="X6375">
        <v>269.67639171020983</v>
      </c>
      <c r="Y6375">
        <v>0</v>
      </c>
      <c r="Z6375">
        <v>0</v>
      </c>
      <c r="AA6375">
        <v>0</v>
      </c>
      <c r="AB6375">
        <v>20.991804909344371</v>
      </c>
      <c r="AC6375">
        <v>0</v>
      </c>
      <c r="AD6375">
        <v>0</v>
      </c>
      <c r="AE6375">
        <v>290.66819661955418</v>
      </c>
    </row>
    <row r="6376" spans="1:31" x14ac:dyDescent="0.25">
      <c r="A6376">
        <v>1722229</v>
      </c>
      <c r="B6376">
        <v>1</v>
      </c>
      <c r="C6376" t="s">
        <v>80</v>
      </c>
      <c r="D6376" t="s">
        <v>106</v>
      </c>
      <c r="E6376" t="s">
        <v>140</v>
      </c>
      <c r="F6376" t="s">
        <v>7169</v>
      </c>
      <c r="G6376" t="s">
        <v>316</v>
      </c>
      <c r="H6376" t="s">
        <v>143</v>
      </c>
      <c r="I6376" t="s">
        <v>135</v>
      </c>
      <c r="J6376" t="s">
        <v>136</v>
      </c>
      <c r="K6376" t="s">
        <v>153</v>
      </c>
      <c r="L6376" t="s">
        <v>18288</v>
      </c>
      <c r="M6376" t="s">
        <v>18289</v>
      </c>
      <c r="N6376">
        <v>0.46805555500000001</v>
      </c>
      <c r="O6376">
        <v>0</v>
      </c>
      <c r="P6376">
        <v>6020</v>
      </c>
      <c r="Q6376">
        <v>0</v>
      </c>
      <c r="R6376">
        <v>18</v>
      </c>
      <c r="S6376">
        <v>1</v>
      </c>
      <c r="T6376">
        <v>862</v>
      </c>
      <c r="U6376">
        <v>0</v>
      </c>
      <c r="V6376">
        <v>4</v>
      </c>
      <c r="W6376">
        <v>0</v>
      </c>
      <c r="X6376">
        <v>580.27682373069308</v>
      </c>
      <c r="Y6376">
        <v>0</v>
      </c>
      <c r="Z6376">
        <v>1.535696341589293</v>
      </c>
      <c r="AA6376">
        <v>0.29238755813055556</v>
      </c>
      <c r="AB6376">
        <v>345.41001470813609</v>
      </c>
      <c r="AC6376">
        <v>0</v>
      </c>
      <c r="AD6376">
        <v>158.22902593236927</v>
      </c>
      <c r="AE6376">
        <v>1085.7439482709183</v>
      </c>
    </row>
    <row r="6377" spans="1:31" x14ac:dyDescent="0.25">
      <c r="A6377">
        <v>1722292</v>
      </c>
      <c r="B6377">
        <v>1</v>
      </c>
      <c r="C6377" t="s">
        <v>80</v>
      </c>
      <c r="D6377" t="s">
        <v>100</v>
      </c>
      <c r="E6377" t="s">
        <v>150</v>
      </c>
      <c r="F6377" t="s">
        <v>18290</v>
      </c>
      <c r="G6377" t="s">
        <v>269</v>
      </c>
      <c r="H6377" t="s">
        <v>134</v>
      </c>
      <c r="I6377" t="s">
        <v>135</v>
      </c>
      <c r="J6377" t="s">
        <v>136</v>
      </c>
      <c r="K6377" t="s">
        <v>137</v>
      </c>
      <c r="L6377" t="s">
        <v>18291</v>
      </c>
      <c r="M6377" t="s">
        <v>18292</v>
      </c>
      <c r="N6377">
        <v>0.59083333299999996</v>
      </c>
      <c r="O6377">
        <v>0</v>
      </c>
      <c r="P6377">
        <v>67</v>
      </c>
      <c r="Q6377">
        <v>0</v>
      </c>
      <c r="R6377">
        <v>1</v>
      </c>
      <c r="S6377">
        <v>0</v>
      </c>
      <c r="T6377">
        <v>15</v>
      </c>
      <c r="U6377">
        <v>0</v>
      </c>
      <c r="V6377">
        <v>0</v>
      </c>
      <c r="W6377">
        <v>0</v>
      </c>
      <c r="X6377">
        <v>14.083607993814077</v>
      </c>
      <c r="Y6377">
        <v>0</v>
      </c>
      <c r="Z6377">
        <v>6.377944428608333E-4</v>
      </c>
      <c r="AA6377">
        <v>0</v>
      </c>
      <c r="AB6377">
        <v>15.634448400506246</v>
      </c>
      <c r="AC6377">
        <v>0</v>
      </c>
      <c r="AD6377">
        <v>0</v>
      </c>
      <c r="AE6377">
        <v>29.718694188763184</v>
      </c>
    </row>
    <row r="6378" spans="1:31" x14ac:dyDescent="0.25">
      <c r="A6378">
        <v>1722541</v>
      </c>
      <c r="B6378">
        <v>1</v>
      </c>
      <c r="C6378" t="s">
        <v>81</v>
      </c>
      <c r="D6378" t="s">
        <v>128</v>
      </c>
      <c r="E6378" t="s">
        <v>150</v>
      </c>
      <c r="F6378" t="s">
        <v>18293</v>
      </c>
      <c r="G6378" t="s">
        <v>186</v>
      </c>
      <c r="H6378" t="s">
        <v>134</v>
      </c>
      <c r="I6378" t="s">
        <v>135</v>
      </c>
      <c r="J6378" t="s">
        <v>136</v>
      </c>
      <c r="K6378" t="s">
        <v>137</v>
      </c>
      <c r="L6378" t="s">
        <v>18294</v>
      </c>
      <c r="M6378" t="s">
        <v>18295</v>
      </c>
      <c r="N6378">
        <v>1.73</v>
      </c>
      <c r="O6378">
        <v>0</v>
      </c>
      <c r="P6378">
        <v>74</v>
      </c>
      <c r="Q6378">
        <v>0</v>
      </c>
      <c r="R6378">
        <v>0</v>
      </c>
      <c r="S6378">
        <v>0</v>
      </c>
      <c r="T6378">
        <v>5</v>
      </c>
      <c r="U6378">
        <v>0</v>
      </c>
      <c r="V6378">
        <v>0</v>
      </c>
      <c r="W6378">
        <v>0</v>
      </c>
      <c r="X6378">
        <v>8.6868036596368281</v>
      </c>
      <c r="Y6378">
        <v>0</v>
      </c>
      <c r="Z6378">
        <v>0</v>
      </c>
      <c r="AA6378">
        <v>0</v>
      </c>
      <c r="AB6378">
        <v>0.58365572331412496</v>
      </c>
      <c r="AC6378">
        <v>0</v>
      </c>
      <c r="AD6378">
        <v>0</v>
      </c>
      <c r="AE6378">
        <v>9.2704593829509534</v>
      </c>
    </row>
    <row r="6379" spans="1:31" x14ac:dyDescent="0.25">
      <c r="A6379">
        <v>1722186</v>
      </c>
      <c r="B6379">
        <v>1</v>
      </c>
      <c r="C6379" t="s">
        <v>80</v>
      </c>
      <c r="D6379" t="s">
        <v>108</v>
      </c>
      <c r="E6379" t="s">
        <v>189</v>
      </c>
      <c r="F6379" t="s">
        <v>18296</v>
      </c>
      <c r="G6379" t="s">
        <v>147</v>
      </c>
      <c r="H6379" t="s">
        <v>143</v>
      </c>
      <c r="I6379" t="s">
        <v>135</v>
      </c>
      <c r="J6379" t="s">
        <v>136</v>
      </c>
      <c r="K6379" t="s">
        <v>137</v>
      </c>
      <c r="L6379" t="s">
        <v>18297</v>
      </c>
      <c r="M6379" t="s">
        <v>18298</v>
      </c>
      <c r="N6379">
        <v>2.0808333330000002</v>
      </c>
      <c r="O6379">
        <v>0</v>
      </c>
      <c r="P6379">
        <v>1905</v>
      </c>
      <c r="Q6379">
        <v>2</v>
      </c>
      <c r="R6379">
        <v>417</v>
      </c>
      <c r="S6379">
        <v>14</v>
      </c>
      <c r="T6379">
        <v>230</v>
      </c>
      <c r="U6379">
        <v>0</v>
      </c>
      <c r="V6379">
        <v>0</v>
      </c>
      <c r="W6379">
        <v>0</v>
      </c>
      <c r="X6379">
        <v>448.20321573775584</v>
      </c>
      <c r="Y6379">
        <v>1.8573510296059976</v>
      </c>
      <c r="Z6379">
        <v>78.099806181515092</v>
      </c>
      <c r="AA6379">
        <v>131.60980919936662</v>
      </c>
      <c r="AB6379">
        <v>348.22968603748393</v>
      </c>
      <c r="AC6379">
        <v>0</v>
      </c>
      <c r="AD6379">
        <v>0</v>
      </c>
      <c r="AE6379">
        <v>1007.9998681857275</v>
      </c>
    </row>
    <row r="6380" spans="1:31" x14ac:dyDescent="0.25">
      <c r="A6380">
        <v>1722684</v>
      </c>
      <c r="B6380">
        <v>1</v>
      </c>
      <c r="C6380" t="s">
        <v>80</v>
      </c>
      <c r="D6380" t="s">
        <v>110</v>
      </c>
      <c r="E6380" t="s">
        <v>131</v>
      </c>
      <c r="F6380" t="s">
        <v>18299</v>
      </c>
      <c r="G6380" t="s">
        <v>238</v>
      </c>
      <c r="H6380" t="s">
        <v>134</v>
      </c>
      <c r="I6380" t="s">
        <v>135</v>
      </c>
      <c r="J6380" t="s">
        <v>136</v>
      </c>
      <c r="K6380" t="s">
        <v>137</v>
      </c>
      <c r="L6380" t="s">
        <v>18300</v>
      </c>
      <c r="M6380" t="s">
        <v>18301</v>
      </c>
      <c r="N6380">
        <v>1.1916666659999999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1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4.9851341321589748</v>
      </c>
      <c r="AC6380">
        <v>0</v>
      </c>
      <c r="AD6380">
        <v>0</v>
      </c>
      <c r="AE6380">
        <v>4.9851341321589748</v>
      </c>
    </row>
    <row r="6381" spans="1:31" x14ac:dyDescent="0.25">
      <c r="A6381">
        <v>1722435</v>
      </c>
      <c r="B6381">
        <v>1</v>
      </c>
      <c r="C6381" t="s">
        <v>80</v>
      </c>
      <c r="D6381" t="s">
        <v>88</v>
      </c>
      <c r="E6381" t="s">
        <v>150</v>
      </c>
      <c r="F6381" t="s">
        <v>18302</v>
      </c>
      <c r="G6381" t="s">
        <v>269</v>
      </c>
      <c r="H6381" t="s">
        <v>134</v>
      </c>
      <c r="I6381" t="s">
        <v>135</v>
      </c>
      <c r="J6381" t="s">
        <v>136</v>
      </c>
      <c r="K6381" t="s">
        <v>137</v>
      </c>
      <c r="L6381" t="s">
        <v>18303</v>
      </c>
      <c r="M6381" t="s">
        <v>18304</v>
      </c>
      <c r="N6381">
        <v>0.68111111099999999</v>
      </c>
      <c r="O6381">
        <v>0</v>
      </c>
      <c r="P6381">
        <v>400</v>
      </c>
      <c r="Q6381">
        <v>0</v>
      </c>
      <c r="R6381">
        <v>0</v>
      </c>
      <c r="S6381">
        <v>0</v>
      </c>
      <c r="T6381">
        <v>43</v>
      </c>
      <c r="U6381">
        <v>0</v>
      </c>
      <c r="V6381">
        <v>0</v>
      </c>
      <c r="W6381">
        <v>0</v>
      </c>
      <c r="X6381">
        <v>61.086334025715182</v>
      </c>
      <c r="Y6381">
        <v>0</v>
      </c>
      <c r="Z6381">
        <v>0</v>
      </c>
      <c r="AA6381">
        <v>0</v>
      </c>
      <c r="AB6381">
        <v>20.520207522497039</v>
      </c>
      <c r="AC6381">
        <v>0</v>
      </c>
      <c r="AD6381">
        <v>0</v>
      </c>
      <c r="AE6381">
        <v>81.606541548212221</v>
      </c>
    </row>
    <row r="6382" spans="1:31" x14ac:dyDescent="0.25">
      <c r="A6382">
        <v>1722833</v>
      </c>
      <c r="B6382">
        <v>1</v>
      </c>
      <c r="C6382" t="s">
        <v>80</v>
      </c>
      <c r="D6382" t="s">
        <v>103</v>
      </c>
      <c r="E6382" t="s">
        <v>131</v>
      </c>
      <c r="F6382" t="s">
        <v>18305</v>
      </c>
      <c r="G6382" t="s">
        <v>238</v>
      </c>
      <c r="H6382" t="s">
        <v>134</v>
      </c>
      <c r="I6382" t="s">
        <v>135</v>
      </c>
      <c r="J6382" t="s">
        <v>136</v>
      </c>
      <c r="K6382" t="s">
        <v>137</v>
      </c>
      <c r="L6382" t="s">
        <v>18306</v>
      </c>
      <c r="M6382" t="s">
        <v>18307</v>
      </c>
      <c r="N6382">
        <v>1.4186111109999999</v>
      </c>
      <c r="O6382">
        <v>0</v>
      </c>
      <c r="P6382">
        <v>1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0.79054187852950686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0.79054187852950686</v>
      </c>
    </row>
    <row r="6383" spans="1:31" x14ac:dyDescent="0.25">
      <c r="A6383">
        <v>1722392</v>
      </c>
      <c r="B6383">
        <v>1</v>
      </c>
      <c r="C6383" t="s">
        <v>80</v>
      </c>
      <c r="D6383" t="s">
        <v>90</v>
      </c>
      <c r="E6383" t="s">
        <v>160</v>
      </c>
      <c r="F6383" t="s">
        <v>18308</v>
      </c>
      <c r="G6383" t="s">
        <v>162</v>
      </c>
      <c r="H6383" t="s">
        <v>134</v>
      </c>
      <c r="I6383" t="s">
        <v>135</v>
      </c>
      <c r="J6383" t="s">
        <v>136</v>
      </c>
      <c r="K6383" t="s">
        <v>137</v>
      </c>
      <c r="L6383" t="s">
        <v>18309</v>
      </c>
      <c r="M6383" t="s">
        <v>18310</v>
      </c>
      <c r="N6383">
        <v>1.0825</v>
      </c>
      <c r="O6383">
        <v>0</v>
      </c>
      <c r="P6383">
        <v>239</v>
      </c>
      <c r="Q6383">
        <v>0</v>
      </c>
      <c r="R6383">
        <v>0</v>
      </c>
      <c r="S6383">
        <v>0</v>
      </c>
      <c r="T6383">
        <v>2</v>
      </c>
      <c r="U6383">
        <v>0</v>
      </c>
      <c r="V6383">
        <v>0</v>
      </c>
      <c r="W6383">
        <v>0</v>
      </c>
      <c r="X6383">
        <v>65.930084937059846</v>
      </c>
      <c r="Y6383">
        <v>0</v>
      </c>
      <c r="Z6383">
        <v>0</v>
      </c>
      <c r="AA6383">
        <v>0</v>
      </c>
      <c r="AB6383">
        <v>9.0135460409858901</v>
      </c>
      <c r="AC6383">
        <v>0</v>
      </c>
      <c r="AD6383">
        <v>0</v>
      </c>
      <c r="AE6383">
        <v>74.943630978045732</v>
      </c>
    </row>
    <row r="6384" spans="1:31" x14ac:dyDescent="0.25">
      <c r="A6384">
        <v>1722807</v>
      </c>
      <c r="B6384">
        <v>1</v>
      </c>
      <c r="C6384" t="s">
        <v>80</v>
      </c>
      <c r="D6384" t="s">
        <v>95</v>
      </c>
      <c r="E6384" t="s">
        <v>160</v>
      </c>
      <c r="F6384" t="s">
        <v>18311</v>
      </c>
      <c r="G6384" t="s">
        <v>1006</v>
      </c>
      <c r="H6384" t="s">
        <v>134</v>
      </c>
      <c r="I6384" t="s">
        <v>135</v>
      </c>
      <c r="J6384" t="s">
        <v>136</v>
      </c>
      <c r="K6384" t="s">
        <v>137</v>
      </c>
      <c r="L6384" t="s">
        <v>18312</v>
      </c>
      <c r="M6384" t="s">
        <v>18313</v>
      </c>
      <c r="N6384">
        <v>3.8119444439999999</v>
      </c>
      <c r="O6384">
        <v>0</v>
      </c>
      <c r="P6384">
        <v>75</v>
      </c>
      <c r="Q6384">
        <v>0</v>
      </c>
      <c r="R6384">
        <v>0</v>
      </c>
      <c r="S6384">
        <v>0</v>
      </c>
      <c r="T6384">
        <v>3</v>
      </c>
      <c r="U6384">
        <v>0</v>
      </c>
      <c r="V6384">
        <v>0</v>
      </c>
      <c r="W6384">
        <v>0</v>
      </c>
      <c r="X6384">
        <v>82.608062126069271</v>
      </c>
      <c r="Y6384">
        <v>0</v>
      </c>
      <c r="Z6384">
        <v>0</v>
      </c>
      <c r="AA6384">
        <v>0</v>
      </c>
      <c r="AB6384">
        <v>14.920888424377921</v>
      </c>
      <c r="AC6384">
        <v>0</v>
      </c>
      <c r="AD6384">
        <v>0</v>
      </c>
      <c r="AE6384">
        <v>97.528950550447192</v>
      </c>
    </row>
    <row r="6385" spans="1:31" x14ac:dyDescent="0.25">
      <c r="A6385">
        <v>1722166</v>
      </c>
      <c r="B6385">
        <v>1</v>
      </c>
      <c r="C6385" t="s">
        <v>81</v>
      </c>
      <c r="D6385" t="s">
        <v>117</v>
      </c>
      <c r="E6385" t="s">
        <v>189</v>
      </c>
      <c r="F6385" t="s">
        <v>18314</v>
      </c>
      <c r="G6385" t="s">
        <v>147</v>
      </c>
      <c r="H6385" t="s">
        <v>143</v>
      </c>
      <c r="I6385" t="s">
        <v>455</v>
      </c>
      <c r="J6385" t="s">
        <v>136</v>
      </c>
      <c r="K6385" t="s">
        <v>137</v>
      </c>
      <c r="L6385" t="s">
        <v>18315</v>
      </c>
      <c r="M6385" t="s">
        <v>18316</v>
      </c>
      <c r="N6385">
        <v>6.3888879999999997E-3</v>
      </c>
      <c r="O6385">
        <v>1</v>
      </c>
      <c r="P6385">
        <v>323</v>
      </c>
      <c r="Q6385">
        <v>63</v>
      </c>
      <c r="R6385">
        <v>73</v>
      </c>
      <c r="S6385">
        <v>8</v>
      </c>
      <c r="T6385">
        <v>15</v>
      </c>
      <c r="U6385">
        <v>2</v>
      </c>
      <c r="V6385">
        <v>0</v>
      </c>
      <c r="W6385">
        <v>3.4312602133333334E-4</v>
      </c>
      <c r="X6385">
        <v>0.19714892306203505</v>
      </c>
      <c r="Y6385">
        <v>0.66463597501957461</v>
      </c>
      <c r="Z6385">
        <v>5.7138884642088626E-2</v>
      </c>
      <c r="AA6385">
        <v>0.10363646074351501</v>
      </c>
      <c r="AB6385">
        <v>2.8012424636338892E-2</v>
      </c>
      <c r="AC6385">
        <v>0.20165548834093336</v>
      </c>
      <c r="AD6385">
        <v>0</v>
      </c>
      <c r="AE6385">
        <v>1.2525712824658188</v>
      </c>
    </row>
    <row r="6386" spans="1:31" x14ac:dyDescent="0.25">
      <c r="A6386">
        <v>1722189</v>
      </c>
      <c r="B6386">
        <v>1</v>
      </c>
      <c r="C6386" t="s">
        <v>81</v>
      </c>
      <c r="D6386" t="s">
        <v>113</v>
      </c>
      <c r="E6386" t="s">
        <v>189</v>
      </c>
      <c r="F6386" t="s">
        <v>18317</v>
      </c>
      <c r="G6386" t="s">
        <v>147</v>
      </c>
      <c r="H6386" t="s">
        <v>143</v>
      </c>
      <c r="I6386" t="s">
        <v>455</v>
      </c>
      <c r="J6386" t="s">
        <v>136</v>
      </c>
      <c r="K6386" t="s">
        <v>137</v>
      </c>
      <c r="L6386" t="s">
        <v>18318</v>
      </c>
      <c r="M6386" t="s">
        <v>18319</v>
      </c>
      <c r="N6386">
        <v>7.4999999999999997E-3</v>
      </c>
      <c r="O6386">
        <v>0</v>
      </c>
      <c r="P6386">
        <v>704</v>
      </c>
      <c r="Q6386">
        <v>31</v>
      </c>
      <c r="R6386">
        <v>25</v>
      </c>
      <c r="S6386">
        <v>12</v>
      </c>
      <c r="T6386">
        <v>33</v>
      </c>
      <c r="U6386">
        <v>2</v>
      </c>
      <c r="V6386">
        <v>0</v>
      </c>
      <c r="W6386">
        <v>0</v>
      </c>
      <c r="X6386">
        <v>0.8733870994059898</v>
      </c>
      <c r="Y6386">
        <v>0.27906115489349997</v>
      </c>
      <c r="Z6386">
        <v>0.16810400003039999</v>
      </c>
      <c r="AA6386">
        <v>0.51309037835382754</v>
      </c>
      <c r="AB6386">
        <v>0.13560808796007001</v>
      </c>
      <c r="AC6386">
        <v>1.1264347514995574</v>
      </c>
      <c r="AD6386">
        <v>0</v>
      </c>
      <c r="AE6386">
        <v>3.0956854721433444</v>
      </c>
    </row>
    <row r="6387" spans="1:31" x14ac:dyDescent="0.25">
      <c r="A6387">
        <v>1722853</v>
      </c>
      <c r="B6387">
        <v>1</v>
      </c>
      <c r="C6387" t="s">
        <v>81</v>
      </c>
      <c r="D6387" t="s">
        <v>123</v>
      </c>
      <c r="E6387" t="s">
        <v>189</v>
      </c>
      <c r="F6387" t="s">
        <v>18320</v>
      </c>
      <c r="G6387" t="s">
        <v>413</v>
      </c>
      <c r="H6387" t="s">
        <v>143</v>
      </c>
      <c r="I6387" t="s">
        <v>135</v>
      </c>
      <c r="J6387" t="s">
        <v>136</v>
      </c>
      <c r="K6387" t="s">
        <v>137</v>
      </c>
      <c r="L6387" t="s">
        <v>18321</v>
      </c>
      <c r="M6387" t="s">
        <v>18322</v>
      </c>
      <c r="N6387">
        <v>5.284444444</v>
      </c>
      <c r="O6387">
        <v>0</v>
      </c>
      <c r="P6387">
        <v>359</v>
      </c>
      <c r="Q6387">
        <v>140</v>
      </c>
      <c r="R6387">
        <v>51</v>
      </c>
      <c r="S6387">
        <v>10</v>
      </c>
      <c r="T6387">
        <v>36</v>
      </c>
      <c r="U6387">
        <v>0</v>
      </c>
      <c r="V6387">
        <v>0</v>
      </c>
      <c r="W6387">
        <v>0</v>
      </c>
      <c r="X6387">
        <v>159.53322861858632</v>
      </c>
      <c r="Y6387">
        <v>468.3041673851011</v>
      </c>
      <c r="Z6387">
        <v>72.605671431139555</v>
      </c>
      <c r="AA6387">
        <v>39.364344281838768</v>
      </c>
      <c r="AB6387">
        <v>84.838759719924155</v>
      </c>
      <c r="AC6387">
        <v>0</v>
      </c>
      <c r="AD6387">
        <v>0</v>
      </c>
      <c r="AE6387">
        <v>824.64617143658984</v>
      </c>
    </row>
    <row r="6388" spans="1:31" x14ac:dyDescent="0.25">
      <c r="A6388">
        <v>1722621</v>
      </c>
      <c r="B6388">
        <v>1</v>
      </c>
      <c r="C6388" t="s">
        <v>80</v>
      </c>
      <c r="D6388" t="s">
        <v>85</v>
      </c>
      <c r="E6388" t="s">
        <v>131</v>
      </c>
      <c r="F6388" t="s">
        <v>18323</v>
      </c>
      <c r="G6388" t="s">
        <v>157</v>
      </c>
      <c r="H6388" t="s">
        <v>134</v>
      </c>
      <c r="I6388" t="s">
        <v>135</v>
      </c>
      <c r="J6388" t="s">
        <v>136</v>
      </c>
      <c r="K6388" t="s">
        <v>137</v>
      </c>
      <c r="L6388" t="s">
        <v>18324</v>
      </c>
      <c r="M6388" t="s">
        <v>18325</v>
      </c>
      <c r="N6388">
        <v>1.591388888</v>
      </c>
      <c r="O6388">
        <v>0</v>
      </c>
      <c r="P6388">
        <v>1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0.71770588610716723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0.71770588610716723</v>
      </c>
    </row>
    <row r="6389" spans="1:31" x14ac:dyDescent="0.25">
      <c r="A6389">
        <v>1722561</v>
      </c>
      <c r="B6389">
        <v>1</v>
      </c>
      <c r="C6389" t="s">
        <v>80</v>
      </c>
      <c r="D6389" t="s">
        <v>82</v>
      </c>
      <c r="E6389" t="s">
        <v>131</v>
      </c>
      <c r="F6389" t="s">
        <v>18326</v>
      </c>
      <c r="G6389" t="s">
        <v>133</v>
      </c>
      <c r="H6389" t="s">
        <v>134</v>
      </c>
      <c r="I6389" t="s">
        <v>135</v>
      </c>
      <c r="J6389" t="s">
        <v>136</v>
      </c>
      <c r="K6389" t="s">
        <v>137</v>
      </c>
      <c r="L6389" t="s">
        <v>18327</v>
      </c>
      <c r="M6389" t="s">
        <v>18328</v>
      </c>
      <c r="N6389">
        <v>5.2149999999999999</v>
      </c>
      <c r="O6389">
        <v>0</v>
      </c>
      <c r="P6389">
        <v>3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3.2798986652231852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3.2798986652231852</v>
      </c>
    </row>
    <row r="6390" spans="1:31" x14ac:dyDescent="0.25">
      <c r="A6390">
        <v>1722252</v>
      </c>
      <c r="B6390">
        <v>1</v>
      </c>
      <c r="C6390" t="s">
        <v>80</v>
      </c>
      <c r="D6390" t="s">
        <v>94</v>
      </c>
      <c r="E6390" t="s">
        <v>150</v>
      </c>
      <c r="F6390" t="s">
        <v>18329</v>
      </c>
      <c r="G6390" t="s">
        <v>152</v>
      </c>
      <c r="H6390" t="s">
        <v>134</v>
      </c>
      <c r="I6390" t="s">
        <v>135</v>
      </c>
      <c r="J6390" t="s">
        <v>136</v>
      </c>
      <c r="K6390" t="s">
        <v>153</v>
      </c>
      <c r="L6390" t="s">
        <v>18330</v>
      </c>
      <c r="M6390" t="s">
        <v>18331</v>
      </c>
      <c r="N6390">
        <v>3.2090647219999999</v>
      </c>
      <c r="O6390">
        <v>0</v>
      </c>
      <c r="P6390">
        <v>65</v>
      </c>
      <c r="Q6390">
        <v>0</v>
      </c>
      <c r="R6390">
        <v>0</v>
      </c>
      <c r="S6390">
        <v>0</v>
      </c>
      <c r="T6390">
        <v>7</v>
      </c>
      <c r="U6390">
        <v>0</v>
      </c>
      <c r="V6390">
        <v>0</v>
      </c>
      <c r="W6390">
        <v>0</v>
      </c>
      <c r="X6390">
        <v>50.914968212343211</v>
      </c>
      <c r="Y6390">
        <v>0</v>
      </c>
      <c r="Z6390">
        <v>0</v>
      </c>
      <c r="AA6390">
        <v>0</v>
      </c>
      <c r="AB6390">
        <v>32.487342522418203</v>
      </c>
      <c r="AC6390">
        <v>0</v>
      </c>
      <c r="AD6390">
        <v>0</v>
      </c>
      <c r="AE6390">
        <v>83.402310734761414</v>
      </c>
    </row>
    <row r="6391" spans="1:31" x14ac:dyDescent="0.25">
      <c r="A6391">
        <v>1722558</v>
      </c>
      <c r="B6391">
        <v>1</v>
      </c>
      <c r="C6391" t="s">
        <v>80</v>
      </c>
      <c r="D6391" t="s">
        <v>83</v>
      </c>
      <c r="E6391" t="s">
        <v>131</v>
      </c>
      <c r="F6391" t="s">
        <v>18332</v>
      </c>
      <c r="G6391" t="s">
        <v>133</v>
      </c>
      <c r="H6391" t="s">
        <v>134</v>
      </c>
      <c r="I6391" t="s">
        <v>135</v>
      </c>
      <c r="J6391" t="s">
        <v>136</v>
      </c>
      <c r="K6391" t="s">
        <v>137</v>
      </c>
      <c r="L6391" t="s">
        <v>18333</v>
      </c>
      <c r="M6391" t="s">
        <v>18334</v>
      </c>
      <c r="N6391">
        <v>1.652222222</v>
      </c>
      <c r="O6391">
        <v>0</v>
      </c>
      <c r="P6391">
        <v>55</v>
      </c>
      <c r="Q6391">
        <v>0</v>
      </c>
      <c r="R6391">
        <v>0</v>
      </c>
      <c r="S6391">
        <v>0</v>
      </c>
      <c r="T6391">
        <v>1</v>
      </c>
      <c r="U6391">
        <v>0</v>
      </c>
      <c r="V6391">
        <v>0</v>
      </c>
      <c r="W6391">
        <v>0</v>
      </c>
      <c r="X6391">
        <v>8.7603889716670054</v>
      </c>
      <c r="Y6391">
        <v>0</v>
      </c>
      <c r="Z6391">
        <v>0</v>
      </c>
      <c r="AA6391">
        <v>0</v>
      </c>
      <c r="AB6391">
        <v>2.5004089980598669</v>
      </c>
      <c r="AC6391">
        <v>0</v>
      </c>
      <c r="AD6391">
        <v>0</v>
      </c>
      <c r="AE6391">
        <v>11.260797969726873</v>
      </c>
    </row>
    <row r="6392" spans="1:31" x14ac:dyDescent="0.25">
      <c r="A6392">
        <v>1722793</v>
      </c>
      <c r="B6392">
        <v>1</v>
      </c>
      <c r="C6392" t="s">
        <v>81</v>
      </c>
      <c r="D6392" t="s">
        <v>122</v>
      </c>
      <c r="E6392" t="s">
        <v>160</v>
      </c>
      <c r="F6392" t="s">
        <v>14245</v>
      </c>
      <c r="G6392" t="s">
        <v>1006</v>
      </c>
      <c r="H6392" t="s">
        <v>134</v>
      </c>
      <c r="I6392" t="s">
        <v>135</v>
      </c>
      <c r="J6392" t="s">
        <v>136</v>
      </c>
      <c r="K6392" t="s">
        <v>137</v>
      </c>
      <c r="L6392" t="s">
        <v>18335</v>
      </c>
      <c r="M6392" t="s">
        <v>18336</v>
      </c>
      <c r="N6392">
        <v>3.9952777770000001</v>
      </c>
      <c r="O6392">
        <v>0</v>
      </c>
      <c r="P6392">
        <v>4</v>
      </c>
      <c r="Q6392">
        <v>0</v>
      </c>
      <c r="R6392">
        <v>0</v>
      </c>
      <c r="S6392">
        <v>0</v>
      </c>
      <c r="T6392">
        <v>1</v>
      </c>
      <c r="U6392">
        <v>0</v>
      </c>
      <c r="V6392">
        <v>0</v>
      </c>
      <c r="W6392">
        <v>0</v>
      </c>
      <c r="X6392">
        <v>0.24296748985806341</v>
      </c>
      <c r="Y6392">
        <v>0</v>
      </c>
      <c r="Z6392">
        <v>0</v>
      </c>
      <c r="AA6392">
        <v>0</v>
      </c>
      <c r="AB6392">
        <v>3.7854203673538085</v>
      </c>
      <c r="AC6392">
        <v>0</v>
      </c>
      <c r="AD6392">
        <v>0</v>
      </c>
      <c r="AE6392">
        <v>4.0283878572118716</v>
      </c>
    </row>
    <row r="6393" spans="1:31" x14ac:dyDescent="0.25">
      <c r="A6393">
        <v>1722183</v>
      </c>
      <c r="B6393">
        <v>1</v>
      </c>
      <c r="C6393" t="s">
        <v>81</v>
      </c>
      <c r="D6393" t="s">
        <v>113</v>
      </c>
      <c r="E6393" t="s">
        <v>150</v>
      </c>
      <c r="F6393" t="s">
        <v>18337</v>
      </c>
      <c r="G6393" t="s">
        <v>650</v>
      </c>
      <c r="H6393" t="s">
        <v>134</v>
      </c>
      <c r="I6393" t="s">
        <v>135</v>
      </c>
      <c r="J6393" t="s">
        <v>136</v>
      </c>
      <c r="K6393" t="s">
        <v>137</v>
      </c>
      <c r="L6393" t="s">
        <v>18338</v>
      </c>
      <c r="M6393" t="s">
        <v>18339</v>
      </c>
      <c r="N6393">
        <v>6.193888888</v>
      </c>
      <c r="O6393">
        <v>0</v>
      </c>
      <c r="P6393">
        <v>48</v>
      </c>
      <c r="Q6393">
        <v>0</v>
      </c>
      <c r="R6393">
        <v>3</v>
      </c>
      <c r="S6393">
        <v>0</v>
      </c>
      <c r="T6393">
        <v>1</v>
      </c>
      <c r="U6393">
        <v>0</v>
      </c>
      <c r="V6393">
        <v>0</v>
      </c>
      <c r="W6393">
        <v>0</v>
      </c>
      <c r="X6393">
        <v>29.28922714396214</v>
      </c>
      <c r="Y6393">
        <v>0</v>
      </c>
      <c r="Z6393">
        <v>6.586467212556002</v>
      </c>
      <c r="AA6393">
        <v>0</v>
      </c>
      <c r="AB6393">
        <v>1.3076471868924446E-2</v>
      </c>
      <c r="AC6393">
        <v>0</v>
      </c>
      <c r="AD6393">
        <v>0</v>
      </c>
      <c r="AE6393">
        <v>35.888770828387067</v>
      </c>
    </row>
    <row r="6394" spans="1:31" x14ac:dyDescent="0.25">
      <c r="A6394">
        <v>1722601</v>
      </c>
      <c r="B6394">
        <v>1</v>
      </c>
      <c r="C6394" t="s">
        <v>80</v>
      </c>
      <c r="D6394" t="s">
        <v>91</v>
      </c>
      <c r="E6394" t="s">
        <v>131</v>
      </c>
      <c r="F6394" t="s">
        <v>18340</v>
      </c>
      <c r="G6394" t="s">
        <v>133</v>
      </c>
      <c r="H6394" t="s">
        <v>134</v>
      </c>
      <c r="I6394" t="s">
        <v>135</v>
      </c>
      <c r="J6394" t="s">
        <v>136</v>
      </c>
      <c r="K6394" t="s">
        <v>137</v>
      </c>
      <c r="L6394" t="s">
        <v>18341</v>
      </c>
      <c r="M6394" t="s">
        <v>18342</v>
      </c>
      <c r="N6394">
        <v>3.116666666</v>
      </c>
      <c r="O6394">
        <v>0</v>
      </c>
      <c r="P6394">
        <v>1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2.6470864517494723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2.6470864517494723</v>
      </c>
    </row>
    <row r="6395" spans="1:31" x14ac:dyDescent="0.25">
      <c r="A6395">
        <v>1722495</v>
      </c>
      <c r="B6395">
        <v>1</v>
      </c>
      <c r="C6395" t="s">
        <v>80</v>
      </c>
      <c r="D6395" t="s">
        <v>100</v>
      </c>
      <c r="E6395" t="s">
        <v>171</v>
      </c>
      <c r="F6395" t="s">
        <v>18343</v>
      </c>
      <c r="G6395" t="s">
        <v>295</v>
      </c>
      <c r="H6395" t="s">
        <v>143</v>
      </c>
      <c r="I6395" t="s">
        <v>135</v>
      </c>
      <c r="J6395" t="s">
        <v>136</v>
      </c>
      <c r="K6395" t="s">
        <v>137</v>
      </c>
      <c r="L6395" t="s">
        <v>18344</v>
      </c>
      <c r="M6395" t="s">
        <v>18345</v>
      </c>
      <c r="N6395">
        <v>2.9216666660000001</v>
      </c>
      <c r="O6395">
        <v>0</v>
      </c>
      <c r="P6395">
        <v>122</v>
      </c>
      <c r="Q6395">
        <v>0</v>
      </c>
      <c r="R6395">
        <v>2</v>
      </c>
      <c r="S6395">
        <v>0</v>
      </c>
      <c r="T6395">
        <v>4</v>
      </c>
      <c r="U6395">
        <v>0</v>
      </c>
      <c r="V6395">
        <v>0</v>
      </c>
      <c r="W6395">
        <v>0</v>
      </c>
      <c r="X6395">
        <v>50.485603651426501</v>
      </c>
      <c r="Y6395">
        <v>0</v>
      </c>
      <c r="Z6395">
        <v>0.28222854455475727</v>
      </c>
      <c r="AA6395">
        <v>0</v>
      </c>
      <c r="AB6395">
        <v>0.22852821400728612</v>
      </c>
      <c r="AC6395">
        <v>0</v>
      </c>
      <c r="AD6395">
        <v>0</v>
      </c>
      <c r="AE6395">
        <v>50.99636040998854</v>
      </c>
    </row>
    <row r="6396" spans="1:31" x14ac:dyDescent="0.25">
      <c r="A6396">
        <v>1722538</v>
      </c>
      <c r="B6396">
        <v>1</v>
      </c>
      <c r="C6396" t="s">
        <v>80</v>
      </c>
      <c r="D6396" t="s">
        <v>82</v>
      </c>
      <c r="E6396" t="s">
        <v>441</v>
      </c>
      <c r="F6396" t="s">
        <v>18346</v>
      </c>
      <c r="G6396" t="s">
        <v>429</v>
      </c>
      <c r="H6396" t="s">
        <v>134</v>
      </c>
      <c r="I6396" t="s">
        <v>135</v>
      </c>
      <c r="J6396" t="s">
        <v>136</v>
      </c>
      <c r="K6396" t="s">
        <v>137</v>
      </c>
      <c r="L6396" t="s">
        <v>18347</v>
      </c>
      <c r="M6396" t="s">
        <v>18348</v>
      </c>
      <c r="N6396">
        <v>4.16</v>
      </c>
      <c r="O6396">
        <v>0</v>
      </c>
      <c r="P6396">
        <v>43</v>
      </c>
      <c r="Q6396">
        <v>0</v>
      </c>
      <c r="R6396">
        <v>0</v>
      </c>
      <c r="S6396">
        <v>0</v>
      </c>
      <c r="T6396">
        <v>6</v>
      </c>
      <c r="U6396">
        <v>0</v>
      </c>
      <c r="V6396">
        <v>0</v>
      </c>
      <c r="W6396">
        <v>0</v>
      </c>
      <c r="X6396">
        <v>41.247506531619329</v>
      </c>
      <c r="Y6396">
        <v>0</v>
      </c>
      <c r="Z6396">
        <v>0</v>
      </c>
      <c r="AA6396">
        <v>0</v>
      </c>
      <c r="AB6396">
        <v>72.786844948392016</v>
      </c>
      <c r="AC6396">
        <v>0</v>
      </c>
      <c r="AD6396">
        <v>0</v>
      </c>
      <c r="AE6396">
        <v>114.03435148001134</v>
      </c>
    </row>
    <row r="6397" spans="1:31" x14ac:dyDescent="0.25">
      <c r="A6397">
        <v>1722787</v>
      </c>
      <c r="B6397">
        <v>1</v>
      </c>
      <c r="C6397" t="s">
        <v>81</v>
      </c>
      <c r="D6397" t="s">
        <v>128</v>
      </c>
      <c r="E6397" t="s">
        <v>131</v>
      </c>
      <c r="F6397" t="s">
        <v>18349</v>
      </c>
      <c r="G6397" t="s">
        <v>238</v>
      </c>
      <c r="H6397" t="s">
        <v>134</v>
      </c>
      <c r="I6397" t="s">
        <v>135</v>
      </c>
      <c r="J6397" t="s">
        <v>136</v>
      </c>
      <c r="K6397" t="s">
        <v>137</v>
      </c>
      <c r="L6397" t="s">
        <v>18350</v>
      </c>
      <c r="M6397" t="s">
        <v>18351</v>
      </c>
      <c r="N6397">
        <v>1.2494444440000001</v>
      </c>
      <c r="O6397">
        <v>0</v>
      </c>
      <c r="P6397">
        <v>6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1.8367397969303532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1.8367397969303532</v>
      </c>
    </row>
    <row r="6398" spans="1:31" x14ac:dyDescent="0.25">
      <c r="A6398">
        <v>1722289</v>
      </c>
      <c r="B6398">
        <v>1</v>
      </c>
      <c r="C6398" t="s">
        <v>80</v>
      </c>
      <c r="D6398" t="s">
        <v>84</v>
      </c>
      <c r="E6398" t="s">
        <v>131</v>
      </c>
      <c r="F6398" t="s">
        <v>18352</v>
      </c>
      <c r="G6398" t="s">
        <v>238</v>
      </c>
      <c r="H6398" t="s">
        <v>134</v>
      </c>
      <c r="I6398" t="s">
        <v>135</v>
      </c>
      <c r="J6398" t="s">
        <v>136</v>
      </c>
      <c r="K6398" t="s">
        <v>137</v>
      </c>
      <c r="L6398" t="s">
        <v>18353</v>
      </c>
      <c r="M6398" t="s">
        <v>18354</v>
      </c>
      <c r="N6398">
        <v>0.74416666600000003</v>
      </c>
      <c r="O6398">
        <v>0</v>
      </c>
      <c r="P6398">
        <v>6</v>
      </c>
      <c r="Q6398">
        <v>0</v>
      </c>
      <c r="R6398">
        <v>0</v>
      </c>
      <c r="S6398">
        <v>0</v>
      </c>
      <c r="T6398">
        <v>2</v>
      </c>
      <c r="U6398">
        <v>0</v>
      </c>
      <c r="V6398">
        <v>0</v>
      </c>
      <c r="W6398">
        <v>0</v>
      </c>
      <c r="X6398">
        <v>1.2663482568240467</v>
      </c>
      <c r="Y6398">
        <v>0</v>
      </c>
      <c r="Z6398">
        <v>0</v>
      </c>
      <c r="AA6398">
        <v>0</v>
      </c>
      <c r="AB6398">
        <v>7.9760323432329931</v>
      </c>
      <c r="AC6398">
        <v>0</v>
      </c>
      <c r="AD6398">
        <v>0</v>
      </c>
      <c r="AE6398">
        <v>9.2423806000570394</v>
      </c>
    </row>
    <row r="6399" spans="1:31" x14ac:dyDescent="0.25">
      <c r="A6399">
        <v>1722438</v>
      </c>
      <c r="B6399">
        <v>1</v>
      </c>
      <c r="C6399" t="s">
        <v>81</v>
      </c>
      <c r="D6399" t="s">
        <v>118</v>
      </c>
      <c r="E6399" t="s">
        <v>189</v>
      </c>
      <c r="F6399" t="s">
        <v>16353</v>
      </c>
      <c r="G6399" t="s">
        <v>173</v>
      </c>
      <c r="H6399" t="s">
        <v>143</v>
      </c>
      <c r="I6399" t="s">
        <v>135</v>
      </c>
      <c r="J6399" t="s">
        <v>136</v>
      </c>
      <c r="K6399" t="s">
        <v>153</v>
      </c>
      <c r="L6399" t="s">
        <v>18355</v>
      </c>
      <c r="M6399" t="s">
        <v>18356</v>
      </c>
      <c r="N6399">
        <v>1.189166666</v>
      </c>
      <c r="O6399">
        <v>1</v>
      </c>
      <c r="P6399">
        <v>456</v>
      </c>
      <c r="Q6399">
        <v>51</v>
      </c>
      <c r="R6399">
        <v>60</v>
      </c>
      <c r="S6399">
        <v>18</v>
      </c>
      <c r="T6399">
        <v>54</v>
      </c>
      <c r="U6399">
        <v>0</v>
      </c>
      <c r="V6399">
        <v>0</v>
      </c>
      <c r="W6399">
        <v>0.19816147911806889</v>
      </c>
      <c r="X6399">
        <v>119.45456720356493</v>
      </c>
      <c r="Y6399">
        <v>64.30140583155621</v>
      </c>
      <c r="Z6399">
        <v>15.355744376225877</v>
      </c>
      <c r="AA6399">
        <v>639.70573689582818</v>
      </c>
      <c r="AB6399">
        <v>104.77491086081405</v>
      </c>
      <c r="AC6399">
        <v>0</v>
      </c>
      <c r="AD6399">
        <v>0</v>
      </c>
      <c r="AE6399">
        <v>943.79052664710741</v>
      </c>
    </row>
    <row r="6400" spans="1:31" x14ac:dyDescent="0.25">
      <c r="A6400">
        <v>1722246</v>
      </c>
      <c r="B6400">
        <v>1</v>
      </c>
      <c r="C6400" t="s">
        <v>81</v>
      </c>
      <c r="D6400" t="s">
        <v>120</v>
      </c>
      <c r="E6400" t="s">
        <v>131</v>
      </c>
      <c r="F6400" t="s">
        <v>18357</v>
      </c>
      <c r="G6400" t="s">
        <v>133</v>
      </c>
      <c r="H6400" t="s">
        <v>134</v>
      </c>
      <c r="I6400" t="s">
        <v>135</v>
      </c>
      <c r="J6400" t="s">
        <v>136</v>
      </c>
      <c r="K6400" t="s">
        <v>137</v>
      </c>
      <c r="L6400" t="s">
        <v>18358</v>
      </c>
      <c r="M6400" t="s">
        <v>18359</v>
      </c>
      <c r="N6400">
        <v>3.5722222220000002</v>
      </c>
      <c r="O6400">
        <v>0</v>
      </c>
      <c r="P6400">
        <v>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0.47768037429213783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0.47768037429213783</v>
      </c>
    </row>
    <row r="6401" spans="1:31" x14ac:dyDescent="0.25">
      <c r="A6401">
        <v>1722687</v>
      </c>
      <c r="B6401">
        <v>1</v>
      </c>
      <c r="C6401" t="s">
        <v>80</v>
      </c>
      <c r="D6401" t="s">
        <v>84</v>
      </c>
      <c r="E6401" t="s">
        <v>131</v>
      </c>
      <c r="F6401" t="s">
        <v>18360</v>
      </c>
      <c r="G6401" t="s">
        <v>133</v>
      </c>
      <c r="H6401" t="s">
        <v>134</v>
      </c>
      <c r="I6401" t="s">
        <v>135</v>
      </c>
      <c r="J6401" t="s">
        <v>136</v>
      </c>
      <c r="K6401" t="s">
        <v>137</v>
      </c>
      <c r="L6401" t="s">
        <v>18361</v>
      </c>
      <c r="M6401" t="s">
        <v>18362</v>
      </c>
      <c r="N6401">
        <v>3.8958333330000001</v>
      </c>
      <c r="O6401">
        <v>0</v>
      </c>
      <c r="P6401">
        <v>5</v>
      </c>
      <c r="Q6401">
        <v>0</v>
      </c>
      <c r="R6401">
        <v>0</v>
      </c>
      <c r="S6401">
        <v>0</v>
      </c>
      <c r="T6401">
        <v>1</v>
      </c>
      <c r="U6401">
        <v>0</v>
      </c>
      <c r="V6401">
        <v>0</v>
      </c>
      <c r="W6401">
        <v>0</v>
      </c>
      <c r="X6401">
        <v>1.2863886215914961</v>
      </c>
      <c r="Y6401">
        <v>0</v>
      </c>
      <c r="Z6401">
        <v>0</v>
      </c>
      <c r="AA6401">
        <v>0</v>
      </c>
      <c r="AB6401">
        <v>0.19191443059848889</v>
      </c>
      <c r="AC6401">
        <v>0</v>
      </c>
      <c r="AD6401">
        <v>0</v>
      </c>
      <c r="AE6401">
        <v>1.4783030521899851</v>
      </c>
    </row>
    <row r="6402" spans="1:31" x14ac:dyDescent="0.25">
      <c r="A6402">
        <v>1722524</v>
      </c>
      <c r="B6402">
        <v>1</v>
      </c>
      <c r="C6402" t="s">
        <v>80</v>
      </c>
      <c r="D6402" t="s">
        <v>82</v>
      </c>
      <c r="E6402" t="s">
        <v>131</v>
      </c>
      <c r="F6402" t="s">
        <v>18363</v>
      </c>
      <c r="G6402" t="s">
        <v>269</v>
      </c>
      <c r="H6402" t="s">
        <v>134</v>
      </c>
      <c r="I6402" t="s">
        <v>135</v>
      </c>
      <c r="J6402" t="s">
        <v>136</v>
      </c>
      <c r="K6402" t="s">
        <v>137</v>
      </c>
      <c r="L6402" t="s">
        <v>18364</v>
      </c>
      <c r="M6402" t="s">
        <v>18365</v>
      </c>
      <c r="N6402">
        <v>3.6088888880000001</v>
      </c>
      <c r="O6402">
        <v>0</v>
      </c>
      <c r="P6402">
        <v>2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2.0681532216188891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2.0681532216188891</v>
      </c>
    </row>
    <row r="6403" spans="1:31" x14ac:dyDescent="0.25">
      <c r="A6403">
        <v>1722192</v>
      </c>
      <c r="B6403">
        <v>1</v>
      </c>
      <c r="C6403" t="s">
        <v>81</v>
      </c>
      <c r="D6403" t="s">
        <v>119</v>
      </c>
      <c r="E6403" t="s">
        <v>160</v>
      </c>
      <c r="F6403" t="s">
        <v>18366</v>
      </c>
      <c r="G6403" t="s">
        <v>162</v>
      </c>
      <c r="H6403" t="s">
        <v>134</v>
      </c>
      <c r="I6403" t="s">
        <v>135</v>
      </c>
      <c r="J6403" t="s">
        <v>136</v>
      </c>
      <c r="K6403" t="s">
        <v>137</v>
      </c>
      <c r="L6403" t="s">
        <v>18367</v>
      </c>
      <c r="M6403" t="s">
        <v>18368</v>
      </c>
      <c r="N6403">
        <v>2.054166666</v>
      </c>
      <c r="O6403">
        <v>0</v>
      </c>
      <c r="P6403">
        <v>13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3.3516105032467354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3.3516105032467354</v>
      </c>
    </row>
    <row r="6404" spans="1:31" x14ac:dyDescent="0.25">
      <c r="A6404">
        <v>1722238</v>
      </c>
      <c r="B6404">
        <v>1</v>
      </c>
      <c r="C6404" t="s">
        <v>81</v>
      </c>
      <c r="D6404" t="s">
        <v>118</v>
      </c>
      <c r="E6404" t="s">
        <v>189</v>
      </c>
      <c r="F6404" t="s">
        <v>18369</v>
      </c>
      <c r="G6404" t="s">
        <v>173</v>
      </c>
      <c r="H6404" t="s">
        <v>143</v>
      </c>
      <c r="I6404" t="s">
        <v>135</v>
      </c>
      <c r="J6404" t="s">
        <v>136</v>
      </c>
      <c r="K6404" t="s">
        <v>153</v>
      </c>
      <c r="L6404" t="s">
        <v>18370</v>
      </c>
      <c r="M6404" t="s">
        <v>18371</v>
      </c>
      <c r="N6404">
        <v>1.118055555</v>
      </c>
      <c r="O6404">
        <v>0</v>
      </c>
      <c r="P6404">
        <v>194</v>
      </c>
      <c r="Q6404">
        <v>0</v>
      </c>
      <c r="R6404">
        <v>0</v>
      </c>
      <c r="S6404">
        <v>0</v>
      </c>
      <c r="T6404">
        <v>18</v>
      </c>
      <c r="U6404">
        <v>0</v>
      </c>
      <c r="V6404">
        <v>0</v>
      </c>
      <c r="W6404">
        <v>0</v>
      </c>
      <c r="X6404">
        <v>37.346516086521788</v>
      </c>
      <c r="Y6404">
        <v>0</v>
      </c>
      <c r="Z6404">
        <v>0</v>
      </c>
      <c r="AA6404">
        <v>0</v>
      </c>
      <c r="AB6404">
        <v>16.903921146827241</v>
      </c>
      <c r="AC6404">
        <v>0</v>
      </c>
      <c r="AD6404">
        <v>0</v>
      </c>
      <c r="AE6404">
        <v>54.250437233349032</v>
      </c>
    </row>
    <row r="6405" spans="1:31" x14ac:dyDescent="0.25">
      <c r="A6405">
        <v>1722315</v>
      </c>
      <c r="B6405">
        <v>1</v>
      </c>
      <c r="C6405" t="s">
        <v>80</v>
      </c>
      <c r="D6405" t="s">
        <v>84</v>
      </c>
      <c r="E6405" t="s">
        <v>131</v>
      </c>
      <c r="F6405" t="s">
        <v>18372</v>
      </c>
      <c r="G6405" t="s">
        <v>157</v>
      </c>
      <c r="H6405" t="s">
        <v>134</v>
      </c>
      <c r="I6405" t="s">
        <v>135</v>
      </c>
      <c r="J6405" t="s">
        <v>136</v>
      </c>
      <c r="K6405" t="s">
        <v>137</v>
      </c>
      <c r="L6405" t="s">
        <v>18373</v>
      </c>
      <c r="M6405" t="s">
        <v>18374</v>
      </c>
      <c r="N6405">
        <v>3.3777777769999999</v>
      </c>
      <c r="O6405">
        <v>0</v>
      </c>
      <c r="P6405">
        <v>1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0.16867735939573975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0.16867735939573975</v>
      </c>
    </row>
    <row r="6406" spans="1:31" x14ac:dyDescent="0.25">
      <c r="A6406">
        <v>1722424</v>
      </c>
      <c r="B6406">
        <v>1</v>
      </c>
      <c r="C6406" t="s">
        <v>81</v>
      </c>
      <c r="D6406" t="s">
        <v>112</v>
      </c>
      <c r="E6406" t="s">
        <v>160</v>
      </c>
      <c r="F6406" t="s">
        <v>16199</v>
      </c>
      <c r="G6406" t="s">
        <v>575</v>
      </c>
      <c r="H6406" t="s">
        <v>134</v>
      </c>
      <c r="I6406" t="s">
        <v>135</v>
      </c>
      <c r="J6406" t="s">
        <v>136</v>
      </c>
      <c r="K6406" t="s">
        <v>137</v>
      </c>
      <c r="L6406" t="s">
        <v>18375</v>
      </c>
      <c r="M6406" t="s">
        <v>18376</v>
      </c>
      <c r="N6406">
        <v>7.488888888</v>
      </c>
      <c r="O6406">
        <v>0</v>
      </c>
      <c r="P6406">
        <v>23</v>
      </c>
      <c r="Q6406">
        <v>0</v>
      </c>
      <c r="R6406">
        <v>5</v>
      </c>
      <c r="S6406">
        <v>0</v>
      </c>
      <c r="T6406">
        <v>6</v>
      </c>
      <c r="U6406">
        <v>0</v>
      </c>
      <c r="V6406">
        <v>0</v>
      </c>
      <c r="W6406">
        <v>0</v>
      </c>
      <c r="X6406">
        <v>26.143399063770058</v>
      </c>
      <c r="Y6406">
        <v>0</v>
      </c>
      <c r="Z6406">
        <v>1.1875033538293465</v>
      </c>
      <c r="AA6406">
        <v>0</v>
      </c>
      <c r="AB6406">
        <v>2.0441628955725912</v>
      </c>
      <c r="AC6406">
        <v>0</v>
      </c>
      <c r="AD6406">
        <v>0</v>
      </c>
      <c r="AE6406">
        <v>29.375065313171994</v>
      </c>
    </row>
    <row r="6407" spans="1:31" x14ac:dyDescent="0.25">
      <c r="A6407">
        <v>1722175</v>
      </c>
      <c r="B6407">
        <v>1</v>
      </c>
      <c r="C6407" t="s">
        <v>81</v>
      </c>
      <c r="D6407" t="s">
        <v>127</v>
      </c>
      <c r="E6407" t="s">
        <v>441</v>
      </c>
      <c r="F6407" t="s">
        <v>18377</v>
      </c>
      <c r="G6407" t="s">
        <v>162</v>
      </c>
      <c r="H6407" t="s">
        <v>134</v>
      </c>
      <c r="I6407" t="s">
        <v>135</v>
      </c>
      <c r="J6407" t="s">
        <v>136</v>
      </c>
      <c r="K6407" t="s">
        <v>137</v>
      </c>
      <c r="L6407" t="s">
        <v>18378</v>
      </c>
      <c r="M6407" t="s">
        <v>18379</v>
      </c>
      <c r="N6407">
        <v>0.60333333300000003</v>
      </c>
      <c r="O6407">
        <v>0</v>
      </c>
      <c r="P6407">
        <v>113</v>
      </c>
      <c r="Q6407">
        <v>0</v>
      </c>
      <c r="R6407">
        <v>0</v>
      </c>
      <c r="S6407">
        <v>0</v>
      </c>
      <c r="T6407">
        <v>11</v>
      </c>
      <c r="U6407">
        <v>0</v>
      </c>
      <c r="V6407">
        <v>0</v>
      </c>
      <c r="W6407">
        <v>0</v>
      </c>
      <c r="X6407">
        <v>11.829969488512655</v>
      </c>
      <c r="Y6407">
        <v>0</v>
      </c>
      <c r="Z6407">
        <v>0</v>
      </c>
      <c r="AA6407">
        <v>0</v>
      </c>
      <c r="AB6407">
        <v>2.9811249473320904</v>
      </c>
      <c r="AC6407">
        <v>0</v>
      </c>
      <c r="AD6407">
        <v>0</v>
      </c>
      <c r="AE6407">
        <v>14.811094435844744</v>
      </c>
    </row>
    <row r="6408" spans="1:31" x14ac:dyDescent="0.25">
      <c r="A6408">
        <v>1722670</v>
      </c>
      <c r="B6408">
        <v>1</v>
      </c>
      <c r="C6408" t="s">
        <v>81</v>
      </c>
      <c r="D6408" t="s">
        <v>121</v>
      </c>
      <c r="E6408" t="s">
        <v>189</v>
      </c>
      <c r="F6408" t="s">
        <v>18380</v>
      </c>
      <c r="G6408" t="s">
        <v>147</v>
      </c>
      <c r="H6408" t="s">
        <v>143</v>
      </c>
      <c r="I6408" t="s">
        <v>135</v>
      </c>
      <c r="J6408" t="s">
        <v>136</v>
      </c>
      <c r="K6408" t="s">
        <v>137</v>
      </c>
      <c r="L6408" t="s">
        <v>18381</v>
      </c>
      <c r="M6408" t="s">
        <v>18382</v>
      </c>
      <c r="N6408">
        <v>0.61277777700000002</v>
      </c>
      <c r="O6408">
        <v>0</v>
      </c>
      <c r="P6408">
        <v>370</v>
      </c>
      <c r="Q6408">
        <v>2</v>
      </c>
      <c r="R6408">
        <v>32</v>
      </c>
      <c r="S6408">
        <v>1</v>
      </c>
      <c r="T6408">
        <v>29</v>
      </c>
      <c r="U6408">
        <v>0</v>
      </c>
      <c r="V6408">
        <v>0</v>
      </c>
      <c r="W6408">
        <v>0</v>
      </c>
      <c r="X6408">
        <v>17.957511775876995</v>
      </c>
      <c r="Y6408">
        <v>0.91410568592630437</v>
      </c>
      <c r="Z6408">
        <v>2.702212019513369</v>
      </c>
      <c r="AA6408">
        <v>2.1436469730649335</v>
      </c>
      <c r="AB6408">
        <v>10.530510758179512</v>
      </c>
      <c r="AC6408">
        <v>0</v>
      </c>
      <c r="AD6408">
        <v>0</v>
      </c>
      <c r="AE6408">
        <v>34.247987212561114</v>
      </c>
    </row>
    <row r="6409" spans="1:31" x14ac:dyDescent="0.25">
      <c r="A6409">
        <v>1722756</v>
      </c>
      <c r="B6409">
        <v>1</v>
      </c>
      <c r="C6409" t="s">
        <v>80</v>
      </c>
      <c r="D6409" t="s">
        <v>82</v>
      </c>
      <c r="E6409" t="s">
        <v>160</v>
      </c>
      <c r="F6409" t="s">
        <v>18383</v>
      </c>
      <c r="G6409" t="s">
        <v>429</v>
      </c>
      <c r="H6409" t="s">
        <v>134</v>
      </c>
      <c r="I6409" t="s">
        <v>135</v>
      </c>
      <c r="J6409" t="s">
        <v>136</v>
      </c>
      <c r="K6409" t="s">
        <v>137</v>
      </c>
      <c r="L6409" t="s">
        <v>18384</v>
      </c>
      <c r="M6409" t="s">
        <v>18385</v>
      </c>
      <c r="N6409">
        <v>1.3319444439999999</v>
      </c>
      <c r="O6409">
        <v>0</v>
      </c>
      <c r="P6409">
        <v>151</v>
      </c>
      <c r="Q6409">
        <v>0</v>
      </c>
      <c r="R6409">
        <v>0</v>
      </c>
      <c r="S6409">
        <v>0</v>
      </c>
      <c r="T6409">
        <v>13</v>
      </c>
      <c r="U6409">
        <v>0</v>
      </c>
      <c r="V6409">
        <v>0</v>
      </c>
      <c r="W6409">
        <v>0</v>
      </c>
      <c r="X6409">
        <v>81.269360669480221</v>
      </c>
      <c r="Y6409">
        <v>0</v>
      </c>
      <c r="Z6409">
        <v>0</v>
      </c>
      <c r="AA6409">
        <v>0</v>
      </c>
      <c r="AB6409">
        <v>5.5304914671437304</v>
      </c>
      <c r="AC6409">
        <v>0</v>
      </c>
      <c r="AD6409">
        <v>0</v>
      </c>
      <c r="AE6409">
        <v>86.799852136623954</v>
      </c>
    </row>
    <row r="6410" spans="1:31" x14ac:dyDescent="0.25">
      <c r="A6410">
        <v>1722816</v>
      </c>
      <c r="B6410">
        <v>1</v>
      </c>
      <c r="C6410" t="s">
        <v>80</v>
      </c>
      <c r="D6410" t="s">
        <v>84</v>
      </c>
      <c r="E6410" t="s">
        <v>189</v>
      </c>
      <c r="F6410" t="s">
        <v>18386</v>
      </c>
      <c r="G6410" t="s">
        <v>147</v>
      </c>
      <c r="H6410" t="s">
        <v>143</v>
      </c>
      <c r="I6410" t="s">
        <v>135</v>
      </c>
      <c r="J6410" t="s">
        <v>136</v>
      </c>
      <c r="K6410" t="s">
        <v>137</v>
      </c>
      <c r="L6410" t="s">
        <v>18387</v>
      </c>
      <c r="M6410" t="s">
        <v>18388</v>
      </c>
      <c r="N6410">
        <v>0.586388888</v>
      </c>
      <c r="O6410">
        <v>1</v>
      </c>
      <c r="P6410">
        <v>132</v>
      </c>
      <c r="Q6410">
        <v>0</v>
      </c>
      <c r="R6410">
        <v>0</v>
      </c>
      <c r="S6410">
        <v>0</v>
      </c>
      <c r="T6410">
        <v>11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6.3703885975005825</v>
      </c>
      <c r="AC6410">
        <v>0</v>
      </c>
      <c r="AD6410">
        <v>0</v>
      </c>
      <c r="AE6410">
        <v>6.3703885975005825</v>
      </c>
    </row>
    <row r="6411" spans="1:31" x14ac:dyDescent="0.25">
      <c r="A6411">
        <v>1722361</v>
      </c>
      <c r="B6411">
        <v>1</v>
      </c>
      <c r="C6411" t="s">
        <v>81</v>
      </c>
      <c r="D6411" t="s">
        <v>123</v>
      </c>
      <c r="E6411" t="s">
        <v>131</v>
      </c>
      <c r="F6411" t="s">
        <v>18389</v>
      </c>
      <c r="G6411" t="s">
        <v>133</v>
      </c>
      <c r="H6411" t="s">
        <v>134</v>
      </c>
      <c r="I6411" t="s">
        <v>135</v>
      </c>
      <c r="J6411" t="s">
        <v>136</v>
      </c>
      <c r="K6411" t="s">
        <v>137</v>
      </c>
      <c r="L6411" t="s">
        <v>18390</v>
      </c>
      <c r="M6411" t="s">
        <v>18391</v>
      </c>
      <c r="N6411">
        <v>1.5852777769999999</v>
      </c>
      <c r="O6411">
        <v>0</v>
      </c>
      <c r="P6411">
        <v>1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7.1025741179524997E-3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7.1025741179524997E-3</v>
      </c>
    </row>
    <row r="6412" spans="1:31" x14ac:dyDescent="0.25">
      <c r="A6412">
        <v>1722461</v>
      </c>
      <c r="B6412">
        <v>1</v>
      </c>
      <c r="C6412" t="s">
        <v>81</v>
      </c>
      <c r="D6412" t="s">
        <v>112</v>
      </c>
      <c r="E6412" t="s">
        <v>160</v>
      </c>
      <c r="F6412" t="s">
        <v>18392</v>
      </c>
      <c r="G6412" t="s">
        <v>429</v>
      </c>
      <c r="H6412" t="s">
        <v>134</v>
      </c>
      <c r="I6412" t="s">
        <v>135</v>
      </c>
      <c r="J6412" t="s">
        <v>136</v>
      </c>
      <c r="K6412" t="s">
        <v>137</v>
      </c>
      <c r="L6412" t="s">
        <v>18393</v>
      </c>
      <c r="M6412" t="s">
        <v>18394</v>
      </c>
      <c r="N6412">
        <v>2.326944444</v>
      </c>
      <c r="O6412">
        <v>0</v>
      </c>
      <c r="P6412">
        <v>131</v>
      </c>
      <c r="Q6412">
        <v>0</v>
      </c>
      <c r="R6412">
        <v>4</v>
      </c>
      <c r="S6412">
        <v>0</v>
      </c>
      <c r="T6412">
        <v>6</v>
      </c>
      <c r="U6412">
        <v>0</v>
      </c>
      <c r="V6412">
        <v>0</v>
      </c>
      <c r="W6412">
        <v>0</v>
      </c>
      <c r="X6412">
        <v>54.595282286648043</v>
      </c>
      <c r="Y6412">
        <v>0</v>
      </c>
      <c r="Z6412">
        <v>0.70266267536358784</v>
      </c>
      <c r="AA6412">
        <v>0</v>
      </c>
      <c r="AB6412">
        <v>18.703238469690831</v>
      </c>
      <c r="AC6412">
        <v>0</v>
      </c>
      <c r="AD6412">
        <v>0</v>
      </c>
      <c r="AE6412">
        <v>74.001183431702458</v>
      </c>
    </row>
    <row r="6413" spans="1:31" x14ac:dyDescent="0.25">
      <c r="A6413">
        <v>1722796</v>
      </c>
      <c r="B6413">
        <v>1</v>
      </c>
      <c r="C6413" t="s">
        <v>80</v>
      </c>
      <c r="D6413" t="s">
        <v>84</v>
      </c>
      <c r="E6413" t="s">
        <v>131</v>
      </c>
      <c r="F6413" t="s">
        <v>18395</v>
      </c>
      <c r="G6413" t="s">
        <v>133</v>
      </c>
      <c r="H6413" t="s">
        <v>134</v>
      </c>
      <c r="I6413" t="s">
        <v>135</v>
      </c>
      <c r="J6413" t="s">
        <v>136</v>
      </c>
      <c r="K6413" t="s">
        <v>137</v>
      </c>
      <c r="L6413" t="s">
        <v>18396</v>
      </c>
      <c r="M6413" t="s">
        <v>18397</v>
      </c>
      <c r="N6413">
        <v>2.4325000000000001</v>
      </c>
      <c r="O6413">
        <v>0</v>
      </c>
      <c r="P6413">
        <v>2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3.3486096450483176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3.3486096450483176</v>
      </c>
    </row>
    <row r="6414" spans="1:31" x14ac:dyDescent="0.25">
      <c r="A6414">
        <v>1722653</v>
      </c>
      <c r="B6414">
        <v>1</v>
      </c>
      <c r="C6414" t="s">
        <v>80</v>
      </c>
      <c r="D6414" t="s">
        <v>84</v>
      </c>
      <c r="E6414" t="s">
        <v>131</v>
      </c>
      <c r="F6414" t="s">
        <v>18360</v>
      </c>
      <c r="G6414" t="s">
        <v>133</v>
      </c>
      <c r="H6414" t="s">
        <v>134</v>
      </c>
      <c r="I6414" t="s">
        <v>135</v>
      </c>
      <c r="J6414" t="s">
        <v>136</v>
      </c>
      <c r="K6414" t="s">
        <v>137</v>
      </c>
      <c r="L6414" t="s">
        <v>18398</v>
      </c>
      <c r="M6414" t="s">
        <v>18399</v>
      </c>
      <c r="N6414">
        <v>0.77972222199999996</v>
      </c>
      <c r="O6414">
        <v>0</v>
      </c>
      <c r="P6414">
        <v>5</v>
      </c>
      <c r="Q6414">
        <v>0</v>
      </c>
      <c r="R6414">
        <v>0</v>
      </c>
      <c r="S6414">
        <v>0</v>
      </c>
      <c r="T6414">
        <v>1</v>
      </c>
      <c r="U6414">
        <v>0</v>
      </c>
      <c r="V6414">
        <v>0</v>
      </c>
      <c r="W6414">
        <v>0</v>
      </c>
      <c r="X6414">
        <v>0.20348832143596002</v>
      </c>
      <c r="Y6414">
        <v>0</v>
      </c>
      <c r="Z6414">
        <v>0</v>
      </c>
      <c r="AA6414">
        <v>0</v>
      </c>
      <c r="AB6414">
        <v>0.11499499122224556</v>
      </c>
      <c r="AC6414">
        <v>0</v>
      </c>
      <c r="AD6414">
        <v>0</v>
      </c>
      <c r="AE6414">
        <v>0.31848331265820556</v>
      </c>
    </row>
    <row r="6415" spans="1:31" x14ac:dyDescent="0.25">
      <c r="A6415">
        <v>1722155</v>
      </c>
      <c r="B6415">
        <v>1</v>
      </c>
      <c r="C6415" t="s">
        <v>80</v>
      </c>
      <c r="D6415" t="s">
        <v>88</v>
      </c>
      <c r="E6415" t="s">
        <v>171</v>
      </c>
      <c r="F6415" t="s">
        <v>16519</v>
      </c>
      <c r="G6415" t="s">
        <v>806</v>
      </c>
      <c r="H6415" t="s">
        <v>143</v>
      </c>
      <c r="I6415" t="s">
        <v>135</v>
      </c>
      <c r="J6415" t="s">
        <v>136</v>
      </c>
      <c r="K6415" t="s">
        <v>137</v>
      </c>
      <c r="L6415" t="s">
        <v>18400</v>
      </c>
      <c r="M6415" t="s">
        <v>18401</v>
      </c>
      <c r="N6415">
        <v>1.4427777770000001</v>
      </c>
      <c r="O6415">
        <v>0</v>
      </c>
      <c r="P6415">
        <v>1593</v>
      </c>
      <c r="Q6415">
        <v>0</v>
      </c>
      <c r="R6415">
        <v>0</v>
      </c>
      <c r="S6415">
        <v>0</v>
      </c>
      <c r="T6415">
        <v>23</v>
      </c>
      <c r="U6415">
        <v>0</v>
      </c>
      <c r="V6415">
        <v>0</v>
      </c>
      <c r="W6415">
        <v>0</v>
      </c>
      <c r="X6415">
        <v>484.12075788719852</v>
      </c>
      <c r="Y6415">
        <v>0</v>
      </c>
      <c r="Z6415">
        <v>0</v>
      </c>
      <c r="AA6415">
        <v>0</v>
      </c>
      <c r="AB6415">
        <v>17.653672979641058</v>
      </c>
      <c r="AC6415">
        <v>0</v>
      </c>
      <c r="AD6415">
        <v>0</v>
      </c>
      <c r="AE6415">
        <v>501.77443086683957</v>
      </c>
    </row>
    <row r="6416" spans="1:31" x14ac:dyDescent="0.25">
      <c r="A6416">
        <v>1722321</v>
      </c>
      <c r="B6416">
        <v>1</v>
      </c>
      <c r="C6416" t="s">
        <v>80</v>
      </c>
      <c r="D6416" t="s">
        <v>103</v>
      </c>
      <c r="E6416" t="s">
        <v>131</v>
      </c>
      <c r="F6416" t="s">
        <v>18402</v>
      </c>
      <c r="G6416" t="s">
        <v>133</v>
      </c>
      <c r="H6416" t="s">
        <v>134</v>
      </c>
      <c r="I6416" t="s">
        <v>135</v>
      </c>
      <c r="J6416" t="s">
        <v>136</v>
      </c>
      <c r="K6416" t="s">
        <v>137</v>
      </c>
      <c r="L6416" t="s">
        <v>18403</v>
      </c>
      <c r="M6416" t="s">
        <v>18404</v>
      </c>
      <c r="N6416">
        <v>1.3061111110000001</v>
      </c>
      <c r="O6416">
        <v>0</v>
      </c>
      <c r="P6416">
        <v>1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0.60765299485544955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0.60765299485544955</v>
      </c>
    </row>
    <row r="6417" spans="1:31" x14ac:dyDescent="0.25">
      <c r="A6417">
        <v>1722278</v>
      </c>
      <c r="B6417">
        <v>1</v>
      </c>
      <c r="C6417" t="s">
        <v>80</v>
      </c>
      <c r="D6417" t="s">
        <v>89</v>
      </c>
      <c r="E6417" t="s">
        <v>131</v>
      </c>
      <c r="F6417" t="s">
        <v>18405</v>
      </c>
      <c r="G6417" t="s">
        <v>242</v>
      </c>
      <c r="H6417" t="s">
        <v>134</v>
      </c>
      <c r="I6417" t="s">
        <v>135</v>
      </c>
      <c r="J6417" t="s">
        <v>136</v>
      </c>
      <c r="K6417" t="s">
        <v>137</v>
      </c>
      <c r="L6417" t="s">
        <v>18406</v>
      </c>
      <c r="M6417" t="s">
        <v>18407</v>
      </c>
      <c r="N6417">
        <v>8.7930555550000005</v>
      </c>
      <c r="O6417">
        <v>0</v>
      </c>
      <c r="P6417">
        <v>1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11.252551457243403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11.252551457243403</v>
      </c>
    </row>
    <row r="6418" spans="1:31" x14ac:dyDescent="0.25">
      <c r="A6418">
        <v>1722676</v>
      </c>
      <c r="B6418">
        <v>1</v>
      </c>
      <c r="C6418" t="s">
        <v>80</v>
      </c>
      <c r="D6418" t="s">
        <v>105</v>
      </c>
      <c r="E6418" t="s">
        <v>131</v>
      </c>
      <c r="F6418" t="s">
        <v>18408</v>
      </c>
      <c r="G6418" t="s">
        <v>133</v>
      </c>
      <c r="H6418" t="s">
        <v>134</v>
      </c>
      <c r="I6418" t="s">
        <v>135</v>
      </c>
      <c r="J6418" t="s">
        <v>136</v>
      </c>
      <c r="K6418" t="s">
        <v>137</v>
      </c>
      <c r="L6418" t="s">
        <v>18409</v>
      </c>
      <c r="M6418" t="s">
        <v>18410</v>
      </c>
      <c r="N6418">
        <v>1.6311111110000001</v>
      </c>
      <c r="O6418">
        <v>0</v>
      </c>
      <c r="P6418">
        <v>0</v>
      </c>
      <c r="Q6418">
        <v>0</v>
      </c>
      <c r="R6418">
        <v>1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7.7599893325307506E-2</v>
      </c>
      <c r="AA6418">
        <v>0</v>
      </c>
      <c r="AB6418">
        <v>0</v>
      </c>
      <c r="AC6418">
        <v>0</v>
      </c>
      <c r="AD6418">
        <v>0</v>
      </c>
      <c r="AE6418">
        <v>7.7599893325307506E-2</v>
      </c>
    </row>
    <row r="6419" spans="1:31" x14ac:dyDescent="0.25">
      <c r="A6419">
        <v>1722149</v>
      </c>
      <c r="B6419">
        <v>1</v>
      </c>
      <c r="C6419" t="s">
        <v>80</v>
      </c>
      <c r="D6419" t="s">
        <v>86</v>
      </c>
      <c r="E6419" t="s">
        <v>140</v>
      </c>
      <c r="F6419" t="s">
        <v>17260</v>
      </c>
      <c r="G6419" t="s">
        <v>316</v>
      </c>
      <c r="H6419" t="s">
        <v>143</v>
      </c>
      <c r="I6419" t="s">
        <v>455</v>
      </c>
      <c r="J6419" t="s">
        <v>136</v>
      </c>
      <c r="K6419" t="s">
        <v>153</v>
      </c>
      <c r="L6419" t="s">
        <v>18411</v>
      </c>
      <c r="M6419" t="s">
        <v>18412</v>
      </c>
      <c r="N6419">
        <v>9.7222220000000008E-3</v>
      </c>
      <c r="O6419">
        <v>0</v>
      </c>
      <c r="P6419">
        <v>2302</v>
      </c>
      <c r="Q6419">
        <v>0</v>
      </c>
      <c r="R6419">
        <v>0</v>
      </c>
      <c r="S6419">
        <v>3</v>
      </c>
      <c r="T6419">
        <v>325</v>
      </c>
      <c r="U6419">
        <v>0</v>
      </c>
      <c r="V6419">
        <v>1</v>
      </c>
      <c r="W6419">
        <v>0</v>
      </c>
      <c r="X6419">
        <v>4.8860976571509136</v>
      </c>
      <c r="Y6419">
        <v>0</v>
      </c>
      <c r="Z6419">
        <v>0</v>
      </c>
      <c r="AA6419">
        <v>1.9990419375204831</v>
      </c>
      <c r="AB6419">
        <v>1.8562812820159402</v>
      </c>
      <c r="AC6419">
        <v>0</v>
      </c>
      <c r="AD6419">
        <v>5.5077415926118055E-2</v>
      </c>
      <c r="AE6419">
        <v>8.796498292613455</v>
      </c>
    </row>
    <row r="6420" spans="1:31" x14ac:dyDescent="0.25">
      <c r="A6420">
        <v>1722696</v>
      </c>
      <c r="B6420">
        <v>1</v>
      </c>
      <c r="C6420" t="s">
        <v>81</v>
      </c>
      <c r="D6420" t="s">
        <v>115</v>
      </c>
      <c r="E6420" t="s">
        <v>150</v>
      </c>
      <c r="F6420" t="s">
        <v>18413</v>
      </c>
      <c r="G6420" t="s">
        <v>429</v>
      </c>
      <c r="H6420" t="s">
        <v>134</v>
      </c>
      <c r="I6420" t="s">
        <v>135</v>
      </c>
      <c r="J6420" t="s">
        <v>136</v>
      </c>
      <c r="K6420" t="s">
        <v>137</v>
      </c>
      <c r="L6420" t="s">
        <v>18414</v>
      </c>
      <c r="M6420" t="s">
        <v>18415</v>
      </c>
      <c r="N6420">
        <v>5.9527777769999997</v>
      </c>
      <c r="O6420">
        <v>0</v>
      </c>
      <c r="P6420">
        <v>41</v>
      </c>
      <c r="Q6420">
        <v>0</v>
      </c>
      <c r="R6420">
        <v>0</v>
      </c>
      <c r="S6420">
        <v>0</v>
      </c>
      <c r="T6420">
        <v>2</v>
      </c>
      <c r="U6420">
        <v>0</v>
      </c>
      <c r="V6420">
        <v>0</v>
      </c>
      <c r="W6420">
        <v>0</v>
      </c>
      <c r="X6420">
        <v>19.461518890991954</v>
      </c>
      <c r="Y6420">
        <v>0</v>
      </c>
      <c r="Z6420">
        <v>0</v>
      </c>
      <c r="AA6420">
        <v>0</v>
      </c>
      <c r="AB6420">
        <v>0.12086744419029</v>
      </c>
      <c r="AC6420">
        <v>0</v>
      </c>
      <c r="AD6420">
        <v>0</v>
      </c>
      <c r="AE6420">
        <v>19.582386335182242</v>
      </c>
    </row>
    <row r="6421" spans="1:31" x14ac:dyDescent="0.25">
      <c r="A6421">
        <v>1722839</v>
      </c>
      <c r="B6421">
        <v>1</v>
      </c>
      <c r="C6421" t="s">
        <v>80</v>
      </c>
      <c r="D6421" t="s">
        <v>83</v>
      </c>
      <c r="E6421" t="s">
        <v>160</v>
      </c>
      <c r="F6421" t="s">
        <v>18416</v>
      </c>
      <c r="G6421" t="s">
        <v>162</v>
      </c>
      <c r="H6421" t="s">
        <v>134</v>
      </c>
      <c r="I6421" t="s">
        <v>135</v>
      </c>
      <c r="J6421" t="s">
        <v>136</v>
      </c>
      <c r="K6421" t="s">
        <v>137</v>
      </c>
      <c r="L6421" t="s">
        <v>18417</v>
      </c>
      <c r="M6421" t="s">
        <v>18418</v>
      </c>
      <c r="N6421">
        <v>0.66111111099999997</v>
      </c>
      <c r="O6421">
        <v>0</v>
      </c>
      <c r="P6421">
        <v>115</v>
      </c>
      <c r="Q6421">
        <v>0</v>
      </c>
      <c r="R6421">
        <v>0</v>
      </c>
      <c r="S6421">
        <v>0</v>
      </c>
      <c r="T6421">
        <v>6</v>
      </c>
      <c r="U6421">
        <v>0</v>
      </c>
      <c r="V6421">
        <v>0</v>
      </c>
      <c r="W6421">
        <v>0</v>
      </c>
      <c r="X6421">
        <v>18.68661780075432</v>
      </c>
      <c r="Y6421">
        <v>0</v>
      </c>
      <c r="Z6421">
        <v>0</v>
      </c>
      <c r="AA6421">
        <v>0</v>
      </c>
      <c r="AB6421">
        <v>1.9970995273466996</v>
      </c>
      <c r="AC6421">
        <v>0</v>
      </c>
      <c r="AD6421">
        <v>0</v>
      </c>
      <c r="AE6421">
        <v>20.683717328101018</v>
      </c>
    </row>
    <row r="6422" spans="1:31" x14ac:dyDescent="0.25">
      <c r="A6422">
        <v>1722633</v>
      </c>
      <c r="B6422">
        <v>1</v>
      </c>
      <c r="C6422" t="s">
        <v>81</v>
      </c>
      <c r="D6422" t="s">
        <v>113</v>
      </c>
      <c r="E6422" t="s">
        <v>131</v>
      </c>
      <c r="F6422" t="s">
        <v>18419</v>
      </c>
      <c r="G6422" t="s">
        <v>238</v>
      </c>
      <c r="H6422" t="s">
        <v>134</v>
      </c>
      <c r="I6422" t="s">
        <v>135</v>
      </c>
      <c r="J6422" t="s">
        <v>136</v>
      </c>
      <c r="K6422" t="s">
        <v>137</v>
      </c>
      <c r="L6422" t="s">
        <v>18420</v>
      </c>
      <c r="M6422" t="s">
        <v>18421</v>
      </c>
      <c r="N6422">
        <v>3.5019444439999998</v>
      </c>
      <c r="O6422">
        <v>0</v>
      </c>
      <c r="P6422">
        <v>2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1.1862293573547769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1.1862293573547769</v>
      </c>
    </row>
    <row r="6423" spans="1:31" x14ac:dyDescent="0.25">
      <c r="A6423">
        <v>1722341</v>
      </c>
      <c r="B6423">
        <v>1</v>
      </c>
      <c r="C6423" t="s">
        <v>80</v>
      </c>
      <c r="D6423" t="s">
        <v>85</v>
      </c>
      <c r="E6423" t="s">
        <v>131</v>
      </c>
      <c r="F6423" t="s">
        <v>18422</v>
      </c>
      <c r="G6423" t="s">
        <v>238</v>
      </c>
      <c r="H6423" t="s">
        <v>134</v>
      </c>
      <c r="I6423" t="s">
        <v>135</v>
      </c>
      <c r="J6423" t="s">
        <v>136</v>
      </c>
      <c r="K6423" t="s">
        <v>137</v>
      </c>
      <c r="L6423" t="s">
        <v>18423</v>
      </c>
      <c r="M6423" t="s">
        <v>18424</v>
      </c>
      <c r="N6423">
        <v>1.118055555</v>
      </c>
      <c r="O6423">
        <v>0</v>
      </c>
      <c r="P6423">
        <v>12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2.7000066163956662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2.7000066163956662</v>
      </c>
    </row>
    <row r="6424" spans="1:31" x14ac:dyDescent="0.25">
      <c r="A6424">
        <v>1722590</v>
      </c>
      <c r="B6424">
        <v>1</v>
      </c>
      <c r="C6424" t="s">
        <v>80</v>
      </c>
      <c r="D6424" t="s">
        <v>96</v>
      </c>
      <c r="E6424" t="s">
        <v>131</v>
      </c>
      <c r="F6424" t="s">
        <v>18425</v>
      </c>
      <c r="G6424" t="s">
        <v>133</v>
      </c>
      <c r="H6424" t="s">
        <v>134</v>
      </c>
      <c r="I6424" t="s">
        <v>135</v>
      </c>
      <c r="J6424" t="s">
        <v>136</v>
      </c>
      <c r="K6424" t="s">
        <v>137</v>
      </c>
      <c r="L6424" t="s">
        <v>18426</v>
      </c>
      <c r="M6424" t="s">
        <v>18427</v>
      </c>
      <c r="N6424">
        <v>4.9249999999999998</v>
      </c>
      <c r="O6424">
        <v>0</v>
      </c>
      <c r="P6424">
        <v>1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7.0204016916087214E-2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7.0204016916087214E-2</v>
      </c>
    </row>
    <row r="6425" spans="1:31" x14ac:dyDescent="0.25">
      <c r="A6425">
        <v>1722441</v>
      </c>
      <c r="B6425">
        <v>1</v>
      </c>
      <c r="C6425" t="s">
        <v>81</v>
      </c>
      <c r="D6425" t="s">
        <v>122</v>
      </c>
      <c r="E6425" t="s">
        <v>131</v>
      </c>
      <c r="F6425" t="s">
        <v>18428</v>
      </c>
      <c r="G6425" t="s">
        <v>133</v>
      </c>
      <c r="H6425" t="s">
        <v>134</v>
      </c>
      <c r="I6425" t="s">
        <v>135</v>
      </c>
      <c r="J6425" t="s">
        <v>136</v>
      </c>
      <c r="K6425" t="s">
        <v>137</v>
      </c>
      <c r="L6425" t="s">
        <v>18429</v>
      </c>
      <c r="M6425" t="s">
        <v>18430</v>
      </c>
      <c r="N6425">
        <v>2.4991666659999998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1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8.5819619376703335E-2</v>
      </c>
      <c r="AC6425">
        <v>0</v>
      </c>
      <c r="AD6425">
        <v>0</v>
      </c>
      <c r="AE6425">
        <v>8.5819619376703335E-2</v>
      </c>
    </row>
    <row r="6426" spans="1:31" x14ac:dyDescent="0.25">
      <c r="A6426">
        <v>1722713</v>
      </c>
      <c r="B6426">
        <v>1</v>
      </c>
      <c r="C6426" t="s">
        <v>80</v>
      </c>
      <c r="D6426" t="s">
        <v>82</v>
      </c>
      <c r="E6426" t="s">
        <v>131</v>
      </c>
      <c r="F6426" t="s">
        <v>18431</v>
      </c>
      <c r="G6426" t="s">
        <v>133</v>
      </c>
      <c r="H6426" t="s">
        <v>134</v>
      </c>
      <c r="I6426" t="s">
        <v>135</v>
      </c>
      <c r="J6426" t="s">
        <v>136</v>
      </c>
      <c r="K6426" t="s">
        <v>137</v>
      </c>
      <c r="L6426" t="s">
        <v>18432</v>
      </c>
      <c r="M6426" t="s">
        <v>18433</v>
      </c>
      <c r="N6426">
        <v>6.5697222220000002</v>
      </c>
      <c r="O6426">
        <v>0</v>
      </c>
      <c r="P6426">
        <v>2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5.7533254338872553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5.7533254338872553</v>
      </c>
    </row>
    <row r="6427" spans="1:31" x14ac:dyDescent="0.25">
      <c r="A6427">
        <v>1722690</v>
      </c>
      <c r="B6427">
        <v>1</v>
      </c>
      <c r="C6427" t="s">
        <v>81</v>
      </c>
      <c r="D6427" t="s">
        <v>119</v>
      </c>
      <c r="E6427" t="s">
        <v>140</v>
      </c>
      <c r="F6427" t="s">
        <v>18434</v>
      </c>
      <c r="G6427" t="s">
        <v>147</v>
      </c>
      <c r="H6427" t="s">
        <v>143</v>
      </c>
      <c r="I6427" t="s">
        <v>135</v>
      </c>
      <c r="J6427" t="s">
        <v>136</v>
      </c>
      <c r="K6427" t="s">
        <v>137</v>
      </c>
      <c r="L6427" t="s">
        <v>18435</v>
      </c>
      <c r="M6427" t="s">
        <v>18436</v>
      </c>
      <c r="N6427">
        <v>8.7222222000000002E-2</v>
      </c>
      <c r="O6427">
        <v>1</v>
      </c>
      <c r="P6427">
        <v>2722</v>
      </c>
      <c r="Q6427">
        <v>28</v>
      </c>
      <c r="R6427">
        <v>547</v>
      </c>
      <c r="S6427">
        <v>18</v>
      </c>
      <c r="T6427">
        <v>272</v>
      </c>
      <c r="U6427">
        <v>0</v>
      </c>
      <c r="V6427">
        <v>3</v>
      </c>
      <c r="W6427">
        <v>1.1474063967819446E-2</v>
      </c>
      <c r="X6427">
        <v>21.609160991407535</v>
      </c>
      <c r="Y6427">
        <v>0.73071158998427777</v>
      </c>
      <c r="Z6427">
        <v>5.6058473673838574</v>
      </c>
      <c r="AA6427">
        <v>3.7149121869302508</v>
      </c>
      <c r="AB6427">
        <v>14.567238887475211</v>
      </c>
      <c r="AC6427">
        <v>0</v>
      </c>
      <c r="AD6427">
        <v>0.4044617517671617</v>
      </c>
      <c r="AE6427">
        <v>46.643806838916113</v>
      </c>
    </row>
    <row r="6428" spans="1:31" x14ac:dyDescent="0.25">
      <c r="A6428">
        <v>1722358</v>
      </c>
      <c r="B6428">
        <v>1</v>
      </c>
      <c r="C6428" t="s">
        <v>81</v>
      </c>
      <c r="D6428" t="s">
        <v>121</v>
      </c>
      <c r="E6428" t="s">
        <v>189</v>
      </c>
      <c r="F6428" t="s">
        <v>18437</v>
      </c>
      <c r="G6428" t="s">
        <v>147</v>
      </c>
      <c r="H6428" t="s">
        <v>143</v>
      </c>
      <c r="I6428" t="s">
        <v>135</v>
      </c>
      <c r="J6428" t="s">
        <v>136</v>
      </c>
      <c r="K6428" t="s">
        <v>137</v>
      </c>
      <c r="L6428" t="s">
        <v>18438</v>
      </c>
      <c r="M6428" t="s">
        <v>18439</v>
      </c>
      <c r="N6428">
        <v>0.80722222200000004</v>
      </c>
      <c r="O6428">
        <v>0</v>
      </c>
      <c r="P6428">
        <v>269</v>
      </c>
      <c r="Q6428">
        <v>0</v>
      </c>
      <c r="R6428">
        <v>56</v>
      </c>
      <c r="S6428">
        <v>8</v>
      </c>
      <c r="T6428">
        <v>11</v>
      </c>
      <c r="U6428">
        <v>0</v>
      </c>
      <c r="V6428">
        <v>0</v>
      </c>
      <c r="W6428">
        <v>0</v>
      </c>
      <c r="X6428">
        <v>24.254944545461353</v>
      </c>
      <c r="Y6428">
        <v>0</v>
      </c>
      <c r="Z6428">
        <v>2.8837402063345969</v>
      </c>
      <c r="AA6428">
        <v>13.337823556639213</v>
      </c>
      <c r="AB6428">
        <v>11.837089530124317</v>
      </c>
      <c r="AC6428">
        <v>0</v>
      </c>
      <c r="AD6428">
        <v>0</v>
      </c>
      <c r="AE6428">
        <v>52.313597838559481</v>
      </c>
    </row>
    <row r="6429" spans="1:31" x14ac:dyDescent="0.25">
      <c r="A6429">
        <v>1722550</v>
      </c>
      <c r="B6429">
        <v>1</v>
      </c>
      <c r="C6429" t="s">
        <v>81</v>
      </c>
      <c r="D6429" t="s">
        <v>119</v>
      </c>
      <c r="E6429" t="s">
        <v>171</v>
      </c>
      <c r="F6429" t="s">
        <v>18440</v>
      </c>
      <c r="G6429" t="s">
        <v>295</v>
      </c>
      <c r="H6429" t="s">
        <v>143</v>
      </c>
      <c r="I6429" t="s">
        <v>135</v>
      </c>
      <c r="J6429" t="s">
        <v>136</v>
      </c>
      <c r="K6429" t="s">
        <v>137</v>
      </c>
      <c r="L6429" t="s">
        <v>18441</v>
      </c>
      <c r="M6429" t="s">
        <v>18442</v>
      </c>
      <c r="N6429">
        <v>2.2055555550000001</v>
      </c>
      <c r="O6429">
        <v>0</v>
      </c>
      <c r="P6429">
        <v>53</v>
      </c>
      <c r="Q6429">
        <v>0</v>
      </c>
      <c r="R6429">
        <v>6</v>
      </c>
      <c r="S6429">
        <v>0</v>
      </c>
      <c r="T6429">
        <v>3</v>
      </c>
      <c r="U6429">
        <v>0</v>
      </c>
      <c r="V6429">
        <v>0</v>
      </c>
      <c r="W6429">
        <v>0</v>
      </c>
      <c r="X6429">
        <v>3.9328957298552547</v>
      </c>
      <c r="Y6429">
        <v>0</v>
      </c>
      <c r="Z6429">
        <v>0.96277696917568756</v>
      </c>
      <c r="AA6429">
        <v>0</v>
      </c>
      <c r="AB6429">
        <v>5.1729893949292807</v>
      </c>
      <c r="AC6429">
        <v>0</v>
      </c>
      <c r="AD6429">
        <v>0</v>
      </c>
      <c r="AE6429">
        <v>10.068662093960224</v>
      </c>
    </row>
    <row r="6430" spans="1:31" x14ac:dyDescent="0.25">
      <c r="A6430">
        <v>1722212</v>
      </c>
      <c r="B6430">
        <v>1</v>
      </c>
      <c r="C6430" t="s">
        <v>81</v>
      </c>
      <c r="D6430" t="s">
        <v>118</v>
      </c>
      <c r="E6430" t="s">
        <v>189</v>
      </c>
      <c r="F6430" t="s">
        <v>1649</v>
      </c>
      <c r="G6430" t="s">
        <v>233</v>
      </c>
      <c r="H6430" t="s">
        <v>234</v>
      </c>
      <c r="I6430" t="s">
        <v>135</v>
      </c>
      <c r="J6430" t="s">
        <v>136</v>
      </c>
      <c r="K6430" t="s">
        <v>153</v>
      </c>
      <c r="L6430" t="s">
        <v>18443</v>
      </c>
      <c r="M6430" t="s">
        <v>18444</v>
      </c>
      <c r="N6430">
        <v>4.6577777769999997</v>
      </c>
      <c r="O6430">
        <v>1</v>
      </c>
      <c r="P6430">
        <v>320</v>
      </c>
      <c r="Q6430">
        <v>77</v>
      </c>
      <c r="R6430">
        <v>54</v>
      </c>
      <c r="S6430">
        <v>5</v>
      </c>
      <c r="T6430">
        <v>52</v>
      </c>
      <c r="U6430">
        <v>1</v>
      </c>
      <c r="V6430">
        <v>0</v>
      </c>
      <c r="W6430">
        <v>0.91522617677412987</v>
      </c>
      <c r="X6430">
        <v>346.78321098126872</v>
      </c>
      <c r="Y6430">
        <v>1431.802253880549</v>
      </c>
      <c r="Z6430">
        <v>60.718244599579023</v>
      </c>
      <c r="AA6430">
        <v>19.654959885515559</v>
      </c>
      <c r="AB6430">
        <v>93.435962855616097</v>
      </c>
      <c r="AC6430">
        <v>651.61844102513521</v>
      </c>
      <c r="AD6430">
        <v>0</v>
      </c>
      <c r="AE6430">
        <v>2604.9282994044379</v>
      </c>
    </row>
    <row r="6431" spans="1:31" x14ac:dyDescent="0.25">
      <c r="A6431">
        <v>1722235</v>
      </c>
      <c r="B6431">
        <v>1</v>
      </c>
      <c r="C6431" t="s">
        <v>80</v>
      </c>
      <c r="D6431" t="s">
        <v>89</v>
      </c>
      <c r="E6431" t="s">
        <v>140</v>
      </c>
      <c r="F6431" t="s">
        <v>395</v>
      </c>
      <c r="G6431" t="s">
        <v>147</v>
      </c>
      <c r="H6431" t="s">
        <v>143</v>
      </c>
      <c r="I6431" t="s">
        <v>135</v>
      </c>
      <c r="J6431" t="s">
        <v>136</v>
      </c>
      <c r="K6431" t="s">
        <v>137</v>
      </c>
      <c r="L6431" t="s">
        <v>18445</v>
      </c>
      <c r="M6431" t="s">
        <v>18446</v>
      </c>
      <c r="N6431">
        <v>0.58388888800000005</v>
      </c>
      <c r="O6431">
        <v>1</v>
      </c>
      <c r="P6431">
        <v>941</v>
      </c>
      <c r="Q6431">
        <v>0</v>
      </c>
      <c r="R6431">
        <v>2</v>
      </c>
      <c r="S6431">
        <v>4</v>
      </c>
      <c r="T6431">
        <v>75</v>
      </c>
      <c r="U6431">
        <v>1</v>
      </c>
      <c r="V6431">
        <v>0</v>
      </c>
      <c r="W6431">
        <v>0</v>
      </c>
      <c r="X6431">
        <v>236.32862109246759</v>
      </c>
      <c r="Y6431">
        <v>0</v>
      </c>
      <c r="Z6431">
        <v>0.6442311442762978</v>
      </c>
      <c r="AA6431">
        <v>112.63609803648967</v>
      </c>
      <c r="AB6431">
        <v>58.218016547970421</v>
      </c>
      <c r="AC6431">
        <v>3.6047320032013581</v>
      </c>
      <c r="AD6431">
        <v>0</v>
      </c>
      <c r="AE6431">
        <v>411.43169882440532</v>
      </c>
    </row>
    <row r="6432" spans="1:31" x14ac:dyDescent="0.25">
      <c r="A6432">
        <v>1722504</v>
      </c>
      <c r="B6432">
        <v>1</v>
      </c>
      <c r="C6432" t="s">
        <v>81</v>
      </c>
      <c r="D6432" t="s">
        <v>118</v>
      </c>
      <c r="E6432" t="s">
        <v>189</v>
      </c>
      <c r="F6432" t="s">
        <v>1649</v>
      </c>
      <c r="G6432" t="s">
        <v>233</v>
      </c>
      <c r="H6432" t="s">
        <v>234</v>
      </c>
      <c r="I6432" t="s">
        <v>135</v>
      </c>
      <c r="J6432" t="s">
        <v>136</v>
      </c>
      <c r="K6432" t="s">
        <v>153</v>
      </c>
      <c r="L6432" t="s">
        <v>18447</v>
      </c>
      <c r="M6432" t="s">
        <v>18448</v>
      </c>
      <c r="N6432">
        <v>2.1977461109999998</v>
      </c>
      <c r="O6432">
        <v>1</v>
      </c>
      <c r="P6432">
        <v>320</v>
      </c>
      <c r="Q6432">
        <v>77</v>
      </c>
      <c r="R6432">
        <v>54</v>
      </c>
      <c r="S6432">
        <v>5</v>
      </c>
      <c r="T6432">
        <v>52</v>
      </c>
      <c r="U6432">
        <v>1</v>
      </c>
      <c r="V6432">
        <v>0</v>
      </c>
      <c r="W6432">
        <v>0.39328017299167994</v>
      </c>
      <c r="X6432">
        <v>149.01558626473138</v>
      </c>
      <c r="Y6432">
        <v>666.2107059510148</v>
      </c>
      <c r="Z6432">
        <v>28.222701123666187</v>
      </c>
      <c r="AA6432">
        <v>8.8401021766631391</v>
      </c>
      <c r="AB6432">
        <v>41.30011128881376</v>
      </c>
      <c r="AC6432">
        <v>306.27608379155322</v>
      </c>
      <c r="AD6432">
        <v>0</v>
      </c>
      <c r="AE6432">
        <v>1200.2585707694343</v>
      </c>
    </row>
    <row r="6433" spans="1:31" x14ac:dyDescent="0.25">
      <c r="A6433">
        <v>1722258</v>
      </c>
      <c r="B6433">
        <v>1</v>
      </c>
      <c r="C6433" t="s">
        <v>81</v>
      </c>
      <c r="D6433" t="s">
        <v>127</v>
      </c>
      <c r="E6433" t="s">
        <v>171</v>
      </c>
      <c r="F6433" t="s">
        <v>18449</v>
      </c>
      <c r="G6433" t="s">
        <v>295</v>
      </c>
      <c r="H6433" t="s">
        <v>143</v>
      </c>
      <c r="I6433" t="s">
        <v>135</v>
      </c>
      <c r="J6433" t="s">
        <v>136</v>
      </c>
      <c r="K6433" t="s">
        <v>137</v>
      </c>
      <c r="L6433" t="s">
        <v>18450</v>
      </c>
      <c r="M6433" t="s">
        <v>18451</v>
      </c>
      <c r="N6433">
        <v>1.298888888</v>
      </c>
      <c r="O6433">
        <v>0</v>
      </c>
      <c r="P6433">
        <v>52</v>
      </c>
      <c r="Q6433">
        <v>0</v>
      </c>
      <c r="R6433">
        <v>17</v>
      </c>
      <c r="S6433">
        <v>0</v>
      </c>
      <c r="T6433">
        <v>15</v>
      </c>
      <c r="U6433">
        <v>0</v>
      </c>
      <c r="V6433">
        <v>1</v>
      </c>
      <c r="W6433">
        <v>0</v>
      </c>
      <c r="X6433">
        <v>14.579727483225472</v>
      </c>
      <c r="Y6433">
        <v>0</v>
      </c>
      <c r="Z6433">
        <v>2.5111131409210383</v>
      </c>
      <c r="AA6433">
        <v>0</v>
      </c>
      <c r="AB6433">
        <v>11.145544286509683</v>
      </c>
      <c r="AC6433">
        <v>0</v>
      </c>
      <c r="AD6433">
        <v>8.9608201349224057</v>
      </c>
      <c r="AE6433">
        <v>37.197205045578599</v>
      </c>
    </row>
    <row r="6434" spans="1:31" x14ac:dyDescent="0.25">
      <c r="A6434">
        <v>1722527</v>
      </c>
      <c r="B6434">
        <v>1</v>
      </c>
      <c r="C6434" t="s">
        <v>80</v>
      </c>
      <c r="D6434" t="s">
        <v>96</v>
      </c>
      <c r="E6434" t="s">
        <v>131</v>
      </c>
      <c r="F6434" t="s">
        <v>18452</v>
      </c>
      <c r="G6434" t="s">
        <v>133</v>
      </c>
      <c r="H6434" t="s">
        <v>134</v>
      </c>
      <c r="I6434" t="s">
        <v>135</v>
      </c>
      <c r="J6434" t="s">
        <v>136</v>
      </c>
      <c r="K6434" t="s">
        <v>137</v>
      </c>
      <c r="L6434" t="s">
        <v>18453</v>
      </c>
      <c r="M6434" t="s">
        <v>18454</v>
      </c>
      <c r="N6434">
        <v>7.6791666660000004</v>
      </c>
      <c r="O6434">
        <v>0</v>
      </c>
      <c r="P6434">
        <v>1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3.6967088931562402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3.6967088931562402</v>
      </c>
    </row>
    <row r="6435" spans="1:31" x14ac:dyDescent="0.25">
      <c r="A6435">
        <v>1722467</v>
      </c>
      <c r="B6435">
        <v>1</v>
      </c>
      <c r="C6435" t="s">
        <v>80</v>
      </c>
      <c r="D6435" t="s">
        <v>99</v>
      </c>
      <c r="E6435" t="s">
        <v>160</v>
      </c>
      <c r="F6435" t="s">
        <v>18455</v>
      </c>
      <c r="G6435" t="s">
        <v>173</v>
      </c>
      <c r="H6435" t="s">
        <v>134</v>
      </c>
      <c r="I6435" t="s">
        <v>135</v>
      </c>
      <c r="J6435" t="s">
        <v>136</v>
      </c>
      <c r="K6435" t="s">
        <v>153</v>
      </c>
      <c r="L6435" t="s">
        <v>18456</v>
      </c>
      <c r="M6435" t="s">
        <v>18457</v>
      </c>
      <c r="N6435">
        <v>2.4896238880000001</v>
      </c>
      <c r="O6435">
        <v>0</v>
      </c>
      <c r="P6435">
        <v>17</v>
      </c>
      <c r="Q6435">
        <v>0</v>
      </c>
      <c r="R6435">
        <v>0</v>
      </c>
      <c r="S6435">
        <v>0</v>
      </c>
      <c r="T6435">
        <v>3</v>
      </c>
      <c r="U6435">
        <v>0</v>
      </c>
      <c r="V6435">
        <v>0</v>
      </c>
      <c r="W6435">
        <v>0</v>
      </c>
      <c r="X6435">
        <v>8.8342652141568969</v>
      </c>
      <c r="Y6435">
        <v>0</v>
      </c>
      <c r="Z6435">
        <v>0</v>
      </c>
      <c r="AA6435">
        <v>0</v>
      </c>
      <c r="AB6435">
        <v>0.99252311093719436</v>
      </c>
      <c r="AC6435">
        <v>0</v>
      </c>
      <c r="AD6435">
        <v>0</v>
      </c>
      <c r="AE6435">
        <v>9.8267883250940908</v>
      </c>
    </row>
    <row r="6436" spans="1:31" x14ac:dyDescent="0.25">
      <c r="A6436">
        <v>1722567</v>
      </c>
      <c r="B6436">
        <v>1</v>
      </c>
      <c r="C6436" t="s">
        <v>81</v>
      </c>
      <c r="D6436" t="s">
        <v>121</v>
      </c>
      <c r="E6436" t="s">
        <v>160</v>
      </c>
      <c r="F6436" t="s">
        <v>18458</v>
      </c>
      <c r="G6436" t="s">
        <v>1898</v>
      </c>
      <c r="H6436" t="s">
        <v>134</v>
      </c>
      <c r="I6436" t="s">
        <v>135</v>
      </c>
      <c r="J6436" t="s">
        <v>136</v>
      </c>
      <c r="K6436" t="s">
        <v>137</v>
      </c>
      <c r="L6436" t="s">
        <v>18459</v>
      </c>
      <c r="M6436" t="s">
        <v>18460</v>
      </c>
      <c r="N6436">
        <v>1.209166666</v>
      </c>
      <c r="O6436">
        <v>0</v>
      </c>
      <c r="P6436">
        <v>15</v>
      </c>
      <c r="Q6436">
        <v>0</v>
      </c>
      <c r="R6436">
        <v>4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1.44518095725206</v>
      </c>
      <c r="Y6436">
        <v>0</v>
      </c>
      <c r="Z6436">
        <v>0.80937626683834496</v>
      </c>
      <c r="AA6436">
        <v>0</v>
      </c>
      <c r="AB6436">
        <v>0</v>
      </c>
      <c r="AC6436">
        <v>0</v>
      </c>
      <c r="AD6436">
        <v>0</v>
      </c>
      <c r="AE6436">
        <v>2.254557224090405</v>
      </c>
    </row>
    <row r="6437" spans="1:31" x14ac:dyDescent="0.25">
      <c r="A6437">
        <v>1722172</v>
      </c>
      <c r="B6437">
        <v>1</v>
      </c>
      <c r="C6437" t="s">
        <v>80</v>
      </c>
      <c r="D6437" t="s">
        <v>108</v>
      </c>
      <c r="E6437" t="s">
        <v>189</v>
      </c>
      <c r="F6437" t="s">
        <v>2357</v>
      </c>
      <c r="G6437" t="s">
        <v>147</v>
      </c>
      <c r="H6437" t="s">
        <v>143</v>
      </c>
      <c r="I6437" t="s">
        <v>455</v>
      </c>
      <c r="J6437" t="s">
        <v>136</v>
      </c>
      <c r="K6437" t="s">
        <v>137</v>
      </c>
      <c r="L6437" t="s">
        <v>18461</v>
      </c>
      <c r="M6437" t="s">
        <v>18462</v>
      </c>
      <c r="N6437">
        <v>1.1111111E-2</v>
      </c>
      <c r="O6437">
        <v>0</v>
      </c>
      <c r="P6437">
        <v>1905</v>
      </c>
      <c r="Q6437">
        <v>2</v>
      </c>
      <c r="R6437">
        <v>417</v>
      </c>
      <c r="S6437">
        <v>14</v>
      </c>
      <c r="T6437">
        <v>230</v>
      </c>
      <c r="U6437">
        <v>0</v>
      </c>
      <c r="V6437">
        <v>0</v>
      </c>
      <c r="W6437">
        <v>0</v>
      </c>
      <c r="X6437">
        <v>2.0991797210948362</v>
      </c>
      <c r="Y6437">
        <v>8.2885746905777772E-3</v>
      </c>
      <c r="Z6437">
        <v>0.3682689570949334</v>
      </c>
      <c r="AA6437">
        <v>0.49629610879253339</v>
      </c>
      <c r="AB6437">
        <v>1.1226641377036564</v>
      </c>
      <c r="AC6437">
        <v>0</v>
      </c>
      <c r="AD6437">
        <v>0</v>
      </c>
      <c r="AE6437">
        <v>4.0946974993765366</v>
      </c>
    </row>
    <row r="6438" spans="1:31" x14ac:dyDescent="0.25">
      <c r="A6438">
        <v>1722759</v>
      </c>
      <c r="B6438">
        <v>1</v>
      </c>
      <c r="C6438" t="s">
        <v>80</v>
      </c>
      <c r="D6438" t="s">
        <v>84</v>
      </c>
      <c r="E6438" t="s">
        <v>171</v>
      </c>
      <c r="F6438" t="s">
        <v>18463</v>
      </c>
      <c r="G6438" t="s">
        <v>147</v>
      </c>
      <c r="H6438" t="s">
        <v>143</v>
      </c>
      <c r="I6438" t="s">
        <v>135</v>
      </c>
      <c r="J6438" t="s">
        <v>136</v>
      </c>
      <c r="K6438" t="s">
        <v>137</v>
      </c>
      <c r="L6438" t="s">
        <v>18464</v>
      </c>
      <c r="M6438" t="s">
        <v>18465</v>
      </c>
      <c r="N6438">
        <v>0.21305555500000001</v>
      </c>
      <c r="O6438">
        <v>0</v>
      </c>
      <c r="P6438">
        <v>522</v>
      </c>
      <c r="Q6438">
        <v>0</v>
      </c>
      <c r="R6438">
        <v>16</v>
      </c>
      <c r="S6438">
        <v>29</v>
      </c>
      <c r="T6438">
        <v>370</v>
      </c>
      <c r="U6438">
        <v>7</v>
      </c>
      <c r="V6438">
        <v>3</v>
      </c>
      <c r="W6438">
        <v>0</v>
      </c>
      <c r="X6438">
        <v>49.263400113351473</v>
      </c>
      <c r="Y6438">
        <v>0</v>
      </c>
      <c r="Z6438">
        <v>1.7534301713719957</v>
      </c>
      <c r="AA6438">
        <v>22.176476253634117</v>
      </c>
      <c r="AB6438">
        <v>82.32127319527045</v>
      </c>
      <c r="AC6438">
        <v>117.76777912028322</v>
      </c>
      <c r="AD6438">
        <v>2.2598998929180607</v>
      </c>
      <c r="AE6438">
        <v>275.5422587468293</v>
      </c>
    </row>
    <row r="6439" spans="1:31" x14ac:dyDescent="0.25">
      <c r="A6439">
        <v>1722859</v>
      </c>
      <c r="B6439">
        <v>1</v>
      </c>
      <c r="C6439" t="s">
        <v>80</v>
      </c>
      <c r="D6439" t="s">
        <v>110</v>
      </c>
      <c r="E6439" t="s">
        <v>171</v>
      </c>
      <c r="F6439" t="s">
        <v>18466</v>
      </c>
      <c r="G6439" t="s">
        <v>147</v>
      </c>
      <c r="H6439" t="s">
        <v>143</v>
      </c>
      <c r="I6439" t="s">
        <v>135</v>
      </c>
      <c r="J6439" t="s">
        <v>136</v>
      </c>
      <c r="K6439" t="s">
        <v>137</v>
      </c>
      <c r="L6439" t="s">
        <v>18467</v>
      </c>
      <c r="M6439" t="s">
        <v>18468</v>
      </c>
      <c r="N6439">
        <v>2.1322222219999998</v>
      </c>
      <c r="O6439">
        <v>3</v>
      </c>
      <c r="P6439">
        <v>121</v>
      </c>
      <c r="Q6439">
        <v>3</v>
      </c>
      <c r="R6439">
        <v>1</v>
      </c>
      <c r="S6439">
        <v>3</v>
      </c>
      <c r="T6439">
        <v>14</v>
      </c>
      <c r="U6439">
        <v>0</v>
      </c>
      <c r="V6439">
        <v>0</v>
      </c>
      <c r="W6439">
        <v>1.3450709319536851</v>
      </c>
      <c r="X6439">
        <v>41.213849597031349</v>
      </c>
      <c r="Y6439">
        <v>4.7367123538858973</v>
      </c>
      <c r="Z6439">
        <v>0.57833477300506841</v>
      </c>
      <c r="AA6439">
        <v>13.295608275929</v>
      </c>
      <c r="AB6439">
        <v>1.643400778936025</v>
      </c>
      <c r="AC6439">
        <v>0</v>
      </c>
      <c r="AD6439">
        <v>0</v>
      </c>
      <c r="AE6439">
        <v>62.812976710741026</v>
      </c>
    </row>
    <row r="6440" spans="1:31" x14ac:dyDescent="0.25">
      <c r="A6440">
        <v>1722318</v>
      </c>
      <c r="B6440">
        <v>1</v>
      </c>
      <c r="C6440" t="s">
        <v>80</v>
      </c>
      <c r="D6440" t="s">
        <v>107</v>
      </c>
      <c r="E6440" t="s">
        <v>131</v>
      </c>
      <c r="F6440" t="s">
        <v>18469</v>
      </c>
      <c r="G6440" t="s">
        <v>133</v>
      </c>
      <c r="H6440" t="s">
        <v>134</v>
      </c>
      <c r="I6440" t="s">
        <v>135</v>
      </c>
      <c r="J6440" t="s">
        <v>136</v>
      </c>
      <c r="K6440" t="s">
        <v>137</v>
      </c>
      <c r="L6440" t="s">
        <v>18470</v>
      </c>
      <c r="M6440" t="s">
        <v>18471</v>
      </c>
      <c r="N6440">
        <v>1.906111111</v>
      </c>
      <c r="O6440">
        <v>0</v>
      </c>
      <c r="P6440">
        <v>1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0.19173470029406664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0.19173470029406664</v>
      </c>
    </row>
    <row r="6441" spans="1:31" x14ac:dyDescent="0.25">
      <c r="A6441">
        <v>1722464</v>
      </c>
      <c r="B6441">
        <v>1</v>
      </c>
      <c r="C6441" t="s">
        <v>80</v>
      </c>
      <c r="D6441" t="s">
        <v>98</v>
      </c>
      <c r="E6441" t="s">
        <v>131</v>
      </c>
      <c r="F6441" t="s">
        <v>18472</v>
      </c>
      <c r="G6441" t="s">
        <v>133</v>
      </c>
      <c r="H6441" t="s">
        <v>134</v>
      </c>
      <c r="I6441" t="s">
        <v>135</v>
      </c>
      <c r="J6441" t="s">
        <v>136</v>
      </c>
      <c r="K6441" t="s">
        <v>137</v>
      </c>
      <c r="L6441" t="s">
        <v>18473</v>
      </c>
      <c r="M6441" t="s">
        <v>18474</v>
      </c>
      <c r="N6441">
        <v>1.8374999999999999</v>
      </c>
      <c r="O6441">
        <v>0</v>
      </c>
      <c r="P6441">
        <v>1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3.1171528356713895E-3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3.1171528356713895E-3</v>
      </c>
    </row>
    <row r="6442" spans="1:31" x14ac:dyDescent="0.25">
      <c r="A6442">
        <v>1722487</v>
      </c>
      <c r="B6442">
        <v>1</v>
      </c>
      <c r="C6442" t="s">
        <v>80</v>
      </c>
      <c r="D6442" t="s">
        <v>92</v>
      </c>
      <c r="E6442" t="s">
        <v>189</v>
      </c>
      <c r="F6442" t="s">
        <v>13596</v>
      </c>
      <c r="G6442" t="s">
        <v>147</v>
      </c>
      <c r="H6442" t="s">
        <v>143</v>
      </c>
      <c r="I6442" t="s">
        <v>135</v>
      </c>
      <c r="J6442" t="s">
        <v>136</v>
      </c>
      <c r="K6442" t="s">
        <v>137</v>
      </c>
      <c r="L6442" t="s">
        <v>18475</v>
      </c>
      <c r="M6442" t="s">
        <v>18476</v>
      </c>
      <c r="N6442">
        <v>1.584166666</v>
      </c>
      <c r="O6442">
        <v>0</v>
      </c>
      <c r="P6442">
        <v>2201</v>
      </c>
      <c r="Q6442">
        <v>0</v>
      </c>
      <c r="R6442">
        <v>4</v>
      </c>
      <c r="S6442">
        <v>3</v>
      </c>
      <c r="T6442">
        <v>85</v>
      </c>
      <c r="U6442">
        <v>0</v>
      </c>
      <c r="V6442">
        <v>5</v>
      </c>
      <c r="W6442">
        <v>0</v>
      </c>
      <c r="X6442">
        <v>425.87740389406656</v>
      </c>
      <c r="Y6442">
        <v>0</v>
      </c>
      <c r="Z6442">
        <v>0.74973904839373817</v>
      </c>
      <c r="AA6442">
        <v>74.526387012809295</v>
      </c>
      <c r="AB6442">
        <v>92.090237700106428</v>
      </c>
      <c r="AC6442">
        <v>0</v>
      </c>
      <c r="AD6442">
        <v>2.0711703148985037</v>
      </c>
      <c r="AE6442">
        <v>595.31493797027451</v>
      </c>
    </row>
    <row r="6443" spans="1:31" x14ac:dyDescent="0.25">
      <c r="A6443">
        <v>1722275</v>
      </c>
      <c r="B6443">
        <v>1</v>
      </c>
      <c r="C6443" t="s">
        <v>80</v>
      </c>
      <c r="D6443" t="s">
        <v>107</v>
      </c>
      <c r="E6443" t="s">
        <v>131</v>
      </c>
      <c r="F6443" t="s">
        <v>18477</v>
      </c>
      <c r="G6443" t="s">
        <v>242</v>
      </c>
      <c r="H6443" t="s">
        <v>134</v>
      </c>
      <c r="I6443" t="s">
        <v>135</v>
      </c>
      <c r="J6443" t="s">
        <v>136</v>
      </c>
      <c r="K6443" t="s">
        <v>137</v>
      </c>
      <c r="L6443" t="s">
        <v>18478</v>
      </c>
      <c r="M6443" t="s">
        <v>18479</v>
      </c>
      <c r="N6443">
        <v>5.6983333329999999</v>
      </c>
      <c r="O6443">
        <v>0</v>
      </c>
      <c r="P6443">
        <v>9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11.419399298425866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11.419399298425866</v>
      </c>
    </row>
    <row r="6444" spans="1:31" x14ac:dyDescent="0.25">
      <c r="A6444">
        <v>1722799</v>
      </c>
      <c r="B6444">
        <v>1</v>
      </c>
      <c r="C6444" t="s">
        <v>80</v>
      </c>
      <c r="D6444" t="s">
        <v>103</v>
      </c>
      <c r="E6444" t="s">
        <v>189</v>
      </c>
      <c r="F6444" t="s">
        <v>18480</v>
      </c>
      <c r="G6444" t="s">
        <v>142</v>
      </c>
      <c r="H6444" t="s">
        <v>143</v>
      </c>
      <c r="I6444" t="s">
        <v>135</v>
      </c>
      <c r="J6444" t="s">
        <v>136</v>
      </c>
      <c r="K6444" t="s">
        <v>137</v>
      </c>
      <c r="L6444" t="s">
        <v>18481</v>
      </c>
      <c r="M6444" t="s">
        <v>18482</v>
      </c>
      <c r="N6444">
        <v>0.79194444399999997</v>
      </c>
      <c r="O6444">
        <v>18</v>
      </c>
      <c r="P6444">
        <v>2510</v>
      </c>
      <c r="Q6444">
        <v>33</v>
      </c>
      <c r="R6444">
        <v>200</v>
      </c>
      <c r="S6444">
        <v>55</v>
      </c>
      <c r="T6444">
        <v>529</v>
      </c>
      <c r="U6444">
        <v>7</v>
      </c>
      <c r="V6444">
        <v>1</v>
      </c>
      <c r="W6444">
        <v>8.8983268756410148</v>
      </c>
      <c r="X6444">
        <v>365.32506082496712</v>
      </c>
      <c r="Y6444">
        <v>74.805297294615045</v>
      </c>
      <c r="Z6444">
        <v>34.907342316897164</v>
      </c>
      <c r="AA6444">
        <v>144.83304629700791</v>
      </c>
      <c r="AB6444">
        <v>142.76062373388268</v>
      </c>
      <c r="AC6444">
        <v>226.35614431957168</v>
      </c>
      <c r="AD6444">
        <v>3.4045643514036934</v>
      </c>
      <c r="AE6444">
        <v>1001.2904060139863</v>
      </c>
    </row>
    <row r="6445" spans="1:31" x14ac:dyDescent="0.25">
      <c r="A6445">
        <v>1722301</v>
      </c>
      <c r="B6445">
        <v>1</v>
      </c>
      <c r="C6445" t="s">
        <v>80</v>
      </c>
      <c r="D6445" t="s">
        <v>99</v>
      </c>
      <c r="E6445" t="s">
        <v>131</v>
      </c>
      <c r="F6445" t="s">
        <v>18483</v>
      </c>
      <c r="G6445" t="s">
        <v>133</v>
      </c>
      <c r="H6445" t="s">
        <v>134</v>
      </c>
      <c r="I6445" t="s">
        <v>135</v>
      </c>
      <c r="J6445" t="s">
        <v>136</v>
      </c>
      <c r="K6445" t="s">
        <v>137</v>
      </c>
      <c r="L6445" t="s">
        <v>18484</v>
      </c>
      <c r="M6445" t="s">
        <v>18485</v>
      </c>
      <c r="N6445">
        <v>2.548611111</v>
      </c>
      <c r="O6445">
        <v>0</v>
      </c>
      <c r="P6445">
        <v>1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0.53795676266846393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0.53795676266846393</v>
      </c>
    </row>
    <row r="6446" spans="1:31" x14ac:dyDescent="0.25">
      <c r="A6446">
        <v>1722650</v>
      </c>
      <c r="B6446">
        <v>1</v>
      </c>
      <c r="C6446" t="s">
        <v>81</v>
      </c>
      <c r="D6446" t="s">
        <v>128</v>
      </c>
      <c r="E6446" t="s">
        <v>131</v>
      </c>
      <c r="F6446" t="s">
        <v>18486</v>
      </c>
      <c r="G6446" t="s">
        <v>133</v>
      </c>
      <c r="H6446" t="s">
        <v>134</v>
      </c>
      <c r="I6446" t="s">
        <v>135</v>
      </c>
      <c r="J6446" t="s">
        <v>136</v>
      </c>
      <c r="K6446" t="s">
        <v>137</v>
      </c>
      <c r="L6446" t="s">
        <v>18487</v>
      </c>
      <c r="M6446" t="s">
        <v>18488</v>
      </c>
      <c r="N6446">
        <v>2.6247222219999999</v>
      </c>
      <c r="O6446">
        <v>0</v>
      </c>
      <c r="P6446">
        <v>1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8.6041033583469997E-2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8.6041033583469997E-2</v>
      </c>
    </row>
    <row r="6447" spans="1:31" x14ac:dyDescent="0.25">
      <c r="A6447">
        <v>1722822</v>
      </c>
      <c r="B6447">
        <v>1</v>
      </c>
      <c r="C6447" t="s">
        <v>80</v>
      </c>
      <c r="D6447" t="s">
        <v>93</v>
      </c>
      <c r="E6447" t="s">
        <v>131</v>
      </c>
      <c r="F6447" t="s">
        <v>18489</v>
      </c>
      <c r="G6447" t="s">
        <v>133</v>
      </c>
      <c r="H6447" t="s">
        <v>134</v>
      </c>
      <c r="I6447" t="s">
        <v>135</v>
      </c>
      <c r="J6447" t="s">
        <v>136</v>
      </c>
      <c r="K6447" t="s">
        <v>137</v>
      </c>
      <c r="L6447" t="s">
        <v>18490</v>
      </c>
      <c r="M6447" t="s">
        <v>18491</v>
      </c>
      <c r="N6447">
        <v>2.0077777769999998</v>
      </c>
      <c r="O6447">
        <v>0</v>
      </c>
      <c r="P6447">
        <v>1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0.32289819661214808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0.32289819661214808</v>
      </c>
    </row>
    <row r="6448" spans="1:31" x14ac:dyDescent="0.25">
      <c r="A6448">
        <v>1722530</v>
      </c>
      <c r="B6448">
        <v>1</v>
      </c>
      <c r="C6448" t="s">
        <v>81</v>
      </c>
      <c r="D6448" t="s">
        <v>114</v>
      </c>
      <c r="E6448" t="s">
        <v>160</v>
      </c>
      <c r="F6448" t="s">
        <v>18492</v>
      </c>
      <c r="G6448" t="s">
        <v>162</v>
      </c>
      <c r="H6448" t="s">
        <v>134</v>
      </c>
      <c r="I6448" t="s">
        <v>135</v>
      </c>
      <c r="J6448" t="s">
        <v>136</v>
      </c>
      <c r="K6448" t="s">
        <v>137</v>
      </c>
      <c r="L6448" t="s">
        <v>18493</v>
      </c>
      <c r="M6448" t="s">
        <v>18494</v>
      </c>
      <c r="N6448">
        <v>2.3958333330000001</v>
      </c>
      <c r="O6448">
        <v>0</v>
      </c>
      <c r="P6448">
        <v>4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1.2323849537983336E-2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1.2323849537983336E-2</v>
      </c>
    </row>
    <row r="6449" spans="1:31" x14ac:dyDescent="0.25">
      <c r="A6449">
        <v>1722693</v>
      </c>
      <c r="B6449">
        <v>1</v>
      </c>
      <c r="C6449" t="s">
        <v>81</v>
      </c>
      <c r="D6449" t="s">
        <v>128</v>
      </c>
      <c r="E6449" t="s">
        <v>189</v>
      </c>
      <c r="F6449" t="s">
        <v>10748</v>
      </c>
      <c r="G6449" t="s">
        <v>147</v>
      </c>
      <c r="H6449" t="s">
        <v>143</v>
      </c>
      <c r="I6449" t="s">
        <v>135</v>
      </c>
      <c r="J6449" t="s">
        <v>136</v>
      </c>
      <c r="K6449" t="s">
        <v>137</v>
      </c>
      <c r="L6449" t="s">
        <v>18495</v>
      </c>
      <c r="M6449" t="s">
        <v>18496</v>
      </c>
      <c r="N6449">
        <v>0.145555555</v>
      </c>
      <c r="O6449">
        <v>0</v>
      </c>
      <c r="P6449">
        <v>1192</v>
      </c>
      <c r="Q6449">
        <v>4</v>
      </c>
      <c r="R6449">
        <v>1</v>
      </c>
      <c r="S6449">
        <v>10</v>
      </c>
      <c r="T6449">
        <v>88</v>
      </c>
      <c r="U6449">
        <v>1</v>
      </c>
      <c r="V6449">
        <v>0</v>
      </c>
      <c r="W6449">
        <v>0</v>
      </c>
      <c r="X6449">
        <v>16.648795913613654</v>
      </c>
      <c r="Y6449">
        <v>0.30685356351827664</v>
      </c>
      <c r="Z6449">
        <v>5.9153554786666667E-5</v>
      </c>
      <c r="AA6449">
        <v>6.9769387682117907</v>
      </c>
      <c r="AB6449">
        <v>2.0564180417922238</v>
      </c>
      <c r="AC6449">
        <v>0.34638954360615998</v>
      </c>
      <c r="AD6449">
        <v>0</v>
      </c>
      <c r="AE6449">
        <v>26.335454984296895</v>
      </c>
    </row>
    <row r="6450" spans="1:31" x14ac:dyDescent="0.25">
      <c r="A6450">
        <v>1722444</v>
      </c>
      <c r="B6450">
        <v>1</v>
      </c>
      <c r="C6450" t="s">
        <v>81</v>
      </c>
      <c r="D6450" t="s">
        <v>118</v>
      </c>
      <c r="E6450" t="s">
        <v>189</v>
      </c>
      <c r="F6450" t="s">
        <v>18497</v>
      </c>
      <c r="G6450" t="s">
        <v>147</v>
      </c>
      <c r="H6450" t="s">
        <v>143</v>
      </c>
      <c r="I6450" t="s">
        <v>135</v>
      </c>
      <c r="J6450" t="s">
        <v>136</v>
      </c>
      <c r="K6450" t="s">
        <v>137</v>
      </c>
      <c r="L6450" t="s">
        <v>18498</v>
      </c>
      <c r="M6450" t="s">
        <v>18499</v>
      </c>
      <c r="N6450">
        <v>0.62638888800000003</v>
      </c>
      <c r="O6450">
        <v>0</v>
      </c>
      <c r="P6450">
        <v>1</v>
      </c>
      <c r="Q6450">
        <v>20</v>
      </c>
      <c r="R6450">
        <v>8</v>
      </c>
      <c r="S6450">
        <v>12</v>
      </c>
      <c r="T6450">
        <v>0</v>
      </c>
      <c r="U6450">
        <v>11</v>
      </c>
      <c r="V6450">
        <v>0</v>
      </c>
      <c r="W6450">
        <v>0</v>
      </c>
      <c r="X6450">
        <v>0.15581955653305557</v>
      </c>
      <c r="Y6450">
        <v>17.963377150005467</v>
      </c>
      <c r="Z6450">
        <v>3.9425669314283391</v>
      </c>
      <c r="AA6450">
        <v>104.97439777072464</v>
      </c>
      <c r="AB6450">
        <v>0</v>
      </c>
      <c r="AC6450">
        <v>1019.2282919375949</v>
      </c>
      <c r="AD6450">
        <v>0</v>
      </c>
      <c r="AE6450">
        <v>1146.2644533462865</v>
      </c>
    </row>
    <row r="6451" spans="1:31" x14ac:dyDescent="0.25">
      <c r="A6451">
        <v>1722836</v>
      </c>
      <c r="B6451">
        <v>1</v>
      </c>
      <c r="C6451" t="s">
        <v>81</v>
      </c>
      <c r="D6451" t="s">
        <v>123</v>
      </c>
      <c r="E6451" t="s">
        <v>171</v>
      </c>
      <c r="F6451" t="s">
        <v>10803</v>
      </c>
      <c r="G6451" t="s">
        <v>147</v>
      </c>
      <c r="H6451" t="s">
        <v>143</v>
      </c>
      <c r="I6451" t="s">
        <v>135</v>
      </c>
      <c r="J6451" t="s">
        <v>136</v>
      </c>
      <c r="K6451" t="s">
        <v>137</v>
      </c>
      <c r="L6451" t="s">
        <v>18500</v>
      </c>
      <c r="M6451" t="s">
        <v>18501</v>
      </c>
      <c r="N6451">
        <v>1.4102777769999999</v>
      </c>
      <c r="O6451">
        <v>7</v>
      </c>
      <c r="P6451">
        <v>7</v>
      </c>
      <c r="Q6451">
        <v>208</v>
      </c>
      <c r="R6451">
        <v>149</v>
      </c>
      <c r="S6451">
        <v>42</v>
      </c>
      <c r="T6451">
        <v>19</v>
      </c>
      <c r="U6451">
        <v>0</v>
      </c>
      <c r="V6451">
        <v>0</v>
      </c>
      <c r="W6451">
        <v>2.7292455095604833</v>
      </c>
      <c r="X6451">
        <v>7.6197160348194384</v>
      </c>
      <c r="Y6451">
        <v>79.15751392224881</v>
      </c>
      <c r="Z6451">
        <v>58.383687063669598</v>
      </c>
      <c r="AA6451">
        <v>165.88751949500417</v>
      </c>
      <c r="AB6451">
        <v>6.9050849565129475</v>
      </c>
      <c r="AC6451">
        <v>0</v>
      </c>
      <c r="AD6451">
        <v>0</v>
      </c>
      <c r="AE6451">
        <v>320.68276698181546</v>
      </c>
    </row>
    <row r="6452" spans="1:31" x14ac:dyDescent="0.25">
      <c r="A6452">
        <v>1722195</v>
      </c>
      <c r="B6452">
        <v>1</v>
      </c>
      <c r="C6452" t="s">
        <v>80</v>
      </c>
      <c r="D6452" t="s">
        <v>96</v>
      </c>
      <c r="E6452" t="s">
        <v>160</v>
      </c>
      <c r="F6452" t="s">
        <v>2138</v>
      </c>
      <c r="G6452" t="s">
        <v>162</v>
      </c>
      <c r="H6452" t="s">
        <v>134</v>
      </c>
      <c r="I6452" t="s">
        <v>135</v>
      </c>
      <c r="J6452" t="s">
        <v>136</v>
      </c>
      <c r="K6452" t="s">
        <v>137</v>
      </c>
      <c r="L6452" t="s">
        <v>18502</v>
      </c>
      <c r="M6452" t="s">
        <v>18503</v>
      </c>
      <c r="N6452">
        <v>1.993333333</v>
      </c>
      <c r="O6452">
        <v>0</v>
      </c>
      <c r="P6452">
        <v>152</v>
      </c>
      <c r="Q6452">
        <v>0</v>
      </c>
      <c r="R6452">
        <v>2</v>
      </c>
      <c r="S6452">
        <v>0</v>
      </c>
      <c r="T6452">
        <v>2</v>
      </c>
      <c r="U6452">
        <v>0</v>
      </c>
      <c r="V6452">
        <v>0</v>
      </c>
      <c r="W6452">
        <v>0</v>
      </c>
      <c r="X6452">
        <v>145.92217233796475</v>
      </c>
      <c r="Y6452">
        <v>0</v>
      </c>
      <c r="Z6452">
        <v>9.4475289301983331E-2</v>
      </c>
      <c r="AA6452">
        <v>0</v>
      </c>
      <c r="AB6452">
        <v>0.99946574770513319</v>
      </c>
      <c r="AC6452">
        <v>0</v>
      </c>
      <c r="AD6452">
        <v>0</v>
      </c>
      <c r="AE6452">
        <v>147.01611337497187</v>
      </c>
    </row>
    <row r="6453" spans="1:31" x14ac:dyDescent="0.25">
      <c r="A6453">
        <v>1722808</v>
      </c>
      <c r="B6453">
        <v>1</v>
      </c>
      <c r="C6453" t="s">
        <v>80</v>
      </c>
      <c r="D6453" t="s">
        <v>100</v>
      </c>
      <c r="E6453" t="s">
        <v>171</v>
      </c>
      <c r="F6453" t="s">
        <v>18504</v>
      </c>
      <c r="G6453" t="s">
        <v>147</v>
      </c>
      <c r="H6453" t="s">
        <v>143</v>
      </c>
      <c r="I6453" t="s">
        <v>135</v>
      </c>
      <c r="J6453" t="s">
        <v>136</v>
      </c>
      <c r="K6453" t="s">
        <v>137</v>
      </c>
      <c r="L6453" t="s">
        <v>18505</v>
      </c>
      <c r="M6453" t="s">
        <v>18506</v>
      </c>
      <c r="N6453">
        <v>5.1236111109999998</v>
      </c>
      <c r="O6453">
        <v>0</v>
      </c>
      <c r="P6453">
        <v>36</v>
      </c>
      <c r="Q6453">
        <v>0</v>
      </c>
      <c r="R6453">
        <v>8</v>
      </c>
      <c r="S6453">
        <v>0</v>
      </c>
      <c r="T6453">
        <v>3</v>
      </c>
      <c r="U6453">
        <v>0</v>
      </c>
      <c r="V6453">
        <v>0</v>
      </c>
      <c r="W6453">
        <v>0</v>
      </c>
      <c r="X6453">
        <v>64.709563626846744</v>
      </c>
      <c r="Y6453">
        <v>0</v>
      </c>
      <c r="Z6453">
        <v>27.673554800913941</v>
      </c>
      <c r="AA6453">
        <v>0</v>
      </c>
      <c r="AB6453">
        <v>4.6600435109063403</v>
      </c>
      <c r="AC6453">
        <v>0</v>
      </c>
      <c r="AD6453">
        <v>0</v>
      </c>
      <c r="AE6453">
        <v>97.043161938667012</v>
      </c>
    </row>
    <row r="6454" spans="1:31" x14ac:dyDescent="0.25">
      <c r="A6454">
        <v>1722284</v>
      </c>
      <c r="B6454">
        <v>1</v>
      </c>
      <c r="C6454" t="s">
        <v>80</v>
      </c>
      <c r="D6454" t="s">
        <v>93</v>
      </c>
      <c r="E6454" t="s">
        <v>160</v>
      </c>
      <c r="F6454" t="s">
        <v>3795</v>
      </c>
      <c r="G6454" t="s">
        <v>152</v>
      </c>
      <c r="H6454" t="s">
        <v>134</v>
      </c>
      <c r="I6454" t="s">
        <v>135</v>
      </c>
      <c r="J6454" t="s">
        <v>136</v>
      </c>
      <c r="K6454" t="s">
        <v>153</v>
      </c>
      <c r="L6454" t="s">
        <v>18507</v>
      </c>
      <c r="M6454" t="s">
        <v>18508</v>
      </c>
      <c r="N6454">
        <v>5.5030000000000001</v>
      </c>
      <c r="O6454">
        <v>0</v>
      </c>
      <c r="P6454">
        <v>36</v>
      </c>
      <c r="Q6454">
        <v>0</v>
      </c>
      <c r="R6454">
        <v>3</v>
      </c>
      <c r="S6454">
        <v>0</v>
      </c>
      <c r="T6454">
        <v>7</v>
      </c>
      <c r="U6454">
        <v>0</v>
      </c>
      <c r="V6454">
        <v>0</v>
      </c>
      <c r="W6454">
        <v>0</v>
      </c>
      <c r="X6454">
        <v>64.829506502432878</v>
      </c>
      <c r="Y6454">
        <v>0</v>
      </c>
      <c r="Z6454">
        <v>10.876628963190864</v>
      </c>
      <c r="AA6454">
        <v>0</v>
      </c>
      <c r="AB6454">
        <v>21.881417913035992</v>
      </c>
      <c r="AC6454">
        <v>0</v>
      </c>
      <c r="AD6454">
        <v>0</v>
      </c>
      <c r="AE6454">
        <v>97.587553378659734</v>
      </c>
    </row>
    <row r="6455" spans="1:31" x14ac:dyDescent="0.25">
      <c r="A6455">
        <v>1722576</v>
      </c>
      <c r="B6455">
        <v>1</v>
      </c>
      <c r="C6455" t="s">
        <v>81</v>
      </c>
      <c r="D6455" t="s">
        <v>113</v>
      </c>
      <c r="E6455" t="s">
        <v>160</v>
      </c>
      <c r="F6455" t="s">
        <v>1931</v>
      </c>
      <c r="G6455" t="s">
        <v>326</v>
      </c>
      <c r="H6455" t="s">
        <v>134</v>
      </c>
      <c r="I6455" t="s">
        <v>135</v>
      </c>
      <c r="J6455" t="s">
        <v>136</v>
      </c>
      <c r="K6455" t="s">
        <v>137</v>
      </c>
      <c r="L6455" t="s">
        <v>18509</v>
      </c>
      <c r="M6455" t="s">
        <v>18510</v>
      </c>
      <c r="N6455">
        <v>0.903888888</v>
      </c>
      <c r="O6455">
        <v>0</v>
      </c>
      <c r="P6455">
        <v>6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0.37437273736177945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0.37437273736177945</v>
      </c>
    </row>
    <row r="6456" spans="1:31" x14ac:dyDescent="0.25">
      <c r="A6456">
        <v>1722802</v>
      </c>
      <c r="B6456">
        <v>1</v>
      </c>
      <c r="C6456" t="s">
        <v>81</v>
      </c>
      <c r="D6456" t="s">
        <v>116</v>
      </c>
      <c r="E6456" t="s">
        <v>150</v>
      </c>
      <c r="F6456" t="s">
        <v>18511</v>
      </c>
      <c r="G6456" t="s">
        <v>186</v>
      </c>
      <c r="H6456" t="s">
        <v>134</v>
      </c>
      <c r="I6456" t="s">
        <v>135</v>
      </c>
      <c r="J6456" t="s">
        <v>136</v>
      </c>
      <c r="K6456" t="s">
        <v>137</v>
      </c>
      <c r="L6456" t="s">
        <v>18512</v>
      </c>
      <c r="M6456" t="s">
        <v>18513</v>
      </c>
      <c r="N6456">
        <v>1.669444444</v>
      </c>
      <c r="O6456">
        <v>0</v>
      </c>
      <c r="P6456">
        <v>53</v>
      </c>
      <c r="Q6456">
        <v>0</v>
      </c>
      <c r="R6456">
        <v>0</v>
      </c>
      <c r="S6456">
        <v>0</v>
      </c>
      <c r="T6456">
        <v>3</v>
      </c>
      <c r="U6456">
        <v>0</v>
      </c>
      <c r="V6456">
        <v>0</v>
      </c>
      <c r="W6456">
        <v>0</v>
      </c>
      <c r="X6456">
        <v>5.7683468779313021</v>
      </c>
      <c r="Y6456">
        <v>0</v>
      </c>
      <c r="Z6456">
        <v>0</v>
      </c>
      <c r="AA6456">
        <v>0</v>
      </c>
      <c r="AB6456">
        <v>3.2333473356523088</v>
      </c>
      <c r="AC6456">
        <v>0</v>
      </c>
      <c r="AD6456">
        <v>0</v>
      </c>
      <c r="AE6456">
        <v>9.0016942135836118</v>
      </c>
    </row>
    <row r="6457" spans="1:31" x14ac:dyDescent="0.25">
      <c r="A6457">
        <v>1722553</v>
      </c>
      <c r="B6457">
        <v>1</v>
      </c>
      <c r="C6457" t="s">
        <v>80</v>
      </c>
      <c r="D6457" t="s">
        <v>93</v>
      </c>
      <c r="E6457" t="s">
        <v>131</v>
      </c>
      <c r="F6457" t="s">
        <v>18514</v>
      </c>
      <c r="G6457" t="s">
        <v>133</v>
      </c>
      <c r="H6457" t="s">
        <v>134</v>
      </c>
      <c r="I6457" t="s">
        <v>135</v>
      </c>
      <c r="J6457" t="s">
        <v>136</v>
      </c>
      <c r="K6457" t="s">
        <v>137</v>
      </c>
      <c r="L6457" t="s">
        <v>18515</v>
      </c>
      <c r="M6457" t="s">
        <v>18516</v>
      </c>
      <c r="N6457">
        <v>6.4119444440000004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2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9.941919767605583</v>
      </c>
      <c r="AC6457">
        <v>0</v>
      </c>
      <c r="AD6457">
        <v>0</v>
      </c>
      <c r="AE6457">
        <v>9.941919767605583</v>
      </c>
    </row>
    <row r="6458" spans="1:31" x14ac:dyDescent="0.25">
      <c r="A6458">
        <v>1722470</v>
      </c>
      <c r="B6458">
        <v>1</v>
      </c>
      <c r="C6458" t="s">
        <v>80</v>
      </c>
      <c r="D6458" t="s">
        <v>84</v>
      </c>
      <c r="E6458" t="s">
        <v>131</v>
      </c>
      <c r="F6458" t="s">
        <v>18517</v>
      </c>
      <c r="G6458" t="s">
        <v>133</v>
      </c>
      <c r="H6458" t="s">
        <v>134</v>
      </c>
      <c r="I6458" t="s">
        <v>135</v>
      </c>
      <c r="J6458" t="s">
        <v>136</v>
      </c>
      <c r="K6458" t="s">
        <v>137</v>
      </c>
      <c r="L6458" t="s">
        <v>18518</v>
      </c>
      <c r="M6458" t="s">
        <v>18519</v>
      </c>
      <c r="N6458">
        <v>6.039722222</v>
      </c>
      <c r="O6458">
        <v>0</v>
      </c>
      <c r="P6458">
        <v>5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4.8330136389570582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4.8330136389570582</v>
      </c>
    </row>
    <row r="6459" spans="1:31" x14ac:dyDescent="0.25">
      <c r="A6459">
        <v>1722267</v>
      </c>
      <c r="B6459">
        <v>1</v>
      </c>
      <c r="C6459" t="s">
        <v>80</v>
      </c>
      <c r="D6459" t="s">
        <v>87</v>
      </c>
      <c r="E6459" t="s">
        <v>171</v>
      </c>
      <c r="F6459" t="s">
        <v>18520</v>
      </c>
      <c r="G6459" t="s">
        <v>173</v>
      </c>
      <c r="H6459" t="s">
        <v>143</v>
      </c>
      <c r="I6459" t="s">
        <v>135</v>
      </c>
      <c r="J6459" t="s">
        <v>136</v>
      </c>
      <c r="K6459" t="s">
        <v>153</v>
      </c>
      <c r="L6459" t="s">
        <v>18521</v>
      </c>
      <c r="M6459" t="s">
        <v>18522</v>
      </c>
      <c r="N6459">
        <v>1.186111111</v>
      </c>
      <c r="O6459">
        <v>0</v>
      </c>
      <c r="P6459">
        <v>652</v>
      </c>
      <c r="Q6459">
        <v>0</v>
      </c>
      <c r="R6459">
        <v>0</v>
      </c>
      <c r="S6459">
        <v>0</v>
      </c>
      <c r="T6459">
        <v>28</v>
      </c>
      <c r="U6459">
        <v>0</v>
      </c>
      <c r="V6459">
        <v>0</v>
      </c>
      <c r="W6459">
        <v>0</v>
      </c>
      <c r="X6459">
        <v>275.94347445641688</v>
      </c>
      <c r="Y6459">
        <v>0</v>
      </c>
      <c r="Z6459">
        <v>0</v>
      </c>
      <c r="AA6459">
        <v>0</v>
      </c>
      <c r="AB6459">
        <v>18.672126270894868</v>
      </c>
      <c r="AC6459">
        <v>0</v>
      </c>
      <c r="AD6459">
        <v>0</v>
      </c>
      <c r="AE6459">
        <v>294.61560072731174</v>
      </c>
    </row>
    <row r="6460" spans="1:31" x14ac:dyDescent="0.25">
      <c r="A6460">
        <v>1722662</v>
      </c>
      <c r="B6460">
        <v>1</v>
      </c>
      <c r="C6460" t="s">
        <v>80</v>
      </c>
      <c r="D6460" t="s">
        <v>95</v>
      </c>
      <c r="E6460" t="s">
        <v>171</v>
      </c>
      <c r="F6460" t="s">
        <v>16974</v>
      </c>
      <c r="G6460" t="s">
        <v>2009</v>
      </c>
      <c r="H6460" t="s">
        <v>143</v>
      </c>
      <c r="I6460" t="s">
        <v>135</v>
      </c>
      <c r="J6460" t="s">
        <v>136</v>
      </c>
      <c r="K6460" t="s">
        <v>137</v>
      </c>
      <c r="L6460" t="s">
        <v>18523</v>
      </c>
      <c r="M6460" t="s">
        <v>18524</v>
      </c>
      <c r="N6460">
        <v>1.025555555</v>
      </c>
      <c r="O6460">
        <v>0</v>
      </c>
      <c r="P6460">
        <v>267</v>
      </c>
      <c r="Q6460">
        <v>1</v>
      </c>
      <c r="R6460">
        <v>1</v>
      </c>
      <c r="S6460">
        <v>2</v>
      </c>
      <c r="T6460">
        <v>18</v>
      </c>
      <c r="U6460">
        <v>0</v>
      </c>
      <c r="V6460">
        <v>0</v>
      </c>
      <c r="W6460">
        <v>0</v>
      </c>
      <c r="X6460">
        <v>51.851125163722379</v>
      </c>
      <c r="Y6460">
        <v>0.57211536613666669</v>
      </c>
      <c r="Z6460">
        <v>1.2323761889720002E-2</v>
      </c>
      <c r="AA6460">
        <v>23.604042515144744</v>
      </c>
      <c r="AB6460">
        <v>3.1978037899243694</v>
      </c>
      <c r="AC6460">
        <v>0</v>
      </c>
      <c r="AD6460">
        <v>0</v>
      </c>
      <c r="AE6460">
        <v>79.237410596817867</v>
      </c>
    </row>
    <row r="6461" spans="1:31" x14ac:dyDescent="0.25">
      <c r="A6461">
        <v>1722559</v>
      </c>
      <c r="B6461">
        <v>1</v>
      </c>
      <c r="C6461" t="s">
        <v>80</v>
      </c>
      <c r="D6461" t="s">
        <v>99</v>
      </c>
      <c r="E6461" t="s">
        <v>131</v>
      </c>
      <c r="F6461" t="s">
        <v>18525</v>
      </c>
      <c r="G6461" t="s">
        <v>133</v>
      </c>
      <c r="H6461" t="s">
        <v>134</v>
      </c>
      <c r="I6461" t="s">
        <v>135</v>
      </c>
      <c r="J6461" t="s">
        <v>136</v>
      </c>
      <c r="K6461" t="s">
        <v>137</v>
      </c>
      <c r="L6461" t="s">
        <v>18526</v>
      </c>
      <c r="M6461" t="s">
        <v>18527</v>
      </c>
      <c r="N6461">
        <v>2.281111111</v>
      </c>
      <c r="O6461">
        <v>0</v>
      </c>
      <c r="P6461">
        <v>2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4.8200441466998339E-2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4.8200441466998339E-2</v>
      </c>
    </row>
    <row r="6462" spans="1:31" x14ac:dyDescent="0.25">
      <c r="A6462">
        <v>1722702</v>
      </c>
      <c r="B6462">
        <v>1</v>
      </c>
      <c r="C6462" t="s">
        <v>80</v>
      </c>
      <c r="D6462" t="s">
        <v>93</v>
      </c>
      <c r="E6462" t="s">
        <v>160</v>
      </c>
      <c r="F6462" t="s">
        <v>18528</v>
      </c>
      <c r="G6462" t="s">
        <v>162</v>
      </c>
      <c r="H6462" t="s">
        <v>134</v>
      </c>
      <c r="I6462" t="s">
        <v>135</v>
      </c>
      <c r="J6462" t="s">
        <v>136</v>
      </c>
      <c r="K6462" t="s">
        <v>137</v>
      </c>
      <c r="L6462" t="s">
        <v>18529</v>
      </c>
      <c r="M6462" t="s">
        <v>18530</v>
      </c>
      <c r="N6462">
        <v>1.7069444439999999</v>
      </c>
      <c r="O6462">
        <v>0</v>
      </c>
      <c r="P6462">
        <v>7</v>
      </c>
      <c r="Q6462">
        <v>0</v>
      </c>
      <c r="R6462">
        <v>8</v>
      </c>
      <c r="S6462">
        <v>0</v>
      </c>
      <c r="T6462">
        <v>3</v>
      </c>
      <c r="U6462">
        <v>0</v>
      </c>
      <c r="V6462">
        <v>0</v>
      </c>
      <c r="W6462">
        <v>0</v>
      </c>
      <c r="X6462">
        <v>0.90256754780070292</v>
      </c>
      <c r="Y6462">
        <v>0</v>
      </c>
      <c r="Z6462">
        <v>7.8616569191484373</v>
      </c>
      <c r="AA6462">
        <v>0</v>
      </c>
      <c r="AB6462">
        <v>4.2183852694788637</v>
      </c>
      <c r="AC6462">
        <v>0</v>
      </c>
      <c r="AD6462">
        <v>0</v>
      </c>
      <c r="AE6462">
        <v>12.982609736428005</v>
      </c>
    </row>
    <row r="6463" spans="1:31" x14ac:dyDescent="0.25">
      <c r="A6463">
        <v>1722204</v>
      </c>
      <c r="B6463">
        <v>1</v>
      </c>
      <c r="C6463" t="s">
        <v>81</v>
      </c>
      <c r="D6463" t="s">
        <v>120</v>
      </c>
      <c r="E6463" t="s">
        <v>131</v>
      </c>
      <c r="F6463" t="s">
        <v>18531</v>
      </c>
      <c r="G6463" t="s">
        <v>133</v>
      </c>
      <c r="H6463" t="s">
        <v>134</v>
      </c>
      <c r="I6463" t="s">
        <v>135</v>
      </c>
      <c r="J6463" t="s">
        <v>136</v>
      </c>
      <c r="K6463" t="s">
        <v>137</v>
      </c>
      <c r="L6463" t="s">
        <v>18532</v>
      </c>
      <c r="M6463" t="s">
        <v>18533</v>
      </c>
      <c r="N6463">
        <v>2.1158333329999999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1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1.9478874170303886E-2</v>
      </c>
      <c r="AC6463">
        <v>0</v>
      </c>
      <c r="AD6463">
        <v>0</v>
      </c>
      <c r="AE6463">
        <v>1.9478874170303886E-2</v>
      </c>
    </row>
    <row r="6464" spans="1:31" x14ac:dyDescent="0.25">
      <c r="A6464">
        <v>1722178</v>
      </c>
      <c r="B6464">
        <v>1</v>
      </c>
      <c r="C6464" t="s">
        <v>81</v>
      </c>
      <c r="D6464" t="s">
        <v>116</v>
      </c>
      <c r="E6464" t="s">
        <v>171</v>
      </c>
      <c r="F6464" t="s">
        <v>18534</v>
      </c>
      <c r="G6464" t="s">
        <v>246</v>
      </c>
      <c r="H6464" t="s">
        <v>143</v>
      </c>
      <c r="I6464" t="s">
        <v>135</v>
      </c>
      <c r="J6464" t="s">
        <v>136</v>
      </c>
      <c r="K6464" t="s">
        <v>137</v>
      </c>
      <c r="L6464" t="s">
        <v>18535</v>
      </c>
      <c r="M6464" t="s">
        <v>18536</v>
      </c>
      <c r="N6464">
        <v>2.9497222220000001</v>
      </c>
      <c r="O6464">
        <v>0</v>
      </c>
      <c r="P6464">
        <v>132</v>
      </c>
      <c r="Q6464">
        <v>0</v>
      </c>
      <c r="R6464">
        <v>2</v>
      </c>
      <c r="S6464">
        <v>0</v>
      </c>
      <c r="T6464">
        <v>13</v>
      </c>
      <c r="U6464">
        <v>1</v>
      </c>
      <c r="V6464">
        <v>0</v>
      </c>
      <c r="W6464">
        <v>0</v>
      </c>
      <c r="X6464">
        <v>43.444436837809526</v>
      </c>
      <c r="Y6464">
        <v>0</v>
      </c>
      <c r="Z6464">
        <v>8.4307195252331962E-2</v>
      </c>
      <c r="AA6464">
        <v>0</v>
      </c>
      <c r="AB6464">
        <v>3.7596870625519574</v>
      </c>
      <c r="AC6464">
        <v>14.765650565837712</v>
      </c>
      <c r="AD6464">
        <v>0</v>
      </c>
      <c r="AE6464">
        <v>62.054081661451519</v>
      </c>
    </row>
    <row r="6465" spans="1:31" x14ac:dyDescent="0.25">
      <c r="A6465">
        <v>1722347</v>
      </c>
      <c r="B6465">
        <v>1</v>
      </c>
      <c r="C6465" t="s">
        <v>80</v>
      </c>
      <c r="D6465" t="s">
        <v>97</v>
      </c>
      <c r="E6465" t="s">
        <v>131</v>
      </c>
      <c r="F6465" t="s">
        <v>18537</v>
      </c>
      <c r="G6465" t="s">
        <v>157</v>
      </c>
      <c r="H6465" t="s">
        <v>134</v>
      </c>
      <c r="I6465" t="s">
        <v>135</v>
      </c>
      <c r="J6465" t="s">
        <v>136</v>
      </c>
      <c r="K6465" t="s">
        <v>137</v>
      </c>
      <c r="L6465" t="s">
        <v>18538</v>
      </c>
      <c r="M6465" t="s">
        <v>18539</v>
      </c>
      <c r="N6465">
        <v>10.439166666</v>
      </c>
      <c r="O6465">
        <v>0</v>
      </c>
      <c r="P6465">
        <v>0</v>
      </c>
      <c r="Q6465">
        <v>0</v>
      </c>
      <c r="R6465">
        <v>2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1.628135469209276</v>
      </c>
      <c r="AA6465">
        <v>0</v>
      </c>
      <c r="AB6465">
        <v>0</v>
      </c>
      <c r="AC6465">
        <v>0</v>
      </c>
      <c r="AD6465">
        <v>0</v>
      </c>
      <c r="AE6465">
        <v>1.628135469209276</v>
      </c>
    </row>
    <row r="6466" spans="1:31" x14ac:dyDescent="0.25">
      <c r="A6466">
        <v>1722533</v>
      </c>
      <c r="B6466">
        <v>1</v>
      </c>
      <c r="C6466" t="s">
        <v>81</v>
      </c>
      <c r="D6466" t="s">
        <v>122</v>
      </c>
      <c r="E6466" t="s">
        <v>160</v>
      </c>
      <c r="F6466" t="s">
        <v>18540</v>
      </c>
      <c r="G6466" t="s">
        <v>326</v>
      </c>
      <c r="H6466" t="s">
        <v>134</v>
      </c>
      <c r="I6466" t="s">
        <v>135</v>
      </c>
      <c r="J6466" t="s">
        <v>136</v>
      </c>
      <c r="K6466" t="s">
        <v>137</v>
      </c>
      <c r="L6466" t="s">
        <v>18541</v>
      </c>
      <c r="M6466" t="s">
        <v>18542</v>
      </c>
      <c r="N6466">
        <v>0.48027777700000002</v>
      </c>
      <c r="O6466">
        <v>0</v>
      </c>
      <c r="P6466">
        <v>67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6.9578324422197513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6.9578324422197513</v>
      </c>
    </row>
    <row r="6467" spans="1:31" x14ac:dyDescent="0.25">
      <c r="A6467">
        <v>1722845</v>
      </c>
      <c r="B6467">
        <v>1</v>
      </c>
      <c r="C6467" t="s">
        <v>80</v>
      </c>
      <c r="D6467" t="s">
        <v>83</v>
      </c>
      <c r="E6467" t="s">
        <v>150</v>
      </c>
      <c r="F6467" t="s">
        <v>18543</v>
      </c>
      <c r="G6467" t="s">
        <v>2913</v>
      </c>
      <c r="H6467" t="s">
        <v>134</v>
      </c>
      <c r="I6467" t="s">
        <v>135</v>
      </c>
      <c r="J6467" t="s">
        <v>136</v>
      </c>
      <c r="K6467" t="s">
        <v>137</v>
      </c>
      <c r="L6467" t="s">
        <v>18544</v>
      </c>
      <c r="M6467" t="s">
        <v>18545</v>
      </c>
      <c r="N6467">
        <v>3.0441666660000002</v>
      </c>
      <c r="O6467">
        <v>0</v>
      </c>
      <c r="P6467">
        <v>843</v>
      </c>
      <c r="Q6467">
        <v>0</v>
      </c>
      <c r="R6467">
        <v>0</v>
      </c>
      <c r="S6467">
        <v>0</v>
      </c>
      <c r="T6467">
        <v>25</v>
      </c>
      <c r="U6467">
        <v>0</v>
      </c>
      <c r="V6467">
        <v>0</v>
      </c>
      <c r="W6467">
        <v>0</v>
      </c>
      <c r="X6467">
        <v>581.40615825672808</v>
      </c>
      <c r="Y6467">
        <v>0</v>
      </c>
      <c r="Z6467">
        <v>0</v>
      </c>
      <c r="AA6467">
        <v>0</v>
      </c>
      <c r="AB6467">
        <v>56.400863538928334</v>
      </c>
      <c r="AC6467">
        <v>0</v>
      </c>
      <c r="AD6467">
        <v>0</v>
      </c>
      <c r="AE6467">
        <v>637.8070217956564</v>
      </c>
    </row>
    <row r="6468" spans="1:31" x14ac:dyDescent="0.25">
      <c r="A6468">
        <v>1722184</v>
      </c>
      <c r="B6468">
        <v>1</v>
      </c>
      <c r="C6468" t="s">
        <v>80</v>
      </c>
      <c r="D6468" t="s">
        <v>99</v>
      </c>
      <c r="E6468" t="s">
        <v>160</v>
      </c>
      <c r="F6468" t="s">
        <v>11407</v>
      </c>
      <c r="G6468" t="s">
        <v>162</v>
      </c>
      <c r="H6468" t="s">
        <v>134</v>
      </c>
      <c r="I6468" t="s">
        <v>135</v>
      </c>
      <c r="J6468" t="s">
        <v>136</v>
      </c>
      <c r="K6468" t="s">
        <v>137</v>
      </c>
      <c r="L6468" t="s">
        <v>18546</v>
      </c>
      <c r="M6468" t="s">
        <v>18547</v>
      </c>
      <c r="N6468">
        <v>3.3647222220000002</v>
      </c>
      <c r="O6468">
        <v>0</v>
      </c>
      <c r="P6468">
        <v>65</v>
      </c>
      <c r="Q6468">
        <v>0</v>
      </c>
      <c r="R6468">
        <v>0</v>
      </c>
      <c r="S6468">
        <v>0</v>
      </c>
      <c r="T6468">
        <v>5</v>
      </c>
      <c r="U6468">
        <v>0</v>
      </c>
      <c r="V6468">
        <v>0</v>
      </c>
      <c r="W6468">
        <v>0</v>
      </c>
      <c r="X6468">
        <v>50.933821423969945</v>
      </c>
      <c r="Y6468">
        <v>0</v>
      </c>
      <c r="Z6468">
        <v>0</v>
      </c>
      <c r="AA6468">
        <v>0</v>
      </c>
      <c r="AB6468">
        <v>10.681837247002571</v>
      </c>
      <c r="AC6468">
        <v>0</v>
      </c>
      <c r="AD6468">
        <v>0</v>
      </c>
      <c r="AE6468">
        <v>61.615658670972515</v>
      </c>
    </row>
    <row r="6469" spans="1:31" x14ac:dyDescent="0.25">
      <c r="A6469">
        <v>1722825</v>
      </c>
      <c r="B6469">
        <v>1</v>
      </c>
      <c r="C6469" t="s">
        <v>80</v>
      </c>
      <c r="D6469" t="s">
        <v>83</v>
      </c>
      <c r="E6469" t="s">
        <v>131</v>
      </c>
      <c r="F6469" t="s">
        <v>18548</v>
      </c>
      <c r="G6469" t="s">
        <v>133</v>
      </c>
      <c r="H6469" t="s">
        <v>134</v>
      </c>
      <c r="I6469" t="s">
        <v>135</v>
      </c>
      <c r="J6469" t="s">
        <v>136</v>
      </c>
      <c r="K6469" t="s">
        <v>137</v>
      </c>
      <c r="L6469" t="s">
        <v>18549</v>
      </c>
      <c r="M6469" t="s">
        <v>18550</v>
      </c>
      <c r="N6469">
        <v>2.929444444</v>
      </c>
      <c r="O6469">
        <v>0</v>
      </c>
      <c r="P6469">
        <v>5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5.1592895914900971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5.1592895914900971</v>
      </c>
    </row>
    <row r="6470" spans="1:31" x14ac:dyDescent="0.25">
      <c r="A6470">
        <v>1722198</v>
      </c>
      <c r="B6470">
        <v>1</v>
      </c>
      <c r="C6470" t="s">
        <v>80</v>
      </c>
      <c r="D6470" t="s">
        <v>96</v>
      </c>
      <c r="E6470" t="s">
        <v>131</v>
      </c>
      <c r="F6470" t="s">
        <v>18551</v>
      </c>
      <c r="G6470" t="s">
        <v>242</v>
      </c>
      <c r="H6470" t="s">
        <v>134</v>
      </c>
      <c r="I6470" t="s">
        <v>135</v>
      </c>
      <c r="J6470" t="s">
        <v>136</v>
      </c>
      <c r="K6470" t="s">
        <v>137</v>
      </c>
      <c r="L6470" t="s">
        <v>18552</v>
      </c>
      <c r="M6470" t="s">
        <v>18553</v>
      </c>
      <c r="N6470">
        <v>4.0250000000000004</v>
      </c>
      <c r="O6470">
        <v>0</v>
      </c>
      <c r="P6470">
        <v>10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4.2787375483048011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4.2787375483048011</v>
      </c>
    </row>
    <row r="6471" spans="1:31" x14ac:dyDescent="0.25">
      <c r="A6471">
        <v>1722782</v>
      </c>
      <c r="B6471">
        <v>1</v>
      </c>
      <c r="C6471" t="s">
        <v>81</v>
      </c>
      <c r="D6471" t="s">
        <v>112</v>
      </c>
      <c r="E6471" t="s">
        <v>171</v>
      </c>
      <c r="F6471" t="s">
        <v>18554</v>
      </c>
      <c r="G6471" t="s">
        <v>295</v>
      </c>
      <c r="H6471" t="s">
        <v>143</v>
      </c>
      <c r="I6471" t="s">
        <v>135</v>
      </c>
      <c r="J6471" t="s">
        <v>136</v>
      </c>
      <c r="K6471" t="s">
        <v>137</v>
      </c>
      <c r="L6471" t="s">
        <v>18555</v>
      </c>
      <c r="M6471" t="s">
        <v>18556</v>
      </c>
      <c r="N6471">
        <v>3.9186111110000001</v>
      </c>
      <c r="O6471">
        <v>0</v>
      </c>
      <c r="P6471">
        <v>18</v>
      </c>
      <c r="Q6471">
        <v>0</v>
      </c>
      <c r="R6471">
        <v>6</v>
      </c>
      <c r="S6471">
        <v>0</v>
      </c>
      <c r="T6471">
        <v>1</v>
      </c>
      <c r="U6471">
        <v>0</v>
      </c>
      <c r="V6471">
        <v>0</v>
      </c>
      <c r="W6471">
        <v>0</v>
      </c>
      <c r="X6471">
        <v>3.4366030122559761</v>
      </c>
      <c r="Y6471">
        <v>0</v>
      </c>
      <c r="Z6471">
        <v>0.32074771017856579</v>
      </c>
      <c r="AA6471">
        <v>0</v>
      </c>
      <c r="AB6471">
        <v>2.9633698910833891E-2</v>
      </c>
      <c r="AC6471">
        <v>0</v>
      </c>
      <c r="AD6471">
        <v>0</v>
      </c>
      <c r="AE6471">
        <v>3.7869844213453754</v>
      </c>
    </row>
    <row r="6472" spans="1:31" x14ac:dyDescent="0.25">
      <c r="A6472">
        <v>1722739</v>
      </c>
      <c r="B6472">
        <v>1</v>
      </c>
      <c r="C6472" t="s">
        <v>80</v>
      </c>
      <c r="D6472" t="s">
        <v>104</v>
      </c>
      <c r="E6472" t="s">
        <v>171</v>
      </c>
      <c r="F6472" t="s">
        <v>18557</v>
      </c>
      <c r="G6472" t="s">
        <v>295</v>
      </c>
      <c r="H6472" t="s">
        <v>143</v>
      </c>
      <c r="I6472" t="s">
        <v>135</v>
      </c>
      <c r="J6472" t="s">
        <v>136</v>
      </c>
      <c r="K6472" t="s">
        <v>137</v>
      </c>
      <c r="L6472" t="s">
        <v>18558</v>
      </c>
      <c r="M6472" t="s">
        <v>18559</v>
      </c>
      <c r="N6472">
        <v>0.93777777699999998</v>
      </c>
      <c r="O6472">
        <v>5</v>
      </c>
      <c r="P6472">
        <v>0</v>
      </c>
      <c r="Q6472">
        <v>3</v>
      </c>
      <c r="R6472">
        <v>0</v>
      </c>
      <c r="S6472">
        <v>3</v>
      </c>
      <c r="T6472">
        <v>0</v>
      </c>
      <c r="U6472">
        <v>0</v>
      </c>
      <c r="V6472">
        <v>0</v>
      </c>
      <c r="W6472">
        <v>0.62818847108934239</v>
      </c>
      <c r="X6472">
        <v>0</v>
      </c>
      <c r="Y6472">
        <v>1.3575109708800002</v>
      </c>
      <c r="Z6472">
        <v>0</v>
      </c>
      <c r="AA6472">
        <v>52.714086524022733</v>
      </c>
      <c r="AB6472">
        <v>0</v>
      </c>
      <c r="AC6472">
        <v>0</v>
      </c>
      <c r="AD6472">
        <v>0</v>
      </c>
      <c r="AE6472">
        <v>54.699785965992078</v>
      </c>
    </row>
    <row r="6473" spans="1:31" x14ac:dyDescent="0.25">
      <c r="A6473">
        <v>1722450</v>
      </c>
      <c r="B6473">
        <v>1</v>
      </c>
      <c r="C6473" t="s">
        <v>81</v>
      </c>
      <c r="D6473" t="s">
        <v>113</v>
      </c>
      <c r="E6473" t="s">
        <v>441</v>
      </c>
      <c r="F6473" t="s">
        <v>18560</v>
      </c>
      <c r="G6473" t="s">
        <v>904</v>
      </c>
      <c r="H6473" t="s">
        <v>134</v>
      </c>
      <c r="I6473" t="s">
        <v>135</v>
      </c>
      <c r="J6473" t="s">
        <v>136</v>
      </c>
      <c r="K6473" t="s">
        <v>137</v>
      </c>
      <c r="L6473" t="s">
        <v>18561</v>
      </c>
      <c r="M6473" t="s">
        <v>18562</v>
      </c>
      <c r="N6473">
        <v>3.835</v>
      </c>
      <c r="O6473">
        <v>0</v>
      </c>
      <c r="P6473">
        <v>21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17.537873624516468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17.537873624516468</v>
      </c>
    </row>
    <row r="6474" spans="1:31" x14ac:dyDescent="0.25">
      <c r="A6474">
        <v>1722573</v>
      </c>
      <c r="B6474">
        <v>1</v>
      </c>
      <c r="C6474" t="s">
        <v>80</v>
      </c>
      <c r="D6474" t="s">
        <v>96</v>
      </c>
      <c r="E6474" t="s">
        <v>131</v>
      </c>
      <c r="F6474" t="s">
        <v>18563</v>
      </c>
      <c r="G6474" t="s">
        <v>242</v>
      </c>
      <c r="H6474" t="s">
        <v>134</v>
      </c>
      <c r="I6474" t="s">
        <v>135</v>
      </c>
      <c r="J6474" t="s">
        <v>136</v>
      </c>
      <c r="K6474" t="s">
        <v>137</v>
      </c>
      <c r="L6474" t="s">
        <v>18564</v>
      </c>
      <c r="M6474" t="s">
        <v>18565</v>
      </c>
      <c r="N6474">
        <v>2.9727777770000001</v>
      </c>
      <c r="O6474">
        <v>0</v>
      </c>
      <c r="P6474">
        <v>2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2.7589270951424001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2.7589270951424001</v>
      </c>
    </row>
    <row r="6475" spans="1:31" x14ac:dyDescent="0.25">
      <c r="A6475">
        <v>1722427</v>
      </c>
      <c r="B6475">
        <v>1</v>
      </c>
      <c r="C6475" t="s">
        <v>80</v>
      </c>
      <c r="D6475" t="s">
        <v>106</v>
      </c>
      <c r="E6475" t="s">
        <v>140</v>
      </c>
      <c r="F6475" t="s">
        <v>18566</v>
      </c>
      <c r="G6475" t="s">
        <v>147</v>
      </c>
      <c r="H6475" t="s">
        <v>143</v>
      </c>
      <c r="I6475" t="s">
        <v>135</v>
      </c>
      <c r="J6475" t="s">
        <v>136</v>
      </c>
      <c r="K6475" t="s">
        <v>137</v>
      </c>
      <c r="L6475" t="s">
        <v>18567</v>
      </c>
      <c r="M6475" t="s">
        <v>18568</v>
      </c>
      <c r="N6475">
        <v>0.85805555499999997</v>
      </c>
      <c r="O6475">
        <v>3</v>
      </c>
      <c r="P6475">
        <v>4661</v>
      </c>
      <c r="Q6475">
        <v>309</v>
      </c>
      <c r="R6475">
        <v>705</v>
      </c>
      <c r="S6475">
        <v>68</v>
      </c>
      <c r="T6475">
        <v>928</v>
      </c>
      <c r="U6475">
        <v>3</v>
      </c>
      <c r="V6475">
        <v>0</v>
      </c>
      <c r="W6475">
        <v>0.82433180414150209</v>
      </c>
      <c r="X6475">
        <v>627.32476441011374</v>
      </c>
      <c r="Y6475">
        <v>195.6667327206093</v>
      </c>
      <c r="Z6475">
        <v>283.80800269051736</v>
      </c>
      <c r="AA6475">
        <v>216.85757700250812</v>
      </c>
      <c r="AB6475">
        <v>506.93268111947708</v>
      </c>
      <c r="AC6475">
        <v>102.82240579289677</v>
      </c>
      <c r="AD6475">
        <v>0</v>
      </c>
      <c r="AE6475">
        <v>1934.2364955402638</v>
      </c>
    </row>
    <row r="6476" spans="1:31" x14ac:dyDescent="0.25">
      <c r="A6476">
        <v>1722659</v>
      </c>
      <c r="B6476">
        <v>1</v>
      </c>
      <c r="C6476" t="s">
        <v>80</v>
      </c>
      <c r="D6476" t="s">
        <v>88</v>
      </c>
      <c r="E6476" t="s">
        <v>150</v>
      </c>
      <c r="F6476" t="s">
        <v>18569</v>
      </c>
      <c r="G6476" t="s">
        <v>650</v>
      </c>
      <c r="H6476" t="s">
        <v>134</v>
      </c>
      <c r="I6476" t="s">
        <v>135</v>
      </c>
      <c r="J6476" t="s">
        <v>136</v>
      </c>
      <c r="K6476" t="s">
        <v>137</v>
      </c>
      <c r="L6476" t="s">
        <v>18570</v>
      </c>
      <c r="M6476" t="s">
        <v>18571</v>
      </c>
      <c r="N6476">
        <v>0.35749999999999998</v>
      </c>
      <c r="O6476">
        <v>0</v>
      </c>
      <c r="P6476">
        <v>51</v>
      </c>
      <c r="Q6476">
        <v>0</v>
      </c>
      <c r="R6476">
        <v>0</v>
      </c>
      <c r="S6476">
        <v>0</v>
      </c>
      <c r="T6476">
        <v>62</v>
      </c>
      <c r="U6476">
        <v>0</v>
      </c>
      <c r="V6476">
        <v>0</v>
      </c>
      <c r="W6476">
        <v>0</v>
      </c>
      <c r="X6476">
        <v>2.8897339837919627</v>
      </c>
      <c r="Y6476">
        <v>0</v>
      </c>
      <c r="Z6476">
        <v>0</v>
      </c>
      <c r="AA6476">
        <v>0</v>
      </c>
      <c r="AB6476">
        <v>11.040249640808028</v>
      </c>
      <c r="AC6476">
        <v>0</v>
      </c>
      <c r="AD6476">
        <v>0</v>
      </c>
      <c r="AE6476">
        <v>13.929983624599991</v>
      </c>
    </row>
    <row r="6477" spans="1:31" x14ac:dyDescent="0.25">
      <c r="A6477">
        <v>1722410</v>
      </c>
      <c r="B6477">
        <v>1</v>
      </c>
      <c r="C6477" t="s">
        <v>80</v>
      </c>
      <c r="D6477" t="s">
        <v>103</v>
      </c>
      <c r="E6477" t="s">
        <v>150</v>
      </c>
      <c r="F6477" t="s">
        <v>18572</v>
      </c>
      <c r="G6477" t="s">
        <v>269</v>
      </c>
      <c r="H6477" t="s">
        <v>134</v>
      </c>
      <c r="I6477" t="s">
        <v>135</v>
      </c>
      <c r="J6477" t="s">
        <v>136</v>
      </c>
      <c r="K6477" t="s">
        <v>137</v>
      </c>
      <c r="L6477" t="s">
        <v>18573</v>
      </c>
      <c r="M6477" t="s">
        <v>18574</v>
      </c>
      <c r="N6477">
        <v>0.328055555</v>
      </c>
      <c r="O6477">
        <v>0</v>
      </c>
      <c r="P6477">
        <v>378</v>
      </c>
      <c r="Q6477">
        <v>0</v>
      </c>
      <c r="R6477">
        <v>0</v>
      </c>
      <c r="S6477">
        <v>0</v>
      </c>
      <c r="T6477">
        <v>36</v>
      </c>
      <c r="U6477">
        <v>0</v>
      </c>
      <c r="V6477">
        <v>0</v>
      </c>
      <c r="W6477">
        <v>0</v>
      </c>
      <c r="X6477">
        <v>32.013894425920675</v>
      </c>
      <c r="Y6477">
        <v>0</v>
      </c>
      <c r="Z6477">
        <v>0</v>
      </c>
      <c r="AA6477">
        <v>0</v>
      </c>
      <c r="AB6477">
        <v>11.530511540203303</v>
      </c>
      <c r="AC6477">
        <v>0</v>
      </c>
      <c r="AD6477">
        <v>0</v>
      </c>
      <c r="AE6477">
        <v>43.544405966123975</v>
      </c>
    </row>
    <row r="6478" spans="1:31" x14ac:dyDescent="0.25">
      <c r="A6478">
        <v>1722705</v>
      </c>
      <c r="B6478">
        <v>1</v>
      </c>
      <c r="C6478" t="s">
        <v>81</v>
      </c>
      <c r="D6478" t="s">
        <v>123</v>
      </c>
      <c r="E6478" t="s">
        <v>140</v>
      </c>
      <c r="F6478" t="s">
        <v>11463</v>
      </c>
      <c r="G6478" t="s">
        <v>147</v>
      </c>
      <c r="H6478" t="s">
        <v>143</v>
      </c>
      <c r="I6478" t="s">
        <v>135</v>
      </c>
      <c r="J6478" t="s">
        <v>136</v>
      </c>
      <c r="K6478" t="s">
        <v>137</v>
      </c>
      <c r="L6478" t="s">
        <v>18575</v>
      </c>
      <c r="M6478" t="s">
        <v>18576</v>
      </c>
      <c r="N6478">
        <v>0.323333333</v>
      </c>
      <c r="O6478">
        <v>3</v>
      </c>
      <c r="P6478">
        <v>27</v>
      </c>
      <c r="Q6478">
        <v>285</v>
      </c>
      <c r="R6478">
        <v>302</v>
      </c>
      <c r="S6478">
        <v>37</v>
      </c>
      <c r="T6478">
        <v>64</v>
      </c>
      <c r="U6478">
        <v>0</v>
      </c>
      <c r="V6478">
        <v>0</v>
      </c>
      <c r="W6478">
        <v>0.22895851268858661</v>
      </c>
      <c r="X6478">
        <v>1.5758105119799892</v>
      </c>
      <c r="Y6478">
        <v>23.298291592613495</v>
      </c>
      <c r="Z6478">
        <v>21.754278615205212</v>
      </c>
      <c r="AA6478">
        <v>7.6097272411730748</v>
      </c>
      <c r="AB6478">
        <v>13.06378065965365</v>
      </c>
      <c r="AC6478">
        <v>0</v>
      </c>
      <c r="AD6478">
        <v>0</v>
      </c>
      <c r="AE6478">
        <v>67.530847133314012</v>
      </c>
    </row>
    <row r="6479" spans="1:31" x14ac:dyDescent="0.25">
      <c r="A6479">
        <v>1722513</v>
      </c>
      <c r="B6479">
        <v>1</v>
      </c>
      <c r="C6479" t="s">
        <v>80</v>
      </c>
      <c r="D6479" t="s">
        <v>84</v>
      </c>
      <c r="E6479" t="s">
        <v>131</v>
      </c>
      <c r="F6479" t="s">
        <v>18577</v>
      </c>
      <c r="G6479" t="s">
        <v>242</v>
      </c>
      <c r="H6479" t="s">
        <v>134</v>
      </c>
      <c r="I6479" t="s">
        <v>135</v>
      </c>
      <c r="J6479" t="s">
        <v>136</v>
      </c>
      <c r="K6479" t="s">
        <v>137</v>
      </c>
      <c r="L6479" t="s">
        <v>18578</v>
      </c>
      <c r="M6479" t="s">
        <v>18579</v>
      </c>
      <c r="N6479">
        <v>2.6363888879999999</v>
      </c>
      <c r="O6479">
        <v>0</v>
      </c>
      <c r="P6479">
        <v>6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2.7865838886424084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2.7865838886424084</v>
      </c>
    </row>
    <row r="6480" spans="1:31" x14ac:dyDescent="0.25">
      <c r="A6480">
        <v>1722679</v>
      </c>
      <c r="B6480">
        <v>1</v>
      </c>
      <c r="C6480" t="s">
        <v>80</v>
      </c>
      <c r="D6480" t="s">
        <v>103</v>
      </c>
      <c r="E6480" t="s">
        <v>131</v>
      </c>
      <c r="F6480" t="s">
        <v>18580</v>
      </c>
      <c r="G6480" t="s">
        <v>133</v>
      </c>
      <c r="H6480" t="s">
        <v>134</v>
      </c>
      <c r="I6480" t="s">
        <v>135</v>
      </c>
      <c r="J6480" t="s">
        <v>136</v>
      </c>
      <c r="K6480" t="s">
        <v>137</v>
      </c>
      <c r="L6480" t="s">
        <v>18581</v>
      </c>
      <c r="M6480" t="s">
        <v>18582</v>
      </c>
      <c r="N6480">
        <v>0.61666666599999997</v>
      </c>
      <c r="O6480">
        <v>0</v>
      </c>
      <c r="P6480">
        <v>1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0.15253064691666665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0.15253064691666665</v>
      </c>
    </row>
    <row r="6481" spans="1:31" x14ac:dyDescent="0.25">
      <c r="A6481">
        <v>1722722</v>
      </c>
      <c r="B6481">
        <v>1</v>
      </c>
      <c r="C6481" t="s">
        <v>81</v>
      </c>
      <c r="D6481" t="s">
        <v>112</v>
      </c>
      <c r="E6481" t="s">
        <v>160</v>
      </c>
      <c r="F6481" t="s">
        <v>18583</v>
      </c>
      <c r="G6481" t="s">
        <v>3106</v>
      </c>
      <c r="H6481" t="s">
        <v>134</v>
      </c>
      <c r="I6481" t="s">
        <v>135</v>
      </c>
      <c r="J6481" t="s">
        <v>136</v>
      </c>
      <c r="K6481" t="s">
        <v>137</v>
      </c>
      <c r="L6481" t="s">
        <v>18584</v>
      </c>
      <c r="M6481" t="s">
        <v>18585</v>
      </c>
      <c r="N6481">
        <v>6.068333333</v>
      </c>
      <c r="O6481">
        <v>0</v>
      </c>
      <c r="P6481">
        <v>14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9.2100818622969367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9.2100818622969367</v>
      </c>
    </row>
    <row r="6482" spans="1:31" x14ac:dyDescent="0.25">
      <c r="A6482">
        <v>1722848</v>
      </c>
      <c r="B6482">
        <v>1</v>
      </c>
      <c r="C6482" t="s">
        <v>80</v>
      </c>
      <c r="D6482" t="s">
        <v>110</v>
      </c>
      <c r="E6482" t="s">
        <v>160</v>
      </c>
      <c r="F6482" t="s">
        <v>18586</v>
      </c>
      <c r="G6482" t="s">
        <v>162</v>
      </c>
      <c r="H6482" t="s">
        <v>134</v>
      </c>
      <c r="I6482" t="s">
        <v>135</v>
      </c>
      <c r="J6482" t="s">
        <v>136</v>
      </c>
      <c r="K6482" t="s">
        <v>137</v>
      </c>
      <c r="L6482" t="s">
        <v>18587</v>
      </c>
      <c r="M6482" t="s">
        <v>18588</v>
      </c>
      <c r="N6482">
        <v>2.3347222219999999</v>
      </c>
      <c r="O6482">
        <v>0</v>
      </c>
      <c r="P6482">
        <v>181</v>
      </c>
      <c r="Q6482">
        <v>0</v>
      </c>
      <c r="R6482">
        <v>0</v>
      </c>
      <c r="S6482">
        <v>0</v>
      </c>
      <c r="T6482">
        <v>4</v>
      </c>
      <c r="U6482">
        <v>0</v>
      </c>
      <c r="V6482">
        <v>0</v>
      </c>
      <c r="W6482">
        <v>0</v>
      </c>
      <c r="X6482">
        <v>128.74577801164179</v>
      </c>
      <c r="Y6482">
        <v>0</v>
      </c>
      <c r="Z6482">
        <v>0</v>
      </c>
      <c r="AA6482">
        <v>0</v>
      </c>
      <c r="AB6482">
        <v>4.1427851873582666</v>
      </c>
      <c r="AC6482">
        <v>0</v>
      </c>
      <c r="AD6482">
        <v>0</v>
      </c>
      <c r="AE6482">
        <v>132.88856319900006</v>
      </c>
    </row>
    <row r="6483" spans="1:31" x14ac:dyDescent="0.25">
      <c r="A6483">
        <v>1722181</v>
      </c>
      <c r="B6483">
        <v>1</v>
      </c>
      <c r="C6483" t="s">
        <v>80</v>
      </c>
      <c r="D6483" t="s">
        <v>95</v>
      </c>
      <c r="E6483" t="s">
        <v>171</v>
      </c>
      <c r="F6483" t="s">
        <v>13395</v>
      </c>
      <c r="G6483" t="s">
        <v>295</v>
      </c>
      <c r="H6483" t="s">
        <v>143</v>
      </c>
      <c r="I6483" t="s">
        <v>135</v>
      </c>
      <c r="J6483" t="s">
        <v>136</v>
      </c>
      <c r="K6483" t="s">
        <v>137</v>
      </c>
      <c r="L6483" t="s">
        <v>18589</v>
      </c>
      <c r="M6483" t="s">
        <v>18590</v>
      </c>
      <c r="N6483">
        <v>1.0138888880000001</v>
      </c>
      <c r="O6483">
        <v>1</v>
      </c>
      <c r="P6483">
        <v>0</v>
      </c>
      <c r="Q6483">
        <v>3</v>
      </c>
      <c r="R6483">
        <v>0</v>
      </c>
      <c r="S6483">
        <v>3</v>
      </c>
      <c r="T6483">
        <v>0</v>
      </c>
      <c r="U6483">
        <v>0</v>
      </c>
      <c r="V6483">
        <v>0</v>
      </c>
      <c r="W6483">
        <v>0.2227238758793311</v>
      </c>
      <c r="X6483">
        <v>0</v>
      </c>
      <c r="Y6483">
        <v>21.916710773530852</v>
      </c>
      <c r="Z6483">
        <v>0</v>
      </c>
      <c r="AA6483">
        <v>32.853664280253099</v>
      </c>
      <c r="AB6483">
        <v>0</v>
      </c>
      <c r="AC6483">
        <v>0</v>
      </c>
      <c r="AD6483">
        <v>0</v>
      </c>
      <c r="AE6483">
        <v>54.993098929663283</v>
      </c>
    </row>
    <row r="6484" spans="1:31" x14ac:dyDescent="0.25">
      <c r="A6484">
        <v>1722699</v>
      </c>
      <c r="B6484">
        <v>1</v>
      </c>
      <c r="C6484" t="s">
        <v>81</v>
      </c>
      <c r="D6484" t="s">
        <v>124</v>
      </c>
      <c r="E6484" t="s">
        <v>131</v>
      </c>
      <c r="F6484" t="s">
        <v>18591</v>
      </c>
      <c r="G6484" t="s">
        <v>133</v>
      </c>
      <c r="H6484" t="s">
        <v>134</v>
      </c>
      <c r="I6484" t="s">
        <v>135</v>
      </c>
      <c r="J6484" t="s">
        <v>136</v>
      </c>
      <c r="K6484" t="s">
        <v>137</v>
      </c>
      <c r="L6484" t="s">
        <v>18592</v>
      </c>
      <c r="M6484" t="s">
        <v>18593</v>
      </c>
      <c r="N6484">
        <v>1.2297222219999999</v>
      </c>
      <c r="O6484">
        <v>0</v>
      </c>
      <c r="P6484">
        <v>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0.24088202853345836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0.24088202853345836</v>
      </c>
    </row>
    <row r="6485" spans="1:31" x14ac:dyDescent="0.25">
      <c r="A6485">
        <v>1722387</v>
      </c>
      <c r="B6485">
        <v>1</v>
      </c>
      <c r="C6485" t="s">
        <v>81</v>
      </c>
      <c r="D6485" t="s">
        <v>126</v>
      </c>
      <c r="E6485" t="s">
        <v>171</v>
      </c>
      <c r="F6485" t="s">
        <v>18594</v>
      </c>
      <c r="G6485" t="s">
        <v>173</v>
      </c>
      <c r="H6485" t="s">
        <v>143</v>
      </c>
      <c r="I6485" t="s">
        <v>135</v>
      </c>
      <c r="J6485" t="s">
        <v>136</v>
      </c>
      <c r="K6485" t="s">
        <v>153</v>
      </c>
      <c r="L6485" t="s">
        <v>18595</v>
      </c>
      <c r="M6485" t="s">
        <v>18596</v>
      </c>
      <c r="N6485">
        <v>1.415</v>
      </c>
      <c r="O6485">
        <v>0</v>
      </c>
      <c r="P6485">
        <v>38</v>
      </c>
      <c r="Q6485">
        <v>4</v>
      </c>
      <c r="R6485">
        <v>21</v>
      </c>
      <c r="S6485">
        <v>1</v>
      </c>
      <c r="T6485">
        <v>1</v>
      </c>
      <c r="U6485">
        <v>0</v>
      </c>
      <c r="V6485">
        <v>0</v>
      </c>
      <c r="W6485">
        <v>0</v>
      </c>
      <c r="X6485">
        <v>10.429627120907272</v>
      </c>
      <c r="Y6485">
        <v>7.686279539314012</v>
      </c>
      <c r="Z6485">
        <v>3.1301233781549311</v>
      </c>
      <c r="AA6485">
        <v>1.4069155902822472</v>
      </c>
      <c r="AB6485">
        <v>7.3168901639666679E-4</v>
      </c>
      <c r="AC6485">
        <v>0</v>
      </c>
      <c r="AD6485">
        <v>0</v>
      </c>
      <c r="AE6485">
        <v>22.653677317674859</v>
      </c>
    </row>
    <row r="6486" spans="1:31" x14ac:dyDescent="0.25">
      <c r="A6486">
        <v>1722350</v>
      </c>
      <c r="B6486">
        <v>1</v>
      </c>
      <c r="C6486" t="s">
        <v>80</v>
      </c>
      <c r="D6486" t="s">
        <v>101</v>
      </c>
      <c r="E6486" t="s">
        <v>131</v>
      </c>
      <c r="F6486" t="s">
        <v>18597</v>
      </c>
      <c r="G6486" t="s">
        <v>133</v>
      </c>
      <c r="H6486" t="s">
        <v>134</v>
      </c>
      <c r="I6486" t="s">
        <v>135</v>
      </c>
      <c r="J6486" t="s">
        <v>136</v>
      </c>
      <c r="K6486" t="s">
        <v>137</v>
      </c>
      <c r="L6486" t="s">
        <v>18598</v>
      </c>
      <c r="M6486" t="s">
        <v>18599</v>
      </c>
      <c r="N6486">
        <v>1.3361111109999999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1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9.778186563906889</v>
      </c>
      <c r="AC6486">
        <v>0</v>
      </c>
      <c r="AD6486">
        <v>0</v>
      </c>
      <c r="AE6486">
        <v>9.778186563906889</v>
      </c>
    </row>
    <row r="6487" spans="1:31" x14ac:dyDescent="0.25">
      <c r="A6487">
        <v>1722828</v>
      </c>
      <c r="B6487">
        <v>1</v>
      </c>
      <c r="C6487" t="s">
        <v>80</v>
      </c>
      <c r="D6487" t="s">
        <v>100</v>
      </c>
      <c r="E6487" t="s">
        <v>189</v>
      </c>
      <c r="F6487" t="s">
        <v>11041</v>
      </c>
      <c r="G6487" t="s">
        <v>147</v>
      </c>
      <c r="H6487" t="s">
        <v>143</v>
      </c>
      <c r="I6487" t="s">
        <v>455</v>
      </c>
      <c r="J6487" t="s">
        <v>136</v>
      </c>
      <c r="K6487" t="s">
        <v>137</v>
      </c>
      <c r="L6487" t="s">
        <v>18600</v>
      </c>
      <c r="M6487" t="s">
        <v>18601</v>
      </c>
      <c r="N6487">
        <v>1.6666666E-2</v>
      </c>
      <c r="O6487">
        <v>5</v>
      </c>
      <c r="P6487">
        <v>158</v>
      </c>
      <c r="Q6487">
        <v>8</v>
      </c>
      <c r="R6487">
        <v>76</v>
      </c>
      <c r="S6487">
        <v>15</v>
      </c>
      <c r="T6487">
        <v>67</v>
      </c>
      <c r="U6487">
        <v>6</v>
      </c>
      <c r="V6487">
        <v>0</v>
      </c>
      <c r="W6487">
        <v>2.0296442618999998E-2</v>
      </c>
      <c r="X6487">
        <v>0.68838447584166662</v>
      </c>
      <c r="Y6487">
        <v>0.34064180847458342</v>
      </c>
      <c r="Z6487">
        <v>0.18014130392901664</v>
      </c>
      <c r="AA6487">
        <v>1.0402832653489835</v>
      </c>
      <c r="AB6487">
        <v>0.42079658166210004</v>
      </c>
      <c r="AC6487">
        <v>3.3580468181609171</v>
      </c>
      <c r="AD6487">
        <v>0</v>
      </c>
      <c r="AE6487">
        <v>6.0485906960362676</v>
      </c>
    </row>
    <row r="6488" spans="1:31" x14ac:dyDescent="0.25">
      <c r="A6488">
        <v>1722742</v>
      </c>
      <c r="B6488">
        <v>1</v>
      </c>
      <c r="C6488" t="s">
        <v>80</v>
      </c>
      <c r="D6488" t="s">
        <v>106</v>
      </c>
      <c r="E6488" t="s">
        <v>131</v>
      </c>
      <c r="F6488" t="s">
        <v>18602</v>
      </c>
      <c r="G6488" t="s">
        <v>133</v>
      </c>
      <c r="H6488" t="s">
        <v>134</v>
      </c>
      <c r="I6488" t="s">
        <v>135</v>
      </c>
      <c r="J6488" t="s">
        <v>136</v>
      </c>
      <c r="K6488" t="s">
        <v>137</v>
      </c>
      <c r="L6488" t="s">
        <v>18603</v>
      </c>
      <c r="M6488" t="s">
        <v>18604</v>
      </c>
      <c r="N6488">
        <v>1.605277777</v>
      </c>
      <c r="O6488">
        <v>0</v>
      </c>
      <c r="P6488">
        <v>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0.33627527763476306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0.33627527763476306</v>
      </c>
    </row>
    <row r="6489" spans="1:31" x14ac:dyDescent="0.25">
      <c r="A6489">
        <v>1722344</v>
      </c>
      <c r="B6489">
        <v>1</v>
      </c>
      <c r="C6489" t="s">
        <v>81</v>
      </c>
      <c r="D6489" t="s">
        <v>127</v>
      </c>
      <c r="E6489" t="s">
        <v>189</v>
      </c>
      <c r="F6489" t="s">
        <v>15820</v>
      </c>
      <c r="G6489" t="s">
        <v>147</v>
      </c>
      <c r="H6489" t="s">
        <v>143</v>
      </c>
      <c r="I6489" t="s">
        <v>135</v>
      </c>
      <c r="J6489" t="s">
        <v>136</v>
      </c>
      <c r="K6489" t="s">
        <v>137</v>
      </c>
      <c r="L6489" t="s">
        <v>18605</v>
      </c>
      <c r="M6489" t="s">
        <v>18606</v>
      </c>
      <c r="N6489">
        <v>0.90194444399999996</v>
      </c>
      <c r="O6489">
        <v>0</v>
      </c>
      <c r="P6489">
        <v>0</v>
      </c>
      <c r="Q6489">
        <v>11</v>
      </c>
      <c r="R6489">
        <v>20</v>
      </c>
      <c r="S6489">
        <v>8</v>
      </c>
      <c r="T6489">
        <v>2</v>
      </c>
      <c r="U6489">
        <v>3</v>
      </c>
      <c r="V6489">
        <v>0</v>
      </c>
      <c r="W6489">
        <v>0</v>
      </c>
      <c r="X6489">
        <v>0</v>
      </c>
      <c r="Y6489">
        <v>3.2057231553074952</v>
      </c>
      <c r="Z6489">
        <v>5.5790352160714143</v>
      </c>
      <c r="AA6489">
        <v>52.222400283037196</v>
      </c>
      <c r="AB6489">
        <v>1.5133291797389639</v>
      </c>
      <c r="AC6489">
        <v>80.637216085096952</v>
      </c>
      <c r="AD6489">
        <v>0</v>
      </c>
      <c r="AE6489">
        <v>143.15770391925201</v>
      </c>
    </row>
    <row r="6490" spans="1:31" x14ac:dyDescent="0.25">
      <c r="A6490">
        <v>1722785</v>
      </c>
      <c r="B6490">
        <v>1</v>
      </c>
      <c r="C6490" t="s">
        <v>80</v>
      </c>
      <c r="D6490" t="s">
        <v>83</v>
      </c>
      <c r="E6490" t="s">
        <v>314</v>
      </c>
      <c r="F6490" t="s">
        <v>11456</v>
      </c>
      <c r="G6490" t="s">
        <v>147</v>
      </c>
      <c r="H6490" t="s">
        <v>143</v>
      </c>
      <c r="I6490" t="s">
        <v>135</v>
      </c>
      <c r="J6490" t="s">
        <v>136</v>
      </c>
      <c r="K6490" t="s">
        <v>137</v>
      </c>
      <c r="L6490" t="s">
        <v>18607</v>
      </c>
      <c r="M6490" t="s">
        <v>18608</v>
      </c>
      <c r="N6490">
        <v>0.89111111099999996</v>
      </c>
      <c r="O6490">
        <v>11</v>
      </c>
      <c r="P6490">
        <v>2143</v>
      </c>
      <c r="Q6490">
        <v>19</v>
      </c>
      <c r="R6490">
        <v>328</v>
      </c>
      <c r="S6490">
        <v>90</v>
      </c>
      <c r="T6490">
        <v>913</v>
      </c>
      <c r="U6490">
        <v>10</v>
      </c>
      <c r="V6490">
        <v>3</v>
      </c>
      <c r="W6490">
        <v>6.0642798046868087</v>
      </c>
      <c r="X6490">
        <v>733.53026584611564</v>
      </c>
      <c r="Y6490">
        <v>13.335679597797267</v>
      </c>
      <c r="Z6490">
        <v>90.876814868695902</v>
      </c>
      <c r="AA6490">
        <v>499.49460294054558</v>
      </c>
      <c r="AB6490">
        <v>814.41422552240533</v>
      </c>
      <c r="AC6490">
        <v>533.0737223701824</v>
      </c>
      <c r="AD6490">
        <v>8.7812744372510458</v>
      </c>
      <c r="AE6490">
        <v>2699.5708653876795</v>
      </c>
    </row>
    <row r="6491" spans="1:31" x14ac:dyDescent="0.25">
      <c r="A6491">
        <v>1722244</v>
      </c>
      <c r="B6491">
        <v>1</v>
      </c>
      <c r="C6491" t="s">
        <v>80</v>
      </c>
      <c r="D6491" t="s">
        <v>106</v>
      </c>
      <c r="E6491" t="s">
        <v>171</v>
      </c>
      <c r="F6491" t="s">
        <v>18609</v>
      </c>
      <c r="G6491" t="s">
        <v>152</v>
      </c>
      <c r="H6491" t="s">
        <v>143</v>
      </c>
      <c r="I6491" t="s">
        <v>135</v>
      </c>
      <c r="J6491" t="s">
        <v>136</v>
      </c>
      <c r="K6491" t="s">
        <v>153</v>
      </c>
      <c r="L6491" t="s">
        <v>18610</v>
      </c>
      <c r="M6491" t="s">
        <v>18611</v>
      </c>
      <c r="N6491">
        <v>8.3464869440000005</v>
      </c>
      <c r="O6491">
        <v>0</v>
      </c>
      <c r="P6491">
        <v>335</v>
      </c>
      <c r="Q6491">
        <v>0</v>
      </c>
      <c r="R6491">
        <v>2</v>
      </c>
      <c r="S6491">
        <v>0</v>
      </c>
      <c r="T6491">
        <v>36</v>
      </c>
      <c r="U6491">
        <v>0</v>
      </c>
      <c r="V6491">
        <v>0</v>
      </c>
      <c r="W6491">
        <v>0</v>
      </c>
      <c r="X6491">
        <v>578.81446509395607</v>
      </c>
      <c r="Y6491">
        <v>0</v>
      </c>
      <c r="Z6491">
        <v>5.261950191729575</v>
      </c>
      <c r="AA6491">
        <v>0</v>
      </c>
      <c r="AB6491">
        <v>418.8782353552142</v>
      </c>
      <c r="AC6491">
        <v>0</v>
      </c>
      <c r="AD6491">
        <v>0</v>
      </c>
      <c r="AE6491">
        <v>1002.9546506408999</v>
      </c>
    </row>
    <row r="6492" spans="1:31" x14ac:dyDescent="0.25">
      <c r="A6492">
        <v>1722167</v>
      </c>
      <c r="B6492">
        <v>1</v>
      </c>
      <c r="C6492" t="s">
        <v>81</v>
      </c>
      <c r="D6492" t="s">
        <v>113</v>
      </c>
      <c r="E6492" t="s">
        <v>150</v>
      </c>
      <c r="F6492" t="s">
        <v>18612</v>
      </c>
      <c r="G6492" t="s">
        <v>186</v>
      </c>
      <c r="H6492" t="s">
        <v>134</v>
      </c>
      <c r="I6492" t="s">
        <v>135</v>
      </c>
      <c r="J6492" t="s">
        <v>136</v>
      </c>
      <c r="K6492" t="s">
        <v>137</v>
      </c>
      <c r="L6492" t="s">
        <v>18613</v>
      </c>
      <c r="M6492" t="s">
        <v>18614</v>
      </c>
      <c r="N6492">
        <v>0.79555555499999997</v>
      </c>
      <c r="O6492">
        <v>0</v>
      </c>
      <c r="P6492">
        <v>119</v>
      </c>
      <c r="Q6492">
        <v>0</v>
      </c>
      <c r="R6492">
        <v>2</v>
      </c>
      <c r="S6492">
        <v>0</v>
      </c>
      <c r="T6492">
        <v>51</v>
      </c>
      <c r="U6492">
        <v>0</v>
      </c>
      <c r="V6492">
        <v>0</v>
      </c>
      <c r="W6492">
        <v>0</v>
      </c>
      <c r="X6492">
        <v>13.451360991937543</v>
      </c>
      <c r="Y6492">
        <v>0</v>
      </c>
      <c r="Z6492">
        <v>4.1675929491670274E-2</v>
      </c>
      <c r="AA6492">
        <v>0</v>
      </c>
      <c r="AB6492">
        <v>11.634447236257158</v>
      </c>
      <c r="AC6492">
        <v>0</v>
      </c>
      <c r="AD6492">
        <v>0</v>
      </c>
      <c r="AE6492">
        <v>25.127484157686371</v>
      </c>
    </row>
    <row r="6493" spans="1:31" x14ac:dyDescent="0.25">
      <c r="A6493">
        <v>1722499</v>
      </c>
      <c r="B6493">
        <v>1</v>
      </c>
      <c r="C6493" t="s">
        <v>80</v>
      </c>
      <c r="D6493" t="s">
        <v>96</v>
      </c>
      <c r="E6493" t="s">
        <v>160</v>
      </c>
      <c r="F6493" t="s">
        <v>18615</v>
      </c>
      <c r="G6493" t="s">
        <v>1006</v>
      </c>
      <c r="H6493" t="s">
        <v>134</v>
      </c>
      <c r="I6493" t="s">
        <v>135</v>
      </c>
      <c r="J6493" t="s">
        <v>136</v>
      </c>
      <c r="K6493" t="s">
        <v>137</v>
      </c>
      <c r="L6493" t="s">
        <v>18616</v>
      </c>
      <c r="M6493" t="s">
        <v>18617</v>
      </c>
      <c r="N6493">
        <v>5.4930555549999998</v>
      </c>
      <c r="O6493">
        <v>0</v>
      </c>
      <c r="P6493">
        <v>32</v>
      </c>
      <c r="Q6493">
        <v>0</v>
      </c>
      <c r="R6493">
        <v>0</v>
      </c>
      <c r="S6493">
        <v>0</v>
      </c>
      <c r="T6493">
        <v>1</v>
      </c>
      <c r="U6493">
        <v>0</v>
      </c>
      <c r="V6493">
        <v>0</v>
      </c>
      <c r="W6493">
        <v>0</v>
      </c>
      <c r="X6493">
        <v>72.643870988677762</v>
      </c>
      <c r="Y6493">
        <v>0</v>
      </c>
      <c r="Z6493">
        <v>0</v>
      </c>
      <c r="AA6493">
        <v>0</v>
      </c>
      <c r="AB6493">
        <v>2.8703006949089289</v>
      </c>
      <c r="AC6493">
        <v>0</v>
      </c>
      <c r="AD6493">
        <v>0</v>
      </c>
      <c r="AE6493">
        <v>75.514171683586696</v>
      </c>
    </row>
    <row r="6494" spans="1:31" x14ac:dyDescent="0.25">
      <c r="A6494">
        <v>1722831</v>
      </c>
      <c r="B6494">
        <v>1</v>
      </c>
      <c r="C6494" t="s">
        <v>80</v>
      </c>
      <c r="D6494" t="s">
        <v>84</v>
      </c>
      <c r="E6494" t="s">
        <v>189</v>
      </c>
      <c r="F6494" t="s">
        <v>12244</v>
      </c>
      <c r="G6494" t="s">
        <v>147</v>
      </c>
      <c r="H6494" t="s">
        <v>143</v>
      </c>
      <c r="I6494" t="s">
        <v>135</v>
      </c>
      <c r="J6494" t="s">
        <v>136</v>
      </c>
      <c r="K6494" t="s">
        <v>137</v>
      </c>
      <c r="L6494" t="s">
        <v>18618</v>
      </c>
      <c r="M6494" t="s">
        <v>18619</v>
      </c>
      <c r="N6494">
        <v>0.31277777699999998</v>
      </c>
      <c r="O6494">
        <v>1</v>
      </c>
      <c r="P6494">
        <v>132</v>
      </c>
      <c r="Q6494">
        <v>0</v>
      </c>
      <c r="R6494">
        <v>0</v>
      </c>
      <c r="S6494">
        <v>0</v>
      </c>
      <c r="T6494">
        <v>11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3.2926733731838849</v>
      </c>
      <c r="AC6494">
        <v>0</v>
      </c>
      <c r="AD6494">
        <v>0</v>
      </c>
      <c r="AE6494">
        <v>3.2926733731838849</v>
      </c>
    </row>
    <row r="6495" spans="1:31" x14ac:dyDescent="0.25">
      <c r="A6495">
        <v>1722854</v>
      </c>
      <c r="B6495">
        <v>1</v>
      </c>
      <c r="C6495" t="s">
        <v>80</v>
      </c>
      <c r="D6495" t="s">
        <v>104</v>
      </c>
      <c r="E6495" t="s">
        <v>189</v>
      </c>
      <c r="F6495" t="s">
        <v>10745</v>
      </c>
      <c r="G6495" t="s">
        <v>147</v>
      </c>
      <c r="H6495" t="s">
        <v>143</v>
      </c>
      <c r="I6495" t="s">
        <v>135</v>
      </c>
      <c r="J6495" t="s">
        <v>136</v>
      </c>
      <c r="K6495" t="s">
        <v>137</v>
      </c>
      <c r="L6495" t="s">
        <v>18620</v>
      </c>
      <c r="M6495" t="s">
        <v>18621</v>
      </c>
      <c r="N6495">
        <v>8.1388888000000006E-2</v>
      </c>
      <c r="O6495">
        <v>5</v>
      </c>
      <c r="P6495">
        <v>1770</v>
      </c>
      <c r="Q6495">
        <v>10</v>
      </c>
      <c r="R6495">
        <v>18</v>
      </c>
      <c r="S6495">
        <v>18</v>
      </c>
      <c r="T6495">
        <v>209</v>
      </c>
      <c r="U6495">
        <v>3</v>
      </c>
      <c r="V6495">
        <v>0</v>
      </c>
      <c r="W6495">
        <v>4.3545465393632216E-2</v>
      </c>
      <c r="X6495">
        <v>32.722832835812397</v>
      </c>
      <c r="Y6495">
        <v>0.46997432444835413</v>
      </c>
      <c r="Z6495">
        <v>0.19621236516656246</v>
      </c>
      <c r="AA6495">
        <v>24.865412684822047</v>
      </c>
      <c r="AB6495">
        <v>6.6078832507775838</v>
      </c>
      <c r="AC6495">
        <v>2.4028782142172886</v>
      </c>
      <c r="AD6495">
        <v>0</v>
      </c>
      <c r="AE6495">
        <v>67.308739140637869</v>
      </c>
    </row>
    <row r="6496" spans="1:31" x14ac:dyDescent="0.25">
      <c r="A6496">
        <v>1722522</v>
      </c>
      <c r="B6496">
        <v>1</v>
      </c>
      <c r="C6496" t="s">
        <v>80</v>
      </c>
      <c r="D6496" t="s">
        <v>96</v>
      </c>
      <c r="E6496" t="s">
        <v>160</v>
      </c>
      <c r="F6496" t="s">
        <v>17064</v>
      </c>
      <c r="G6496" t="s">
        <v>152</v>
      </c>
      <c r="H6496" t="s">
        <v>134</v>
      </c>
      <c r="I6496" t="s">
        <v>135</v>
      </c>
      <c r="J6496" t="s">
        <v>136</v>
      </c>
      <c r="K6496" t="s">
        <v>153</v>
      </c>
      <c r="L6496" t="s">
        <v>18622</v>
      </c>
      <c r="M6496" t="s">
        <v>18623</v>
      </c>
      <c r="N6496">
        <v>3.6552777769999998</v>
      </c>
      <c r="O6496">
        <v>0</v>
      </c>
      <c r="P6496">
        <v>114</v>
      </c>
      <c r="Q6496">
        <v>0</v>
      </c>
      <c r="R6496">
        <v>0</v>
      </c>
      <c r="S6496">
        <v>0</v>
      </c>
      <c r="T6496">
        <v>26</v>
      </c>
      <c r="U6496">
        <v>0</v>
      </c>
      <c r="V6496">
        <v>0</v>
      </c>
      <c r="W6496">
        <v>0</v>
      </c>
      <c r="X6496">
        <v>141.15686168958504</v>
      </c>
      <c r="Y6496">
        <v>0</v>
      </c>
      <c r="Z6496">
        <v>0</v>
      </c>
      <c r="AA6496">
        <v>0</v>
      </c>
      <c r="AB6496">
        <v>221.22954760083033</v>
      </c>
      <c r="AC6496">
        <v>0</v>
      </c>
      <c r="AD6496">
        <v>0</v>
      </c>
      <c r="AE6496">
        <v>362.38640929041537</v>
      </c>
    </row>
    <row r="6497" spans="1:31" x14ac:dyDescent="0.25">
      <c r="A6497">
        <v>1722190</v>
      </c>
      <c r="B6497">
        <v>1</v>
      </c>
      <c r="C6497" t="s">
        <v>80</v>
      </c>
      <c r="D6497" t="s">
        <v>98</v>
      </c>
      <c r="E6497" t="s">
        <v>171</v>
      </c>
      <c r="F6497" t="s">
        <v>18624</v>
      </c>
      <c r="G6497" t="s">
        <v>295</v>
      </c>
      <c r="H6497" t="s">
        <v>143</v>
      </c>
      <c r="I6497" t="s">
        <v>135</v>
      </c>
      <c r="J6497" t="s">
        <v>136</v>
      </c>
      <c r="K6497" t="s">
        <v>137</v>
      </c>
      <c r="L6497" t="s">
        <v>18625</v>
      </c>
      <c r="M6497" t="s">
        <v>18626</v>
      </c>
      <c r="N6497">
        <v>2.2555555549999999</v>
      </c>
      <c r="O6497">
        <v>0</v>
      </c>
      <c r="P6497">
        <v>0</v>
      </c>
      <c r="Q6497">
        <v>0</v>
      </c>
      <c r="R6497">
        <v>11</v>
      </c>
      <c r="S6497">
        <v>0</v>
      </c>
      <c r="T6497">
        <v>2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19.206702269149218</v>
      </c>
      <c r="AA6497">
        <v>0</v>
      </c>
      <c r="AB6497">
        <v>0.73561378562924884</v>
      </c>
      <c r="AC6497">
        <v>0</v>
      </c>
      <c r="AD6497">
        <v>0</v>
      </c>
      <c r="AE6497">
        <v>19.942316054778466</v>
      </c>
    </row>
    <row r="6498" spans="1:31" x14ac:dyDescent="0.25">
      <c r="A6498">
        <v>1722691</v>
      </c>
      <c r="B6498">
        <v>1</v>
      </c>
      <c r="C6498" t="s">
        <v>81</v>
      </c>
      <c r="D6498" t="s">
        <v>118</v>
      </c>
      <c r="E6498" t="s">
        <v>171</v>
      </c>
      <c r="F6498" t="s">
        <v>18627</v>
      </c>
      <c r="G6498" t="s">
        <v>295</v>
      </c>
      <c r="H6498" t="s">
        <v>143</v>
      </c>
      <c r="I6498" t="s">
        <v>135</v>
      </c>
      <c r="J6498" t="s">
        <v>136</v>
      </c>
      <c r="K6498" t="s">
        <v>137</v>
      </c>
      <c r="L6498" t="s">
        <v>18628</v>
      </c>
      <c r="M6498" t="s">
        <v>18629</v>
      </c>
      <c r="N6498">
        <v>2.0505555549999999</v>
      </c>
      <c r="O6498">
        <v>0</v>
      </c>
      <c r="P6498">
        <v>13</v>
      </c>
      <c r="Q6498">
        <v>0</v>
      </c>
      <c r="R6498">
        <v>2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3.1737923504271768</v>
      </c>
      <c r="Y6498">
        <v>0</v>
      </c>
      <c r="Z6498">
        <v>1.307146291828043</v>
      </c>
      <c r="AA6498">
        <v>0</v>
      </c>
      <c r="AB6498">
        <v>0</v>
      </c>
      <c r="AC6498">
        <v>0</v>
      </c>
      <c r="AD6498">
        <v>0</v>
      </c>
      <c r="AE6498">
        <v>4.4809386422552198</v>
      </c>
    </row>
    <row r="6499" spans="1:31" x14ac:dyDescent="0.25">
      <c r="A6499">
        <v>1722668</v>
      </c>
      <c r="B6499">
        <v>1</v>
      </c>
      <c r="C6499" t="s">
        <v>80</v>
      </c>
      <c r="D6499" t="s">
        <v>106</v>
      </c>
      <c r="E6499" t="s">
        <v>140</v>
      </c>
      <c r="F6499" t="s">
        <v>7169</v>
      </c>
      <c r="G6499" t="s">
        <v>316</v>
      </c>
      <c r="H6499" t="s">
        <v>143</v>
      </c>
      <c r="I6499" t="s">
        <v>135</v>
      </c>
      <c r="J6499" t="s">
        <v>136</v>
      </c>
      <c r="K6499" t="s">
        <v>153</v>
      </c>
      <c r="L6499" t="s">
        <v>18630</v>
      </c>
      <c r="M6499" t="s">
        <v>18631</v>
      </c>
      <c r="N6499">
        <v>0.66972222199999998</v>
      </c>
      <c r="O6499">
        <v>0</v>
      </c>
      <c r="P6499">
        <v>6020</v>
      </c>
      <c r="Q6499">
        <v>0</v>
      </c>
      <c r="R6499">
        <v>18</v>
      </c>
      <c r="S6499">
        <v>1</v>
      </c>
      <c r="T6499">
        <v>862</v>
      </c>
      <c r="U6499">
        <v>0</v>
      </c>
      <c r="V6499">
        <v>4</v>
      </c>
      <c r="W6499">
        <v>0</v>
      </c>
      <c r="X6499">
        <v>754.72445060084351</v>
      </c>
      <c r="Y6499">
        <v>0</v>
      </c>
      <c r="Z6499">
        <v>2.233587017479012</v>
      </c>
      <c r="AA6499">
        <v>0.32601409640069445</v>
      </c>
      <c r="AB6499">
        <v>383.89290658225804</v>
      </c>
      <c r="AC6499">
        <v>0</v>
      </c>
      <c r="AD6499">
        <v>164.86819968662661</v>
      </c>
      <c r="AE6499">
        <v>1306.0451579836081</v>
      </c>
    </row>
    <row r="6500" spans="1:31" x14ac:dyDescent="0.25">
      <c r="A6500">
        <v>1722545</v>
      </c>
      <c r="B6500">
        <v>1</v>
      </c>
      <c r="C6500" t="s">
        <v>80</v>
      </c>
      <c r="D6500" t="s">
        <v>110</v>
      </c>
      <c r="E6500" t="s">
        <v>131</v>
      </c>
      <c r="F6500" t="s">
        <v>18632</v>
      </c>
      <c r="G6500" t="s">
        <v>133</v>
      </c>
      <c r="H6500" t="s">
        <v>134</v>
      </c>
      <c r="I6500" t="s">
        <v>135</v>
      </c>
      <c r="J6500" t="s">
        <v>136</v>
      </c>
      <c r="K6500" t="s">
        <v>137</v>
      </c>
      <c r="L6500" t="s">
        <v>18633</v>
      </c>
      <c r="M6500" t="s">
        <v>18634</v>
      </c>
      <c r="N6500">
        <v>6.0680555549999999</v>
      </c>
      <c r="O6500">
        <v>0</v>
      </c>
      <c r="P6500">
        <v>0</v>
      </c>
      <c r="Q6500">
        <v>0</v>
      </c>
      <c r="R6500">
        <v>1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7.6352375023466673E-3</v>
      </c>
      <c r="AA6500">
        <v>0</v>
      </c>
      <c r="AB6500">
        <v>0</v>
      </c>
      <c r="AC6500">
        <v>0</v>
      </c>
      <c r="AD6500">
        <v>0</v>
      </c>
      <c r="AE6500">
        <v>7.6352375023466673E-3</v>
      </c>
    </row>
    <row r="6501" spans="1:31" x14ac:dyDescent="0.25">
      <c r="A6501">
        <v>1722645</v>
      </c>
      <c r="B6501">
        <v>1</v>
      </c>
      <c r="C6501" t="s">
        <v>80</v>
      </c>
      <c r="D6501" t="s">
        <v>98</v>
      </c>
      <c r="E6501" t="s">
        <v>131</v>
      </c>
      <c r="F6501" t="s">
        <v>18635</v>
      </c>
      <c r="G6501" t="s">
        <v>133</v>
      </c>
      <c r="H6501" t="s">
        <v>134</v>
      </c>
      <c r="I6501" t="s">
        <v>135</v>
      </c>
      <c r="J6501" t="s">
        <v>136</v>
      </c>
      <c r="K6501" t="s">
        <v>137</v>
      </c>
      <c r="L6501" t="s">
        <v>18636</v>
      </c>
      <c r="M6501" t="s">
        <v>18637</v>
      </c>
      <c r="N6501">
        <v>2.8277777770000001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1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3.2329593186710444</v>
      </c>
      <c r="AC6501">
        <v>0</v>
      </c>
      <c r="AD6501">
        <v>0</v>
      </c>
      <c r="AE6501">
        <v>3.2329593186710444</v>
      </c>
    </row>
    <row r="6502" spans="1:31" x14ac:dyDescent="0.25">
      <c r="A6502">
        <v>1722814</v>
      </c>
      <c r="B6502">
        <v>1</v>
      </c>
      <c r="C6502" t="s">
        <v>80</v>
      </c>
      <c r="D6502" t="s">
        <v>110</v>
      </c>
      <c r="E6502" t="s">
        <v>171</v>
      </c>
      <c r="F6502" t="s">
        <v>3850</v>
      </c>
      <c r="G6502" t="s">
        <v>147</v>
      </c>
      <c r="H6502" t="s">
        <v>143</v>
      </c>
      <c r="I6502" t="s">
        <v>135</v>
      </c>
      <c r="J6502" t="s">
        <v>136</v>
      </c>
      <c r="K6502" t="s">
        <v>137</v>
      </c>
      <c r="L6502" t="s">
        <v>18638</v>
      </c>
      <c r="M6502" t="s">
        <v>18639</v>
      </c>
      <c r="N6502">
        <v>1.423888888</v>
      </c>
      <c r="O6502">
        <v>3</v>
      </c>
      <c r="P6502">
        <v>1168</v>
      </c>
      <c r="Q6502">
        <v>3</v>
      </c>
      <c r="R6502">
        <v>7</v>
      </c>
      <c r="S6502">
        <v>8</v>
      </c>
      <c r="T6502">
        <v>103</v>
      </c>
      <c r="U6502">
        <v>0</v>
      </c>
      <c r="V6502">
        <v>0</v>
      </c>
      <c r="W6502">
        <v>1.1468778709619827</v>
      </c>
      <c r="X6502">
        <v>631.42876259993636</v>
      </c>
      <c r="Y6502">
        <v>3.1792559317939451</v>
      </c>
      <c r="Z6502">
        <v>3.9610985215805861</v>
      </c>
      <c r="AA6502">
        <v>117.57181421391094</v>
      </c>
      <c r="AB6502">
        <v>78.254009938508318</v>
      </c>
      <c r="AC6502">
        <v>0</v>
      </c>
      <c r="AD6502">
        <v>0</v>
      </c>
      <c r="AE6502">
        <v>835.54181907669204</v>
      </c>
    </row>
    <row r="6503" spans="1:31" x14ac:dyDescent="0.25">
      <c r="A6503">
        <v>1722376</v>
      </c>
      <c r="B6503">
        <v>1</v>
      </c>
      <c r="C6503" t="s">
        <v>81</v>
      </c>
      <c r="D6503" t="s">
        <v>112</v>
      </c>
      <c r="E6503" t="s">
        <v>131</v>
      </c>
      <c r="F6503" t="s">
        <v>18640</v>
      </c>
      <c r="G6503" t="s">
        <v>133</v>
      </c>
      <c r="H6503" t="s">
        <v>134</v>
      </c>
      <c r="I6503" t="s">
        <v>135</v>
      </c>
      <c r="J6503" t="s">
        <v>136</v>
      </c>
      <c r="K6503" t="s">
        <v>137</v>
      </c>
      <c r="L6503" t="s">
        <v>18641</v>
      </c>
      <c r="M6503" t="s">
        <v>18642</v>
      </c>
      <c r="N6503">
        <v>1.116666666</v>
      </c>
      <c r="O6503">
        <v>0</v>
      </c>
      <c r="P6503">
        <v>1</v>
      </c>
      <c r="Q6503">
        <v>0</v>
      </c>
      <c r="R6503">
        <v>0</v>
      </c>
      <c r="S6503">
        <v>0</v>
      </c>
      <c r="T6503">
        <v>1</v>
      </c>
      <c r="U6503">
        <v>0</v>
      </c>
      <c r="V6503">
        <v>0</v>
      </c>
      <c r="W6503">
        <v>0</v>
      </c>
      <c r="X6503">
        <v>1.0139957695016666E-2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1.0139957695016666E-2</v>
      </c>
    </row>
    <row r="6504" spans="1:31" x14ac:dyDescent="0.25">
      <c r="A6504">
        <v>1722768</v>
      </c>
      <c r="B6504">
        <v>1</v>
      </c>
      <c r="C6504" t="s">
        <v>80</v>
      </c>
      <c r="D6504" t="s">
        <v>104</v>
      </c>
      <c r="E6504" t="s">
        <v>189</v>
      </c>
      <c r="F6504" t="s">
        <v>10745</v>
      </c>
      <c r="G6504" t="s">
        <v>147</v>
      </c>
      <c r="H6504" t="s">
        <v>143</v>
      </c>
      <c r="I6504" t="s">
        <v>135</v>
      </c>
      <c r="J6504" t="s">
        <v>136</v>
      </c>
      <c r="K6504" t="s">
        <v>137</v>
      </c>
      <c r="L6504" t="s">
        <v>18643</v>
      </c>
      <c r="M6504" t="s">
        <v>18644</v>
      </c>
      <c r="N6504">
        <v>0.62944444399999999</v>
      </c>
      <c r="O6504">
        <v>5</v>
      </c>
      <c r="P6504">
        <v>1770</v>
      </c>
      <c r="Q6504">
        <v>10</v>
      </c>
      <c r="R6504">
        <v>18</v>
      </c>
      <c r="S6504">
        <v>18</v>
      </c>
      <c r="T6504">
        <v>209</v>
      </c>
      <c r="U6504">
        <v>3</v>
      </c>
      <c r="V6504">
        <v>0</v>
      </c>
      <c r="W6504">
        <v>0.4241531758227256</v>
      </c>
      <c r="X6504">
        <v>323.27676201086337</v>
      </c>
      <c r="Y6504">
        <v>3.7916904958322499</v>
      </c>
      <c r="Z6504">
        <v>1.7468686842268748</v>
      </c>
      <c r="AA6504">
        <v>221.24435630112544</v>
      </c>
      <c r="AB6504">
        <v>57.466785203362399</v>
      </c>
      <c r="AC6504">
        <v>20.295606344430091</v>
      </c>
      <c r="AD6504">
        <v>0</v>
      </c>
      <c r="AE6504">
        <v>628.24622221566312</v>
      </c>
    </row>
    <row r="6505" spans="1:31" x14ac:dyDescent="0.25">
      <c r="A6505">
        <v>1722754</v>
      </c>
      <c r="B6505">
        <v>1</v>
      </c>
      <c r="C6505" t="s">
        <v>81</v>
      </c>
      <c r="D6505" t="s">
        <v>115</v>
      </c>
      <c r="E6505" t="s">
        <v>160</v>
      </c>
      <c r="F6505" t="s">
        <v>5295</v>
      </c>
      <c r="G6505" t="s">
        <v>162</v>
      </c>
      <c r="H6505" t="s">
        <v>134</v>
      </c>
      <c r="I6505" t="s">
        <v>135</v>
      </c>
      <c r="J6505" t="s">
        <v>136</v>
      </c>
      <c r="K6505" t="s">
        <v>137</v>
      </c>
      <c r="L6505" t="s">
        <v>18645</v>
      </c>
      <c r="M6505" t="s">
        <v>18646</v>
      </c>
      <c r="N6505">
        <v>6.4019444439999997</v>
      </c>
      <c r="O6505">
        <v>0</v>
      </c>
      <c r="P6505">
        <v>8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6.9631881923285732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6.9631881923285732</v>
      </c>
    </row>
    <row r="6506" spans="1:31" x14ac:dyDescent="0.25">
      <c r="A6506">
        <v>1722562</v>
      </c>
      <c r="B6506">
        <v>1</v>
      </c>
      <c r="C6506" t="s">
        <v>81</v>
      </c>
      <c r="D6506" t="s">
        <v>113</v>
      </c>
      <c r="E6506" t="s">
        <v>189</v>
      </c>
      <c r="F6506" t="s">
        <v>12270</v>
      </c>
      <c r="G6506" t="s">
        <v>147</v>
      </c>
      <c r="H6506" t="s">
        <v>143</v>
      </c>
      <c r="I6506" t="s">
        <v>455</v>
      </c>
      <c r="J6506" t="s">
        <v>136</v>
      </c>
      <c r="K6506" t="s">
        <v>137</v>
      </c>
      <c r="L6506" t="s">
        <v>18647</v>
      </c>
      <c r="M6506" t="s">
        <v>18648</v>
      </c>
      <c r="N6506">
        <v>2.5000000000000001E-2</v>
      </c>
      <c r="O6506">
        <v>0</v>
      </c>
      <c r="P6506">
        <v>689</v>
      </c>
      <c r="Q6506">
        <v>51</v>
      </c>
      <c r="R6506">
        <v>258</v>
      </c>
      <c r="S6506">
        <v>8</v>
      </c>
      <c r="T6506">
        <v>39</v>
      </c>
      <c r="U6506">
        <v>1</v>
      </c>
      <c r="V6506">
        <v>0</v>
      </c>
      <c r="W6506">
        <v>0</v>
      </c>
      <c r="X6506">
        <v>2.473519606986379</v>
      </c>
      <c r="Y6506">
        <v>0.94488494739825024</v>
      </c>
      <c r="Z6506">
        <v>3.703473986710577</v>
      </c>
      <c r="AA6506">
        <v>2.2052675941413753</v>
      </c>
      <c r="AB6506">
        <v>0.52157295107190005</v>
      </c>
      <c r="AC6506">
        <v>0.71532337871085006</v>
      </c>
      <c r="AD6506">
        <v>0</v>
      </c>
      <c r="AE6506">
        <v>10.564042465019332</v>
      </c>
    </row>
    <row r="6507" spans="1:31" x14ac:dyDescent="0.25">
      <c r="A6507">
        <v>1722608</v>
      </c>
      <c r="B6507">
        <v>1</v>
      </c>
      <c r="C6507" t="s">
        <v>80</v>
      </c>
      <c r="D6507" t="s">
        <v>99</v>
      </c>
      <c r="E6507" t="s">
        <v>131</v>
      </c>
      <c r="F6507" t="s">
        <v>18649</v>
      </c>
      <c r="G6507" t="s">
        <v>238</v>
      </c>
      <c r="H6507" t="s">
        <v>134</v>
      </c>
      <c r="I6507" t="s">
        <v>135</v>
      </c>
      <c r="J6507" t="s">
        <v>136</v>
      </c>
      <c r="K6507" t="s">
        <v>137</v>
      </c>
      <c r="L6507" t="s">
        <v>18650</v>
      </c>
      <c r="M6507" t="s">
        <v>18651</v>
      </c>
      <c r="N6507">
        <v>3.3058333329999998</v>
      </c>
      <c r="O6507">
        <v>0</v>
      </c>
      <c r="P6507">
        <v>1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</row>
    <row r="6508" spans="1:31" x14ac:dyDescent="0.25">
      <c r="A6508">
        <v>1722582</v>
      </c>
      <c r="B6508">
        <v>1</v>
      </c>
      <c r="C6508" t="s">
        <v>80</v>
      </c>
      <c r="D6508" t="s">
        <v>83</v>
      </c>
      <c r="E6508" t="s">
        <v>131</v>
      </c>
      <c r="F6508" t="s">
        <v>18652</v>
      </c>
      <c r="G6508" t="s">
        <v>133</v>
      </c>
      <c r="H6508" t="s">
        <v>134</v>
      </c>
      <c r="I6508" t="s">
        <v>135</v>
      </c>
      <c r="J6508" t="s">
        <v>136</v>
      </c>
      <c r="K6508" t="s">
        <v>137</v>
      </c>
      <c r="L6508" t="s">
        <v>18653</v>
      </c>
      <c r="M6508" t="s">
        <v>18654</v>
      </c>
      <c r="N6508">
        <v>1.268611111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17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10.475771236960965</v>
      </c>
      <c r="AC6508">
        <v>0</v>
      </c>
      <c r="AD6508">
        <v>0</v>
      </c>
      <c r="AE6508">
        <v>10.475771236960965</v>
      </c>
    </row>
    <row r="6509" spans="1:31" x14ac:dyDescent="0.25">
      <c r="A6509">
        <v>1722794</v>
      </c>
      <c r="B6509">
        <v>1</v>
      </c>
      <c r="C6509" t="s">
        <v>80</v>
      </c>
      <c r="D6509" t="s">
        <v>104</v>
      </c>
      <c r="E6509" t="s">
        <v>171</v>
      </c>
      <c r="F6509" t="s">
        <v>18557</v>
      </c>
      <c r="G6509" t="s">
        <v>295</v>
      </c>
      <c r="H6509" t="s">
        <v>143</v>
      </c>
      <c r="I6509" t="s">
        <v>135</v>
      </c>
      <c r="J6509" t="s">
        <v>136</v>
      </c>
      <c r="K6509" t="s">
        <v>137</v>
      </c>
      <c r="L6509" t="s">
        <v>18655</v>
      </c>
      <c r="M6509" t="s">
        <v>18656</v>
      </c>
      <c r="N6509">
        <v>2.5413888880000002</v>
      </c>
      <c r="O6509">
        <v>5</v>
      </c>
      <c r="P6509">
        <v>0</v>
      </c>
      <c r="Q6509">
        <v>3</v>
      </c>
      <c r="R6509">
        <v>0</v>
      </c>
      <c r="S6509">
        <v>3</v>
      </c>
      <c r="T6509">
        <v>0</v>
      </c>
      <c r="U6509">
        <v>0</v>
      </c>
      <c r="V6509">
        <v>0</v>
      </c>
      <c r="W6509">
        <v>1.5196587546906852</v>
      </c>
      <c r="X6509">
        <v>0</v>
      </c>
      <c r="Y6509">
        <v>3.4668600302688004</v>
      </c>
      <c r="Z6509">
        <v>0</v>
      </c>
      <c r="AA6509">
        <v>128.20779103867665</v>
      </c>
      <c r="AB6509">
        <v>0</v>
      </c>
      <c r="AC6509">
        <v>0</v>
      </c>
      <c r="AD6509">
        <v>0</v>
      </c>
      <c r="AE6509">
        <v>133.19430982363613</v>
      </c>
    </row>
    <row r="6510" spans="1:31" x14ac:dyDescent="0.25">
      <c r="A6510">
        <v>1722602</v>
      </c>
      <c r="B6510">
        <v>1</v>
      </c>
      <c r="C6510" t="s">
        <v>80</v>
      </c>
      <c r="D6510" t="s">
        <v>108</v>
      </c>
      <c r="E6510" t="s">
        <v>140</v>
      </c>
      <c r="F6510" t="s">
        <v>6225</v>
      </c>
      <c r="G6510" t="s">
        <v>147</v>
      </c>
      <c r="H6510" t="s">
        <v>143</v>
      </c>
      <c r="I6510" t="s">
        <v>455</v>
      </c>
      <c r="J6510" t="s">
        <v>136</v>
      </c>
      <c r="K6510" t="s">
        <v>137</v>
      </c>
      <c r="L6510" t="s">
        <v>18657</v>
      </c>
      <c r="M6510" t="s">
        <v>18658</v>
      </c>
      <c r="N6510">
        <v>2.7222222000000001E-2</v>
      </c>
      <c r="O6510">
        <v>0</v>
      </c>
      <c r="P6510">
        <v>2315</v>
      </c>
      <c r="Q6510">
        <v>4</v>
      </c>
      <c r="R6510">
        <v>366</v>
      </c>
      <c r="S6510">
        <v>9</v>
      </c>
      <c r="T6510">
        <v>377</v>
      </c>
      <c r="U6510">
        <v>1</v>
      </c>
      <c r="V6510">
        <v>0</v>
      </c>
      <c r="W6510">
        <v>0</v>
      </c>
      <c r="X6510">
        <v>8.1561936727372562</v>
      </c>
      <c r="Y6510">
        <v>0.22686237163818665</v>
      </c>
      <c r="Z6510">
        <v>1.1599321149224087</v>
      </c>
      <c r="AA6510">
        <v>1.4398735065614552</v>
      </c>
      <c r="AB6510">
        <v>6.8332939663763845</v>
      </c>
      <c r="AC6510">
        <v>0.25817398316863999</v>
      </c>
      <c r="AD6510">
        <v>0</v>
      </c>
      <c r="AE6510">
        <v>18.074329615404331</v>
      </c>
    </row>
    <row r="6511" spans="1:31" x14ac:dyDescent="0.25">
      <c r="A6511">
        <v>1722774</v>
      </c>
      <c r="B6511">
        <v>1</v>
      </c>
      <c r="C6511" t="s">
        <v>80</v>
      </c>
      <c r="D6511" t="s">
        <v>97</v>
      </c>
      <c r="E6511" t="s">
        <v>131</v>
      </c>
      <c r="F6511" t="s">
        <v>4524</v>
      </c>
      <c r="G6511" t="s">
        <v>133</v>
      </c>
      <c r="H6511" t="s">
        <v>134</v>
      </c>
      <c r="I6511" t="s">
        <v>135</v>
      </c>
      <c r="J6511" t="s">
        <v>136</v>
      </c>
      <c r="K6511" t="s">
        <v>137</v>
      </c>
      <c r="L6511" t="s">
        <v>18659</v>
      </c>
      <c r="M6511" t="s">
        <v>18660</v>
      </c>
      <c r="N6511">
        <v>3.3991666660000002</v>
      </c>
      <c r="O6511">
        <v>0</v>
      </c>
      <c r="P6511">
        <v>1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1.7271787837897628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1.7271787837897628</v>
      </c>
    </row>
    <row r="6512" spans="1:31" x14ac:dyDescent="0.25">
      <c r="A6512">
        <v>1722482</v>
      </c>
      <c r="B6512">
        <v>1</v>
      </c>
      <c r="C6512" t="s">
        <v>80</v>
      </c>
      <c r="D6512" t="s">
        <v>84</v>
      </c>
      <c r="E6512" t="s">
        <v>131</v>
      </c>
      <c r="F6512" t="s">
        <v>18661</v>
      </c>
      <c r="G6512" t="s">
        <v>133</v>
      </c>
      <c r="H6512" t="s">
        <v>134</v>
      </c>
      <c r="I6512" t="s">
        <v>135</v>
      </c>
      <c r="J6512" t="s">
        <v>136</v>
      </c>
      <c r="K6512" t="s">
        <v>137</v>
      </c>
      <c r="L6512" t="s">
        <v>18662</v>
      </c>
      <c r="M6512" t="s">
        <v>18663</v>
      </c>
      <c r="N6512">
        <v>5.1475</v>
      </c>
      <c r="O6512">
        <v>0</v>
      </c>
      <c r="P6512">
        <v>1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4.7820687550127925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4.7820687550127925</v>
      </c>
    </row>
    <row r="6513" spans="1:31" x14ac:dyDescent="0.25">
      <c r="A6513">
        <v>1722837</v>
      </c>
      <c r="B6513">
        <v>1</v>
      </c>
      <c r="C6513" t="s">
        <v>80</v>
      </c>
      <c r="D6513" t="s">
        <v>83</v>
      </c>
      <c r="E6513" t="s">
        <v>441</v>
      </c>
      <c r="F6513" t="s">
        <v>18664</v>
      </c>
      <c r="G6513" t="s">
        <v>575</v>
      </c>
      <c r="H6513" t="s">
        <v>134</v>
      </c>
      <c r="I6513" t="s">
        <v>135</v>
      </c>
      <c r="J6513" t="s">
        <v>136</v>
      </c>
      <c r="K6513" t="s">
        <v>137</v>
      </c>
      <c r="L6513" t="s">
        <v>18665</v>
      </c>
      <c r="M6513" t="s">
        <v>18666</v>
      </c>
      <c r="N6513">
        <v>1.382222222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4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13.784492888143109</v>
      </c>
      <c r="AC6513">
        <v>0</v>
      </c>
      <c r="AD6513">
        <v>0</v>
      </c>
      <c r="AE6513">
        <v>13.784492888143109</v>
      </c>
    </row>
    <row r="6514" spans="1:31" x14ac:dyDescent="0.25">
      <c r="A6514">
        <v>1722147</v>
      </c>
      <c r="B6514">
        <v>1</v>
      </c>
      <c r="C6514" t="s">
        <v>80</v>
      </c>
      <c r="D6514" t="s">
        <v>86</v>
      </c>
      <c r="E6514" t="s">
        <v>171</v>
      </c>
      <c r="F6514" t="s">
        <v>18667</v>
      </c>
      <c r="G6514" t="s">
        <v>316</v>
      </c>
      <c r="H6514" t="s">
        <v>143</v>
      </c>
      <c r="I6514" t="s">
        <v>135</v>
      </c>
      <c r="J6514" t="s">
        <v>136</v>
      </c>
      <c r="K6514" t="s">
        <v>153</v>
      </c>
      <c r="L6514" t="s">
        <v>18668</v>
      </c>
      <c r="M6514" t="s">
        <v>18669</v>
      </c>
      <c r="N6514">
        <v>0.31944444399999999</v>
      </c>
      <c r="O6514">
        <v>0</v>
      </c>
      <c r="P6514">
        <v>27</v>
      </c>
      <c r="Q6514">
        <v>0</v>
      </c>
      <c r="R6514">
        <v>15</v>
      </c>
      <c r="S6514">
        <v>0</v>
      </c>
      <c r="T6514">
        <v>14</v>
      </c>
      <c r="U6514">
        <v>0</v>
      </c>
      <c r="V6514">
        <v>0</v>
      </c>
      <c r="W6514">
        <v>0</v>
      </c>
      <c r="X6514">
        <v>9.5000814294355518</v>
      </c>
      <c r="Y6514">
        <v>0</v>
      </c>
      <c r="Z6514">
        <v>0.82587157868388894</v>
      </c>
      <c r="AA6514">
        <v>0</v>
      </c>
      <c r="AB6514">
        <v>7.0376033188770135</v>
      </c>
      <c r="AC6514">
        <v>0</v>
      </c>
      <c r="AD6514">
        <v>0</v>
      </c>
      <c r="AE6514">
        <v>17.363556326996456</v>
      </c>
    </row>
    <row r="6515" spans="1:31" x14ac:dyDescent="0.25">
      <c r="A6515">
        <v>1722396</v>
      </c>
      <c r="B6515">
        <v>1</v>
      </c>
      <c r="C6515" t="s">
        <v>80</v>
      </c>
      <c r="D6515" t="s">
        <v>83</v>
      </c>
      <c r="E6515" t="s">
        <v>131</v>
      </c>
      <c r="F6515" t="s">
        <v>18670</v>
      </c>
      <c r="G6515" t="s">
        <v>242</v>
      </c>
      <c r="H6515" t="s">
        <v>134</v>
      </c>
      <c r="I6515" t="s">
        <v>135</v>
      </c>
      <c r="J6515" t="s">
        <v>136</v>
      </c>
      <c r="K6515" t="s">
        <v>137</v>
      </c>
      <c r="L6515" t="s">
        <v>18671</v>
      </c>
      <c r="M6515" t="s">
        <v>18672</v>
      </c>
      <c r="N6515">
        <v>1.063055555</v>
      </c>
      <c r="O6515">
        <v>0</v>
      </c>
      <c r="P6515">
        <v>2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1.6575268330573372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1.6575268330573372</v>
      </c>
    </row>
    <row r="6516" spans="1:31" x14ac:dyDescent="0.25">
      <c r="A6516">
        <v>1722296</v>
      </c>
      <c r="B6516">
        <v>1</v>
      </c>
      <c r="C6516" t="s">
        <v>80</v>
      </c>
      <c r="D6516" t="s">
        <v>96</v>
      </c>
      <c r="E6516" t="s">
        <v>140</v>
      </c>
      <c r="F6516" t="s">
        <v>18673</v>
      </c>
      <c r="G6516" t="s">
        <v>147</v>
      </c>
      <c r="H6516" t="s">
        <v>143</v>
      </c>
      <c r="I6516" t="s">
        <v>135</v>
      </c>
      <c r="J6516" t="s">
        <v>136</v>
      </c>
      <c r="K6516" t="s">
        <v>137</v>
      </c>
      <c r="L6516" t="s">
        <v>18674</v>
      </c>
      <c r="M6516" t="s">
        <v>18675</v>
      </c>
      <c r="N6516">
        <v>1.203333333</v>
      </c>
      <c r="O6516">
        <v>0</v>
      </c>
      <c r="P6516">
        <v>0</v>
      </c>
      <c r="Q6516">
        <v>0</v>
      </c>
      <c r="R6516">
        <v>0</v>
      </c>
      <c r="S6516">
        <v>1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295.10994957180606</v>
      </c>
      <c r="AB6516">
        <v>0</v>
      </c>
      <c r="AC6516">
        <v>0</v>
      </c>
      <c r="AD6516">
        <v>0</v>
      </c>
      <c r="AE6516">
        <v>295.10994957180606</v>
      </c>
    </row>
    <row r="6517" spans="1:31" x14ac:dyDescent="0.25">
      <c r="A6517">
        <v>1722439</v>
      </c>
      <c r="B6517">
        <v>1</v>
      </c>
      <c r="C6517" t="s">
        <v>81</v>
      </c>
      <c r="D6517" t="s">
        <v>123</v>
      </c>
      <c r="E6517" t="s">
        <v>171</v>
      </c>
      <c r="F6517" t="s">
        <v>18676</v>
      </c>
      <c r="G6517" t="s">
        <v>295</v>
      </c>
      <c r="H6517" t="s">
        <v>143</v>
      </c>
      <c r="I6517" t="s">
        <v>135</v>
      </c>
      <c r="J6517" t="s">
        <v>136</v>
      </c>
      <c r="K6517" t="s">
        <v>137</v>
      </c>
      <c r="L6517" t="s">
        <v>18677</v>
      </c>
      <c r="M6517" t="s">
        <v>18678</v>
      </c>
      <c r="N6517">
        <v>3.968611111</v>
      </c>
      <c r="O6517">
        <v>0</v>
      </c>
      <c r="P6517">
        <v>60</v>
      </c>
      <c r="Q6517">
        <v>0</v>
      </c>
      <c r="R6517">
        <v>5</v>
      </c>
      <c r="S6517">
        <v>0</v>
      </c>
      <c r="T6517">
        <v>7</v>
      </c>
      <c r="U6517">
        <v>0</v>
      </c>
      <c r="V6517">
        <v>0</v>
      </c>
      <c r="W6517">
        <v>0</v>
      </c>
      <c r="X6517">
        <v>28.509563416051456</v>
      </c>
      <c r="Y6517">
        <v>0</v>
      </c>
      <c r="Z6517">
        <v>2.2883382624763642</v>
      </c>
      <c r="AA6517">
        <v>0</v>
      </c>
      <c r="AB6517">
        <v>36.373383430441635</v>
      </c>
      <c r="AC6517">
        <v>0</v>
      </c>
      <c r="AD6517">
        <v>0</v>
      </c>
      <c r="AE6517">
        <v>67.171285108969457</v>
      </c>
    </row>
    <row r="6518" spans="1:31" x14ac:dyDescent="0.25">
      <c r="A6518">
        <v>1722539</v>
      </c>
      <c r="B6518">
        <v>1</v>
      </c>
      <c r="C6518" t="s">
        <v>80</v>
      </c>
      <c r="D6518" t="s">
        <v>104</v>
      </c>
      <c r="E6518" t="s">
        <v>131</v>
      </c>
      <c r="F6518" t="s">
        <v>18679</v>
      </c>
      <c r="G6518" t="s">
        <v>133</v>
      </c>
      <c r="H6518" t="s">
        <v>134</v>
      </c>
      <c r="I6518" t="s">
        <v>135</v>
      </c>
      <c r="J6518" t="s">
        <v>136</v>
      </c>
      <c r="K6518" t="s">
        <v>137</v>
      </c>
      <c r="L6518" t="s">
        <v>18680</v>
      </c>
      <c r="M6518" t="s">
        <v>18681</v>
      </c>
      <c r="N6518">
        <v>1.2747222220000001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1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3.7964601389133801</v>
      </c>
      <c r="AC6518">
        <v>0</v>
      </c>
      <c r="AD6518">
        <v>0</v>
      </c>
      <c r="AE6518">
        <v>3.7964601389133801</v>
      </c>
    </row>
    <row r="6519" spans="1:31" x14ac:dyDescent="0.25">
      <c r="A6519">
        <v>1722310</v>
      </c>
      <c r="B6519">
        <v>1</v>
      </c>
      <c r="C6519" t="s">
        <v>81</v>
      </c>
      <c r="D6519" t="s">
        <v>112</v>
      </c>
      <c r="E6519" t="s">
        <v>140</v>
      </c>
      <c r="F6519" t="s">
        <v>18682</v>
      </c>
      <c r="G6519" t="s">
        <v>147</v>
      </c>
      <c r="H6519" t="s">
        <v>143</v>
      </c>
      <c r="I6519" t="s">
        <v>455</v>
      </c>
      <c r="J6519" t="s">
        <v>136</v>
      </c>
      <c r="K6519" t="s">
        <v>137</v>
      </c>
      <c r="L6519" t="s">
        <v>18683</v>
      </c>
      <c r="M6519" t="s">
        <v>18684</v>
      </c>
      <c r="N6519">
        <v>8.3333330000000001E-3</v>
      </c>
      <c r="O6519">
        <v>8</v>
      </c>
      <c r="P6519">
        <v>4830</v>
      </c>
      <c r="Q6519">
        <v>139</v>
      </c>
      <c r="R6519">
        <v>602</v>
      </c>
      <c r="S6519">
        <v>48</v>
      </c>
      <c r="T6519">
        <v>325</v>
      </c>
      <c r="U6519">
        <v>3</v>
      </c>
      <c r="V6519">
        <v>1</v>
      </c>
      <c r="W6519">
        <v>5.5294881536000007E-3</v>
      </c>
      <c r="X6519">
        <v>4.7128659897794787</v>
      </c>
      <c r="Y6519">
        <v>0.29144013166185839</v>
      </c>
      <c r="Z6519">
        <v>0.49730534614431698</v>
      </c>
      <c r="AA6519">
        <v>1.9211618666230834</v>
      </c>
      <c r="AB6519">
        <v>1.0533958656296332</v>
      </c>
      <c r="AC6519">
        <v>1.2497851168346499</v>
      </c>
      <c r="AD6519">
        <v>8.4749830549600003E-2</v>
      </c>
      <c r="AE6519">
        <v>9.8162336353762196</v>
      </c>
    </row>
    <row r="6520" spans="1:31" x14ac:dyDescent="0.25">
      <c r="A6520">
        <v>1722333</v>
      </c>
      <c r="B6520">
        <v>1</v>
      </c>
      <c r="C6520" t="s">
        <v>80</v>
      </c>
      <c r="D6520" t="s">
        <v>105</v>
      </c>
      <c r="E6520" t="s">
        <v>131</v>
      </c>
      <c r="F6520" t="s">
        <v>18685</v>
      </c>
      <c r="G6520" t="s">
        <v>269</v>
      </c>
      <c r="H6520" t="s">
        <v>134</v>
      </c>
      <c r="I6520" t="s">
        <v>135</v>
      </c>
      <c r="J6520" t="s">
        <v>136</v>
      </c>
      <c r="K6520" t="s">
        <v>137</v>
      </c>
      <c r="L6520" t="s">
        <v>18686</v>
      </c>
      <c r="M6520" t="s">
        <v>18687</v>
      </c>
      <c r="N6520">
        <v>2.1511111110000001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1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6.1887753296600003E-3</v>
      </c>
      <c r="AC6520">
        <v>0</v>
      </c>
      <c r="AD6520">
        <v>0</v>
      </c>
      <c r="AE6520">
        <v>6.1887753296600003E-3</v>
      </c>
    </row>
    <row r="6521" spans="1:31" x14ac:dyDescent="0.25">
      <c r="A6521">
        <v>1722665</v>
      </c>
      <c r="B6521">
        <v>1</v>
      </c>
      <c r="C6521" t="s">
        <v>80</v>
      </c>
      <c r="D6521" t="s">
        <v>99</v>
      </c>
      <c r="E6521" t="s">
        <v>131</v>
      </c>
      <c r="F6521" t="s">
        <v>18688</v>
      </c>
      <c r="G6521" t="s">
        <v>133</v>
      </c>
      <c r="H6521" t="s">
        <v>134</v>
      </c>
      <c r="I6521" t="s">
        <v>135</v>
      </c>
      <c r="J6521" t="s">
        <v>136</v>
      </c>
      <c r="K6521" t="s">
        <v>137</v>
      </c>
      <c r="L6521" t="s">
        <v>18689</v>
      </c>
      <c r="M6521" t="s">
        <v>18690</v>
      </c>
      <c r="N6521">
        <v>3.105555555</v>
      </c>
      <c r="O6521">
        <v>0</v>
      </c>
      <c r="P6521">
        <v>1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1.0527278039696852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1.0527278039696852</v>
      </c>
    </row>
    <row r="6522" spans="1:31" x14ac:dyDescent="0.25">
      <c r="A6522">
        <v>1722456</v>
      </c>
      <c r="B6522">
        <v>1</v>
      </c>
      <c r="C6522" t="s">
        <v>80</v>
      </c>
      <c r="D6522" t="s">
        <v>96</v>
      </c>
      <c r="E6522" t="s">
        <v>131</v>
      </c>
      <c r="F6522" t="s">
        <v>1119</v>
      </c>
      <c r="G6522" t="s">
        <v>242</v>
      </c>
      <c r="H6522" t="s">
        <v>134</v>
      </c>
      <c r="I6522" t="s">
        <v>135</v>
      </c>
      <c r="J6522" t="s">
        <v>136</v>
      </c>
      <c r="K6522" t="s">
        <v>137</v>
      </c>
      <c r="L6522" t="s">
        <v>18691</v>
      </c>
      <c r="M6522" t="s">
        <v>18692</v>
      </c>
      <c r="N6522">
        <v>5.5575000000000001</v>
      </c>
      <c r="O6522">
        <v>0</v>
      </c>
      <c r="P6522">
        <v>1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0.80073663315726507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0.80073663315726507</v>
      </c>
    </row>
    <row r="6523" spans="1:31" x14ac:dyDescent="0.25">
      <c r="A6523">
        <v>1722525</v>
      </c>
      <c r="B6523">
        <v>1</v>
      </c>
      <c r="C6523" t="s">
        <v>80</v>
      </c>
      <c r="D6523" t="s">
        <v>91</v>
      </c>
      <c r="E6523" t="s">
        <v>140</v>
      </c>
      <c r="F6523" t="s">
        <v>15894</v>
      </c>
      <c r="G6523" t="s">
        <v>316</v>
      </c>
      <c r="H6523" t="s">
        <v>143</v>
      </c>
      <c r="I6523" t="s">
        <v>135</v>
      </c>
      <c r="J6523" t="s">
        <v>136</v>
      </c>
      <c r="K6523" t="s">
        <v>137</v>
      </c>
      <c r="L6523" t="s">
        <v>18693</v>
      </c>
      <c r="M6523" t="s">
        <v>18694</v>
      </c>
      <c r="N6523">
        <v>6.2222222000000001E-2</v>
      </c>
      <c r="O6523">
        <v>1</v>
      </c>
      <c r="P6523">
        <v>31</v>
      </c>
      <c r="Q6523">
        <v>21</v>
      </c>
      <c r="R6523">
        <v>281</v>
      </c>
      <c r="S6523">
        <v>10</v>
      </c>
      <c r="T6523">
        <v>63</v>
      </c>
      <c r="U6523">
        <v>3</v>
      </c>
      <c r="V6523">
        <v>0</v>
      </c>
      <c r="W6523">
        <v>8.2379561253733344E-2</v>
      </c>
      <c r="X6523">
        <v>0.32678691383800007</v>
      </c>
      <c r="Y6523">
        <v>1.2091724642707731</v>
      </c>
      <c r="Z6523">
        <v>2.9086189463329593</v>
      </c>
      <c r="AA6523">
        <v>9.6027547827801953</v>
      </c>
      <c r="AB6523">
        <v>3.6442305778343114</v>
      </c>
      <c r="AC6523">
        <v>9.9165413420528008</v>
      </c>
      <c r="AD6523">
        <v>0</v>
      </c>
      <c r="AE6523">
        <v>27.690484588362771</v>
      </c>
    </row>
    <row r="6524" spans="1:31" x14ac:dyDescent="0.25">
      <c r="A6524">
        <v>1722356</v>
      </c>
      <c r="B6524">
        <v>1</v>
      </c>
      <c r="C6524" t="s">
        <v>80</v>
      </c>
      <c r="D6524" t="s">
        <v>97</v>
      </c>
      <c r="E6524" t="s">
        <v>131</v>
      </c>
      <c r="F6524" t="s">
        <v>18695</v>
      </c>
      <c r="G6524" t="s">
        <v>242</v>
      </c>
      <c r="H6524" t="s">
        <v>134</v>
      </c>
      <c r="I6524" t="s">
        <v>135</v>
      </c>
      <c r="J6524" t="s">
        <v>136</v>
      </c>
      <c r="K6524" t="s">
        <v>137</v>
      </c>
      <c r="L6524" t="s">
        <v>18696</v>
      </c>
      <c r="M6524" t="s">
        <v>18697</v>
      </c>
      <c r="N6524">
        <v>7.9386111110000002</v>
      </c>
      <c r="O6524">
        <v>0</v>
      </c>
      <c r="P6524">
        <v>3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12.620373462430514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12.620373462430514</v>
      </c>
    </row>
    <row r="6525" spans="1:31" x14ac:dyDescent="0.25">
      <c r="A6525">
        <v>1722316</v>
      </c>
      <c r="B6525">
        <v>1</v>
      </c>
      <c r="C6525" t="s">
        <v>80</v>
      </c>
      <c r="D6525" t="s">
        <v>85</v>
      </c>
      <c r="E6525" t="s">
        <v>131</v>
      </c>
      <c r="F6525" t="s">
        <v>18698</v>
      </c>
      <c r="G6525" t="s">
        <v>133</v>
      </c>
      <c r="H6525" t="s">
        <v>134</v>
      </c>
      <c r="I6525" t="s">
        <v>135</v>
      </c>
      <c r="J6525" t="s">
        <v>136</v>
      </c>
      <c r="K6525" t="s">
        <v>137</v>
      </c>
      <c r="L6525" t="s">
        <v>18699</v>
      </c>
      <c r="M6525" t="s">
        <v>18700</v>
      </c>
      <c r="N6525">
        <v>0.73333333300000003</v>
      </c>
      <c r="O6525">
        <v>0</v>
      </c>
      <c r="P6525">
        <v>1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0.25752560877853337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0.25752560877853337</v>
      </c>
    </row>
    <row r="6526" spans="1:31" x14ac:dyDescent="0.25">
      <c r="A6526">
        <v>1722851</v>
      </c>
      <c r="B6526">
        <v>1</v>
      </c>
      <c r="C6526" t="s">
        <v>80</v>
      </c>
      <c r="D6526" t="s">
        <v>104</v>
      </c>
      <c r="E6526" t="s">
        <v>150</v>
      </c>
      <c r="F6526" t="s">
        <v>11644</v>
      </c>
      <c r="G6526" t="s">
        <v>186</v>
      </c>
      <c r="H6526" t="s">
        <v>134</v>
      </c>
      <c r="I6526" t="s">
        <v>135</v>
      </c>
      <c r="J6526" t="s">
        <v>136</v>
      </c>
      <c r="K6526" t="s">
        <v>137</v>
      </c>
      <c r="L6526" t="s">
        <v>18701</v>
      </c>
      <c r="M6526" t="s">
        <v>18702</v>
      </c>
      <c r="N6526">
        <v>0.90944444400000002</v>
      </c>
      <c r="O6526">
        <v>0</v>
      </c>
      <c r="P6526">
        <v>9</v>
      </c>
      <c r="Q6526">
        <v>0</v>
      </c>
      <c r="R6526">
        <v>54</v>
      </c>
      <c r="S6526">
        <v>0</v>
      </c>
      <c r="T6526">
        <v>8</v>
      </c>
      <c r="U6526">
        <v>0</v>
      </c>
      <c r="V6526">
        <v>0</v>
      </c>
      <c r="W6526">
        <v>0</v>
      </c>
      <c r="X6526">
        <v>1.9727098888831291</v>
      </c>
      <c r="Y6526">
        <v>0</v>
      </c>
      <c r="Z6526">
        <v>7.6115329987209357</v>
      </c>
      <c r="AA6526">
        <v>0</v>
      </c>
      <c r="AB6526">
        <v>3.6152330371840007</v>
      </c>
      <c r="AC6526">
        <v>0</v>
      </c>
      <c r="AD6526">
        <v>0</v>
      </c>
      <c r="AE6526">
        <v>13.199475924788064</v>
      </c>
    </row>
    <row r="6527" spans="1:31" x14ac:dyDescent="0.25">
      <c r="A6527">
        <v>1722164</v>
      </c>
      <c r="B6527">
        <v>1</v>
      </c>
      <c r="C6527" t="s">
        <v>80</v>
      </c>
      <c r="D6527" t="s">
        <v>96</v>
      </c>
      <c r="E6527" t="s">
        <v>140</v>
      </c>
      <c r="F6527" t="s">
        <v>18703</v>
      </c>
      <c r="G6527" t="s">
        <v>147</v>
      </c>
      <c r="H6527" t="s">
        <v>143</v>
      </c>
      <c r="I6527" t="s">
        <v>135</v>
      </c>
      <c r="J6527" t="s">
        <v>136</v>
      </c>
      <c r="K6527" t="s">
        <v>137</v>
      </c>
      <c r="L6527" t="s">
        <v>18704</v>
      </c>
      <c r="M6527" t="s">
        <v>18705</v>
      </c>
      <c r="N6527">
        <v>5.0555555000000002E-2</v>
      </c>
      <c r="O6527">
        <v>0</v>
      </c>
      <c r="P6527">
        <v>0</v>
      </c>
      <c r="Q6527">
        <v>0</v>
      </c>
      <c r="R6527">
        <v>0</v>
      </c>
      <c r="S6527">
        <v>2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4.1811745366955204</v>
      </c>
      <c r="AB6527">
        <v>0</v>
      </c>
      <c r="AC6527">
        <v>0</v>
      </c>
      <c r="AD6527">
        <v>0</v>
      </c>
      <c r="AE6527">
        <v>4.1811745366955204</v>
      </c>
    </row>
    <row r="6528" spans="1:31" x14ac:dyDescent="0.25">
      <c r="A6528">
        <v>1722419</v>
      </c>
      <c r="B6528">
        <v>1</v>
      </c>
      <c r="C6528" t="s">
        <v>80</v>
      </c>
      <c r="D6528" t="s">
        <v>94</v>
      </c>
      <c r="E6528" t="s">
        <v>140</v>
      </c>
      <c r="F6528" t="s">
        <v>5526</v>
      </c>
      <c r="G6528" t="s">
        <v>147</v>
      </c>
      <c r="H6528" t="s">
        <v>143</v>
      </c>
      <c r="I6528" t="s">
        <v>455</v>
      </c>
      <c r="J6528" t="s">
        <v>136</v>
      </c>
      <c r="K6528" t="s">
        <v>137</v>
      </c>
      <c r="L6528" t="s">
        <v>18706</v>
      </c>
      <c r="M6528" t="s">
        <v>18707</v>
      </c>
      <c r="N6528">
        <v>1.9444444000000002E-2</v>
      </c>
      <c r="O6528">
        <v>6</v>
      </c>
      <c r="P6528">
        <v>3493</v>
      </c>
      <c r="Q6528">
        <v>82</v>
      </c>
      <c r="R6528">
        <v>425</v>
      </c>
      <c r="S6528">
        <v>30</v>
      </c>
      <c r="T6528">
        <v>332</v>
      </c>
      <c r="U6528">
        <v>0</v>
      </c>
      <c r="V6528">
        <v>0</v>
      </c>
      <c r="W6528">
        <v>4.8480877535475003E-2</v>
      </c>
      <c r="X6528">
        <v>6.5230509899717628</v>
      </c>
      <c r="Y6528">
        <v>1.0042412980062747</v>
      </c>
      <c r="Z6528">
        <v>1.9370867516819013</v>
      </c>
      <c r="AA6528">
        <v>2.2630915531616003</v>
      </c>
      <c r="AB6528">
        <v>2.6713574316538105</v>
      </c>
      <c r="AC6528">
        <v>0</v>
      </c>
      <c r="AD6528">
        <v>0</v>
      </c>
      <c r="AE6528">
        <v>14.447308902010825</v>
      </c>
    </row>
    <row r="6529" spans="1:31" x14ac:dyDescent="0.25">
      <c r="A6529">
        <v>1722857</v>
      </c>
      <c r="B6529">
        <v>1</v>
      </c>
      <c r="C6529" t="s">
        <v>81</v>
      </c>
      <c r="D6529" t="s">
        <v>122</v>
      </c>
      <c r="E6529" t="s">
        <v>140</v>
      </c>
      <c r="F6529" t="s">
        <v>9979</v>
      </c>
      <c r="G6529" t="s">
        <v>147</v>
      </c>
      <c r="H6529" t="s">
        <v>143</v>
      </c>
      <c r="I6529" t="s">
        <v>135</v>
      </c>
      <c r="J6529" t="s">
        <v>136</v>
      </c>
      <c r="K6529" t="s">
        <v>137</v>
      </c>
      <c r="L6529" t="s">
        <v>18708</v>
      </c>
      <c r="M6529" t="s">
        <v>18709</v>
      </c>
      <c r="N6529">
        <v>0.3125</v>
      </c>
      <c r="O6529">
        <v>14</v>
      </c>
      <c r="P6529">
        <v>901</v>
      </c>
      <c r="Q6529">
        <v>1</v>
      </c>
      <c r="R6529">
        <v>20</v>
      </c>
      <c r="S6529">
        <v>6</v>
      </c>
      <c r="T6529">
        <v>69</v>
      </c>
      <c r="U6529">
        <v>1</v>
      </c>
      <c r="V6529">
        <v>0</v>
      </c>
      <c r="W6529">
        <v>0.44430074310041401</v>
      </c>
      <c r="X6529">
        <v>23.600710870471339</v>
      </c>
      <c r="Y6529">
        <v>8.4320044954736134E-3</v>
      </c>
      <c r="Z6529">
        <v>0.4673488953480972</v>
      </c>
      <c r="AA6529">
        <v>21.064482711315073</v>
      </c>
      <c r="AB6529">
        <v>3.8712494062996119</v>
      </c>
      <c r="AC6529">
        <v>0.23453945108604446</v>
      </c>
      <c r="AD6529">
        <v>0</v>
      </c>
      <c r="AE6529">
        <v>49.69106408211605</v>
      </c>
    </row>
    <row r="6530" spans="1:31" x14ac:dyDescent="0.25">
      <c r="A6530">
        <v>1722270</v>
      </c>
      <c r="B6530">
        <v>1</v>
      </c>
      <c r="C6530" t="s">
        <v>80</v>
      </c>
      <c r="D6530" t="s">
        <v>105</v>
      </c>
      <c r="E6530" t="s">
        <v>131</v>
      </c>
      <c r="F6530" t="s">
        <v>18710</v>
      </c>
      <c r="G6530" t="s">
        <v>133</v>
      </c>
      <c r="H6530" t="s">
        <v>134</v>
      </c>
      <c r="I6530" t="s">
        <v>135</v>
      </c>
      <c r="J6530" t="s">
        <v>136</v>
      </c>
      <c r="K6530" t="s">
        <v>137</v>
      </c>
      <c r="L6530" t="s">
        <v>18711</v>
      </c>
      <c r="M6530" t="s">
        <v>18712</v>
      </c>
      <c r="N6530">
        <v>2.2705555550000001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1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0.55776993589485335</v>
      </c>
      <c r="AC6530">
        <v>0</v>
      </c>
      <c r="AD6530">
        <v>0</v>
      </c>
      <c r="AE6530">
        <v>0.55776993589485335</v>
      </c>
    </row>
    <row r="6531" spans="1:31" x14ac:dyDescent="0.25">
      <c r="A6531">
        <v>1722170</v>
      </c>
      <c r="B6531">
        <v>1</v>
      </c>
      <c r="C6531" t="s">
        <v>80</v>
      </c>
      <c r="D6531" t="s">
        <v>88</v>
      </c>
      <c r="E6531" t="s">
        <v>171</v>
      </c>
      <c r="F6531" t="s">
        <v>18713</v>
      </c>
      <c r="G6531" t="s">
        <v>806</v>
      </c>
      <c r="H6531" t="s">
        <v>143</v>
      </c>
      <c r="I6531" t="s">
        <v>135</v>
      </c>
      <c r="J6531" t="s">
        <v>136</v>
      </c>
      <c r="K6531" t="s">
        <v>137</v>
      </c>
      <c r="L6531" t="s">
        <v>18714</v>
      </c>
      <c r="M6531" t="s">
        <v>18715</v>
      </c>
      <c r="N6531">
        <v>0.54138888799999996</v>
      </c>
      <c r="O6531">
        <v>0</v>
      </c>
      <c r="P6531">
        <v>300</v>
      </c>
      <c r="Q6531">
        <v>0</v>
      </c>
      <c r="R6531">
        <v>0</v>
      </c>
      <c r="S6531">
        <v>0</v>
      </c>
      <c r="T6531">
        <v>5</v>
      </c>
      <c r="U6531">
        <v>0</v>
      </c>
      <c r="V6531">
        <v>0</v>
      </c>
      <c r="W6531">
        <v>0</v>
      </c>
      <c r="X6531">
        <v>36.444461308336969</v>
      </c>
      <c r="Y6531">
        <v>0</v>
      </c>
      <c r="Z6531">
        <v>0</v>
      </c>
      <c r="AA6531">
        <v>0</v>
      </c>
      <c r="AB6531">
        <v>1.7436217164205339</v>
      </c>
      <c r="AC6531">
        <v>0</v>
      </c>
      <c r="AD6531">
        <v>0</v>
      </c>
      <c r="AE6531">
        <v>38.188083024757503</v>
      </c>
    </row>
    <row r="6532" spans="1:31" x14ac:dyDescent="0.25">
      <c r="A6532">
        <v>1722605</v>
      </c>
      <c r="B6532">
        <v>1</v>
      </c>
      <c r="C6532" t="s">
        <v>80</v>
      </c>
      <c r="D6532" t="s">
        <v>102</v>
      </c>
      <c r="E6532" t="s">
        <v>171</v>
      </c>
      <c r="F6532" t="s">
        <v>18716</v>
      </c>
      <c r="G6532" t="s">
        <v>295</v>
      </c>
      <c r="H6532" t="s">
        <v>143</v>
      </c>
      <c r="I6532" t="s">
        <v>135</v>
      </c>
      <c r="J6532" t="s">
        <v>136</v>
      </c>
      <c r="K6532" t="s">
        <v>137</v>
      </c>
      <c r="L6532" t="s">
        <v>18717</v>
      </c>
      <c r="M6532" t="s">
        <v>18718</v>
      </c>
      <c r="N6532">
        <v>1.1191666659999999</v>
      </c>
      <c r="O6532">
        <v>0</v>
      </c>
      <c r="P6532">
        <v>80</v>
      </c>
      <c r="Q6532">
        <v>0</v>
      </c>
      <c r="R6532">
        <v>0</v>
      </c>
      <c r="S6532">
        <v>0</v>
      </c>
      <c r="T6532">
        <v>3</v>
      </c>
      <c r="U6532">
        <v>0</v>
      </c>
      <c r="V6532">
        <v>0</v>
      </c>
      <c r="W6532">
        <v>0</v>
      </c>
      <c r="X6532">
        <v>7.0767792991329257</v>
      </c>
      <c r="Y6532">
        <v>0</v>
      </c>
      <c r="Z6532">
        <v>0</v>
      </c>
      <c r="AA6532">
        <v>0</v>
      </c>
      <c r="AB6532">
        <v>12.247780269370372</v>
      </c>
      <c r="AC6532">
        <v>0</v>
      </c>
      <c r="AD6532">
        <v>0</v>
      </c>
      <c r="AE6532">
        <v>19.324559568503297</v>
      </c>
    </row>
    <row r="6533" spans="1:31" x14ac:dyDescent="0.25">
      <c r="A6533">
        <v>1722250</v>
      </c>
      <c r="B6533">
        <v>1</v>
      </c>
      <c r="C6533" t="s">
        <v>80</v>
      </c>
      <c r="D6533" t="s">
        <v>105</v>
      </c>
      <c r="E6533" t="s">
        <v>171</v>
      </c>
      <c r="F6533" t="s">
        <v>18719</v>
      </c>
      <c r="G6533" t="s">
        <v>173</v>
      </c>
      <c r="H6533" t="s">
        <v>143</v>
      </c>
      <c r="I6533" t="s">
        <v>135</v>
      </c>
      <c r="J6533" t="s">
        <v>136</v>
      </c>
      <c r="K6533" t="s">
        <v>153</v>
      </c>
      <c r="L6533" t="s">
        <v>18720</v>
      </c>
      <c r="M6533" t="s">
        <v>18721</v>
      </c>
      <c r="N6533">
        <v>0.86539166599999995</v>
      </c>
      <c r="O6533">
        <v>0</v>
      </c>
      <c r="P6533">
        <v>297</v>
      </c>
      <c r="Q6533">
        <v>0</v>
      </c>
      <c r="R6533">
        <v>9</v>
      </c>
      <c r="S6533">
        <v>1</v>
      </c>
      <c r="T6533">
        <v>20</v>
      </c>
      <c r="U6533">
        <v>0</v>
      </c>
      <c r="V6533">
        <v>0</v>
      </c>
      <c r="W6533">
        <v>0</v>
      </c>
      <c r="X6533">
        <v>59.343412438584735</v>
      </c>
      <c r="Y6533">
        <v>0</v>
      </c>
      <c r="Z6533">
        <v>0.62574631687265825</v>
      </c>
      <c r="AA6533">
        <v>0</v>
      </c>
      <c r="AB6533">
        <v>10.892643244485528</v>
      </c>
      <c r="AC6533">
        <v>0</v>
      </c>
      <c r="AD6533">
        <v>0</v>
      </c>
      <c r="AE6533">
        <v>70.861801999942926</v>
      </c>
    </row>
    <row r="6534" spans="1:31" x14ac:dyDescent="0.25">
      <c r="A6534">
        <v>1722728</v>
      </c>
      <c r="B6534">
        <v>1</v>
      </c>
      <c r="C6534" t="s">
        <v>80</v>
      </c>
      <c r="D6534" t="s">
        <v>104</v>
      </c>
      <c r="E6534" t="s">
        <v>189</v>
      </c>
      <c r="F6534" t="s">
        <v>10745</v>
      </c>
      <c r="G6534" t="s">
        <v>147</v>
      </c>
      <c r="H6534" t="s">
        <v>143</v>
      </c>
      <c r="I6534" t="s">
        <v>135</v>
      </c>
      <c r="J6534" t="s">
        <v>136</v>
      </c>
      <c r="K6534" t="s">
        <v>137</v>
      </c>
      <c r="L6534" t="s">
        <v>18722</v>
      </c>
      <c r="M6534" t="s">
        <v>18723</v>
      </c>
      <c r="N6534">
        <v>8.3055555000000003E-2</v>
      </c>
      <c r="O6534">
        <v>5</v>
      </c>
      <c r="P6534">
        <v>1770</v>
      </c>
      <c r="Q6534">
        <v>10</v>
      </c>
      <c r="R6534">
        <v>18</v>
      </c>
      <c r="S6534">
        <v>18</v>
      </c>
      <c r="T6534">
        <v>209</v>
      </c>
      <c r="U6534">
        <v>3</v>
      </c>
      <c r="V6534">
        <v>0</v>
      </c>
      <c r="W6534">
        <v>4.9923172366007768E-2</v>
      </c>
      <c r="X6534">
        <v>38.049935677114739</v>
      </c>
      <c r="Y6534">
        <v>0.51713448650821381</v>
      </c>
      <c r="Z6534">
        <v>0.26657159676062497</v>
      </c>
      <c r="AA6534">
        <v>29.805654531634413</v>
      </c>
      <c r="AB6534">
        <v>8.5282698323178447</v>
      </c>
      <c r="AC6534">
        <v>2.8557388145307807</v>
      </c>
      <c r="AD6534">
        <v>0</v>
      </c>
      <c r="AE6534">
        <v>80.073228111232623</v>
      </c>
    </row>
    <row r="6535" spans="1:31" x14ac:dyDescent="0.25">
      <c r="A6535">
        <v>1722771</v>
      </c>
      <c r="B6535">
        <v>1</v>
      </c>
      <c r="C6535" t="s">
        <v>81</v>
      </c>
      <c r="D6535" t="s">
        <v>128</v>
      </c>
      <c r="E6535" t="s">
        <v>160</v>
      </c>
      <c r="F6535" t="s">
        <v>18724</v>
      </c>
      <c r="G6535" t="s">
        <v>326</v>
      </c>
      <c r="H6535" t="s">
        <v>134</v>
      </c>
      <c r="I6535" t="s">
        <v>135</v>
      </c>
      <c r="J6535" t="s">
        <v>136</v>
      </c>
      <c r="K6535" t="s">
        <v>137</v>
      </c>
      <c r="L6535" t="s">
        <v>18725</v>
      </c>
      <c r="M6535" t="s">
        <v>18726</v>
      </c>
      <c r="N6535">
        <v>3.95</v>
      </c>
      <c r="O6535">
        <v>0</v>
      </c>
      <c r="P6535">
        <v>18</v>
      </c>
      <c r="Q6535">
        <v>0</v>
      </c>
      <c r="R6535">
        <v>0</v>
      </c>
      <c r="S6535">
        <v>0</v>
      </c>
      <c r="T6535">
        <v>2</v>
      </c>
      <c r="U6535">
        <v>0</v>
      </c>
      <c r="V6535">
        <v>0</v>
      </c>
      <c r="W6535">
        <v>0</v>
      </c>
      <c r="X6535">
        <v>6.5525671177486009</v>
      </c>
      <c r="Y6535">
        <v>0</v>
      </c>
      <c r="Z6535">
        <v>0</v>
      </c>
      <c r="AA6535">
        <v>0</v>
      </c>
      <c r="AB6535">
        <v>3.8370834419833999</v>
      </c>
      <c r="AC6535">
        <v>0</v>
      </c>
      <c r="AD6535">
        <v>0</v>
      </c>
      <c r="AE6535">
        <v>10.389650559732001</v>
      </c>
    </row>
    <row r="6536" spans="1:31" x14ac:dyDescent="0.25">
      <c r="A6536">
        <v>1722748</v>
      </c>
      <c r="B6536">
        <v>1</v>
      </c>
      <c r="C6536" t="s">
        <v>80</v>
      </c>
      <c r="D6536" t="s">
        <v>96</v>
      </c>
      <c r="E6536" t="s">
        <v>131</v>
      </c>
      <c r="F6536" t="s">
        <v>18727</v>
      </c>
      <c r="G6536" t="s">
        <v>238</v>
      </c>
      <c r="H6536" t="s">
        <v>134</v>
      </c>
      <c r="I6536" t="s">
        <v>135</v>
      </c>
      <c r="J6536" t="s">
        <v>136</v>
      </c>
      <c r="K6536" t="s">
        <v>137</v>
      </c>
      <c r="L6536" t="s">
        <v>18728</v>
      </c>
      <c r="M6536" t="s">
        <v>18729</v>
      </c>
      <c r="N6536">
        <v>4.5575000000000001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1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66.273970091278386</v>
      </c>
      <c r="AC6536">
        <v>0</v>
      </c>
      <c r="AD6536">
        <v>0</v>
      </c>
      <c r="AE6536">
        <v>66.273970091278386</v>
      </c>
    </row>
    <row r="6537" spans="1:31" x14ac:dyDescent="0.25">
      <c r="A6537">
        <v>1722207</v>
      </c>
      <c r="B6537">
        <v>1</v>
      </c>
      <c r="C6537" t="s">
        <v>80</v>
      </c>
      <c r="D6537" t="s">
        <v>90</v>
      </c>
      <c r="E6537" t="s">
        <v>131</v>
      </c>
      <c r="F6537" t="s">
        <v>18730</v>
      </c>
      <c r="G6537" t="s">
        <v>133</v>
      </c>
      <c r="H6537" t="s">
        <v>134</v>
      </c>
      <c r="I6537" t="s">
        <v>135</v>
      </c>
      <c r="J6537" t="s">
        <v>136</v>
      </c>
      <c r="K6537" t="s">
        <v>137</v>
      </c>
      <c r="L6537" t="s">
        <v>18731</v>
      </c>
      <c r="M6537" t="s">
        <v>18732</v>
      </c>
      <c r="N6537">
        <v>0.87888888799999998</v>
      </c>
      <c r="O6537">
        <v>0</v>
      </c>
      <c r="P6537">
        <v>1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0.24906373658880998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0.24906373658880998</v>
      </c>
    </row>
    <row r="6538" spans="1:31" x14ac:dyDescent="0.25">
      <c r="A6538">
        <v>1722150</v>
      </c>
      <c r="B6538">
        <v>1</v>
      </c>
      <c r="C6538" t="s">
        <v>80</v>
      </c>
      <c r="D6538" t="s">
        <v>86</v>
      </c>
      <c r="E6538" t="s">
        <v>314</v>
      </c>
      <c r="F6538" t="s">
        <v>750</v>
      </c>
      <c r="G6538" t="s">
        <v>316</v>
      </c>
      <c r="H6538" t="s">
        <v>143</v>
      </c>
      <c r="I6538" t="s">
        <v>135</v>
      </c>
      <c r="J6538" t="s">
        <v>136</v>
      </c>
      <c r="K6538" t="s">
        <v>153</v>
      </c>
      <c r="L6538" t="s">
        <v>18733</v>
      </c>
      <c r="M6538" t="s">
        <v>18734</v>
      </c>
      <c r="N6538">
        <v>0.19444444399999999</v>
      </c>
      <c r="O6538">
        <v>1</v>
      </c>
      <c r="P6538">
        <v>1454</v>
      </c>
      <c r="Q6538">
        <v>0</v>
      </c>
      <c r="R6538">
        <v>157</v>
      </c>
      <c r="S6538">
        <v>1</v>
      </c>
      <c r="T6538">
        <v>221</v>
      </c>
      <c r="U6538">
        <v>0</v>
      </c>
      <c r="V6538">
        <v>1</v>
      </c>
      <c r="W6538">
        <v>2.1088111756911117</v>
      </c>
      <c r="X6538">
        <v>147.42498400895082</v>
      </c>
      <c r="Y6538">
        <v>0</v>
      </c>
      <c r="Z6538">
        <v>7.6394385118467483</v>
      </c>
      <c r="AA6538">
        <v>11.372777268176918</v>
      </c>
      <c r="AB6538">
        <v>43.842009607373093</v>
      </c>
      <c r="AC6538">
        <v>0</v>
      </c>
      <c r="AD6538">
        <v>1.2122597501816668</v>
      </c>
      <c r="AE6538">
        <v>213.60028032222033</v>
      </c>
    </row>
    <row r="6539" spans="1:31" x14ac:dyDescent="0.25">
      <c r="A6539">
        <v>1722542</v>
      </c>
      <c r="B6539">
        <v>1</v>
      </c>
      <c r="C6539" t="s">
        <v>81</v>
      </c>
      <c r="D6539" t="s">
        <v>112</v>
      </c>
      <c r="E6539" t="s">
        <v>189</v>
      </c>
      <c r="F6539" t="s">
        <v>18735</v>
      </c>
      <c r="G6539" t="s">
        <v>147</v>
      </c>
      <c r="H6539" t="s">
        <v>143</v>
      </c>
      <c r="I6539" t="s">
        <v>135</v>
      </c>
      <c r="J6539" t="s">
        <v>136</v>
      </c>
      <c r="K6539" t="s">
        <v>137</v>
      </c>
      <c r="L6539" t="s">
        <v>18736</v>
      </c>
      <c r="M6539" t="s">
        <v>18737</v>
      </c>
      <c r="N6539">
        <v>4.1349999999999998</v>
      </c>
      <c r="O6539">
        <v>0</v>
      </c>
      <c r="P6539">
        <v>0</v>
      </c>
      <c r="Q6539">
        <v>25</v>
      </c>
      <c r="R6539">
        <v>3</v>
      </c>
      <c r="S6539">
        <v>3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98.143182498960456</v>
      </c>
      <c r="Z6539">
        <v>19.295351909567394</v>
      </c>
      <c r="AA6539">
        <v>3.5704340543963</v>
      </c>
      <c r="AB6539">
        <v>0</v>
      </c>
      <c r="AC6539">
        <v>0</v>
      </c>
      <c r="AD6539">
        <v>0</v>
      </c>
      <c r="AE6539">
        <v>121.00896846292416</v>
      </c>
    </row>
    <row r="6540" spans="1:31" x14ac:dyDescent="0.25">
      <c r="A6540">
        <v>1722436</v>
      </c>
      <c r="B6540">
        <v>1</v>
      </c>
      <c r="C6540" t="s">
        <v>81</v>
      </c>
      <c r="D6540" t="s">
        <v>122</v>
      </c>
      <c r="E6540" t="s">
        <v>160</v>
      </c>
      <c r="F6540" t="s">
        <v>18540</v>
      </c>
      <c r="G6540" t="s">
        <v>162</v>
      </c>
      <c r="H6540" t="s">
        <v>134</v>
      </c>
      <c r="I6540" t="s">
        <v>135</v>
      </c>
      <c r="J6540" t="s">
        <v>136</v>
      </c>
      <c r="K6540" t="s">
        <v>137</v>
      </c>
      <c r="L6540" t="s">
        <v>18738</v>
      </c>
      <c r="M6540" t="s">
        <v>18739</v>
      </c>
      <c r="N6540">
        <v>1.7255555549999999</v>
      </c>
      <c r="O6540">
        <v>0</v>
      </c>
      <c r="P6540">
        <v>67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26.41404017491951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26.41404017491951</v>
      </c>
    </row>
    <row r="6541" spans="1:31" x14ac:dyDescent="0.25">
      <c r="A6541">
        <v>1722791</v>
      </c>
      <c r="B6541">
        <v>1</v>
      </c>
      <c r="C6541" t="s">
        <v>80</v>
      </c>
      <c r="D6541" t="s">
        <v>100</v>
      </c>
      <c r="E6541" t="s">
        <v>140</v>
      </c>
      <c r="F6541" t="s">
        <v>616</v>
      </c>
      <c r="G6541" t="s">
        <v>147</v>
      </c>
      <c r="H6541" t="s">
        <v>143</v>
      </c>
      <c r="I6541" t="s">
        <v>135</v>
      </c>
      <c r="J6541" t="s">
        <v>136</v>
      </c>
      <c r="K6541" t="s">
        <v>137</v>
      </c>
      <c r="L6541" t="s">
        <v>18740</v>
      </c>
      <c r="M6541" t="s">
        <v>18741</v>
      </c>
      <c r="N6541">
        <v>0.65166666600000001</v>
      </c>
      <c r="O6541">
        <v>3</v>
      </c>
      <c r="P6541">
        <v>1282</v>
      </c>
      <c r="Q6541">
        <v>17</v>
      </c>
      <c r="R6541">
        <v>136</v>
      </c>
      <c r="S6541">
        <v>31</v>
      </c>
      <c r="T6541">
        <v>117</v>
      </c>
      <c r="U6541">
        <v>2</v>
      </c>
      <c r="V6541">
        <v>0</v>
      </c>
      <c r="W6541">
        <v>0.35848378014712179</v>
      </c>
      <c r="X6541">
        <v>310.43766996519611</v>
      </c>
      <c r="Y6541">
        <v>8.2943682127218885</v>
      </c>
      <c r="Z6541">
        <v>35.718315944238796</v>
      </c>
      <c r="AA6541">
        <v>88.109186770849718</v>
      </c>
      <c r="AB6541">
        <v>47.211780928422826</v>
      </c>
      <c r="AC6541">
        <v>53.601674298075658</v>
      </c>
      <c r="AD6541">
        <v>0</v>
      </c>
      <c r="AE6541">
        <v>543.73147989965207</v>
      </c>
    </row>
    <row r="6542" spans="1:31" x14ac:dyDescent="0.25">
      <c r="A6542">
        <v>1722585</v>
      </c>
      <c r="B6542">
        <v>1</v>
      </c>
      <c r="C6542" t="s">
        <v>80</v>
      </c>
      <c r="D6542" t="s">
        <v>105</v>
      </c>
      <c r="E6542" t="s">
        <v>189</v>
      </c>
      <c r="F6542" t="s">
        <v>18742</v>
      </c>
      <c r="G6542" t="s">
        <v>147</v>
      </c>
      <c r="H6542" t="s">
        <v>143</v>
      </c>
      <c r="I6542" t="s">
        <v>135</v>
      </c>
      <c r="J6542" t="s">
        <v>136</v>
      </c>
      <c r="K6542" t="s">
        <v>137</v>
      </c>
      <c r="L6542" t="s">
        <v>18743</v>
      </c>
      <c r="M6542" t="s">
        <v>18744</v>
      </c>
      <c r="N6542">
        <v>1.1316666660000001</v>
      </c>
      <c r="O6542">
        <v>2</v>
      </c>
      <c r="P6542">
        <v>1174</v>
      </c>
      <c r="Q6542">
        <v>2</v>
      </c>
      <c r="R6542">
        <v>105</v>
      </c>
      <c r="S6542">
        <v>7</v>
      </c>
      <c r="T6542">
        <v>107</v>
      </c>
      <c r="U6542">
        <v>1</v>
      </c>
      <c r="V6542">
        <v>0</v>
      </c>
      <c r="W6542">
        <v>0.2600877767123333</v>
      </c>
      <c r="X6542">
        <v>282.1536230815471</v>
      </c>
      <c r="Y6542">
        <v>74.170547798266625</v>
      </c>
      <c r="Z6542">
        <v>13.588107482041206</v>
      </c>
      <c r="AA6542">
        <v>56.551892101736549</v>
      </c>
      <c r="AB6542">
        <v>79.995630581406886</v>
      </c>
      <c r="AC6542">
        <v>20.779044018352604</v>
      </c>
      <c r="AD6542">
        <v>0</v>
      </c>
      <c r="AE6542">
        <v>527.49893284006328</v>
      </c>
    </row>
    <row r="6543" spans="1:31" x14ac:dyDescent="0.25">
      <c r="A6543">
        <v>1722442</v>
      </c>
      <c r="B6543">
        <v>1</v>
      </c>
      <c r="C6543" t="s">
        <v>80</v>
      </c>
      <c r="D6543" t="s">
        <v>92</v>
      </c>
      <c r="E6543" t="s">
        <v>131</v>
      </c>
      <c r="F6543" t="s">
        <v>18745</v>
      </c>
      <c r="G6543" t="s">
        <v>133</v>
      </c>
      <c r="H6543" t="s">
        <v>134</v>
      </c>
      <c r="I6543" t="s">
        <v>135</v>
      </c>
      <c r="J6543" t="s">
        <v>136</v>
      </c>
      <c r="K6543" t="s">
        <v>137</v>
      </c>
      <c r="L6543" t="s">
        <v>18746</v>
      </c>
      <c r="M6543" t="s">
        <v>18747</v>
      </c>
      <c r="N6543">
        <v>7.0905555549999999</v>
      </c>
      <c r="O6543">
        <v>0</v>
      </c>
      <c r="P6543">
        <v>1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0.30572295544342221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0.30572295544342221</v>
      </c>
    </row>
    <row r="6544" spans="1:31" x14ac:dyDescent="0.25">
      <c r="A6544">
        <v>1722293</v>
      </c>
      <c r="B6544">
        <v>1</v>
      </c>
      <c r="C6544" t="s">
        <v>80</v>
      </c>
      <c r="D6544" t="s">
        <v>85</v>
      </c>
      <c r="E6544" t="s">
        <v>160</v>
      </c>
      <c r="F6544" t="s">
        <v>18748</v>
      </c>
      <c r="G6544" t="s">
        <v>162</v>
      </c>
      <c r="H6544" t="s">
        <v>134</v>
      </c>
      <c r="I6544" t="s">
        <v>135</v>
      </c>
      <c r="J6544" t="s">
        <v>136</v>
      </c>
      <c r="K6544" t="s">
        <v>137</v>
      </c>
      <c r="L6544" t="s">
        <v>18749</v>
      </c>
      <c r="M6544" t="s">
        <v>18750</v>
      </c>
      <c r="N6544">
        <v>0.77055555499999995</v>
      </c>
      <c r="O6544">
        <v>0</v>
      </c>
      <c r="P6544">
        <v>207</v>
      </c>
      <c r="Q6544">
        <v>0</v>
      </c>
      <c r="R6544">
        <v>0</v>
      </c>
      <c r="S6544">
        <v>0</v>
      </c>
      <c r="T6544">
        <v>27</v>
      </c>
      <c r="U6544">
        <v>0</v>
      </c>
      <c r="V6544">
        <v>0</v>
      </c>
      <c r="W6544">
        <v>0</v>
      </c>
      <c r="X6544">
        <v>39.64064759743102</v>
      </c>
      <c r="Y6544">
        <v>0</v>
      </c>
      <c r="Z6544">
        <v>0</v>
      </c>
      <c r="AA6544">
        <v>0</v>
      </c>
      <c r="AB6544">
        <v>21.080570723379399</v>
      </c>
      <c r="AC6544">
        <v>0</v>
      </c>
      <c r="AD6544">
        <v>0</v>
      </c>
      <c r="AE6544">
        <v>60.721218320810422</v>
      </c>
    </row>
    <row r="6545" spans="1:31" x14ac:dyDescent="0.25">
      <c r="A6545">
        <v>1722834</v>
      </c>
      <c r="B6545">
        <v>1</v>
      </c>
      <c r="C6545" t="s">
        <v>80</v>
      </c>
      <c r="D6545" t="s">
        <v>84</v>
      </c>
      <c r="E6545" t="s">
        <v>171</v>
      </c>
      <c r="F6545" t="s">
        <v>18751</v>
      </c>
      <c r="G6545" t="s">
        <v>147</v>
      </c>
      <c r="H6545" t="s">
        <v>143</v>
      </c>
      <c r="I6545" t="s">
        <v>135</v>
      </c>
      <c r="J6545" t="s">
        <v>136</v>
      </c>
      <c r="K6545" t="s">
        <v>137</v>
      </c>
      <c r="L6545" t="s">
        <v>18752</v>
      </c>
      <c r="M6545" t="s">
        <v>18753</v>
      </c>
      <c r="N6545">
        <v>0.82888888800000005</v>
      </c>
      <c r="O6545">
        <v>0</v>
      </c>
      <c r="P6545">
        <v>118</v>
      </c>
      <c r="Q6545">
        <v>0</v>
      </c>
      <c r="R6545">
        <v>2</v>
      </c>
      <c r="S6545">
        <v>0</v>
      </c>
      <c r="T6545">
        <v>4</v>
      </c>
      <c r="U6545">
        <v>0</v>
      </c>
      <c r="V6545">
        <v>0</v>
      </c>
      <c r="W6545">
        <v>0</v>
      </c>
      <c r="X6545">
        <v>28.265589546765</v>
      </c>
      <c r="Y6545">
        <v>0</v>
      </c>
      <c r="Z6545">
        <v>0.16399069440923114</v>
      </c>
      <c r="AA6545">
        <v>0</v>
      </c>
      <c r="AB6545">
        <v>2.3705049971415999</v>
      </c>
      <c r="AC6545">
        <v>0</v>
      </c>
      <c r="AD6545">
        <v>0</v>
      </c>
      <c r="AE6545">
        <v>30.80008523831583</v>
      </c>
    </row>
    <row r="6546" spans="1:31" x14ac:dyDescent="0.25">
      <c r="A6546">
        <v>1722737</v>
      </c>
      <c r="B6546">
        <v>1</v>
      </c>
      <c r="C6546" t="s">
        <v>81</v>
      </c>
      <c r="D6546" t="s">
        <v>112</v>
      </c>
      <c r="E6546" t="s">
        <v>140</v>
      </c>
      <c r="F6546" t="s">
        <v>2714</v>
      </c>
      <c r="G6546" t="s">
        <v>147</v>
      </c>
      <c r="H6546" t="s">
        <v>143</v>
      </c>
      <c r="I6546" t="s">
        <v>135</v>
      </c>
      <c r="J6546" t="s">
        <v>136</v>
      </c>
      <c r="K6546" t="s">
        <v>137</v>
      </c>
      <c r="L6546" t="s">
        <v>18754</v>
      </c>
      <c r="M6546" t="s">
        <v>18755</v>
      </c>
      <c r="N6546">
        <v>9.4166665999999996E-2</v>
      </c>
      <c r="O6546">
        <v>0</v>
      </c>
      <c r="P6546">
        <v>885</v>
      </c>
      <c r="Q6546">
        <v>2</v>
      </c>
      <c r="R6546">
        <v>64</v>
      </c>
      <c r="S6546">
        <v>9</v>
      </c>
      <c r="T6546">
        <v>31</v>
      </c>
      <c r="U6546">
        <v>0</v>
      </c>
      <c r="V6546">
        <v>0</v>
      </c>
      <c r="W6546">
        <v>0</v>
      </c>
      <c r="X6546">
        <v>7.1567568398865902</v>
      </c>
      <c r="Y6546">
        <v>0.87341736294911998</v>
      </c>
      <c r="Z6546">
        <v>1.5794934663208253</v>
      </c>
      <c r="AA6546">
        <v>1.3924709731535301</v>
      </c>
      <c r="AB6546">
        <v>0.57645857886084417</v>
      </c>
      <c r="AC6546">
        <v>0</v>
      </c>
      <c r="AD6546">
        <v>0</v>
      </c>
      <c r="AE6546">
        <v>11.578597221170909</v>
      </c>
    </row>
    <row r="6547" spans="1:31" x14ac:dyDescent="0.25">
      <c r="A6547">
        <v>1722405</v>
      </c>
      <c r="B6547">
        <v>1</v>
      </c>
      <c r="C6547" t="s">
        <v>80</v>
      </c>
      <c r="D6547" t="s">
        <v>92</v>
      </c>
      <c r="E6547" t="s">
        <v>150</v>
      </c>
      <c r="F6547" t="s">
        <v>18756</v>
      </c>
      <c r="G6547" t="s">
        <v>295</v>
      </c>
      <c r="H6547" t="s">
        <v>143</v>
      </c>
      <c r="I6547" t="s">
        <v>135</v>
      </c>
      <c r="J6547" t="s">
        <v>136</v>
      </c>
      <c r="K6547" t="s">
        <v>137</v>
      </c>
      <c r="L6547" t="s">
        <v>18757</v>
      </c>
      <c r="M6547" t="s">
        <v>18758</v>
      </c>
      <c r="N6547">
        <v>2.7258333330000002</v>
      </c>
      <c r="O6547">
        <v>0</v>
      </c>
      <c r="P6547">
        <v>87</v>
      </c>
      <c r="Q6547">
        <v>0</v>
      </c>
      <c r="R6547">
        <v>0</v>
      </c>
      <c r="S6547">
        <v>0</v>
      </c>
      <c r="T6547">
        <v>4</v>
      </c>
      <c r="U6547">
        <v>0</v>
      </c>
      <c r="V6547">
        <v>0</v>
      </c>
      <c r="W6547">
        <v>0</v>
      </c>
      <c r="X6547">
        <v>49.108908756743759</v>
      </c>
      <c r="Y6547">
        <v>0</v>
      </c>
      <c r="Z6547">
        <v>0</v>
      </c>
      <c r="AA6547">
        <v>0</v>
      </c>
      <c r="AB6547">
        <v>4.8656658706680718</v>
      </c>
      <c r="AC6547">
        <v>0</v>
      </c>
      <c r="AD6547">
        <v>0</v>
      </c>
      <c r="AE6547">
        <v>53.974574627411833</v>
      </c>
    </row>
    <row r="6548" spans="1:31" x14ac:dyDescent="0.25">
      <c r="A6548">
        <v>1722236</v>
      </c>
      <c r="B6548">
        <v>1</v>
      </c>
      <c r="C6548" t="s">
        <v>80</v>
      </c>
      <c r="D6548" t="s">
        <v>83</v>
      </c>
      <c r="E6548" t="s">
        <v>131</v>
      </c>
      <c r="F6548" t="s">
        <v>18759</v>
      </c>
      <c r="G6548" t="s">
        <v>133</v>
      </c>
      <c r="H6548" t="s">
        <v>134</v>
      </c>
      <c r="I6548" t="s">
        <v>135</v>
      </c>
      <c r="J6548" t="s">
        <v>136</v>
      </c>
      <c r="K6548" t="s">
        <v>137</v>
      </c>
      <c r="L6548" t="s">
        <v>18760</v>
      </c>
      <c r="M6548" t="s">
        <v>18761</v>
      </c>
      <c r="N6548">
        <v>1.496388888</v>
      </c>
      <c r="O6548">
        <v>0</v>
      </c>
      <c r="P6548">
        <v>4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1.143669194778568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1.143669194778568</v>
      </c>
    </row>
    <row r="6549" spans="1:31" x14ac:dyDescent="0.25">
      <c r="A6549">
        <v>1722574</v>
      </c>
      <c r="B6549">
        <v>1</v>
      </c>
      <c r="C6549" t="s">
        <v>80</v>
      </c>
      <c r="D6549" t="s">
        <v>108</v>
      </c>
      <c r="E6549" t="s">
        <v>131</v>
      </c>
      <c r="F6549" t="s">
        <v>18762</v>
      </c>
      <c r="G6549" t="s">
        <v>133</v>
      </c>
      <c r="H6549" t="s">
        <v>134</v>
      </c>
      <c r="I6549" t="s">
        <v>135</v>
      </c>
      <c r="J6549" t="s">
        <v>136</v>
      </c>
      <c r="K6549" t="s">
        <v>137</v>
      </c>
      <c r="L6549" t="s">
        <v>18763</v>
      </c>
      <c r="M6549" t="s">
        <v>18764</v>
      </c>
      <c r="N6549">
        <v>1.8963888879999999</v>
      </c>
      <c r="O6549">
        <v>0</v>
      </c>
      <c r="P6549">
        <v>2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0.29091981943629669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0.29091981943629669</v>
      </c>
    </row>
    <row r="6550" spans="1:31" x14ac:dyDescent="0.25">
      <c r="A6550">
        <v>1722259</v>
      </c>
      <c r="B6550">
        <v>1</v>
      </c>
      <c r="C6550" t="s">
        <v>80</v>
      </c>
      <c r="D6550" t="s">
        <v>97</v>
      </c>
      <c r="E6550" t="s">
        <v>131</v>
      </c>
      <c r="F6550" t="s">
        <v>18765</v>
      </c>
      <c r="G6550" t="s">
        <v>575</v>
      </c>
      <c r="H6550" t="s">
        <v>134</v>
      </c>
      <c r="I6550" t="s">
        <v>135</v>
      </c>
      <c r="J6550" t="s">
        <v>136</v>
      </c>
      <c r="K6550" t="s">
        <v>137</v>
      </c>
      <c r="L6550" t="s">
        <v>18766</v>
      </c>
      <c r="M6550" t="s">
        <v>18767</v>
      </c>
      <c r="N6550">
        <v>5.5611111109999998</v>
      </c>
      <c r="O6550">
        <v>0</v>
      </c>
      <c r="P6550">
        <v>1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</row>
    <row r="6551" spans="1:31" x14ac:dyDescent="0.25">
      <c r="A6551">
        <v>1722282</v>
      </c>
      <c r="B6551">
        <v>1</v>
      </c>
      <c r="C6551" t="s">
        <v>80</v>
      </c>
      <c r="D6551" t="s">
        <v>96</v>
      </c>
      <c r="E6551" t="s">
        <v>150</v>
      </c>
      <c r="F6551" t="s">
        <v>18768</v>
      </c>
      <c r="G6551" t="s">
        <v>152</v>
      </c>
      <c r="H6551" t="s">
        <v>134</v>
      </c>
      <c r="I6551" t="s">
        <v>135</v>
      </c>
      <c r="J6551" t="s">
        <v>136</v>
      </c>
      <c r="K6551" t="s">
        <v>153</v>
      </c>
      <c r="L6551" t="s">
        <v>18769</v>
      </c>
      <c r="M6551" t="s">
        <v>18770</v>
      </c>
      <c r="N6551">
        <v>4.346666666</v>
      </c>
      <c r="O6551">
        <v>0</v>
      </c>
      <c r="P6551">
        <v>17</v>
      </c>
      <c r="Q6551">
        <v>0</v>
      </c>
      <c r="R6551">
        <v>0</v>
      </c>
      <c r="S6551">
        <v>0</v>
      </c>
      <c r="T6551">
        <v>56</v>
      </c>
      <c r="U6551">
        <v>0</v>
      </c>
      <c r="V6551">
        <v>0</v>
      </c>
      <c r="W6551">
        <v>0</v>
      </c>
      <c r="X6551">
        <v>40.76420824435796</v>
      </c>
      <c r="Y6551">
        <v>0</v>
      </c>
      <c r="Z6551">
        <v>0</v>
      </c>
      <c r="AA6551">
        <v>0</v>
      </c>
      <c r="AB6551">
        <v>364.83379567678088</v>
      </c>
      <c r="AC6551">
        <v>0</v>
      </c>
      <c r="AD6551">
        <v>0</v>
      </c>
      <c r="AE6551">
        <v>405.59800392113885</v>
      </c>
    </row>
    <row r="6552" spans="1:31" x14ac:dyDescent="0.25">
      <c r="A6552">
        <v>1722528</v>
      </c>
      <c r="B6552">
        <v>1</v>
      </c>
      <c r="C6552" t="s">
        <v>80</v>
      </c>
      <c r="D6552" t="s">
        <v>96</v>
      </c>
      <c r="E6552" t="s">
        <v>160</v>
      </c>
      <c r="F6552" t="s">
        <v>18771</v>
      </c>
      <c r="G6552" t="s">
        <v>162</v>
      </c>
      <c r="H6552" t="s">
        <v>134</v>
      </c>
      <c r="I6552" t="s">
        <v>135</v>
      </c>
      <c r="J6552" t="s">
        <v>136</v>
      </c>
      <c r="K6552" t="s">
        <v>137</v>
      </c>
      <c r="L6552" t="s">
        <v>18772</v>
      </c>
      <c r="M6552" t="s">
        <v>18773</v>
      </c>
      <c r="N6552">
        <v>1.251944444</v>
      </c>
      <c r="O6552">
        <v>0</v>
      </c>
      <c r="P6552">
        <v>6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0.22931101562342279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0.22931101562342279</v>
      </c>
    </row>
    <row r="6553" spans="1:31" x14ac:dyDescent="0.25">
      <c r="A6553">
        <v>1722173</v>
      </c>
      <c r="B6553">
        <v>1</v>
      </c>
      <c r="C6553" t="s">
        <v>80</v>
      </c>
      <c r="D6553" t="s">
        <v>108</v>
      </c>
      <c r="E6553" t="s">
        <v>189</v>
      </c>
      <c r="F6553" t="s">
        <v>2357</v>
      </c>
      <c r="G6553" t="s">
        <v>147</v>
      </c>
      <c r="H6553" t="s">
        <v>143</v>
      </c>
      <c r="I6553" t="s">
        <v>455</v>
      </c>
      <c r="J6553" t="s">
        <v>136</v>
      </c>
      <c r="K6553" t="s">
        <v>137</v>
      </c>
      <c r="L6553" t="s">
        <v>18774</v>
      </c>
      <c r="M6553" t="s">
        <v>18775</v>
      </c>
      <c r="N6553">
        <v>1.0277777E-2</v>
      </c>
      <c r="O6553">
        <v>0</v>
      </c>
      <c r="P6553">
        <v>1905</v>
      </c>
      <c r="Q6553">
        <v>2</v>
      </c>
      <c r="R6553">
        <v>417</v>
      </c>
      <c r="S6553">
        <v>14</v>
      </c>
      <c r="T6553">
        <v>230</v>
      </c>
      <c r="U6553">
        <v>0</v>
      </c>
      <c r="V6553">
        <v>0</v>
      </c>
      <c r="W6553">
        <v>0</v>
      </c>
      <c r="X6553">
        <v>1.9417412420127225</v>
      </c>
      <c r="Y6553">
        <v>7.6669315887844449E-3</v>
      </c>
      <c r="Z6553">
        <v>0.34064878531281367</v>
      </c>
      <c r="AA6553">
        <v>0.45907390063309339</v>
      </c>
      <c r="AB6553">
        <v>1.0384643273758813</v>
      </c>
      <c r="AC6553">
        <v>0</v>
      </c>
      <c r="AD6553">
        <v>0</v>
      </c>
      <c r="AE6553">
        <v>3.7875951869232956</v>
      </c>
    </row>
    <row r="6554" spans="1:31" x14ac:dyDescent="0.25">
      <c r="A6554">
        <v>1722720</v>
      </c>
      <c r="B6554">
        <v>1</v>
      </c>
      <c r="C6554" t="s">
        <v>80</v>
      </c>
      <c r="D6554" t="s">
        <v>103</v>
      </c>
      <c r="E6554" t="s">
        <v>160</v>
      </c>
      <c r="F6554" t="s">
        <v>18776</v>
      </c>
      <c r="G6554" t="s">
        <v>1006</v>
      </c>
      <c r="H6554" t="s">
        <v>134</v>
      </c>
      <c r="I6554" t="s">
        <v>135</v>
      </c>
      <c r="J6554" t="s">
        <v>136</v>
      </c>
      <c r="K6554" t="s">
        <v>137</v>
      </c>
      <c r="L6554" t="s">
        <v>18777</v>
      </c>
      <c r="M6554" t="s">
        <v>18778</v>
      </c>
      <c r="N6554">
        <v>3.3908333329999998</v>
      </c>
      <c r="O6554">
        <v>0</v>
      </c>
      <c r="P6554">
        <v>27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14.404483653882393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14.404483653882393</v>
      </c>
    </row>
    <row r="6555" spans="1:31" x14ac:dyDescent="0.25">
      <c r="A6555">
        <v>1722319</v>
      </c>
      <c r="B6555">
        <v>1</v>
      </c>
      <c r="C6555" t="s">
        <v>80</v>
      </c>
      <c r="D6555" t="s">
        <v>97</v>
      </c>
      <c r="E6555" t="s">
        <v>131</v>
      </c>
      <c r="F6555" t="s">
        <v>18779</v>
      </c>
      <c r="G6555" t="s">
        <v>238</v>
      </c>
      <c r="H6555" t="s">
        <v>134</v>
      </c>
      <c r="I6555" t="s">
        <v>135</v>
      </c>
      <c r="J6555" t="s">
        <v>136</v>
      </c>
      <c r="K6555" t="s">
        <v>137</v>
      </c>
      <c r="L6555" t="s">
        <v>18780</v>
      </c>
      <c r="M6555" t="s">
        <v>18781</v>
      </c>
      <c r="N6555">
        <v>1.6511111110000001</v>
      </c>
      <c r="O6555">
        <v>0</v>
      </c>
      <c r="P6555">
        <v>1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4.8635925971111113E-4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4.8635925971111113E-4</v>
      </c>
    </row>
    <row r="6556" spans="1:31" x14ac:dyDescent="0.25">
      <c r="A6556">
        <v>1722219</v>
      </c>
      <c r="B6556">
        <v>1</v>
      </c>
      <c r="C6556" t="s">
        <v>81</v>
      </c>
      <c r="D6556" t="s">
        <v>113</v>
      </c>
      <c r="E6556" t="s">
        <v>441</v>
      </c>
      <c r="F6556" t="s">
        <v>18560</v>
      </c>
      <c r="G6556" t="s">
        <v>238</v>
      </c>
      <c r="H6556" t="s">
        <v>134</v>
      </c>
      <c r="I6556" t="s">
        <v>135</v>
      </c>
      <c r="J6556" t="s">
        <v>136</v>
      </c>
      <c r="K6556" t="s">
        <v>137</v>
      </c>
      <c r="L6556" t="s">
        <v>18782</v>
      </c>
      <c r="M6556" t="s">
        <v>18783</v>
      </c>
      <c r="N6556">
        <v>1.6388888880000001</v>
      </c>
      <c r="O6556">
        <v>0</v>
      </c>
      <c r="P6556">
        <v>21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8.2989567524369932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8.2989567524369932</v>
      </c>
    </row>
    <row r="6557" spans="1:31" x14ac:dyDescent="0.25">
      <c r="A6557">
        <v>1722760</v>
      </c>
      <c r="B6557">
        <v>1</v>
      </c>
      <c r="C6557" t="s">
        <v>80</v>
      </c>
      <c r="D6557" t="s">
        <v>109</v>
      </c>
      <c r="E6557" t="s">
        <v>131</v>
      </c>
      <c r="F6557" t="s">
        <v>18784</v>
      </c>
      <c r="G6557" t="s">
        <v>133</v>
      </c>
      <c r="H6557" t="s">
        <v>134</v>
      </c>
      <c r="I6557" t="s">
        <v>135</v>
      </c>
      <c r="J6557" t="s">
        <v>136</v>
      </c>
      <c r="K6557" t="s">
        <v>137</v>
      </c>
      <c r="L6557" t="s">
        <v>18785</v>
      </c>
      <c r="M6557" t="s">
        <v>18786</v>
      </c>
      <c r="N6557">
        <v>2.9427777769999999</v>
      </c>
      <c r="O6557">
        <v>0</v>
      </c>
      <c r="P6557">
        <v>1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0.28513495160600999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0.28513495160600999</v>
      </c>
    </row>
    <row r="6558" spans="1:31" x14ac:dyDescent="0.25">
      <c r="A6558">
        <v>1722843</v>
      </c>
      <c r="B6558">
        <v>1</v>
      </c>
      <c r="C6558" t="s">
        <v>80</v>
      </c>
      <c r="D6558" t="s">
        <v>83</v>
      </c>
      <c r="E6558" t="s">
        <v>189</v>
      </c>
      <c r="F6558" t="s">
        <v>10768</v>
      </c>
      <c r="G6558" t="s">
        <v>147</v>
      </c>
      <c r="H6558" t="s">
        <v>143</v>
      </c>
      <c r="I6558" t="s">
        <v>135</v>
      </c>
      <c r="J6558" t="s">
        <v>136</v>
      </c>
      <c r="K6558" t="s">
        <v>137</v>
      </c>
      <c r="L6558" t="s">
        <v>18787</v>
      </c>
      <c r="M6558" t="s">
        <v>18788</v>
      </c>
      <c r="N6558">
        <v>0.68472222199999999</v>
      </c>
      <c r="O6558">
        <v>0</v>
      </c>
      <c r="P6558">
        <v>0</v>
      </c>
      <c r="Q6558">
        <v>0</v>
      </c>
      <c r="R6558">
        <v>0</v>
      </c>
      <c r="S6558">
        <v>19</v>
      </c>
      <c r="T6558">
        <v>22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167.27042749043946</v>
      </c>
      <c r="AB6558">
        <v>100.10958770327588</v>
      </c>
      <c r="AC6558">
        <v>0</v>
      </c>
      <c r="AD6558">
        <v>0</v>
      </c>
      <c r="AE6558">
        <v>267.38001519371534</v>
      </c>
    </row>
    <row r="6559" spans="1:31" x14ac:dyDescent="0.25">
      <c r="A6559">
        <v>1722345</v>
      </c>
      <c r="B6559">
        <v>1</v>
      </c>
      <c r="C6559" t="s">
        <v>81</v>
      </c>
      <c r="D6559" t="s">
        <v>117</v>
      </c>
      <c r="E6559" t="s">
        <v>189</v>
      </c>
      <c r="F6559" t="s">
        <v>11395</v>
      </c>
      <c r="G6559" t="s">
        <v>173</v>
      </c>
      <c r="H6559" t="s">
        <v>143</v>
      </c>
      <c r="I6559" t="s">
        <v>135</v>
      </c>
      <c r="J6559" t="s">
        <v>136</v>
      </c>
      <c r="K6559" t="s">
        <v>153</v>
      </c>
      <c r="L6559" t="s">
        <v>18789</v>
      </c>
      <c r="M6559" t="s">
        <v>18772</v>
      </c>
      <c r="N6559">
        <v>3.0180555550000001</v>
      </c>
      <c r="O6559">
        <v>0</v>
      </c>
      <c r="P6559">
        <v>825</v>
      </c>
      <c r="Q6559">
        <v>15</v>
      </c>
      <c r="R6559">
        <v>76</v>
      </c>
      <c r="S6559">
        <v>5</v>
      </c>
      <c r="T6559">
        <v>40</v>
      </c>
      <c r="U6559">
        <v>0</v>
      </c>
      <c r="V6559">
        <v>0</v>
      </c>
      <c r="W6559">
        <v>0</v>
      </c>
      <c r="X6559">
        <v>224.9620933255124</v>
      </c>
      <c r="Y6559">
        <v>17.643518869369018</v>
      </c>
      <c r="Z6559">
        <v>7.4808571781676134</v>
      </c>
      <c r="AA6559">
        <v>54.878535675991195</v>
      </c>
      <c r="AB6559">
        <v>167.45514632520599</v>
      </c>
      <c r="AC6559">
        <v>0</v>
      </c>
      <c r="AD6559">
        <v>0</v>
      </c>
      <c r="AE6559">
        <v>472.42015137424619</v>
      </c>
    </row>
    <row r="6560" spans="1:31" x14ac:dyDescent="0.25">
      <c r="A6560">
        <v>1722823</v>
      </c>
      <c r="B6560">
        <v>1</v>
      </c>
      <c r="C6560" t="s">
        <v>80</v>
      </c>
      <c r="D6560" t="s">
        <v>88</v>
      </c>
      <c r="E6560" t="s">
        <v>160</v>
      </c>
      <c r="F6560" t="s">
        <v>18790</v>
      </c>
      <c r="G6560" t="s">
        <v>162</v>
      </c>
      <c r="H6560" t="s">
        <v>134</v>
      </c>
      <c r="I6560" t="s">
        <v>135</v>
      </c>
      <c r="J6560" t="s">
        <v>136</v>
      </c>
      <c r="K6560" t="s">
        <v>137</v>
      </c>
      <c r="L6560" t="s">
        <v>18791</v>
      </c>
      <c r="M6560" t="s">
        <v>18792</v>
      </c>
      <c r="N6560">
        <v>1.210555555</v>
      </c>
      <c r="O6560">
        <v>0</v>
      </c>
      <c r="P6560">
        <v>13</v>
      </c>
      <c r="Q6560">
        <v>0</v>
      </c>
      <c r="R6560">
        <v>0</v>
      </c>
      <c r="S6560">
        <v>0</v>
      </c>
      <c r="T6560">
        <v>8</v>
      </c>
      <c r="U6560">
        <v>0</v>
      </c>
      <c r="V6560">
        <v>0</v>
      </c>
      <c r="W6560">
        <v>0</v>
      </c>
      <c r="X6560">
        <v>5.3767453782654275</v>
      </c>
      <c r="Y6560">
        <v>0</v>
      </c>
      <c r="Z6560">
        <v>0</v>
      </c>
      <c r="AA6560">
        <v>0</v>
      </c>
      <c r="AB6560">
        <v>8.4736809812350185</v>
      </c>
      <c r="AC6560">
        <v>0</v>
      </c>
      <c r="AD6560">
        <v>0</v>
      </c>
      <c r="AE6560">
        <v>13.850426359500446</v>
      </c>
    </row>
    <row r="6561" spans="1:31" x14ac:dyDescent="0.25">
      <c r="A6561">
        <v>1722325</v>
      </c>
      <c r="B6561">
        <v>1</v>
      </c>
      <c r="C6561" t="s">
        <v>80</v>
      </c>
      <c r="D6561" t="s">
        <v>94</v>
      </c>
      <c r="E6561" t="s">
        <v>131</v>
      </c>
      <c r="F6561" t="s">
        <v>18793</v>
      </c>
      <c r="G6561" t="s">
        <v>133</v>
      </c>
      <c r="H6561" t="s">
        <v>134</v>
      </c>
      <c r="I6561" t="s">
        <v>135</v>
      </c>
      <c r="J6561" t="s">
        <v>136</v>
      </c>
      <c r="K6561" t="s">
        <v>137</v>
      </c>
      <c r="L6561" t="s">
        <v>18794</v>
      </c>
      <c r="M6561" t="s">
        <v>18795</v>
      </c>
      <c r="N6561">
        <v>4.4347222220000004</v>
      </c>
      <c r="O6561">
        <v>0</v>
      </c>
      <c r="P6561">
        <v>1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0.75591677750566899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0.75591677750566899</v>
      </c>
    </row>
    <row r="6562" spans="1:31" x14ac:dyDescent="0.25">
      <c r="A6562">
        <v>1722800</v>
      </c>
      <c r="B6562">
        <v>1</v>
      </c>
      <c r="C6562" t="s">
        <v>81</v>
      </c>
      <c r="D6562" t="s">
        <v>115</v>
      </c>
      <c r="E6562" t="s">
        <v>131</v>
      </c>
      <c r="F6562" t="s">
        <v>18796</v>
      </c>
      <c r="G6562" t="s">
        <v>238</v>
      </c>
      <c r="H6562" t="s">
        <v>134</v>
      </c>
      <c r="I6562" t="s">
        <v>135</v>
      </c>
      <c r="J6562" t="s">
        <v>136</v>
      </c>
      <c r="K6562" t="s">
        <v>137</v>
      </c>
      <c r="L6562" t="s">
        <v>18797</v>
      </c>
      <c r="M6562" t="s">
        <v>18798</v>
      </c>
      <c r="N6562">
        <v>3.8847222220000002</v>
      </c>
      <c r="O6562">
        <v>0</v>
      </c>
      <c r="P6562">
        <v>2</v>
      </c>
      <c r="Q6562">
        <v>0</v>
      </c>
      <c r="R6562">
        <v>0</v>
      </c>
      <c r="S6562">
        <v>0</v>
      </c>
      <c r="T6562">
        <v>2</v>
      </c>
      <c r="U6562">
        <v>0</v>
      </c>
      <c r="V6562">
        <v>0</v>
      </c>
      <c r="W6562">
        <v>0</v>
      </c>
      <c r="X6562">
        <v>0.29109823834368886</v>
      </c>
      <c r="Y6562">
        <v>0</v>
      </c>
      <c r="Z6562">
        <v>0</v>
      </c>
      <c r="AA6562">
        <v>0</v>
      </c>
      <c r="AB6562">
        <v>0.91811522456319994</v>
      </c>
      <c r="AC6562">
        <v>0</v>
      </c>
      <c r="AD6562">
        <v>0</v>
      </c>
      <c r="AE6562">
        <v>1.2092134629068889</v>
      </c>
    </row>
    <row r="6563" spans="1:31" x14ac:dyDescent="0.25">
      <c r="A6563">
        <v>1722302</v>
      </c>
      <c r="B6563">
        <v>1</v>
      </c>
      <c r="C6563" t="s">
        <v>80</v>
      </c>
      <c r="D6563" t="s">
        <v>104</v>
      </c>
      <c r="E6563" t="s">
        <v>131</v>
      </c>
      <c r="F6563" t="s">
        <v>18799</v>
      </c>
      <c r="G6563" t="s">
        <v>133</v>
      </c>
      <c r="H6563" t="s">
        <v>134</v>
      </c>
      <c r="I6563" t="s">
        <v>135</v>
      </c>
      <c r="J6563" t="s">
        <v>136</v>
      </c>
      <c r="K6563" t="s">
        <v>137</v>
      </c>
      <c r="L6563" t="s">
        <v>18800</v>
      </c>
      <c r="M6563" t="s">
        <v>18801</v>
      </c>
      <c r="N6563">
        <v>3.2036111109999998</v>
      </c>
      <c r="O6563">
        <v>0</v>
      </c>
      <c r="P6563">
        <v>2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1.0842512506684223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1.0842512506684223</v>
      </c>
    </row>
    <row r="6564" spans="1:31" x14ac:dyDescent="0.25">
      <c r="A6564">
        <v>1722339</v>
      </c>
      <c r="B6564">
        <v>1</v>
      </c>
      <c r="C6564" t="s">
        <v>80</v>
      </c>
      <c r="D6564" t="s">
        <v>94</v>
      </c>
      <c r="E6564" t="s">
        <v>160</v>
      </c>
      <c r="F6564" t="s">
        <v>18802</v>
      </c>
      <c r="G6564" t="s">
        <v>162</v>
      </c>
      <c r="H6564" t="s">
        <v>134</v>
      </c>
      <c r="I6564" t="s">
        <v>135</v>
      </c>
      <c r="J6564" t="s">
        <v>136</v>
      </c>
      <c r="K6564" t="s">
        <v>137</v>
      </c>
      <c r="L6564" t="s">
        <v>18803</v>
      </c>
      <c r="M6564" t="s">
        <v>18804</v>
      </c>
      <c r="N6564">
        <v>2.858333333</v>
      </c>
      <c r="O6564">
        <v>0</v>
      </c>
      <c r="P6564">
        <v>8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1.4279689300902543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1.4279689300902543</v>
      </c>
    </row>
    <row r="6565" spans="1:31" x14ac:dyDescent="0.25">
      <c r="A6565">
        <v>1722196</v>
      </c>
      <c r="B6565">
        <v>1</v>
      </c>
      <c r="C6565" t="s">
        <v>80</v>
      </c>
      <c r="D6565" t="s">
        <v>83</v>
      </c>
      <c r="E6565" t="s">
        <v>171</v>
      </c>
      <c r="F6565" t="s">
        <v>18805</v>
      </c>
      <c r="G6565" t="s">
        <v>152</v>
      </c>
      <c r="H6565" t="s">
        <v>143</v>
      </c>
      <c r="I6565" t="s">
        <v>135</v>
      </c>
      <c r="J6565" t="s">
        <v>136</v>
      </c>
      <c r="K6565" t="s">
        <v>153</v>
      </c>
      <c r="L6565" t="s">
        <v>18806</v>
      </c>
      <c r="M6565" t="s">
        <v>18807</v>
      </c>
      <c r="N6565">
        <v>0.71291666600000003</v>
      </c>
      <c r="O6565">
        <v>0</v>
      </c>
      <c r="P6565">
        <v>0</v>
      </c>
      <c r="Q6565">
        <v>0</v>
      </c>
      <c r="R6565">
        <v>0</v>
      </c>
      <c r="S6565">
        <v>1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10.752589358473996</v>
      </c>
      <c r="AB6565">
        <v>0</v>
      </c>
      <c r="AC6565">
        <v>0</v>
      </c>
      <c r="AD6565">
        <v>0</v>
      </c>
      <c r="AE6565">
        <v>10.752589358473996</v>
      </c>
    </row>
    <row r="6566" spans="1:31" x14ac:dyDescent="0.25">
      <c r="A6566">
        <v>1722571</v>
      </c>
      <c r="B6566">
        <v>1</v>
      </c>
      <c r="C6566" t="s">
        <v>80</v>
      </c>
      <c r="D6566" t="s">
        <v>87</v>
      </c>
      <c r="E6566" t="s">
        <v>160</v>
      </c>
      <c r="F6566" t="s">
        <v>18808</v>
      </c>
      <c r="G6566" t="s">
        <v>1849</v>
      </c>
      <c r="H6566" t="s">
        <v>134</v>
      </c>
      <c r="I6566" t="s">
        <v>135</v>
      </c>
      <c r="J6566" t="s">
        <v>136</v>
      </c>
      <c r="K6566" t="s">
        <v>137</v>
      </c>
      <c r="L6566" t="s">
        <v>18809</v>
      </c>
      <c r="M6566" t="s">
        <v>18810</v>
      </c>
      <c r="N6566">
        <v>1.9611111109999999</v>
      </c>
      <c r="O6566">
        <v>0</v>
      </c>
      <c r="P6566">
        <v>6</v>
      </c>
      <c r="Q6566">
        <v>0</v>
      </c>
      <c r="R6566">
        <v>0</v>
      </c>
      <c r="S6566">
        <v>0</v>
      </c>
      <c r="T6566">
        <v>1</v>
      </c>
      <c r="U6566">
        <v>0</v>
      </c>
      <c r="V6566">
        <v>0</v>
      </c>
      <c r="W6566">
        <v>0</v>
      </c>
      <c r="X6566">
        <v>2.2462798579035037</v>
      </c>
      <c r="Y6566">
        <v>0</v>
      </c>
      <c r="Z6566">
        <v>0</v>
      </c>
      <c r="AA6566">
        <v>0</v>
      </c>
      <c r="AB6566">
        <v>3.3434288779227206</v>
      </c>
      <c r="AC6566">
        <v>0</v>
      </c>
      <c r="AD6566">
        <v>0</v>
      </c>
      <c r="AE6566">
        <v>5.5897087358262247</v>
      </c>
    </row>
    <row r="6567" spans="1:31" x14ac:dyDescent="0.25">
      <c r="A6567">
        <v>1722239</v>
      </c>
      <c r="B6567">
        <v>1</v>
      </c>
      <c r="C6567" t="s">
        <v>81</v>
      </c>
      <c r="D6567" t="s">
        <v>123</v>
      </c>
      <c r="E6567" t="s">
        <v>131</v>
      </c>
      <c r="F6567" t="s">
        <v>18811</v>
      </c>
      <c r="G6567" t="s">
        <v>238</v>
      </c>
      <c r="H6567" t="s">
        <v>134</v>
      </c>
      <c r="I6567" t="s">
        <v>135</v>
      </c>
      <c r="J6567" t="s">
        <v>136</v>
      </c>
      <c r="K6567" t="s">
        <v>137</v>
      </c>
      <c r="L6567" t="s">
        <v>18812</v>
      </c>
      <c r="M6567" t="s">
        <v>18813</v>
      </c>
      <c r="N6567">
        <v>1.599444444</v>
      </c>
      <c r="O6567">
        <v>0</v>
      </c>
      <c r="P6567">
        <v>0</v>
      </c>
      <c r="Q6567">
        <v>0</v>
      </c>
      <c r="R6567">
        <v>1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6.5553531565293338E-2</v>
      </c>
      <c r="AA6567">
        <v>0</v>
      </c>
      <c r="AB6567">
        <v>0</v>
      </c>
      <c r="AC6567">
        <v>0</v>
      </c>
      <c r="AD6567">
        <v>0</v>
      </c>
      <c r="AE6567">
        <v>6.5553531565293338E-2</v>
      </c>
    </row>
    <row r="6568" spans="1:31" x14ac:dyDescent="0.25">
      <c r="A6568">
        <v>1722262</v>
      </c>
      <c r="B6568">
        <v>1</v>
      </c>
      <c r="C6568" t="s">
        <v>81</v>
      </c>
      <c r="D6568" t="s">
        <v>113</v>
      </c>
      <c r="E6568" t="s">
        <v>171</v>
      </c>
      <c r="F6568" t="s">
        <v>17412</v>
      </c>
      <c r="G6568" t="s">
        <v>147</v>
      </c>
      <c r="H6568" t="s">
        <v>143</v>
      </c>
      <c r="I6568" t="s">
        <v>135</v>
      </c>
      <c r="J6568" t="s">
        <v>136</v>
      </c>
      <c r="K6568" t="s">
        <v>137</v>
      </c>
      <c r="L6568" t="s">
        <v>18814</v>
      </c>
      <c r="M6568" t="s">
        <v>18815</v>
      </c>
      <c r="N6568">
        <v>0.86250000000000004</v>
      </c>
      <c r="O6568">
        <v>0</v>
      </c>
      <c r="P6568">
        <v>1791</v>
      </c>
      <c r="Q6568">
        <v>2</v>
      </c>
      <c r="R6568">
        <v>63</v>
      </c>
      <c r="S6568">
        <v>0</v>
      </c>
      <c r="T6568">
        <v>151</v>
      </c>
      <c r="U6568">
        <v>0</v>
      </c>
      <c r="V6568">
        <v>1</v>
      </c>
      <c r="W6568">
        <v>0</v>
      </c>
      <c r="X6568">
        <v>386.1427573032189</v>
      </c>
      <c r="Y6568">
        <v>6.587742838156708</v>
      </c>
      <c r="Z6568">
        <v>23.989986741578534</v>
      </c>
      <c r="AA6568">
        <v>0</v>
      </c>
      <c r="AB6568">
        <v>96.985464501204618</v>
      </c>
      <c r="AC6568">
        <v>0</v>
      </c>
      <c r="AD6568">
        <v>0.12875406023138253</v>
      </c>
      <c r="AE6568">
        <v>513.83470544439012</v>
      </c>
    </row>
    <row r="6569" spans="1:31" x14ac:dyDescent="0.25">
      <c r="A6569">
        <v>1722425</v>
      </c>
      <c r="B6569">
        <v>1</v>
      </c>
      <c r="C6569" t="s">
        <v>80</v>
      </c>
      <c r="D6569" t="s">
        <v>108</v>
      </c>
      <c r="E6569" t="s">
        <v>131</v>
      </c>
      <c r="F6569" t="s">
        <v>18816</v>
      </c>
      <c r="G6569" t="s">
        <v>133</v>
      </c>
      <c r="H6569" t="s">
        <v>134</v>
      </c>
      <c r="I6569" t="s">
        <v>135</v>
      </c>
      <c r="J6569" t="s">
        <v>136</v>
      </c>
      <c r="K6569" t="s">
        <v>137</v>
      </c>
      <c r="L6569" t="s">
        <v>18817</v>
      </c>
      <c r="M6569" t="s">
        <v>18818</v>
      </c>
      <c r="N6569">
        <v>2.8936111109999998</v>
      </c>
      <c r="O6569">
        <v>0</v>
      </c>
      <c r="P6569">
        <v>2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3.1534213614433027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3.1534213614433027</v>
      </c>
    </row>
    <row r="6570" spans="1:31" x14ac:dyDescent="0.25">
      <c r="A6570">
        <v>1722554</v>
      </c>
      <c r="B6570">
        <v>1</v>
      </c>
      <c r="C6570" t="s">
        <v>80</v>
      </c>
      <c r="D6570" t="s">
        <v>97</v>
      </c>
      <c r="E6570" t="s">
        <v>131</v>
      </c>
      <c r="F6570" t="s">
        <v>18819</v>
      </c>
      <c r="G6570" t="s">
        <v>133</v>
      </c>
      <c r="H6570" t="s">
        <v>134</v>
      </c>
      <c r="I6570" t="s">
        <v>135</v>
      </c>
      <c r="J6570" t="s">
        <v>136</v>
      </c>
      <c r="K6570" t="s">
        <v>137</v>
      </c>
      <c r="L6570" t="s">
        <v>18820</v>
      </c>
      <c r="M6570" t="s">
        <v>18821</v>
      </c>
      <c r="N6570">
        <v>3.2763888880000001</v>
      </c>
      <c r="O6570">
        <v>0</v>
      </c>
      <c r="P6570">
        <v>1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0.97860713017022505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0.97860713017022505</v>
      </c>
    </row>
    <row r="6571" spans="1:31" x14ac:dyDescent="0.25">
      <c r="A6571">
        <v>1722803</v>
      </c>
      <c r="B6571">
        <v>1</v>
      </c>
      <c r="C6571" t="s">
        <v>80</v>
      </c>
      <c r="D6571" t="s">
        <v>82</v>
      </c>
      <c r="E6571" t="s">
        <v>160</v>
      </c>
      <c r="F6571" t="s">
        <v>18822</v>
      </c>
      <c r="G6571" t="s">
        <v>326</v>
      </c>
      <c r="H6571" t="s">
        <v>134</v>
      </c>
      <c r="I6571" t="s">
        <v>135</v>
      </c>
      <c r="J6571" t="s">
        <v>136</v>
      </c>
      <c r="K6571" t="s">
        <v>137</v>
      </c>
      <c r="L6571" t="s">
        <v>18823</v>
      </c>
      <c r="M6571" t="s">
        <v>18824</v>
      </c>
      <c r="N6571">
        <v>1.6274999999999999</v>
      </c>
      <c r="O6571">
        <v>0</v>
      </c>
      <c r="P6571">
        <v>201</v>
      </c>
      <c r="Q6571">
        <v>0</v>
      </c>
      <c r="R6571">
        <v>0</v>
      </c>
      <c r="S6571">
        <v>0</v>
      </c>
      <c r="T6571">
        <v>8</v>
      </c>
      <c r="U6571">
        <v>0</v>
      </c>
      <c r="V6571">
        <v>0</v>
      </c>
      <c r="W6571">
        <v>0</v>
      </c>
      <c r="X6571">
        <v>117.91644100937864</v>
      </c>
      <c r="Y6571">
        <v>0</v>
      </c>
      <c r="Z6571">
        <v>0</v>
      </c>
      <c r="AA6571">
        <v>0</v>
      </c>
      <c r="AB6571">
        <v>3.8544205967620604</v>
      </c>
      <c r="AC6571">
        <v>0</v>
      </c>
      <c r="AD6571">
        <v>0</v>
      </c>
      <c r="AE6571">
        <v>121.7708616061407</v>
      </c>
    </row>
    <row r="6572" spans="1:31" x14ac:dyDescent="0.25">
      <c r="A6572">
        <v>1722176</v>
      </c>
      <c r="B6572">
        <v>1</v>
      </c>
      <c r="C6572" t="s">
        <v>80</v>
      </c>
      <c r="D6572" t="s">
        <v>97</v>
      </c>
      <c r="E6572" t="s">
        <v>131</v>
      </c>
      <c r="F6572" t="s">
        <v>18825</v>
      </c>
      <c r="G6572" t="s">
        <v>133</v>
      </c>
      <c r="H6572" t="s">
        <v>134</v>
      </c>
      <c r="I6572" t="s">
        <v>135</v>
      </c>
      <c r="J6572" t="s">
        <v>136</v>
      </c>
      <c r="K6572" t="s">
        <v>137</v>
      </c>
      <c r="L6572" t="s">
        <v>18826</v>
      </c>
      <c r="M6572" t="s">
        <v>18827</v>
      </c>
      <c r="N6572">
        <v>4.6116666659999996</v>
      </c>
      <c r="O6572">
        <v>0</v>
      </c>
      <c r="P6572">
        <v>1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</row>
    <row r="6573" spans="1:31" x14ac:dyDescent="0.25">
      <c r="A6573">
        <v>1722717</v>
      </c>
      <c r="B6573">
        <v>1</v>
      </c>
      <c r="C6573" t="s">
        <v>80</v>
      </c>
      <c r="D6573" t="s">
        <v>110</v>
      </c>
      <c r="E6573" t="s">
        <v>131</v>
      </c>
      <c r="F6573" t="s">
        <v>18828</v>
      </c>
      <c r="G6573" t="s">
        <v>242</v>
      </c>
      <c r="H6573" t="s">
        <v>134</v>
      </c>
      <c r="I6573" t="s">
        <v>135</v>
      </c>
      <c r="J6573" t="s">
        <v>136</v>
      </c>
      <c r="K6573" t="s">
        <v>137</v>
      </c>
      <c r="L6573" t="s">
        <v>18829</v>
      </c>
      <c r="M6573" t="s">
        <v>18830</v>
      </c>
      <c r="N6573">
        <v>1.4058333329999999</v>
      </c>
      <c r="O6573">
        <v>0</v>
      </c>
      <c r="P6573">
        <v>1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0.10596663446983498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0.10596663446983498</v>
      </c>
    </row>
    <row r="6574" spans="1:31" x14ac:dyDescent="0.25">
      <c r="A6574">
        <v>1722657</v>
      </c>
      <c r="B6574">
        <v>1</v>
      </c>
      <c r="C6574" t="s">
        <v>80</v>
      </c>
      <c r="D6574" t="s">
        <v>84</v>
      </c>
      <c r="E6574" t="s">
        <v>131</v>
      </c>
      <c r="F6574" t="s">
        <v>18352</v>
      </c>
      <c r="G6574" t="s">
        <v>238</v>
      </c>
      <c r="H6574" t="s">
        <v>134</v>
      </c>
      <c r="I6574" t="s">
        <v>135</v>
      </c>
      <c r="J6574" t="s">
        <v>136</v>
      </c>
      <c r="K6574" t="s">
        <v>137</v>
      </c>
      <c r="L6574" t="s">
        <v>18831</v>
      </c>
      <c r="M6574" t="s">
        <v>18832</v>
      </c>
      <c r="N6574">
        <v>4.7280555550000001</v>
      </c>
      <c r="O6574">
        <v>0</v>
      </c>
      <c r="P6574">
        <v>6</v>
      </c>
      <c r="Q6574">
        <v>0</v>
      </c>
      <c r="R6574">
        <v>0</v>
      </c>
      <c r="S6574">
        <v>0</v>
      </c>
      <c r="T6574">
        <v>2</v>
      </c>
      <c r="U6574">
        <v>0</v>
      </c>
      <c r="V6574">
        <v>0</v>
      </c>
      <c r="W6574">
        <v>0</v>
      </c>
      <c r="X6574">
        <v>9.0321477462718818</v>
      </c>
      <c r="Y6574">
        <v>0</v>
      </c>
      <c r="Z6574">
        <v>0</v>
      </c>
      <c r="AA6574">
        <v>0</v>
      </c>
      <c r="AB6574">
        <v>35.030639839422527</v>
      </c>
      <c r="AC6574">
        <v>0</v>
      </c>
      <c r="AD6574">
        <v>0</v>
      </c>
      <c r="AE6574">
        <v>44.062787585694409</v>
      </c>
    </row>
    <row r="6575" spans="1:31" x14ac:dyDescent="0.25">
      <c r="A6575">
        <v>1722757</v>
      </c>
      <c r="B6575">
        <v>1</v>
      </c>
      <c r="C6575" t="s">
        <v>80</v>
      </c>
      <c r="D6575" t="s">
        <v>85</v>
      </c>
      <c r="E6575" t="s">
        <v>150</v>
      </c>
      <c r="F6575" t="s">
        <v>18833</v>
      </c>
      <c r="G6575" t="s">
        <v>162</v>
      </c>
      <c r="H6575" t="s">
        <v>134</v>
      </c>
      <c r="I6575" t="s">
        <v>135</v>
      </c>
      <c r="J6575" t="s">
        <v>136</v>
      </c>
      <c r="K6575" t="s">
        <v>137</v>
      </c>
      <c r="L6575" t="s">
        <v>18834</v>
      </c>
      <c r="M6575" t="s">
        <v>18505</v>
      </c>
      <c r="N6575">
        <v>1.6858333329999999</v>
      </c>
      <c r="O6575">
        <v>0</v>
      </c>
      <c r="P6575">
        <v>50</v>
      </c>
      <c r="Q6575">
        <v>0</v>
      </c>
      <c r="R6575">
        <v>0</v>
      </c>
      <c r="S6575">
        <v>0</v>
      </c>
      <c r="T6575">
        <v>1</v>
      </c>
      <c r="U6575">
        <v>0</v>
      </c>
      <c r="V6575">
        <v>0</v>
      </c>
      <c r="W6575">
        <v>0</v>
      </c>
      <c r="X6575">
        <v>26.276590307090014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26.276590307090014</v>
      </c>
    </row>
    <row r="6576" spans="1:31" x14ac:dyDescent="0.25">
      <c r="A6576">
        <v>1722611</v>
      </c>
      <c r="B6576">
        <v>1</v>
      </c>
      <c r="C6576" t="s">
        <v>81</v>
      </c>
      <c r="D6576" t="s">
        <v>113</v>
      </c>
      <c r="E6576" t="s">
        <v>160</v>
      </c>
      <c r="F6576" t="s">
        <v>18835</v>
      </c>
      <c r="G6576" t="s">
        <v>162</v>
      </c>
      <c r="H6576" t="s">
        <v>134</v>
      </c>
      <c r="I6576" t="s">
        <v>135</v>
      </c>
      <c r="J6576" t="s">
        <v>136</v>
      </c>
      <c r="K6576" t="s">
        <v>137</v>
      </c>
      <c r="L6576" t="s">
        <v>18836</v>
      </c>
      <c r="M6576" t="s">
        <v>18837</v>
      </c>
      <c r="N6576">
        <v>0.98027777699999996</v>
      </c>
      <c r="O6576">
        <v>0</v>
      </c>
      <c r="P6576">
        <v>179</v>
      </c>
      <c r="Q6576">
        <v>0</v>
      </c>
      <c r="R6576">
        <v>0</v>
      </c>
      <c r="S6576">
        <v>0</v>
      </c>
      <c r="T6576">
        <v>3</v>
      </c>
      <c r="U6576">
        <v>0</v>
      </c>
      <c r="V6576">
        <v>0</v>
      </c>
      <c r="W6576">
        <v>0</v>
      </c>
      <c r="X6576">
        <v>31.766794339836071</v>
      </c>
      <c r="Y6576">
        <v>0</v>
      </c>
      <c r="Z6576">
        <v>0</v>
      </c>
      <c r="AA6576">
        <v>0</v>
      </c>
      <c r="AB6576">
        <v>2.661844070477815</v>
      </c>
      <c r="AC6576">
        <v>0</v>
      </c>
      <c r="AD6576">
        <v>0</v>
      </c>
      <c r="AE6576">
        <v>34.428638410313887</v>
      </c>
    </row>
    <row r="6577" spans="1:31" x14ac:dyDescent="0.25">
      <c r="A6577">
        <v>1722156</v>
      </c>
      <c r="B6577">
        <v>1</v>
      </c>
      <c r="C6577" t="s">
        <v>80</v>
      </c>
      <c r="D6577" t="s">
        <v>97</v>
      </c>
      <c r="E6577" t="s">
        <v>140</v>
      </c>
      <c r="F6577" t="s">
        <v>18838</v>
      </c>
      <c r="G6577" t="s">
        <v>147</v>
      </c>
      <c r="H6577" t="s">
        <v>143</v>
      </c>
      <c r="I6577" t="s">
        <v>135</v>
      </c>
      <c r="J6577" t="s">
        <v>136</v>
      </c>
      <c r="K6577" t="s">
        <v>137</v>
      </c>
      <c r="L6577" t="s">
        <v>18839</v>
      </c>
      <c r="M6577" t="s">
        <v>18840</v>
      </c>
      <c r="N6577">
        <v>0.71861111099999997</v>
      </c>
      <c r="O6577">
        <v>2</v>
      </c>
      <c r="P6577">
        <v>3949</v>
      </c>
      <c r="Q6577">
        <v>0</v>
      </c>
      <c r="R6577">
        <v>59</v>
      </c>
      <c r="S6577">
        <v>6</v>
      </c>
      <c r="T6577">
        <v>374</v>
      </c>
      <c r="U6577">
        <v>0</v>
      </c>
      <c r="V6577">
        <v>0</v>
      </c>
      <c r="W6577">
        <v>33.554047927800113</v>
      </c>
      <c r="X6577">
        <v>1068.1314964829223</v>
      </c>
      <c r="Y6577">
        <v>0</v>
      </c>
      <c r="Z6577">
        <v>11.481705927606159</v>
      </c>
      <c r="AA6577">
        <v>121.53823940237737</v>
      </c>
      <c r="AB6577">
        <v>215.5401447015995</v>
      </c>
      <c r="AC6577">
        <v>0</v>
      </c>
      <c r="AD6577">
        <v>0</v>
      </c>
      <c r="AE6577">
        <v>1450.2456344423056</v>
      </c>
    </row>
    <row r="6578" spans="1:31" x14ac:dyDescent="0.25">
      <c r="A6578">
        <v>1722820</v>
      </c>
      <c r="B6578">
        <v>1</v>
      </c>
      <c r="C6578" t="s">
        <v>81</v>
      </c>
      <c r="D6578" t="s">
        <v>113</v>
      </c>
      <c r="E6578" t="s">
        <v>131</v>
      </c>
      <c r="F6578" t="s">
        <v>18841</v>
      </c>
      <c r="G6578" t="s">
        <v>133</v>
      </c>
      <c r="H6578" t="s">
        <v>134</v>
      </c>
      <c r="I6578" t="s">
        <v>135</v>
      </c>
      <c r="J6578" t="s">
        <v>136</v>
      </c>
      <c r="K6578" t="s">
        <v>137</v>
      </c>
      <c r="L6578" t="s">
        <v>18500</v>
      </c>
      <c r="M6578" t="s">
        <v>18842</v>
      </c>
      <c r="N6578">
        <v>1.2566666660000001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2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0.20369671454016</v>
      </c>
      <c r="AC6578">
        <v>0</v>
      </c>
      <c r="AD6578">
        <v>0</v>
      </c>
      <c r="AE6578">
        <v>0.20369671454016</v>
      </c>
    </row>
    <row r="6579" spans="1:31" x14ac:dyDescent="0.25">
      <c r="A6579">
        <v>1722322</v>
      </c>
      <c r="B6579">
        <v>1</v>
      </c>
      <c r="C6579" t="s">
        <v>80</v>
      </c>
      <c r="D6579" t="s">
        <v>82</v>
      </c>
      <c r="E6579" t="s">
        <v>131</v>
      </c>
      <c r="F6579" t="s">
        <v>18843</v>
      </c>
      <c r="G6579" t="s">
        <v>242</v>
      </c>
      <c r="H6579" t="s">
        <v>134</v>
      </c>
      <c r="I6579" t="s">
        <v>135</v>
      </c>
      <c r="J6579" t="s">
        <v>136</v>
      </c>
      <c r="K6579" t="s">
        <v>137</v>
      </c>
      <c r="L6579" t="s">
        <v>18844</v>
      </c>
      <c r="M6579" t="s">
        <v>18845</v>
      </c>
      <c r="N6579">
        <v>6.5350000000000001</v>
      </c>
      <c r="O6579">
        <v>0</v>
      </c>
      <c r="P6579">
        <v>1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0.47875434012499563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0.47875434012499563</v>
      </c>
    </row>
    <row r="6580" spans="1:31" x14ac:dyDescent="0.25">
      <c r="A6580">
        <v>1722279</v>
      </c>
      <c r="B6580">
        <v>1</v>
      </c>
      <c r="C6580" t="s">
        <v>81</v>
      </c>
      <c r="D6580" t="s">
        <v>127</v>
      </c>
      <c r="E6580" t="s">
        <v>171</v>
      </c>
      <c r="F6580" t="s">
        <v>18846</v>
      </c>
      <c r="G6580" t="s">
        <v>295</v>
      </c>
      <c r="H6580" t="s">
        <v>143</v>
      </c>
      <c r="I6580" t="s">
        <v>135</v>
      </c>
      <c r="J6580" t="s">
        <v>136</v>
      </c>
      <c r="K6580" t="s">
        <v>137</v>
      </c>
      <c r="L6580" t="s">
        <v>18847</v>
      </c>
      <c r="M6580" t="s">
        <v>18848</v>
      </c>
      <c r="N6580">
        <v>3.454722222</v>
      </c>
      <c r="O6580">
        <v>0</v>
      </c>
      <c r="P6580">
        <v>0</v>
      </c>
      <c r="Q6580">
        <v>9</v>
      </c>
      <c r="R6580">
        <v>23</v>
      </c>
      <c r="S6580">
        <v>0</v>
      </c>
      <c r="T6580">
        <v>1</v>
      </c>
      <c r="U6580">
        <v>0</v>
      </c>
      <c r="V6580">
        <v>0</v>
      </c>
      <c r="W6580">
        <v>0</v>
      </c>
      <c r="X6580">
        <v>0</v>
      </c>
      <c r="Y6580">
        <v>20.536896243249213</v>
      </c>
      <c r="Z6580">
        <v>42.703059789896017</v>
      </c>
      <c r="AA6580">
        <v>0</v>
      </c>
      <c r="AB6580">
        <v>5.7993785541851661</v>
      </c>
      <c r="AC6580">
        <v>0</v>
      </c>
      <c r="AD6580">
        <v>0</v>
      </c>
      <c r="AE6580">
        <v>69.039334587330401</v>
      </c>
    </row>
    <row r="6581" spans="1:31" x14ac:dyDescent="0.25">
      <c r="A6581">
        <v>1722797</v>
      </c>
      <c r="B6581">
        <v>1</v>
      </c>
      <c r="C6581" t="s">
        <v>80</v>
      </c>
      <c r="D6581" t="s">
        <v>99</v>
      </c>
      <c r="E6581" t="s">
        <v>131</v>
      </c>
      <c r="F6581" t="s">
        <v>18849</v>
      </c>
      <c r="G6581" t="s">
        <v>133</v>
      </c>
      <c r="H6581" t="s">
        <v>134</v>
      </c>
      <c r="I6581" t="s">
        <v>135</v>
      </c>
      <c r="J6581" t="s">
        <v>136</v>
      </c>
      <c r="K6581" t="s">
        <v>137</v>
      </c>
      <c r="L6581" t="s">
        <v>18850</v>
      </c>
      <c r="M6581" t="s">
        <v>18851</v>
      </c>
      <c r="N6581">
        <v>2.804444444</v>
      </c>
      <c r="O6581">
        <v>0</v>
      </c>
      <c r="P6581">
        <v>2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0.71498766100086886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0.71498766100086886</v>
      </c>
    </row>
    <row r="6582" spans="1:31" x14ac:dyDescent="0.25">
      <c r="A6582">
        <v>1722448</v>
      </c>
      <c r="B6582">
        <v>1</v>
      </c>
      <c r="C6582" t="s">
        <v>81</v>
      </c>
      <c r="D6582" t="s">
        <v>127</v>
      </c>
      <c r="E6582" t="s">
        <v>131</v>
      </c>
      <c r="F6582" t="s">
        <v>18852</v>
      </c>
      <c r="G6582" t="s">
        <v>133</v>
      </c>
      <c r="H6582" t="s">
        <v>134</v>
      </c>
      <c r="I6582" t="s">
        <v>135</v>
      </c>
      <c r="J6582" t="s">
        <v>136</v>
      </c>
      <c r="K6582" t="s">
        <v>137</v>
      </c>
      <c r="L6582" t="s">
        <v>18853</v>
      </c>
      <c r="M6582" t="s">
        <v>18854</v>
      </c>
      <c r="N6582">
        <v>1.445277777</v>
      </c>
      <c r="O6582">
        <v>0</v>
      </c>
      <c r="P6582">
        <v>1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7.4366124207921935E-2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7.4366124207921935E-2</v>
      </c>
    </row>
    <row r="6583" spans="1:31" x14ac:dyDescent="0.25">
      <c r="A6583">
        <v>1722840</v>
      </c>
      <c r="B6583">
        <v>1</v>
      </c>
      <c r="C6583" t="s">
        <v>80</v>
      </c>
      <c r="D6583" t="s">
        <v>105</v>
      </c>
      <c r="E6583" t="s">
        <v>160</v>
      </c>
      <c r="F6583" t="s">
        <v>18855</v>
      </c>
      <c r="G6583" t="s">
        <v>157</v>
      </c>
      <c r="H6583" t="s">
        <v>134</v>
      </c>
      <c r="I6583" t="s">
        <v>135</v>
      </c>
      <c r="J6583" t="s">
        <v>136</v>
      </c>
      <c r="K6583" t="s">
        <v>137</v>
      </c>
      <c r="L6583" t="s">
        <v>18856</v>
      </c>
      <c r="M6583" t="s">
        <v>18857</v>
      </c>
      <c r="N6583">
        <v>2.8472222220000001</v>
      </c>
      <c r="O6583">
        <v>0</v>
      </c>
      <c r="P6583">
        <v>161</v>
      </c>
      <c r="Q6583">
        <v>0</v>
      </c>
      <c r="R6583">
        <v>0</v>
      </c>
      <c r="S6583">
        <v>0</v>
      </c>
      <c r="T6583">
        <v>1</v>
      </c>
      <c r="U6583">
        <v>0</v>
      </c>
      <c r="V6583">
        <v>0</v>
      </c>
      <c r="W6583">
        <v>0</v>
      </c>
      <c r="X6583">
        <v>115.66306254650867</v>
      </c>
      <c r="Y6583">
        <v>0</v>
      </c>
      <c r="Z6583">
        <v>0</v>
      </c>
      <c r="AA6583">
        <v>0</v>
      </c>
      <c r="AB6583">
        <v>7.5591791659319445E-3</v>
      </c>
      <c r="AC6583">
        <v>0</v>
      </c>
      <c r="AD6583">
        <v>0</v>
      </c>
      <c r="AE6583">
        <v>115.67062172567461</v>
      </c>
    </row>
    <row r="6584" spans="1:31" x14ac:dyDescent="0.25">
      <c r="A6584">
        <v>1722734</v>
      </c>
      <c r="B6584">
        <v>1</v>
      </c>
      <c r="C6584" t="s">
        <v>80</v>
      </c>
      <c r="D6584" t="s">
        <v>87</v>
      </c>
      <c r="E6584" t="s">
        <v>131</v>
      </c>
      <c r="F6584" t="s">
        <v>18858</v>
      </c>
      <c r="G6584" t="s">
        <v>238</v>
      </c>
      <c r="H6584" t="s">
        <v>134</v>
      </c>
      <c r="I6584" t="s">
        <v>135</v>
      </c>
      <c r="J6584" t="s">
        <v>136</v>
      </c>
      <c r="K6584" t="s">
        <v>137</v>
      </c>
      <c r="L6584" t="s">
        <v>18859</v>
      </c>
      <c r="M6584" t="s">
        <v>18860</v>
      </c>
      <c r="N6584">
        <v>3.1930555549999999</v>
      </c>
      <c r="O6584">
        <v>0</v>
      </c>
      <c r="P6584">
        <v>13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21.164866374674734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21.164866374674734</v>
      </c>
    </row>
    <row r="6585" spans="1:31" x14ac:dyDescent="0.25">
      <c r="A6585">
        <v>1722740</v>
      </c>
      <c r="B6585">
        <v>1</v>
      </c>
      <c r="C6585" t="s">
        <v>81</v>
      </c>
      <c r="D6585" t="s">
        <v>121</v>
      </c>
      <c r="E6585" t="s">
        <v>131</v>
      </c>
      <c r="F6585" t="s">
        <v>18861</v>
      </c>
      <c r="G6585" t="s">
        <v>133</v>
      </c>
      <c r="H6585" t="s">
        <v>134</v>
      </c>
      <c r="I6585" t="s">
        <v>135</v>
      </c>
      <c r="J6585" t="s">
        <v>136</v>
      </c>
      <c r="K6585" t="s">
        <v>137</v>
      </c>
      <c r="L6585" t="s">
        <v>18862</v>
      </c>
      <c r="M6585" t="s">
        <v>18863</v>
      </c>
      <c r="N6585">
        <v>1.7952777769999999</v>
      </c>
      <c r="O6585">
        <v>0</v>
      </c>
      <c r="P6585">
        <v>1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0.15151178753020333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0.15151178753020333</v>
      </c>
    </row>
    <row r="6586" spans="1:31" x14ac:dyDescent="0.25">
      <c r="A6586">
        <v>1722634</v>
      </c>
      <c r="B6586">
        <v>1</v>
      </c>
      <c r="C6586" t="s">
        <v>81</v>
      </c>
      <c r="D6586" t="s">
        <v>112</v>
      </c>
      <c r="E6586" t="s">
        <v>160</v>
      </c>
      <c r="F6586" t="s">
        <v>18864</v>
      </c>
      <c r="G6586" t="s">
        <v>162</v>
      </c>
      <c r="H6586" t="s">
        <v>134</v>
      </c>
      <c r="I6586" t="s">
        <v>135</v>
      </c>
      <c r="J6586" t="s">
        <v>136</v>
      </c>
      <c r="K6586" t="s">
        <v>137</v>
      </c>
      <c r="L6586" t="s">
        <v>18865</v>
      </c>
      <c r="M6586" t="s">
        <v>18866</v>
      </c>
      <c r="N6586">
        <v>3.4183333330000001</v>
      </c>
      <c r="O6586">
        <v>0</v>
      </c>
      <c r="P6586">
        <v>39</v>
      </c>
      <c r="Q6586">
        <v>0</v>
      </c>
      <c r="R6586">
        <v>35</v>
      </c>
      <c r="S6586">
        <v>0</v>
      </c>
      <c r="T6586">
        <v>3</v>
      </c>
      <c r="U6586">
        <v>0</v>
      </c>
      <c r="V6586">
        <v>1</v>
      </c>
      <c r="W6586">
        <v>0</v>
      </c>
      <c r="X6586">
        <v>22.056043823174907</v>
      </c>
      <c r="Y6586">
        <v>0</v>
      </c>
      <c r="Z6586">
        <v>6.1357418804533816</v>
      </c>
      <c r="AA6586">
        <v>0</v>
      </c>
      <c r="AB6586">
        <v>0.55413422068417484</v>
      </c>
      <c r="AC6586">
        <v>0</v>
      </c>
      <c r="AD6586">
        <v>22.067895758570167</v>
      </c>
      <c r="AE6586">
        <v>50.813815682882634</v>
      </c>
    </row>
    <row r="6587" spans="1:31" x14ac:dyDescent="0.25">
      <c r="A6587">
        <v>1722193</v>
      </c>
      <c r="B6587">
        <v>1</v>
      </c>
      <c r="C6587" t="s">
        <v>81</v>
      </c>
      <c r="D6587" t="s">
        <v>127</v>
      </c>
      <c r="E6587" t="s">
        <v>171</v>
      </c>
      <c r="F6587" t="s">
        <v>18867</v>
      </c>
      <c r="G6587" t="s">
        <v>295</v>
      </c>
      <c r="H6587" t="s">
        <v>143</v>
      </c>
      <c r="I6587" t="s">
        <v>135</v>
      </c>
      <c r="J6587" t="s">
        <v>136</v>
      </c>
      <c r="K6587" t="s">
        <v>137</v>
      </c>
      <c r="L6587" t="s">
        <v>18868</v>
      </c>
      <c r="M6587" t="s">
        <v>18869</v>
      </c>
      <c r="N6587">
        <v>1.213055555</v>
      </c>
      <c r="O6587">
        <v>0</v>
      </c>
      <c r="P6587">
        <v>0</v>
      </c>
      <c r="Q6587">
        <v>0</v>
      </c>
      <c r="R6587">
        <v>4</v>
      </c>
      <c r="S6587">
        <v>0</v>
      </c>
      <c r="T6587">
        <v>1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0.38003480364875092</v>
      </c>
      <c r="AA6587">
        <v>0</v>
      </c>
      <c r="AB6587">
        <v>4.4049588720153157</v>
      </c>
      <c r="AC6587">
        <v>0</v>
      </c>
      <c r="AD6587">
        <v>0</v>
      </c>
      <c r="AE6587">
        <v>4.784993675664067</v>
      </c>
    </row>
    <row r="6588" spans="1:31" x14ac:dyDescent="0.25">
      <c r="A6588">
        <v>1722643</v>
      </c>
      <c r="B6588">
        <v>1</v>
      </c>
      <c r="C6588" t="s">
        <v>81</v>
      </c>
      <c r="D6588" t="s">
        <v>128</v>
      </c>
      <c r="E6588" t="s">
        <v>160</v>
      </c>
      <c r="F6588" t="s">
        <v>18870</v>
      </c>
      <c r="G6588" t="s">
        <v>162</v>
      </c>
      <c r="H6588" t="s">
        <v>134</v>
      </c>
      <c r="I6588" t="s">
        <v>135</v>
      </c>
      <c r="J6588" t="s">
        <v>136</v>
      </c>
      <c r="K6588" t="s">
        <v>137</v>
      </c>
      <c r="L6588" t="s">
        <v>18871</v>
      </c>
      <c r="M6588" t="s">
        <v>18872</v>
      </c>
      <c r="N6588">
        <v>1.54</v>
      </c>
      <c r="O6588">
        <v>0</v>
      </c>
      <c r="P6588">
        <v>5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0.83192278963642996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0.83192278963642996</v>
      </c>
    </row>
    <row r="6589" spans="1:31" x14ac:dyDescent="0.25">
      <c r="A6589">
        <v>1722497</v>
      </c>
      <c r="B6589">
        <v>1</v>
      </c>
      <c r="C6589" t="s">
        <v>80</v>
      </c>
      <c r="D6589" t="s">
        <v>94</v>
      </c>
      <c r="E6589" t="s">
        <v>131</v>
      </c>
      <c r="F6589" t="s">
        <v>18873</v>
      </c>
      <c r="G6589" t="s">
        <v>133</v>
      </c>
      <c r="H6589" t="s">
        <v>134</v>
      </c>
      <c r="I6589" t="s">
        <v>135</v>
      </c>
      <c r="J6589" t="s">
        <v>136</v>
      </c>
      <c r="K6589" t="s">
        <v>137</v>
      </c>
      <c r="L6589" t="s">
        <v>18874</v>
      </c>
      <c r="M6589" t="s">
        <v>18875</v>
      </c>
      <c r="N6589">
        <v>3.0066666660000001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1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0.65495512200782258</v>
      </c>
      <c r="AC6589">
        <v>0</v>
      </c>
      <c r="AD6589">
        <v>0</v>
      </c>
      <c r="AE6589">
        <v>0.65495512200782258</v>
      </c>
    </row>
    <row r="6590" spans="1:31" x14ac:dyDescent="0.25">
      <c r="A6590">
        <v>1722451</v>
      </c>
      <c r="B6590">
        <v>1</v>
      </c>
      <c r="C6590" t="s">
        <v>80</v>
      </c>
      <c r="D6590" t="s">
        <v>106</v>
      </c>
      <c r="E6590" t="s">
        <v>140</v>
      </c>
      <c r="F6590" t="s">
        <v>3147</v>
      </c>
      <c r="G6590" t="s">
        <v>147</v>
      </c>
      <c r="H6590" t="s">
        <v>143</v>
      </c>
      <c r="I6590" t="s">
        <v>135</v>
      </c>
      <c r="J6590" t="s">
        <v>136</v>
      </c>
      <c r="K6590" t="s">
        <v>137</v>
      </c>
      <c r="L6590" t="s">
        <v>18876</v>
      </c>
      <c r="M6590" t="s">
        <v>18877</v>
      </c>
      <c r="N6590">
        <v>0.58527777700000005</v>
      </c>
      <c r="O6590">
        <v>0</v>
      </c>
      <c r="P6590">
        <v>3</v>
      </c>
      <c r="Q6590">
        <v>58</v>
      </c>
      <c r="R6590">
        <v>232</v>
      </c>
      <c r="S6590">
        <v>16</v>
      </c>
      <c r="T6590">
        <v>46</v>
      </c>
      <c r="U6590">
        <v>0</v>
      </c>
      <c r="V6590">
        <v>0</v>
      </c>
      <c r="W6590">
        <v>0</v>
      </c>
      <c r="X6590">
        <v>0.51331821231021535</v>
      </c>
      <c r="Y6590">
        <v>199.57123279900969</v>
      </c>
      <c r="Z6590">
        <v>69.013593722750244</v>
      </c>
      <c r="AA6590">
        <v>28.667333182142059</v>
      </c>
      <c r="AB6590">
        <v>39.124627419982282</v>
      </c>
      <c r="AC6590">
        <v>0</v>
      </c>
      <c r="AD6590">
        <v>0</v>
      </c>
      <c r="AE6590">
        <v>336.89010533619449</v>
      </c>
    </row>
    <row r="6591" spans="1:31" x14ac:dyDescent="0.25">
      <c r="A6591">
        <v>1722305</v>
      </c>
      <c r="B6591">
        <v>1</v>
      </c>
      <c r="C6591" t="s">
        <v>81</v>
      </c>
      <c r="D6591" t="s">
        <v>118</v>
      </c>
      <c r="E6591" t="s">
        <v>131</v>
      </c>
      <c r="F6591" t="s">
        <v>18878</v>
      </c>
      <c r="G6591" t="s">
        <v>133</v>
      </c>
      <c r="H6591" t="s">
        <v>134</v>
      </c>
      <c r="I6591" t="s">
        <v>135</v>
      </c>
      <c r="J6591" t="s">
        <v>136</v>
      </c>
      <c r="K6591" t="s">
        <v>137</v>
      </c>
      <c r="L6591" t="s">
        <v>18879</v>
      </c>
      <c r="M6591" t="s">
        <v>18880</v>
      </c>
      <c r="N6591">
        <v>1.0391666660000001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1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0.38116051276032331</v>
      </c>
      <c r="AC6591">
        <v>0</v>
      </c>
      <c r="AD6591">
        <v>0</v>
      </c>
      <c r="AE6591">
        <v>0.38116051276032331</v>
      </c>
    </row>
    <row r="6592" spans="1:31" x14ac:dyDescent="0.25">
      <c r="A6592">
        <v>1722328</v>
      </c>
      <c r="B6592">
        <v>1</v>
      </c>
      <c r="C6592" t="s">
        <v>81</v>
      </c>
      <c r="D6592" t="s">
        <v>118</v>
      </c>
      <c r="E6592" t="s">
        <v>131</v>
      </c>
      <c r="F6592" t="s">
        <v>18881</v>
      </c>
      <c r="G6592" t="s">
        <v>133</v>
      </c>
      <c r="H6592" t="s">
        <v>134</v>
      </c>
      <c r="I6592" t="s">
        <v>135</v>
      </c>
      <c r="J6592" t="s">
        <v>136</v>
      </c>
      <c r="K6592" t="s">
        <v>137</v>
      </c>
      <c r="L6592" t="s">
        <v>18882</v>
      </c>
      <c r="M6592" t="s">
        <v>18883</v>
      </c>
      <c r="N6592">
        <v>1.6219444439999999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9.2082714046765851E-2</v>
      </c>
      <c r="AC6592">
        <v>0</v>
      </c>
      <c r="AD6592">
        <v>0</v>
      </c>
      <c r="AE6592">
        <v>9.2082714046765851E-2</v>
      </c>
    </row>
    <row r="6593" spans="1:31" x14ac:dyDescent="0.25">
      <c r="A6593">
        <v>1722660</v>
      </c>
      <c r="B6593">
        <v>1</v>
      </c>
      <c r="C6593" t="s">
        <v>81</v>
      </c>
      <c r="D6593" t="s">
        <v>122</v>
      </c>
      <c r="E6593" t="s">
        <v>160</v>
      </c>
      <c r="F6593" t="s">
        <v>14245</v>
      </c>
      <c r="G6593" t="s">
        <v>162</v>
      </c>
      <c r="H6593" t="s">
        <v>134</v>
      </c>
      <c r="I6593" t="s">
        <v>135</v>
      </c>
      <c r="J6593" t="s">
        <v>136</v>
      </c>
      <c r="K6593" t="s">
        <v>137</v>
      </c>
      <c r="L6593" t="s">
        <v>18570</v>
      </c>
      <c r="M6593" t="s">
        <v>18884</v>
      </c>
      <c r="N6593">
        <v>2.903611111</v>
      </c>
      <c r="O6593">
        <v>0</v>
      </c>
      <c r="P6593">
        <v>4</v>
      </c>
      <c r="Q6593">
        <v>0</v>
      </c>
      <c r="R6593">
        <v>0</v>
      </c>
      <c r="S6593">
        <v>0</v>
      </c>
      <c r="T6593">
        <v>1</v>
      </c>
      <c r="U6593">
        <v>0</v>
      </c>
      <c r="V6593">
        <v>0</v>
      </c>
      <c r="W6593">
        <v>0</v>
      </c>
      <c r="X6593">
        <v>0.17983681738539337</v>
      </c>
      <c r="Y6593">
        <v>0</v>
      </c>
      <c r="Z6593">
        <v>0</v>
      </c>
      <c r="AA6593">
        <v>0</v>
      </c>
      <c r="AB6593">
        <v>3.617682204017111</v>
      </c>
      <c r="AC6593">
        <v>0</v>
      </c>
      <c r="AD6593">
        <v>0</v>
      </c>
      <c r="AE6593">
        <v>3.7975190214025045</v>
      </c>
    </row>
    <row r="6594" spans="1:31" x14ac:dyDescent="0.25">
      <c r="A6594">
        <v>1722766</v>
      </c>
      <c r="B6594">
        <v>1</v>
      </c>
      <c r="C6594" t="s">
        <v>80</v>
      </c>
      <c r="D6594" t="s">
        <v>103</v>
      </c>
      <c r="E6594" t="s">
        <v>131</v>
      </c>
      <c r="F6594" t="s">
        <v>18305</v>
      </c>
      <c r="G6594" t="s">
        <v>238</v>
      </c>
      <c r="H6594" t="s">
        <v>134</v>
      </c>
      <c r="I6594" t="s">
        <v>135</v>
      </c>
      <c r="J6594" t="s">
        <v>136</v>
      </c>
      <c r="K6594" t="s">
        <v>137</v>
      </c>
      <c r="L6594" t="s">
        <v>18885</v>
      </c>
      <c r="M6594" t="s">
        <v>18886</v>
      </c>
      <c r="N6594">
        <v>0.99888888799999997</v>
      </c>
      <c r="O6594">
        <v>0</v>
      </c>
      <c r="P6594">
        <v>1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0.60225436386590669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0.60225436386590669</v>
      </c>
    </row>
    <row r="6595" spans="1:31" x14ac:dyDescent="0.25">
      <c r="A6595">
        <v>1722852</v>
      </c>
      <c r="B6595">
        <v>1</v>
      </c>
      <c r="C6595" t="s">
        <v>81</v>
      </c>
      <c r="D6595" t="s">
        <v>113</v>
      </c>
      <c r="E6595" t="s">
        <v>150</v>
      </c>
      <c r="F6595" t="s">
        <v>18887</v>
      </c>
      <c r="G6595" t="s">
        <v>186</v>
      </c>
      <c r="H6595" t="s">
        <v>134</v>
      </c>
      <c r="I6595" t="s">
        <v>135</v>
      </c>
      <c r="J6595" t="s">
        <v>136</v>
      </c>
      <c r="K6595" t="s">
        <v>137</v>
      </c>
      <c r="L6595" t="s">
        <v>18888</v>
      </c>
      <c r="M6595" t="s">
        <v>18889</v>
      </c>
      <c r="N6595">
        <v>2.5672222219999998</v>
      </c>
      <c r="O6595">
        <v>0</v>
      </c>
      <c r="P6595">
        <v>23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5.2273685587607925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5.2273685587607925</v>
      </c>
    </row>
    <row r="6596" spans="1:31" x14ac:dyDescent="0.25">
      <c r="A6596">
        <v>1722520</v>
      </c>
      <c r="B6596">
        <v>1</v>
      </c>
      <c r="C6596" t="s">
        <v>80</v>
      </c>
      <c r="D6596" t="s">
        <v>96</v>
      </c>
      <c r="E6596" t="s">
        <v>160</v>
      </c>
      <c r="F6596" t="s">
        <v>16862</v>
      </c>
      <c r="G6596" t="s">
        <v>152</v>
      </c>
      <c r="H6596" t="s">
        <v>134</v>
      </c>
      <c r="I6596" t="s">
        <v>135</v>
      </c>
      <c r="J6596" t="s">
        <v>136</v>
      </c>
      <c r="K6596" t="s">
        <v>153</v>
      </c>
      <c r="L6596" t="s">
        <v>18890</v>
      </c>
      <c r="M6596" t="s">
        <v>18891</v>
      </c>
      <c r="N6596">
        <v>3.83</v>
      </c>
      <c r="O6596">
        <v>0</v>
      </c>
      <c r="P6596">
        <v>22</v>
      </c>
      <c r="Q6596">
        <v>0</v>
      </c>
      <c r="R6596">
        <v>0</v>
      </c>
      <c r="S6596">
        <v>0</v>
      </c>
      <c r="T6596">
        <v>20</v>
      </c>
      <c r="U6596">
        <v>0</v>
      </c>
      <c r="V6596">
        <v>0</v>
      </c>
      <c r="W6596">
        <v>0</v>
      </c>
      <c r="X6596">
        <v>38.485456680903482</v>
      </c>
      <c r="Y6596">
        <v>0</v>
      </c>
      <c r="Z6596">
        <v>0</v>
      </c>
      <c r="AA6596">
        <v>0</v>
      </c>
      <c r="AB6596">
        <v>37.488785215276089</v>
      </c>
      <c r="AC6596">
        <v>0</v>
      </c>
      <c r="AD6596">
        <v>0</v>
      </c>
      <c r="AE6596">
        <v>75.974241896179564</v>
      </c>
    </row>
    <row r="6597" spans="1:31" x14ac:dyDescent="0.25">
      <c r="A6597">
        <v>1722265</v>
      </c>
      <c r="B6597">
        <v>1</v>
      </c>
      <c r="C6597" t="s">
        <v>80</v>
      </c>
      <c r="D6597" t="s">
        <v>108</v>
      </c>
      <c r="E6597" t="s">
        <v>160</v>
      </c>
      <c r="F6597" t="s">
        <v>18892</v>
      </c>
      <c r="G6597" t="s">
        <v>162</v>
      </c>
      <c r="H6597" t="s">
        <v>134</v>
      </c>
      <c r="I6597" t="s">
        <v>135</v>
      </c>
      <c r="J6597" t="s">
        <v>136</v>
      </c>
      <c r="K6597" t="s">
        <v>137</v>
      </c>
      <c r="L6597" t="s">
        <v>18893</v>
      </c>
      <c r="M6597" t="s">
        <v>18894</v>
      </c>
      <c r="N6597">
        <v>1.9569444439999999</v>
      </c>
      <c r="O6597">
        <v>0</v>
      </c>
      <c r="P6597">
        <v>189</v>
      </c>
      <c r="Q6597">
        <v>0</v>
      </c>
      <c r="R6597">
        <v>1</v>
      </c>
      <c r="S6597">
        <v>0</v>
      </c>
      <c r="T6597">
        <v>13</v>
      </c>
      <c r="U6597">
        <v>0</v>
      </c>
      <c r="V6597">
        <v>0</v>
      </c>
      <c r="W6597">
        <v>0</v>
      </c>
      <c r="X6597">
        <v>84.694560164757917</v>
      </c>
      <c r="Y6597">
        <v>0</v>
      </c>
      <c r="Z6597">
        <v>7.2460821384444439E-4</v>
      </c>
      <c r="AA6597">
        <v>0</v>
      </c>
      <c r="AB6597">
        <v>15.709430455199984</v>
      </c>
      <c r="AC6597">
        <v>0</v>
      </c>
      <c r="AD6597">
        <v>0</v>
      </c>
      <c r="AE6597">
        <v>100.40471522817174</v>
      </c>
    </row>
    <row r="6598" spans="1:31" x14ac:dyDescent="0.25">
      <c r="A6598">
        <v>1722225</v>
      </c>
      <c r="B6598">
        <v>1</v>
      </c>
      <c r="C6598" t="s">
        <v>80</v>
      </c>
      <c r="D6598" t="s">
        <v>93</v>
      </c>
      <c r="E6598" t="s">
        <v>160</v>
      </c>
      <c r="F6598" t="s">
        <v>18895</v>
      </c>
      <c r="G6598" t="s">
        <v>162</v>
      </c>
      <c r="H6598" t="s">
        <v>134</v>
      </c>
      <c r="I6598" t="s">
        <v>135</v>
      </c>
      <c r="J6598" t="s">
        <v>136</v>
      </c>
      <c r="K6598" t="s">
        <v>137</v>
      </c>
      <c r="L6598" t="s">
        <v>18896</v>
      </c>
      <c r="M6598" t="s">
        <v>18897</v>
      </c>
      <c r="N6598">
        <v>3.2283333330000001</v>
      </c>
      <c r="O6598">
        <v>0</v>
      </c>
      <c r="P6598">
        <v>0</v>
      </c>
      <c r="Q6598">
        <v>0</v>
      </c>
      <c r="R6598">
        <v>1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2.6625541309695005E-2</v>
      </c>
      <c r="AA6598">
        <v>0</v>
      </c>
      <c r="AB6598">
        <v>0</v>
      </c>
      <c r="AC6598">
        <v>0</v>
      </c>
      <c r="AD6598">
        <v>0</v>
      </c>
      <c r="AE6598">
        <v>2.6625541309695005E-2</v>
      </c>
    </row>
    <row r="6599" spans="1:31" x14ac:dyDescent="0.25">
      <c r="A6599">
        <v>1722557</v>
      </c>
      <c r="B6599">
        <v>1</v>
      </c>
      <c r="C6599" t="s">
        <v>81</v>
      </c>
      <c r="D6599" t="s">
        <v>123</v>
      </c>
      <c r="E6599" t="s">
        <v>131</v>
      </c>
      <c r="F6599" t="s">
        <v>18898</v>
      </c>
      <c r="G6599" t="s">
        <v>133</v>
      </c>
      <c r="H6599" t="s">
        <v>134</v>
      </c>
      <c r="I6599" t="s">
        <v>135</v>
      </c>
      <c r="J6599" t="s">
        <v>136</v>
      </c>
      <c r="K6599" t="s">
        <v>137</v>
      </c>
      <c r="L6599" t="s">
        <v>18899</v>
      </c>
      <c r="M6599" t="s">
        <v>18900</v>
      </c>
      <c r="N6599">
        <v>2.3330555550000001</v>
      </c>
      <c r="O6599">
        <v>0</v>
      </c>
      <c r="P6599">
        <v>0</v>
      </c>
      <c r="Q6599">
        <v>0</v>
      </c>
      <c r="R6599">
        <v>1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</row>
    <row r="6600" spans="1:31" x14ac:dyDescent="0.25">
      <c r="A6600">
        <v>1722208</v>
      </c>
      <c r="B6600">
        <v>1</v>
      </c>
      <c r="C6600" t="s">
        <v>80</v>
      </c>
      <c r="D6600" t="s">
        <v>104</v>
      </c>
      <c r="E6600" t="s">
        <v>171</v>
      </c>
      <c r="F6600" t="s">
        <v>18901</v>
      </c>
      <c r="G6600" t="s">
        <v>295</v>
      </c>
      <c r="H6600" t="s">
        <v>143</v>
      </c>
      <c r="I6600" t="s">
        <v>135</v>
      </c>
      <c r="J6600" t="s">
        <v>136</v>
      </c>
      <c r="K6600" t="s">
        <v>137</v>
      </c>
      <c r="L6600" t="s">
        <v>18902</v>
      </c>
      <c r="M6600" t="s">
        <v>18903</v>
      </c>
      <c r="N6600">
        <v>1.9144444439999999</v>
      </c>
      <c r="O6600">
        <v>0</v>
      </c>
      <c r="P6600">
        <v>63</v>
      </c>
      <c r="Q6600">
        <v>0</v>
      </c>
      <c r="R6600">
        <v>3</v>
      </c>
      <c r="S6600">
        <v>0</v>
      </c>
      <c r="T6600">
        <v>3</v>
      </c>
      <c r="U6600">
        <v>0</v>
      </c>
      <c r="V6600">
        <v>0</v>
      </c>
      <c r="W6600">
        <v>0</v>
      </c>
      <c r="X6600">
        <v>26.64248095676313</v>
      </c>
      <c r="Y6600">
        <v>0</v>
      </c>
      <c r="Z6600">
        <v>1.3830847305055372</v>
      </c>
      <c r="AA6600">
        <v>0</v>
      </c>
      <c r="AB6600">
        <v>2.6071388057173333E-2</v>
      </c>
      <c r="AC6600">
        <v>0</v>
      </c>
      <c r="AD6600">
        <v>0</v>
      </c>
      <c r="AE6600">
        <v>28.051637075325839</v>
      </c>
    </row>
    <row r="6601" spans="1:31" x14ac:dyDescent="0.25">
      <c r="A6601">
        <v>1722700</v>
      </c>
      <c r="B6601">
        <v>1</v>
      </c>
      <c r="C6601" t="s">
        <v>80</v>
      </c>
      <c r="D6601" t="s">
        <v>82</v>
      </c>
      <c r="E6601" t="s">
        <v>131</v>
      </c>
      <c r="F6601" t="s">
        <v>18904</v>
      </c>
      <c r="G6601" t="s">
        <v>133</v>
      </c>
      <c r="H6601" t="s">
        <v>134</v>
      </c>
      <c r="I6601" t="s">
        <v>135</v>
      </c>
      <c r="J6601" t="s">
        <v>136</v>
      </c>
      <c r="K6601" t="s">
        <v>137</v>
      </c>
      <c r="L6601" t="s">
        <v>18905</v>
      </c>
      <c r="M6601" t="s">
        <v>18906</v>
      </c>
      <c r="N6601">
        <v>2.2549999999999999</v>
      </c>
      <c r="O6601">
        <v>0</v>
      </c>
      <c r="P6601">
        <v>1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1.7286171200031466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1.7286171200031466</v>
      </c>
    </row>
    <row r="6602" spans="1:31" x14ac:dyDescent="0.25">
      <c r="A6602">
        <v>1722723</v>
      </c>
      <c r="B6602">
        <v>1</v>
      </c>
      <c r="C6602" t="s">
        <v>80</v>
      </c>
      <c r="D6602" t="s">
        <v>94</v>
      </c>
      <c r="E6602" t="s">
        <v>131</v>
      </c>
      <c r="F6602" t="s">
        <v>13679</v>
      </c>
      <c r="G6602" t="s">
        <v>133</v>
      </c>
      <c r="H6602" t="s">
        <v>134</v>
      </c>
      <c r="I6602" t="s">
        <v>135</v>
      </c>
      <c r="J6602" t="s">
        <v>136</v>
      </c>
      <c r="K6602" t="s">
        <v>137</v>
      </c>
      <c r="L6602" t="s">
        <v>18907</v>
      </c>
      <c r="M6602" t="s">
        <v>18908</v>
      </c>
      <c r="N6602">
        <v>2.2094444439999998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1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2.6031342278640834</v>
      </c>
      <c r="AC6602">
        <v>0</v>
      </c>
      <c r="AD6602">
        <v>0</v>
      </c>
      <c r="AE6602">
        <v>2.6031342278640834</v>
      </c>
    </row>
    <row r="6603" spans="1:31" x14ac:dyDescent="0.25">
      <c r="A6603">
        <v>1722494</v>
      </c>
      <c r="B6603">
        <v>1</v>
      </c>
      <c r="C6603" t="s">
        <v>80</v>
      </c>
      <c r="D6603" t="s">
        <v>105</v>
      </c>
      <c r="E6603" t="s">
        <v>131</v>
      </c>
      <c r="F6603" t="s">
        <v>18909</v>
      </c>
      <c r="G6603" t="s">
        <v>238</v>
      </c>
      <c r="H6603" t="s">
        <v>134</v>
      </c>
      <c r="I6603" t="s">
        <v>135</v>
      </c>
      <c r="J6603" t="s">
        <v>136</v>
      </c>
      <c r="K6603" t="s">
        <v>137</v>
      </c>
      <c r="L6603" t="s">
        <v>18910</v>
      </c>
      <c r="M6603" t="s">
        <v>18911</v>
      </c>
      <c r="N6603">
        <v>1.781111111</v>
      </c>
      <c r="O6603">
        <v>0</v>
      </c>
      <c r="P6603">
        <v>22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8.1989324516145459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8.1989324516145459</v>
      </c>
    </row>
    <row r="6604" spans="1:31" x14ac:dyDescent="0.25">
      <c r="A6604">
        <v>1722743</v>
      </c>
      <c r="B6604">
        <v>1</v>
      </c>
      <c r="C6604" t="s">
        <v>80</v>
      </c>
      <c r="D6604" t="s">
        <v>86</v>
      </c>
      <c r="E6604" t="s">
        <v>131</v>
      </c>
      <c r="F6604" t="s">
        <v>18912</v>
      </c>
      <c r="G6604" t="s">
        <v>133</v>
      </c>
      <c r="H6604" t="s">
        <v>134</v>
      </c>
      <c r="I6604" t="s">
        <v>135</v>
      </c>
      <c r="J6604" t="s">
        <v>136</v>
      </c>
      <c r="K6604" t="s">
        <v>137</v>
      </c>
      <c r="L6604" t="s">
        <v>18913</v>
      </c>
      <c r="M6604" t="s">
        <v>18914</v>
      </c>
      <c r="N6604">
        <v>1.1827777770000001</v>
      </c>
      <c r="O6604">
        <v>0</v>
      </c>
      <c r="P6604">
        <v>2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0.77004320646688884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0.77004320646688884</v>
      </c>
    </row>
    <row r="6605" spans="1:31" x14ac:dyDescent="0.25">
      <c r="A6605">
        <v>1722139</v>
      </c>
      <c r="B6605">
        <v>1</v>
      </c>
      <c r="C6605" t="s">
        <v>80</v>
      </c>
      <c r="D6605" t="s">
        <v>82</v>
      </c>
      <c r="E6605" t="s">
        <v>131</v>
      </c>
      <c r="F6605" t="s">
        <v>18915</v>
      </c>
      <c r="G6605" t="s">
        <v>133</v>
      </c>
      <c r="H6605" t="s">
        <v>134</v>
      </c>
      <c r="I6605" t="s">
        <v>135</v>
      </c>
      <c r="J6605" t="s">
        <v>136</v>
      </c>
      <c r="K6605" t="s">
        <v>137</v>
      </c>
      <c r="L6605" t="s">
        <v>18916</v>
      </c>
      <c r="M6605" t="s">
        <v>18917</v>
      </c>
      <c r="N6605">
        <v>1.5480555549999999</v>
      </c>
      <c r="O6605">
        <v>0</v>
      </c>
      <c r="P6605">
        <v>1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0.18052069582781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0.18052069582781</v>
      </c>
    </row>
    <row r="6606" spans="1:31" x14ac:dyDescent="0.25">
      <c r="A6606">
        <v>1722829</v>
      </c>
      <c r="B6606">
        <v>1</v>
      </c>
      <c r="C6606" t="s">
        <v>80</v>
      </c>
      <c r="D6606" t="s">
        <v>83</v>
      </c>
      <c r="E6606" t="s">
        <v>314</v>
      </c>
      <c r="F6606" t="s">
        <v>11456</v>
      </c>
      <c r="G6606" t="s">
        <v>147</v>
      </c>
      <c r="H6606" t="s">
        <v>143</v>
      </c>
      <c r="I6606" t="s">
        <v>455</v>
      </c>
      <c r="J6606" t="s">
        <v>136</v>
      </c>
      <c r="K6606" t="s">
        <v>137</v>
      </c>
      <c r="L6606" t="s">
        <v>18918</v>
      </c>
      <c r="M6606" t="s">
        <v>18919</v>
      </c>
      <c r="N6606">
        <v>3.1747221999999999E-2</v>
      </c>
      <c r="O6606">
        <v>10</v>
      </c>
      <c r="P6606">
        <v>2011</v>
      </c>
      <c r="Q6606">
        <v>19</v>
      </c>
      <c r="R6606">
        <v>328</v>
      </c>
      <c r="S6606">
        <v>90</v>
      </c>
      <c r="T6606">
        <v>902</v>
      </c>
      <c r="U6606">
        <v>10</v>
      </c>
      <c r="V6606">
        <v>3</v>
      </c>
      <c r="W6606">
        <v>0.19544803243176007</v>
      </c>
      <c r="X6606">
        <v>23.398964668989972</v>
      </c>
      <c r="Y6606">
        <v>0.4649593342545017</v>
      </c>
      <c r="Z6606">
        <v>3.0752995164789998</v>
      </c>
      <c r="AA6606">
        <v>16.656894847321709</v>
      </c>
      <c r="AB6606">
        <v>26.748788375431634</v>
      </c>
      <c r="AC6606">
        <v>18.157519287058804</v>
      </c>
      <c r="AD6606">
        <v>0.29480660551085003</v>
      </c>
      <c r="AE6606">
        <v>88.99268066747824</v>
      </c>
    </row>
    <row r="6607" spans="1:31" x14ac:dyDescent="0.25">
      <c r="A6607">
        <v>1722437</v>
      </c>
      <c r="B6607">
        <v>1</v>
      </c>
      <c r="C6607" t="s">
        <v>80</v>
      </c>
      <c r="D6607" t="s">
        <v>83</v>
      </c>
      <c r="E6607" t="s">
        <v>314</v>
      </c>
      <c r="F6607" t="s">
        <v>18920</v>
      </c>
      <c r="G6607" t="s">
        <v>157</v>
      </c>
      <c r="H6607" t="s">
        <v>143</v>
      </c>
      <c r="I6607" t="s">
        <v>135</v>
      </c>
      <c r="J6607" t="s">
        <v>3</v>
      </c>
      <c r="K6607" t="s">
        <v>137</v>
      </c>
      <c r="L6607" t="s">
        <v>18921</v>
      </c>
      <c r="M6607" t="s">
        <v>18922</v>
      </c>
      <c r="N6607">
        <v>0.69277777699999998</v>
      </c>
      <c r="O6607">
        <v>0</v>
      </c>
      <c r="P6607">
        <v>0</v>
      </c>
      <c r="Q6607">
        <v>0</v>
      </c>
      <c r="R6607">
        <v>0</v>
      </c>
      <c r="S6607">
        <v>3</v>
      </c>
      <c r="T6607">
        <v>43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29.006909563249856</v>
      </c>
      <c r="AB6607">
        <v>29.918218199840769</v>
      </c>
      <c r="AC6607">
        <v>0</v>
      </c>
      <c r="AD6607">
        <v>0</v>
      </c>
      <c r="AE6607">
        <v>58.925127763090629</v>
      </c>
    </row>
    <row r="6608" spans="1:31" x14ac:dyDescent="0.25">
      <c r="A6608">
        <v>1722537</v>
      </c>
      <c r="B6608">
        <v>1</v>
      </c>
      <c r="C6608" t="s">
        <v>80</v>
      </c>
      <c r="D6608" t="s">
        <v>86</v>
      </c>
      <c r="E6608" t="s">
        <v>160</v>
      </c>
      <c r="F6608" t="s">
        <v>18923</v>
      </c>
      <c r="G6608" t="s">
        <v>269</v>
      </c>
      <c r="H6608" t="s">
        <v>134</v>
      </c>
      <c r="I6608" t="s">
        <v>135</v>
      </c>
      <c r="J6608" t="s">
        <v>136</v>
      </c>
      <c r="K6608" t="s">
        <v>137</v>
      </c>
      <c r="L6608" t="s">
        <v>18924</v>
      </c>
      <c r="M6608" t="s">
        <v>18925</v>
      </c>
      <c r="N6608">
        <v>0.78194444399999996</v>
      </c>
      <c r="O6608">
        <v>0</v>
      </c>
      <c r="P6608">
        <v>96</v>
      </c>
      <c r="Q6608">
        <v>0</v>
      </c>
      <c r="R6608">
        <v>0</v>
      </c>
      <c r="S6608">
        <v>0</v>
      </c>
      <c r="T6608">
        <v>22</v>
      </c>
      <c r="U6608">
        <v>0</v>
      </c>
      <c r="V6608">
        <v>0</v>
      </c>
      <c r="W6608">
        <v>0</v>
      </c>
      <c r="X6608">
        <v>17.670138476303389</v>
      </c>
      <c r="Y6608">
        <v>0</v>
      </c>
      <c r="Z6608">
        <v>0</v>
      </c>
      <c r="AA6608">
        <v>0</v>
      </c>
      <c r="AB6608">
        <v>9.5481056494769998</v>
      </c>
      <c r="AC6608">
        <v>0</v>
      </c>
      <c r="AD6608">
        <v>0</v>
      </c>
      <c r="AE6608">
        <v>27.218244125780387</v>
      </c>
    </row>
    <row r="6609" spans="1:31" x14ac:dyDescent="0.25">
      <c r="A6609">
        <v>1722786</v>
      </c>
      <c r="B6609">
        <v>1</v>
      </c>
      <c r="C6609" t="s">
        <v>80</v>
      </c>
      <c r="D6609" t="s">
        <v>110</v>
      </c>
      <c r="E6609" t="s">
        <v>131</v>
      </c>
      <c r="F6609" t="s">
        <v>18926</v>
      </c>
      <c r="G6609" t="s">
        <v>133</v>
      </c>
      <c r="H6609" t="s">
        <v>134</v>
      </c>
      <c r="I6609" t="s">
        <v>135</v>
      </c>
      <c r="J6609" t="s">
        <v>136</v>
      </c>
      <c r="K6609" t="s">
        <v>137</v>
      </c>
      <c r="L6609" t="s">
        <v>18927</v>
      </c>
      <c r="M6609" t="s">
        <v>18928</v>
      </c>
      <c r="N6609">
        <v>1.9275</v>
      </c>
      <c r="O6609">
        <v>0</v>
      </c>
      <c r="P6609">
        <v>4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2.4722923546164157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2.4722923546164157</v>
      </c>
    </row>
    <row r="6610" spans="1:31" x14ac:dyDescent="0.25">
      <c r="A6610">
        <v>1722145</v>
      </c>
      <c r="B6610">
        <v>1</v>
      </c>
      <c r="C6610" t="s">
        <v>80</v>
      </c>
      <c r="D6610" t="s">
        <v>100</v>
      </c>
      <c r="E6610" t="s">
        <v>189</v>
      </c>
      <c r="F6610" t="s">
        <v>18929</v>
      </c>
      <c r="G6610" t="s">
        <v>2470</v>
      </c>
      <c r="H6610" t="s">
        <v>143</v>
      </c>
      <c r="I6610" t="s">
        <v>135</v>
      </c>
      <c r="J6610" t="s">
        <v>136</v>
      </c>
      <c r="K6610" t="s">
        <v>137</v>
      </c>
      <c r="L6610" t="s">
        <v>18930</v>
      </c>
      <c r="M6610" t="s">
        <v>18931</v>
      </c>
      <c r="N6610">
        <v>1.0425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21</v>
      </c>
      <c r="U6610">
        <v>3</v>
      </c>
      <c r="V6610">
        <v>11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23.449042543888197</v>
      </c>
      <c r="AC6610">
        <v>98.262307058082712</v>
      </c>
      <c r="AD6610">
        <v>195.71139832927506</v>
      </c>
      <c r="AE6610">
        <v>317.42274793124596</v>
      </c>
    </row>
    <row r="6611" spans="1:31" x14ac:dyDescent="0.25">
      <c r="A6611">
        <v>1722832</v>
      </c>
      <c r="B6611">
        <v>1</v>
      </c>
      <c r="C6611" t="s">
        <v>81</v>
      </c>
      <c r="D6611" t="s">
        <v>116</v>
      </c>
      <c r="E6611" t="s">
        <v>189</v>
      </c>
      <c r="F6611" t="s">
        <v>18932</v>
      </c>
      <c r="G6611" t="s">
        <v>147</v>
      </c>
      <c r="H6611" t="s">
        <v>143</v>
      </c>
      <c r="I6611" t="s">
        <v>455</v>
      </c>
      <c r="J6611" t="s">
        <v>136</v>
      </c>
      <c r="K6611" t="s">
        <v>137</v>
      </c>
      <c r="L6611" t="s">
        <v>18933</v>
      </c>
      <c r="M6611" t="s">
        <v>18934</v>
      </c>
      <c r="N6611">
        <v>1.3888888E-2</v>
      </c>
      <c r="O6611">
        <v>2</v>
      </c>
      <c r="P6611">
        <v>370</v>
      </c>
      <c r="Q6611">
        <v>6</v>
      </c>
      <c r="R6611">
        <v>1</v>
      </c>
      <c r="S6611">
        <v>2</v>
      </c>
      <c r="T6611">
        <v>18</v>
      </c>
      <c r="U6611">
        <v>0</v>
      </c>
      <c r="V6611">
        <v>0</v>
      </c>
      <c r="W6611">
        <v>5.4900183059999998E-3</v>
      </c>
      <c r="X6611">
        <v>0.43045092336850044</v>
      </c>
      <c r="Y6611">
        <v>5.3910569942472224E-2</v>
      </c>
      <c r="Z6611">
        <v>1.8169540888888889E-5</v>
      </c>
      <c r="AA6611">
        <v>4.3510017722111112E-2</v>
      </c>
      <c r="AB6611">
        <v>5.6953259730541654E-2</v>
      </c>
      <c r="AC6611">
        <v>0</v>
      </c>
      <c r="AD6611">
        <v>0</v>
      </c>
      <c r="AE6611">
        <v>0.59033295861051438</v>
      </c>
    </row>
    <row r="6612" spans="1:31" x14ac:dyDescent="0.25">
      <c r="A6612">
        <v>1722623</v>
      </c>
      <c r="B6612">
        <v>1</v>
      </c>
      <c r="C6612" t="s">
        <v>81</v>
      </c>
      <c r="D6612" t="s">
        <v>119</v>
      </c>
      <c r="E6612" t="s">
        <v>189</v>
      </c>
      <c r="F6612" t="s">
        <v>9881</v>
      </c>
      <c r="G6612" t="s">
        <v>147</v>
      </c>
      <c r="H6612" t="s">
        <v>143</v>
      </c>
      <c r="I6612" t="s">
        <v>135</v>
      </c>
      <c r="J6612" t="s">
        <v>136</v>
      </c>
      <c r="K6612" t="s">
        <v>137</v>
      </c>
      <c r="L6612" t="s">
        <v>18935</v>
      </c>
      <c r="M6612" t="s">
        <v>18936</v>
      </c>
      <c r="N6612">
        <v>0.43166666599999998</v>
      </c>
      <c r="O6612">
        <v>0</v>
      </c>
      <c r="P6612">
        <v>980</v>
      </c>
      <c r="Q6612">
        <v>68</v>
      </c>
      <c r="R6612">
        <v>60</v>
      </c>
      <c r="S6612">
        <v>4</v>
      </c>
      <c r="T6612">
        <v>75</v>
      </c>
      <c r="U6612">
        <v>0</v>
      </c>
      <c r="V6612">
        <v>2</v>
      </c>
      <c r="W6612">
        <v>0</v>
      </c>
      <c r="X6612">
        <v>58.80483056938381</v>
      </c>
      <c r="Y6612">
        <v>24.385659880163971</v>
      </c>
      <c r="Z6612">
        <v>19.300262286743362</v>
      </c>
      <c r="AA6612">
        <v>7.5260278863435053</v>
      </c>
      <c r="AB6612">
        <v>10.739047499838424</v>
      </c>
      <c r="AC6612">
        <v>0</v>
      </c>
      <c r="AD6612">
        <v>18.065256763990902</v>
      </c>
      <c r="AE6612">
        <v>138.82108488646395</v>
      </c>
    </row>
    <row r="6613" spans="1:31" x14ac:dyDescent="0.25">
      <c r="A6613">
        <v>1722454</v>
      </c>
      <c r="B6613">
        <v>1</v>
      </c>
      <c r="C6613" t="s">
        <v>80</v>
      </c>
      <c r="D6613" t="s">
        <v>97</v>
      </c>
      <c r="E6613" t="s">
        <v>131</v>
      </c>
      <c r="F6613" t="s">
        <v>18937</v>
      </c>
      <c r="G6613" t="s">
        <v>133</v>
      </c>
      <c r="H6613" t="s">
        <v>134</v>
      </c>
      <c r="I6613" t="s">
        <v>135</v>
      </c>
      <c r="J6613" t="s">
        <v>136</v>
      </c>
      <c r="K6613" t="s">
        <v>137</v>
      </c>
      <c r="L6613" t="s">
        <v>18938</v>
      </c>
      <c r="M6613" t="s">
        <v>18939</v>
      </c>
      <c r="N6613">
        <v>7.0277777769999998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1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</row>
    <row r="6614" spans="1:31" x14ac:dyDescent="0.25">
      <c r="A6614">
        <v>1722600</v>
      </c>
      <c r="B6614">
        <v>1</v>
      </c>
      <c r="C6614" t="s">
        <v>80</v>
      </c>
      <c r="D6614" t="s">
        <v>100</v>
      </c>
      <c r="E6614" t="s">
        <v>140</v>
      </c>
      <c r="F6614" t="s">
        <v>13514</v>
      </c>
      <c r="G6614" t="s">
        <v>316</v>
      </c>
      <c r="H6614" t="s">
        <v>143</v>
      </c>
      <c r="I6614" t="s">
        <v>135</v>
      </c>
      <c r="J6614" t="s">
        <v>136</v>
      </c>
      <c r="K6614" t="s">
        <v>137</v>
      </c>
      <c r="L6614" t="s">
        <v>18940</v>
      </c>
      <c r="M6614" t="s">
        <v>18941</v>
      </c>
      <c r="N6614">
        <v>0.18666666600000001</v>
      </c>
      <c r="O6614">
        <v>1</v>
      </c>
      <c r="P6614">
        <v>1342</v>
      </c>
      <c r="Q6614">
        <v>18</v>
      </c>
      <c r="R6614">
        <v>485</v>
      </c>
      <c r="S6614">
        <v>13</v>
      </c>
      <c r="T6614">
        <v>294</v>
      </c>
      <c r="U6614">
        <v>0</v>
      </c>
      <c r="V6614">
        <v>1</v>
      </c>
      <c r="W6614">
        <v>3.7286192506639997E-2</v>
      </c>
      <c r="X6614">
        <v>52.808413507689671</v>
      </c>
      <c r="Y6614">
        <v>20.441663005830829</v>
      </c>
      <c r="Z6614">
        <v>41.857722117009743</v>
      </c>
      <c r="AA6614">
        <v>19.541618982980641</v>
      </c>
      <c r="AB6614">
        <v>41.17631671755781</v>
      </c>
      <c r="AC6614">
        <v>0</v>
      </c>
      <c r="AD6614">
        <v>28.816074966821336</v>
      </c>
      <c r="AE6614">
        <v>204.67909549039669</v>
      </c>
    </row>
    <row r="6615" spans="1:31" x14ac:dyDescent="0.25">
      <c r="A6615">
        <v>1722517</v>
      </c>
      <c r="B6615">
        <v>1</v>
      </c>
      <c r="C6615" t="s">
        <v>80</v>
      </c>
      <c r="D6615" t="s">
        <v>105</v>
      </c>
      <c r="E6615" t="s">
        <v>131</v>
      </c>
      <c r="F6615" t="s">
        <v>18942</v>
      </c>
      <c r="G6615" t="s">
        <v>133</v>
      </c>
      <c r="H6615" t="s">
        <v>134</v>
      </c>
      <c r="I6615" t="s">
        <v>135</v>
      </c>
      <c r="J6615" t="s">
        <v>136</v>
      </c>
      <c r="K6615" t="s">
        <v>137</v>
      </c>
      <c r="L6615" t="s">
        <v>18943</v>
      </c>
      <c r="M6615" t="s">
        <v>18944</v>
      </c>
      <c r="N6615">
        <v>1.737777777</v>
      </c>
      <c r="O6615">
        <v>0</v>
      </c>
      <c r="P6615">
        <v>2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0.9948428756488934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0.9948428756488934</v>
      </c>
    </row>
    <row r="6616" spans="1:31" x14ac:dyDescent="0.25">
      <c r="A6616">
        <v>1722663</v>
      </c>
      <c r="B6616">
        <v>1</v>
      </c>
      <c r="C6616" t="s">
        <v>81</v>
      </c>
      <c r="D6616" t="s">
        <v>118</v>
      </c>
      <c r="E6616" t="s">
        <v>160</v>
      </c>
      <c r="F6616" t="s">
        <v>18945</v>
      </c>
      <c r="G6616" t="s">
        <v>162</v>
      </c>
      <c r="H6616" t="s">
        <v>134</v>
      </c>
      <c r="I6616" t="s">
        <v>135</v>
      </c>
      <c r="J6616" t="s">
        <v>136</v>
      </c>
      <c r="K6616" t="s">
        <v>137</v>
      </c>
      <c r="L6616" t="s">
        <v>18946</v>
      </c>
      <c r="M6616" t="s">
        <v>18947</v>
      </c>
      <c r="N6616">
        <v>1.3825000000000001</v>
      </c>
      <c r="O6616">
        <v>0</v>
      </c>
      <c r="P6616">
        <v>64</v>
      </c>
      <c r="Q6616">
        <v>0</v>
      </c>
      <c r="R6616">
        <v>0</v>
      </c>
      <c r="S6616">
        <v>0</v>
      </c>
      <c r="T6616">
        <v>2</v>
      </c>
      <c r="U6616">
        <v>0</v>
      </c>
      <c r="V6616">
        <v>0</v>
      </c>
      <c r="W6616">
        <v>0</v>
      </c>
      <c r="X6616">
        <v>16.237194827887439</v>
      </c>
      <c r="Y6616">
        <v>0</v>
      </c>
      <c r="Z6616">
        <v>0</v>
      </c>
      <c r="AA6616">
        <v>0</v>
      </c>
      <c r="AB6616">
        <v>0.20255128677893999</v>
      </c>
      <c r="AC6616">
        <v>0</v>
      </c>
      <c r="AD6616">
        <v>0</v>
      </c>
      <c r="AE6616">
        <v>16.439746114666381</v>
      </c>
    </row>
    <row r="6617" spans="1:31" x14ac:dyDescent="0.25">
      <c r="A6617">
        <v>1722763</v>
      </c>
      <c r="B6617">
        <v>1</v>
      </c>
      <c r="C6617" t="s">
        <v>81</v>
      </c>
      <c r="D6617" t="s">
        <v>127</v>
      </c>
      <c r="E6617" t="s">
        <v>160</v>
      </c>
      <c r="F6617" t="s">
        <v>18948</v>
      </c>
      <c r="G6617" t="s">
        <v>162</v>
      </c>
      <c r="H6617" t="s">
        <v>134</v>
      </c>
      <c r="I6617" t="s">
        <v>135</v>
      </c>
      <c r="J6617" t="s">
        <v>136</v>
      </c>
      <c r="K6617" t="s">
        <v>137</v>
      </c>
      <c r="L6617" t="s">
        <v>18949</v>
      </c>
      <c r="M6617" t="s">
        <v>18950</v>
      </c>
      <c r="N6617">
        <v>2.1219444439999999</v>
      </c>
      <c r="O6617">
        <v>0</v>
      </c>
      <c r="P6617">
        <v>0</v>
      </c>
      <c r="Q6617">
        <v>0</v>
      </c>
      <c r="R6617">
        <v>1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0.19226758967086333</v>
      </c>
      <c r="AA6617">
        <v>0</v>
      </c>
      <c r="AB6617">
        <v>0</v>
      </c>
      <c r="AC6617">
        <v>0</v>
      </c>
      <c r="AD6617">
        <v>0</v>
      </c>
      <c r="AE6617">
        <v>0.19226758967086333</v>
      </c>
    </row>
    <row r="6618" spans="1:31" x14ac:dyDescent="0.25">
      <c r="A6618">
        <v>1722809</v>
      </c>
      <c r="B6618">
        <v>1</v>
      </c>
      <c r="C6618" t="s">
        <v>81</v>
      </c>
      <c r="D6618" t="s">
        <v>128</v>
      </c>
      <c r="E6618" t="s">
        <v>131</v>
      </c>
      <c r="F6618" t="s">
        <v>18951</v>
      </c>
      <c r="G6618" t="s">
        <v>133</v>
      </c>
      <c r="H6618" t="s">
        <v>134</v>
      </c>
      <c r="I6618" t="s">
        <v>135</v>
      </c>
      <c r="J6618" t="s">
        <v>136</v>
      </c>
      <c r="K6618" t="s">
        <v>137</v>
      </c>
      <c r="L6618" t="s">
        <v>18952</v>
      </c>
      <c r="M6618" t="s">
        <v>18953</v>
      </c>
      <c r="N6618">
        <v>2.9424999999999999</v>
      </c>
      <c r="O6618">
        <v>0</v>
      </c>
      <c r="P6618">
        <v>1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5.7683209476713888E-3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5.7683209476713888E-3</v>
      </c>
    </row>
    <row r="6619" spans="1:31" x14ac:dyDescent="0.25">
      <c r="A6619">
        <v>1722726</v>
      </c>
      <c r="B6619">
        <v>1</v>
      </c>
      <c r="C6619" t="s">
        <v>81</v>
      </c>
      <c r="D6619" t="s">
        <v>127</v>
      </c>
      <c r="E6619" t="s">
        <v>160</v>
      </c>
      <c r="F6619" t="s">
        <v>18954</v>
      </c>
      <c r="G6619" t="s">
        <v>162</v>
      </c>
      <c r="H6619" t="s">
        <v>134</v>
      </c>
      <c r="I6619" t="s">
        <v>135</v>
      </c>
      <c r="J6619" t="s">
        <v>136</v>
      </c>
      <c r="K6619" t="s">
        <v>137</v>
      </c>
      <c r="L6619" t="s">
        <v>18955</v>
      </c>
      <c r="M6619" t="s">
        <v>18956</v>
      </c>
      <c r="N6619">
        <v>2.6091666660000001</v>
      </c>
      <c r="O6619">
        <v>0</v>
      </c>
      <c r="P6619">
        <v>22</v>
      </c>
      <c r="Q6619">
        <v>0</v>
      </c>
      <c r="R6619">
        <v>1</v>
      </c>
      <c r="S6619">
        <v>0</v>
      </c>
      <c r="T6619">
        <v>32</v>
      </c>
      <c r="U6619">
        <v>0</v>
      </c>
      <c r="V6619">
        <v>2</v>
      </c>
      <c r="W6619">
        <v>0</v>
      </c>
      <c r="X6619">
        <v>17.947783232340441</v>
      </c>
      <c r="Y6619">
        <v>0</v>
      </c>
      <c r="Z6619">
        <v>2.0535800300999999E-3</v>
      </c>
      <c r="AA6619">
        <v>0</v>
      </c>
      <c r="AB6619">
        <v>25.819070851366043</v>
      </c>
      <c r="AC6619">
        <v>0</v>
      </c>
      <c r="AD6619">
        <v>21.169868338103917</v>
      </c>
      <c r="AE6619">
        <v>64.938776001840495</v>
      </c>
    </row>
    <row r="6620" spans="1:31" x14ac:dyDescent="0.25">
      <c r="A6620">
        <v>1722371</v>
      </c>
      <c r="B6620">
        <v>1</v>
      </c>
      <c r="C6620" t="s">
        <v>80</v>
      </c>
      <c r="D6620" t="s">
        <v>84</v>
      </c>
      <c r="E6620" t="s">
        <v>131</v>
      </c>
      <c r="F6620" t="s">
        <v>18352</v>
      </c>
      <c r="G6620" t="s">
        <v>238</v>
      </c>
      <c r="H6620" t="s">
        <v>134</v>
      </c>
      <c r="I6620" t="s">
        <v>135</v>
      </c>
      <c r="J6620" t="s">
        <v>136</v>
      </c>
      <c r="K6620" t="s">
        <v>137</v>
      </c>
      <c r="L6620" t="s">
        <v>18957</v>
      </c>
      <c r="M6620" t="s">
        <v>18958</v>
      </c>
      <c r="N6620">
        <v>5.2372222219999998</v>
      </c>
      <c r="O6620">
        <v>0</v>
      </c>
      <c r="P6620">
        <v>6</v>
      </c>
      <c r="Q6620">
        <v>0</v>
      </c>
      <c r="R6620">
        <v>0</v>
      </c>
      <c r="S6620">
        <v>0</v>
      </c>
      <c r="T6620">
        <v>2</v>
      </c>
      <c r="U6620">
        <v>0</v>
      </c>
      <c r="V6620">
        <v>0</v>
      </c>
      <c r="W6620">
        <v>0</v>
      </c>
      <c r="X6620">
        <v>8.1126634575029151</v>
      </c>
      <c r="Y6620">
        <v>0</v>
      </c>
      <c r="Z6620">
        <v>0</v>
      </c>
      <c r="AA6620">
        <v>0</v>
      </c>
      <c r="AB6620">
        <v>51.605994273613518</v>
      </c>
      <c r="AC6620">
        <v>0</v>
      </c>
      <c r="AD6620">
        <v>0</v>
      </c>
      <c r="AE6620">
        <v>59.718657731116437</v>
      </c>
    </row>
    <row r="6621" spans="1:31" x14ac:dyDescent="0.25">
      <c r="A6621">
        <v>1722534</v>
      </c>
      <c r="B6621">
        <v>1</v>
      </c>
      <c r="C6621" t="s">
        <v>80</v>
      </c>
      <c r="D6621" t="s">
        <v>92</v>
      </c>
      <c r="E6621" t="s">
        <v>131</v>
      </c>
      <c r="F6621" t="s">
        <v>18959</v>
      </c>
      <c r="G6621" t="s">
        <v>242</v>
      </c>
      <c r="H6621" t="s">
        <v>134</v>
      </c>
      <c r="I6621" t="s">
        <v>135</v>
      </c>
      <c r="J6621" t="s">
        <v>136</v>
      </c>
      <c r="K6621" t="s">
        <v>137</v>
      </c>
      <c r="L6621" t="s">
        <v>18960</v>
      </c>
      <c r="M6621" t="s">
        <v>18961</v>
      </c>
      <c r="N6621">
        <v>3.8994444439999998</v>
      </c>
      <c r="O6621">
        <v>0</v>
      </c>
      <c r="P6621">
        <v>5</v>
      </c>
      <c r="Q6621">
        <v>0</v>
      </c>
      <c r="R6621">
        <v>0</v>
      </c>
      <c r="S6621">
        <v>0</v>
      </c>
      <c r="T6621">
        <v>1</v>
      </c>
      <c r="U6621">
        <v>0</v>
      </c>
      <c r="V6621">
        <v>0</v>
      </c>
      <c r="W6621">
        <v>0</v>
      </c>
      <c r="X6621">
        <v>9.6279248857457471</v>
      </c>
      <c r="Y6621">
        <v>0</v>
      </c>
      <c r="Z6621">
        <v>0</v>
      </c>
      <c r="AA6621">
        <v>0</v>
      </c>
      <c r="AB6621">
        <v>1.2173529968446857</v>
      </c>
      <c r="AC6621">
        <v>0</v>
      </c>
      <c r="AD6621">
        <v>0</v>
      </c>
      <c r="AE6621">
        <v>10.845277882590432</v>
      </c>
    </row>
    <row r="6622" spans="1:31" x14ac:dyDescent="0.25">
      <c r="A6622">
        <v>1722746</v>
      </c>
      <c r="B6622">
        <v>1</v>
      </c>
      <c r="C6622" t="s">
        <v>81</v>
      </c>
      <c r="D6622" t="s">
        <v>122</v>
      </c>
      <c r="E6622" t="s">
        <v>189</v>
      </c>
      <c r="F6622" t="s">
        <v>7025</v>
      </c>
      <c r="G6622" t="s">
        <v>147</v>
      </c>
      <c r="H6622" t="s">
        <v>143</v>
      </c>
      <c r="I6622" t="s">
        <v>135</v>
      </c>
      <c r="J6622" t="s">
        <v>136</v>
      </c>
      <c r="K6622" t="s">
        <v>137</v>
      </c>
      <c r="L6622" t="s">
        <v>18962</v>
      </c>
      <c r="M6622" t="s">
        <v>18963</v>
      </c>
      <c r="N6622">
        <v>3.537222222</v>
      </c>
      <c r="O6622">
        <v>0</v>
      </c>
      <c r="P6622">
        <v>117</v>
      </c>
      <c r="Q6622">
        <v>0</v>
      </c>
      <c r="R6622">
        <v>0</v>
      </c>
      <c r="S6622">
        <v>0</v>
      </c>
      <c r="T6622">
        <v>14</v>
      </c>
      <c r="U6622">
        <v>0</v>
      </c>
      <c r="V6622">
        <v>0</v>
      </c>
      <c r="W6622">
        <v>0</v>
      </c>
      <c r="X6622">
        <v>46.976311348825746</v>
      </c>
      <c r="Y6622">
        <v>0</v>
      </c>
      <c r="Z6622">
        <v>0</v>
      </c>
      <c r="AA6622">
        <v>0</v>
      </c>
      <c r="AB6622">
        <v>15.67054533791929</v>
      </c>
      <c r="AC6622">
        <v>0</v>
      </c>
      <c r="AD6622">
        <v>0</v>
      </c>
      <c r="AE6622">
        <v>62.646856686745039</v>
      </c>
    </row>
    <row r="6623" spans="1:31" x14ac:dyDescent="0.25">
      <c r="A6623">
        <v>1722769</v>
      </c>
      <c r="B6623">
        <v>1</v>
      </c>
      <c r="C6623" t="s">
        <v>81</v>
      </c>
      <c r="D6623" t="s">
        <v>128</v>
      </c>
      <c r="E6623" t="s">
        <v>160</v>
      </c>
      <c r="F6623" t="s">
        <v>18964</v>
      </c>
      <c r="G6623" t="s">
        <v>162</v>
      </c>
      <c r="H6623" t="s">
        <v>134</v>
      </c>
      <c r="I6623" t="s">
        <v>135</v>
      </c>
      <c r="J6623" t="s">
        <v>136</v>
      </c>
      <c r="K6623" t="s">
        <v>137</v>
      </c>
      <c r="L6623" t="s">
        <v>18965</v>
      </c>
      <c r="M6623" t="s">
        <v>18966</v>
      </c>
      <c r="N6623">
        <v>3.6666666659999998</v>
      </c>
      <c r="O6623">
        <v>0</v>
      </c>
      <c r="P6623">
        <v>40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27.959521859922489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27.959521859922489</v>
      </c>
    </row>
    <row r="6624" spans="1:31" x14ac:dyDescent="0.25">
      <c r="A6624">
        <v>1722846</v>
      </c>
      <c r="B6624">
        <v>1</v>
      </c>
      <c r="C6624" t="s">
        <v>81</v>
      </c>
      <c r="D6624" t="s">
        <v>128</v>
      </c>
      <c r="E6624" t="s">
        <v>160</v>
      </c>
      <c r="F6624" t="s">
        <v>18967</v>
      </c>
      <c r="G6624" t="s">
        <v>162</v>
      </c>
      <c r="H6624" t="s">
        <v>134</v>
      </c>
      <c r="I6624" t="s">
        <v>135</v>
      </c>
      <c r="J6624" t="s">
        <v>136</v>
      </c>
      <c r="K6624" t="s">
        <v>137</v>
      </c>
      <c r="L6624" t="s">
        <v>18968</v>
      </c>
      <c r="M6624" t="s">
        <v>18969</v>
      </c>
      <c r="N6624">
        <v>1.0152777770000001</v>
      </c>
      <c r="O6624">
        <v>0</v>
      </c>
      <c r="P6624">
        <v>34</v>
      </c>
      <c r="Q6624">
        <v>0</v>
      </c>
      <c r="R6624">
        <v>0</v>
      </c>
      <c r="S6624">
        <v>0</v>
      </c>
      <c r="T6624">
        <v>2</v>
      </c>
      <c r="U6624">
        <v>0</v>
      </c>
      <c r="V6624">
        <v>0</v>
      </c>
      <c r="W6624">
        <v>0</v>
      </c>
      <c r="X6624">
        <v>7.4027547274677552</v>
      </c>
      <c r="Y6624">
        <v>0</v>
      </c>
      <c r="Z6624">
        <v>0</v>
      </c>
      <c r="AA6624">
        <v>0</v>
      </c>
      <c r="AB6624">
        <v>0.16980685478699997</v>
      </c>
      <c r="AC6624">
        <v>0</v>
      </c>
      <c r="AD6624">
        <v>0</v>
      </c>
      <c r="AE6624">
        <v>7.572561582254755</v>
      </c>
    </row>
    <row r="6625" spans="1:31" x14ac:dyDescent="0.25">
      <c r="A6625">
        <v>1722826</v>
      </c>
      <c r="B6625">
        <v>1</v>
      </c>
      <c r="C6625" t="s">
        <v>80</v>
      </c>
      <c r="D6625" t="s">
        <v>103</v>
      </c>
      <c r="E6625" t="s">
        <v>131</v>
      </c>
      <c r="F6625" t="s">
        <v>18970</v>
      </c>
      <c r="G6625" t="s">
        <v>133</v>
      </c>
      <c r="H6625" t="s">
        <v>134</v>
      </c>
      <c r="I6625" t="s">
        <v>135</v>
      </c>
      <c r="J6625" t="s">
        <v>136</v>
      </c>
      <c r="K6625" t="s">
        <v>137</v>
      </c>
      <c r="L6625" t="s">
        <v>18971</v>
      </c>
      <c r="M6625" t="s">
        <v>18972</v>
      </c>
      <c r="N6625">
        <v>2.8372222219999998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1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2.6102743690123669</v>
      </c>
      <c r="AC6625">
        <v>0</v>
      </c>
      <c r="AD6625">
        <v>0</v>
      </c>
      <c r="AE6625">
        <v>2.6102743690123669</v>
      </c>
    </row>
    <row r="6626" spans="1:31" x14ac:dyDescent="0.25">
      <c r="A6626">
        <v>1722577</v>
      </c>
      <c r="B6626">
        <v>1</v>
      </c>
      <c r="C6626" t="s">
        <v>81</v>
      </c>
      <c r="D6626" t="s">
        <v>115</v>
      </c>
      <c r="E6626" t="s">
        <v>131</v>
      </c>
      <c r="F6626" t="s">
        <v>18973</v>
      </c>
      <c r="G6626" t="s">
        <v>133</v>
      </c>
      <c r="H6626" t="s">
        <v>134</v>
      </c>
      <c r="I6626" t="s">
        <v>135</v>
      </c>
      <c r="J6626" t="s">
        <v>136</v>
      </c>
      <c r="K6626" t="s">
        <v>137</v>
      </c>
      <c r="L6626" t="s">
        <v>18974</v>
      </c>
      <c r="M6626" t="s">
        <v>18975</v>
      </c>
      <c r="N6626">
        <v>3.4366666659999998</v>
      </c>
      <c r="O6626">
        <v>0</v>
      </c>
      <c r="P6626">
        <v>1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</row>
    <row r="6627" spans="1:31" x14ac:dyDescent="0.25">
      <c r="A6627">
        <v>1722540</v>
      </c>
      <c r="B6627">
        <v>1</v>
      </c>
      <c r="C6627" t="s">
        <v>80</v>
      </c>
      <c r="D6627" t="s">
        <v>96</v>
      </c>
      <c r="E6627" t="s">
        <v>131</v>
      </c>
      <c r="F6627" t="s">
        <v>18976</v>
      </c>
      <c r="G6627" t="s">
        <v>238</v>
      </c>
      <c r="H6627" t="s">
        <v>134</v>
      </c>
      <c r="I6627" t="s">
        <v>135</v>
      </c>
      <c r="J6627" t="s">
        <v>136</v>
      </c>
      <c r="K6627" t="s">
        <v>137</v>
      </c>
      <c r="L6627" t="s">
        <v>18977</v>
      </c>
      <c r="M6627" t="s">
        <v>18978</v>
      </c>
      <c r="N6627">
        <v>8.3833333329999995</v>
      </c>
      <c r="O6627">
        <v>0</v>
      </c>
      <c r="P6627">
        <v>1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18.322648504485652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18.322648504485652</v>
      </c>
    </row>
    <row r="6628" spans="1:31" x14ac:dyDescent="0.25">
      <c r="A6628">
        <v>1722291</v>
      </c>
      <c r="B6628">
        <v>1</v>
      </c>
      <c r="C6628" t="s">
        <v>81</v>
      </c>
      <c r="D6628" t="s">
        <v>123</v>
      </c>
      <c r="E6628" t="s">
        <v>140</v>
      </c>
      <c r="F6628" t="s">
        <v>15164</v>
      </c>
      <c r="G6628" t="s">
        <v>233</v>
      </c>
      <c r="H6628" t="s">
        <v>234</v>
      </c>
      <c r="I6628" t="s">
        <v>135</v>
      </c>
      <c r="J6628" t="s">
        <v>136</v>
      </c>
      <c r="K6628" t="s">
        <v>153</v>
      </c>
      <c r="L6628" t="s">
        <v>18979</v>
      </c>
      <c r="M6628" t="s">
        <v>18980</v>
      </c>
      <c r="N6628">
        <v>2.9722222220000001</v>
      </c>
      <c r="O6628">
        <v>0</v>
      </c>
      <c r="P6628">
        <v>0</v>
      </c>
      <c r="Q6628">
        <v>0</v>
      </c>
      <c r="R6628">
        <v>0</v>
      </c>
      <c r="S6628">
        <v>1</v>
      </c>
      <c r="T6628">
        <v>4</v>
      </c>
      <c r="U6628">
        <v>3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13.692264697269779</v>
      </c>
      <c r="AB6628">
        <v>4.9872323402131116</v>
      </c>
      <c r="AC6628">
        <v>3263.8030587145859</v>
      </c>
      <c r="AD6628">
        <v>0</v>
      </c>
      <c r="AE6628">
        <v>3282.4825557520689</v>
      </c>
    </row>
    <row r="6629" spans="1:31" x14ac:dyDescent="0.25">
      <c r="A6629">
        <v>1722391</v>
      </c>
      <c r="B6629">
        <v>1</v>
      </c>
      <c r="C6629" t="s">
        <v>81</v>
      </c>
      <c r="D6629" t="s">
        <v>113</v>
      </c>
      <c r="E6629" t="s">
        <v>131</v>
      </c>
      <c r="F6629" t="s">
        <v>18981</v>
      </c>
      <c r="G6629" t="s">
        <v>133</v>
      </c>
      <c r="H6629" t="s">
        <v>134</v>
      </c>
      <c r="I6629" t="s">
        <v>135</v>
      </c>
      <c r="J6629" t="s">
        <v>136</v>
      </c>
      <c r="K6629" t="s">
        <v>137</v>
      </c>
      <c r="L6629" t="s">
        <v>18982</v>
      </c>
      <c r="M6629" t="s">
        <v>18983</v>
      </c>
      <c r="N6629">
        <v>3.8152777769999999</v>
      </c>
      <c r="O6629">
        <v>0</v>
      </c>
      <c r="P6629">
        <v>1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0.18514187217893499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0.18514187217893499</v>
      </c>
    </row>
    <row r="6630" spans="1:31" x14ac:dyDescent="0.25">
      <c r="A6630">
        <v>1722689</v>
      </c>
      <c r="B6630">
        <v>1</v>
      </c>
      <c r="C6630" t="s">
        <v>80</v>
      </c>
      <c r="D6630" t="s">
        <v>105</v>
      </c>
      <c r="E6630" t="s">
        <v>140</v>
      </c>
      <c r="F6630" t="s">
        <v>18984</v>
      </c>
      <c r="G6630" t="s">
        <v>147</v>
      </c>
      <c r="H6630" t="s">
        <v>143</v>
      </c>
      <c r="I6630" t="s">
        <v>135</v>
      </c>
      <c r="J6630" t="s">
        <v>136</v>
      </c>
      <c r="K6630" t="s">
        <v>137</v>
      </c>
      <c r="L6630" t="s">
        <v>18985</v>
      </c>
      <c r="M6630" t="s">
        <v>18986</v>
      </c>
      <c r="N6630">
        <v>0.87916666600000004</v>
      </c>
      <c r="O6630">
        <v>0</v>
      </c>
      <c r="P6630">
        <v>311</v>
      </c>
      <c r="Q6630">
        <v>0</v>
      </c>
      <c r="R6630">
        <v>4</v>
      </c>
      <c r="S6630">
        <v>2</v>
      </c>
      <c r="T6630">
        <v>17</v>
      </c>
      <c r="U6630">
        <v>0</v>
      </c>
      <c r="V6630">
        <v>0</v>
      </c>
      <c r="W6630">
        <v>0</v>
      </c>
      <c r="X6630">
        <v>61.10212437121654</v>
      </c>
      <c r="Y6630">
        <v>0</v>
      </c>
      <c r="Z6630">
        <v>0.10011118385508332</v>
      </c>
      <c r="AA6630">
        <v>62.571836743678652</v>
      </c>
      <c r="AB6630">
        <v>6.3523204314270263</v>
      </c>
      <c r="AC6630">
        <v>0</v>
      </c>
      <c r="AD6630">
        <v>0</v>
      </c>
      <c r="AE6630">
        <v>130.12639273017729</v>
      </c>
    </row>
    <row r="6631" spans="1:31" x14ac:dyDescent="0.25">
      <c r="A6631">
        <v>1722357</v>
      </c>
      <c r="B6631">
        <v>1</v>
      </c>
      <c r="C6631" t="s">
        <v>80</v>
      </c>
      <c r="D6631" t="s">
        <v>96</v>
      </c>
      <c r="E6631" t="s">
        <v>131</v>
      </c>
      <c r="F6631" t="s">
        <v>18987</v>
      </c>
      <c r="G6631" t="s">
        <v>242</v>
      </c>
      <c r="H6631" t="s">
        <v>134</v>
      </c>
      <c r="I6631" t="s">
        <v>135</v>
      </c>
      <c r="J6631" t="s">
        <v>136</v>
      </c>
      <c r="K6631" t="s">
        <v>137</v>
      </c>
      <c r="L6631" t="s">
        <v>18988</v>
      </c>
      <c r="M6631" t="s">
        <v>18989</v>
      </c>
      <c r="N6631">
        <v>8.3916666660000008</v>
      </c>
      <c r="O6631">
        <v>0</v>
      </c>
      <c r="P6631">
        <v>1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12.755059132372413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12.755059132372413</v>
      </c>
    </row>
    <row r="6632" spans="1:31" x14ac:dyDescent="0.25">
      <c r="A6632">
        <v>1722503</v>
      </c>
      <c r="B6632">
        <v>1</v>
      </c>
      <c r="C6632" t="s">
        <v>80</v>
      </c>
      <c r="D6632" t="s">
        <v>97</v>
      </c>
      <c r="E6632" t="s">
        <v>160</v>
      </c>
      <c r="F6632" t="s">
        <v>11867</v>
      </c>
      <c r="G6632" t="s">
        <v>326</v>
      </c>
      <c r="H6632" t="s">
        <v>134</v>
      </c>
      <c r="I6632" t="s">
        <v>135</v>
      </c>
      <c r="J6632" t="s">
        <v>136</v>
      </c>
      <c r="K6632" t="s">
        <v>137</v>
      </c>
      <c r="L6632" t="s">
        <v>18990</v>
      </c>
      <c r="M6632" t="s">
        <v>18991</v>
      </c>
      <c r="N6632">
        <v>7.005833333</v>
      </c>
      <c r="O6632">
        <v>0</v>
      </c>
      <c r="P6632">
        <v>2</v>
      </c>
      <c r="Q6632">
        <v>0</v>
      </c>
      <c r="R6632">
        <v>3</v>
      </c>
      <c r="S6632">
        <v>0</v>
      </c>
      <c r="T6632">
        <v>2</v>
      </c>
      <c r="U6632">
        <v>0</v>
      </c>
      <c r="V6632">
        <v>0</v>
      </c>
      <c r="W6632">
        <v>0</v>
      </c>
      <c r="X6632">
        <v>5.5088307571051134</v>
      </c>
      <c r="Y6632">
        <v>0</v>
      </c>
      <c r="Z6632">
        <v>8.6504217067693538</v>
      </c>
      <c r="AA6632">
        <v>0</v>
      </c>
      <c r="AB6632">
        <v>14.358017212061831</v>
      </c>
      <c r="AC6632">
        <v>0</v>
      </c>
      <c r="AD6632">
        <v>0</v>
      </c>
      <c r="AE6632">
        <v>28.517269675936298</v>
      </c>
    </row>
    <row r="6633" spans="1:31" x14ac:dyDescent="0.25">
      <c r="A6633">
        <v>1722480</v>
      </c>
      <c r="B6633">
        <v>1</v>
      </c>
      <c r="C6633" t="s">
        <v>80</v>
      </c>
      <c r="D6633" t="s">
        <v>96</v>
      </c>
      <c r="E6633" t="s">
        <v>131</v>
      </c>
      <c r="F6633" t="s">
        <v>18992</v>
      </c>
      <c r="G6633" t="s">
        <v>242</v>
      </c>
      <c r="H6633" t="s">
        <v>134</v>
      </c>
      <c r="I6633" t="s">
        <v>135</v>
      </c>
      <c r="J6633" t="s">
        <v>136</v>
      </c>
      <c r="K6633" t="s">
        <v>137</v>
      </c>
      <c r="L6633" t="s">
        <v>18993</v>
      </c>
      <c r="M6633" t="s">
        <v>18994</v>
      </c>
      <c r="N6633">
        <v>4.5041666659999997</v>
      </c>
      <c r="O6633">
        <v>0</v>
      </c>
      <c r="P6633">
        <v>1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1.0571455629761668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1.0571455629761668</v>
      </c>
    </row>
    <row r="6634" spans="1:31" x14ac:dyDescent="0.25">
      <c r="A6634">
        <v>1722403</v>
      </c>
      <c r="B6634">
        <v>1</v>
      </c>
      <c r="C6634" t="s">
        <v>80</v>
      </c>
      <c r="D6634" t="s">
        <v>110</v>
      </c>
      <c r="E6634" t="s">
        <v>131</v>
      </c>
      <c r="F6634" t="s">
        <v>18995</v>
      </c>
      <c r="G6634" t="s">
        <v>133</v>
      </c>
      <c r="H6634" t="s">
        <v>134</v>
      </c>
      <c r="I6634" t="s">
        <v>135</v>
      </c>
      <c r="J6634" t="s">
        <v>136</v>
      </c>
      <c r="K6634" t="s">
        <v>137</v>
      </c>
      <c r="L6634" t="s">
        <v>18996</v>
      </c>
      <c r="M6634" t="s">
        <v>18997</v>
      </c>
      <c r="N6634">
        <v>0.948333333</v>
      </c>
      <c r="O6634">
        <v>0</v>
      </c>
      <c r="P6634">
        <v>3</v>
      </c>
      <c r="Q6634">
        <v>0</v>
      </c>
      <c r="R6634">
        <v>0</v>
      </c>
      <c r="S6634">
        <v>0</v>
      </c>
      <c r="T6634">
        <v>1</v>
      </c>
      <c r="U6634">
        <v>0</v>
      </c>
      <c r="V6634">
        <v>0</v>
      </c>
      <c r="W6634">
        <v>0</v>
      </c>
      <c r="X6634">
        <v>1.5846920268170599</v>
      </c>
      <c r="Y6634">
        <v>0</v>
      </c>
      <c r="Z6634">
        <v>0</v>
      </c>
      <c r="AA6634">
        <v>0</v>
      </c>
      <c r="AB6634">
        <v>0.56753762683852982</v>
      </c>
      <c r="AC6634">
        <v>0</v>
      </c>
      <c r="AD6634">
        <v>0</v>
      </c>
      <c r="AE6634">
        <v>2.1522296536555898</v>
      </c>
    </row>
    <row r="6635" spans="1:31" x14ac:dyDescent="0.25">
      <c r="A6635">
        <v>1722672</v>
      </c>
      <c r="B6635">
        <v>1</v>
      </c>
      <c r="C6635" t="s">
        <v>80</v>
      </c>
      <c r="D6635" t="s">
        <v>105</v>
      </c>
      <c r="E6635" t="s">
        <v>171</v>
      </c>
      <c r="F6635" t="s">
        <v>18998</v>
      </c>
      <c r="G6635" t="s">
        <v>806</v>
      </c>
      <c r="H6635" t="s">
        <v>143</v>
      </c>
      <c r="I6635" t="s">
        <v>135</v>
      </c>
      <c r="J6635" t="s">
        <v>136</v>
      </c>
      <c r="K6635" t="s">
        <v>137</v>
      </c>
      <c r="L6635" t="s">
        <v>18999</v>
      </c>
      <c r="M6635" t="s">
        <v>19000</v>
      </c>
      <c r="N6635">
        <v>0.388333333</v>
      </c>
      <c r="O6635">
        <v>0</v>
      </c>
      <c r="P6635">
        <v>284</v>
      </c>
      <c r="Q6635">
        <v>4</v>
      </c>
      <c r="R6635">
        <v>9</v>
      </c>
      <c r="S6635">
        <v>0</v>
      </c>
      <c r="T6635">
        <v>33</v>
      </c>
      <c r="U6635">
        <v>0</v>
      </c>
      <c r="V6635">
        <v>0</v>
      </c>
      <c r="W6635">
        <v>0</v>
      </c>
      <c r="X6635">
        <v>17.292771669114948</v>
      </c>
      <c r="Y6635">
        <v>3.3971965762169281</v>
      </c>
      <c r="Z6635">
        <v>0.18427326540870165</v>
      </c>
      <c r="AA6635">
        <v>0</v>
      </c>
      <c r="AB6635">
        <v>6.0103143262588734</v>
      </c>
      <c r="AC6635">
        <v>0</v>
      </c>
      <c r="AD6635">
        <v>0</v>
      </c>
      <c r="AE6635">
        <v>26.884555836999454</v>
      </c>
    </row>
    <row r="6636" spans="1:31" x14ac:dyDescent="0.25">
      <c r="A6636">
        <v>1722257</v>
      </c>
      <c r="B6636">
        <v>1</v>
      </c>
      <c r="C6636" t="s">
        <v>80</v>
      </c>
      <c r="D6636" t="s">
        <v>94</v>
      </c>
      <c r="E6636" t="s">
        <v>150</v>
      </c>
      <c r="F6636" t="s">
        <v>1763</v>
      </c>
      <c r="G6636" t="s">
        <v>152</v>
      </c>
      <c r="H6636" t="s">
        <v>134</v>
      </c>
      <c r="I6636" t="s">
        <v>135</v>
      </c>
      <c r="J6636" t="s">
        <v>136</v>
      </c>
      <c r="K6636" t="s">
        <v>153</v>
      </c>
      <c r="L6636" t="s">
        <v>19001</v>
      </c>
      <c r="M6636" t="s">
        <v>19002</v>
      </c>
      <c r="N6636">
        <v>3.154775833</v>
      </c>
      <c r="O6636">
        <v>0</v>
      </c>
      <c r="P6636">
        <v>548</v>
      </c>
      <c r="Q6636">
        <v>0</v>
      </c>
      <c r="R6636">
        <v>0</v>
      </c>
      <c r="S6636">
        <v>0</v>
      </c>
      <c r="T6636">
        <v>24</v>
      </c>
      <c r="U6636">
        <v>0</v>
      </c>
      <c r="V6636">
        <v>0</v>
      </c>
      <c r="W6636">
        <v>0</v>
      </c>
      <c r="X6636">
        <v>450.5458814071186</v>
      </c>
      <c r="Y6636">
        <v>0</v>
      </c>
      <c r="Z6636">
        <v>0</v>
      </c>
      <c r="AA6636">
        <v>0</v>
      </c>
      <c r="AB6636">
        <v>38.070170353009381</v>
      </c>
      <c r="AC6636">
        <v>0</v>
      </c>
      <c r="AD6636">
        <v>0</v>
      </c>
      <c r="AE6636">
        <v>488.61605176012796</v>
      </c>
    </row>
    <row r="6637" spans="1:31" x14ac:dyDescent="0.25">
      <c r="A6637">
        <v>1722211</v>
      </c>
      <c r="B6637">
        <v>1</v>
      </c>
      <c r="C6637" t="s">
        <v>80</v>
      </c>
      <c r="D6637" t="s">
        <v>82</v>
      </c>
      <c r="E6637" t="s">
        <v>131</v>
      </c>
      <c r="F6637" t="s">
        <v>19003</v>
      </c>
      <c r="G6637" t="s">
        <v>242</v>
      </c>
      <c r="H6637" t="s">
        <v>134</v>
      </c>
      <c r="I6637" t="s">
        <v>135</v>
      </c>
      <c r="J6637" t="s">
        <v>136</v>
      </c>
      <c r="K6637" t="s">
        <v>137</v>
      </c>
      <c r="L6637" t="s">
        <v>19004</v>
      </c>
      <c r="M6637" t="s">
        <v>19005</v>
      </c>
      <c r="N6637">
        <v>12.233333332999999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9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40.243764547035696</v>
      </c>
      <c r="AC6637">
        <v>0</v>
      </c>
      <c r="AD6637">
        <v>0</v>
      </c>
      <c r="AE6637">
        <v>40.243764547035696</v>
      </c>
    </row>
    <row r="6638" spans="1:31" x14ac:dyDescent="0.25">
      <c r="A6638">
        <v>1722171</v>
      </c>
      <c r="B6638">
        <v>1</v>
      </c>
      <c r="C6638" t="s">
        <v>80</v>
      </c>
      <c r="D6638" t="s">
        <v>88</v>
      </c>
      <c r="E6638" t="s">
        <v>171</v>
      </c>
      <c r="F6638" t="s">
        <v>9849</v>
      </c>
      <c r="G6638" t="s">
        <v>806</v>
      </c>
      <c r="H6638" t="s">
        <v>143</v>
      </c>
      <c r="I6638" t="s">
        <v>135</v>
      </c>
      <c r="J6638" t="s">
        <v>136</v>
      </c>
      <c r="K6638" t="s">
        <v>137</v>
      </c>
      <c r="L6638" t="s">
        <v>19006</v>
      </c>
      <c r="M6638" t="s">
        <v>19007</v>
      </c>
      <c r="N6638">
        <v>5.9550000000000001</v>
      </c>
      <c r="O6638">
        <v>0</v>
      </c>
      <c r="P6638">
        <v>36</v>
      </c>
      <c r="Q6638">
        <v>0</v>
      </c>
      <c r="R6638">
        <v>0</v>
      </c>
      <c r="S6638">
        <v>0</v>
      </c>
      <c r="T6638">
        <v>3</v>
      </c>
      <c r="U6638">
        <v>0</v>
      </c>
      <c r="V6638">
        <v>0</v>
      </c>
      <c r="W6638">
        <v>0</v>
      </c>
      <c r="X6638">
        <v>61.285857811533852</v>
      </c>
      <c r="Y6638">
        <v>0</v>
      </c>
      <c r="Z6638">
        <v>0</v>
      </c>
      <c r="AA6638">
        <v>0</v>
      </c>
      <c r="AB6638">
        <v>2.7830757777638491</v>
      </c>
      <c r="AC6638">
        <v>0</v>
      </c>
      <c r="AD6638">
        <v>0</v>
      </c>
      <c r="AE6638">
        <v>64.0689335892977</v>
      </c>
    </row>
    <row r="6639" spans="1:31" x14ac:dyDescent="0.25">
      <c r="A6639">
        <v>1722812</v>
      </c>
      <c r="B6639">
        <v>1</v>
      </c>
      <c r="C6639" t="s">
        <v>80</v>
      </c>
      <c r="D6639" t="s">
        <v>108</v>
      </c>
      <c r="E6639" t="s">
        <v>150</v>
      </c>
      <c r="F6639" t="s">
        <v>19008</v>
      </c>
      <c r="G6639" t="s">
        <v>186</v>
      </c>
      <c r="H6639" t="s">
        <v>134</v>
      </c>
      <c r="I6639" t="s">
        <v>135</v>
      </c>
      <c r="J6639" t="s">
        <v>136</v>
      </c>
      <c r="K6639" t="s">
        <v>137</v>
      </c>
      <c r="L6639" t="s">
        <v>19009</v>
      </c>
      <c r="M6639" t="s">
        <v>19010</v>
      </c>
      <c r="N6639">
        <v>0.58444444399999995</v>
      </c>
      <c r="O6639">
        <v>0</v>
      </c>
      <c r="P6639">
        <v>70</v>
      </c>
      <c r="Q6639">
        <v>0</v>
      </c>
      <c r="R6639">
        <v>23</v>
      </c>
      <c r="S6639">
        <v>0</v>
      </c>
      <c r="T6639">
        <v>3</v>
      </c>
      <c r="U6639">
        <v>0</v>
      </c>
      <c r="V6639">
        <v>0</v>
      </c>
      <c r="W6639">
        <v>0</v>
      </c>
      <c r="X6639">
        <v>4.8302667637876766</v>
      </c>
      <c r="Y6639">
        <v>0</v>
      </c>
      <c r="Z6639">
        <v>0.72351633802079984</v>
      </c>
      <c r="AA6639">
        <v>0</v>
      </c>
      <c r="AB6639">
        <v>0.20387281775109997</v>
      </c>
      <c r="AC6639">
        <v>0</v>
      </c>
      <c r="AD6639">
        <v>0</v>
      </c>
      <c r="AE6639">
        <v>5.7576559195595767</v>
      </c>
    </row>
    <row r="6640" spans="1:31" x14ac:dyDescent="0.25">
      <c r="A6640">
        <v>1722858</v>
      </c>
      <c r="B6640">
        <v>1</v>
      </c>
      <c r="C6640" t="s">
        <v>81</v>
      </c>
      <c r="D6640" t="s">
        <v>128</v>
      </c>
      <c r="E6640" t="s">
        <v>131</v>
      </c>
      <c r="F6640" t="s">
        <v>19011</v>
      </c>
      <c r="G6640" t="s">
        <v>242</v>
      </c>
      <c r="H6640" t="s">
        <v>134</v>
      </c>
      <c r="I6640" t="s">
        <v>135</v>
      </c>
      <c r="J6640" t="s">
        <v>136</v>
      </c>
      <c r="K6640" t="s">
        <v>137</v>
      </c>
      <c r="L6640" t="s">
        <v>19012</v>
      </c>
      <c r="M6640" t="s">
        <v>19013</v>
      </c>
      <c r="N6640">
        <v>3.415277777</v>
      </c>
      <c r="O6640">
        <v>0</v>
      </c>
      <c r="P6640">
        <v>4</v>
      </c>
      <c r="Q6640">
        <v>0</v>
      </c>
      <c r="R6640">
        <v>0</v>
      </c>
      <c r="S6640">
        <v>0</v>
      </c>
      <c r="T6640">
        <v>1</v>
      </c>
      <c r="U6640">
        <v>0</v>
      </c>
      <c r="V6640">
        <v>0</v>
      </c>
      <c r="W6640">
        <v>0</v>
      </c>
      <c r="X6640">
        <v>5.1560124386626791</v>
      </c>
      <c r="Y6640">
        <v>0</v>
      </c>
      <c r="Z6640">
        <v>0</v>
      </c>
      <c r="AA6640">
        <v>0</v>
      </c>
      <c r="AB6640">
        <v>3.1605011243477588</v>
      </c>
      <c r="AC6640">
        <v>0</v>
      </c>
      <c r="AD6640">
        <v>0</v>
      </c>
      <c r="AE6640">
        <v>8.3165135630104388</v>
      </c>
    </row>
    <row r="6641" spans="1:31" x14ac:dyDescent="0.25">
      <c r="A6641">
        <v>1722251</v>
      </c>
      <c r="B6641">
        <v>1</v>
      </c>
      <c r="C6641" t="s">
        <v>81</v>
      </c>
      <c r="D6641" t="s">
        <v>118</v>
      </c>
      <c r="E6641" t="s">
        <v>150</v>
      </c>
      <c r="F6641" t="s">
        <v>2213</v>
      </c>
      <c r="G6641" t="s">
        <v>152</v>
      </c>
      <c r="H6641" t="s">
        <v>134</v>
      </c>
      <c r="I6641" t="s">
        <v>135</v>
      </c>
      <c r="J6641" t="s">
        <v>136</v>
      </c>
      <c r="K6641" t="s">
        <v>153</v>
      </c>
      <c r="L6641" t="s">
        <v>19014</v>
      </c>
      <c r="M6641" t="s">
        <v>19015</v>
      </c>
      <c r="N6641">
        <v>7.7966666660000001</v>
      </c>
      <c r="O6641">
        <v>0</v>
      </c>
      <c r="P6641">
        <v>161</v>
      </c>
      <c r="Q6641">
        <v>0</v>
      </c>
      <c r="R6641">
        <v>32</v>
      </c>
      <c r="S6641">
        <v>0</v>
      </c>
      <c r="T6641">
        <v>12</v>
      </c>
      <c r="U6641">
        <v>0</v>
      </c>
      <c r="V6641">
        <v>0</v>
      </c>
      <c r="W6641">
        <v>0</v>
      </c>
      <c r="X6641">
        <v>153.36854568551763</v>
      </c>
      <c r="Y6641">
        <v>0</v>
      </c>
      <c r="Z6641">
        <v>14.941405602474592</v>
      </c>
      <c r="AA6641">
        <v>0</v>
      </c>
      <c r="AB6641">
        <v>67.915870133255382</v>
      </c>
      <c r="AC6641">
        <v>0</v>
      </c>
      <c r="AD6641">
        <v>0</v>
      </c>
      <c r="AE6641">
        <v>236.22582142124759</v>
      </c>
    </row>
    <row r="6642" spans="1:31" x14ac:dyDescent="0.25">
      <c r="A6642">
        <v>1722629</v>
      </c>
      <c r="B6642">
        <v>1</v>
      </c>
      <c r="C6642" t="s">
        <v>81</v>
      </c>
      <c r="D6642" t="s">
        <v>127</v>
      </c>
      <c r="E6642" t="s">
        <v>441</v>
      </c>
      <c r="F6642" t="s">
        <v>19016</v>
      </c>
      <c r="G6642" t="s">
        <v>904</v>
      </c>
      <c r="H6642" t="s">
        <v>134</v>
      </c>
      <c r="I6642" t="s">
        <v>135</v>
      </c>
      <c r="J6642" t="s">
        <v>136</v>
      </c>
      <c r="K6642" t="s">
        <v>137</v>
      </c>
      <c r="L6642" t="s">
        <v>19017</v>
      </c>
      <c r="M6642" t="s">
        <v>19018</v>
      </c>
      <c r="N6642">
        <v>2.2433333329999998</v>
      </c>
      <c r="O6642">
        <v>0</v>
      </c>
      <c r="P6642">
        <v>26</v>
      </c>
      <c r="Q6642">
        <v>0</v>
      </c>
      <c r="R6642">
        <v>0</v>
      </c>
      <c r="S6642">
        <v>0</v>
      </c>
      <c r="T6642">
        <v>1</v>
      </c>
      <c r="U6642">
        <v>0</v>
      </c>
      <c r="V6642">
        <v>0</v>
      </c>
      <c r="W6642">
        <v>0</v>
      </c>
      <c r="X6642">
        <v>10.439870233178976</v>
      </c>
      <c r="Y6642">
        <v>0</v>
      </c>
      <c r="Z6642">
        <v>0</v>
      </c>
      <c r="AA6642">
        <v>0</v>
      </c>
      <c r="AB6642">
        <v>2.9758915517022833</v>
      </c>
      <c r="AC6642">
        <v>0</v>
      </c>
      <c r="AD6642">
        <v>0</v>
      </c>
      <c r="AE6642">
        <v>13.415761784881258</v>
      </c>
    </row>
    <row r="6643" spans="1:31" x14ac:dyDescent="0.25">
      <c r="A6643">
        <v>1722274</v>
      </c>
      <c r="B6643">
        <v>1</v>
      </c>
      <c r="C6643" t="s">
        <v>81</v>
      </c>
      <c r="D6643" t="s">
        <v>128</v>
      </c>
      <c r="E6643" t="s">
        <v>160</v>
      </c>
      <c r="F6643" t="s">
        <v>2177</v>
      </c>
      <c r="G6643" t="s">
        <v>162</v>
      </c>
      <c r="H6643" t="s">
        <v>134</v>
      </c>
      <c r="I6643" t="s">
        <v>135</v>
      </c>
      <c r="J6643" t="s">
        <v>136</v>
      </c>
      <c r="K6643" t="s">
        <v>137</v>
      </c>
      <c r="L6643" t="s">
        <v>19019</v>
      </c>
      <c r="M6643" t="s">
        <v>19020</v>
      </c>
      <c r="N6643">
        <v>4.4230555550000004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6</v>
      </c>
      <c r="U6643">
        <v>0</v>
      </c>
      <c r="V6643">
        <v>1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13.178283990966015</v>
      </c>
      <c r="AC6643">
        <v>0</v>
      </c>
      <c r="AD6643">
        <v>3.6271380747446886</v>
      </c>
      <c r="AE6643">
        <v>16.805422065710705</v>
      </c>
    </row>
    <row r="6644" spans="1:31" x14ac:dyDescent="0.25">
      <c r="A6644">
        <v>1722798</v>
      </c>
      <c r="B6644">
        <v>1</v>
      </c>
      <c r="C6644" t="s">
        <v>80</v>
      </c>
      <c r="D6644" t="s">
        <v>97</v>
      </c>
      <c r="E6644" t="s">
        <v>131</v>
      </c>
      <c r="F6644" t="s">
        <v>19021</v>
      </c>
      <c r="G6644" t="s">
        <v>133</v>
      </c>
      <c r="H6644" t="s">
        <v>134</v>
      </c>
      <c r="I6644" t="s">
        <v>135</v>
      </c>
      <c r="J6644" t="s">
        <v>136</v>
      </c>
      <c r="K6644" t="s">
        <v>137</v>
      </c>
      <c r="L6644" t="s">
        <v>19022</v>
      </c>
      <c r="M6644" t="s">
        <v>19023</v>
      </c>
      <c r="N6644">
        <v>2.8933333330000002</v>
      </c>
      <c r="O6644">
        <v>0</v>
      </c>
      <c r="P6644">
        <v>1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8.9465612105525012E-3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8.9465612105525012E-3</v>
      </c>
    </row>
    <row r="6645" spans="1:31" x14ac:dyDescent="0.25">
      <c r="A6645">
        <v>1722772</v>
      </c>
      <c r="B6645">
        <v>1</v>
      </c>
      <c r="C6645" t="s">
        <v>81</v>
      </c>
      <c r="D6645" t="s">
        <v>122</v>
      </c>
      <c r="E6645" t="s">
        <v>131</v>
      </c>
      <c r="F6645" t="s">
        <v>19024</v>
      </c>
      <c r="G6645" t="s">
        <v>238</v>
      </c>
      <c r="H6645" t="s">
        <v>134</v>
      </c>
      <c r="I6645" t="s">
        <v>135</v>
      </c>
      <c r="J6645" t="s">
        <v>136</v>
      </c>
      <c r="K6645" t="s">
        <v>137</v>
      </c>
      <c r="L6645" t="s">
        <v>19025</v>
      </c>
      <c r="M6645" t="s">
        <v>19026</v>
      </c>
      <c r="N6645">
        <v>0.96444444399999996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7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1.3561811248304367</v>
      </c>
      <c r="AC6645">
        <v>0</v>
      </c>
      <c r="AD6645">
        <v>0</v>
      </c>
      <c r="AE6645">
        <v>1.3561811248304367</v>
      </c>
    </row>
    <row r="6646" spans="1:31" x14ac:dyDescent="0.25">
      <c r="A6646">
        <v>1722835</v>
      </c>
      <c r="B6646">
        <v>1</v>
      </c>
      <c r="C6646" t="s">
        <v>80</v>
      </c>
      <c r="D6646" t="s">
        <v>100</v>
      </c>
      <c r="E6646" t="s">
        <v>140</v>
      </c>
      <c r="F6646" t="s">
        <v>616</v>
      </c>
      <c r="G6646" t="s">
        <v>147</v>
      </c>
      <c r="H6646" t="s">
        <v>143</v>
      </c>
      <c r="I6646" t="s">
        <v>135</v>
      </c>
      <c r="J6646" t="s">
        <v>136</v>
      </c>
      <c r="K6646" t="s">
        <v>137</v>
      </c>
      <c r="L6646" t="s">
        <v>19027</v>
      </c>
      <c r="M6646" t="s">
        <v>19028</v>
      </c>
      <c r="N6646">
        <v>4.2183333330000004</v>
      </c>
      <c r="O6646">
        <v>3</v>
      </c>
      <c r="P6646">
        <v>1318</v>
      </c>
      <c r="Q6646">
        <v>17</v>
      </c>
      <c r="R6646">
        <v>144</v>
      </c>
      <c r="S6646">
        <v>31</v>
      </c>
      <c r="T6646">
        <v>120</v>
      </c>
      <c r="U6646">
        <v>2</v>
      </c>
      <c r="V6646">
        <v>0</v>
      </c>
      <c r="W6646">
        <v>1.7967665958468535</v>
      </c>
      <c r="X6646">
        <v>1580.8763280642311</v>
      </c>
      <c r="Y6646">
        <v>52.626622250336773</v>
      </c>
      <c r="Z6646">
        <v>222.3977330061756</v>
      </c>
      <c r="AA6646">
        <v>525.49263038788354</v>
      </c>
      <c r="AB6646">
        <v>269.29573687257596</v>
      </c>
      <c r="AC6646">
        <v>328.00278593347014</v>
      </c>
      <c r="AD6646">
        <v>0</v>
      </c>
      <c r="AE6646">
        <v>2980.4886031105198</v>
      </c>
    </row>
    <row r="6647" spans="1:31" x14ac:dyDescent="0.25">
      <c r="A6647">
        <v>1722337</v>
      </c>
      <c r="B6647">
        <v>1</v>
      </c>
      <c r="C6647" t="s">
        <v>81</v>
      </c>
      <c r="D6647" t="s">
        <v>118</v>
      </c>
      <c r="E6647" t="s">
        <v>189</v>
      </c>
      <c r="F6647" t="s">
        <v>18369</v>
      </c>
      <c r="G6647" t="s">
        <v>173</v>
      </c>
      <c r="H6647" t="s">
        <v>143</v>
      </c>
      <c r="I6647" t="s">
        <v>135</v>
      </c>
      <c r="J6647" t="s">
        <v>136</v>
      </c>
      <c r="K6647" t="s">
        <v>153</v>
      </c>
      <c r="L6647" t="s">
        <v>19029</v>
      </c>
      <c r="M6647" t="s">
        <v>19030</v>
      </c>
      <c r="N6647">
        <v>0.8</v>
      </c>
      <c r="O6647">
        <v>0</v>
      </c>
      <c r="P6647">
        <v>194</v>
      </c>
      <c r="Q6647">
        <v>0</v>
      </c>
      <c r="R6647">
        <v>0</v>
      </c>
      <c r="S6647">
        <v>0</v>
      </c>
      <c r="T6647">
        <v>18</v>
      </c>
      <c r="U6647">
        <v>0</v>
      </c>
      <c r="V6647">
        <v>0</v>
      </c>
      <c r="W6647">
        <v>0</v>
      </c>
      <c r="X6647">
        <v>26.4709837779256</v>
      </c>
      <c r="Y6647">
        <v>0</v>
      </c>
      <c r="Z6647">
        <v>0</v>
      </c>
      <c r="AA6647">
        <v>0</v>
      </c>
      <c r="AB6647">
        <v>12.177261046235202</v>
      </c>
      <c r="AC6647">
        <v>0</v>
      </c>
      <c r="AD6647">
        <v>0</v>
      </c>
      <c r="AE6647">
        <v>38.648244824160798</v>
      </c>
    </row>
    <row r="6648" spans="1:31" x14ac:dyDescent="0.25">
      <c r="A6648">
        <v>1722486</v>
      </c>
      <c r="B6648">
        <v>1</v>
      </c>
      <c r="C6648" t="s">
        <v>80</v>
      </c>
      <c r="D6648" t="s">
        <v>94</v>
      </c>
      <c r="E6648" t="s">
        <v>171</v>
      </c>
      <c r="F6648" t="s">
        <v>19031</v>
      </c>
      <c r="G6648" t="s">
        <v>147</v>
      </c>
      <c r="H6648" t="s">
        <v>143</v>
      </c>
      <c r="I6648" t="s">
        <v>455</v>
      </c>
      <c r="J6648" t="s">
        <v>136</v>
      </c>
      <c r="K6648" t="s">
        <v>137</v>
      </c>
      <c r="L6648" t="s">
        <v>19032</v>
      </c>
      <c r="M6648" t="s">
        <v>19033</v>
      </c>
      <c r="N6648">
        <v>1.9722222000000001E-2</v>
      </c>
      <c r="O6648">
        <v>0</v>
      </c>
      <c r="P6648">
        <v>325</v>
      </c>
      <c r="Q6648">
        <v>0</v>
      </c>
      <c r="R6648">
        <v>141</v>
      </c>
      <c r="S6648">
        <v>4</v>
      </c>
      <c r="T6648">
        <v>30</v>
      </c>
      <c r="U6648">
        <v>0</v>
      </c>
      <c r="V6648">
        <v>0</v>
      </c>
      <c r="W6648">
        <v>0</v>
      </c>
      <c r="X6648">
        <v>1.5663296632404984</v>
      </c>
      <c r="Y6648">
        <v>0</v>
      </c>
      <c r="Z6648">
        <v>0.76464493255681987</v>
      </c>
      <c r="AA6648">
        <v>3.2903400712370527</v>
      </c>
      <c r="AB6648">
        <v>2.5708417630845162</v>
      </c>
      <c r="AC6648">
        <v>0</v>
      </c>
      <c r="AD6648">
        <v>0</v>
      </c>
      <c r="AE6648">
        <v>8.1921564301188869</v>
      </c>
    </row>
    <row r="6649" spans="1:31" x14ac:dyDescent="0.25">
      <c r="A6649">
        <v>1722443</v>
      </c>
      <c r="B6649">
        <v>1</v>
      </c>
      <c r="C6649" t="s">
        <v>81</v>
      </c>
      <c r="D6649" t="s">
        <v>127</v>
      </c>
      <c r="E6649" t="s">
        <v>441</v>
      </c>
      <c r="F6649" t="s">
        <v>19034</v>
      </c>
      <c r="G6649" t="s">
        <v>162</v>
      </c>
      <c r="H6649" t="s">
        <v>134</v>
      </c>
      <c r="I6649" t="s">
        <v>135</v>
      </c>
      <c r="J6649" t="s">
        <v>136</v>
      </c>
      <c r="K6649" t="s">
        <v>137</v>
      </c>
      <c r="L6649" t="s">
        <v>19035</v>
      </c>
      <c r="M6649" t="s">
        <v>19036</v>
      </c>
      <c r="N6649">
        <v>3.619722222</v>
      </c>
      <c r="O6649">
        <v>0</v>
      </c>
      <c r="P6649">
        <v>90</v>
      </c>
      <c r="Q6649">
        <v>0</v>
      </c>
      <c r="R6649">
        <v>0</v>
      </c>
      <c r="S6649">
        <v>0</v>
      </c>
      <c r="T6649">
        <v>33</v>
      </c>
      <c r="U6649">
        <v>0</v>
      </c>
      <c r="V6649">
        <v>0</v>
      </c>
      <c r="W6649">
        <v>0</v>
      </c>
      <c r="X6649">
        <v>57.080957937242722</v>
      </c>
      <c r="Y6649">
        <v>0</v>
      </c>
      <c r="Z6649">
        <v>0</v>
      </c>
      <c r="AA6649">
        <v>0</v>
      </c>
      <c r="AB6649">
        <v>147.55818063288604</v>
      </c>
      <c r="AC6649">
        <v>0</v>
      </c>
      <c r="AD6649">
        <v>0</v>
      </c>
      <c r="AE6649">
        <v>204.63913857012875</v>
      </c>
    </row>
    <row r="6650" spans="1:31" x14ac:dyDescent="0.25">
      <c r="A6650">
        <v>1722294</v>
      </c>
      <c r="B6650">
        <v>1</v>
      </c>
      <c r="C6650" t="s">
        <v>80</v>
      </c>
      <c r="D6650" t="s">
        <v>94</v>
      </c>
      <c r="E6650" t="s">
        <v>189</v>
      </c>
      <c r="F6650" t="s">
        <v>19037</v>
      </c>
      <c r="G6650" t="s">
        <v>173</v>
      </c>
      <c r="H6650" t="s">
        <v>143</v>
      </c>
      <c r="I6650" t="s">
        <v>135</v>
      </c>
      <c r="J6650" t="s">
        <v>136</v>
      </c>
      <c r="K6650" t="s">
        <v>153</v>
      </c>
      <c r="L6650" t="s">
        <v>19038</v>
      </c>
      <c r="M6650" t="s">
        <v>19039</v>
      </c>
      <c r="N6650">
        <v>1.475258333</v>
      </c>
      <c r="O6650">
        <v>0</v>
      </c>
      <c r="P6650">
        <v>171</v>
      </c>
      <c r="Q6650">
        <v>0</v>
      </c>
      <c r="R6650">
        <v>0</v>
      </c>
      <c r="S6650">
        <v>2</v>
      </c>
      <c r="T6650">
        <v>8</v>
      </c>
      <c r="U6650">
        <v>0</v>
      </c>
      <c r="V6650">
        <v>0</v>
      </c>
      <c r="W6650">
        <v>0</v>
      </c>
      <c r="X6650">
        <v>28.979530300526879</v>
      </c>
      <c r="Y6650">
        <v>0</v>
      </c>
      <c r="Z6650">
        <v>0</v>
      </c>
      <c r="AA6650">
        <v>6.5527111231571613</v>
      </c>
      <c r="AB6650">
        <v>6.8641784519889262</v>
      </c>
      <c r="AC6650">
        <v>0</v>
      </c>
      <c r="AD6650">
        <v>0</v>
      </c>
      <c r="AE6650">
        <v>42.396419875672969</v>
      </c>
    </row>
    <row r="6651" spans="1:31" x14ac:dyDescent="0.25">
      <c r="A6651">
        <v>1722500</v>
      </c>
      <c r="B6651">
        <v>1</v>
      </c>
      <c r="C6651" t="s">
        <v>81</v>
      </c>
      <c r="D6651" t="s">
        <v>127</v>
      </c>
      <c r="E6651" t="s">
        <v>131</v>
      </c>
      <c r="F6651" t="s">
        <v>19040</v>
      </c>
      <c r="G6651" t="s">
        <v>238</v>
      </c>
      <c r="H6651" t="s">
        <v>134</v>
      </c>
      <c r="I6651" t="s">
        <v>135</v>
      </c>
      <c r="J6651" t="s">
        <v>136</v>
      </c>
      <c r="K6651" t="s">
        <v>137</v>
      </c>
      <c r="L6651" t="s">
        <v>19041</v>
      </c>
      <c r="M6651" t="s">
        <v>19042</v>
      </c>
      <c r="N6651">
        <v>3.2308333330000001</v>
      </c>
      <c r="O6651">
        <v>0</v>
      </c>
      <c r="P6651">
        <v>7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5.816225757629355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5.816225757629355</v>
      </c>
    </row>
    <row r="6652" spans="1:31" x14ac:dyDescent="0.25">
      <c r="A6652">
        <v>1722191</v>
      </c>
      <c r="B6652">
        <v>1</v>
      </c>
      <c r="C6652" t="s">
        <v>81</v>
      </c>
      <c r="D6652" t="s">
        <v>118</v>
      </c>
      <c r="E6652" t="s">
        <v>171</v>
      </c>
      <c r="F6652" t="s">
        <v>19043</v>
      </c>
      <c r="G6652" t="s">
        <v>147</v>
      </c>
      <c r="H6652" t="s">
        <v>143</v>
      </c>
      <c r="I6652" t="s">
        <v>135</v>
      </c>
      <c r="J6652" t="s">
        <v>136</v>
      </c>
      <c r="K6652" t="s">
        <v>137</v>
      </c>
      <c r="L6652" t="s">
        <v>19044</v>
      </c>
      <c r="M6652" t="s">
        <v>19045</v>
      </c>
      <c r="N6652">
        <v>0.28555555500000002</v>
      </c>
      <c r="O6652">
        <v>2</v>
      </c>
      <c r="P6652">
        <v>1393</v>
      </c>
      <c r="Q6652">
        <v>171</v>
      </c>
      <c r="R6652">
        <v>168</v>
      </c>
      <c r="S6652">
        <v>25</v>
      </c>
      <c r="T6652">
        <v>128</v>
      </c>
      <c r="U6652">
        <v>1</v>
      </c>
      <c r="V6652">
        <v>0</v>
      </c>
      <c r="W6652">
        <v>8.6215086939092217E-2</v>
      </c>
      <c r="X6652">
        <v>36.635948078841899</v>
      </c>
      <c r="Y6652">
        <v>51.133336616910384</v>
      </c>
      <c r="Z6652">
        <v>14.629269763429509</v>
      </c>
      <c r="AA6652">
        <v>36.488059278237841</v>
      </c>
      <c r="AB6652">
        <v>13.483120320383408</v>
      </c>
      <c r="AC6652">
        <v>0.23684218108814889</v>
      </c>
      <c r="AD6652">
        <v>0</v>
      </c>
      <c r="AE6652">
        <v>152.69279132583029</v>
      </c>
    </row>
    <row r="6653" spans="1:31" x14ac:dyDescent="0.25">
      <c r="A6653">
        <v>1722523</v>
      </c>
      <c r="B6653">
        <v>1</v>
      </c>
      <c r="C6653" t="s">
        <v>80</v>
      </c>
      <c r="D6653" t="s">
        <v>88</v>
      </c>
      <c r="E6653" t="s">
        <v>131</v>
      </c>
      <c r="F6653" t="s">
        <v>19046</v>
      </c>
      <c r="G6653" t="s">
        <v>133</v>
      </c>
      <c r="H6653" t="s">
        <v>134</v>
      </c>
      <c r="I6653" t="s">
        <v>135</v>
      </c>
      <c r="J6653" t="s">
        <v>136</v>
      </c>
      <c r="K6653" t="s">
        <v>137</v>
      </c>
      <c r="L6653" t="s">
        <v>19047</v>
      </c>
      <c r="M6653" t="s">
        <v>19048</v>
      </c>
      <c r="N6653">
        <v>1.663888888</v>
      </c>
      <c r="O6653">
        <v>0</v>
      </c>
      <c r="P6653">
        <v>3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2.3583823278953036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2.3583823278953036</v>
      </c>
    </row>
    <row r="6654" spans="1:31" x14ac:dyDescent="0.25">
      <c r="A6654">
        <v>1722855</v>
      </c>
      <c r="B6654">
        <v>1</v>
      </c>
      <c r="C6654" t="s">
        <v>80</v>
      </c>
      <c r="D6654" t="s">
        <v>101</v>
      </c>
      <c r="E6654" t="s">
        <v>131</v>
      </c>
      <c r="F6654" t="s">
        <v>19049</v>
      </c>
      <c r="G6654" t="s">
        <v>238</v>
      </c>
      <c r="H6654" t="s">
        <v>134</v>
      </c>
      <c r="I6654" t="s">
        <v>135</v>
      </c>
      <c r="J6654" t="s">
        <v>136</v>
      </c>
      <c r="K6654" t="s">
        <v>137</v>
      </c>
      <c r="L6654" t="s">
        <v>19050</v>
      </c>
      <c r="M6654" t="s">
        <v>19051</v>
      </c>
      <c r="N6654">
        <v>0.64194444399999995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1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9.109228670829026</v>
      </c>
      <c r="AC6654">
        <v>0</v>
      </c>
      <c r="AD6654">
        <v>0</v>
      </c>
      <c r="AE6654">
        <v>9.109228670829026</v>
      </c>
    </row>
    <row r="6655" spans="1:31" x14ac:dyDescent="0.25">
      <c r="A6655">
        <v>1722214</v>
      </c>
      <c r="B6655">
        <v>1</v>
      </c>
      <c r="C6655" t="s">
        <v>80</v>
      </c>
      <c r="D6655" t="s">
        <v>104</v>
      </c>
      <c r="E6655" t="s">
        <v>140</v>
      </c>
      <c r="F6655" t="s">
        <v>19052</v>
      </c>
      <c r="G6655" t="s">
        <v>147</v>
      </c>
      <c r="H6655" t="s">
        <v>143</v>
      </c>
      <c r="I6655" t="s">
        <v>135</v>
      </c>
      <c r="J6655" t="s">
        <v>136</v>
      </c>
      <c r="K6655" t="s">
        <v>137</v>
      </c>
      <c r="L6655" t="s">
        <v>19053</v>
      </c>
      <c r="M6655" t="s">
        <v>19054</v>
      </c>
      <c r="N6655">
        <v>1.0366666659999999</v>
      </c>
      <c r="O6655">
        <v>0</v>
      </c>
      <c r="P6655">
        <v>777</v>
      </c>
      <c r="Q6655">
        <v>6</v>
      </c>
      <c r="R6655">
        <v>16</v>
      </c>
      <c r="S6655">
        <v>3</v>
      </c>
      <c r="T6655">
        <v>51</v>
      </c>
      <c r="U6655">
        <v>0</v>
      </c>
      <c r="V6655">
        <v>0</v>
      </c>
      <c r="W6655">
        <v>0</v>
      </c>
      <c r="X6655">
        <v>238.32394631512111</v>
      </c>
      <c r="Y6655">
        <v>1.1141794572050667</v>
      </c>
      <c r="Z6655">
        <v>4.0286978262843967</v>
      </c>
      <c r="AA6655">
        <v>3.7460323195660674</v>
      </c>
      <c r="AB6655">
        <v>44.38791926749488</v>
      </c>
      <c r="AC6655">
        <v>0</v>
      </c>
      <c r="AD6655">
        <v>0</v>
      </c>
      <c r="AE6655">
        <v>291.60077518567152</v>
      </c>
    </row>
    <row r="6656" spans="1:31" x14ac:dyDescent="0.25">
      <c r="A6656">
        <v>1722715</v>
      </c>
      <c r="B6656">
        <v>1</v>
      </c>
      <c r="C6656" t="s">
        <v>80</v>
      </c>
      <c r="D6656" t="s">
        <v>103</v>
      </c>
      <c r="E6656" t="s">
        <v>160</v>
      </c>
      <c r="F6656" t="s">
        <v>19055</v>
      </c>
      <c r="G6656" t="s">
        <v>1006</v>
      </c>
      <c r="H6656" t="s">
        <v>134</v>
      </c>
      <c r="I6656" t="s">
        <v>135</v>
      </c>
      <c r="J6656" t="s">
        <v>136</v>
      </c>
      <c r="K6656" t="s">
        <v>137</v>
      </c>
      <c r="L6656" t="s">
        <v>19056</v>
      </c>
      <c r="M6656" t="s">
        <v>19057</v>
      </c>
      <c r="N6656">
        <v>1.068333333</v>
      </c>
      <c r="O6656">
        <v>0</v>
      </c>
      <c r="P6656">
        <v>14</v>
      </c>
      <c r="Q6656">
        <v>0</v>
      </c>
      <c r="R6656">
        <v>14</v>
      </c>
      <c r="S6656">
        <v>0</v>
      </c>
      <c r="T6656">
        <v>10</v>
      </c>
      <c r="U6656">
        <v>0</v>
      </c>
      <c r="V6656">
        <v>0</v>
      </c>
      <c r="W6656">
        <v>0</v>
      </c>
      <c r="X6656">
        <v>3.8282125753424774</v>
      </c>
      <c r="Y6656">
        <v>0</v>
      </c>
      <c r="Z6656">
        <v>1.7517124009770664</v>
      </c>
      <c r="AA6656">
        <v>0</v>
      </c>
      <c r="AB6656">
        <v>0.8376341935415974</v>
      </c>
      <c r="AC6656">
        <v>0</v>
      </c>
      <c r="AD6656">
        <v>0</v>
      </c>
      <c r="AE6656">
        <v>6.4175591698611409</v>
      </c>
    </row>
    <row r="6657" spans="1:31" x14ac:dyDescent="0.25">
      <c r="A6657">
        <v>1722546</v>
      </c>
      <c r="B6657">
        <v>1</v>
      </c>
      <c r="C6657" t="s">
        <v>80</v>
      </c>
      <c r="D6657" t="s">
        <v>108</v>
      </c>
      <c r="E6657" t="s">
        <v>160</v>
      </c>
      <c r="F6657" t="s">
        <v>19058</v>
      </c>
      <c r="G6657" t="s">
        <v>162</v>
      </c>
      <c r="H6657" t="s">
        <v>134</v>
      </c>
      <c r="I6657" t="s">
        <v>135</v>
      </c>
      <c r="J6657" t="s">
        <v>136</v>
      </c>
      <c r="K6657" t="s">
        <v>137</v>
      </c>
      <c r="L6657" t="s">
        <v>19059</v>
      </c>
      <c r="M6657" t="s">
        <v>19060</v>
      </c>
      <c r="N6657">
        <v>3.6641666659999999</v>
      </c>
      <c r="O6657">
        <v>0</v>
      </c>
      <c r="P6657">
        <v>3</v>
      </c>
      <c r="Q6657">
        <v>0</v>
      </c>
      <c r="R6657">
        <v>2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0.93595154741265818</v>
      </c>
      <c r="Y6657">
        <v>0</v>
      </c>
      <c r="Z6657">
        <v>0.82579027952945339</v>
      </c>
      <c r="AA6657">
        <v>0</v>
      </c>
      <c r="AB6657">
        <v>0</v>
      </c>
      <c r="AC6657">
        <v>0</v>
      </c>
      <c r="AD6657">
        <v>0</v>
      </c>
      <c r="AE6657">
        <v>1.7617418269421115</v>
      </c>
    </row>
    <row r="6658" spans="1:31" x14ac:dyDescent="0.25">
      <c r="A6658">
        <v>1722669</v>
      </c>
      <c r="B6658">
        <v>1</v>
      </c>
      <c r="C6658" t="s">
        <v>80</v>
      </c>
      <c r="D6658" t="s">
        <v>83</v>
      </c>
      <c r="E6658" t="s">
        <v>131</v>
      </c>
      <c r="F6658" t="s">
        <v>19061</v>
      </c>
      <c r="G6658" t="s">
        <v>238</v>
      </c>
      <c r="H6658" t="s">
        <v>134</v>
      </c>
      <c r="I6658" t="s">
        <v>135</v>
      </c>
      <c r="J6658" t="s">
        <v>136</v>
      </c>
      <c r="K6658" t="s">
        <v>137</v>
      </c>
      <c r="L6658" t="s">
        <v>19062</v>
      </c>
      <c r="M6658" t="s">
        <v>19063</v>
      </c>
      <c r="N6658">
        <v>3.793055555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1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7.2619191096136539</v>
      </c>
      <c r="AC6658">
        <v>0</v>
      </c>
      <c r="AD6658">
        <v>0</v>
      </c>
      <c r="AE6658">
        <v>7.2619191096136539</v>
      </c>
    </row>
    <row r="6659" spans="1:31" x14ac:dyDescent="0.25">
      <c r="A6659">
        <v>1722646</v>
      </c>
      <c r="B6659">
        <v>1</v>
      </c>
      <c r="C6659" t="s">
        <v>81</v>
      </c>
      <c r="D6659" t="s">
        <v>113</v>
      </c>
      <c r="E6659" t="s">
        <v>131</v>
      </c>
      <c r="F6659" t="s">
        <v>3569</v>
      </c>
      <c r="G6659" t="s">
        <v>238</v>
      </c>
      <c r="H6659" t="s">
        <v>134</v>
      </c>
      <c r="I6659" t="s">
        <v>135</v>
      </c>
      <c r="J6659" t="s">
        <v>136</v>
      </c>
      <c r="K6659" t="s">
        <v>137</v>
      </c>
      <c r="L6659" t="s">
        <v>19064</v>
      </c>
      <c r="M6659" t="s">
        <v>19065</v>
      </c>
      <c r="N6659">
        <v>1.7111111109999999</v>
      </c>
      <c r="O6659">
        <v>0</v>
      </c>
      <c r="P6659">
        <v>11</v>
      </c>
      <c r="Q6659">
        <v>0</v>
      </c>
      <c r="R6659">
        <v>0</v>
      </c>
      <c r="S6659">
        <v>0</v>
      </c>
      <c r="T6659">
        <v>1</v>
      </c>
      <c r="U6659">
        <v>0</v>
      </c>
      <c r="V6659">
        <v>0</v>
      </c>
      <c r="W6659">
        <v>0</v>
      </c>
      <c r="X6659">
        <v>5.9223527446297553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5.9223527446297553</v>
      </c>
    </row>
    <row r="6660" spans="1:31" x14ac:dyDescent="0.25">
      <c r="A6660">
        <v>1722377</v>
      </c>
      <c r="B6660">
        <v>1</v>
      </c>
      <c r="C6660" t="s">
        <v>81</v>
      </c>
      <c r="D6660" t="s">
        <v>113</v>
      </c>
      <c r="E6660" t="s">
        <v>189</v>
      </c>
      <c r="F6660" t="s">
        <v>19066</v>
      </c>
      <c r="G6660" t="s">
        <v>147</v>
      </c>
      <c r="H6660" t="s">
        <v>143</v>
      </c>
      <c r="I6660" t="s">
        <v>135</v>
      </c>
      <c r="J6660" t="s">
        <v>136</v>
      </c>
      <c r="K6660" t="s">
        <v>137</v>
      </c>
      <c r="L6660" t="s">
        <v>19067</v>
      </c>
      <c r="M6660" t="s">
        <v>19068</v>
      </c>
      <c r="N6660">
        <v>0.73861111099999999</v>
      </c>
      <c r="O6660">
        <v>0</v>
      </c>
      <c r="P6660">
        <v>517</v>
      </c>
      <c r="Q6660">
        <v>0</v>
      </c>
      <c r="R6660">
        <v>6</v>
      </c>
      <c r="S6660">
        <v>0</v>
      </c>
      <c r="T6660">
        <v>61</v>
      </c>
      <c r="U6660">
        <v>0</v>
      </c>
      <c r="V6660">
        <v>0</v>
      </c>
      <c r="W6660">
        <v>0</v>
      </c>
      <c r="X6660">
        <v>54.447006805280623</v>
      </c>
      <c r="Y6660">
        <v>0</v>
      </c>
      <c r="Z6660">
        <v>0.22504803490470915</v>
      </c>
      <c r="AA6660">
        <v>0</v>
      </c>
      <c r="AB6660">
        <v>29.538802825569121</v>
      </c>
      <c r="AC6660">
        <v>0</v>
      </c>
      <c r="AD6660">
        <v>0</v>
      </c>
      <c r="AE6660">
        <v>84.210857665754446</v>
      </c>
    </row>
    <row r="6661" spans="1:31" x14ac:dyDescent="0.25">
      <c r="A6661">
        <v>1722174</v>
      </c>
      <c r="B6661">
        <v>1</v>
      </c>
      <c r="C6661" t="s">
        <v>80</v>
      </c>
      <c r="D6661" t="s">
        <v>108</v>
      </c>
      <c r="E6661" t="s">
        <v>189</v>
      </c>
      <c r="F6661" t="s">
        <v>2357</v>
      </c>
      <c r="G6661" t="s">
        <v>147</v>
      </c>
      <c r="H6661" t="s">
        <v>143</v>
      </c>
      <c r="I6661" t="s">
        <v>135</v>
      </c>
      <c r="J6661" t="s">
        <v>136</v>
      </c>
      <c r="K6661" t="s">
        <v>137</v>
      </c>
      <c r="L6661" t="s">
        <v>19069</v>
      </c>
      <c r="M6661" t="s">
        <v>19070</v>
      </c>
      <c r="N6661">
        <v>1.7127777769999999</v>
      </c>
      <c r="O6661">
        <v>0</v>
      </c>
      <c r="P6661">
        <v>1809</v>
      </c>
      <c r="Q6661">
        <v>2</v>
      </c>
      <c r="R6661">
        <v>405</v>
      </c>
      <c r="S6661">
        <v>14</v>
      </c>
      <c r="T6661">
        <v>197</v>
      </c>
      <c r="U6661">
        <v>0</v>
      </c>
      <c r="V6661">
        <v>0</v>
      </c>
      <c r="W6661">
        <v>0</v>
      </c>
      <c r="X6661">
        <v>317.04063176988603</v>
      </c>
      <c r="Y6661">
        <v>1.3728517169471512</v>
      </c>
      <c r="Z6661">
        <v>50.926931728223572</v>
      </c>
      <c r="AA6661">
        <v>85.584256376964433</v>
      </c>
      <c r="AB6661">
        <v>136.38785738869936</v>
      </c>
      <c r="AC6661">
        <v>0</v>
      </c>
      <c r="AD6661">
        <v>0</v>
      </c>
      <c r="AE6661">
        <v>591.31252898072057</v>
      </c>
    </row>
    <row r="6662" spans="1:31" x14ac:dyDescent="0.25">
      <c r="A6662">
        <v>1722755</v>
      </c>
      <c r="B6662">
        <v>1</v>
      </c>
      <c r="C6662" t="s">
        <v>80</v>
      </c>
      <c r="D6662" t="s">
        <v>104</v>
      </c>
      <c r="E6662" t="s">
        <v>131</v>
      </c>
      <c r="F6662" t="s">
        <v>19071</v>
      </c>
      <c r="G6662" t="s">
        <v>133</v>
      </c>
      <c r="H6662" t="s">
        <v>134</v>
      </c>
      <c r="I6662" t="s">
        <v>135</v>
      </c>
      <c r="J6662" t="s">
        <v>136</v>
      </c>
      <c r="K6662" t="s">
        <v>137</v>
      </c>
      <c r="L6662" t="s">
        <v>19072</v>
      </c>
      <c r="M6662" t="s">
        <v>19073</v>
      </c>
      <c r="N6662">
        <v>1.5361111110000001</v>
      </c>
      <c r="O6662">
        <v>0</v>
      </c>
      <c r="P6662">
        <v>1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0.49805474537283329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0.49805474537283329</v>
      </c>
    </row>
    <row r="6663" spans="1:31" x14ac:dyDescent="0.25">
      <c r="A6663">
        <v>1722506</v>
      </c>
      <c r="B6663">
        <v>1</v>
      </c>
      <c r="C6663" t="s">
        <v>80</v>
      </c>
      <c r="D6663" t="s">
        <v>93</v>
      </c>
      <c r="E6663" t="s">
        <v>160</v>
      </c>
      <c r="F6663" t="s">
        <v>19074</v>
      </c>
      <c r="G6663" t="s">
        <v>162</v>
      </c>
      <c r="H6663" t="s">
        <v>134</v>
      </c>
      <c r="I6663" t="s">
        <v>135</v>
      </c>
      <c r="J6663" t="s">
        <v>136</v>
      </c>
      <c r="K6663" t="s">
        <v>137</v>
      </c>
      <c r="L6663" t="s">
        <v>19075</v>
      </c>
      <c r="M6663" t="s">
        <v>19076</v>
      </c>
      <c r="N6663">
        <v>2.8938888880000002</v>
      </c>
      <c r="O6663">
        <v>0</v>
      </c>
      <c r="P6663">
        <v>7</v>
      </c>
      <c r="Q6663">
        <v>0</v>
      </c>
      <c r="R6663">
        <v>0</v>
      </c>
      <c r="S6663">
        <v>0</v>
      </c>
      <c r="T6663">
        <v>3</v>
      </c>
      <c r="U6663">
        <v>0</v>
      </c>
      <c r="V6663">
        <v>0</v>
      </c>
      <c r="W6663">
        <v>0</v>
      </c>
      <c r="X6663">
        <v>1.3435990927786114</v>
      </c>
      <c r="Y6663">
        <v>0</v>
      </c>
      <c r="Z6663">
        <v>0</v>
      </c>
      <c r="AA6663">
        <v>0</v>
      </c>
      <c r="AB6663">
        <v>3.807933386418958</v>
      </c>
      <c r="AC6663">
        <v>0</v>
      </c>
      <c r="AD6663">
        <v>0</v>
      </c>
      <c r="AE6663">
        <v>5.1515324791975692</v>
      </c>
    </row>
    <row r="6664" spans="1:31" x14ac:dyDescent="0.25">
      <c r="A6664">
        <v>1722320</v>
      </c>
      <c r="B6664">
        <v>1</v>
      </c>
      <c r="C6664" t="s">
        <v>80</v>
      </c>
      <c r="D6664" t="s">
        <v>96</v>
      </c>
      <c r="E6664" t="s">
        <v>131</v>
      </c>
      <c r="F6664" t="s">
        <v>19077</v>
      </c>
      <c r="G6664" t="s">
        <v>238</v>
      </c>
      <c r="H6664" t="s">
        <v>134</v>
      </c>
      <c r="I6664" t="s">
        <v>135</v>
      </c>
      <c r="J6664" t="s">
        <v>136</v>
      </c>
      <c r="K6664" t="s">
        <v>137</v>
      </c>
      <c r="L6664" t="s">
        <v>19078</v>
      </c>
      <c r="M6664" t="s">
        <v>19079</v>
      </c>
      <c r="N6664">
        <v>6.7649999999999997</v>
      </c>
      <c r="O6664">
        <v>0</v>
      </c>
      <c r="P6664">
        <v>2</v>
      </c>
      <c r="Q6664">
        <v>0</v>
      </c>
      <c r="R6664">
        <v>0</v>
      </c>
      <c r="S6664">
        <v>0</v>
      </c>
      <c r="T6664">
        <v>1</v>
      </c>
      <c r="U6664">
        <v>0</v>
      </c>
      <c r="V6664">
        <v>0</v>
      </c>
      <c r="W6664">
        <v>0</v>
      </c>
      <c r="X6664">
        <v>4.1764474770132169</v>
      </c>
      <c r="Y6664">
        <v>0</v>
      </c>
      <c r="Z6664">
        <v>0</v>
      </c>
      <c r="AA6664">
        <v>0</v>
      </c>
      <c r="AB6664">
        <v>0.16860099145863944</v>
      </c>
      <c r="AC6664">
        <v>0</v>
      </c>
      <c r="AD6664">
        <v>0</v>
      </c>
      <c r="AE6664">
        <v>4.3450484684718562</v>
      </c>
    </row>
    <row r="6665" spans="1:31" x14ac:dyDescent="0.25">
      <c r="A6665">
        <v>1722609</v>
      </c>
      <c r="B6665">
        <v>1</v>
      </c>
      <c r="C6665" t="s">
        <v>81</v>
      </c>
      <c r="D6665" t="s">
        <v>112</v>
      </c>
      <c r="E6665" t="s">
        <v>150</v>
      </c>
      <c r="F6665" t="s">
        <v>19080</v>
      </c>
      <c r="G6665" t="s">
        <v>186</v>
      </c>
      <c r="H6665" t="s">
        <v>134</v>
      </c>
      <c r="I6665" t="s">
        <v>135</v>
      </c>
      <c r="J6665" t="s">
        <v>136</v>
      </c>
      <c r="K6665" t="s">
        <v>137</v>
      </c>
      <c r="L6665" t="s">
        <v>19081</v>
      </c>
      <c r="M6665" t="s">
        <v>19082</v>
      </c>
      <c r="N6665">
        <v>2.4822222219999999</v>
      </c>
      <c r="O6665">
        <v>0</v>
      </c>
      <c r="P6665">
        <v>0</v>
      </c>
      <c r="Q6665">
        <v>0</v>
      </c>
      <c r="R6665">
        <v>13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8.4989503249685256</v>
      </c>
      <c r="AA6665">
        <v>0</v>
      </c>
      <c r="AB6665">
        <v>0</v>
      </c>
      <c r="AC6665">
        <v>0</v>
      </c>
      <c r="AD6665">
        <v>0</v>
      </c>
      <c r="AE6665">
        <v>8.4989503249685256</v>
      </c>
    </row>
    <row r="6666" spans="1:31" x14ac:dyDescent="0.25">
      <c r="A6666">
        <v>1722709</v>
      </c>
      <c r="B6666">
        <v>1</v>
      </c>
      <c r="C6666" t="s">
        <v>81</v>
      </c>
      <c r="D6666" t="s">
        <v>116</v>
      </c>
      <c r="E6666" t="s">
        <v>150</v>
      </c>
      <c r="F6666" t="s">
        <v>18511</v>
      </c>
      <c r="G6666" t="s">
        <v>186</v>
      </c>
      <c r="H6666" t="s">
        <v>134</v>
      </c>
      <c r="I6666" t="s">
        <v>135</v>
      </c>
      <c r="J6666" t="s">
        <v>136</v>
      </c>
      <c r="K6666" t="s">
        <v>137</v>
      </c>
      <c r="L6666" t="s">
        <v>19083</v>
      </c>
      <c r="M6666" t="s">
        <v>19084</v>
      </c>
      <c r="N6666">
        <v>1.89</v>
      </c>
      <c r="O6666">
        <v>0</v>
      </c>
      <c r="P6666">
        <v>53</v>
      </c>
      <c r="Q6666">
        <v>0</v>
      </c>
      <c r="R6666">
        <v>0</v>
      </c>
      <c r="S6666">
        <v>0</v>
      </c>
      <c r="T6666">
        <v>3</v>
      </c>
      <c r="U6666">
        <v>0</v>
      </c>
      <c r="V6666">
        <v>0</v>
      </c>
      <c r="W6666">
        <v>0</v>
      </c>
      <c r="X6666">
        <v>6.6561560681640604</v>
      </c>
      <c r="Y6666">
        <v>0</v>
      </c>
      <c r="Z6666">
        <v>0</v>
      </c>
      <c r="AA6666">
        <v>0</v>
      </c>
      <c r="AB6666">
        <v>4.5522922810730488</v>
      </c>
      <c r="AC6666">
        <v>0</v>
      </c>
      <c r="AD6666">
        <v>0</v>
      </c>
      <c r="AE6666">
        <v>11.208448349237109</v>
      </c>
    </row>
    <row r="6667" spans="1:31" x14ac:dyDescent="0.25">
      <c r="A6667">
        <v>1722583</v>
      </c>
      <c r="B6667">
        <v>1</v>
      </c>
      <c r="C6667" t="s">
        <v>80</v>
      </c>
      <c r="D6667" t="s">
        <v>93</v>
      </c>
      <c r="E6667" t="s">
        <v>131</v>
      </c>
      <c r="F6667" t="s">
        <v>19085</v>
      </c>
      <c r="G6667" t="s">
        <v>133</v>
      </c>
      <c r="H6667" t="s">
        <v>134</v>
      </c>
      <c r="I6667" t="s">
        <v>135</v>
      </c>
      <c r="J6667" t="s">
        <v>136</v>
      </c>
      <c r="K6667" t="s">
        <v>137</v>
      </c>
      <c r="L6667" t="s">
        <v>19086</v>
      </c>
      <c r="M6667" t="s">
        <v>19087</v>
      </c>
      <c r="N6667">
        <v>3.4019444440000002</v>
      </c>
      <c r="O6667">
        <v>0</v>
      </c>
      <c r="P6667">
        <v>1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0.47501232433309326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0.47501232433309326</v>
      </c>
    </row>
    <row r="6668" spans="1:31" x14ac:dyDescent="0.25">
      <c r="A6668">
        <v>1722752</v>
      </c>
      <c r="B6668">
        <v>1</v>
      </c>
      <c r="C6668" t="s">
        <v>81</v>
      </c>
      <c r="D6668" t="s">
        <v>112</v>
      </c>
      <c r="E6668" t="s">
        <v>171</v>
      </c>
      <c r="F6668" t="s">
        <v>19088</v>
      </c>
      <c r="G6668" t="s">
        <v>147</v>
      </c>
      <c r="H6668" t="s">
        <v>143</v>
      </c>
      <c r="I6668" t="s">
        <v>135</v>
      </c>
      <c r="J6668" t="s">
        <v>136</v>
      </c>
      <c r="K6668" t="s">
        <v>137</v>
      </c>
      <c r="L6668" t="s">
        <v>19089</v>
      </c>
      <c r="M6668" t="s">
        <v>19090</v>
      </c>
      <c r="N6668">
        <v>3.4313888879999999</v>
      </c>
      <c r="O6668">
        <v>0</v>
      </c>
      <c r="P6668">
        <v>137</v>
      </c>
      <c r="Q6668">
        <v>68</v>
      </c>
      <c r="R6668">
        <v>25</v>
      </c>
      <c r="S6668">
        <v>5</v>
      </c>
      <c r="T6668">
        <v>21</v>
      </c>
      <c r="U6668">
        <v>1</v>
      </c>
      <c r="V6668">
        <v>0</v>
      </c>
      <c r="W6668">
        <v>0</v>
      </c>
      <c r="X6668">
        <v>97.606370416342841</v>
      </c>
      <c r="Y6668">
        <v>21.028551758215166</v>
      </c>
      <c r="Z6668">
        <v>5.9491344504294723</v>
      </c>
      <c r="AA6668">
        <v>83.616620676605265</v>
      </c>
      <c r="AB6668">
        <v>24.801923732442138</v>
      </c>
      <c r="AC6668">
        <v>0.68671698473799991</v>
      </c>
      <c r="AD6668">
        <v>0</v>
      </c>
      <c r="AE6668">
        <v>233.68931801877289</v>
      </c>
    </row>
    <row r="6669" spans="1:31" x14ac:dyDescent="0.25">
      <c r="A6669">
        <v>1722775</v>
      </c>
      <c r="B6669">
        <v>1</v>
      </c>
      <c r="C6669" t="s">
        <v>81</v>
      </c>
      <c r="D6669" t="s">
        <v>112</v>
      </c>
      <c r="E6669" t="s">
        <v>140</v>
      </c>
      <c r="F6669" t="s">
        <v>16472</v>
      </c>
      <c r="G6669" t="s">
        <v>147</v>
      </c>
      <c r="H6669" t="s">
        <v>143</v>
      </c>
      <c r="I6669" t="s">
        <v>135</v>
      </c>
      <c r="J6669" t="s">
        <v>136</v>
      </c>
      <c r="K6669" t="s">
        <v>137</v>
      </c>
      <c r="L6669" t="s">
        <v>19091</v>
      </c>
      <c r="M6669" t="s">
        <v>19092</v>
      </c>
      <c r="N6669">
        <v>1.6997222219999999</v>
      </c>
      <c r="O6669">
        <v>0</v>
      </c>
      <c r="P6669">
        <v>20878</v>
      </c>
      <c r="Q6669">
        <v>21</v>
      </c>
      <c r="R6669">
        <v>601</v>
      </c>
      <c r="S6669">
        <v>12</v>
      </c>
      <c r="T6669">
        <v>1922</v>
      </c>
      <c r="U6669">
        <v>3</v>
      </c>
      <c r="V6669">
        <v>6</v>
      </c>
      <c r="W6669">
        <v>0</v>
      </c>
      <c r="X6669">
        <v>7580.9343685842978</v>
      </c>
      <c r="Y6669">
        <v>3.6222996262458316</v>
      </c>
      <c r="Z6669">
        <v>78.025459633885916</v>
      </c>
      <c r="AA6669">
        <v>174.94282168521272</v>
      </c>
      <c r="AB6669">
        <v>1210.428303583009</v>
      </c>
      <c r="AC6669">
        <v>51.685835066511359</v>
      </c>
      <c r="AD6669">
        <v>37.950585934015734</v>
      </c>
      <c r="AE6669">
        <v>9137.5896741131783</v>
      </c>
    </row>
    <row r="6670" spans="1:31" x14ac:dyDescent="0.25">
      <c r="A6670">
        <v>1722795</v>
      </c>
      <c r="B6670">
        <v>1</v>
      </c>
      <c r="C6670" t="s">
        <v>80</v>
      </c>
      <c r="D6670" t="s">
        <v>110</v>
      </c>
      <c r="E6670" t="s">
        <v>441</v>
      </c>
      <c r="F6670" t="s">
        <v>19093</v>
      </c>
      <c r="G6670" t="s">
        <v>904</v>
      </c>
      <c r="H6670" t="s">
        <v>134</v>
      </c>
      <c r="I6670" t="s">
        <v>135</v>
      </c>
      <c r="J6670" t="s">
        <v>136</v>
      </c>
      <c r="K6670" t="s">
        <v>137</v>
      </c>
      <c r="L6670" t="s">
        <v>19094</v>
      </c>
      <c r="M6670" t="s">
        <v>19095</v>
      </c>
      <c r="N6670">
        <v>0.67500000000000004</v>
      </c>
      <c r="O6670">
        <v>0</v>
      </c>
      <c r="P6670">
        <v>44</v>
      </c>
      <c r="Q6670">
        <v>0</v>
      </c>
      <c r="R6670">
        <v>0</v>
      </c>
      <c r="S6670">
        <v>0</v>
      </c>
      <c r="T6670">
        <v>10</v>
      </c>
      <c r="U6670">
        <v>0</v>
      </c>
      <c r="V6670">
        <v>0</v>
      </c>
      <c r="W6670">
        <v>0</v>
      </c>
      <c r="X6670">
        <v>7.6349596675733578</v>
      </c>
      <c r="Y6670">
        <v>0</v>
      </c>
      <c r="Z6670">
        <v>0</v>
      </c>
      <c r="AA6670">
        <v>0</v>
      </c>
      <c r="AB6670">
        <v>4.1566766353214994</v>
      </c>
      <c r="AC6670">
        <v>0</v>
      </c>
      <c r="AD6670">
        <v>0</v>
      </c>
      <c r="AE6670">
        <v>11.791636302894858</v>
      </c>
    </row>
    <row r="6671" spans="1:31" x14ac:dyDescent="0.25">
      <c r="A6671">
        <v>1722589</v>
      </c>
      <c r="B6671">
        <v>1</v>
      </c>
      <c r="C6671" t="s">
        <v>80</v>
      </c>
      <c r="D6671" t="s">
        <v>107</v>
      </c>
      <c r="E6671" t="s">
        <v>131</v>
      </c>
      <c r="F6671" t="s">
        <v>19096</v>
      </c>
      <c r="G6671" t="s">
        <v>238</v>
      </c>
      <c r="H6671" t="s">
        <v>134</v>
      </c>
      <c r="I6671" t="s">
        <v>135</v>
      </c>
      <c r="J6671" t="s">
        <v>136</v>
      </c>
      <c r="K6671" t="s">
        <v>137</v>
      </c>
      <c r="L6671" t="s">
        <v>19097</v>
      </c>
      <c r="M6671" t="s">
        <v>19098</v>
      </c>
      <c r="N6671">
        <v>1.7511111109999999</v>
      </c>
      <c r="O6671">
        <v>0</v>
      </c>
      <c r="P6671">
        <v>7</v>
      </c>
      <c r="Q6671">
        <v>0</v>
      </c>
      <c r="R6671">
        <v>0</v>
      </c>
      <c r="S6671">
        <v>0</v>
      </c>
      <c r="T6671">
        <v>1</v>
      </c>
      <c r="U6671">
        <v>0</v>
      </c>
      <c r="V6671">
        <v>0</v>
      </c>
      <c r="W6671">
        <v>0</v>
      </c>
      <c r="X6671">
        <v>0.99913216005933325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0.99913216005933325</v>
      </c>
    </row>
    <row r="6672" spans="1:31" x14ac:dyDescent="0.25">
      <c r="A6672">
        <v>1722732</v>
      </c>
      <c r="B6672">
        <v>1</v>
      </c>
      <c r="C6672" t="s">
        <v>81</v>
      </c>
      <c r="D6672" t="s">
        <v>112</v>
      </c>
      <c r="E6672" t="s">
        <v>160</v>
      </c>
      <c r="F6672" t="s">
        <v>19099</v>
      </c>
      <c r="G6672" t="s">
        <v>162</v>
      </c>
      <c r="H6672" t="s">
        <v>134</v>
      </c>
      <c r="I6672" t="s">
        <v>135</v>
      </c>
      <c r="J6672" t="s">
        <v>136</v>
      </c>
      <c r="K6672" t="s">
        <v>137</v>
      </c>
      <c r="L6672" t="s">
        <v>19100</v>
      </c>
      <c r="M6672" t="s">
        <v>19101</v>
      </c>
      <c r="N6672">
        <v>1.706388888</v>
      </c>
      <c r="O6672">
        <v>0</v>
      </c>
      <c r="P6672">
        <v>12</v>
      </c>
      <c r="Q6672">
        <v>0</v>
      </c>
      <c r="R6672">
        <v>20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1.4324161941761151</v>
      </c>
      <c r="Y6672">
        <v>0</v>
      </c>
      <c r="Z6672">
        <v>2.7057478914876221</v>
      </c>
      <c r="AA6672">
        <v>0</v>
      </c>
      <c r="AB6672">
        <v>0</v>
      </c>
      <c r="AC6672">
        <v>0</v>
      </c>
      <c r="AD6672">
        <v>0</v>
      </c>
      <c r="AE6672">
        <v>4.1381640856637372</v>
      </c>
    </row>
    <row r="6673" spans="1:31" x14ac:dyDescent="0.25">
      <c r="A6673">
        <v>1722148</v>
      </c>
      <c r="B6673">
        <v>1</v>
      </c>
      <c r="C6673" t="s">
        <v>81</v>
      </c>
      <c r="D6673" t="s">
        <v>123</v>
      </c>
      <c r="E6673" t="s">
        <v>171</v>
      </c>
      <c r="F6673" t="s">
        <v>10803</v>
      </c>
      <c r="G6673" t="s">
        <v>147</v>
      </c>
      <c r="H6673" t="s">
        <v>143</v>
      </c>
      <c r="I6673" t="s">
        <v>135</v>
      </c>
      <c r="J6673" t="s">
        <v>136</v>
      </c>
      <c r="K6673" t="s">
        <v>137</v>
      </c>
      <c r="L6673" t="s">
        <v>19102</v>
      </c>
      <c r="M6673" t="s">
        <v>19103</v>
      </c>
      <c r="N6673">
        <v>2.5761111109999999</v>
      </c>
      <c r="O6673">
        <v>7</v>
      </c>
      <c r="P6673">
        <v>7</v>
      </c>
      <c r="Q6673">
        <v>208</v>
      </c>
      <c r="R6673">
        <v>149</v>
      </c>
      <c r="S6673">
        <v>42</v>
      </c>
      <c r="T6673">
        <v>19</v>
      </c>
      <c r="U6673">
        <v>0</v>
      </c>
      <c r="V6673">
        <v>0</v>
      </c>
      <c r="W6673">
        <v>3.6458155521479583</v>
      </c>
      <c r="X6673">
        <v>10.178666274390823</v>
      </c>
      <c r="Y6673">
        <v>139.38011075880044</v>
      </c>
      <c r="Z6673">
        <v>93.984817057802303</v>
      </c>
      <c r="AA6673">
        <v>247.79267187850303</v>
      </c>
      <c r="AB6673">
        <v>11.500574408716208</v>
      </c>
      <c r="AC6673">
        <v>0</v>
      </c>
      <c r="AD6673">
        <v>0</v>
      </c>
      <c r="AE6673">
        <v>506.48265593036075</v>
      </c>
    </row>
    <row r="6674" spans="1:31" x14ac:dyDescent="0.25">
      <c r="A6674">
        <v>1722263</v>
      </c>
      <c r="B6674">
        <v>1</v>
      </c>
      <c r="C6674" t="s">
        <v>80</v>
      </c>
      <c r="D6674" t="s">
        <v>104</v>
      </c>
      <c r="E6674" t="s">
        <v>171</v>
      </c>
      <c r="F6674" t="s">
        <v>19104</v>
      </c>
      <c r="G6674" t="s">
        <v>147</v>
      </c>
      <c r="H6674" t="s">
        <v>143</v>
      </c>
      <c r="I6674" t="s">
        <v>455</v>
      </c>
      <c r="J6674" t="s">
        <v>136</v>
      </c>
      <c r="K6674" t="s">
        <v>137</v>
      </c>
      <c r="L6674" t="s">
        <v>19105</v>
      </c>
      <c r="M6674" t="s">
        <v>19106</v>
      </c>
      <c r="N6674">
        <v>1.9444444000000002E-2</v>
      </c>
      <c r="O6674">
        <v>5</v>
      </c>
      <c r="P6674">
        <v>1551</v>
      </c>
      <c r="Q6674">
        <v>0</v>
      </c>
      <c r="R6674">
        <v>9</v>
      </c>
      <c r="S6674">
        <v>1</v>
      </c>
      <c r="T6674">
        <v>175</v>
      </c>
      <c r="U6674">
        <v>0</v>
      </c>
      <c r="V6674">
        <v>2</v>
      </c>
      <c r="W6674">
        <v>2.5851126622222224E-2</v>
      </c>
      <c r="X6674">
        <v>9.4864926843952837</v>
      </c>
      <c r="Y6674">
        <v>0</v>
      </c>
      <c r="Z6674">
        <v>0.38732993420718337</v>
      </c>
      <c r="AA6674">
        <v>4.7876094643455561E-2</v>
      </c>
      <c r="AB6674">
        <v>3.5771548764438585</v>
      </c>
      <c r="AC6674">
        <v>0</v>
      </c>
      <c r="AD6674">
        <v>0.7322257524753889</v>
      </c>
      <c r="AE6674">
        <v>14.256930468787392</v>
      </c>
    </row>
    <row r="6675" spans="1:31" x14ac:dyDescent="0.25">
      <c r="A6675">
        <v>1722240</v>
      </c>
      <c r="B6675">
        <v>1</v>
      </c>
      <c r="C6675" t="s">
        <v>80</v>
      </c>
      <c r="D6675" t="s">
        <v>96</v>
      </c>
      <c r="E6675" t="s">
        <v>131</v>
      </c>
      <c r="F6675" t="s">
        <v>5158</v>
      </c>
      <c r="G6675" t="s">
        <v>242</v>
      </c>
      <c r="H6675" t="s">
        <v>134</v>
      </c>
      <c r="I6675" t="s">
        <v>135</v>
      </c>
      <c r="J6675" t="s">
        <v>136</v>
      </c>
      <c r="K6675" t="s">
        <v>137</v>
      </c>
      <c r="L6675" t="s">
        <v>19107</v>
      </c>
      <c r="M6675" t="s">
        <v>19108</v>
      </c>
      <c r="N6675">
        <v>5.7822222219999997</v>
      </c>
      <c r="O6675">
        <v>0</v>
      </c>
      <c r="P6675">
        <v>1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0.63099259735191116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0.63099259735191116</v>
      </c>
    </row>
    <row r="6676" spans="1:31" x14ac:dyDescent="0.25">
      <c r="A6676">
        <v>1722618</v>
      </c>
      <c r="B6676">
        <v>1</v>
      </c>
      <c r="C6676" t="s">
        <v>81</v>
      </c>
      <c r="D6676" t="s">
        <v>123</v>
      </c>
      <c r="E6676" t="s">
        <v>140</v>
      </c>
      <c r="F6676" t="s">
        <v>11463</v>
      </c>
      <c r="G6676" t="s">
        <v>147</v>
      </c>
      <c r="H6676" t="s">
        <v>143</v>
      </c>
      <c r="I6676" t="s">
        <v>135</v>
      </c>
      <c r="J6676" t="s">
        <v>136</v>
      </c>
      <c r="K6676" t="s">
        <v>137</v>
      </c>
      <c r="L6676" t="s">
        <v>19109</v>
      </c>
      <c r="M6676" t="s">
        <v>19110</v>
      </c>
      <c r="N6676">
        <v>0.16166666599999999</v>
      </c>
      <c r="O6676">
        <v>3</v>
      </c>
      <c r="P6676">
        <v>27</v>
      </c>
      <c r="Q6676">
        <v>285</v>
      </c>
      <c r="R6676">
        <v>302</v>
      </c>
      <c r="S6676">
        <v>37</v>
      </c>
      <c r="T6676">
        <v>64</v>
      </c>
      <c r="U6676">
        <v>0</v>
      </c>
      <c r="V6676">
        <v>0</v>
      </c>
      <c r="W6676">
        <v>9.0187931768142215E-2</v>
      </c>
      <c r="X6676">
        <v>0.62124940609387314</v>
      </c>
      <c r="Y6676">
        <v>11.941436592309127</v>
      </c>
      <c r="Z6676">
        <v>10.347664852497552</v>
      </c>
      <c r="AA6676">
        <v>4.4113302911053829</v>
      </c>
      <c r="AB6676">
        <v>7.7059284376487378</v>
      </c>
      <c r="AC6676">
        <v>0</v>
      </c>
      <c r="AD6676">
        <v>0</v>
      </c>
      <c r="AE6676">
        <v>35.117797511422815</v>
      </c>
    </row>
    <row r="6677" spans="1:31" x14ac:dyDescent="0.25">
      <c r="A6677">
        <v>1722286</v>
      </c>
      <c r="B6677">
        <v>1</v>
      </c>
      <c r="C6677" t="s">
        <v>80</v>
      </c>
      <c r="D6677" t="s">
        <v>107</v>
      </c>
      <c r="E6677" t="s">
        <v>160</v>
      </c>
      <c r="F6677" t="s">
        <v>19111</v>
      </c>
      <c r="G6677" t="s">
        <v>326</v>
      </c>
      <c r="H6677" t="s">
        <v>134</v>
      </c>
      <c r="I6677" t="s">
        <v>135</v>
      </c>
      <c r="J6677" t="s">
        <v>136</v>
      </c>
      <c r="K6677" t="s">
        <v>137</v>
      </c>
      <c r="L6677" t="s">
        <v>19112</v>
      </c>
      <c r="M6677" t="s">
        <v>19113</v>
      </c>
      <c r="N6677">
        <v>1.353888888</v>
      </c>
      <c r="O6677">
        <v>0</v>
      </c>
      <c r="P6677">
        <v>15</v>
      </c>
      <c r="Q6677">
        <v>0</v>
      </c>
      <c r="R6677">
        <v>0</v>
      </c>
      <c r="S6677">
        <v>0</v>
      </c>
      <c r="T6677">
        <v>6</v>
      </c>
      <c r="U6677">
        <v>0</v>
      </c>
      <c r="V6677">
        <v>0</v>
      </c>
      <c r="W6677">
        <v>0</v>
      </c>
      <c r="X6677">
        <v>5.2923690682681199</v>
      </c>
      <c r="Y6677">
        <v>0</v>
      </c>
      <c r="Z6677">
        <v>0</v>
      </c>
      <c r="AA6677">
        <v>0</v>
      </c>
      <c r="AB6677">
        <v>9.322698831141377</v>
      </c>
      <c r="AC6677">
        <v>0</v>
      </c>
      <c r="AD6677">
        <v>0</v>
      </c>
      <c r="AE6677">
        <v>14.615067899409496</v>
      </c>
    </row>
    <row r="6678" spans="1:31" x14ac:dyDescent="0.25">
      <c r="A6678">
        <v>1722363</v>
      </c>
      <c r="B6678">
        <v>1</v>
      </c>
      <c r="C6678" t="s">
        <v>80</v>
      </c>
      <c r="D6678" t="s">
        <v>96</v>
      </c>
      <c r="E6678" t="s">
        <v>441</v>
      </c>
      <c r="F6678" t="s">
        <v>19114</v>
      </c>
      <c r="G6678" t="s">
        <v>904</v>
      </c>
      <c r="H6678" t="s">
        <v>134</v>
      </c>
      <c r="I6678" t="s">
        <v>135</v>
      </c>
      <c r="J6678" t="s">
        <v>136</v>
      </c>
      <c r="K6678" t="s">
        <v>137</v>
      </c>
      <c r="L6678" t="s">
        <v>19115</v>
      </c>
      <c r="M6678" t="s">
        <v>19116</v>
      </c>
      <c r="N6678">
        <v>5.0527777770000002</v>
      </c>
      <c r="O6678">
        <v>0</v>
      </c>
      <c r="P6678">
        <v>6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8.3865157503015038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8.3865157503015038</v>
      </c>
    </row>
    <row r="6679" spans="1:31" x14ac:dyDescent="0.25">
      <c r="A6679">
        <v>1722804</v>
      </c>
      <c r="B6679">
        <v>1</v>
      </c>
      <c r="C6679" t="s">
        <v>80</v>
      </c>
      <c r="D6679" t="s">
        <v>110</v>
      </c>
      <c r="E6679" t="s">
        <v>171</v>
      </c>
      <c r="F6679" t="s">
        <v>19117</v>
      </c>
      <c r="G6679" t="s">
        <v>147</v>
      </c>
      <c r="H6679" t="s">
        <v>143</v>
      </c>
      <c r="I6679" t="s">
        <v>135</v>
      </c>
      <c r="J6679" t="s">
        <v>136</v>
      </c>
      <c r="K6679" t="s">
        <v>137</v>
      </c>
      <c r="L6679" t="s">
        <v>19118</v>
      </c>
      <c r="M6679" t="s">
        <v>19119</v>
      </c>
      <c r="N6679">
        <v>0.18333333299999999</v>
      </c>
      <c r="O6679">
        <v>3</v>
      </c>
      <c r="P6679">
        <v>904</v>
      </c>
      <c r="Q6679">
        <v>3</v>
      </c>
      <c r="R6679">
        <v>7</v>
      </c>
      <c r="S6679">
        <v>6</v>
      </c>
      <c r="T6679">
        <v>92</v>
      </c>
      <c r="U6679">
        <v>0</v>
      </c>
      <c r="V6679">
        <v>0</v>
      </c>
      <c r="W6679">
        <v>0.15644427477195</v>
      </c>
      <c r="X6679">
        <v>68.722488564033924</v>
      </c>
      <c r="Y6679">
        <v>0.41257557134420003</v>
      </c>
      <c r="Z6679">
        <v>0.54704666546364988</v>
      </c>
      <c r="AA6679">
        <v>10.582864206353999</v>
      </c>
      <c r="AB6679">
        <v>8.3218341597682475</v>
      </c>
      <c r="AC6679">
        <v>0</v>
      </c>
      <c r="AD6679">
        <v>0</v>
      </c>
      <c r="AE6679">
        <v>88.743253441735988</v>
      </c>
    </row>
    <row r="6680" spans="1:31" x14ac:dyDescent="0.25">
      <c r="A6680">
        <v>1722718</v>
      </c>
      <c r="B6680">
        <v>1</v>
      </c>
      <c r="C6680" t="s">
        <v>80</v>
      </c>
      <c r="D6680" t="s">
        <v>92</v>
      </c>
      <c r="E6680" t="s">
        <v>131</v>
      </c>
      <c r="F6680" t="s">
        <v>19120</v>
      </c>
      <c r="G6680" t="s">
        <v>238</v>
      </c>
      <c r="H6680" t="s">
        <v>134</v>
      </c>
      <c r="I6680" t="s">
        <v>135</v>
      </c>
      <c r="J6680" t="s">
        <v>136</v>
      </c>
      <c r="K6680" t="s">
        <v>137</v>
      </c>
      <c r="L6680" t="s">
        <v>19121</v>
      </c>
      <c r="M6680" t="s">
        <v>19122</v>
      </c>
      <c r="N6680">
        <v>0.84527777699999995</v>
      </c>
      <c r="O6680">
        <v>0</v>
      </c>
      <c r="P6680">
        <v>7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2.1256830993192555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2.1256830993192555</v>
      </c>
    </row>
    <row r="6681" spans="1:31" x14ac:dyDescent="0.25">
      <c r="A6681">
        <v>1722223</v>
      </c>
      <c r="B6681">
        <v>1</v>
      </c>
      <c r="C6681" t="s">
        <v>80</v>
      </c>
      <c r="D6681" t="s">
        <v>86</v>
      </c>
      <c r="E6681" t="s">
        <v>160</v>
      </c>
      <c r="F6681" t="s">
        <v>19123</v>
      </c>
      <c r="G6681" t="s">
        <v>575</v>
      </c>
      <c r="H6681" t="s">
        <v>134</v>
      </c>
      <c r="I6681" t="s">
        <v>135</v>
      </c>
      <c r="J6681" t="s">
        <v>136</v>
      </c>
      <c r="K6681" t="s">
        <v>137</v>
      </c>
      <c r="L6681" t="s">
        <v>19124</v>
      </c>
      <c r="M6681" t="s">
        <v>19125</v>
      </c>
      <c r="N6681">
        <v>6.0661111109999997</v>
      </c>
      <c r="O6681">
        <v>0</v>
      </c>
      <c r="P6681">
        <v>82</v>
      </c>
      <c r="Q6681">
        <v>0</v>
      </c>
      <c r="R6681">
        <v>0</v>
      </c>
      <c r="S6681">
        <v>0</v>
      </c>
      <c r="T6681">
        <v>9</v>
      </c>
      <c r="U6681">
        <v>0</v>
      </c>
      <c r="V6681">
        <v>0</v>
      </c>
      <c r="W6681">
        <v>0</v>
      </c>
      <c r="X6681">
        <v>88.926043699656432</v>
      </c>
      <c r="Y6681">
        <v>0</v>
      </c>
      <c r="Z6681">
        <v>0</v>
      </c>
      <c r="AA6681">
        <v>0</v>
      </c>
      <c r="AB6681">
        <v>31.48153417858865</v>
      </c>
      <c r="AC6681">
        <v>0</v>
      </c>
      <c r="AD6681">
        <v>0</v>
      </c>
      <c r="AE6681">
        <v>120.40757787824508</v>
      </c>
    </row>
    <row r="6682" spans="1:31" x14ac:dyDescent="0.25">
      <c r="A6682">
        <v>1722472</v>
      </c>
      <c r="B6682">
        <v>1</v>
      </c>
      <c r="C6682" t="s">
        <v>80</v>
      </c>
      <c r="D6682" t="s">
        <v>90</v>
      </c>
      <c r="E6682" t="s">
        <v>131</v>
      </c>
      <c r="F6682" t="s">
        <v>19126</v>
      </c>
      <c r="G6682" t="s">
        <v>133</v>
      </c>
      <c r="H6682" t="s">
        <v>134</v>
      </c>
      <c r="I6682" t="s">
        <v>135</v>
      </c>
      <c r="J6682" t="s">
        <v>136</v>
      </c>
      <c r="K6682" t="s">
        <v>137</v>
      </c>
      <c r="L6682" t="s">
        <v>19127</v>
      </c>
      <c r="M6682" t="s">
        <v>19128</v>
      </c>
      <c r="N6682">
        <v>1.3674999999999999</v>
      </c>
      <c r="O6682">
        <v>0</v>
      </c>
      <c r="P6682">
        <v>1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1.5927466488068602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1.5927466488068602</v>
      </c>
    </row>
    <row r="6683" spans="1:31" x14ac:dyDescent="0.25">
      <c r="A6683">
        <v>1722658</v>
      </c>
      <c r="B6683">
        <v>1</v>
      </c>
      <c r="C6683" t="s">
        <v>80</v>
      </c>
      <c r="D6683" t="s">
        <v>88</v>
      </c>
      <c r="E6683" t="s">
        <v>131</v>
      </c>
      <c r="F6683" t="s">
        <v>19129</v>
      </c>
      <c r="G6683" t="s">
        <v>133</v>
      </c>
      <c r="H6683" t="s">
        <v>134</v>
      </c>
      <c r="I6683" t="s">
        <v>135</v>
      </c>
      <c r="J6683" t="s">
        <v>136</v>
      </c>
      <c r="K6683" t="s">
        <v>137</v>
      </c>
      <c r="L6683" t="s">
        <v>19130</v>
      </c>
      <c r="M6683" t="s">
        <v>19131</v>
      </c>
      <c r="N6683">
        <v>1.7980555549999999</v>
      </c>
      <c r="O6683">
        <v>0</v>
      </c>
      <c r="P6683">
        <v>2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1.4174652977247455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1.4174652977247455</v>
      </c>
    </row>
    <row r="6684" spans="1:31" x14ac:dyDescent="0.25">
      <c r="A6684">
        <v>1722466</v>
      </c>
      <c r="B6684">
        <v>1</v>
      </c>
      <c r="C6684" t="s">
        <v>81</v>
      </c>
      <c r="D6684" t="s">
        <v>128</v>
      </c>
      <c r="E6684" t="s">
        <v>131</v>
      </c>
      <c r="F6684" t="s">
        <v>19132</v>
      </c>
      <c r="G6684" t="s">
        <v>238</v>
      </c>
      <c r="H6684" t="s">
        <v>134</v>
      </c>
      <c r="I6684" t="s">
        <v>135</v>
      </c>
      <c r="J6684" t="s">
        <v>136</v>
      </c>
      <c r="K6684" t="s">
        <v>137</v>
      </c>
      <c r="L6684" t="s">
        <v>19133</v>
      </c>
      <c r="M6684" t="s">
        <v>19134</v>
      </c>
      <c r="N6684">
        <v>2.119444444</v>
      </c>
      <c r="O6684">
        <v>0</v>
      </c>
      <c r="P6684">
        <v>7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2.6181198492770004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2.6181198492770004</v>
      </c>
    </row>
    <row r="6685" spans="1:31" x14ac:dyDescent="0.25">
      <c r="A6685">
        <v>1722180</v>
      </c>
      <c r="B6685">
        <v>1</v>
      </c>
      <c r="C6685" t="s">
        <v>81</v>
      </c>
      <c r="D6685" t="s">
        <v>118</v>
      </c>
      <c r="E6685" t="s">
        <v>171</v>
      </c>
      <c r="F6685" t="s">
        <v>19135</v>
      </c>
      <c r="G6685" t="s">
        <v>246</v>
      </c>
      <c r="H6685" t="s">
        <v>143</v>
      </c>
      <c r="I6685" t="s">
        <v>135</v>
      </c>
      <c r="J6685" t="s">
        <v>136</v>
      </c>
      <c r="K6685" t="s">
        <v>137</v>
      </c>
      <c r="L6685" t="s">
        <v>19136</v>
      </c>
      <c r="M6685" t="s">
        <v>19137</v>
      </c>
      <c r="N6685">
        <v>1.950555555</v>
      </c>
      <c r="O6685">
        <v>0</v>
      </c>
      <c r="P6685">
        <v>0</v>
      </c>
      <c r="Q6685">
        <v>2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0.68211833494492102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0.68211833494492102</v>
      </c>
    </row>
    <row r="6686" spans="1:31" x14ac:dyDescent="0.25">
      <c r="A6686">
        <v>1722535</v>
      </c>
      <c r="B6686">
        <v>1</v>
      </c>
      <c r="C6686" t="s">
        <v>81</v>
      </c>
      <c r="D6686" t="s">
        <v>122</v>
      </c>
      <c r="E6686" t="s">
        <v>131</v>
      </c>
      <c r="F6686" t="s">
        <v>19138</v>
      </c>
      <c r="G6686" t="s">
        <v>133</v>
      </c>
      <c r="H6686" t="s">
        <v>134</v>
      </c>
      <c r="I6686" t="s">
        <v>135</v>
      </c>
      <c r="J6686" t="s">
        <v>136</v>
      </c>
      <c r="K6686" t="s">
        <v>137</v>
      </c>
      <c r="L6686" t="s">
        <v>19139</v>
      </c>
      <c r="M6686" t="s">
        <v>19140</v>
      </c>
      <c r="N6686">
        <v>2.6402777770000001</v>
      </c>
      <c r="O6686">
        <v>0</v>
      </c>
      <c r="P6686">
        <v>1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0.43787610159109674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0.43787610159109674</v>
      </c>
    </row>
    <row r="6687" spans="1:31" x14ac:dyDescent="0.25">
      <c r="A6687">
        <v>1722300</v>
      </c>
      <c r="B6687">
        <v>1</v>
      </c>
      <c r="C6687" t="s">
        <v>80</v>
      </c>
      <c r="D6687" t="s">
        <v>84</v>
      </c>
      <c r="E6687" t="s">
        <v>150</v>
      </c>
      <c r="F6687" t="s">
        <v>19141</v>
      </c>
      <c r="G6687" t="s">
        <v>152</v>
      </c>
      <c r="H6687" t="s">
        <v>134</v>
      </c>
      <c r="I6687" t="s">
        <v>135</v>
      </c>
      <c r="J6687" t="s">
        <v>136</v>
      </c>
      <c r="K6687" t="s">
        <v>153</v>
      </c>
      <c r="L6687" t="s">
        <v>19142</v>
      </c>
      <c r="M6687" t="s">
        <v>19143</v>
      </c>
      <c r="N6687">
        <v>0.39500000000000002</v>
      </c>
      <c r="O6687">
        <v>0</v>
      </c>
      <c r="P6687">
        <v>719</v>
      </c>
      <c r="Q6687">
        <v>0</v>
      </c>
      <c r="R6687">
        <v>0</v>
      </c>
      <c r="S6687">
        <v>0</v>
      </c>
      <c r="T6687">
        <v>36</v>
      </c>
      <c r="U6687">
        <v>0</v>
      </c>
      <c r="V6687">
        <v>0</v>
      </c>
      <c r="W6687">
        <v>0</v>
      </c>
      <c r="X6687">
        <v>66.162459633002868</v>
      </c>
      <c r="Y6687">
        <v>0</v>
      </c>
      <c r="Z6687">
        <v>0</v>
      </c>
      <c r="AA6687">
        <v>0</v>
      </c>
      <c r="AB6687">
        <v>23.16680143085291</v>
      </c>
      <c r="AC6687">
        <v>0</v>
      </c>
      <c r="AD6687">
        <v>0</v>
      </c>
      <c r="AE6687">
        <v>89.329261063855782</v>
      </c>
    </row>
    <row r="6688" spans="1:31" x14ac:dyDescent="0.25">
      <c r="A6688">
        <v>1722847</v>
      </c>
      <c r="B6688">
        <v>1</v>
      </c>
      <c r="C6688" t="s">
        <v>81</v>
      </c>
      <c r="D6688" t="s">
        <v>128</v>
      </c>
      <c r="E6688" t="s">
        <v>189</v>
      </c>
      <c r="F6688" t="s">
        <v>10748</v>
      </c>
      <c r="G6688" t="s">
        <v>147</v>
      </c>
      <c r="H6688" t="s">
        <v>143</v>
      </c>
      <c r="I6688" t="s">
        <v>135</v>
      </c>
      <c r="J6688" t="s">
        <v>136</v>
      </c>
      <c r="K6688" t="s">
        <v>137</v>
      </c>
      <c r="L6688" t="s">
        <v>19144</v>
      </c>
      <c r="M6688" t="s">
        <v>19145</v>
      </c>
      <c r="N6688">
        <v>0.49111111099999999</v>
      </c>
      <c r="O6688">
        <v>0</v>
      </c>
      <c r="P6688">
        <v>1088</v>
      </c>
      <c r="Q6688">
        <v>4</v>
      </c>
      <c r="R6688">
        <v>1</v>
      </c>
      <c r="S6688">
        <v>10</v>
      </c>
      <c r="T6688">
        <v>82</v>
      </c>
      <c r="U6688">
        <v>1</v>
      </c>
      <c r="V6688">
        <v>0</v>
      </c>
      <c r="W6688">
        <v>0</v>
      </c>
      <c r="X6688">
        <v>51.995589553844553</v>
      </c>
      <c r="Y6688">
        <v>0.97011423118869999</v>
      </c>
      <c r="Z6688">
        <v>1.4896978824000001E-4</v>
      </c>
      <c r="AA6688">
        <v>20.338914991114777</v>
      </c>
      <c r="AB6688">
        <v>4.0302712154657065</v>
      </c>
      <c r="AC6688">
        <v>0.89958681836053334</v>
      </c>
      <c r="AD6688">
        <v>0</v>
      </c>
      <c r="AE6688">
        <v>78.23462577976251</v>
      </c>
    </row>
    <row r="6689" spans="1:31" x14ac:dyDescent="0.25">
      <c r="A6689">
        <v>1722841</v>
      </c>
      <c r="B6689">
        <v>1</v>
      </c>
      <c r="C6689" t="s">
        <v>81</v>
      </c>
      <c r="D6689" t="s">
        <v>122</v>
      </c>
      <c r="E6689" t="s">
        <v>171</v>
      </c>
      <c r="F6689" t="s">
        <v>17000</v>
      </c>
      <c r="G6689" t="s">
        <v>246</v>
      </c>
      <c r="H6689" t="s">
        <v>143</v>
      </c>
      <c r="I6689" t="s">
        <v>135</v>
      </c>
      <c r="J6689" t="s">
        <v>136</v>
      </c>
      <c r="K6689" t="s">
        <v>137</v>
      </c>
      <c r="L6689" t="s">
        <v>19146</v>
      </c>
      <c r="M6689" t="s">
        <v>19147</v>
      </c>
      <c r="N6689">
        <v>2.12</v>
      </c>
      <c r="O6689">
        <v>0</v>
      </c>
      <c r="P6689">
        <v>99</v>
      </c>
      <c r="Q6689">
        <v>0</v>
      </c>
      <c r="R6689">
        <v>0</v>
      </c>
      <c r="S6689">
        <v>0</v>
      </c>
      <c r="T6689">
        <v>10</v>
      </c>
      <c r="U6689">
        <v>0</v>
      </c>
      <c r="V6689">
        <v>0</v>
      </c>
      <c r="W6689">
        <v>0</v>
      </c>
      <c r="X6689">
        <v>6.0543770393056953</v>
      </c>
      <c r="Y6689">
        <v>0</v>
      </c>
      <c r="Z6689">
        <v>0</v>
      </c>
      <c r="AA6689">
        <v>0</v>
      </c>
      <c r="AB6689">
        <v>1.2372021909164799</v>
      </c>
      <c r="AC6689">
        <v>0</v>
      </c>
      <c r="AD6689">
        <v>0</v>
      </c>
      <c r="AE6689">
        <v>7.2915792302221751</v>
      </c>
    </row>
    <row r="6690" spans="1:31" x14ac:dyDescent="0.25">
      <c r="A6690">
        <v>1722721</v>
      </c>
      <c r="B6690">
        <v>1</v>
      </c>
      <c r="C6690" t="s">
        <v>80</v>
      </c>
      <c r="D6690" t="s">
        <v>101</v>
      </c>
      <c r="E6690" t="s">
        <v>160</v>
      </c>
      <c r="F6690" t="s">
        <v>13655</v>
      </c>
      <c r="G6690" t="s">
        <v>162</v>
      </c>
      <c r="H6690" t="s">
        <v>134</v>
      </c>
      <c r="I6690" t="s">
        <v>135</v>
      </c>
      <c r="J6690" t="s">
        <v>136</v>
      </c>
      <c r="K6690" t="s">
        <v>137</v>
      </c>
      <c r="L6690" t="s">
        <v>19148</v>
      </c>
      <c r="M6690" t="s">
        <v>19149</v>
      </c>
      <c r="N6690">
        <v>1.921944444</v>
      </c>
      <c r="O6690">
        <v>0</v>
      </c>
      <c r="P6690">
        <v>41</v>
      </c>
      <c r="Q6690">
        <v>0</v>
      </c>
      <c r="R6690">
        <v>0</v>
      </c>
      <c r="S6690">
        <v>0</v>
      </c>
      <c r="T6690">
        <v>1</v>
      </c>
      <c r="U6690">
        <v>0</v>
      </c>
      <c r="V6690">
        <v>0</v>
      </c>
      <c r="W6690">
        <v>0</v>
      </c>
      <c r="X6690">
        <v>30.947690304937094</v>
      </c>
      <c r="Y6690">
        <v>0</v>
      </c>
      <c r="Z6690">
        <v>0</v>
      </c>
      <c r="AA6690">
        <v>0</v>
      </c>
      <c r="AB6690">
        <v>1.0754410904100435</v>
      </c>
      <c r="AC6690">
        <v>0</v>
      </c>
      <c r="AD6690">
        <v>0</v>
      </c>
      <c r="AE6690">
        <v>32.023131395347136</v>
      </c>
    </row>
    <row r="6691" spans="1:31" x14ac:dyDescent="0.25">
      <c r="A6691">
        <v>1722698</v>
      </c>
      <c r="B6691">
        <v>1</v>
      </c>
      <c r="C6691" t="s">
        <v>80</v>
      </c>
      <c r="D6691" t="s">
        <v>104</v>
      </c>
      <c r="E6691" t="s">
        <v>160</v>
      </c>
      <c r="F6691" t="s">
        <v>19150</v>
      </c>
      <c r="G6691" t="s">
        <v>162</v>
      </c>
      <c r="H6691" t="s">
        <v>134</v>
      </c>
      <c r="I6691" t="s">
        <v>135</v>
      </c>
      <c r="J6691" t="s">
        <v>136</v>
      </c>
      <c r="K6691" t="s">
        <v>137</v>
      </c>
      <c r="L6691" t="s">
        <v>19151</v>
      </c>
      <c r="M6691" t="s">
        <v>19152</v>
      </c>
      <c r="N6691">
        <v>2.5138888879999999</v>
      </c>
      <c r="O6691">
        <v>0</v>
      </c>
      <c r="P6691">
        <v>24</v>
      </c>
      <c r="Q6691">
        <v>0</v>
      </c>
      <c r="R6691">
        <v>0</v>
      </c>
      <c r="S6691">
        <v>0</v>
      </c>
      <c r="T6691">
        <v>1</v>
      </c>
      <c r="U6691">
        <v>0</v>
      </c>
      <c r="V6691">
        <v>0</v>
      </c>
      <c r="W6691">
        <v>0</v>
      </c>
      <c r="X6691">
        <v>80.01700186999777</v>
      </c>
      <c r="Y6691">
        <v>0</v>
      </c>
      <c r="Z6691">
        <v>0</v>
      </c>
      <c r="AA6691">
        <v>0</v>
      </c>
      <c r="AB6691">
        <v>3.0868773221988142</v>
      </c>
      <c r="AC6691">
        <v>0</v>
      </c>
      <c r="AD6691">
        <v>0</v>
      </c>
      <c r="AE6691">
        <v>83.103879192196587</v>
      </c>
    </row>
    <row r="6692" spans="1:31" x14ac:dyDescent="0.25">
      <c r="A6692">
        <v>1722821</v>
      </c>
      <c r="B6692">
        <v>1</v>
      </c>
      <c r="C6692" t="s">
        <v>80</v>
      </c>
      <c r="D6692" t="s">
        <v>104</v>
      </c>
      <c r="E6692" t="s">
        <v>131</v>
      </c>
      <c r="F6692" t="s">
        <v>19153</v>
      </c>
      <c r="G6692" t="s">
        <v>133</v>
      </c>
      <c r="H6692" t="s">
        <v>134</v>
      </c>
      <c r="I6692" t="s">
        <v>135</v>
      </c>
      <c r="J6692" t="s">
        <v>136</v>
      </c>
      <c r="K6692" t="s">
        <v>137</v>
      </c>
      <c r="L6692" t="s">
        <v>19154</v>
      </c>
      <c r="M6692" t="s">
        <v>19155</v>
      </c>
      <c r="N6692">
        <v>1.960555555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1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0.54761505209089312</v>
      </c>
      <c r="AC6692">
        <v>0</v>
      </c>
      <c r="AD6692">
        <v>0</v>
      </c>
      <c r="AE6692">
        <v>0.54761505209089312</v>
      </c>
    </row>
    <row r="6693" spans="1:31" x14ac:dyDescent="0.25">
      <c r="A6693">
        <v>1722386</v>
      </c>
      <c r="B6693">
        <v>1</v>
      </c>
      <c r="C6693" t="s">
        <v>80</v>
      </c>
      <c r="D6693" t="s">
        <v>93</v>
      </c>
      <c r="E6693" t="s">
        <v>131</v>
      </c>
      <c r="F6693" t="s">
        <v>19156</v>
      </c>
      <c r="G6693" t="s">
        <v>133</v>
      </c>
      <c r="H6693" t="s">
        <v>134</v>
      </c>
      <c r="I6693" t="s">
        <v>135</v>
      </c>
      <c r="J6693" t="s">
        <v>136</v>
      </c>
      <c r="K6693" t="s">
        <v>137</v>
      </c>
      <c r="L6693" t="s">
        <v>19157</v>
      </c>
      <c r="M6693" t="s">
        <v>19158</v>
      </c>
      <c r="N6693">
        <v>2.3027777770000002</v>
      </c>
      <c r="O6693">
        <v>0</v>
      </c>
      <c r="P6693">
        <v>1</v>
      </c>
      <c r="Q6693">
        <v>0</v>
      </c>
      <c r="R6693">
        <v>1</v>
      </c>
      <c r="S6693">
        <v>0</v>
      </c>
      <c r="T6693">
        <v>1</v>
      </c>
      <c r="U6693">
        <v>0</v>
      </c>
      <c r="V6693">
        <v>0</v>
      </c>
      <c r="W6693">
        <v>0</v>
      </c>
      <c r="X6693">
        <v>0.19600586280443502</v>
      </c>
      <c r="Y6693">
        <v>0</v>
      </c>
      <c r="Z6693">
        <v>2.7594350725326611</v>
      </c>
      <c r="AA6693">
        <v>0</v>
      </c>
      <c r="AB6693">
        <v>3.2034506115E-3</v>
      </c>
      <c r="AC6693">
        <v>0</v>
      </c>
      <c r="AD6693">
        <v>0</v>
      </c>
      <c r="AE6693">
        <v>2.9586443859485962</v>
      </c>
    </row>
    <row r="6694" spans="1:31" x14ac:dyDescent="0.25">
      <c r="A6694">
        <v>1722741</v>
      </c>
      <c r="B6694">
        <v>1</v>
      </c>
      <c r="C6694" t="s">
        <v>81</v>
      </c>
      <c r="D6694" t="s">
        <v>115</v>
      </c>
      <c r="E6694" t="s">
        <v>150</v>
      </c>
      <c r="F6694" t="s">
        <v>19159</v>
      </c>
      <c r="G6694" t="s">
        <v>186</v>
      </c>
      <c r="H6694" t="s">
        <v>134</v>
      </c>
      <c r="I6694" t="s">
        <v>135</v>
      </c>
      <c r="J6694" t="s">
        <v>136</v>
      </c>
      <c r="K6694" t="s">
        <v>137</v>
      </c>
      <c r="L6694" t="s">
        <v>19160</v>
      </c>
      <c r="M6694" t="s">
        <v>19161</v>
      </c>
      <c r="N6694">
        <v>6.2852777770000001</v>
      </c>
      <c r="O6694">
        <v>0</v>
      </c>
      <c r="P6694">
        <v>51</v>
      </c>
      <c r="Q6694">
        <v>0</v>
      </c>
      <c r="R6694">
        <v>1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7.6115780803270985</v>
      </c>
      <c r="Y6694">
        <v>0</v>
      </c>
      <c r="Z6694">
        <v>2.6080763672924445E-2</v>
      </c>
      <c r="AA6694">
        <v>0</v>
      </c>
      <c r="AB6694">
        <v>0</v>
      </c>
      <c r="AC6694">
        <v>0</v>
      </c>
      <c r="AD6694">
        <v>0</v>
      </c>
      <c r="AE6694">
        <v>7.6376588440000228</v>
      </c>
    </row>
    <row r="6695" spans="1:31" x14ac:dyDescent="0.25">
      <c r="A6695">
        <v>1722200</v>
      </c>
      <c r="B6695">
        <v>1</v>
      </c>
      <c r="C6695" t="s">
        <v>81</v>
      </c>
      <c r="D6695" t="s">
        <v>119</v>
      </c>
      <c r="E6695" t="s">
        <v>160</v>
      </c>
      <c r="F6695" t="s">
        <v>19162</v>
      </c>
      <c r="G6695" t="s">
        <v>162</v>
      </c>
      <c r="H6695" t="s">
        <v>134</v>
      </c>
      <c r="I6695" t="s">
        <v>135</v>
      </c>
      <c r="J6695" t="s">
        <v>136</v>
      </c>
      <c r="K6695" t="s">
        <v>137</v>
      </c>
      <c r="L6695" t="s">
        <v>19163</v>
      </c>
      <c r="M6695" t="s">
        <v>19164</v>
      </c>
      <c r="N6695">
        <v>1.755833333</v>
      </c>
      <c r="O6695">
        <v>0</v>
      </c>
      <c r="P6695">
        <v>2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0.20622316772241003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0.20622316772241003</v>
      </c>
    </row>
    <row r="6696" spans="1:31" x14ac:dyDescent="0.25">
      <c r="A6696">
        <v>1722592</v>
      </c>
      <c r="B6696">
        <v>1</v>
      </c>
      <c r="C6696" t="s">
        <v>80</v>
      </c>
      <c r="D6696" t="s">
        <v>100</v>
      </c>
      <c r="E6696" t="s">
        <v>131</v>
      </c>
      <c r="F6696" t="s">
        <v>19165</v>
      </c>
      <c r="G6696" t="s">
        <v>133</v>
      </c>
      <c r="H6696" t="s">
        <v>134</v>
      </c>
      <c r="I6696" t="s">
        <v>135</v>
      </c>
      <c r="J6696" t="s">
        <v>136</v>
      </c>
      <c r="K6696" t="s">
        <v>137</v>
      </c>
      <c r="L6696" t="s">
        <v>19166</v>
      </c>
      <c r="M6696" t="s">
        <v>19167</v>
      </c>
      <c r="N6696">
        <v>0.70250000000000001</v>
      </c>
      <c r="O6696">
        <v>0</v>
      </c>
      <c r="P6696">
        <v>1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1.4205837171741666E-3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1.4205837171741666E-3</v>
      </c>
    </row>
    <row r="6697" spans="1:31" x14ac:dyDescent="0.25">
      <c r="A6697">
        <v>1722243</v>
      </c>
      <c r="B6697">
        <v>1</v>
      </c>
      <c r="C6697" t="s">
        <v>80</v>
      </c>
      <c r="D6697" t="s">
        <v>97</v>
      </c>
      <c r="E6697" t="s">
        <v>171</v>
      </c>
      <c r="F6697" t="s">
        <v>8690</v>
      </c>
      <c r="G6697" t="s">
        <v>152</v>
      </c>
      <c r="H6697" t="s">
        <v>143</v>
      </c>
      <c r="I6697" t="s">
        <v>135</v>
      </c>
      <c r="J6697" t="s">
        <v>136</v>
      </c>
      <c r="K6697" t="s">
        <v>153</v>
      </c>
      <c r="L6697" t="s">
        <v>19168</v>
      </c>
      <c r="M6697" t="s">
        <v>19169</v>
      </c>
      <c r="N6697">
        <v>0.57805555500000005</v>
      </c>
      <c r="O6697">
        <v>0</v>
      </c>
      <c r="P6697">
        <v>1097</v>
      </c>
      <c r="Q6697">
        <v>0</v>
      </c>
      <c r="R6697">
        <v>9</v>
      </c>
      <c r="S6697">
        <v>4</v>
      </c>
      <c r="T6697">
        <v>125</v>
      </c>
      <c r="U6697">
        <v>0</v>
      </c>
      <c r="V6697">
        <v>0</v>
      </c>
      <c r="W6697">
        <v>0</v>
      </c>
      <c r="X6697">
        <v>286.72692572348205</v>
      </c>
      <c r="Y6697">
        <v>0</v>
      </c>
      <c r="Z6697">
        <v>1.0424299065775715</v>
      </c>
      <c r="AA6697">
        <v>66.977846496710782</v>
      </c>
      <c r="AB6697">
        <v>67.671048320224457</v>
      </c>
      <c r="AC6697">
        <v>0</v>
      </c>
      <c r="AD6697">
        <v>0</v>
      </c>
      <c r="AE6697">
        <v>422.41825044699488</v>
      </c>
    </row>
    <row r="6698" spans="1:31" x14ac:dyDescent="0.25">
      <c r="A6698">
        <v>1722761</v>
      </c>
      <c r="B6698">
        <v>1</v>
      </c>
      <c r="C6698" t="s">
        <v>80</v>
      </c>
      <c r="D6698" t="s">
        <v>97</v>
      </c>
      <c r="E6698" t="s">
        <v>131</v>
      </c>
      <c r="F6698" t="s">
        <v>19170</v>
      </c>
      <c r="G6698" t="s">
        <v>133</v>
      </c>
      <c r="H6698" t="s">
        <v>134</v>
      </c>
      <c r="I6698" t="s">
        <v>135</v>
      </c>
      <c r="J6698" t="s">
        <v>136</v>
      </c>
      <c r="K6698" t="s">
        <v>137</v>
      </c>
      <c r="L6698" t="s">
        <v>19171</v>
      </c>
      <c r="M6698" t="s">
        <v>19172</v>
      </c>
      <c r="N6698">
        <v>2.9702777770000002</v>
      </c>
      <c r="O6698">
        <v>0</v>
      </c>
      <c r="P6698">
        <v>1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1.0030269102922202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1.0030269102922202</v>
      </c>
    </row>
    <row r="6699" spans="1:31" x14ac:dyDescent="0.25">
      <c r="A6699">
        <v>1722738</v>
      </c>
      <c r="B6699">
        <v>1</v>
      </c>
      <c r="C6699" t="s">
        <v>81</v>
      </c>
      <c r="D6699" t="s">
        <v>112</v>
      </c>
      <c r="E6699" t="s">
        <v>189</v>
      </c>
      <c r="F6699" t="s">
        <v>19173</v>
      </c>
      <c r="G6699" t="s">
        <v>147</v>
      </c>
      <c r="H6699" t="s">
        <v>143</v>
      </c>
      <c r="I6699" t="s">
        <v>135</v>
      </c>
      <c r="J6699" t="s">
        <v>136</v>
      </c>
      <c r="K6699" t="s">
        <v>137</v>
      </c>
      <c r="L6699" t="s">
        <v>19174</v>
      </c>
      <c r="M6699" t="s">
        <v>18603</v>
      </c>
      <c r="N6699">
        <v>0.203055555</v>
      </c>
      <c r="O6699">
        <v>0</v>
      </c>
      <c r="P6699">
        <v>1032</v>
      </c>
      <c r="Q6699">
        <v>100</v>
      </c>
      <c r="R6699">
        <v>64</v>
      </c>
      <c r="S6699">
        <v>6</v>
      </c>
      <c r="T6699">
        <v>220</v>
      </c>
      <c r="U6699">
        <v>1</v>
      </c>
      <c r="V6699">
        <v>4</v>
      </c>
      <c r="W6699">
        <v>0</v>
      </c>
      <c r="X6699">
        <v>39.294097633638181</v>
      </c>
      <c r="Y6699">
        <v>1.780732264369068</v>
      </c>
      <c r="Z6699">
        <v>0.78352263131986744</v>
      </c>
      <c r="AA6699">
        <v>5.2656114967209522</v>
      </c>
      <c r="AB6699">
        <v>10.664937636952681</v>
      </c>
      <c r="AC6699">
        <v>4.2105905557999999E-2</v>
      </c>
      <c r="AD6699">
        <v>5.309503494125444</v>
      </c>
      <c r="AE6699">
        <v>63.140511062684197</v>
      </c>
    </row>
    <row r="6700" spans="1:31" x14ac:dyDescent="0.25">
      <c r="A6700">
        <v>1722406</v>
      </c>
      <c r="B6700">
        <v>1</v>
      </c>
      <c r="C6700" t="s">
        <v>80</v>
      </c>
      <c r="D6700" t="s">
        <v>106</v>
      </c>
      <c r="E6700" t="s">
        <v>150</v>
      </c>
      <c r="F6700" t="s">
        <v>19175</v>
      </c>
      <c r="G6700" t="s">
        <v>269</v>
      </c>
      <c r="H6700" t="s">
        <v>134</v>
      </c>
      <c r="I6700" t="s">
        <v>135</v>
      </c>
      <c r="J6700" t="s">
        <v>136</v>
      </c>
      <c r="K6700" t="s">
        <v>137</v>
      </c>
      <c r="L6700" t="s">
        <v>19176</v>
      </c>
      <c r="M6700" t="s">
        <v>19177</v>
      </c>
      <c r="N6700">
        <v>0.46444444400000001</v>
      </c>
      <c r="O6700">
        <v>0</v>
      </c>
      <c r="P6700">
        <v>4</v>
      </c>
      <c r="Q6700">
        <v>0</v>
      </c>
      <c r="R6700">
        <v>16</v>
      </c>
      <c r="S6700">
        <v>0</v>
      </c>
      <c r="T6700">
        <v>11</v>
      </c>
      <c r="U6700">
        <v>0</v>
      </c>
      <c r="V6700">
        <v>0</v>
      </c>
      <c r="W6700">
        <v>0</v>
      </c>
      <c r="X6700">
        <v>0.36216272359720003</v>
      </c>
      <c r="Y6700">
        <v>0</v>
      </c>
      <c r="Z6700">
        <v>5.7648621350089071</v>
      </c>
      <c r="AA6700">
        <v>0</v>
      </c>
      <c r="AB6700">
        <v>5.7078407302374217</v>
      </c>
      <c r="AC6700">
        <v>0</v>
      </c>
      <c r="AD6700">
        <v>0</v>
      </c>
      <c r="AE6700">
        <v>11.834865588843529</v>
      </c>
    </row>
    <row r="6701" spans="1:31" x14ac:dyDescent="0.25">
      <c r="A6701">
        <v>1722237</v>
      </c>
      <c r="B6701">
        <v>1</v>
      </c>
      <c r="C6701" t="s">
        <v>81</v>
      </c>
      <c r="D6701" t="s">
        <v>126</v>
      </c>
      <c r="E6701" t="s">
        <v>171</v>
      </c>
      <c r="F6701" t="s">
        <v>19178</v>
      </c>
      <c r="G6701" t="s">
        <v>152</v>
      </c>
      <c r="H6701" t="s">
        <v>143</v>
      </c>
      <c r="I6701" t="s">
        <v>135</v>
      </c>
      <c r="J6701" t="s">
        <v>136</v>
      </c>
      <c r="K6701" t="s">
        <v>153</v>
      </c>
      <c r="L6701" t="s">
        <v>19179</v>
      </c>
      <c r="M6701" t="s">
        <v>19180</v>
      </c>
      <c r="N6701">
        <v>8.5433777769999999</v>
      </c>
      <c r="O6701">
        <v>0</v>
      </c>
      <c r="P6701">
        <v>31</v>
      </c>
      <c r="Q6701">
        <v>0</v>
      </c>
      <c r="R6701">
        <v>5</v>
      </c>
      <c r="S6701">
        <v>0</v>
      </c>
      <c r="T6701">
        <v>2</v>
      </c>
      <c r="U6701">
        <v>0</v>
      </c>
      <c r="V6701">
        <v>0</v>
      </c>
      <c r="W6701">
        <v>0</v>
      </c>
      <c r="X6701">
        <v>38.002324059712272</v>
      </c>
      <c r="Y6701">
        <v>0</v>
      </c>
      <c r="Z6701">
        <v>9.6267713770641432</v>
      </c>
      <c r="AA6701">
        <v>0</v>
      </c>
      <c r="AB6701">
        <v>2.6504591119090235</v>
      </c>
      <c r="AC6701">
        <v>0</v>
      </c>
      <c r="AD6701">
        <v>0</v>
      </c>
      <c r="AE6701">
        <v>50.279554548685439</v>
      </c>
    </row>
    <row r="6702" spans="1:31" x14ac:dyDescent="0.25">
      <c r="A6702">
        <v>1722260</v>
      </c>
      <c r="B6702">
        <v>1</v>
      </c>
      <c r="C6702" t="s">
        <v>81</v>
      </c>
      <c r="D6702" t="s">
        <v>118</v>
      </c>
      <c r="E6702" t="s">
        <v>189</v>
      </c>
      <c r="F6702" t="s">
        <v>1784</v>
      </c>
      <c r="G6702" t="s">
        <v>173</v>
      </c>
      <c r="H6702" t="s">
        <v>143</v>
      </c>
      <c r="I6702" t="s">
        <v>135</v>
      </c>
      <c r="J6702" t="s">
        <v>136</v>
      </c>
      <c r="K6702" t="s">
        <v>153</v>
      </c>
      <c r="L6702" t="s">
        <v>19181</v>
      </c>
      <c r="M6702" t="s">
        <v>19182</v>
      </c>
      <c r="N6702">
        <v>0.96846750000000004</v>
      </c>
      <c r="O6702">
        <v>1</v>
      </c>
      <c r="P6702">
        <v>950</v>
      </c>
      <c r="Q6702">
        <v>59</v>
      </c>
      <c r="R6702">
        <v>142</v>
      </c>
      <c r="S6702">
        <v>7</v>
      </c>
      <c r="T6702">
        <v>74</v>
      </c>
      <c r="U6702">
        <v>0</v>
      </c>
      <c r="V6702">
        <v>0</v>
      </c>
      <c r="W6702">
        <v>0</v>
      </c>
      <c r="X6702">
        <v>84.748073989144928</v>
      </c>
      <c r="Y6702">
        <v>21.073298249570662</v>
      </c>
      <c r="Z6702">
        <v>15.609330594365618</v>
      </c>
      <c r="AA6702">
        <v>59.60813975168854</v>
      </c>
      <c r="AB6702">
        <v>22.989139292466575</v>
      </c>
      <c r="AC6702">
        <v>0</v>
      </c>
      <c r="AD6702">
        <v>0</v>
      </c>
      <c r="AE6702">
        <v>204.0279818772363</v>
      </c>
    </row>
    <row r="6703" spans="1:31" x14ac:dyDescent="0.25">
      <c r="A6703">
        <v>1722575</v>
      </c>
      <c r="B6703">
        <v>1</v>
      </c>
      <c r="C6703" t="s">
        <v>81</v>
      </c>
      <c r="D6703" t="s">
        <v>122</v>
      </c>
      <c r="E6703" t="s">
        <v>131</v>
      </c>
      <c r="F6703" t="s">
        <v>19183</v>
      </c>
      <c r="G6703" t="s">
        <v>238</v>
      </c>
      <c r="H6703" t="s">
        <v>134</v>
      </c>
      <c r="I6703" t="s">
        <v>135</v>
      </c>
      <c r="J6703" t="s">
        <v>136</v>
      </c>
      <c r="K6703" t="s">
        <v>137</v>
      </c>
      <c r="L6703" t="s">
        <v>19184</v>
      </c>
      <c r="M6703" t="s">
        <v>19185</v>
      </c>
      <c r="N6703">
        <v>0.80416666599999997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1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0.96419024068595272</v>
      </c>
      <c r="AC6703">
        <v>0</v>
      </c>
      <c r="AD6703">
        <v>0</v>
      </c>
      <c r="AE6703">
        <v>0.96419024068595272</v>
      </c>
    </row>
    <row r="6704" spans="1:31" x14ac:dyDescent="0.25">
      <c r="A6704">
        <v>1722801</v>
      </c>
      <c r="B6704">
        <v>1</v>
      </c>
      <c r="C6704" t="s">
        <v>81</v>
      </c>
      <c r="D6704" t="s">
        <v>122</v>
      </c>
      <c r="E6704" t="s">
        <v>131</v>
      </c>
      <c r="F6704" t="s">
        <v>19186</v>
      </c>
      <c r="G6704" t="s">
        <v>133</v>
      </c>
      <c r="H6704" t="s">
        <v>134</v>
      </c>
      <c r="I6704" t="s">
        <v>135</v>
      </c>
      <c r="J6704" t="s">
        <v>136</v>
      </c>
      <c r="K6704" t="s">
        <v>137</v>
      </c>
      <c r="L6704" t="s">
        <v>19187</v>
      </c>
      <c r="M6704" t="s">
        <v>18709</v>
      </c>
      <c r="N6704">
        <v>3.846666666</v>
      </c>
      <c r="O6704">
        <v>0</v>
      </c>
      <c r="P6704">
        <v>4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2.3953710086866802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2.3953710086866802</v>
      </c>
    </row>
    <row r="6705" spans="1:31" x14ac:dyDescent="0.25">
      <c r="A6705">
        <v>1722615</v>
      </c>
      <c r="B6705">
        <v>1</v>
      </c>
      <c r="C6705" t="s">
        <v>80</v>
      </c>
      <c r="D6705" t="s">
        <v>85</v>
      </c>
      <c r="E6705" t="s">
        <v>160</v>
      </c>
      <c r="F6705" t="s">
        <v>19188</v>
      </c>
      <c r="G6705" t="s">
        <v>326</v>
      </c>
      <c r="H6705" t="s">
        <v>134</v>
      </c>
      <c r="I6705" t="s">
        <v>135</v>
      </c>
      <c r="J6705" t="s">
        <v>136</v>
      </c>
      <c r="K6705" t="s">
        <v>137</v>
      </c>
      <c r="L6705" t="s">
        <v>19189</v>
      </c>
      <c r="M6705" t="s">
        <v>19190</v>
      </c>
      <c r="N6705">
        <v>9.7713888880000006</v>
      </c>
      <c r="O6705">
        <v>0</v>
      </c>
      <c r="P6705">
        <v>178</v>
      </c>
      <c r="Q6705">
        <v>0</v>
      </c>
      <c r="R6705">
        <v>0</v>
      </c>
      <c r="S6705">
        <v>0</v>
      </c>
      <c r="T6705">
        <v>14</v>
      </c>
      <c r="U6705">
        <v>0</v>
      </c>
      <c r="V6705">
        <v>0</v>
      </c>
      <c r="W6705">
        <v>0</v>
      </c>
      <c r="X6705">
        <v>419.08245785242349</v>
      </c>
      <c r="Y6705">
        <v>0</v>
      </c>
      <c r="Z6705">
        <v>0</v>
      </c>
      <c r="AA6705">
        <v>0</v>
      </c>
      <c r="AB6705">
        <v>17.152325178727423</v>
      </c>
      <c r="AC6705">
        <v>0</v>
      </c>
      <c r="AD6705">
        <v>0</v>
      </c>
      <c r="AE6705">
        <v>436.23478303115093</v>
      </c>
    </row>
    <row r="6706" spans="1:31" x14ac:dyDescent="0.25">
      <c r="A6706">
        <v>1722220</v>
      </c>
      <c r="B6706">
        <v>1</v>
      </c>
      <c r="C6706" t="s">
        <v>80</v>
      </c>
      <c r="D6706" t="s">
        <v>97</v>
      </c>
      <c r="E6706" t="s">
        <v>140</v>
      </c>
      <c r="F6706" t="s">
        <v>19191</v>
      </c>
      <c r="G6706" t="s">
        <v>147</v>
      </c>
      <c r="H6706" t="s">
        <v>143</v>
      </c>
      <c r="I6706" t="s">
        <v>135</v>
      </c>
      <c r="J6706" t="s">
        <v>136</v>
      </c>
      <c r="K6706" t="s">
        <v>137</v>
      </c>
      <c r="L6706" t="s">
        <v>19192</v>
      </c>
      <c r="M6706" t="s">
        <v>19193</v>
      </c>
      <c r="N6706">
        <v>1.305555555</v>
      </c>
      <c r="O6706">
        <v>11</v>
      </c>
      <c r="P6706">
        <v>7447</v>
      </c>
      <c r="Q6706">
        <v>1</v>
      </c>
      <c r="R6706">
        <v>124</v>
      </c>
      <c r="S6706">
        <v>28</v>
      </c>
      <c r="T6706">
        <v>751</v>
      </c>
      <c r="U6706">
        <v>3</v>
      </c>
      <c r="V6706">
        <v>7</v>
      </c>
      <c r="W6706">
        <v>65.666265319813519</v>
      </c>
      <c r="X6706">
        <v>2012.2565315981808</v>
      </c>
      <c r="Y6706">
        <v>0.35027387699491669</v>
      </c>
      <c r="Z6706">
        <v>36.920477290028536</v>
      </c>
      <c r="AA6706">
        <v>318.74230939970323</v>
      </c>
      <c r="AB6706">
        <v>852.57770995015346</v>
      </c>
      <c r="AC6706">
        <v>72.019784667943469</v>
      </c>
      <c r="AD6706">
        <v>6.4773782180051809</v>
      </c>
      <c r="AE6706">
        <v>3365.0107303208224</v>
      </c>
    </row>
    <row r="6707" spans="1:31" x14ac:dyDescent="0.25">
      <c r="A6707">
        <v>1722346</v>
      </c>
      <c r="B6707">
        <v>1</v>
      </c>
      <c r="C6707" t="s">
        <v>80</v>
      </c>
      <c r="D6707" t="s">
        <v>83</v>
      </c>
      <c r="E6707" t="s">
        <v>441</v>
      </c>
      <c r="F6707" t="s">
        <v>18664</v>
      </c>
      <c r="G6707" t="s">
        <v>575</v>
      </c>
      <c r="H6707" t="s">
        <v>134</v>
      </c>
      <c r="I6707" t="s">
        <v>135</v>
      </c>
      <c r="J6707" t="s">
        <v>136</v>
      </c>
      <c r="K6707" t="s">
        <v>137</v>
      </c>
      <c r="L6707" t="s">
        <v>19194</v>
      </c>
      <c r="M6707" t="s">
        <v>19195</v>
      </c>
      <c r="N6707">
        <v>10.801388888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4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164.37049190722979</v>
      </c>
      <c r="AC6707">
        <v>0</v>
      </c>
      <c r="AD6707">
        <v>0</v>
      </c>
      <c r="AE6707">
        <v>164.37049190722979</v>
      </c>
    </row>
    <row r="6708" spans="1:31" x14ac:dyDescent="0.25">
      <c r="A6708">
        <v>1722701</v>
      </c>
      <c r="B6708">
        <v>1</v>
      </c>
      <c r="C6708" t="s">
        <v>80</v>
      </c>
      <c r="D6708" t="s">
        <v>100</v>
      </c>
      <c r="E6708" t="s">
        <v>150</v>
      </c>
      <c r="F6708" t="s">
        <v>11017</v>
      </c>
      <c r="G6708" t="s">
        <v>186</v>
      </c>
      <c r="H6708" t="s">
        <v>134</v>
      </c>
      <c r="I6708" t="s">
        <v>135</v>
      </c>
      <c r="J6708" t="s">
        <v>136</v>
      </c>
      <c r="K6708" t="s">
        <v>137</v>
      </c>
      <c r="L6708" t="s">
        <v>19196</v>
      </c>
      <c r="M6708" t="s">
        <v>19197</v>
      </c>
      <c r="N6708">
        <v>0.48805555499999997</v>
      </c>
      <c r="O6708">
        <v>0</v>
      </c>
      <c r="P6708">
        <v>98</v>
      </c>
      <c r="Q6708">
        <v>0</v>
      </c>
      <c r="R6708">
        <v>1</v>
      </c>
      <c r="S6708">
        <v>0</v>
      </c>
      <c r="T6708">
        <v>19</v>
      </c>
      <c r="U6708">
        <v>0</v>
      </c>
      <c r="V6708">
        <v>0</v>
      </c>
      <c r="W6708">
        <v>0</v>
      </c>
      <c r="X6708">
        <v>18.434036722415758</v>
      </c>
      <c r="Y6708">
        <v>0</v>
      </c>
      <c r="Z6708">
        <v>0</v>
      </c>
      <c r="AA6708">
        <v>0</v>
      </c>
      <c r="AB6708">
        <v>10.930992067223377</v>
      </c>
      <c r="AC6708">
        <v>0</v>
      </c>
      <c r="AD6708">
        <v>0</v>
      </c>
      <c r="AE6708">
        <v>29.365028789639133</v>
      </c>
    </row>
    <row r="6709" spans="1:31" x14ac:dyDescent="0.25">
      <c r="A6709">
        <v>1722203</v>
      </c>
      <c r="B6709">
        <v>1</v>
      </c>
      <c r="C6709" t="s">
        <v>80</v>
      </c>
      <c r="D6709" t="s">
        <v>98</v>
      </c>
      <c r="E6709" t="s">
        <v>171</v>
      </c>
      <c r="F6709" t="s">
        <v>19198</v>
      </c>
      <c r="G6709" t="s">
        <v>5650</v>
      </c>
      <c r="H6709" t="s">
        <v>143</v>
      </c>
      <c r="I6709" t="s">
        <v>135</v>
      </c>
      <c r="J6709" t="s">
        <v>136</v>
      </c>
      <c r="K6709" t="s">
        <v>137</v>
      </c>
      <c r="L6709" t="s">
        <v>19199</v>
      </c>
      <c r="M6709" t="s">
        <v>19200</v>
      </c>
      <c r="N6709">
        <v>1.2475000000000001</v>
      </c>
      <c r="O6709">
        <v>0</v>
      </c>
      <c r="P6709">
        <v>229</v>
      </c>
      <c r="Q6709">
        <v>0</v>
      </c>
      <c r="R6709">
        <v>4</v>
      </c>
      <c r="S6709">
        <v>0</v>
      </c>
      <c r="T6709">
        <v>55</v>
      </c>
      <c r="U6709">
        <v>0</v>
      </c>
      <c r="V6709">
        <v>0</v>
      </c>
      <c r="W6709">
        <v>0</v>
      </c>
      <c r="X6709">
        <v>76.470382661403789</v>
      </c>
      <c r="Y6709">
        <v>0</v>
      </c>
      <c r="Z6709">
        <v>2.9458781603240993</v>
      </c>
      <c r="AA6709">
        <v>0</v>
      </c>
      <c r="AB6709">
        <v>44.860351759715741</v>
      </c>
      <c r="AC6709">
        <v>0</v>
      </c>
      <c r="AD6709">
        <v>0</v>
      </c>
      <c r="AE6709">
        <v>124.27661258144363</v>
      </c>
    </row>
    <row r="6710" spans="1:31" x14ac:dyDescent="0.25">
      <c r="A6710">
        <v>1722177</v>
      </c>
      <c r="B6710">
        <v>1</v>
      </c>
      <c r="C6710" t="s">
        <v>81</v>
      </c>
      <c r="D6710" t="s">
        <v>123</v>
      </c>
      <c r="E6710" t="s">
        <v>171</v>
      </c>
      <c r="F6710" t="s">
        <v>10803</v>
      </c>
      <c r="G6710" t="s">
        <v>147</v>
      </c>
      <c r="H6710" t="s">
        <v>143</v>
      </c>
      <c r="I6710" t="s">
        <v>135</v>
      </c>
      <c r="J6710" t="s">
        <v>136</v>
      </c>
      <c r="K6710" t="s">
        <v>137</v>
      </c>
      <c r="L6710" t="s">
        <v>19201</v>
      </c>
      <c r="M6710" t="s">
        <v>19202</v>
      </c>
      <c r="N6710">
        <v>3.025555555</v>
      </c>
      <c r="O6710">
        <v>7</v>
      </c>
      <c r="P6710">
        <v>7</v>
      </c>
      <c r="Q6710">
        <v>208</v>
      </c>
      <c r="R6710">
        <v>149</v>
      </c>
      <c r="S6710">
        <v>42</v>
      </c>
      <c r="T6710">
        <v>19</v>
      </c>
      <c r="U6710">
        <v>0</v>
      </c>
      <c r="V6710">
        <v>0</v>
      </c>
      <c r="W6710">
        <v>5.016424069800733</v>
      </c>
      <c r="X6710">
        <v>14.005235801696109</v>
      </c>
      <c r="Y6710">
        <v>203.66776656717002</v>
      </c>
      <c r="Z6710">
        <v>157.91524627269735</v>
      </c>
      <c r="AA6710">
        <v>472.08637357209352</v>
      </c>
      <c r="AB6710">
        <v>22.65941750767055</v>
      </c>
      <c r="AC6710">
        <v>0</v>
      </c>
      <c r="AD6710">
        <v>0</v>
      </c>
      <c r="AE6710">
        <v>875.35046379112828</v>
      </c>
    </row>
    <row r="6711" spans="1:31" x14ac:dyDescent="0.25">
      <c r="A6711">
        <v>1722154</v>
      </c>
      <c r="B6711">
        <v>1</v>
      </c>
      <c r="C6711" t="s">
        <v>81</v>
      </c>
      <c r="D6711" t="s">
        <v>123</v>
      </c>
      <c r="E6711" t="s">
        <v>314</v>
      </c>
      <c r="F6711" t="s">
        <v>19203</v>
      </c>
      <c r="G6711" t="s">
        <v>147</v>
      </c>
      <c r="H6711" t="s">
        <v>143</v>
      </c>
      <c r="I6711" t="s">
        <v>135</v>
      </c>
      <c r="J6711" t="s">
        <v>136</v>
      </c>
      <c r="K6711" t="s">
        <v>137</v>
      </c>
      <c r="L6711" t="s">
        <v>19204</v>
      </c>
      <c r="M6711" t="s">
        <v>19205</v>
      </c>
      <c r="N6711">
        <v>0.48451194400000003</v>
      </c>
      <c r="O6711">
        <v>0</v>
      </c>
      <c r="P6711">
        <v>2202</v>
      </c>
      <c r="Q6711">
        <v>0</v>
      </c>
      <c r="R6711">
        <v>158</v>
      </c>
      <c r="S6711">
        <v>21</v>
      </c>
      <c r="T6711">
        <v>467</v>
      </c>
      <c r="U6711">
        <v>17</v>
      </c>
      <c r="V6711">
        <v>14</v>
      </c>
      <c r="W6711">
        <v>0</v>
      </c>
      <c r="X6711">
        <v>200.0763082931652</v>
      </c>
      <c r="Y6711">
        <v>0</v>
      </c>
      <c r="Z6711">
        <v>16.70645455604998</v>
      </c>
      <c r="AA6711">
        <v>304.36229290562181</v>
      </c>
      <c r="AB6711">
        <v>130.28435942358232</v>
      </c>
      <c r="AC6711">
        <v>534.54613496147533</v>
      </c>
      <c r="AD6711">
        <v>68.721391996650681</v>
      </c>
      <c r="AE6711">
        <v>1254.6969421365452</v>
      </c>
    </row>
    <row r="6712" spans="1:31" x14ac:dyDescent="0.25">
      <c r="A6712">
        <v>1722303</v>
      </c>
      <c r="B6712">
        <v>1</v>
      </c>
      <c r="C6712" t="s">
        <v>81</v>
      </c>
      <c r="D6712" t="s">
        <v>127</v>
      </c>
      <c r="E6712" t="s">
        <v>150</v>
      </c>
      <c r="F6712" t="s">
        <v>19206</v>
      </c>
      <c r="G6712" t="s">
        <v>186</v>
      </c>
      <c r="H6712" t="s">
        <v>134</v>
      </c>
      <c r="I6712" t="s">
        <v>135</v>
      </c>
      <c r="J6712" t="s">
        <v>136</v>
      </c>
      <c r="K6712" t="s">
        <v>137</v>
      </c>
      <c r="L6712" t="s">
        <v>19207</v>
      </c>
      <c r="M6712" t="s">
        <v>19208</v>
      </c>
      <c r="N6712">
        <v>0.91500000000000004</v>
      </c>
      <c r="O6712">
        <v>0</v>
      </c>
      <c r="P6712">
        <v>4</v>
      </c>
      <c r="Q6712">
        <v>0</v>
      </c>
      <c r="R6712">
        <v>13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0.56187324470725342</v>
      </c>
      <c r="Y6712">
        <v>0</v>
      </c>
      <c r="Z6712">
        <v>0.79276673736444359</v>
      </c>
      <c r="AA6712">
        <v>0</v>
      </c>
      <c r="AB6712">
        <v>0</v>
      </c>
      <c r="AC6712">
        <v>0</v>
      </c>
      <c r="AD6712">
        <v>0</v>
      </c>
      <c r="AE6712">
        <v>1.354639982071697</v>
      </c>
    </row>
    <row r="6713" spans="1:31" x14ac:dyDescent="0.25">
      <c r="A6713">
        <v>1722197</v>
      </c>
      <c r="B6713">
        <v>1</v>
      </c>
      <c r="C6713" t="s">
        <v>80</v>
      </c>
      <c r="D6713" t="s">
        <v>104</v>
      </c>
      <c r="E6713" t="s">
        <v>160</v>
      </c>
      <c r="F6713" t="s">
        <v>5097</v>
      </c>
      <c r="G6713" t="s">
        <v>162</v>
      </c>
      <c r="H6713" t="s">
        <v>134</v>
      </c>
      <c r="I6713" t="s">
        <v>135</v>
      </c>
      <c r="J6713" t="s">
        <v>136</v>
      </c>
      <c r="K6713" t="s">
        <v>137</v>
      </c>
      <c r="L6713" t="s">
        <v>19209</v>
      </c>
      <c r="M6713" t="s">
        <v>19210</v>
      </c>
      <c r="N6713">
        <v>5.7397222220000002</v>
      </c>
      <c r="O6713">
        <v>0</v>
      </c>
      <c r="P6713">
        <v>22</v>
      </c>
      <c r="Q6713">
        <v>0</v>
      </c>
      <c r="R6713">
        <v>0</v>
      </c>
      <c r="S6713">
        <v>0</v>
      </c>
      <c r="T6713">
        <v>1</v>
      </c>
      <c r="U6713">
        <v>0</v>
      </c>
      <c r="V6713">
        <v>0</v>
      </c>
      <c r="W6713">
        <v>0</v>
      </c>
      <c r="X6713">
        <v>24.759338645745423</v>
      </c>
      <c r="Y6713">
        <v>0</v>
      </c>
      <c r="Z6713">
        <v>0</v>
      </c>
      <c r="AA6713">
        <v>0</v>
      </c>
      <c r="AB6713">
        <v>0.78640070799358641</v>
      </c>
      <c r="AC6713">
        <v>0</v>
      </c>
      <c r="AD6713">
        <v>0</v>
      </c>
      <c r="AE6713">
        <v>25.545739353739009</v>
      </c>
    </row>
    <row r="6714" spans="1:31" x14ac:dyDescent="0.25">
      <c r="A6714">
        <v>1722446</v>
      </c>
      <c r="B6714">
        <v>1</v>
      </c>
      <c r="C6714" t="s">
        <v>80</v>
      </c>
      <c r="D6714" t="s">
        <v>88</v>
      </c>
      <c r="E6714" t="s">
        <v>131</v>
      </c>
      <c r="F6714" t="s">
        <v>19211</v>
      </c>
      <c r="G6714" t="s">
        <v>133</v>
      </c>
      <c r="H6714" t="s">
        <v>134</v>
      </c>
      <c r="I6714" t="s">
        <v>135</v>
      </c>
      <c r="J6714" t="s">
        <v>136</v>
      </c>
      <c r="K6714" t="s">
        <v>137</v>
      </c>
      <c r="L6714" t="s">
        <v>19212</v>
      </c>
      <c r="M6714" t="s">
        <v>19213</v>
      </c>
      <c r="N6714">
        <v>1.2822222219999999</v>
      </c>
      <c r="O6714">
        <v>0</v>
      </c>
      <c r="P6714">
        <v>18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4.9339174043890033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4.9339174043890033</v>
      </c>
    </row>
    <row r="6715" spans="1:31" x14ac:dyDescent="0.25">
      <c r="A6715">
        <v>1722532</v>
      </c>
      <c r="B6715">
        <v>1</v>
      </c>
      <c r="C6715" t="s">
        <v>81</v>
      </c>
      <c r="D6715" t="s">
        <v>123</v>
      </c>
      <c r="E6715" t="s">
        <v>160</v>
      </c>
      <c r="F6715" t="s">
        <v>2002</v>
      </c>
      <c r="G6715" t="s">
        <v>162</v>
      </c>
      <c r="H6715" t="s">
        <v>134</v>
      </c>
      <c r="I6715" t="s">
        <v>135</v>
      </c>
      <c r="J6715" t="s">
        <v>136</v>
      </c>
      <c r="K6715" t="s">
        <v>137</v>
      </c>
      <c r="L6715" t="s">
        <v>19214</v>
      </c>
      <c r="M6715" t="s">
        <v>19215</v>
      </c>
      <c r="N6715">
        <v>2.028611111</v>
      </c>
      <c r="O6715">
        <v>0</v>
      </c>
      <c r="P6715">
        <v>66</v>
      </c>
      <c r="Q6715">
        <v>0</v>
      </c>
      <c r="R6715">
        <v>0</v>
      </c>
      <c r="S6715">
        <v>0</v>
      </c>
      <c r="T6715">
        <v>11</v>
      </c>
      <c r="U6715">
        <v>0</v>
      </c>
      <c r="V6715">
        <v>0</v>
      </c>
      <c r="W6715">
        <v>0</v>
      </c>
      <c r="X6715">
        <v>33.65128536644206</v>
      </c>
      <c r="Y6715">
        <v>0</v>
      </c>
      <c r="Z6715">
        <v>0</v>
      </c>
      <c r="AA6715">
        <v>0</v>
      </c>
      <c r="AB6715">
        <v>36.345410174413665</v>
      </c>
      <c r="AC6715">
        <v>0</v>
      </c>
      <c r="AD6715">
        <v>0</v>
      </c>
      <c r="AE6715">
        <v>69.996695540855725</v>
      </c>
    </row>
    <row r="6716" spans="1:31" x14ac:dyDescent="0.25">
      <c r="A6716">
        <v>1722681</v>
      </c>
      <c r="B6716">
        <v>1</v>
      </c>
      <c r="C6716" t="s">
        <v>80</v>
      </c>
      <c r="D6716" t="s">
        <v>84</v>
      </c>
      <c r="E6716" t="s">
        <v>171</v>
      </c>
      <c r="F6716" t="s">
        <v>19216</v>
      </c>
      <c r="G6716" t="s">
        <v>295</v>
      </c>
      <c r="H6716" t="s">
        <v>143</v>
      </c>
      <c r="I6716" t="s">
        <v>135</v>
      </c>
      <c r="J6716" t="s">
        <v>136</v>
      </c>
      <c r="K6716" t="s">
        <v>137</v>
      </c>
      <c r="L6716" t="s">
        <v>19217</v>
      </c>
      <c r="M6716" t="s">
        <v>19218</v>
      </c>
      <c r="N6716">
        <v>2.9474999999999998</v>
      </c>
      <c r="O6716">
        <v>0</v>
      </c>
      <c r="P6716">
        <v>0</v>
      </c>
      <c r="Q6716">
        <v>0</v>
      </c>
      <c r="R6716">
        <v>0</v>
      </c>
      <c r="S6716">
        <v>1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75.280894682810001</v>
      </c>
      <c r="AB6716">
        <v>0</v>
      </c>
      <c r="AC6716">
        <v>0</v>
      </c>
      <c r="AD6716">
        <v>0</v>
      </c>
      <c r="AE6716">
        <v>75.280894682810001</v>
      </c>
    </row>
    <row r="6717" spans="1:31" x14ac:dyDescent="0.25">
      <c r="A6717">
        <v>1722489</v>
      </c>
      <c r="B6717">
        <v>1</v>
      </c>
      <c r="C6717" t="s">
        <v>80</v>
      </c>
      <c r="D6717" t="s">
        <v>111</v>
      </c>
      <c r="E6717" t="s">
        <v>131</v>
      </c>
      <c r="F6717" t="s">
        <v>19219</v>
      </c>
      <c r="G6717" t="s">
        <v>238</v>
      </c>
      <c r="H6717" t="s">
        <v>134</v>
      </c>
      <c r="I6717" t="s">
        <v>135</v>
      </c>
      <c r="J6717" t="s">
        <v>136</v>
      </c>
      <c r="K6717" t="s">
        <v>137</v>
      </c>
      <c r="L6717" t="s">
        <v>19220</v>
      </c>
      <c r="M6717" t="s">
        <v>19221</v>
      </c>
      <c r="N6717">
        <v>1.0280555549999999</v>
      </c>
      <c r="O6717">
        <v>0</v>
      </c>
      <c r="P6717">
        <v>1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1.0035184674050714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1.0035184674050714</v>
      </c>
    </row>
    <row r="6718" spans="1:31" x14ac:dyDescent="0.25">
      <c r="A6718">
        <v>1723188</v>
      </c>
      <c r="B6718">
        <v>1</v>
      </c>
      <c r="C6718" t="s">
        <v>80</v>
      </c>
      <c r="D6718" t="s">
        <v>93</v>
      </c>
      <c r="E6718" t="s">
        <v>140</v>
      </c>
      <c r="F6718" t="s">
        <v>19222</v>
      </c>
      <c r="G6718" t="s">
        <v>295</v>
      </c>
      <c r="H6718" t="s">
        <v>143</v>
      </c>
      <c r="I6718" t="s">
        <v>135</v>
      </c>
      <c r="J6718" t="s">
        <v>136</v>
      </c>
      <c r="K6718" t="s">
        <v>137</v>
      </c>
      <c r="L6718" t="s">
        <v>19223</v>
      </c>
      <c r="M6718" t="s">
        <v>19224</v>
      </c>
      <c r="N6718">
        <v>2.0938888879999999</v>
      </c>
      <c r="O6718">
        <v>0</v>
      </c>
      <c r="P6718">
        <v>418</v>
      </c>
      <c r="Q6718">
        <v>49</v>
      </c>
      <c r="R6718">
        <v>336</v>
      </c>
      <c r="S6718">
        <v>11</v>
      </c>
      <c r="T6718">
        <v>226</v>
      </c>
      <c r="U6718">
        <v>0</v>
      </c>
      <c r="V6718">
        <v>0</v>
      </c>
      <c r="W6718">
        <v>0</v>
      </c>
      <c r="X6718">
        <v>122.01905687711663</v>
      </c>
      <c r="Y6718">
        <v>9.3141706309339103</v>
      </c>
      <c r="Z6718">
        <v>184.31026797925651</v>
      </c>
      <c r="AA6718">
        <v>183.20863801124773</v>
      </c>
      <c r="AB6718">
        <v>412.90683177155557</v>
      </c>
      <c r="AC6718">
        <v>0</v>
      </c>
      <c r="AD6718">
        <v>0</v>
      </c>
      <c r="AE6718">
        <v>911.75896527011037</v>
      </c>
    </row>
    <row r="6719" spans="1:31" x14ac:dyDescent="0.25">
      <c r="A6719">
        <v>1723119</v>
      </c>
      <c r="B6719">
        <v>1</v>
      </c>
      <c r="C6719" t="s">
        <v>80</v>
      </c>
      <c r="D6719" t="s">
        <v>88</v>
      </c>
      <c r="E6719" t="s">
        <v>131</v>
      </c>
      <c r="F6719" t="s">
        <v>19225</v>
      </c>
      <c r="G6719" t="s">
        <v>242</v>
      </c>
      <c r="H6719" t="s">
        <v>134</v>
      </c>
      <c r="I6719" t="s">
        <v>135</v>
      </c>
      <c r="J6719" t="s">
        <v>136</v>
      </c>
      <c r="K6719" t="s">
        <v>137</v>
      </c>
      <c r="L6719" t="s">
        <v>19226</v>
      </c>
      <c r="M6719" t="s">
        <v>19227</v>
      </c>
      <c r="N6719">
        <v>7.5188888880000002</v>
      </c>
      <c r="O6719">
        <v>0</v>
      </c>
      <c r="P6719">
        <v>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2.4605468825281021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2.4605468825281021</v>
      </c>
    </row>
    <row r="6720" spans="1:31" x14ac:dyDescent="0.25">
      <c r="A6720">
        <v>1722996</v>
      </c>
      <c r="B6720">
        <v>1</v>
      </c>
      <c r="C6720" t="s">
        <v>81</v>
      </c>
      <c r="D6720" t="s">
        <v>118</v>
      </c>
      <c r="E6720" t="s">
        <v>189</v>
      </c>
      <c r="F6720" t="s">
        <v>1048</v>
      </c>
      <c r="G6720" t="s">
        <v>147</v>
      </c>
      <c r="H6720" t="s">
        <v>143</v>
      </c>
      <c r="I6720" t="s">
        <v>135</v>
      </c>
      <c r="J6720" t="s">
        <v>136</v>
      </c>
      <c r="K6720" t="s">
        <v>137</v>
      </c>
      <c r="L6720" t="s">
        <v>19228</v>
      </c>
      <c r="M6720" t="s">
        <v>19229</v>
      </c>
      <c r="N6720">
        <v>0.75972222199999995</v>
      </c>
      <c r="O6720">
        <v>3</v>
      </c>
      <c r="P6720">
        <v>61</v>
      </c>
      <c r="Q6720">
        <v>41</v>
      </c>
      <c r="R6720">
        <v>97</v>
      </c>
      <c r="S6720">
        <v>2</v>
      </c>
      <c r="T6720">
        <v>25</v>
      </c>
      <c r="U6720">
        <v>0</v>
      </c>
      <c r="V6720">
        <v>0</v>
      </c>
      <c r="W6720">
        <v>0.81157170908849174</v>
      </c>
      <c r="X6720">
        <v>5.7904397582061016</v>
      </c>
      <c r="Y6720">
        <v>17.865549283245116</v>
      </c>
      <c r="Z6720">
        <v>39.466013702893456</v>
      </c>
      <c r="AA6720">
        <v>2.8030523054752292</v>
      </c>
      <c r="AB6720">
        <v>33.432354324083128</v>
      </c>
      <c r="AC6720">
        <v>0</v>
      </c>
      <c r="AD6720">
        <v>0</v>
      </c>
      <c r="AE6720">
        <v>100.16898108299154</v>
      </c>
    </row>
    <row r="6721" spans="1:31" x14ac:dyDescent="0.25">
      <c r="A6721">
        <v>1723165</v>
      </c>
      <c r="B6721">
        <v>1</v>
      </c>
      <c r="C6721" t="s">
        <v>80</v>
      </c>
      <c r="D6721" t="s">
        <v>107</v>
      </c>
      <c r="E6721" t="s">
        <v>150</v>
      </c>
      <c r="F6721" t="s">
        <v>19230</v>
      </c>
      <c r="G6721" t="s">
        <v>186</v>
      </c>
      <c r="H6721" t="s">
        <v>134</v>
      </c>
      <c r="I6721" t="s">
        <v>135</v>
      </c>
      <c r="J6721" t="s">
        <v>136</v>
      </c>
      <c r="K6721" t="s">
        <v>137</v>
      </c>
      <c r="L6721" t="s">
        <v>19231</v>
      </c>
      <c r="M6721" t="s">
        <v>19232</v>
      </c>
      <c r="N6721">
        <v>1.592222222</v>
      </c>
      <c r="O6721">
        <v>0</v>
      </c>
      <c r="P6721">
        <v>173</v>
      </c>
      <c r="Q6721">
        <v>0</v>
      </c>
      <c r="R6721">
        <v>0</v>
      </c>
      <c r="S6721">
        <v>0</v>
      </c>
      <c r="T6721">
        <v>11</v>
      </c>
      <c r="U6721">
        <v>0</v>
      </c>
      <c r="V6721">
        <v>0</v>
      </c>
      <c r="W6721">
        <v>0</v>
      </c>
      <c r="X6721">
        <v>37.802724686978955</v>
      </c>
      <c r="Y6721">
        <v>0</v>
      </c>
      <c r="Z6721">
        <v>0</v>
      </c>
      <c r="AA6721">
        <v>0</v>
      </c>
      <c r="AB6721">
        <v>10.099243846943788</v>
      </c>
      <c r="AC6721">
        <v>0</v>
      </c>
      <c r="AD6721">
        <v>0</v>
      </c>
      <c r="AE6721">
        <v>47.901968533922741</v>
      </c>
    </row>
    <row r="6722" spans="1:31" x14ac:dyDescent="0.25">
      <c r="A6722">
        <v>1723142</v>
      </c>
      <c r="B6722">
        <v>1</v>
      </c>
      <c r="C6722" t="s">
        <v>80</v>
      </c>
      <c r="D6722" t="s">
        <v>82</v>
      </c>
      <c r="E6722" t="s">
        <v>131</v>
      </c>
      <c r="F6722" t="s">
        <v>19233</v>
      </c>
      <c r="G6722" t="s">
        <v>242</v>
      </c>
      <c r="H6722" t="s">
        <v>134</v>
      </c>
      <c r="I6722" t="s">
        <v>135</v>
      </c>
      <c r="J6722" t="s">
        <v>136</v>
      </c>
      <c r="K6722" t="s">
        <v>137</v>
      </c>
      <c r="L6722" t="s">
        <v>19234</v>
      </c>
      <c r="M6722" t="s">
        <v>19235</v>
      </c>
      <c r="N6722">
        <v>5.5888888879999996</v>
      </c>
      <c r="O6722">
        <v>0</v>
      </c>
      <c r="P6722">
        <v>11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15.888226761036448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15.888226761036448</v>
      </c>
    </row>
    <row r="6723" spans="1:31" x14ac:dyDescent="0.25">
      <c r="A6723">
        <v>1723019</v>
      </c>
      <c r="B6723">
        <v>1</v>
      </c>
      <c r="C6723" t="s">
        <v>81</v>
      </c>
      <c r="D6723" t="s">
        <v>115</v>
      </c>
      <c r="E6723" t="s">
        <v>150</v>
      </c>
      <c r="F6723" t="s">
        <v>19236</v>
      </c>
      <c r="G6723" t="s">
        <v>186</v>
      </c>
      <c r="H6723" t="s">
        <v>134</v>
      </c>
      <c r="I6723" t="s">
        <v>135</v>
      </c>
      <c r="J6723" t="s">
        <v>136</v>
      </c>
      <c r="K6723" t="s">
        <v>137</v>
      </c>
      <c r="L6723" t="s">
        <v>19237</v>
      </c>
      <c r="M6723" t="s">
        <v>19238</v>
      </c>
      <c r="N6723">
        <v>5.3286111109999998</v>
      </c>
      <c r="O6723">
        <v>0</v>
      </c>
      <c r="P6723">
        <v>33</v>
      </c>
      <c r="Q6723">
        <v>0</v>
      </c>
      <c r="R6723">
        <v>0</v>
      </c>
      <c r="S6723">
        <v>0</v>
      </c>
      <c r="T6723">
        <v>5</v>
      </c>
      <c r="U6723">
        <v>0</v>
      </c>
      <c r="V6723">
        <v>0</v>
      </c>
      <c r="W6723">
        <v>0</v>
      </c>
      <c r="X6723">
        <v>16.670084002733503</v>
      </c>
      <c r="Y6723">
        <v>0</v>
      </c>
      <c r="Z6723">
        <v>0</v>
      </c>
      <c r="AA6723">
        <v>0</v>
      </c>
      <c r="AB6723">
        <v>1.2271032670717275</v>
      </c>
      <c r="AC6723">
        <v>0</v>
      </c>
      <c r="AD6723">
        <v>0</v>
      </c>
      <c r="AE6723">
        <v>17.897187269805229</v>
      </c>
    </row>
    <row r="6724" spans="1:31" x14ac:dyDescent="0.25">
      <c r="A6724">
        <v>1722956</v>
      </c>
      <c r="B6724">
        <v>1</v>
      </c>
      <c r="C6724" t="s">
        <v>80</v>
      </c>
      <c r="D6724" t="s">
        <v>93</v>
      </c>
      <c r="E6724" t="s">
        <v>140</v>
      </c>
      <c r="F6724" t="s">
        <v>19239</v>
      </c>
      <c r="G6724" t="s">
        <v>147</v>
      </c>
      <c r="H6724" t="s">
        <v>143</v>
      </c>
      <c r="I6724" t="s">
        <v>135</v>
      </c>
      <c r="J6724" t="s">
        <v>136</v>
      </c>
      <c r="K6724" t="s">
        <v>137</v>
      </c>
      <c r="L6724" t="s">
        <v>19240</v>
      </c>
      <c r="M6724" t="s">
        <v>19241</v>
      </c>
      <c r="N6724">
        <v>1.599444444</v>
      </c>
      <c r="O6724">
        <v>1</v>
      </c>
      <c r="P6724">
        <v>98</v>
      </c>
      <c r="Q6724">
        <v>9</v>
      </c>
      <c r="R6724">
        <v>149</v>
      </c>
      <c r="S6724">
        <v>2</v>
      </c>
      <c r="T6724">
        <v>60</v>
      </c>
      <c r="U6724">
        <v>3</v>
      </c>
      <c r="V6724">
        <v>0</v>
      </c>
      <c r="W6724">
        <v>6.5934028668755001E-2</v>
      </c>
      <c r="X6724">
        <v>31.335905338897835</v>
      </c>
      <c r="Y6724">
        <v>20.752585280666974</v>
      </c>
      <c r="Z6724">
        <v>80.690205603402831</v>
      </c>
      <c r="AA6724">
        <v>56.86326151051707</v>
      </c>
      <c r="AB6724">
        <v>75.468584683061451</v>
      </c>
      <c r="AC6724">
        <v>300.6242992251681</v>
      </c>
      <c r="AD6724">
        <v>0</v>
      </c>
      <c r="AE6724">
        <v>565.80077567038302</v>
      </c>
    </row>
    <row r="6725" spans="1:31" x14ac:dyDescent="0.25">
      <c r="A6725">
        <v>1733344</v>
      </c>
      <c r="B6725">
        <v>1</v>
      </c>
      <c r="C6725" t="s">
        <v>80</v>
      </c>
      <c r="D6725" t="s">
        <v>106</v>
      </c>
      <c r="E6725" t="s">
        <v>160</v>
      </c>
      <c r="F6725" t="s">
        <v>19242</v>
      </c>
      <c r="G6725" t="s">
        <v>162</v>
      </c>
      <c r="H6725" t="s">
        <v>134</v>
      </c>
      <c r="I6725" t="s">
        <v>135</v>
      </c>
      <c r="J6725" t="s">
        <v>136</v>
      </c>
      <c r="K6725" t="s">
        <v>137</v>
      </c>
      <c r="L6725" t="s">
        <v>19243</v>
      </c>
      <c r="M6725" t="s">
        <v>19244</v>
      </c>
      <c r="N6725">
        <v>1.2838888879999999</v>
      </c>
      <c r="O6725">
        <v>0</v>
      </c>
      <c r="P6725">
        <v>8</v>
      </c>
      <c r="Q6725">
        <v>0</v>
      </c>
      <c r="R6725">
        <v>4</v>
      </c>
      <c r="S6725">
        <v>0</v>
      </c>
      <c r="T6725">
        <v>9</v>
      </c>
      <c r="U6725">
        <v>0</v>
      </c>
      <c r="V6725">
        <v>0</v>
      </c>
      <c r="W6725">
        <v>0</v>
      </c>
      <c r="X6725">
        <v>3.4089481754978959</v>
      </c>
      <c r="Y6725">
        <v>0</v>
      </c>
      <c r="Z6725">
        <v>1.7564386175713713</v>
      </c>
      <c r="AA6725">
        <v>0</v>
      </c>
      <c r="AB6725">
        <v>8.5973651308350707</v>
      </c>
      <c r="AC6725">
        <v>0</v>
      </c>
      <c r="AD6725">
        <v>0</v>
      </c>
      <c r="AE6725">
        <v>13.762751923904338</v>
      </c>
    </row>
    <row r="6726" spans="1:31" x14ac:dyDescent="0.25">
      <c r="A6726">
        <v>1723102</v>
      </c>
      <c r="B6726">
        <v>1</v>
      </c>
      <c r="C6726" t="s">
        <v>81</v>
      </c>
      <c r="D6726" t="s">
        <v>113</v>
      </c>
      <c r="E6726" t="s">
        <v>150</v>
      </c>
      <c r="F6726" t="s">
        <v>4997</v>
      </c>
      <c r="G6726" t="s">
        <v>186</v>
      </c>
      <c r="H6726" t="s">
        <v>134</v>
      </c>
      <c r="I6726" t="s">
        <v>135</v>
      </c>
      <c r="J6726" t="s">
        <v>136</v>
      </c>
      <c r="K6726" t="s">
        <v>137</v>
      </c>
      <c r="L6726" t="s">
        <v>19245</v>
      </c>
      <c r="M6726" t="s">
        <v>19246</v>
      </c>
      <c r="N6726">
        <v>0.55805555500000004</v>
      </c>
      <c r="O6726">
        <v>0</v>
      </c>
      <c r="P6726">
        <v>17</v>
      </c>
      <c r="Q6726">
        <v>0</v>
      </c>
      <c r="R6726">
        <v>31</v>
      </c>
      <c r="S6726">
        <v>0</v>
      </c>
      <c r="T6726">
        <v>4</v>
      </c>
      <c r="U6726">
        <v>0</v>
      </c>
      <c r="V6726">
        <v>0</v>
      </c>
      <c r="W6726">
        <v>0</v>
      </c>
      <c r="X6726">
        <v>0.81094507939797711</v>
      </c>
      <c r="Y6726">
        <v>0</v>
      </c>
      <c r="Z6726">
        <v>3.2886512442383213</v>
      </c>
      <c r="AA6726">
        <v>0</v>
      </c>
      <c r="AB6726">
        <v>0.36223497915030423</v>
      </c>
      <c r="AC6726">
        <v>0</v>
      </c>
      <c r="AD6726">
        <v>0</v>
      </c>
      <c r="AE6726">
        <v>4.4618313027866021</v>
      </c>
    </row>
    <row r="6727" spans="1:31" x14ac:dyDescent="0.25">
      <c r="A6727">
        <v>1733384</v>
      </c>
      <c r="B6727">
        <v>1</v>
      </c>
      <c r="C6727" t="s">
        <v>81</v>
      </c>
      <c r="D6727" t="s">
        <v>121</v>
      </c>
      <c r="E6727" t="s">
        <v>171</v>
      </c>
      <c r="F6727" t="s">
        <v>17389</v>
      </c>
      <c r="G6727" t="s">
        <v>147</v>
      </c>
      <c r="H6727" t="s">
        <v>143</v>
      </c>
      <c r="I6727" t="s">
        <v>455</v>
      </c>
      <c r="J6727" t="s">
        <v>136</v>
      </c>
      <c r="K6727" t="s">
        <v>137</v>
      </c>
      <c r="L6727" t="s">
        <v>19247</v>
      </c>
      <c r="M6727" t="s">
        <v>19248</v>
      </c>
      <c r="N6727">
        <v>8.3333330000000001E-3</v>
      </c>
      <c r="O6727">
        <v>0</v>
      </c>
      <c r="P6727">
        <v>1135</v>
      </c>
      <c r="Q6727">
        <v>1</v>
      </c>
      <c r="R6727">
        <v>26</v>
      </c>
      <c r="S6727">
        <v>5</v>
      </c>
      <c r="T6727">
        <v>52</v>
      </c>
      <c r="U6727">
        <v>0</v>
      </c>
      <c r="V6727">
        <v>0</v>
      </c>
      <c r="W6727">
        <v>0</v>
      </c>
      <c r="X6727">
        <v>1.0300483865734098</v>
      </c>
      <c r="Y6727">
        <v>0</v>
      </c>
      <c r="Z6727">
        <v>1.1501596862033331E-2</v>
      </c>
      <c r="AA6727">
        <v>8.1315807343983332E-2</v>
      </c>
      <c r="AB6727">
        <v>8.1150362034016668E-2</v>
      </c>
      <c r="AC6727">
        <v>0</v>
      </c>
      <c r="AD6727">
        <v>0</v>
      </c>
      <c r="AE6727">
        <v>1.204016152813443</v>
      </c>
    </row>
    <row r="6728" spans="1:31" x14ac:dyDescent="0.25">
      <c r="A6728">
        <v>1723105</v>
      </c>
      <c r="B6728">
        <v>1</v>
      </c>
      <c r="C6728" t="s">
        <v>80</v>
      </c>
      <c r="D6728" t="s">
        <v>102</v>
      </c>
      <c r="E6728" t="s">
        <v>131</v>
      </c>
      <c r="F6728" t="s">
        <v>19249</v>
      </c>
      <c r="G6728" t="s">
        <v>133</v>
      </c>
      <c r="H6728" t="s">
        <v>134</v>
      </c>
      <c r="I6728" t="s">
        <v>135</v>
      </c>
      <c r="J6728" t="s">
        <v>136</v>
      </c>
      <c r="K6728" t="s">
        <v>137</v>
      </c>
      <c r="L6728" t="s">
        <v>19250</v>
      </c>
      <c r="M6728" t="s">
        <v>19251</v>
      </c>
      <c r="N6728">
        <v>2.409444444</v>
      </c>
      <c r="O6728">
        <v>0</v>
      </c>
      <c r="P6728">
        <v>0</v>
      </c>
      <c r="Q6728">
        <v>0</v>
      </c>
      <c r="R6728">
        <v>1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6.8887744396444448E-4</v>
      </c>
      <c r="AA6728">
        <v>0</v>
      </c>
      <c r="AB6728">
        <v>0</v>
      </c>
      <c r="AC6728">
        <v>0</v>
      </c>
      <c r="AD6728">
        <v>0</v>
      </c>
      <c r="AE6728">
        <v>6.8887744396444448E-4</v>
      </c>
    </row>
    <row r="6729" spans="1:31" x14ac:dyDescent="0.25">
      <c r="A6729">
        <v>1723245</v>
      </c>
      <c r="B6729">
        <v>1</v>
      </c>
      <c r="C6729" t="s">
        <v>80</v>
      </c>
      <c r="D6729" t="s">
        <v>82</v>
      </c>
      <c r="E6729" t="s">
        <v>171</v>
      </c>
      <c r="F6729" t="s">
        <v>19252</v>
      </c>
      <c r="G6729" t="s">
        <v>147</v>
      </c>
      <c r="H6729" t="s">
        <v>143</v>
      </c>
      <c r="I6729" t="s">
        <v>135</v>
      </c>
      <c r="J6729" t="s">
        <v>136</v>
      </c>
      <c r="K6729" t="s">
        <v>137</v>
      </c>
      <c r="L6729" t="s">
        <v>19253</v>
      </c>
      <c r="M6729" t="s">
        <v>19254</v>
      </c>
      <c r="N6729">
        <v>0.28999999999999998</v>
      </c>
      <c r="O6729">
        <v>14</v>
      </c>
      <c r="P6729">
        <v>10333</v>
      </c>
      <c r="Q6729">
        <v>0</v>
      </c>
      <c r="R6729">
        <v>0</v>
      </c>
      <c r="S6729">
        <v>3</v>
      </c>
      <c r="T6729">
        <v>1884</v>
      </c>
      <c r="U6729">
        <v>0</v>
      </c>
      <c r="V6729">
        <v>4</v>
      </c>
      <c r="W6729">
        <v>1.0884271234544103</v>
      </c>
      <c r="X6729">
        <v>702.64364855571614</v>
      </c>
      <c r="Y6729">
        <v>0</v>
      </c>
      <c r="Z6729">
        <v>0</v>
      </c>
      <c r="AA6729">
        <v>148.19136146545046</v>
      </c>
      <c r="AB6729">
        <v>491.65094025305802</v>
      </c>
      <c r="AC6729">
        <v>0</v>
      </c>
      <c r="AD6729">
        <v>10.630273994523259</v>
      </c>
      <c r="AE6729">
        <v>1354.2046513922023</v>
      </c>
    </row>
    <row r="6730" spans="1:31" x14ac:dyDescent="0.25">
      <c r="A6730">
        <v>1722890</v>
      </c>
      <c r="B6730">
        <v>1</v>
      </c>
      <c r="C6730" t="s">
        <v>81</v>
      </c>
      <c r="D6730" t="s">
        <v>118</v>
      </c>
      <c r="E6730" t="s">
        <v>189</v>
      </c>
      <c r="F6730" t="s">
        <v>19255</v>
      </c>
      <c r="G6730" t="s">
        <v>147</v>
      </c>
      <c r="H6730" t="s">
        <v>143</v>
      </c>
      <c r="I6730" t="s">
        <v>135</v>
      </c>
      <c r="J6730" t="s">
        <v>136</v>
      </c>
      <c r="K6730" t="s">
        <v>137</v>
      </c>
      <c r="L6730" t="s">
        <v>19256</v>
      </c>
      <c r="M6730" t="s">
        <v>19257</v>
      </c>
      <c r="N6730">
        <v>1.0155555549999999</v>
      </c>
      <c r="O6730">
        <v>0</v>
      </c>
      <c r="P6730">
        <v>1749</v>
      </c>
      <c r="Q6730">
        <v>0</v>
      </c>
      <c r="R6730">
        <v>73</v>
      </c>
      <c r="S6730">
        <v>0</v>
      </c>
      <c r="T6730">
        <v>255</v>
      </c>
      <c r="U6730">
        <v>0</v>
      </c>
      <c r="V6730">
        <v>1</v>
      </c>
      <c r="W6730">
        <v>0</v>
      </c>
      <c r="X6730">
        <v>320.82489926016297</v>
      </c>
      <c r="Y6730">
        <v>0</v>
      </c>
      <c r="Z6730">
        <v>9.7963044030874116</v>
      </c>
      <c r="AA6730">
        <v>0</v>
      </c>
      <c r="AB6730">
        <v>135.75577058126416</v>
      </c>
      <c r="AC6730">
        <v>0</v>
      </c>
      <c r="AD6730">
        <v>42.94071513232312</v>
      </c>
      <c r="AE6730">
        <v>509.31768937683762</v>
      </c>
    </row>
    <row r="6731" spans="1:31" x14ac:dyDescent="0.25">
      <c r="A6731">
        <v>1722870</v>
      </c>
      <c r="B6731">
        <v>1</v>
      </c>
      <c r="C6731" t="s">
        <v>81</v>
      </c>
      <c r="D6731" t="s">
        <v>117</v>
      </c>
      <c r="E6731" t="s">
        <v>171</v>
      </c>
      <c r="F6731" t="s">
        <v>19258</v>
      </c>
      <c r="G6731" t="s">
        <v>316</v>
      </c>
      <c r="H6731" t="s">
        <v>143</v>
      </c>
      <c r="I6731" t="s">
        <v>135</v>
      </c>
      <c r="J6731" t="s">
        <v>136</v>
      </c>
      <c r="K6731" t="s">
        <v>153</v>
      </c>
      <c r="L6731" t="s">
        <v>19259</v>
      </c>
      <c r="M6731" t="s">
        <v>19260</v>
      </c>
      <c r="N6731">
        <v>0.234166666</v>
      </c>
      <c r="O6731">
        <v>0</v>
      </c>
      <c r="P6731">
        <v>549</v>
      </c>
      <c r="Q6731">
        <v>1</v>
      </c>
      <c r="R6731">
        <v>53</v>
      </c>
      <c r="S6731">
        <v>3</v>
      </c>
      <c r="T6731">
        <v>263</v>
      </c>
      <c r="U6731">
        <v>2</v>
      </c>
      <c r="V6731">
        <v>6</v>
      </c>
      <c r="W6731">
        <v>0</v>
      </c>
      <c r="X6731">
        <v>17.763623548436204</v>
      </c>
      <c r="Y6731">
        <v>3.4355206861650327</v>
      </c>
      <c r="Z6731">
        <v>2.2177358564101213</v>
      </c>
      <c r="AA6731">
        <v>4.5332150260536377</v>
      </c>
      <c r="AB6731">
        <v>33.892031790041237</v>
      </c>
      <c r="AC6731">
        <v>23.094682241305584</v>
      </c>
      <c r="AD6731">
        <v>29.824940557339474</v>
      </c>
      <c r="AE6731">
        <v>114.76174970575128</v>
      </c>
    </row>
    <row r="6732" spans="1:31" x14ac:dyDescent="0.25">
      <c r="A6732">
        <v>1733275</v>
      </c>
      <c r="B6732">
        <v>1</v>
      </c>
      <c r="C6732" t="s">
        <v>80</v>
      </c>
      <c r="D6732" t="s">
        <v>98</v>
      </c>
      <c r="E6732" t="s">
        <v>131</v>
      </c>
      <c r="F6732" t="s">
        <v>19261</v>
      </c>
      <c r="G6732" t="s">
        <v>238</v>
      </c>
      <c r="H6732" t="s">
        <v>134</v>
      </c>
      <c r="I6732" t="s">
        <v>135</v>
      </c>
      <c r="J6732" t="s">
        <v>136</v>
      </c>
      <c r="K6732" t="s">
        <v>137</v>
      </c>
      <c r="L6732" t="s">
        <v>19262</v>
      </c>
      <c r="M6732" t="s">
        <v>19263</v>
      </c>
      <c r="N6732">
        <v>0.85055555500000002</v>
      </c>
      <c r="O6732">
        <v>0</v>
      </c>
      <c r="P6732">
        <v>4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1.1534796185015375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1.1534796185015375</v>
      </c>
    </row>
    <row r="6733" spans="1:31" x14ac:dyDescent="0.25">
      <c r="A6733">
        <v>1733424</v>
      </c>
      <c r="B6733">
        <v>1</v>
      </c>
      <c r="C6733" t="s">
        <v>80</v>
      </c>
      <c r="D6733" t="s">
        <v>100</v>
      </c>
      <c r="E6733" t="s">
        <v>171</v>
      </c>
      <c r="F6733" t="s">
        <v>19264</v>
      </c>
      <c r="G6733" t="s">
        <v>295</v>
      </c>
      <c r="H6733" t="s">
        <v>143</v>
      </c>
      <c r="I6733" t="s">
        <v>135</v>
      </c>
      <c r="J6733" t="s">
        <v>136</v>
      </c>
      <c r="K6733" t="s">
        <v>137</v>
      </c>
      <c r="L6733" t="s">
        <v>19265</v>
      </c>
      <c r="M6733" t="s">
        <v>19266</v>
      </c>
      <c r="N6733">
        <v>1.2424999999999999</v>
      </c>
      <c r="O6733">
        <v>0</v>
      </c>
      <c r="P6733">
        <v>37</v>
      </c>
      <c r="Q6733">
        <v>0</v>
      </c>
      <c r="R6733">
        <v>7</v>
      </c>
      <c r="S6733">
        <v>0</v>
      </c>
      <c r="T6733">
        <v>1</v>
      </c>
      <c r="U6733">
        <v>0</v>
      </c>
      <c r="V6733">
        <v>0</v>
      </c>
      <c r="W6733">
        <v>0</v>
      </c>
      <c r="X6733">
        <v>12.904537880456719</v>
      </c>
      <c r="Y6733">
        <v>0</v>
      </c>
      <c r="Z6733">
        <v>2.9598546061257927</v>
      </c>
      <c r="AA6733">
        <v>0</v>
      </c>
      <c r="AB6733">
        <v>0.21441325246601167</v>
      </c>
      <c r="AC6733">
        <v>0</v>
      </c>
      <c r="AD6733">
        <v>0</v>
      </c>
      <c r="AE6733">
        <v>16.078805739048523</v>
      </c>
    </row>
    <row r="6734" spans="1:31" x14ac:dyDescent="0.25">
      <c r="A6734">
        <v>1723268</v>
      </c>
      <c r="B6734">
        <v>1</v>
      </c>
      <c r="C6734" t="s">
        <v>80</v>
      </c>
      <c r="D6734" t="s">
        <v>106</v>
      </c>
      <c r="E6734" t="s">
        <v>189</v>
      </c>
      <c r="F6734" t="s">
        <v>2482</v>
      </c>
      <c r="G6734" t="s">
        <v>876</v>
      </c>
      <c r="H6734" t="s">
        <v>143</v>
      </c>
      <c r="I6734" t="s">
        <v>135</v>
      </c>
      <c r="J6734" t="s">
        <v>136</v>
      </c>
      <c r="K6734" t="s">
        <v>137</v>
      </c>
      <c r="L6734" t="s">
        <v>19267</v>
      </c>
      <c r="M6734" t="s">
        <v>19268</v>
      </c>
      <c r="N6734">
        <v>0.55555555499999998</v>
      </c>
      <c r="O6734">
        <v>0</v>
      </c>
      <c r="P6734">
        <v>1234</v>
      </c>
      <c r="Q6734">
        <v>20</v>
      </c>
      <c r="R6734">
        <v>151</v>
      </c>
      <c r="S6734">
        <v>12</v>
      </c>
      <c r="T6734">
        <v>252</v>
      </c>
      <c r="U6734">
        <v>0</v>
      </c>
      <c r="V6734">
        <v>0</v>
      </c>
      <c r="W6734">
        <v>0</v>
      </c>
      <c r="X6734">
        <v>88.395816124442845</v>
      </c>
      <c r="Y6734">
        <v>6.5138559762891051</v>
      </c>
      <c r="Z6734">
        <v>8.7351394287977673</v>
      </c>
      <c r="AA6734">
        <v>27.072932360604501</v>
      </c>
      <c r="AB6734">
        <v>57.806107430264547</v>
      </c>
      <c r="AC6734">
        <v>0</v>
      </c>
      <c r="AD6734">
        <v>0</v>
      </c>
      <c r="AE6734">
        <v>188.52385132039876</v>
      </c>
    </row>
    <row r="6735" spans="1:31" x14ac:dyDescent="0.25">
      <c r="A6735">
        <v>1733298</v>
      </c>
      <c r="B6735">
        <v>1</v>
      </c>
      <c r="C6735" t="s">
        <v>80</v>
      </c>
      <c r="D6735" t="s">
        <v>97</v>
      </c>
      <c r="E6735" t="s">
        <v>131</v>
      </c>
      <c r="F6735" t="s">
        <v>19269</v>
      </c>
      <c r="G6735" t="s">
        <v>157</v>
      </c>
      <c r="H6735" t="s">
        <v>134</v>
      </c>
      <c r="I6735" t="s">
        <v>135</v>
      </c>
      <c r="J6735" t="s">
        <v>136</v>
      </c>
      <c r="K6735" t="s">
        <v>137</v>
      </c>
      <c r="L6735" t="s">
        <v>19270</v>
      </c>
      <c r="M6735" t="s">
        <v>19271</v>
      </c>
      <c r="N6735">
        <v>2.4752777770000001</v>
      </c>
      <c r="O6735">
        <v>0</v>
      </c>
      <c r="P6735">
        <v>1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0.76788027369077771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0.76788027369077771</v>
      </c>
    </row>
    <row r="6736" spans="1:31" x14ac:dyDescent="0.25">
      <c r="A6736">
        <v>1733318</v>
      </c>
      <c r="B6736">
        <v>1</v>
      </c>
      <c r="C6736" t="s">
        <v>80</v>
      </c>
      <c r="D6736" t="s">
        <v>107</v>
      </c>
      <c r="E6736" t="s">
        <v>131</v>
      </c>
      <c r="F6736" t="s">
        <v>19272</v>
      </c>
      <c r="G6736" t="s">
        <v>238</v>
      </c>
      <c r="H6736" t="s">
        <v>134</v>
      </c>
      <c r="I6736" t="s">
        <v>135</v>
      </c>
      <c r="J6736" t="s">
        <v>136</v>
      </c>
      <c r="K6736" t="s">
        <v>137</v>
      </c>
      <c r="L6736" t="s">
        <v>19273</v>
      </c>
      <c r="M6736" t="s">
        <v>19274</v>
      </c>
      <c r="N6736">
        <v>0.80916666599999998</v>
      </c>
      <c r="O6736">
        <v>0</v>
      </c>
      <c r="P6736">
        <v>9</v>
      </c>
      <c r="Q6736">
        <v>0</v>
      </c>
      <c r="R6736">
        <v>0</v>
      </c>
      <c r="S6736">
        <v>0</v>
      </c>
      <c r="T6736">
        <v>3</v>
      </c>
      <c r="U6736">
        <v>0</v>
      </c>
      <c r="V6736">
        <v>0</v>
      </c>
      <c r="W6736">
        <v>0</v>
      </c>
      <c r="X6736">
        <v>0.55057304283666664</v>
      </c>
      <c r="Y6736">
        <v>0</v>
      </c>
      <c r="Z6736">
        <v>0</v>
      </c>
      <c r="AA6736">
        <v>0</v>
      </c>
      <c r="AB6736">
        <v>1.5019896593165603</v>
      </c>
      <c r="AC6736">
        <v>0</v>
      </c>
      <c r="AD6736">
        <v>0</v>
      </c>
      <c r="AE6736">
        <v>2.0525627021532271</v>
      </c>
    </row>
    <row r="6737" spans="1:31" x14ac:dyDescent="0.25">
      <c r="A6737">
        <v>1723225</v>
      </c>
      <c r="B6737">
        <v>1</v>
      </c>
      <c r="C6737" t="s">
        <v>80</v>
      </c>
      <c r="D6737" t="s">
        <v>104</v>
      </c>
      <c r="E6737" t="s">
        <v>160</v>
      </c>
      <c r="F6737" t="s">
        <v>7272</v>
      </c>
      <c r="G6737" t="s">
        <v>162</v>
      </c>
      <c r="H6737" t="s">
        <v>134</v>
      </c>
      <c r="I6737" t="s">
        <v>135</v>
      </c>
      <c r="J6737" t="s">
        <v>136</v>
      </c>
      <c r="K6737" t="s">
        <v>137</v>
      </c>
      <c r="L6737" t="s">
        <v>19275</v>
      </c>
      <c r="M6737" t="s">
        <v>19276</v>
      </c>
      <c r="N6737">
        <v>3.0586111109999998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1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2.403535229224445E-3</v>
      </c>
      <c r="AC6737">
        <v>0</v>
      </c>
      <c r="AD6737">
        <v>0</v>
      </c>
      <c r="AE6737">
        <v>2.403535229224445E-3</v>
      </c>
    </row>
    <row r="6738" spans="1:31" x14ac:dyDescent="0.25">
      <c r="A6738">
        <v>1722933</v>
      </c>
      <c r="B6738">
        <v>1</v>
      </c>
      <c r="C6738" t="s">
        <v>81</v>
      </c>
      <c r="D6738" t="s">
        <v>113</v>
      </c>
      <c r="E6738" t="s">
        <v>171</v>
      </c>
      <c r="F6738" t="s">
        <v>19277</v>
      </c>
      <c r="G6738" t="s">
        <v>173</v>
      </c>
      <c r="H6738" t="s">
        <v>143</v>
      </c>
      <c r="I6738" t="s">
        <v>135</v>
      </c>
      <c r="J6738" t="s">
        <v>136</v>
      </c>
      <c r="K6738" t="s">
        <v>153</v>
      </c>
      <c r="L6738" t="s">
        <v>19278</v>
      </c>
      <c r="M6738" t="s">
        <v>19279</v>
      </c>
      <c r="N6738">
        <v>6.7002777770000002</v>
      </c>
      <c r="O6738">
        <v>0</v>
      </c>
      <c r="P6738">
        <v>231</v>
      </c>
      <c r="Q6738">
        <v>0</v>
      </c>
      <c r="R6738">
        <v>46</v>
      </c>
      <c r="S6738">
        <v>0</v>
      </c>
      <c r="T6738">
        <v>8</v>
      </c>
      <c r="U6738">
        <v>0</v>
      </c>
      <c r="V6738">
        <v>0</v>
      </c>
      <c r="W6738">
        <v>0</v>
      </c>
      <c r="X6738">
        <v>312.22786104211957</v>
      </c>
      <c r="Y6738">
        <v>0</v>
      </c>
      <c r="Z6738">
        <v>83.238595717647982</v>
      </c>
      <c r="AA6738">
        <v>0</v>
      </c>
      <c r="AB6738">
        <v>45.48955349734252</v>
      </c>
      <c r="AC6738">
        <v>0</v>
      </c>
      <c r="AD6738">
        <v>0</v>
      </c>
      <c r="AE6738">
        <v>440.95601025711005</v>
      </c>
    </row>
    <row r="6739" spans="1:31" x14ac:dyDescent="0.25">
      <c r="A6739">
        <v>1722976</v>
      </c>
      <c r="B6739">
        <v>1</v>
      </c>
      <c r="C6739" t="s">
        <v>80</v>
      </c>
      <c r="D6739" t="s">
        <v>97</v>
      </c>
      <c r="E6739" t="s">
        <v>189</v>
      </c>
      <c r="F6739" t="s">
        <v>8889</v>
      </c>
      <c r="G6739" t="s">
        <v>152</v>
      </c>
      <c r="H6739" t="s">
        <v>143</v>
      </c>
      <c r="I6739" t="s">
        <v>135</v>
      </c>
      <c r="J6739" t="s">
        <v>136</v>
      </c>
      <c r="K6739" t="s">
        <v>153</v>
      </c>
      <c r="L6739" t="s">
        <v>19280</v>
      </c>
      <c r="M6739" t="s">
        <v>19281</v>
      </c>
      <c r="N6739">
        <v>1.244722222</v>
      </c>
      <c r="O6739">
        <v>0</v>
      </c>
      <c r="P6739">
        <v>125</v>
      </c>
      <c r="Q6739">
        <v>0</v>
      </c>
      <c r="R6739">
        <v>0</v>
      </c>
      <c r="S6739">
        <v>1</v>
      </c>
      <c r="T6739">
        <v>1</v>
      </c>
      <c r="U6739">
        <v>0</v>
      </c>
      <c r="V6739">
        <v>0</v>
      </c>
      <c r="W6739">
        <v>0</v>
      </c>
      <c r="X6739">
        <v>181.68471657042252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181.68471657042252</v>
      </c>
    </row>
    <row r="6740" spans="1:31" x14ac:dyDescent="0.25">
      <c r="A6740">
        <v>1722876</v>
      </c>
      <c r="B6740">
        <v>1</v>
      </c>
      <c r="C6740" t="s">
        <v>80</v>
      </c>
      <c r="D6740" t="s">
        <v>104</v>
      </c>
      <c r="E6740" t="s">
        <v>171</v>
      </c>
      <c r="F6740" t="s">
        <v>18557</v>
      </c>
      <c r="G6740" t="s">
        <v>295</v>
      </c>
      <c r="H6740" t="s">
        <v>143</v>
      </c>
      <c r="I6740" t="s">
        <v>135</v>
      </c>
      <c r="J6740" t="s">
        <v>136</v>
      </c>
      <c r="K6740" t="s">
        <v>137</v>
      </c>
      <c r="L6740" t="s">
        <v>19282</v>
      </c>
      <c r="M6740" t="s">
        <v>19283</v>
      </c>
      <c r="N6740">
        <v>3.5211111110000002</v>
      </c>
      <c r="O6740">
        <v>5</v>
      </c>
      <c r="P6740">
        <v>0</v>
      </c>
      <c r="Q6740">
        <v>3</v>
      </c>
      <c r="R6740">
        <v>0</v>
      </c>
      <c r="S6740">
        <v>3</v>
      </c>
      <c r="T6740">
        <v>0</v>
      </c>
      <c r="U6740">
        <v>0</v>
      </c>
      <c r="V6740">
        <v>0</v>
      </c>
      <c r="W6740">
        <v>1.5959661789968365</v>
      </c>
      <c r="X6740">
        <v>0</v>
      </c>
      <c r="Y6740">
        <v>5.1106017663462397</v>
      </c>
      <c r="Z6740">
        <v>0</v>
      </c>
      <c r="AA6740">
        <v>176.31452794678805</v>
      </c>
      <c r="AB6740">
        <v>0</v>
      </c>
      <c r="AC6740">
        <v>0</v>
      </c>
      <c r="AD6740">
        <v>0</v>
      </c>
      <c r="AE6740">
        <v>183.02109589213111</v>
      </c>
    </row>
    <row r="6741" spans="1:31" x14ac:dyDescent="0.25">
      <c r="A6741">
        <v>1723145</v>
      </c>
      <c r="B6741">
        <v>1</v>
      </c>
      <c r="C6741" t="s">
        <v>80</v>
      </c>
      <c r="D6741" t="s">
        <v>95</v>
      </c>
      <c r="E6741" t="s">
        <v>160</v>
      </c>
      <c r="F6741" t="s">
        <v>19284</v>
      </c>
      <c r="G6741" t="s">
        <v>162</v>
      </c>
      <c r="H6741" t="s">
        <v>134</v>
      </c>
      <c r="I6741" t="s">
        <v>135</v>
      </c>
      <c r="J6741" t="s">
        <v>136</v>
      </c>
      <c r="K6741" t="s">
        <v>137</v>
      </c>
      <c r="L6741" t="s">
        <v>19285</v>
      </c>
      <c r="M6741" t="s">
        <v>19286</v>
      </c>
      <c r="N6741">
        <v>4.1261111110000002</v>
      </c>
      <c r="O6741">
        <v>0</v>
      </c>
      <c r="P6741">
        <v>3</v>
      </c>
      <c r="Q6741">
        <v>0</v>
      </c>
      <c r="R6741">
        <v>6</v>
      </c>
      <c r="S6741">
        <v>0</v>
      </c>
      <c r="T6741">
        <v>1</v>
      </c>
      <c r="U6741">
        <v>0</v>
      </c>
      <c r="V6741">
        <v>0</v>
      </c>
      <c r="W6741">
        <v>0</v>
      </c>
      <c r="X6741">
        <v>0.84087577290384896</v>
      </c>
      <c r="Y6741">
        <v>0</v>
      </c>
      <c r="Z6741">
        <v>8.4069971839681585</v>
      </c>
      <c r="AA6741">
        <v>0</v>
      </c>
      <c r="AB6741">
        <v>1.2229592291477779E-2</v>
      </c>
      <c r="AC6741">
        <v>0</v>
      </c>
      <c r="AD6741">
        <v>0</v>
      </c>
      <c r="AE6741">
        <v>9.2601025491634861</v>
      </c>
    </row>
    <row r="6742" spans="1:31" x14ac:dyDescent="0.25">
      <c r="A6742">
        <v>1733341</v>
      </c>
      <c r="B6742">
        <v>1</v>
      </c>
      <c r="C6742" t="s">
        <v>81</v>
      </c>
      <c r="D6742" t="s">
        <v>112</v>
      </c>
      <c r="E6742" t="s">
        <v>171</v>
      </c>
      <c r="F6742" t="s">
        <v>19287</v>
      </c>
      <c r="G6742" t="s">
        <v>3183</v>
      </c>
      <c r="H6742" t="s">
        <v>143</v>
      </c>
      <c r="I6742" t="s">
        <v>135</v>
      </c>
      <c r="J6742" t="s">
        <v>136</v>
      </c>
      <c r="K6742" t="s">
        <v>137</v>
      </c>
      <c r="L6742" t="s">
        <v>19288</v>
      </c>
      <c r="M6742" t="s">
        <v>19289</v>
      </c>
      <c r="N6742">
        <v>1.566944444</v>
      </c>
      <c r="O6742">
        <v>0</v>
      </c>
      <c r="P6742">
        <v>435</v>
      </c>
      <c r="Q6742">
        <v>0</v>
      </c>
      <c r="R6742">
        <v>9</v>
      </c>
      <c r="S6742">
        <v>0</v>
      </c>
      <c r="T6742">
        <v>11</v>
      </c>
      <c r="U6742">
        <v>0</v>
      </c>
      <c r="V6742">
        <v>0</v>
      </c>
      <c r="W6742">
        <v>0</v>
      </c>
      <c r="X6742">
        <v>153.28268251318266</v>
      </c>
      <c r="Y6742">
        <v>0</v>
      </c>
      <c r="Z6742">
        <v>1.863655107316228</v>
      </c>
      <c r="AA6742">
        <v>0</v>
      </c>
      <c r="AB6742">
        <v>46.381197780790799</v>
      </c>
      <c r="AC6742">
        <v>0</v>
      </c>
      <c r="AD6742">
        <v>0</v>
      </c>
      <c r="AE6742">
        <v>201.5275354012897</v>
      </c>
    </row>
    <row r="6743" spans="1:31" x14ac:dyDescent="0.25">
      <c r="A6743">
        <v>1722953</v>
      </c>
      <c r="B6743">
        <v>1</v>
      </c>
      <c r="C6743" t="s">
        <v>80</v>
      </c>
      <c r="D6743" t="s">
        <v>97</v>
      </c>
      <c r="E6743" t="s">
        <v>160</v>
      </c>
      <c r="F6743" t="s">
        <v>6824</v>
      </c>
      <c r="G6743" t="s">
        <v>152</v>
      </c>
      <c r="H6743" t="s">
        <v>134</v>
      </c>
      <c r="I6743" t="s">
        <v>135</v>
      </c>
      <c r="J6743" t="s">
        <v>136</v>
      </c>
      <c r="K6743" t="s">
        <v>153</v>
      </c>
      <c r="L6743" t="s">
        <v>19290</v>
      </c>
      <c r="M6743" t="s">
        <v>19291</v>
      </c>
      <c r="N6743">
        <v>8.3888055549999994</v>
      </c>
      <c r="O6743">
        <v>0</v>
      </c>
      <c r="P6743">
        <v>149</v>
      </c>
      <c r="Q6743">
        <v>0</v>
      </c>
      <c r="R6743">
        <v>1</v>
      </c>
      <c r="S6743">
        <v>0</v>
      </c>
      <c r="T6743">
        <v>25</v>
      </c>
      <c r="U6743">
        <v>0</v>
      </c>
      <c r="V6743">
        <v>0</v>
      </c>
      <c r="W6743">
        <v>0</v>
      </c>
      <c r="X6743">
        <v>299.23970409062434</v>
      </c>
      <c r="Y6743">
        <v>0</v>
      </c>
      <c r="Z6743">
        <v>0.21275253246802331</v>
      </c>
      <c r="AA6743">
        <v>0</v>
      </c>
      <c r="AB6743">
        <v>189.08892916802401</v>
      </c>
      <c r="AC6743">
        <v>0</v>
      </c>
      <c r="AD6743">
        <v>0</v>
      </c>
      <c r="AE6743">
        <v>488.54138579111634</v>
      </c>
    </row>
    <row r="6744" spans="1:31" x14ac:dyDescent="0.25">
      <c r="A6744">
        <v>1723202</v>
      </c>
      <c r="B6744">
        <v>1</v>
      </c>
      <c r="C6744" t="s">
        <v>81</v>
      </c>
      <c r="D6744" t="s">
        <v>127</v>
      </c>
      <c r="E6744" t="s">
        <v>160</v>
      </c>
      <c r="F6744" t="s">
        <v>19292</v>
      </c>
      <c r="G6744" t="s">
        <v>326</v>
      </c>
      <c r="H6744" t="s">
        <v>134</v>
      </c>
      <c r="I6744" t="s">
        <v>135</v>
      </c>
      <c r="J6744" t="s">
        <v>136</v>
      </c>
      <c r="K6744" t="s">
        <v>137</v>
      </c>
      <c r="L6744" t="s">
        <v>19293</v>
      </c>
      <c r="M6744" t="s">
        <v>19294</v>
      </c>
      <c r="N6744">
        <v>5.4294444439999996</v>
      </c>
      <c r="O6744">
        <v>0</v>
      </c>
      <c r="P6744">
        <v>9</v>
      </c>
      <c r="Q6744">
        <v>0</v>
      </c>
      <c r="R6744">
        <v>0</v>
      </c>
      <c r="S6744">
        <v>0</v>
      </c>
      <c r="T6744">
        <v>1</v>
      </c>
      <c r="U6744">
        <v>0</v>
      </c>
      <c r="V6744">
        <v>0</v>
      </c>
      <c r="W6744">
        <v>0</v>
      </c>
      <c r="X6744">
        <v>7.8112039076704995</v>
      </c>
      <c r="Y6744">
        <v>0</v>
      </c>
      <c r="Z6744">
        <v>0</v>
      </c>
      <c r="AA6744">
        <v>0</v>
      </c>
      <c r="AB6744">
        <v>0.12750422315194779</v>
      </c>
      <c r="AC6744">
        <v>0</v>
      </c>
      <c r="AD6744">
        <v>0</v>
      </c>
      <c r="AE6744">
        <v>7.9387081308224472</v>
      </c>
    </row>
    <row r="6745" spans="1:31" x14ac:dyDescent="0.25">
      <c r="A6745">
        <v>1733278</v>
      </c>
      <c r="B6745">
        <v>1</v>
      </c>
      <c r="C6745" t="s">
        <v>81</v>
      </c>
      <c r="D6745" t="s">
        <v>112</v>
      </c>
      <c r="E6745" t="s">
        <v>160</v>
      </c>
      <c r="F6745" t="s">
        <v>10585</v>
      </c>
      <c r="G6745" t="s">
        <v>162</v>
      </c>
      <c r="H6745" t="s">
        <v>134</v>
      </c>
      <c r="I6745" t="s">
        <v>135</v>
      </c>
      <c r="J6745" t="s">
        <v>136</v>
      </c>
      <c r="K6745" t="s">
        <v>137</v>
      </c>
      <c r="L6745" t="s">
        <v>19295</v>
      </c>
      <c r="M6745" t="s">
        <v>19296</v>
      </c>
      <c r="N6745">
        <v>1.4125000000000001</v>
      </c>
      <c r="O6745">
        <v>0</v>
      </c>
      <c r="P6745">
        <v>20</v>
      </c>
      <c r="Q6745">
        <v>0</v>
      </c>
      <c r="R6745">
        <v>0</v>
      </c>
      <c r="S6745">
        <v>0</v>
      </c>
      <c r="T6745">
        <v>2</v>
      </c>
      <c r="U6745">
        <v>0</v>
      </c>
      <c r="V6745">
        <v>0</v>
      </c>
      <c r="W6745">
        <v>0</v>
      </c>
      <c r="X6745">
        <v>2.9780728685900879</v>
      </c>
      <c r="Y6745">
        <v>0</v>
      </c>
      <c r="Z6745">
        <v>0</v>
      </c>
      <c r="AA6745">
        <v>0</v>
      </c>
      <c r="AB6745">
        <v>1.9207898571777069</v>
      </c>
      <c r="AC6745">
        <v>0</v>
      </c>
      <c r="AD6745">
        <v>0</v>
      </c>
      <c r="AE6745">
        <v>4.8988627257677946</v>
      </c>
    </row>
    <row r="6746" spans="1:31" x14ac:dyDescent="0.25">
      <c r="A6746">
        <v>1723271</v>
      </c>
      <c r="B6746">
        <v>1</v>
      </c>
      <c r="C6746" t="s">
        <v>80</v>
      </c>
      <c r="D6746" t="s">
        <v>83</v>
      </c>
      <c r="E6746" t="s">
        <v>441</v>
      </c>
      <c r="F6746" t="s">
        <v>19297</v>
      </c>
      <c r="G6746" t="s">
        <v>904</v>
      </c>
      <c r="H6746" t="s">
        <v>134</v>
      </c>
      <c r="I6746" t="s">
        <v>135</v>
      </c>
      <c r="J6746" t="s">
        <v>136</v>
      </c>
      <c r="K6746" t="s">
        <v>137</v>
      </c>
      <c r="L6746" t="s">
        <v>19298</v>
      </c>
      <c r="M6746" t="s">
        <v>19299</v>
      </c>
      <c r="N6746">
        <v>2.2727777769999999</v>
      </c>
      <c r="O6746">
        <v>0</v>
      </c>
      <c r="P6746">
        <v>70</v>
      </c>
      <c r="Q6746">
        <v>0</v>
      </c>
      <c r="R6746">
        <v>0</v>
      </c>
      <c r="S6746">
        <v>0</v>
      </c>
      <c r="T6746">
        <v>6</v>
      </c>
      <c r="U6746">
        <v>0</v>
      </c>
      <c r="V6746">
        <v>0</v>
      </c>
      <c r="W6746">
        <v>0</v>
      </c>
      <c r="X6746">
        <v>41.147280314254033</v>
      </c>
      <c r="Y6746">
        <v>0</v>
      </c>
      <c r="Z6746">
        <v>0</v>
      </c>
      <c r="AA6746">
        <v>0</v>
      </c>
      <c r="AB6746">
        <v>3.2472564563455881</v>
      </c>
      <c r="AC6746">
        <v>0</v>
      </c>
      <c r="AD6746">
        <v>0</v>
      </c>
      <c r="AE6746">
        <v>44.394536770599622</v>
      </c>
    </row>
    <row r="6747" spans="1:31" x14ac:dyDescent="0.25">
      <c r="A6747">
        <v>1733421</v>
      </c>
      <c r="B6747">
        <v>1</v>
      </c>
      <c r="C6747" t="s">
        <v>81</v>
      </c>
      <c r="D6747" t="s">
        <v>124</v>
      </c>
      <c r="E6747" t="s">
        <v>150</v>
      </c>
      <c r="F6747" t="s">
        <v>19300</v>
      </c>
      <c r="G6747" t="s">
        <v>186</v>
      </c>
      <c r="H6747" t="s">
        <v>134</v>
      </c>
      <c r="I6747" t="s">
        <v>135</v>
      </c>
      <c r="J6747" t="s">
        <v>136</v>
      </c>
      <c r="K6747" t="s">
        <v>137</v>
      </c>
      <c r="L6747" t="s">
        <v>19301</v>
      </c>
      <c r="M6747" t="s">
        <v>19302</v>
      </c>
      <c r="N6747">
        <v>0.75749999999999995</v>
      </c>
      <c r="O6747">
        <v>0</v>
      </c>
      <c r="P6747">
        <v>0</v>
      </c>
      <c r="Q6747">
        <v>0</v>
      </c>
      <c r="R6747">
        <v>26</v>
      </c>
      <c r="S6747">
        <v>0</v>
      </c>
      <c r="T6747">
        <v>3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9.4311977955285915</v>
      </c>
      <c r="AA6747">
        <v>0</v>
      </c>
      <c r="AB6747">
        <v>0.70566581686208329</v>
      </c>
      <c r="AC6747">
        <v>0</v>
      </c>
      <c r="AD6747">
        <v>0</v>
      </c>
      <c r="AE6747">
        <v>10.136863612390675</v>
      </c>
    </row>
    <row r="6748" spans="1:31" x14ac:dyDescent="0.25">
      <c r="A6748">
        <v>1723265</v>
      </c>
      <c r="B6748">
        <v>1</v>
      </c>
      <c r="C6748" t="s">
        <v>81</v>
      </c>
      <c r="D6748" t="s">
        <v>119</v>
      </c>
      <c r="E6748" t="s">
        <v>131</v>
      </c>
      <c r="F6748" t="s">
        <v>19303</v>
      </c>
      <c r="G6748" t="s">
        <v>133</v>
      </c>
      <c r="H6748" t="s">
        <v>134</v>
      </c>
      <c r="I6748" t="s">
        <v>135</v>
      </c>
      <c r="J6748" t="s">
        <v>136</v>
      </c>
      <c r="K6748" t="s">
        <v>137</v>
      </c>
      <c r="L6748" t="s">
        <v>19304</v>
      </c>
      <c r="M6748" t="s">
        <v>19305</v>
      </c>
      <c r="N6748">
        <v>0.66055555499999996</v>
      </c>
      <c r="O6748">
        <v>0</v>
      </c>
      <c r="P6748">
        <v>1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5.3631846529354731E-2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5.3631846529354731E-2</v>
      </c>
    </row>
    <row r="6749" spans="1:31" x14ac:dyDescent="0.25">
      <c r="A6749">
        <v>1722979</v>
      </c>
      <c r="B6749">
        <v>1</v>
      </c>
      <c r="C6749" t="s">
        <v>80</v>
      </c>
      <c r="D6749" t="s">
        <v>85</v>
      </c>
      <c r="E6749" t="s">
        <v>150</v>
      </c>
      <c r="F6749" t="s">
        <v>19306</v>
      </c>
      <c r="G6749" t="s">
        <v>152</v>
      </c>
      <c r="H6749" t="s">
        <v>134</v>
      </c>
      <c r="I6749" t="s">
        <v>135</v>
      </c>
      <c r="J6749" t="s">
        <v>136</v>
      </c>
      <c r="K6749" t="s">
        <v>153</v>
      </c>
      <c r="L6749" t="s">
        <v>19307</v>
      </c>
      <c r="M6749" t="s">
        <v>19308</v>
      </c>
      <c r="N6749">
        <v>3.7016666659999999</v>
      </c>
      <c r="O6749">
        <v>0</v>
      </c>
      <c r="P6749">
        <v>264</v>
      </c>
      <c r="Q6749">
        <v>0</v>
      </c>
      <c r="R6749">
        <v>0</v>
      </c>
      <c r="S6749">
        <v>0</v>
      </c>
      <c r="T6749">
        <v>13</v>
      </c>
      <c r="U6749">
        <v>0</v>
      </c>
      <c r="V6749">
        <v>0</v>
      </c>
      <c r="W6749">
        <v>0</v>
      </c>
      <c r="X6749">
        <v>288.34501151520465</v>
      </c>
      <c r="Y6749">
        <v>0</v>
      </c>
      <c r="Z6749">
        <v>0</v>
      </c>
      <c r="AA6749">
        <v>0</v>
      </c>
      <c r="AB6749">
        <v>62.894175455753555</v>
      </c>
      <c r="AC6749">
        <v>0</v>
      </c>
      <c r="AD6749">
        <v>0</v>
      </c>
      <c r="AE6749">
        <v>351.2391869709582</v>
      </c>
    </row>
    <row r="6750" spans="1:31" x14ac:dyDescent="0.25">
      <c r="A6750">
        <v>1723036</v>
      </c>
      <c r="B6750">
        <v>1</v>
      </c>
      <c r="C6750" t="s">
        <v>80</v>
      </c>
      <c r="D6750" t="s">
        <v>99</v>
      </c>
      <c r="E6750" t="s">
        <v>131</v>
      </c>
      <c r="F6750" t="s">
        <v>19309</v>
      </c>
      <c r="G6750" t="s">
        <v>242</v>
      </c>
      <c r="H6750" t="s">
        <v>134</v>
      </c>
      <c r="I6750" t="s">
        <v>135</v>
      </c>
      <c r="J6750" t="s">
        <v>136</v>
      </c>
      <c r="K6750" t="s">
        <v>137</v>
      </c>
      <c r="L6750" t="s">
        <v>19310</v>
      </c>
      <c r="M6750" t="s">
        <v>19311</v>
      </c>
      <c r="N6750">
        <v>3.1188888879999999</v>
      </c>
      <c r="O6750">
        <v>0</v>
      </c>
      <c r="P6750">
        <v>2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4.15227124174314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4.15227124174314</v>
      </c>
    </row>
    <row r="6751" spans="1:31" x14ac:dyDescent="0.25">
      <c r="A6751">
        <v>1722879</v>
      </c>
      <c r="B6751">
        <v>1</v>
      </c>
      <c r="C6751" t="s">
        <v>80</v>
      </c>
      <c r="D6751" t="s">
        <v>100</v>
      </c>
      <c r="E6751" t="s">
        <v>140</v>
      </c>
      <c r="F6751" t="s">
        <v>16511</v>
      </c>
      <c r="G6751" t="s">
        <v>147</v>
      </c>
      <c r="H6751" t="s">
        <v>143</v>
      </c>
      <c r="I6751" t="s">
        <v>135</v>
      </c>
      <c r="J6751" t="s">
        <v>136</v>
      </c>
      <c r="K6751" t="s">
        <v>137</v>
      </c>
      <c r="L6751" t="s">
        <v>19312</v>
      </c>
      <c r="M6751" t="s">
        <v>19313</v>
      </c>
      <c r="N6751">
        <v>3.537222222</v>
      </c>
      <c r="O6751">
        <v>3</v>
      </c>
      <c r="P6751">
        <v>1318</v>
      </c>
      <c r="Q6751">
        <v>17</v>
      </c>
      <c r="R6751">
        <v>144</v>
      </c>
      <c r="S6751">
        <v>31</v>
      </c>
      <c r="T6751">
        <v>120</v>
      </c>
      <c r="U6751">
        <v>2</v>
      </c>
      <c r="V6751">
        <v>0</v>
      </c>
      <c r="W6751">
        <v>1.5690235738950853</v>
      </c>
      <c r="X6751">
        <v>1455.2196579930398</v>
      </c>
      <c r="Y6751">
        <v>54.641982486972253</v>
      </c>
      <c r="Z6751">
        <v>252.63156558574644</v>
      </c>
      <c r="AA6751">
        <v>647.36058656209195</v>
      </c>
      <c r="AB6751">
        <v>400.89344811055014</v>
      </c>
      <c r="AC6751">
        <v>494.8223871409304</v>
      </c>
      <c r="AD6751">
        <v>0</v>
      </c>
      <c r="AE6751">
        <v>3307.1386514532264</v>
      </c>
    </row>
    <row r="6752" spans="1:31" x14ac:dyDescent="0.25">
      <c r="A6752">
        <v>1723211</v>
      </c>
      <c r="B6752">
        <v>1</v>
      </c>
      <c r="C6752" t="s">
        <v>80</v>
      </c>
      <c r="D6752" t="s">
        <v>106</v>
      </c>
      <c r="E6752" t="s">
        <v>140</v>
      </c>
      <c r="F6752" t="s">
        <v>19314</v>
      </c>
      <c r="G6752" t="s">
        <v>147</v>
      </c>
      <c r="H6752" t="s">
        <v>143</v>
      </c>
      <c r="I6752" t="s">
        <v>455</v>
      </c>
      <c r="J6752" t="s">
        <v>136</v>
      </c>
      <c r="K6752" t="s">
        <v>137</v>
      </c>
      <c r="L6752" t="s">
        <v>19315</v>
      </c>
      <c r="M6752" t="s">
        <v>19316</v>
      </c>
      <c r="N6752">
        <v>8.3333330000000001E-3</v>
      </c>
      <c r="O6752">
        <v>0</v>
      </c>
      <c r="P6752">
        <v>909</v>
      </c>
      <c r="Q6752">
        <v>70</v>
      </c>
      <c r="R6752">
        <v>115</v>
      </c>
      <c r="S6752">
        <v>19</v>
      </c>
      <c r="T6752">
        <v>139</v>
      </c>
      <c r="U6752">
        <v>1</v>
      </c>
      <c r="V6752">
        <v>0</v>
      </c>
      <c r="W6752">
        <v>0</v>
      </c>
      <c r="X6752">
        <v>0.78662464975779167</v>
      </c>
      <c r="Y6752">
        <v>0.19221788708207505</v>
      </c>
      <c r="Z6752">
        <v>0.16141811923929164</v>
      </c>
      <c r="AA6752">
        <v>0.44161775873776671</v>
      </c>
      <c r="AB6752">
        <v>0.74618431317945033</v>
      </c>
      <c r="AC6752">
        <v>0.88898081545350005</v>
      </c>
      <c r="AD6752">
        <v>0</v>
      </c>
      <c r="AE6752">
        <v>3.2170435434498752</v>
      </c>
    </row>
    <row r="6753" spans="1:31" x14ac:dyDescent="0.25">
      <c r="A6753">
        <v>1722902</v>
      </c>
      <c r="B6753">
        <v>1</v>
      </c>
      <c r="C6753" t="s">
        <v>80</v>
      </c>
      <c r="D6753" t="s">
        <v>84</v>
      </c>
      <c r="E6753" t="s">
        <v>131</v>
      </c>
      <c r="F6753" t="s">
        <v>19317</v>
      </c>
      <c r="G6753" t="s">
        <v>133</v>
      </c>
      <c r="H6753" t="s">
        <v>134</v>
      </c>
      <c r="I6753" t="s">
        <v>135</v>
      </c>
      <c r="J6753" t="s">
        <v>136</v>
      </c>
      <c r="K6753" t="s">
        <v>137</v>
      </c>
      <c r="L6753" t="s">
        <v>19318</v>
      </c>
      <c r="M6753" t="s">
        <v>19319</v>
      </c>
      <c r="N6753">
        <v>3.7430555550000002</v>
      </c>
      <c r="O6753">
        <v>0</v>
      </c>
      <c r="P6753">
        <v>5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2.5257832202552506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2.5257832202552506</v>
      </c>
    </row>
    <row r="6754" spans="1:31" x14ac:dyDescent="0.25">
      <c r="A6754">
        <v>1723048</v>
      </c>
      <c r="B6754">
        <v>1</v>
      </c>
      <c r="C6754" t="s">
        <v>80</v>
      </c>
      <c r="D6754" t="s">
        <v>96</v>
      </c>
      <c r="E6754" t="s">
        <v>131</v>
      </c>
      <c r="F6754" t="s">
        <v>16440</v>
      </c>
      <c r="G6754" t="s">
        <v>242</v>
      </c>
      <c r="H6754" t="s">
        <v>134</v>
      </c>
      <c r="I6754" t="s">
        <v>135</v>
      </c>
      <c r="J6754" t="s">
        <v>136</v>
      </c>
      <c r="K6754" t="s">
        <v>137</v>
      </c>
      <c r="L6754" t="s">
        <v>19320</v>
      </c>
      <c r="M6754" t="s">
        <v>19321</v>
      </c>
      <c r="N6754">
        <v>4.5088888880000004</v>
      </c>
      <c r="O6754">
        <v>0</v>
      </c>
      <c r="P6754">
        <v>0</v>
      </c>
      <c r="Q6754">
        <v>0</v>
      </c>
      <c r="R6754">
        <v>1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15.632397369204377</v>
      </c>
      <c r="AA6754">
        <v>0</v>
      </c>
      <c r="AB6754">
        <v>0</v>
      </c>
      <c r="AC6754">
        <v>0</v>
      </c>
      <c r="AD6754">
        <v>0</v>
      </c>
      <c r="AE6754">
        <v>15.632397369204377</v>
      </c>
    </row>
    <row r="6755" spans="1:31" x14ac:dyDescent="0.25">
      <c r="A6755">
        <v>1733284</v>
      </c>
      <c r="B6755">
        <v>1</v>
      </c>
      <c r="C6755" t="s">
        <v>80</v>
      </c>
      <c r="D6755" t="s">
        <v>82</v>
      </c>
      <c r="E6755" t="s">
        <v>131</v>
      </c>
      <c r="F6755" t="s">
        <v>19322</v>
      </c>
      <c r="G6755" t="s">
        <v>162</v>
      </c>
      <c r="H6755" t="s">
        <v>134</v>
      </c>
      <c r="I6755" t="s">
        <v>135</v>
      </c>
      <c r="J6755" t="s">
        <v>136</v>
      </c>
      <c r="K6755" t="s">
        <v>137</v>
      </c>
      <c r="L6755" t="s">
        <v>19323</v>
      </c>
      <c r="M6755" t="s">
        <v>19324</v>
      </c>
      <c r="N6755">
        <v>0.99583333299999999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1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25.909809260618037</v>
      </c>
      <c r="AC6755">
        <v>0</v>
      </c>
      <c r="AD6755">
        <v>0</v>
      </c>
      <c r="AE6755">
        <v>25.909809260618037</v>
      </c>
    </row>
    <row r="6756" spans="1:31" x14ac:dyDescent="0.25">
      <c r="A6756">
        <v>1723194</v>
      </c>
      <c r="B6756">
        <v>1</v>
      </c>
      <c r="C6756" t="s">
        <v>80</v>
      </c>
      <c r="D6756" t="s">
        <v>95</v>
      </c>
      <c r="E6756" t="s">
        <v>160</v>
      </c>
      <c r="F6756" t="s">
        <v>19325</v>
      </c>
      <c r="G6756" t="s">
        <v>269</v>
      </c>
      <c r="H6756" t="s">
        <v>134</v>
      </c>
      <c r="I6756" t="s">
        <v>135</v>
      </c>
      <c r="J6756" t="s">
        <v>136</v>
      </c>
      <c r="K6756" t="s">
        <v>137</v>
      </c>
      <c r="L6756" t="s">
        <v>19326</v>
      </c>
      <c r="M6756" t="s">
        <v>19327</v>
      </c>
      <c r="N6756">
        <v>0.78111111099999997</v>
      </c>
      <c r="O6756">
        <v>0</v>
      </c>
      <c r="P6756">
        <v>185</v>
      </c>
      <c r="Q6756">
        <v>0</v>
      </c>
      <c r="R6756">
        <v>1</v>
      </c>
      <c r="S6756">
        <v>0</v>
      </c>
      <c r="T6756">
        <v>7</v>
      </c>
      <c r="U6756">
        <v>0</v>
      </c>
      <c r="V6756">
        <v>0</v>
      </c>
      <c r="W6756">
        <v>0</v>
      </c>
      <c r="X6756">
        <v>30.455045159010201</v>
      </c>
      <c r="Y6756">
        <v>0</v>
      </c>
      <c r="Z6756">
        <v>0</v>
      </c>
      <c r="AA6756">
        <v>0</v>
      </c>
      <c r="AB6756">
        <v>1.7144497861086041</v>
      </c>
      <c r="AC6756">
        <v>0</v>
      </c>
      <c r="AD6756">
        <v>0</v>
      </c>
      <c r="AE6756">
        <v>32.169494945118807</v>
      </c>
    </row>
    <row r="6757" spans="1:31" x14ac:dyDescent="0.25">
      <c r="A6757">
        <v>1733330</v>
      </c>
      <c r="B6757">
        <v>1</v>
      </c>
      <c r="C6757" t="s">
        <v>81</v>
      </c>
      <c r="D6757" t="s">
        <v>112</v>
      </c>
      <c r="E6757" t="s">
        <v>150</v>
      </c>
      <c r="F6757" t="s">
        <v>19328</v>
      </c>
      <c r="G6757" t="s">
        <v>186</v>
      </c>
      <c r="H6757" t="s">
        <v>134</v>
      </c>
      <c r="I6757" t="s">
        <v>135</v>
      </c>
      <c r="J6757" t="s">
        <v>136</v>
      </c>
      <c r="K6757" t="s">
        <v>137</v>
      </c>
      <c r="L6757" t="s">
        <v>19329</v>
      </c>
      <c r="M6757" t="s">
        <v>19330</v>
      </c>
      <c r="N6757">
        <v>3.5074999999999998</v>
      </c>
      <c r="O6757">
        <v>0</v>
      </c>
      <c r="P6757">
        <v>17</v>
      </c>
      <c r="Q6757">
        <v>0</v>
      </c>
      <c r="R6757">
        <v>34</v>
      </c>
      <c r="S6757">
        <v>0</v>
      </c>
      <c r="T6757">
        <v>6</v>
      </c>
      <c r="U6757">
        <v>0</v>
      </c>
      <c r="V6757">
        <v>4</v>
      </c>
      <c r="W6757">
        <v>0</v>
      </c>
      <c r="X6757">
        <v>10.061514135619772</v>
      </c>
      <c r="Y6757">
        <v>0</v>
      </c>
      <c r="Z6757">
        <v>23.411617201443292</v>
      </c>
      <c r="AA6757">
        <v>0</v>
      </c>
      <c r="AB6757">
        <v>53.362035460317543</v>
      </c>
      <c r="AC6757">
        <v>0</v>
      </c>
      <c r="AD6757">
        <v>53.832129444870475</v>
      </c>
      <c r="AE6757">
        <v>140.6672962422511</v>
      </c>
    </row>
    <row r="6758" spans="1:31" x14ac:dyDescent="0.25">
      <c r="A6758">
        <v>1723148</v>
      </c>
      <c r="B6758">
        <v>1</v>
      </c>
      <c r="C6758" t="s">
        <v>80</v>
      </c>
      <c r="D6758" t="s">
        <v>95</v>
      </c>
      <c r="E6758" t="s">
        <v>131</v>
      </c>
      <c r="F6758" t="s">
        <v>19331</v>
      </c>
      <c r="G6758" t="s">
        <v>242</v>
      </c>
      <c r="H6758" t="s">
        <v>134</v>
      </c>
      <c r="I6758" t="s">
        <v>135</v>
      </c>
      <c r="J6758" t="s">
        <v>136</v>
      </c>
      <c r="K6758" t="s">
        <v>137</v>
      </c>
      <c r="L6758" t="s">
        <v>19332</v>
      </c>
      <c r="M6758" t="s">
        <v>19333</v>
      </c>
      <c r="N6758">
        <v>5.261111111</v>
      </c>
      <c r="O6758">
        <v>0</v>
      </c>
      <c r="P6758">
        <v>2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3.3950495988197695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3.3950495988197695</v>
      </c>
    </row>
    <row r="6759" spans="1:31" x14ac:dyDescent="0.25">
      <c r="A6759">
        <v>1723111</v>
      </c>
      <c r="B6759">
        <v>1</v>
      </c>
      <c r="C6759" t="s">
        <v>80</v>
      </c>
      <c r="D6759" t="s">
        <v>101</v>
      </c>
      <c r="E6759" t="s">
        <v>160</v>
      </c>
      <c r="F6759" t="s">
        <v>12499</v>
      </c>
      <c r="G6759" t="s">
        <v>326</v>
      </c>
      <c r="H6759" t="s">
        <v>134</v>
      </c>
      <c r="I6759" t="s">
        <v>135</v>
      </c>
      <c r="J6759" t="s">
        <v>136</v>
      </c>
      <c r="K6759" t="s">
        <v>137</v>
      </c>
      <c r="L6759" t="s">
        <v>19334</v>
      </c>
      <c r="M6759" t="s">
        <v>19335</v>
      </c>
      <c r="N6759">
        <v>7.3327777770000004</v>
      </c>
      <c r="O6759">
        <v>0</v>
      </c>
      <c r="P6759">
        <v>33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96.523256771234614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96.523256771234614</v>
      </c>
    </row>
    <row r="6760" spans="1:31" x14ac:dyDescent="0.25">
      <c r="A6760">
        <v>1723008</v>
      </c>
      <c r="B6760">
        <v>1</v>
      </c>
      <c r="C6760" t="s">
        <v>80</v>
      </c>
      <c r="D6760" t="s">
        <v>82</v>
      </c>
      <c r="E6760" t="s">
        <v>131</v>
      </c>
      <c r="F6760" t="s">
        <v>19336</v>
      </c>
      <c r="G6760" t="s">
        <v>133</v>
      </c>
      <c r="H6760" t="s">
        <v>134</v>
      </c>
      <c r="I6760" t="s">
        <v>135</v>
      </c>
      <c r="J6760" t="s">
        <v>136</v>
      </c>
      <c r="K6760" t="s">
        <v>137</v>
      </c>
      <c r="L6760" t="s">
        <v>19337</v>
      </c>
      <c r="M6760" t="s">
        <v>19338</v>
      </c>
      <c r="N6760">
        <v>0.88500000000000001</v>
      </c>
      <c r="O6760">
        <v>0</v>
      </c>
      <c r="P6760">
        <v>1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0.79741007559206001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0.79741007559206001</v>
      </c>
    </row>
    <row r="6761" spans="1:31" x14ac:dyDescent="0.25">
      <c r="A6761">
        <v>1733373</v>
      </c>
      <c r="B6761">
        <v>1</v>
      </c>
      <c r="C6761" t="s">
        <v>80</v>
      </c>
      <c r="D6761" t="s">
        <v>100</v>
      </c>
      <c r="E6761" t="s">
        <v>140</v>
      </c>
      <c r="F6761" t="s">
        <v>19339</v>
      </c>
      <c r="G6761" t="s">
        <v>316</v>
      </c>
      <c r="H6761" t="s">
        <v>143</v>
      </c>
      <c r="I6761" t="s">
        <v>135</v>
      </c>
      <c r="J6761" t="s">
        <v>136</v>
      </c>
      <c r="K6761" t="s">
        <v>137</v>
      </c>
      <c r="L6761" t="s">
        <v>19340</v>
      </c>
      <c r="M6761" t="s">
        <v>19341</v>
      </c>
      <c r="N6761">
        <v>0.40250000000000002</v>
      </c>
      <c r="O6761">
        <v>0</v>
      </c>
      <c r="P6761">
        <v>0</v>
      </c>
      <c r="Q6761">
        <v>3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7.824553864339026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7.824553864339026</v>
      </c>
    </row>
    <row r="6762" spans="1:31" x14ac:dyDescent="0.25">
      <c r="A6762">
        <v>1723151</v>
      </c>
      <c r="B6762">
        <v>1</v>
      </c>
      <c r="C6762" t="s">
        <v>80</v>
      </c>
      <c r="D6762" t="s">
        <v>83</v>
      </c>
      <c r="E6762" t="s">
        <v>171</v>
      </c>
      <c r="F6762" t="s">
        <v>19342</v>
      </c>
      <c r="G6762" t="s">
        <v>147</v>
      </c>
      <c r="H6762" t="s">
        <v>143</v>
      </c>
      <c r="I6762" t="s">
        <v>135</v>
      </c>
      <c r="J6762" t="s">
        <v>136</v>
      </c>
      <c r="K6762" t="s">
        <v>137</v>
      </c>
      <c r="L6762" t="s">
        <v>19343</v>
      </c>
      <c r="M6762" t="s">
        <v>19344</v>
      </c>
      <c r="N6762">
        <v>0.234444444</v>
      </c>
      <c r="O6762">
        <v>0</v>
      </c>
      <c r="P6762">
        <v>1458</v>
      </c>
      <c r="Q6762">
        <v>0</v>
      </c>
      <c r="R6762">
        <v>0</v>
      </c>
      <c r="S6762">
        <v>12</v>
      </c>
      <c r="T6762">
        <v>175</v>
      </c>
      <c r="U6762">
        <v>10</v>
      </c>
      <c r="V6762">
        <v>0</v>
      </c>
      <c r="W6762">
        <v>0</v>
      </c>
      <c r="X6762">
        <v>97.767834241670457</v>
      </c>
      <c r="Y6762">
        <v>0</v>
      </c>
      <c r="Z6762">
        <v>0</v>
      </c>
      <c r="AA6762">
        <v>75.588126097626329</v>
      </c>
      <c r="AB6762">
        <v>36.177584458745336</v>
      </c>
      <c r="AC6762">
        <v>134.25224969689884</v>
      </c>
      <c r="AD6762">
        <v>0</v>
      </c>
      <c r="AE6762">
        <v>343.785794494941</v>
      </c>
    </row>
    <row r="6763" spans="1:31" x14ac:dyDescent="0.25">
      <c r="A6763">
        <v>1733324</v>
      </c>
      <c r="B6763">
        <v>1</v>
      </c>
      <c r="C6763" t="s">
        <v>80</v>
      </c>
      <c r="D6763" t="s">
        <v>82</v>
      </c>
      <c r="E6763" t="s">
        <v>131</v>
      </c>
      <c r="F6763" t="s">
        <v>19345</v>
      </c>
      <c r="G6763" t="s">
        <v>238</v>
      </c>
      <c r="H6763" t="s">
        <v>134</v>
      </c>
      <c r="I6763" t="s">
        <v>135</v>
      </c>
      <c r="J6763" t="s">
        <v>136</v>
      </c>
      <c r="K6763" t="s">
        <v>137</v>
      </c>
      <c r="L6763" t="s">
        <v>19346</v>
      </c>
      <c r="M6763" t="s">
        <v>19347</v>
      </c>
      <c r="N6763">
        <v>2.1286111110000001</v>
      </c>
      <c r="O6763">
        <v>0</v>
      </c>
      <c r="P6763">
        <v>9</v>
      </c>
      <c r="Q6763">
        <v>0</v>
      </c>
      <c r="R6763">
        <v>0</v>
      </c>
      <c r="S6763">
        <v>0</v>
      </c>
      <c r="T6763">
        <v>1</v>
      </c>
      <c r="U6763">
        <v>0</v>
      </c>
      <c r="V6763">
        <v>0</v>
      </c>
      <c r="W6763">
        <v>0</v>
      </c>
      <c r="X6763">
        <v>3.8726196950570335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3.8726196950570335</v>
      </c>
    </row>
    <row r="6764" spans="1:31" x14ac:dyDescent="0.25">
      <c r="A6764">
        <v>1733367</v>
      </c>
      <c r="B6764">
        <v>1</v>
      </c>
      <c r="C6764" t="s">
        <v>80</v>
      </c>
      <c r="D6764" t="s">
        <v>102</v>
      </c>
      <c r="E6764" t="s">
        <v>140</v>
      </c>
      <c r="F6764" t="s">
        <v>19348</v>
      </c>
      <c r="G6764" t="s">
        <v>147</v>
      </c>
      <c r="H6764" t="s">
        <v>143</v>
      </c>
      <c r="I6764" t="s">
        <v>135</v>
      </c>
      <c r="J6764" t="s">
        <v>136</v>
      </c>
      <c r="K6764" t="s">
        <v>137</v>
      </c>
      <c r="L6764" t="s">
        <v>19349</v>
      </c>
      <c r="M6764" t="s">
        <v>19350</v>
      </c>
      <c r="N6764">
        <v>0.35944444399999997</v>
      </c>
      <c r="O6764">
        <v>1</v>
      </c>
      <c r="P6764">
        <v>1029</v>
      </c>
      <c r="Q6764">
        <v>2</v>
      </c>
      <c r="R6764">
        <v>14</v>
      </c>
      <c r="S6764">
        <v>4</v>
      </c>
      <c r="T6764">
        <v>71</v>
      </c>
      <c r="U6764">
        <v>0</v>
      </c>
      <c r="V6764">
        <v>0</v>
      </c>
      <c r="W6764">
        <v>0.15437169610986806</v>
      </c>
      <c r="X6764">
        <v>59.657417431349849</v>
      </c>
      <c r="Y6764">
        <v>0.30322284609710221</v>
      </c>
      <c r="Z6764">
        <v>0.52934972246276446</v>
      </c>
      <c r="AA6764">
        <v>4.8308893224378542</v>
      </c>
      <c r="AB6764">
        <v>7.1112967222563901</v>
      </c>
      <c r="AC6764">
        <v>0</v>
      </c>
      <c r="AD6764">
        <v>0</v>
      </c>
      <c r="AE6764">
        <v>72.586547740713812</v>
      </c>
    </row>
    <row r="6765" spans="1:31" x14ac:dyDescent="0.25">
      <c r="A6765">
        <v>1723217</v>
      </c>
      <c r="B6765">
        <v>1</v>
      </c>
      <c r="C6765" t="s">
        <v>80</v>
      </c>
      <c r="D6765" t="s">
        <v>104</v>
      </c>
      <c r="E6765" t="s">
        <v>131</v>
      </c>
      <c r="F6765" t="s">
        <v>19351</v>
      </c>
      <c r="G6765" t="s">
        <v>133</v>
      </c>
      <c r="H6765" t="s">
        <v>134</v>
      </c>
      <c r="I6765" t="s">
        <v>135</v>
      </c>
      <c r="J6765" t="s">
        <v>136</v>
      </c>
      <c r="K6765" t="s">
        <v>137</v>
      </c>
      <c r="L6765" t="s">
        <v>19352</v>
      </c>
      <c r="M6765" t="s">
        <v>19353</v>
      </c>
      <c r="N6765">
        <v>2.2183333329999999</v>
      </c>
      <c r="O6765">
        <v>0</v>
      </c>
      <c r="P6765">
        <v>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1.6449345738684602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1.6449345738684602</v>
      </c>
    </row>
    <row r="6766" spans="1:31" x14ac:dyDescent="0.25">
      <c r="A6766">
        <v>1722882</v>
      </c>
      <c r="B6766">
        <v>1</v>
      </c>
      <c r="C6766" t="s">
        <v>80</v>
      </c>
      <c r="D6766" t="s">
        <v>87</v>
      </c>
      <c r="E6766" t="s">
        <v>131</v>
      </c>
      <c r="F6766" t="s">
        <v>19354</v>
      </c>
      <c r="G6766" t="s">
        <v>242</v>
      </c>
      <c r="H6766" t="s">
        <v>134</v>
      </c>
      <c r="I6766" t="s">
        <v>135</v>
      </c>
      <c r="J6766" t="s">
        <v>136</v>
      </c>
      <c r="K6766" t="s">
        <v>137</v>
      </c>
      <c r="L6766" t="s">
        <v>19355</v>
      </c>
      <c r="M6766" t="s">
        <v>19356</v>
      </c>
      <c r="N6766">
        <v>8.94</v>
      </c>
      <c r="O6766">
        <v>0</v>
      </c>
      <c r="P6766">
        <v>11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26.040457266221683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26.040457266221683</v>
      </c>
    </row>
    <row r="6767" spans="1:31" x14ac:dyDescent="0.25">
      <c r="A6767">
        <v>1723274</v>
      </c>
      <c r="B6767">
        <v>1</v>
      </c>
      <c r="C6767" t="s">
        <v>80</v>
      </c>
      <c r="D6767" t="s">
        <v>106</v>
      </c>
      <c r="E6767" t="s">
        <v>189</v>
      </c>
      <c r="F6767" t="s">
        <v>19357</v>
      </c>
      <c r="G6767" t="s">
        <v>147</v>
      </c>
      <c r="H6767" t="s">
        <v>143</v>
      </c>
      <c r="I6767" t="s">
        <v>135</v>
      </c>
      <c r="J6767" t="s">
        <v>136</v>
      </c>
      <c r="K6767" t="s">
        <v>137</v>
      </c>
      <c r="L6767" t="s">
        <v>19358</v>
      </c>
      <c r="M6767" t="s">
        <v>19359</v>
      </c>
      <c r="N6767">
        <v>1.49</v>
      </c>
      <c r="O6767">
        <v>0</v>
      </c>
      <c r="P6767">
        <v>438</v>
      </c>
      <c r="Q6767">
        <v>7</v>
      </c>
      <c r="R6767">
        <v>108</v>
      </c>
      <c r="S6767">
        <v>4</v>
      </c>
      <c r="T6767">
        <v>127</v>
      </c>
      <c r="U6767">
        <v>0</v>
      </c>
      <c r="V6767">
        <v>0</v>
      </c>
      <c r="W6767">
        <v>0</v>
      </c>
      <c r="X6767">
        <v>145.4929142682692</v>
      </c>
      <c r="Y6767">
        <v>17.83634081417237</v>
      </c>
      <c r="Z6767">
        <v>107.36612384183158</v>
      </c>
      <c r="AA6767">
        <v>41.378612816956803</v>
      </c>
      <c r="AB6767">
        <v>110.19821665243862</v>
      </c>
      <c r="AC6767">
        <v>0</v>
      </c>
      <c r="AD6767">
        <v>0</v>
      </c>
      <c r="AE6767">
        <v>422.27220839366862</v>
      </c>
    </row>
    <row r="6768" spans="1:31" x14ac:dyDescent="0.25">
      <c r="A6768">
        <v>1733410</v>
      </c>
      <c r="B6768">
        <v>1</v>
      </c>
      <c r="C6768" t="s">
        <v>80</v>
      </c>
      <c r="D6768" t="s">
        <v>93</v>
      </c>
      <c r="E6768" t="s">
        <v>140</v>
      </c>
      <c r="F6768" t="s">
        <v>756</v>
      </c>
      <c r="G6768" t="s">
        <v>147</v>
      </c>
      <c r="H6768" t="s">
        <v>143</v>
      </c>
      <c r="I6768" t="s">
        <v>135</v>
      </c>
      <c r="J6768" t="s">
        <v>136</v>
      </c>
      <c r="K6768" t="s">
        <v>137</v>
      </c>
      <c r="L6768" t="s">
        <v>19360</v>
      </c>
      <c r="M6768" t="s">
        <v>19361</v>
      </c>
      <c r="N6768">
        <v>0.90361111100000002</v>
      </c>
      <c r="O6768">
        <v>1</v>
      </c>
      <c r="P6768">
        <v>179</v>
      </c>
      <c r="Q6768">
        <v>9</v>
      </c>
      <c r="R6768">
        <v>8</v>
      </c>
      <c r="S6768">
        <v>1</v>
      </c>
      <c r="T6768">
        <v>42</v>
      </c>
      <c r="U6768">
        <v>1</v>
      </c>
      <c r="V6768">
        <v>0</v>
      </c>
      <c r="W6768">
        <v>0.25113766194444442</v>
      </c>
      <c r="X6768">
        <v>30.258478242481939</v>
      </c>
      <c r="Y6768">
        <v>14.900417645310709</v>
      </c>
      <c r="Z6768">
        <v>1.1133018954922509</v>
      </c>
      <c r="AA6768">
        <v>0.39249564716318996</v>
      </c>
      <c r="AB6768">
        <v>6.6924503915157914</v>
      </c>
      <c r="AC6768">
        <v>64.369384369699674</v>
      </c>
      <c r="AD6768">
        <v>0</v>
      </c>
      <c r="AE6768">
        <v>117.97766585360799</v>
      </c>
    </row>
    <row r="6769" spans="1:31" x14ac:dyDescent="0.25">
      <c r="A6769">
        <v>1733310</v>
      </c>
      <c r="B6769">
        <v>1</v>
      </c>
      <c r="C6769" t="s">
        <v>80</v>
      </c>
      <c r="D6769" t="s">
        <v>96</v>
      </c>
      <c r="E6769" t="s">
        <v>160</v>
      </c>
      <c r="F6769" t="s">
        <v>19362</v>
      </c>
      <c r="G6769" t="s">
        <v>1006</v>
      </c>
      <c r="H6769" t="s">
        <v>134</v>
      </c>
      <c r="I6769" t="s">
        <v>135</v>
      </c>
      <c r="J6769" t="s">
        <v>136</v>
      </c>
      <c r="K6769" t="s">
        <v>137</v>
      </c>
      <c r="L6769" t="s">
        <v>19363</v>
      </c>
      <c r="M6769" t="s">
        <v>19364</v>
      </c>
      <c r="N6769">
        <v>2.7652777770000001</v>
      </c>
      <c r="O6769">
        <v>0</v>
      </c>
      <c r="P6769">
        <v>1</v>
      </c>
      <c r="Q6769">
        <v>0</v>
      </c>
      <c r="R6769">
        <v>11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0.87292666227522209</v>
      </c>
      <c r="Y6769">
        <v>0</v>
      </c>
      <c r="Z6769">
        <v>60.215413612893855</v>
      </c>
      <c r="AA6769">
        <v>0</v>
      </c>
      <c r="AB6769">
        <v>0</v>
      </c>
      <c r="AC6769">
        <v>0</v>
      </c>
      <c r="AD6769">
        <v>0</v>
      </c>
      <c r="AE6769">
        <v>61.088340275169074</v>
      </c>
    </row>
    <row r="6770" spans="1:31" x14ac:dyDescent="0.25">
      <c r="A6770">
        <v>1722899</v>
      </c>
      <c r="B6770">
        <v>1</v>
      </c>
      <c r="C6770" t="s">
        <v>81</v>
      </c>
      <c r="D6770" t="s">
        <v>113</v>
      </c>
      <c r="E6770" t="s">
        <v>131</v>
      </c>
      <c r="F6770" t="s">
        <v>18419</v>
      </c>
      <c r="G6770" t="s">
        <v>242</v>
      </c>
      <c r="H6770" t="s">
        <v>134</v>
      </c>
      <c r="I6770" t="s">
        <v>135</v>
      </c>
      <c r="J6770" t="s">
        <v>136</v>
      </c>
      <c r="K6770" t="s">
        <v>137</v>
      </c>
      <c r="L6770" t="s">
        <v>19365</v>
      </c>
      <c r="M6770" t="s">
        <v>19366</v>
      </c>
      <c r="N6770">
        <v>1.02</v>
      </c>
      <c r="O6770">
        <v>0</v>
      </c>
      <c r="P6770">
        <v>2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0.32831750624729999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0.32831750624729999</v>
      </c>
    </row>
    <row r="6771" spans="1:31" x14ac:dyDescent="0.25">
      <c r="A6771">
        <v>1723191</v>
      </c>
      <c r="B6771">
        <v>1</v>
      </c>
      <c r="C6771" t="s">
        <v>80</v>
      </c>
      <c r="D6771" t="s">
        <v>82</v>
      </c>
      <c r="E6771" t="s">
        <v>150</v>
      </c>
      <c r="F6771" t="s">
        <v>3641</v>
      </c>
      <c r="G6771" t="s">
        <v>575</v>
      </c>
      <c r="H6771" t="s">
        <v>134</v>
      </c>
      <c r="I6771" t="s">
        <v>135</v>
      </c>
      <c r="J6771" t="s">
        <v>136</v>
      </c>
      <c r="K6771" t="s">
        <v>137</v>
      </c>
      <c r="L6771" t="s">
        <v>19367</v>
      </c>
      <c r="M6771" t="s">
        <v>19368</v>
      </c>
      <c r="N6771">
        <v>1.7594444440000001</v>
      </c>
      <c r="O6771">
        <v>0</v>
      </c>
      <c r="P6771">
        <v>240</v>
      </c>
      <c r="Q6771">
        <v>0</v>
      </c>
      <c r="R6771">
        <v>0</v>
      </c>
      <c r="S6771">
        <v>0</v>
      </c>
      <c r="T6771">
        <v>82</v>
      </c>
      <c r="U6771">
        <v>0</v>
      </c>
      <c r="V6771">
        <v>0</v>
      </c>
      <c r="W6771">
        <v>0</v>
      </c>
      <c r="X6771">
        <v>72.527999830500491</v>
      </c>
      <c r="Y6771">
        <v>0</v>
      </c>
      <c r="Z6771">
        <v>0</v>
      </c>
      <c r="AA6771">
        <v>0</v>
      </c>
      <c r="AB6771">
        <v>170.61015318069758</v>
      </c>
      <c r="AC6771">
        <v>0</v>
      </c>
      <c r="AD6771">
        <v>0</v>
      </c>
      <c r="AE6771">
        <v>243.13815301119809</v>
      </c>
    </row>
    <row r="6772" spans="1:31" x14ac:dyDescent="0.25">
      <c r="A6772">
        <v>1722945</v>
      </c>
      <c r="B6772">
        <v>1</v>
      </c>
      <c r="C6772" t="s">
        <v>80</v>
      </c>
      <c r="D6772" t="s">
        <v>96</v>
      </c>
      <c r="E6772" t="s">
        <v>131</v>
      </c>
      <c r="F6772" t="s">
        <v>13052</v>
      </c>
      <c r="G6772" t="s">
        <v>242</v>
      </c>
      <c r="H6772" t="s">
        <v>134</v>
      </c>
      <c r="I6772" t="s">
        <v>135</v>
      </c>
      <c r="J6772" t="s">
        <v>136</v>
      </c>
      <c r="K6772" t="s">
        <v>137</v>
      </c>
      <c r="L6772" t="s">
        <v>19369</v>
      </c>
      <c r="M6772" t="s">
        <v>19370</v>
      </c>
      <c r="N6772">
        <v>7.4672222220000002</v>
      </c>
      <c r="O6772">
        <v>0</v>
      </c>
      <c r="P6772">
        <v>1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0.21433000122490503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0.21433000122490503</v>
      </c>
    </row>
    <row r="6773" spans="1:31" x14ac:dyDescent="0.25">
      <c r="A6773">
        <v>1733287</v>
      </c>
      <c r="B6773">
        <v>1</v>
      </c>
      <c r="C6773" t="s">
        <v>80</v>
      </c>
      <c r="D6773" t="s">
        <v>92</v>
      </c>
      <c r="E6773" t="s">
        <v>131</v>
      </c>
      <c r="F6773" t="s">
        <v>19371</v>
      </c>
      <c r="G6773" t="s">
        <v>133</v>
      </c>
      <c r="H6773" t="s">
        <v>134</v>
      </c>
      <c r="I6773" t="s">
        <v>135</v>
      </c>
      <c r="J6773" t="s">
        <v>136</v>
      </c>
      <c r="K6773" t="s">
        <v>137</v>
      </c>
      <c r="L6773" t="s">
        <v>19372</v>
      </c>
      <c r="M6773" t="s">
        <v>19373</v>
      </c>
      <c r="N6773">
        <v>4.3847222219999997</v>
      </c>
      <c r="O6773">
        <v>0</v>
      </c>
      <c r="P6773">
        <v>1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0.14201636243166665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0.14201636243166665</v>
      </c>
    </row>
    <row r="6774" spans="1:31" x14ac:dyDescent="0.25">
      <c r="A6774">
        <v>1733387</v>
      </c>
      <c r="B6774">
        <v>1</v>
      </c>
      <c r="C6774" t="s">
        <v>80</v>
      </c>
      <c r="D6774" t="s">
        <v>100</v>
      </c>
      <c r="E6774" t="s">
        <v>150</v>
      </c>
      <c r="F6774" t="s">
        <v>19374</v>
      </c>
      <c r="G6774" t="s">
        <v>1898</v>
      </c>
      <c r="H6774" t="s">
        <v>134</v>
      </c>
      <c r="I6774" t="s">
        <v>135</v>
      </c>
      <c r="J6774" t="s">
        <v>136</v>
      </c>
      <c r="K6774" t="s">
        <v>137</v>
      </c>
      <c r="L6774" t="s">
        <v>19375</v>
      </c>
      <c r="M6774" t="s">
        <v>19376</v>
      </c>
      <c r="N6774">
        <v>2.281666666</v>
      </c>
      <c r="O6774">
        <v>0</v>
      </c>
      <c r="P6774">
        <v>20</v>
      </c>
      <c r="Q6774">
        <v>0</v>
      </c>
      <c r="R6774">
        <v>0</v>
      </c>
      <c r="S6774">
        <v>0</v>
      </c>
      <c r="T6774">
        <v>1</v>
      </c>
      <c r="U6774">
        <v>0</v>
      </c>
      <c r="V6774">
        <v>0</v>
      </c>
      <c r="W6774">
        <v>0</v>
      </c>
      <c r="X6774">
        <v>9.4027765536811465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9.4027765536811465</v>
      </c>
    </row>
    <row r="6775" spans="1:31" x14ac:dyDescent="0.25">
      <c r="A6775">
        <v>1722905</v>
      </c>
      <c r="B6775">
        <v>1</v>
      </c>
      <c r="C6775" t="s">
        <v>80</v>
      </c>
      <c r="D6775" t="s">
        <v>98</v>
      </c>
      <c r="E6775" t="s">
        <v>131</v>
      </c>
      <c r="F6775" t="s">
        <v>19377</v>
      </c>
      <c r="G6775" t="s">
        <v>133</v>
      </c>
      <c r="H6775" t="s">
        <v>134</v>
      </c>
      <c r="I6775" t="s">
        <v>135</v>
      </c>
      <c r="J6775" t="s">
        <v>136</v>
      </c>
      <c r="K6775" t="s">
        <v>137</v>
      </c>
      <c r="L6775" t="s">
        <v>19378</v>
      </c>
      <c r="M6775" t="s">
        <v>19379</v>
      </c>
      <c r="N6775">
        <v>1.1116666660000001</v>
      </c>
      <c r="O6775">
        <v>0</v>
      </c>
      <c r="P6775">
        <v>1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</row>
    <row r="6776" spans="1:31" x14ac:dyDescent="0.25">
      <c r="A6776">
        <v>1723254</v>
      </c>
      <c r="B6776">
        <v>1</v>
      </c>
      <c r="C6776" t="s">
        <v>80</v>
      </c>
      <c r="D6776" t="s">
        <v>106</v>
      </c>
      <c r="E6776" t="s">
        <v>131</v>
      </c>
      <c r="F6776" t="s">
        <v>19380</v>
      </c>
      <c r="G6776" t="s">
        <v>238</v>
      </c>
      <c r="H6776" t="s">
        <v>134</v>
      </c>
      <c r="I6776" t="s">
        <v>135</v>
      </c>
      <c r="J6776" t="s">
        <v>136</v>
      </c>
      <c r="K6776" t="s">
        <v>137</v>
      </c>
      <c r="L6776" t="s">
        <v>19381</v>
      </c>
      <c r="M6776" t="s">
        <v>19382</v>
      </c>
      <c r="N6776">
        <v>2.1641666659999999</v>
      </c>
      <c r="O6776">
        <v>0</v>
      </c>
      <c r="P6776">
        <v>2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</row>
    <row r="6777" spans="1:31" x14ac:dyDescent="0.25">
      <c r="A6777">
        <v>1733350</v>
      </c>
      <c r="B6777">
        <v>1</v>
      </c>
      <c r="C6777" t="s">
        <v>81</v>
      </c>
      <c r="D6777" t="s">
        <v>122</v>
      </c>
      <c r="E6777" t="s">
        <v>171</v>
      </c>
      <c r="F6777" t="s">
        <v>19383</v>
      </c>
      <c r="G6777" t="s">
        <v>147</v>
      </c>
      <c r="H6777" t="s">
        <v>143</v>
      </c>
      <c r="I6777" t="s">
        <v>135</v>
      </c>
      <c r="J6777" t="s">
        <v>136</v>
      </c>
      <c r="K6777" t="s">
        <v>137</v>
      </c>
      <c r="L6777" t="s">
        <v>19384</v>
      </c>
      <c r="M6777" t="s">
        <v>19385</v>
      </c>
      <c r="N6777">
        <v>0.3</v>
      </c>
      <c r="O6777">
        <v>0</v>
      </c>
      <c r="P6777">
        <v>758</v>
      </c>
      <c r="Q6777">
        <v>0</v>
      </c>
      <c r="R6777">
        <v>0</v>
      </c>
      <c r="S6777">
        <v>0</v>
      </c>
      <c r="T6777">
        <v>70</v>
      </c>
      <c r="U6777">
        <v>0</v>
      </c>
      <c r="V6777">
        <v>0</v>
      </c>
      <c r="W6777">
        <v>0</v>
      </c>
      <c r="X6777">
        <v>39.465337412845834</v>
      </c>
      <c r="Y6777">
        <v>0</v>
      </c>
      <c r="Z6777">
        <v>0</v>
      </c>
      <c r="AA6777">
        <v>0</v>
      </c>
      <c r="AB6777">
        <v>15.042780696860998</v>
      </c>
      <c r="AC6777">
        <v>0</v>
      </c>
      <c r="AD6777">
        <v>0</v>
      </c>
      <c r="AE6777">
        <v>54.508118109706828</v>
      </c>
    </row>
    <row r="6778" spans="1:31" x14ac:dyDescent="0.25">
      <c r="A6778">
        <v>1722965</v>
      </c>
      <c r="B6778">
        <v>1</v>
      </c>
      <c r="C6778" t="s">
        <v>80</v>
      </c>
      <c r="D6778" t="s">
        <v>93</v>
      </c>
      <c r="E6778" t="s">
        <v>150</v>
      </c>
      <c r="F6778" t="s">
        <v>13841</v>
      </c>
      <c r="G6778" t="s">
        <v>152</v>
      </c>
      <c r="H6778" t="s">
        <v>134</v>
      </c>
      <c r="I6778" t="s">
        <v>135</v>
      </c>
      <c r="J6778" t="s">
        <v>136</v>
      </c>
      <c r="K6778" t="s">
        <v>153</v>
      </c>
      <c r="L6778" t="s">
        <v>19386</v>
      </c>
      <c r="M6778" t="s">
        <v>19387</v>
      </c>
      <c r="N6778">
        <v>8.6771999999999991</v>
      </c>
      <c r="O6778">
        <v>0</v>
      </c>
      <c r="P6778">
        <v>102</v>
      </c>
      <c r="Q6778">
        <v>0</v>
      </c>
      <c r="R6778">
        <v>10</v>
      </c>
      <c r="S6778">
        <v>0</v>
      </c>
      <c r="T6778">
        <v>16</v>
      </c>
      <c r="U6778">
        <v>0</v>
      </c>
      <c r="V6778">
        <v>0</v>
      </c>
      <c r="W6778">
        <v>0</v>
      </c>
      <c r="X6778">
        <v>144.02502485829075</v>
      </c>
      <c r="Y6778">
        <v>0</v>
      </c>
      <c r="Z6778">
        <v>63.324849685951513</v>
      </c>
      <c r="AA6778">
        <v>0</v>
      </c>
      <c r="AB6778">
        <v>81.400051308597398</v>
      </c>
      <c r="AC6778">
        <v>0</v>
      </c>
      <c r="AD6778">
        <v>0</v>
      </c>
      <c r="AE6778">
        <v>288.74992585283962</v>
      </c>
    </row>
    <row r="6779" spans="1:31" x14ac:dyDescent="0.25">
      <c r="A6779">
        <v>1723028</v>
      </c>
      <c r="B6779">
        <v>1</v>
      </c>
      <c r="C6779" t="s">
        <v>80</v>
      </c>
      <c r="D6779" t="s">
        <v>85</v>
      </c>
      <c r="E6779" t="s">
        <v>171</v>
      </c>
      <c r="F6779" t="s">
        <v>19388</v>
      </c>
      <c r="G6779" t="s">
        <v>3183</v>
      </c>
      <c r="H6779" t="s">
        <v>143</v>
      </c>
      <c r="I6779" t="s">
        <v>135</v>
      </c>
      <c r="J6779" t="s">
        <v>136</v>
      </c>
      <c r="K6779" t="s">
        <v>137</v>
      </c>
      <c r="L6779" t="s">
        <v>19389</v>
      </c>
      <c r="M6779" t="s">
        <v>19390</v>
      </c>
      <c r="N6779">
        <v>3.7383333329999999</v>
      </c>
      <c r="O6779">
        <v>0</v>
      </c>
      <c r="P6779">
        <v>0</v>
      </c>
      <c r="Q6779">
        <v>0</v>
      </c>
      <c r="R6779">
        <v>0</v>
      </c>
      <c r="S6779">
        <v>1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9.9437609957478692</v>
      </c>
      <c r="AB6779">
        <v>0</v>
      </c>
      <c r="AC6779">
        <v>0</v>
      </c>
      <c r="AD6779">
        <v>0</v>
      </c>
      <c r="AE6779">
        <v>9.9437609957478692</v>
      </c>
    </row>
    <row r="6780" spans="1:31" x14ac:dyDescent="0.25">
      <c r="A6780">
        <v>1723171</v>
      </c>
      <c r="B6780">
        <v>1</v>
      </c>
      <c r="C6780" t="s">
        <v>81</v>
      </c>
      <c r="D6780" t="s">
        <v>115</v>
      </c>
      <c r="E6780" t="s">
        <v>150</v>
      </c>
      <c r="F6780" t="s">
        <v>19391</v>
      </c>
      <c r="G6780" t="s">
        <v>186</v>
      </c>
      <c r="H6780" t="s">
        <v>134</v>
      </c>
      <c r="I6780" t="s">
        <v>135</v>
      </c>
      <c r="J6780" t="s">
        <v>136</v>
      </c>
      <c r="K6780" t="s">
        <v>137</v>
      </c>
      <c r="L6780" t="s">
        <v>19392</v>
      </c>
      <c r="M6780" t="s">
        <v>19393</v>
      </c>
      <c r="N6780">
        <v>2.8872222220000001</v>
      </c>
      <c r="O6780">
        <v>0</v>
      </c>
      <c r="P6780">
        <v>31</v>
      </c>
      <c r="Q6780">
        <v>0</v>
      </c>
      <c r="R6780">
        <v>0</v>
      </c>
      <c r="S6780">
        <v>0</v>
      </c>
      <c r="T6780">
        <v>2</v>
      </c>
      <c r="U6780">
        <v>0</v>
      </c>
      <c r="V6780">
        <v>0</v>
      </c>
      <c r="W6780">
        <v>0</v>
      </c>
      <c r="X6780">
        <v>8.9048043356024387</v>
      </c>
      <c r="Y6780">
        <v>0</v>
      </c>
      <c r="Z6780">
        <v>0</v>
      </c>
      <c r="AA6780">
        <v>0</v>
      </c>
      <c r="AB6780">
        <v>2.8377391134978049</v>
      </c>
      <c r="AC6780">
        <v>0</v>
      </c>
      <c r="AD6780">
        <v>0</v>
      </c>
      <c r="AE6780">
        <v>11.742543449100243</v>
      </c>
    </row>
    <row r="6781" spans="1:31" x14ac:dyDescent="0.25">
      <c r="A6781">
        <v>1723140</v>
      </c>
      <c r="B6781">
        <v>1</v>
      </c>
      <c r="C6781" t="s">
        <v>81</v>
      </c>
      <c r="D6781" t="s">
        <v>120</v>
      </c>
      <c r="E6781" t="s">
        <v>160</v>
      </c>
      <c r="F6781" t="s">
        <v>19394</v>
      </c>
      <c r="G6781" t="s">
        <v>162</v>
      </c>
      <c r="H6781" t="s">
        <v>134</v>
      </c>
      <c r="I6781" t="s">
        <v>135</v>
      </c>
      <c r="J6781" t="s">
        <v>136</v>
      </c>
      <c r="K6781" t="s">
        <v>137</v>
      </c>
      <c r="L6781" t="s">
        <v>19395</v>
      </c>
      <c r="M6781" t="s">
        <v>19396</v>
      </c>
      <c r="N6781">
        <v>1.175</v>
      </c>
      <c r="O6781">
        <v>0</v>
      </c>
      <c r="P6781">
        <v>69</v>
      </c>
      <c r="Q6781">
        <v>0</v>
      </c>
      <c r="R6781">
        <v>0</v>
      </c>
      <c r="S6781">
        <v>0</v>
      </c>
      <c r="T6781">
        <v>11</v>
      </c>
      <c r="U6781">
        <v>0</v>
      </c>
      <c r="V6781">
        <v>0</v>
      </c>
      <c r="W6781">
        <v>0</v>
      </c>
      <c r="X6781">
        <v>16.294159487336202</v>
      </c>
      <c r="Y6781">
        <v>0</v>
      </c>
      <c r="Z6781">
        <v>0</v>
      </c>
      <c r="AA6781">
        <v>0</v>
      </c>
      <c r="AB6781">
        <v>8.8216049308303681</v>
      </c>
      <c r="AC6781">
        <v>0</v>
      </c>
      <c r="AD6781">
        <v>0</v>
      </c>
      <c r="AE6781">
        <v>25.11576441816657</v>
      </c>
    </row>
    <row r="6782" spans="1:31" x14ac:dyDescent="0.25">
      <c r="A6782">
        <v>1733313</v>
      </c>
      <c r="B6782">
        <v>1</v>
      </c>
      <c r="C6782" t="s">
        <v>81</v>
      </c>
      <c r="D6782" t="s">
        <v>114</v>
      </c>
      <c r="E6782" t="s">
        <v>160</v>
      </c>
      <c r="F6782" t="s">
        <v>19397</v>
      </c>
      <c r="G6782" t="s">
        <v>162</v>
      </c>
      <c r="H6782" t="s">
        <v>134</v>
      </c>
      <c r="I6782" t="s">
        <v>135</v>
      </c>
      <c r="J6782" t="s">
        <v>136</v>
      </c>
      <c r="K6782" t="s">
        <v>137</v>
      </c>
      <c r="L6782" t="s">
        <v>19398</v>
      </c>
      <c r="M6782" t="s">
        <v>19399</v>
      </c>
      <c r="N6782">
        <v>2.4500000000000002</v>
      </c>
      <c r="O6782">
        <v>0</v>
      </c>
      <c r="P6782">
        <v>4</v>
      </c>
      <c r="Q6782">
        <v>0</v>
      </c>
      <c r="R6782">
        <v>13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0.95140188886235555</v>
      </c>
      <c r="Y6782">
        <v>0</v>
      </c>
      <c r="Z6782">
        <v>1.1320478131391696</v>
      </c>
      <c r="AA6782">
        <v>0</v>
      </c>
      <c r="AB6782">
        <v>0</v>
      </c>
      <c r="AC6782">
        <v>0</v>
      </c>
      <c r="AD6782">
        <v>0</v>
      </c>
      <c r="AE6782">
        <v>2.0834497020015252</v>
      </c>
    </row>
    <row r="6783" spans="1:31" x14ac:dyDescent="0.25">
      <c r="A6783">
        <v>1722971</v>
      </c>
      <c r="B6783">
        <v>1</v>
      </c>
      <c r="C6783" t="s">
        <v>80</v>
      </c>
      <c r="D6783" t="s">
        <v>93</v>
      </c>
      <c r="E6783" t="s">
        <v>131</v>
      </c>
      <c r="F6783" t="s">
        <v>19400</v>
      </c>
      <c r="G6783" t="s">
        <v>133</v>
      </c>
      <c r="H6783" t="s">
        <v>134</v>
      </c>
      <c r="I6783" t="s">
        <v>135</v>
      </c>
      <c r="J6783" t="s">
        <v>136</v>
      </c>
      <c r="K6783" t="s">
        <v>137</v>
      </c>
      <c r="L6783" t="s">
        <v>19401</v>
      </c>
      <c r="M6783" t="s">
        <v>19402</v>
      </c>
      <c r="N6783">
        <v>1.420555555</v>
      </c>
      <c r="O6783">
        <v>0</v>
      </c>
      <c r="P6783">
        <v>9</v>
      </c>
      <c r="Q6783">
        <v>0</v>
      </c>
      <c r="R6783">
        <v>0</v>
      </c>
      <c r="S6783">
        <v>0</v>
      </c>
      <c r="T6783">
        <v>1</v>
      </c>
      <c r="U6783">
        <v>0</v>
      </c>
      <c r="V6783">
        <v>0</v>
      </c>
      <c r="W6783">
        <v>0</v>
      </c>
      <c r="X6783">
        <v>3.1876268434452006</v>
      </c>
      <c r="Y6783">
        <v>0</v>
      </c>
      <c r="Z6783">
        <v>0</v>
      </c>
      <c r="AA6783">
        <v>0</v>
      </c>
      <c r="AB6783">
        <v>0.30492409014142063</v>
      </c>
      <c r="AC6783">
        <v>0</v>
      </c>
      <c r="AD6783">
        <v>0</v>
      </c>
      <c r="AE6783">
        <v>3.4925509335866214</v>
      </c>
    </row>
    <row r="6784" spans="1:31" x14ac:dyDescent="0.25">
      <c r="A6784">
        <v>1723263</v>
      </c>
      <c r="B6784">
        <v>1</v>
      </c>
      <c r="C6784" t="s">
        <v>81</v>
      </c>
      <c r="D6784" t="s">
        <v>113</v>
      </c>
      <c r="E6784" t="s">
        <v>160</v>
      </c>
      <c r="F6784" t="s">
        <v>19403</v>
      </c>
      <c r="G6784" t="s">
        <v>162</v>
      </c>
      <c r="H6784" t="s">
        <v>134</v>
      </c>
      <c r="I6784" t="s">
        <v>135</v>
      </c>
      <c r="J6784" t="s">
        <v>136</v>
      </c>
      <c r="K6784" t="s">
        <v>137</v>
      </c>
      <c r="L6784" t="s">
        <v>19404</v>
      </c>
      <c r="M6784" t="s">
        <v>19405</v>
      </c>
      <c r="N6784">
        <v>3.0988888879999998</v>
      </c>
      <c r="O6784">
        <v>0</v>
      </c>
      <c r="P6784">
        <v>16</v>
      </c>
      <c r="Q6784">
        <v>0</v>
      </c>
      <c r="R6784">
        <v>3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3.645393543753066</v>
      </c>
      <c r="Y6784">
        <v>0</v>
      </c>
      <c r="Z6784">
        <v>0.50487603741518683</v>
      </c>
      <c r="AA6784">
        <v>0</v>
      </c>
      <c r="AB6784">
        <v>0</v>
      </c>
      <c r="AC6784">
        <v>0</v>
      </c>
      <c r="AD6784">
        <v>0</v>
      </c>
      <c r="AE6784">
        <v>4.1502695811682528</v>
      </c>
    </row>
    <row r="6785" spans="1:31" x14ac:dyDescent="0.25">
      <c r="A6785">
        <v>1723240</v>
      </c>
      <c r="B6785">
        <v>1</v>
      </c>
      <c r="C6785" t="s">
        <v>80</v>
      </c>
      <c r="D6785" t="s">
        <v>100</v>
      </c>
      <c r="E6785" t="s">
        <v>140</v>
      </c>
      <c r="F6785" t="s">
        <v>616</v>
      </c>
      <c r="G6785" t="s">
        <v>147</v>
      </c>
      <c r="H6785" t="s">
        <v>143</v>
      </c>
      <c r="I6785" t="s">
        <v>135</v>
      </c>
      <c r="J6785" t="s">
        <v>136</v>
      </c>
      <c r="K6785" t="s">
        <v>137</v>
      </c>
      <c r="L6785" t="s">
        <v>19406</v>
      </c>
      <c r="M6785" t="s">
        <v>19407</v>
      </c>
      <c r="N6785">
        <v>0.68083333300000004</v>
      </c>
      <c r="O6785">
        <v>3</v>
      </c>
      <c r="P6785">
        <v>1318</v>
      </c>
      <c r="Q6785">
        <v>17</v>
      </c>
      <c r="R6785">
        <v>144</v>
      </c>
      <c r="S6785">
        <v>31</v>
      </c>
      <c r="T6785">
        <v>120</v>
      </c>
      <c r="U6785">
        <v>2</v>
      </c>
      <c r="V6785">
        <v>0</v>
      </c>
      <c r="W6785">
        <v>0.27504532739003251</v>
      </c>
      <c r="X6785">
        <v>255.09565794049951</v>
      </c>
      <c r="Y6785">
        <v>9.0244820057325779</v>
      </c>
      <c r="Z6785">
        <v>46.745095769803996</v>
      </c>
      <c r="AA6785">
        <v>111.90550878498169</v>
      </c>
      <c r="AB6785">
        <v>71.66053890410457</v>
      </c>
      <c r="AC6785">
        <v>87.297494698786608</v>
      </c>
      <c r="AD6785">
        <v>0</v>
      </c>
      <c r="AE6785">
        <v>582.003823431299</v>
      </c>
    </row>
    <row r="6786" spans="1:31" x14ac:dyDescent="0.25">
      <c r="A6786">
        <v>1733296</v>
      </c>
      <c r="B6786">
        <v>1</v>
      </c>
      <c r="C6786" t="s">
        <v>80</v>
      </c>
      <c r="D6786" t="s">
        <v>88</v>
      </c>
      <c r="E6786" t="s">
        <v>131</v>
      </c>
      <c r="F6786" t="s">
        <v>19408</v>
      </c>
      <c r="G6786" t="s">
        <v>238</v>
      </c>
      <c r="H6786" t="s">
        <v>134</v>
      </c>
      <c r="I6786" t="s">
        <v>135</v>
      </c>
      <c r="J6786" t="s">
        <v>136</v>
      </c>
      <c r="K6786" t="s">
        <v>137</v>
      </c>
      <c r="L6786" t="s">
        <v>19409</v>
      </c>
      <c r="M6786" t="s">
        <v>19410</v>
      </c>
      <c r="N6786">
        <v>0.55138888799999997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1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0.31436479142273061</v>
      </c>
      <c r="AC6786">
        <v>0</v>
      </c>
      <c r="AD6786">
        <v>0</v>
      </c>
      <c r="AE6786">
        <v>0.31436479142273061</v>
      </c>
    </row>
    <row r="6787" spans="1:31" x14ac:dyDescent="0.25">
      <c r="A6787">
        <v>1723157</v>
      </c>
      <c r="B6787">
        <v>1</v>
      </c>
      <c r="C6787" t="s">
        <v>80</v>
      </c>
      <c r="D6787" t="s">
        <v>84</v>
      </c>
      <c r="E6787" t="s">
        <v>131</v>
      </c>
      <c r="F6787" t="s">
        <v>19411</v>
      </c>
      <c r="G6787" t="s">
        <v>133</v>
      </c>
      <c r="H6787" t="s">
        <v>134</v>
      </c>
      <c r="I6787" t="s">
        <v>135</v>
      </c>
      <c r="J6787" t="s">
        <v>136</v>
      </c>
      <c r="K6787" t="s">
        <v>137</v>
      </c>
      <c r="L6787" t="s">
        <v>19412</v>
      </c>
      <c r="M6787" t="s">
        <v>19413</v>
      </c>
      <c r="N6787">
        <v>5.7986111109999996</v>
      </c>
      <c r="O6787">
        <v>0</v>
      </c>
      <c r="P6787">
        <v>2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2.652558569442685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2.652558569442685</v>
      </c>
    </row>
    <row r="6788" spans="1:31" x14ac:dyDescent="0.25">
      <c r="A6788">
        <v>1723100</v>
      </c>
      <c r="B6788">
        <v>1</v>
      </c>
      <c r="C6788" t="s">
        <v>80</v>
      </c>
      <c r="D6788" t="s">
        <v>103</v>
      </c>
      <c r="E6788" t="s">
        <v>131</v>
      </c>
      <c r="F6788" t="s">
        <v>19414</v>
      </c>
      <c r="G6788" t="s">
        <v>133</v>
      </c>
      <c r="H6788" t="s">
        <v>134</v>
      </c>
      <c r="I6788" t="s">
        <v>135</v>
      </c>
      <c r="J6788" t="s">
        <v>136</v>
      </c>
      <c r="K6788" t="s">
        <v>137</v>
      </c>
      <c r="L6788" t="s">
        <v>19415</v>
      </c>
      <c r="M6788" t="s">
        <v>19416</v>
      </c>
      <c r="N6788">
        <v>0.64194444399999995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1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1.2281931052180554E-3</v>
      </c>
      <c r="AC6788">
        <v>0</v>
      </c>
      <c r="AD6788">
        <v>0</v>
      </c>
      <c r="AE6788">
        <v>1.2281931052180554E-3</v>
      </c>
    </row>
    <row r="6789" spans="1:31" x14ac:dyDescent="0.25">
      <c r="A6789">
        <v>1723054</v>
      </c>
      <c r="B6789">
        <v>1</v>
      </c>
      <c r="C6789" t="s">
        <v>81</v>
      </c>
      <c r="D6789" t="s">
        <v>118</v>
      </c>
      <c r="E6789" t="s">
        <v>189</v>
      </c>
      <c r="F6789" t="s">
        <v>19417</v>
      </c>
      <c r="G6789" t="s">
        <v>147</v>
      </c>
      <c r="H6789" t="s">
        <v>143</v>
      </c>
      <c r="I6789" t="s">
        <v>135</v>
      </c>
      <c r="J6789" t="s">
        <v>136</v>
      </c>
      <c r="K6789" t="s">
        <v>137</v>
      </c>
      <c r="L6789" t="s">
        <v>19418</v>
      </c>
      <c r="M6789" t="s">
        <v>19419</v>
      </c>
      <c r="N6789">
        <v>0.92888888800000002</v>
      </c>
      <c r="O6789">
        <v>1</v>
      </c>
      <c r="P6789">
        <v>395</v>
      </c>
      <c r="Q6789">
        <v>49</v>
      </c>
      <c r="R6789">
        <v>38</v>
      </c>
      <c r="S6789">
        <v>15</v>
      </c>
      <c r="T6789">
        <v>46</v>
      </c>
      <c r="U6789">
        <v>0</v>
      </c>
      <c r="V6789">
        <v>0</v>
      </c>
      <c r="W6789">
        <v>0.3378625654667875</v>
      </c>
      <c r="X6789">
        <v>35.325463988043857</v>
      </c>
      <c r="Y6789">
        <v>123.71428739727432</v>
      </c>
      <c r="Z6789">
        <v>6.8780249835376468</v>
      </c>
      <c r="AA6789">
        <v>44.368720851539848</v>
      </c>
      <c r="AB6789">
        <v>27.286390612531857</v>
      </c>
      <c r="AC6789">
        <v>0</v>
      </c>
      <c r="AD6789">
        <v>0</v>
      </c>
      <c r="AE6789">
        <v>237.9107503983943</v>
      </c>
    </row>
    <row r="6790" spans="1:31" x14ac:dyDescent="0.25">
      <c r="A6790">
        <v>1722954</v>
      </c>
      <c r="B6790">
        <v>1</v>
      </c>
      <c r="C6790" t="s">
        <v>81</v>
      </c>
      <c r="D6790" t="s">
        <v>120</v>
      </c>
      <c r="E6790" t="s">
        <v>441</v>
      </c>
      <c r="F6790" t="s">
        <v>19420</v>
      </c>
      <c r="G6790" t="s">
        <v>904</v>
      </c>
      <c r="H6790" t="s">
        <v>134</v>
      </c>
      <c r="I6790" t="s">
        <v>135</v>
      </c>
      <c r="J6790" t="s">
        <v>136</v>
      </c>
      <c r="K6790" t="s">
        <v>137</v>
      </c>
      <c r="L6790" t="s">
        <v>19421</v>
      </c>
      <c r="M6790" t="s">
        <v>19422</v>
      </c>
      <c r="N6790">
        <v>3.0463888880000001</v>
      </c>
      <c r="O6790">
        <v>0</v>
      </c>
      <c r="P6790">
        <v>18</v>
      </c>
      <c r="Q6790">
        <v>0</v>
      </c>
      <c r="R6790">
        <v>0</v>
      </c>
      <c r="S6790">
        <v>0</v>
      </c>
      <c r="T6790">
        <v>6</v>
      </c>
      <c r="U6790">
        <v>0</v>
      </c>
      <c r="V6790">
        <v>0</v>
      </c>
      <c r="W6790">
        <v>0</v>
      </c>
      <c r="X6790">
        <v>14.307866413940449</v>
      </c>
      <c r="Y6790">
        <v>0</v>
      </c>
      <c r="Z6790">
        <v>0</v>
      </c>
      <c r="AA6790">
        <v>0</v>
      </c>
      <c r="AB6790">
        <v>1.2971822945996681</v>
      </c>
      <c r="AC6790">
        <v>0</v>
      </c>
      <c r="AD6790">
        <v>0</v>
      </c>
      <c r="AE6790">
        <v>15.605048708540117</v>
      </c>
    </row>
    <row r="6791" spans="1:31" x14ac:dyDescent="0.25">
      <c r="A6791">
        <v>1722908</v>
      </c>
      <c r="B6791">
        <v>1</v>
      </c>
      <c r="C6791" t="s">
        <v>81</v>
      </c>
      <c r="D6791" t="s">
        <v>120</v>
      </c>
      <c r="E6791" t="s">
        <v>160</v>
      </c>
      <c r="F6791" t="s">
        <v>19423</v>
      </c>
      <c r="G6791" t="s">
        <v>162</v>
      </c>
      <c r="H6791" t="s">
        <v>134</v>
      </c>
      <c r="I6791" t="s">
        <v>135</v>
      </c>
      <c r="J6791" t="s">
        <v>136</v>
      </c>
      <c r="K6791" t="s">
        <v>137</v>
      </c>
      <c r="L6791" t="s">
        <v>19424</v>
      </c>
      <c r="M6791" t="s">
        <v>19425</v>
      </c>
      <c r="N6791">
        <v>1.275833333</v>
      </c>
      <c r="O6791">
        <v>0</v>
      </c>
      <c r="P6791">
        <v>12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2.3971435333961795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2.3971435333961795</v>
      </c>
    </row>
    <row r="6792" spans="1:31" x14ac:dyDescent="0.25">
      <c r="A6792">
        <v>1723011</v>
      </c>
      <c r="B6792">
        <v>1</v>
      </c>
      <c r="C6792" t="s">
        <v>80</v>
      </c>
      <c r="D6792" t="s">
        <v>110</v>
      </c>
      <c r="E6792" t="s">
        <v>131</v>
      </c>
      <c r="F6792" t="s">
        <v>19426</v>
      </c>
      <c r="G6792" t="s">
        <v>133</v>
      </c>
      <c r="H6792" t="s">
        <v>134</v>
      </c>
      <c r="I6792" t="s">
        <v>135</v>
      </c>
      <c r="J6792" t="s">
        <v>136</v>
      </c>
      <c r="K6792" t="s">
        <v>137</v>
      </c>
      <c r="L6792" t="s">
        <v>19427</v>
      </c>
      <c r="M6792" t="s">
        <v>19428</v>
      </c>
      <c r="N6792">
        <v>2.667777777</v>
      </c>
      <c r="O6792">
        <v>0</v>
      </c>
      <c r="P6792">
        <v>2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0.66197572114361114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0.66197572114361114</v>
      </c>
    </row>
    <row r="6793" spans="1:31" x14ac:dyDescent="0.25">
      <c r="A6793">
        <v>1723243</v>
      </c>
      <c r="B6793">
        <v>1</v>
      </c>
      <c r="C6793" t="s">
        <v>80</v>
      </c>
      <c r="D6793" t="s">
        <v>90</v>
      </c>
      <c r="E6793" t="s">
        <v>131</v>
      </c>
      <c r="F6793" t="s">
        <v>19429</v>
      </c>
      <c r="G6793" t="s">
        <v>242</v>
      </c>
      <c r="H6793" t="s">
        <v>134</v>
      </c>
      <c r="I6793" t="s">
        <v>135</v>
      </c>
      <c r="J6793" t="s">
        <v>136</v>
      </c>
      <c r="K6793" t="s">
        <v>137</v>
      </c>
      <c r="L6793" t="s">
        <v>19430</v>
      </c>
      <c r="M6793" t="s">
        <v>19431</v>
      </c>
      <c r="N6793">
        <v>0.48777777700000002</v>
      </c>
      <c r="O6793">
        <v>0</v>
      </c>
      <c r="P6793">
        <v>31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4.0013327400309953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4.0013327400309953</v>
      </c>
    </row>
    <row r="6794" spans="1:31" x14ac:dyDescent="0.25">
      <c r="A6794">
        <v>1733396</v>
      </c>
      <c r="B6794">
        <v>1</v>
      </c>
      <c r="C6794" t="s">
        <v>81</v>
      </c>
      <c r="D6794" t="s">
        <v>123</v>
      </c>
      <c r="E6794" t="s">
        <v>150</v>
      </c>
      <c r="F6794" t="s">
        <v>4940</v>
      </c>
      <c r="G6794" t="s">
        <v>186</v>
      </c>
      <c r="H6794" t="s">
        <v>134</v>
      </c>
      <c r="I6794" t="s">
        <v>135</v>
      </c>
      <c r="J6794" t="s">
        <v>136</v>
      </c>
      <c r="K6794" t="s">
        <v>137</v>
      </c>
      <c r="L6794" t="s">
        <v>19432</v>
      </c>
      <c r="M6794" t="s">
        <v>19433</v>
      </c>
      <c r="N6794">
        <v>1.381388888</v>
      </c>
      <c r="O6794">
        <v>0</v>
      </c>
      <c r="P6794">
        <v>1</v>
      </c>
      <c r="Q6794">
        <v>0</v>
      </c>
      <c r="R6794">
        <v>37</v>
      </c>
      <c r="S6794">
        <v>0</v>
      </c>
      <c r="T6794">
        <v>4</v>
      </c>
      <c r="U6794">
        <v>0</v>
      </c>
      <c r="V6794">
        <v>0</v>
      </c>
      <c r="W6794">
        <v>0</v>
      </c>
      <c r="X6794">
        <v>1.8671700557126636</v>
      </c>
      <c r="Y6794">
        <v>0</v>
      </c>
      <c r="Z6794">
        <v>8.4308899237161086</v>
      </c>
      <c r="AA6794">
        <v>0</v>
      </c>
      <c r="AB6794">
        <v>1.3713095602131</v>
      </c>
      <c r="AC6794">
        <v>0</v>
      </c>
      <c r="AD6794">
        <v>0</v>
      </c>
      <c r="AE6794">
        <v>11.66936953964187</v>
      </c>
    </row>
    <row r="6795" spans="1:31" x14ac:dyDescent="0.25">
      <c r="A6795">
        <v>1722888</v>
      </c>
      <c r="B6795">
        <v>1</v>
      </c>
      <c r="C6795" t="s">
        <v>80</v>
      </c>
      <c r="D6795" t="s">
        <v>108</v>
      </c>
      <c r="E6795" t="s">
        <v>160</v>
      </c>
      <c r="F6795" t="s">
        <v>19434</v>
      </c>
      <c r="G6795" t="s">
        <v>162</v>
      </c>
      <c r="H6795" t="s">
        <v>134</v>
      </c>
      <c r="I6795" t="s">
        <v>135</v>
      </c>
      <c r="J6795" t="s">
        <v>136</v>
      </c>
      <c r="K6795" t="s">
        <v>137</v>
      </c>
      <c r="L6795" t="s">
        <v>19435</v>
      </c>
      <c r="M6795" t="s">
        <v>19436</v>
      </c>
      <c r="N6795">
        <v>2.221944444</v>
      </c>
      <c r="O6795">
        <v>0</v>
      </c>
      <c r="P6795">
        <v>18</v>
      </c>
      <c r="Q6795">
        <v>0</v>
      </c>
      <c r="R6795">
        <v>1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3.7651184907201465</v>
      </c>
      <c r="Y6795">
        <v>0</v>
      </c>
      <c r="Z6795">
        <v>1.3205532743200002E-3</v>
      </c>
      <c r="AA6795">
        <v>0</v>
      </c>
      <c r="AB6795">
        <v>0</v>
      </c>
      <c r="AC6795">
        <v>0</v>
      </c>
      <c r="AD6795">
        <v>0</v>
      </c>
      <c r="AE6795">
        <v>3.7664390439944664</v>
      </c>
    </row>
    <row r="6796" spans="1:31" x14ac:dyDescent="0.25">
      <c r="A6796">
        <v>1723180</v>
      </c>
      <c r="B6796">
        <v>1</v>
      </c>
      <c r="C6796" t="s">
        <v>80</v>
      </c>
      <c r="D6796" t="s">
        <v>97</v>
      </c>
      <c r="E6796" t="s">
        <v>160</v>
      </c>
      <c r="F6796" t="s">
        <v>19437</v>
      </c>
      <c r="G6796" t="s">
        <v>326</v>
      </c>
      <c r="H6796" t="s">
        <v>134</v>
      </c>
      <c r="I6796" t="s">
        <v>135</v>
      </c>
      <c r="J6796" t="s">
        <v>136</v>
      </c>
      <c r="K6796" t="s">
        <v>137</v>
      </c>
      <c r="L6796" t="s">
        <v>19438</v>
      </c>
      <c r="M6796" t="s">
        <v>19439</v>
      </c>
      <c r="N6796">
        <v>2.290277777</v>
      </c>
      <c r="O6796">
        <v>0</v>
      </c>
      <c r="P6796">
        <v>138</v>
      </c>
      <c r="Q6796">
        <v>0</v>
      </c>
      <c r="R6796">
        <v>2</v>
      </c>
      <c r="S6796">
        <v>0</v>
      </c>
      <c r="T6796">
        <v>3</v>
      </c>
      <c r="U6796">
        <v>0</v>
      </c>
      <c r="V6796">
        <v>0</v>
      </c>
      <c r="W6796">
        <v>0</v>
      </c>
      <c r="X6796">
        <v>101.22501191822461</v>
      </c>
      <c r="Y6796">
        <v>0</v>
      </c>
      <c r="Z6796">
        <v>0.17182335622627501</v>
      </c>
      <c r="AA6796">
        <v>0</v>
      </c>
      <c r="AB6796">
        <v>2.1721331611726815</v>
      </c>
      <c r="AC6796">
        <v>0</v>
      </c>
      <c r="AD6796">
        <v>0</v>
      </c>
      <c r="AE6796">
        <v>103.56896843562356</v>
      </c>
    </row>
    <row r="6797" spans="1:31" x14ac:dyDescent="0.25">
      <c r="A6797">
        <v>1722931</v>
      </c>
      <c r="B6797">
        <v>1</v>
      </c>
      <c r="C6797" t="s">
        <v>80</v>
      </c>
      <c r="D6797" t="s">
        <v>90</v>
      </c>
      <c r="E6797" t="s">
        <v>160</v>
      </c>
      <c r="F6797" t="s">
        <v>19440</v>
      </c>
      <c r="G6797" t="s">
        <v>152</v>
      </c>
      <c r="H6797" t="s">
        <v>134</v>
      </c>
      <c r="I6797" t="s">
        <v>135</v>
      </c>
      <c r="J6797" t="s">
        <v>136</v>
      </c>
      <c r="K6797" t="s">
        <v>153</v>
      </c>
      <c r="L6797" t="s">
        <v>19441</v>
      </c>
      <c r="M6797" t="s">
        <v>19442</v>
      </c>
      <c r="N6797">
        <v>3.1484333329999998</v>
      </c>
      <c r="O6797">
        <v>0</v>
      </c>
      <c r="P6797">
        <v>83</v>
      </c>
      <c r="Q6797">
        <v>0</v>
      </c>
      <c r="R6797">
        <v>0</v>
      </c>
      <c r="S6797">
        <v>0</v>
      </c>
      <c r="T6797">
        <v>5</v>
      </c>
      <c r="U6797">
        <v>0</v>
      </c>
      <c r="V6797">
        <v>0</v>
      </c>
      <c r="W6797">
        <v>0</v>
      </c>
      <c r="X6797">
        <v>86.970726394265128</v>
      </c>
      <c r="Y6797">
        <v>0</v>
      </c>
      <c r="Z6797">
        <v>0</v>
      </c>
      <c r="AA6797">
        <v>0</v>
      </c>
      <c r="AB6797">
        <v>25.777083136932195</v>
      </c>
      <c r="AC6797">
        <v>0</v>
      </c>
      <c r="AD6797">
        <v>0</v>
      </c>
      <c r="AE6797">
        <v>112.74780953119732</v>
      </c>
    </row>
    <row r="6798" spans="1:31" x14ac:dyDescent="0.25">
      <c r="A6798">
        <v>1723260</v>
      </c>
      <c r="B6798">
        <v>1</v>
      </c>
      <c r="C6798" t="s">
        <v>80</v>
      </c>
      <c r="D6798" t="s">
        <v>83</v>
      </c>
      <c r="E6798" t="s">
        <v>131</v>
      </c>
      <c r="F6798" t="s">
        <v>19443</v>
      </c>
      <c r="G6798" t="s">
        <v>238</v>
      </c>
      <c r="H6798" t="s">
        <v>134</v>
      </c>
      <c r="I6798" t="s">
        <v>135</v>
      </c>
      <c r="J6798" t="s">
        <v>136</v>
      </c>
      <c r="K6798" t="s">
        <v>137</v>
      </c>
      <c r="L6798" t="s">
        <v>19444</v>
      </c>
      <c r="M6798" t="s">
        <v>19445</v>
      </c>
      <c r="N6798">
        <v>1.400555555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2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10.948122373851314</v>
      </c>
      <c r="AC6798">
        <v>0</v>
      </c>
      <c r="AD6798">
        <v>0</v>
      </c>
      <c r="AE6798">
        <v>10.948122373851314</v>
      </c>
    </row>
    <row r="6799" spans="1:31" x14ac:dyDescent="0.25">
      <c r="A6799">
        <v>1733339</v>
      </c>
      <c r="B6799">
        <v>1</v>
      </c>
      <c r="C6799" t="s">
        <v>80</v>
      </c>
      <c r="D6799" t="s">
        <v>102</v>
      </c>
      <c r="E6799" t="s">
        <v>171</v>
      </c>
      <c r="F6799" t="s">
        <v>19446</v>
      </c>
      <c r="G6799" t="s">
        <v>295</v>
      </c>
      <c r="H6799" t="s">
        <v>143</v>
      </c>
      <c r="I6799" t="s">
        <v>135</v>
      </c>
      <c r="J6799" t="s">
        <v>136</v>
      </c>
      <c r="K6799" t="s">
        <v>137</v>
      </c>
      <c r="L6799" t="s">
        <v>19447</v>
      </c>
      <c r="M6799" t="s">
        <v>19448</v>
      </c>
      <c r="N6799">
        <v>1.44</v>
      </c>
      <c r="O6799">
        <v>0</v>
      </c>
      <c r="P6799">
        <v>62</v>
      </c>
      <c r="Q6799">
        <v>0</v>
      </c>
      <c r="R6799">
        <v>0</v>
      </c>
      <c r="S6799">
        <v>0</v>
      </c>
      <c r="T6799">
        <v>6</v>
      </c>
      <c r="U6799">
        <v>0</v>
      </c>
      <c r="V6799">
        <v>0</v>
      </c>
      <c r="W6799">
        <v>0</v>
      </c>
      <c r="X6799">
        <v>14.371378026528131</v>
      </c>
      <c r="Y6799">
        <v>0</v>
      </c>
      <c r="Z6799">
        <v>0</v>
      </c>
      <c r="AA6799">
        <v>0</v>
      </c>
      <c r="AB6799">
        <v>0.47237701808361099</v>
      </c>
      <c r="AC6799">
        <v>0</v>
      </c>
      <c r="AD6799">
        <v>0</v>
      </c>
      <c r="AE6799">
        <v>14.843755044611742</v>
      </c>
    </row>
    <row r="6800" spans="1:31" x14ac:dyDescent="0.25">
      <c r="A6800">
        <v>1722951</v>
      </c>
      <c r="B6800">
        <v>1</v>
      </c>
      <c r="C6800" t="s">
        <v>81</v>
      </c>
      <c r="D6800" t="s">
        <v>127</v>
      </c>
      <c r="E6800" t="s">
        <v>131</v>
      </c>
      <c r="F6800" t="s">
        <v>19449</v>
      </c>
      <c r="G6800" t="s">
        <v>133</v>
      </c>
      <c r="H6800" t="s">
        <v>134</v>
      </c>
      <c r="I6800" t="s">
        <v>135</v>
      </c>
      <c r="J6800" t="s">
        <v>136</v>
      </c>
      <c r="K6800" t="s">
        <v>137</v>
      </c>
      <c r="L6800" t="s">
        <v>19450</v>
      </c>
      <c r="M6800" t="s">
        <v>19451</v>
      </c>
      <c r="N6800">
        <v>1.8969444440000001</v>
      </c>
      <c r="O6800">
        <v>0</v>
      </c>
      <c r="P6800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0.32605199116623612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0.32605199116623612</v>
      </c>
    </row>
    <row r="6801" spans="1:31" x14ac:dyDescent="0.25">
      <c r="A6801">
        <v>1733293</v>
      </c>
      <c r="B6801">
        <v>1</v>
      </c>
      <c r="C6801" t="s">
        <v>81</v>
      </c>
      <c r="D6801" t="s">
        <v>121</v>
      </c>
      <c r="E6801" t="s">
        <v>189</v>
      </c>
      <c r="F6801" t="s">
        <v>19452</v>
      </c>
      <c r="G6801" t="s">
        <v>147</v>
      </c>
      <c r="H6801" t="s">
        <v>143</v>
      </c>
      <c r="I6801" t="s">
        <v>135</v>
      </c>
      <c r="J6801" t="s">
        <v>136</v>
      </c>
      <c r="K6801" t="s">
        <v>137</v>
      </c>
      <c r="L6801" t="s">
        <v>19453</v>
      </c>
      <c r="M6801" t="s">
        <v>19454</v>
      </c>
      <c r="N6801">
        <v>0.82750000000000001</v>
      </c>
      <c r="O6801">
        <v>0</v>
      </c>
      <c r="P6801">
        <v>983</v>
      </c>
      <c r="Q6801">
        <v>6</v>
      </c>
      <c r="R6801">
        <v>27</v>
      </c>
      <c r="S6801">
        <v>7</v>
      </c>
      <c r="T6801">
        <v>42</v>
      </c>
      <c r="U6801">
        <v>0</v>
      </c>
      <c r="V6801">
        <v>0</v>
      </c>
      <c r="W6801">
        <v>0</v>
      </c>
      <c r="X6801">
        <v>93.806769390212708</v>
      </c>
      <c r="Y6801">
        <v>1.6819970326281566</v>
      </c>
      <c r="Z6801">
        <v>1.8797384745902648</v>
      </c>
      <c r="AA6801">
        <v>32.06928518916898</v>
      </c>
      <c r="AB6801">
        <v>19.210998489987372</v>
      </c>
      <c r="AC6801">
        <v>0</v>
      </c>
      <c r="AD6801">
        <v>0</v>
      </c>
      <c r="AE6801">
        <v>148.64878857658746</v>
      </c>
    </row>
    <row r="6802" spans="1:31" x14ac:dyDescent="0.25">
      <c r="A6802">
        <v>1723137</v>
      </c>
      <c r="B6802">
        <v>1</v>
      </c>
      <c r="C6802" t="s">
        <v>81</v>
      </c>
      <c r="D6802" t="s">
        <v>113</v>
      </c>
      <c r="E6802" t="s">
        <v>171</v>
      </c>
      <c r="F6802" t="s">
        <v>19455</v>
      </c>
      <c r="G6802" t="s">
        <v>295</v>
      </c>
      <c r="H6802" t="s">
        <v>143</v>
      </c>
      <c r="I6802" t="s">
        <v>135</v>
      </c>
      <c r="J6802" t="s">
        <v>136</v>
      </c>
      <c r="K6802" t="s">
        <v>137</v>
      </c>
      <c r="L6802" t="s">
        <v>19456</v>
      </c>
      <c r="M6802" t="s">
        <v>19457</v>
      </c>
      <c r="N6802">
        <v>2.281666666</v>
      </c>
      <c r="O6802">
        <v>0</v>
      </c>
      <c r="P6802">
        <v>0</v>
      </c>
      <c r="Q6802">
        <v>26</v>
      </c>
      <c r="R6802">
        <v>22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74.622284025023134</v>
      </c>
      <c r="Z6802">
        <v>45.236833492505859</v>
      </c>
      <c r="AA6802">
        <v>0</v>
      </c>
      <c r="AB6802">
        <v>0</v>
      </c>
      <c r="AC6802">
        <v>0</v>
      </c>
      <c r="AD6802">
        <v>0</v>
      </c>
      <c r="AE6802">
        <v>119.859117517529</v>
      </c>
    </row>
    <row r="6803" spans="1:31" x14ac:dyDescent="0.25">
      <c r="A6803">
        <v>1722968</v>
      </c>
      <c r="B6803">
        <v>1</v>
      </c>
      <c r="C6803" t="s">
        <v>81</v>
      </c>
      <c r="D6803" t="s">
        <v>128</v>
      </c>
      <c r="E6803" t="s">
        <v>131</v>
      </c>
      <c r="F6803" t="s">
        <v>19458</v>
      </c>
      <c r="G6803" t="s">
        <v>238</v>
      </c>
      <c r="H6803" t="s">
        <v>134</v>
      </c>
      <c r="I6803" t="s">
        <v>135</v>
      </c>
      <c r="J6803" t="s">
        <v>136</v>
      </c>
      <c r="K6803" t="s">
        <v>137</v>
      </c>
      <c r="L6803" t="s">
        <v>19459</v>
      </c>
      <c r="M6803" t="s">
        <v>19460</v>
      </c>
      <c r="N6803">
        <v>1.743333333</v>
      </c>
      <c r="O6803">
        <v>0</v>
      </c>
      <c r="P6803">
        <v>9</v>
      </c>
      <c r="Q6803">
        <v>0</v>
      </c>
      <c r="R6803">
        <v>0</v>
      </c>
      <c r="S6803">
        <v>0</v>
      </c>
      <c r="T6803">
        <v>2</v>
      </c>
      <c r="U6803">
        <v>0</v>
      </c>
      <c r="V6803">
        <v>0</v>
      </c>
      <c r="W6803">
        <v>0</v>
      </c>
      <c r="X6803">
        <v>3.6648820270509295</v>
      </c>
      <c r="Y6803">
        <v>0</v>
      </c>
      <c r="Z6803">
        <v>0</v>
      </c>
      <c r="AA6803">
        <v>0</v>
      </c>
      <c r="AB6803">
        <v>8.5166375509831003</v>
      </c>
      <c r="AC6803">
        <v>0</v>
      </c>
      <c r="AD6803">
        <v>0</v>
      </c>
      <c r="AE6803">
        <v>12.181519578034029</v>
      </c>
    </row>
    <row r="6804" spans="1:31" x14ac:dyDescent="0.25">
      <c r="A6804">
        <v>1723014</v>
      </c>
      <c r="B6804">
        <v>1</v>
      </c>
      <c r="C6804" t="s">
        <v>80</v>
      </c>
      <c r="D6804" t="s">
        <v>94</v>
      </c>
      <c r="E6804" t="s">
        <v>131</v>
      </c>
      <c r="F6804" t="s">
        <v>19461</v>
      </c>
      <c r="G6804" t="s">
        <v>133</v>
      </c>
      <c r="H6804" t="s">
        <v>134</v>
      </c>
      <c r="I6804" t="s">
        <v>135</v>
      </c>
      <c r="J6804" t="s">
        <v>136</v>
      </c>
      <c r="K6804" t="s">
        <v>137</v>
      </c>
      <c r="L6804" t="s">
        <v>19462</v>
      </c>
      <c r="M6804" t="s">
        <v>19463</v>
      </c>
      <c r="N6804">
        <v>3.3430555549999998</v>
      </c>
      <c r="O6804">
        <v>0</v>
      </c>
      <c r="P6804">
        <v>1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0.80006623301449109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0.80006623301449109</v>
      </c>
    </row>
    <row r="6805" spans="1:31" x14ac:dyDescent="0.25">
      <c r="A6805">
        <v>1722911</v>
      </c>
      <c r="B6805">
        <v>1</v>
      </c>
      <c r="C6805" t="s">
        <v>80</v>
      </c>
      <c r="D6805" t="s">
        <v>93</v>
      </c>
      <c r="E6805" t="s">
        <v>189</v>
      </c>
      <c r="F6805" t="s">
        <v>11422</v>
      </c>
      <c r="G6805" t="s">
        <v>147</v>
      </c>
      <c r="H6805" t="s">
        <v>143</v>
      </c>
      <c r="I6805" t="s">
        <v>455</v>
      </c>
      <c r="J6805" t="s">
        <v>136</v>
      </c>
      <c r="K6805" t="s">
        <v>137</v>
      </c>
      <c r="L6805" t="s">
        <v>19464</v>
      </c>
      <c r="M6805" t="s">
        <v>19465</v>
      </c>
      <c r="N6805">
        <v>8.3333330000000001E-3</v>
      </c>
      <c r="O6805">
        <v>0</v>
      </c>
      <c r="P6805">
        <v>438</v>
      </c>
      <c r="Q6805">
        <v>7</v>
      </c>
      <c r="R6805">
        <v>108</v>
      </c>
      <c r="S6805">
        <v>4</v>
      </c>
      <c r="T6805">
        <v>127</v>
      </c>
      <c r="U6805">
        <v>0</v>
      </c>
      <c r="V6805">
        <v>0</v>
      </c>
      <c r="W6805">
        <v>0</v>
      </c>
      <c r="X6805">
        <v>0.89643131331974979</v>
      </c>
      <c r="Y6805">
        <v>0.11779758073571667</v>
      </c>
      <c r="Z6805">
        <v>0.65421706066801677</v>
      </c>
      <c r="AA6805">
        <v>0.28061966103090003</v>
      </c>
      <c r="AB6805">
        <v>0.74004364306321657</v>
      </c>
      <c r="AC6805">
        <v>0</v>
      </c>
      <c r="AD6805">
        <v>0</v>
      </c>
      <c r="AE6805">
        <v>2.6891092588175995</v>
      </c>
    </row>
    <row r="6806" spans="1:31" x14ac:dyDescent="0.25">
      <c r="A6806">
        <v>1733333</v>
      </c>
      <c r="B6806">
        <v>1</v>
      </c>
      <c r="C6806" t="s">
        <v>81</v>
      </c>
      <c r="D6806" t="s">
        <v>119</v>
      </c>
      <c r="E6806" t="s">
        <v>131</v>
      </c>
      <c r="F6806" t="s">
        <v>19466</v>
      </c>
      <c r="G6806" t="s">
        <v>133</v>
      </c>
      <c r="H6806" t="s">
        <v>134</v>
      </c>
      <c r="I6806" t="s">
        <v>135</v>
      </c>
      <c r="J6806" t="s">
        <v>136</v>
      </c>
      <c r="K6806" t="s">
        <v>137</v>
      </c>
      <c r="L6806" t="s">
        <v>19467</v>
      </c>
      <c r="M6806" t="s">
        <v>19468</v>
      </c>
      <c r="N6806">
        <v>1.134166666</v>
      </c>
      <c r="O6806">
        <v>0</v>
      </c>
      <c r="P6806">
        <v>1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0.66445674711005331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0.66445674711005331</v>
      </c>
    </row>
    <row r="6807" spans="1:31" x14ac:dyDescent="0.25">
      <c r="A6807">
        <v>1723057</v>
      </c>
      <c r="B6807">
        <v>1</v>
      </c>
      <c r="C6807" t="s">
        <v>81</v>
      </c>
      <c r="D6807" t="s">
        <v>113</v>
      </c>
      <c r="E6807" t="s">
        <v>160</v>
      </c>
      <c r="F6807" t="s">
        <v>19469</v>
      </c>
      <c r="G6807" t="s">
        <v>162</v>
      </c>
      <c r="H6807" t="s">
        <v>134</v>
      </c>
      <c r="I6807" t="s">
        <v>135</v>
      </c>
      <c r="J6807" t="s">
        <v>136</v>
      </c>
      <c r="K6807" t="s">
        <v>137</v>
      </c>
      <c r="L6807" t="s">
        <v>19470</v>
      </c>
      <c r="M6807" t="s">
        <v>19471</v>
      </c>
      <c r="N6807">
        <v>1.2524999999999999</v>
      </c>
      <c r="O6807">
        <v>0</v>
      </c>
      <c r="P6807">
        <v>5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0.4677108710667236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0.4677108710667236</v>
      </c>
    </row>
    <row r="6808" spans="1:31" x14ac:dyDescent="0.25">
      <c r="A6808">
        <v>1723034</v>
      </c>
      <c r="B6808">
        <v>1</v>
      </c>
      <c r="C6808" t="s">
        <v>80</v>
      </c>
      <c r="D6808" t="s">
        <v>96</v>
      </c>
      <c r="E6808" t="s">
        <v>131</v>
      </c>
      <c r="F6808" t="s">
        <v>19472</v>
      </c>
      <c r="G6808" t="s">
        <v>242</v>
      </c>
      <c r="H6808" t="s">
        <v>134</v>
      </c>
      <c r="I6808" t="s">
        <v>135</v>
      </c>
      <c r="J6808" t="s">
        <v>136</v>
      </c>
      <c r="K6808" t="s">
        <v>137</v>
      </c>
      <c r="L6808" t="s">
        <v>19473</v>
      </c>
      <c r="M6808" t="s">
        <v>19474</v>
      </c>
      <c r="N6808">
        <v>5.3080555550000001</v>
      </c>
      <c r="O6808">
        <v>0</v>
      </c>
      <c r="P6808">
        <v>1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2.3296763967741692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2.3296763967741692</v>
      </c>
    </row>
    <row r="6809" spans="1:31" x14ac:dyDescent="0.25">
      <c r="A6809">
        <v>1722865</v>
      </c>
      <c r="B6809">
        <v>1</v>
      </c>
      <c r="C6809" t="s">
        <v>80</v>
      </c>
      <c r="D6809" t="s">
        <v>96</v>
      </c>
      <c r="E6809" t="s">
        <v>150</v>
      </c>
      <c r="F6809" t="s">
        <v>19475</v>
      </c>
      <c r="G6809" t="s">
        <v>186</v>
      </c>
      <c r="H6809" t="s">
        <v>134</v>
      </c>
      <c r="I6809" t="s">
        <v>135</v>
      </c>
      <c r="J6809" t="s">
        <v>136</v>
      </c>
      <c r="K6809" t="s">
        <v>137</v>
      </c>
      <c r="L6809" t="s">
        <v>19476</v>
      </c>
      <c r="M6809" t="s">
        <v>19477</v>
      </c>
      <c r="N6809">
        <v>1.3391666659999999</v>
      </c>
      <c r="O6809">
        <v>0</v>
      </c>
      <c r="P6809">
        <v>20</v>
      </c>
      <c r="Q6809">
        <v>0</v>
      </c>
      <c r="R6809">
        <v>18</v>
      </c>
      <c r="S6809">
        <v>0</v>
      </c>
      <c r="T6809">
        <v>11</v>
      </c>
      <c r="U6809">
        <v>0</v>
      </c>
      <c r="V6809">
        <v>0</v>
      </c>
      <c r="W6809">
        <v>0</v>
      </c>
      <c r="X6809">
        <v>12.887131485587748</v>
      </c>
      <c r="Y6809">
        <v>0</v>
      </c>
      <c r="Z6809">
        <v>8.763534257974861</v>
      </c>
      <c r="AA6809">
        <v>0</v>
      </c>
      <c r="AB6809">
        <v>6.4666998709518531</v>
      </c>
      <c r="AC6809">
        <v>0</v>
      </c>
      <c r="AD6809">
        <v>0</v>
      </c>
      <c r="AE6809">
        <v>28.117365614514462</v>
      </c>
    </row>
    <row r="6810" spans="1:31" x14ac:dyDescent="0.25">
      <c r="A6810">
        <v>1733376</v>
      </c>
      <c r="B6810">
        <v>1</v>
      </c>
      <c r="C6810" t="s">
        <v>81</v>
      </c>
      <c r="D6810" t="s">
        <v>123</v>
      </c>
      <c r="E6810" t="s">
        <v>131</v>
      </c>
      <c r="F6810" t="s">
        <v>1362</v>
      </c>
      <c r="G6810" t="s">
        <v>133</v>
      </c>
      <c r="H6810" t="s">
        <v>134</v>
      </c>
      <c r="I6810" t="s">
        <v>135</v>
      </c>
      <c r="J6810" t="s">
        <v>136</v>
      </c>
      <c r="K6810" t="s">
        <v>137</v>
      </c>
      <c r="L6810" t="s">
        <v>19478</v>
      </c>
      <c r="M6810" t="s">
        <v>19479</v>
      </c>
      <c r="N6810">
        <v>1.3038888879999999</v>
      </c>
      <c r="O6810">
        <v>0</v>
      </c>
      <c r="P6810">
        <v>1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9.9990982692871114E-2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9.9990982692871114E-2</v>
      </c>
    </row>
    <row r="6811" spans="1:31" x14ac:dyDescent="0.25">
      <c r="A6811">
        <v>1733419</v>
      </c>
      <c r="B6811">
        <v>1</v>
      </c>
      <c r="C6811" t="s">
        <v>81</v>
      </c>
      <c r="D6811" t="s">
        <v>121</v>
      </c>
      <c r="E6811" t="s">
        <v>171</v>
      </c>
      <c r="F6811" t="s">
        <v>19480</v>
      </c>
      <c r="G6811" t="s">
        <v>1104</v>
      </c>
      <c r="H6811" t="s">
        <v>143</v>
      </c>
      <c r="I6811" t="s">
        <v>135</v>
      </c>
      <c r="J6811" t="s">
        <v>136</v>
      </c>
      <c r="K6811" t="s">
        <v>137</v>
      </c>
      <c r="L6811" t="s">
        <v>19481</v>
      </c>
      <c r="M6811" t="s">
        <v>19482</v>
      </c>
      <c r="N6811">
        <v>9.6925000000000008</v>
      </c>
      <c r="O6811">
        <v>0</v>
      </c>
      <c r="P6811">
        <v>175</v>
      </c>
      <c r="Q6811">
        <v>0</v>
      </c>
      <c r="R6811">
        <v>11</v>
      </c>
      <c r="S6811">
        <v>0</v>
      </c>
      <c r="T6811">
        <v>19</v>
      </c>
      <c r="U6811">
        <v>0</v>
      </c>
      <c r="V6811">
        <v>0</v>
      </c>
      <c r="W6811">
        <v>0</v>
      </c>
      <c r="X6811">
        <v>172.52378740969232</v>
      </c>
      <c r="Y6811">
        <v>0</v>
      </c>
      <c r="Z6811">
        <v>8.2338211024445069</v>
      </c>
      <c r="AA6811">
        <v>0</v>
      </c>
      <c r="AB6811">
        <v>26.860002725500085</v>
      </c>
      <c r="AC6811">
        <v>0</v>
      </c>
      <c r="AD6811">
        <v>0</v>
      </c>
      <c r="AE6811">
        <v>207.61761123763691</v>
      </c>
    </row>
    <row r="6812" spans="1:31" x14ac:dyDescent="0.25">
      <c r="A6812">
        <v>1722885</v>
      </c>
      <c r="B6812">
        <v>1</v>
      </c>
      <c r="C6812" t="s">
        <v>81</v>
      </c>
      <c r="D6812" t="s">
        <v>120</v>
      </c>
      <c r="E6812" t="s">
        <v>171</v>
      </c>
      <c r="F6812" t="s">
        <v>15905</v>
      </c>
      <c r="G6812" t="s">
        <v>147</v>
      </c>
      <c r="H6812" t="s">
        <v>143</v>
      </c>
      <c r="I6812" t="s">
        <v>455</v>
      </c>
      <c r="J6812" t="s">
        <v>136</v>
      </c>
      <c r="K6812" t="s">
        <v>137</v>
      </c>
      <c r="L6812" t="s">
        <v>19483</v>
      </c>
      <c r="M6812" t="s">
        <v>19484</v>
      </c>
      <c r="N6812">
        <v>1.0277777E-2</v>
      </c>
      <c r="O6812">
        <v>1</v>
      </c>
      <c r="P6812">
        <v>1166</v>
      </c>
      <c r="Q6812">
        <v>89</v>
      </c>
      <c r="R6812">
        <v>59</v>
      </c>
      <c r="S6812">
        <v>19</v>
      </c>
      <c r="T6812">
        <v>65</v>
      </c>
      <c r="U6812">
        <v>2</v>
      </c>
      <c r="V6812">
        <v>0</v>
      </c>
      <c r="W6812">
        <v>1.0680794851830558E-3</v>
      </c>
      <c r="X6812">
        <v>1.5538464052805365</v>
      </c>
      <c r="Y6812">
        <v>0.48792898264732909</v>
      </c>
      <c r="Z6812">
        <v>0.22469709444129948</v>
      </c>
      <c r="AA6812">
        <v>0.40666854679873105</v>
      </c>
      <c r="AB6812">
        <v>0.38949366314419387</v>
      </c>
      <c r="AC6812">
        <v>0.57204421344155942</v>
      </c>
      <c r="AD6812">
        <v>0</v>
      </c>
      <c r="AE6812">
        <v>3.6357469852388329</v>
      </c>
    </row>
    <row r="6813" spans="1:31" x14ac:dyDescent="0.25">
      <c r="A6813">
        <v>1722991</v>
      </c>
      <c r="B6813">
        <v>1</v>
      </c>
      <c r="C6813" t="s">
        <v>80</v>
      </c>
      <c r="D6813" t="s">
        <v>83</v>
      </c>
      <c r="E6813" t="s">
        <v>171</v>
      </c>
      <c r="F6813" t="s">
        <v>19485</v>
      </c>
      <c r="G6813" t="s">
        <v>152</v>
      </c>
      <c r="H6813" t="s">
        <v>143</v>
      </c>
      <c r="I6813" t="s">
        <v>135</v>
      </c>
      <c r="J6813" t="s">
        <v>136</v>
      </c>
      <c r="K6813" t="s">
        <v>153</v>
      </c>
      <c r="L6813" t="s">
        <v>19486</v>
      </c>
      <c r="M6813" t="s">
        <v>19487</v>
      </c>
      <c r="N6813">
        <v>0.85194444400000002</v>
      </c>
      <c r="O6813">
        <v>0</v>
      </c>
      <c r="P6813">
        <v>493</v>
      </c>
      <c r="Q6813">
        <v>0</v>
      </c>
      <c r="R6813">
        <v>0</v>
      </c>
      <c r="S6813">
        <v>0</v>
      </c>
      <c r="T6813">
        <v>31</v>
      </c>
      <c r="U6813">
        <v>0</v>
      </c>
      <c r="V6813">
        <v>0</v>
      </c>
      <c r="W6813">
        <v>0</v>
      </c>
      <c r="X6813">
        <v>99.632131276305032</v>
      </c>
      <c r="Y6813">
        <v>0</v>
      </c>
      <c r="Z6813">
        <v>0</v>
      </c>
      <c r="AA6813">
        <v>0</v>
      </c>
      <c r="AB6813">
        <v>40.45101710846091</v>
      </c>
      <c r="AC6813">
        <v>0</v>
      </c>
      <c r="AD6813">
        <v>0</v>
      </c>
      <c r="AE6813">
        <v>140.08314838476593</v>
      </c>
    </row>
    <row r="6814" spans="1:31" x14ac:dyDescent="0.25">
      <c r="A6814">
        <v>1733356</v>
      </c>
      <c r="B6814">
        <v>1</v>
      </c>
      <c r="C6814" t="s">
        <v>80</v>
      </c>
      <c r="D6814" t="s">
        <v>98</v>
      </c>
      <c r="E6814" t="s">
        <v>131</v>
      </c>
      <c r="F6814" t="s">
        <v>19488</v>
      </c>
      <c r="G6814" t="s">
        <v>133</v>
      </c>
      <c r="H6814" t="s">
        <v>134</v>
      </c>
      <c r="I6814" t="s">
        <v>135</v>
      </c>
      <c r="J6814" t="s">
        <v>136</v>
      </c>
      <c r="K6814" t="s">
        <v>137</v>
      </c>
      <c r="L6814" t="s">
        <v>19489</v>
      </c>
      <c r="M6814" t="s">
        <v>19490</v>
      </c>
      <c r="N6814">
        <v>2.1349999999999998</v>
      </c>
      <c r="O6814">
        <v>0</v>
      </c>
      <c r="P6814">
        <v>1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0.69318335023599997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0.69318335023599997</v>
      </c>
    </row>
    <row r="6815" spans="1:31" x14ac:dyDescent="0.25">
      <c r="A6815">
        <v>1723163</v>
      </c>
      <c r="B6815">
        <v>1</v>
      </c>
      <c r="C6815" t="s">
        <v>80</v>
      </c>
      <c r="D6815" t="s">
        <v>108</v>
      </c>
      <c r="E6815" t="s">
        <v>189</v>
      </c>
      <c r="F6815" t="s">
        <v>19491</v>
      </c>
      <c r="G6815" t="s">
        <v>806</v>
      </c>
      <c r="H6815" t="s">
        <v>143</v>
      </c>
      <c r="I6815" t="s">
        <v>135</v>
      </c>
      <c r="J6815" t="s">
        <v>136</v>
      </c>
      <c r="K6815" t="s">
        <v>137</v>
      </c>
      <c r="L6815" t="s">
        <v>19492</v>
      </c>
      <c r="M6815" t="s">
        <v>19493</v>
      </c>
      <c r="N6815">
        <v>4.1524999999999999</v>
      </c>
      <c r="O6815">
        <v>0</v>
      </c>
      <c r="P6815">
        <v>678</v>
      </c>
      <c r="Q6815">
        <v>0</v>
      </c>
      <c r="R6815">
        <v>101</v>
      </c>
      <c r="S6815">
        <v>3</v>
      </c>
      <c r="T6815">
        <v>107</v>
      </c>
      <c r="U6815">
        <v>0</v>
      </c>
      <c r="V6815">
        <v>0</v>
      </c>
      <c r="W6815">
        <v>0</v>
      </c>
      <c r="X6815">
        <v>316.96104644059142</v>
      </c>
      <c r="Y6815">
        <v>0</v>
      </c>
      <c r="Z6815">
        <v>25.283777111927655</v>
      </c>
      <c r="AA6815">
        <v>23.069254530654462</v>
      </c>
      <c r="AB6815">
        <v>345.53845987369743</v>
      </c>
      <c r="AC6815">
        <v>0</v>
      </c>
      <c r="AD6815">
        <v>0</v>
      </c>
      <c r="AE6815">
        <v>710.85253795687095</v>
      </c>
    </row>
    <row r="6816" spans="1:31" x14ac:dyDescent="0.25">
      <c r="A6816">
        <v>1723186</v>
      </c>
      <c r="B6816">
        <v>1</v>
      </c>
      <c r="C6816" t="s">
        <v>80</v>
      </c>
      <c r="D6816" t="s">
        <v>103</v>
      </c>
      <c r="E6816" t="s">
        <v>171</v>
      </c>
      <c r="F6816" t="s">
        <v>19494</v>
      </c>
      <c r="G6816" t="s">
        <v>147</v>
      </c>
      <c r="H6816" t="s">
        <v>143</v>
      </c>
      <c r="I6816" t="s">
        <v>135</v>
      </c>
      <c r="J6816" t="s">
        <v>136</v>
      </c>
      <c r="K6816" t="s">
        <v>137</v>
      </c>
      <c r="L6816" t="s">
        <v>19495</v>
      </c>
      <c r="M6816" t="s">
        <v>19496</v>
      </c>
      <c r="N6816">
        <v>1.808333333</v>
      </c>
      <c r="O6816">
        <v>0</v>
      </c>
      <c r="P6816">
        <v>147</v>
      </c>
      <c r="Q6816">
        <v>0</v>
      </c>
      <c r="R6816">
        <v>1</v>
      </c>
      <c r="S6816">
        <v>1</v>
      </c>
      <c r="T6816">
        <v>16</v>
      </c>
      <c r="U6816">
        <v>0</v>
      </c>
      <c r="V6816">
        <v>0</v>
      </c>
      <c r="W6816">
        <v>0</v>
      </c>
      <c r="X6816">
        <v>61.875919893529563</v>
      </c>
      <c r="Y6816">
        <v>0</v>
      </c>
      <c r="Z6816">
        <v>1.2715504285522499</v>
      </c>
      <c r="AA6816">
        <v>2.5755986771043169</v>
      </c>
      <c r="AB6816">
        <v>8.6143258978919075</v>
      </c>
      <c r="AC6816">
        <v>0</v>
      </c>
      <c r="AD6816">
        <v>0</v>
      </c>
      <c r="AE6816">
        <v>74.337394897078028</v>
      </c>
    </row>
    <row r="6817" spans="1:31" x14ac:dyDescent="0.25">
      <c r="A6817">
        <v>1723023</v>
      </c>
      <c r="B6817">
        <v>1</v>
      </c>
      <c r="C6817" t="s">
        <v>81</v>
      </c>
      <c r="D6817" t="s">
        <v>127</v>
      </c>
      <c r="E6817" t="s">
        <v>131</v>
      </c>
      <c r="F6817" t="s">
        <v>19497</v>
      </c>
      <c r="G6817" t="s">
        <v>133</v>
      </c>
      <c r="H6817" t="s">
        <v>134</v>
      </c>
      <c r="I6817" t="s">
        <v>135</v>
      </c>
      <c r="J6817" t="s">
        <v>136</v>
      </c>
      <c r="K6817" t="s">
        <v>137</v>
      </c>
      <c r="L6817" t="s">
        <v>19498</v>
      </c>
      <c r="M6817" t="s">
        <v>19499</v>
      </c>
      <c r="N6817">
        <v>2.2905555550000001</v>
      </c>
      <c r="O6817">
        <v>0</v>
      </c>
      <c r="P6817">
        <v>1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0.17431727583645834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0.17431727583645834</v>
      </c>
    </row>
    <row r="6818" spans="1:31" x14ac:dyDescent="0.25">
      <c r="A6818">
        <v>1723000</v>
      </c>
      <c r="B6818">
        <v>1</v>
      </c>
      <c r="C6818" t="s">
        <v>80</v>
      </c>
      <c r="D6818" t="s">
        <v>99</v>
      </c>
      <c r="E6818" t="s">
        <v>160</v>
      </c>
      <c r="F6818" t="s">
        <v>19500</v>
      </c>
      <c r="G6818" t="s">
        <v>326</v>
      </c>
      <c r="H6818" t="s">
        <v>134</v>
      </c>
      <c r="I6818" t="s">
        <v>135</v>
      </c>
      <c r="J6818" t="s">
        <v>136</v>
      </c>
      <c r="K6818" t="s">
        <v>137</v>
      </c>
      <c r="L6818" t="s">
        <v>19501</v>
      </c>
      <c r="M6818" t="s">
        <v>19502</v>
      </c>
      <c r="N6818">
        <v>11.628888888000001</v>
      </c>
      <c r="O6818">
        <v>0</v>
      </c>
      <c r="P6818">
        <v>40</v>
      </c>
      <c r="Q6818">
        <v>0</v>
      </c>
      <c r="R6818">
        <v>9</v>
      </c>
      <c r="S6818">
        <v>0</v>
      </c>
      <c r="T6818">
        <v>3</v>
      </c>
      <c r="U6818">
        <v>0</v>
      </c>
      <c r="V6818">
        <v>0</v>
      </c>
      <c r="W6818">
        <v>0</v>
      </c>
      <c r="X6818">
        <v>97.44065244291771</v>
      </c>
      <c r="Y6818">
        <v>0</v>
      </c>
      <c r="Z6818">
        <v>38.980027768625391</v>
      </c>
      <c r="AA6818">
        <v>0</v>
      </c>
      <c r="AB6818">
        <v>14.351024573764551</v>
      </c>
      <c r="AC6818">
        <v>0</v>
      </c>
      <c r="AD6818">
        <v>0</v>
      </c>
      <c r="AE6818">
        <v>150.77170478530766</v>
      </c>
    </row>
    <row r="6819" spans="1:31" x14ac:dyDescent="0.25">
      <c r="A6819">
        <v>1722877</v>
      </c>
      <c r="B6819">
        <v>1</v>
      </c>
      <c r="C6819" t="s">
        <v>80</v>
      </c>
      <c r="D6819" t="s">
        <v>83</v>
      </c>
      <c r="E6819" t="s">
        <v>160</v>
      </c>
      <c r="F6819" t="s">
        <v>10293</v>
      </c>
      <c r="G6819" t="s">
        <v>162</v>
      </c>
      <c r="H6819" t="s">
        <v>134</v>
      </c>
      <c r="I6819" t="s">
        <v>135</v>
      </c>
      <c r="J6819" t="s">
        <v>136</v>
      </c>
      <c r="K6819" t="s">
        <v>137</v>
      </c>
      <c r="L6819" t="s">
        <v>19503</v>
      </c>
      <c r="M6819" t="s">
        <v>19504</v>
      </c>
      <c r="N6819">
        <v>2.8105555550000001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9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14.1698274673189</v>
      </c>
      <c r="AC6819">
        <v>0</v>
      </c>
      <c r="AD6819">
        <v>0</v>
      </c>
      <c r="AE6819">
        <v>14.1698274673189</v>
      </c>
    </row>
    <row r="6820" spans="1:31" x14ac:dyDescent="0.25">
      <c r="A6820">
        <v>1733382</v>
      </c>
      <c r="B6820">
        <v>1</v>
      </c>
      <c r="C6820" t="s">
        <v>80</v>
      </c>
      <c r="D6820" t="s">
        <v>100</v>
      </c>
      <c r="E6820" t="s">
        <v>150</v>
      </c>
      <c r="F6820" t="s">
        <v>15311</v>
      </c>
      <c r="G6820" t="s">
        <v>186</v>
      </c>
      <c r="H6820" t="s">
        <v>134</v>
      </c>
      <c r="I6820" t="s">
        <v>135</v>
      </c>
      <c r="J6820" t="s">
        <v>136</v>
      </c>
      <c r="K6820" t="s">
        <v>137</v>
      </c>
      <c r="L6820" t="s">
        <v>19505</v>
      </c>
      <c r="M6820" t="s">
        <v>19506</v>
      </c>
      <c r="N6820">
        <v>2.9933333329999998</v>
      </c>
      <c r="O6820">
        <v>0</v>
      </c>
      <c r="P6820">
        <v>165</v>
      </c>
      <c r="Q6820">
        <v>0</v>
      </c>
      <c r="R6820">
        <v>13</v>
      </c>
      <c r="S6820">
        <v>0</v>
      </c>
      <c r="T6820">
        <v>15</v>
      </c>
      <c r="U6820">
        <v>0</v>
      </c>
      <c r="V6820">
        <v>0</v>
      </c>
      <c r="W6820">
        <v>0</v>
      </c>
      <c r="X6820">
        <v>187.59218381650348</v>
      </c>
      <c r="Y6820">
        <v>0</v>
      </c>
      <c r="Z6820">
        <v>26.58485814224591</v>
      </c>
      <c r="AA6820">
        <v>0</v>
      </c>
      <c r="AB6820">
        <v>19.997263784207391</v>
      </c>
      <c r="AC6820">
        <v>0</v>
      </c>
      <c r="AD6820">
        <v>0</v>
      </c>
      <c r="AE6820">
        <v>234.17430574295679</v>
      </c>
    </row>
    <row r="6821" spans="1:31" x14ac:dyDescent="0.25">
      <c r="A6821">
        <v>1722960</v>
      </c>
      <c r="B6821">
        <v>1</v>
      </c>
      <c r="C6821" t="s">
        <v>80</v>
      </c>
      <c r="D6821" t="s">
        <v>96</v>
      </c>
      <c r="E6821" t="s">
        <v>160</v>
      </c>
      <c r="F6821" t="s">
        <v>19507</v>
      </c>
      <c r="G6821" t="s">
        <v>305</v>
      </c>
      <c r="H6821" t="s">
        <v>134</v>
      </c>
      <c r="I6821" t="s">
        <v>135</v>
      </c>
      <c r="J6821" t="s">
        <v>136</v>
      </c>
      <c r="K6821" t="s">
        <v>137</v>
      </c>
      <c r="L6821" t="s">
        <v>19508</v>
      </c>
      <c r="M6821" t="s">
        <v>19509</v>
      </c>
      <c r="N6821">
        <v>5.0774999999999997</v>
      </c>
      <c r="O6821">
        <v>0</v>
      </c>
      <c r="P6821">
        <v>2</v>
      </c>
      <c r="Q6821">
        <v>0</v>
      </c>
      <c r="R6821">
        <v>1</v>
      </c>
      <c r="S6821">
        <v>0</v>
      </c>
      <c r="T6821">
        <v>4</v>
      </c>
      <c r="U6821">
        <v>0</v>
      </c>
      <c r="V6821">
        <v>0</v>
      </c>
      <c r="W6821">
        <v>0</v>
      </c>
      <c r="X6821">
        <v>1.3330636536610945</v>
      </c>
      <c r="Y6821">
        <v>0</v>
      </c>
      <c r="Z6821">
        <v>17.980784640358127</v>
      </c>
      <c r="AA6821">
        <v>0</v>
      </c>
      <c r="AB6821">
        <v>60.095079868026836</v>
      </c>
      <c r="AC6821">
        <v>0</v>
      </c>
      <c r="AD6821">
        <v>0</v>
      </c>
      <c r="AE6821">
        <v>79.408928162046067</v>
      </c>
    </row>
    <row r="6822" spans="1:31" x14ac:dyDescent="0.25">
      <c r="A6822">
        <v>1723249</v>
      </c>
      <c r="B6822">
        <v>1</v>
      </c>
      <c r="C6822" t="s">
        <v>80</v>
      </c>
      <c r="D6822" t="s">
        <v>96</v>
      </c>
      <c r="E6822" t="s">
        <v>441</v>
      </c>
      <c r="F6822" t="s">
        <v>19510</v>
      </c>
      <c r="G6822" t="s">
        <v>162</v>
      </c>
      <c r="H6822" t="s">
        <v>134</v>
      </c>
      <c r="I6822" t="s">
        <v>135</v>
      </c>
      <c r="J6822" t="s">
        <v>136</v>
      </c>
      <c r="K6822" t="s">
        <v>137</v>
      </c>
      <c r="L6822" t="s">
        <v>19511</v>
      </c>
      <c r="M6822" t="s">
        <v>19512</v>
      </c>
      <c r="N6822">
        <v>4.7038888879999998</v>
      </c>
      <c r="O6822">
        <v>0</v>
      </c>
      <c r="P6822">
        <v>7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4.5184015008848073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4.5184015008848073</v>
      </c>
    </row>
    <row r="6823" spans="1:31" x14ac:dyDescent="0.25">
      <c r="A6823">
        <v>1733302</v>
      </c>
      <c r="B6823">
        <v>1</v>
      </c>
      <c r="C6823" t="s">
        <v>80</v>
      </c>
      <c r="D6823" t="s">
        <v>95</v>
      </c>
      <c r="E6823" t="s">
        <v>160</v>
      </c>
      <c r="F6823" t="s">
        <v>19513</v>
      </c>
      <c r="G6823" t="s">
        <v>269</v>
      </c>
      <c r="H6823" t="s">
        <v>134</v>
      </c>
      <c r="I6823" t="s">
        <v>135</v>
      </c>
      <c r="J6823" t="s">
        <v>136</v>
      </c>
      <c r="K6823" t="s">
        <v>137</v>
      </c>
      <c r="L6823" t="s">
        <v>19514</v>
      </c>
      <c r="M6823" t="s">
        <v>19515</v>
      </c>
      <c r="N6823">
        <v>0.34722222200000002</v>
      </c>
      <c r="O6823">
        <v>0</v>
      </c>
      <c r="P6823">
        <v>476</v>
      </c>
      <c r="Q6823">
        <v>0</v>
      </c>
      <c r="R6823">
        <v>0</v>
      </c>
      <c r="S6823">
        <v>0</v>
      </c>
      <c r="T6823">
        <v>42</v>
      </c>
      <c r="U6823">
        <v>0</v>
      </c>
      <c r="V6823">
        <v>0</v>
      </c>
      <c r="W6823">
        <v>0</v>
      </c>
      <c r="X6823">
        <v>41.743587939997241</v>
      </c>
      <c r="Y6823">
        <v>0</v>
      </c>
      <c r="Z6823">
        <v>0</v>
      </c>
      <c r="AA6823">
        <v>0</v>
      </c>
      <c r="AB6823">
        <v>13.597527488145145</v>
      </c>
      <c r="AC6823">
        <v>0</v>
      </c>
      <c r="AD6823">
        <v>0</v>
      </c>
      <c r="AE6823">
        <v>55.341115428142388</v>
      </c>
    </row>
    <row r="6824" spans="1:31" x14ac:dyDescent="0.25">
      <c r="A6824">
        <v>1723272</v>
      </c>
      <c r="B6824">
        <v>1</v>
      </c>
      <c r="C6824" t="s">
        <v>80</v>
      </c>
      <c r="D6824" t="s">
        <v>93</v>
      </c>
      <c r="E6824" t="s">
        <v>171</v>
      </c>
      <c r="F6824" t="s">
        <v>19516</v>
      </c>
      <c r="G6824" t="s">
        <v>2645</v>
      </c>
      <c r="H6824" t="s">
        <v>143</v>
      </c>
      <c r="I6824" t="s">
        <v>135</v>
      </c>
      <c r="J6824" t="s">
        <v>136</v>
      </c>
      <c r="K6824" t="s">
        <v>137</v>
      </c>
      <c r="L6824" t="s">
        <v>19517</v>
      </c>
      <c r="M6824" t="s">
        <v>19518</v>
      </c>
      <c r="N6824">
        <v>1.395</v>
      </c>
      <c r="O6824">
        <v>0</v>
      </c>
      <c r="P6824">
        <v>270</v>
      </c>
      <c r="Q6824">
        <v>0</v>
      </c>
      <c r="R6824">
        <v>1</v>
      </c>
      <c r="S6824">
        <v>0</v>
      </c>
      <c r="T6824">
        <v>8</v>
      </c>
      <c r="U6824">
        <v>0</v>
      </c>
      <c r="V6824">
        <v>0</v>
      </c>
      <c r="W6824">
        <v>0</v>
      </c>
      <c r="X6824">
        <v>84.140133026998043</v>
      </c>
      <c r="Y6824">
        <v>0</v>
      </c>
      <c r="Z6824">
        <v>9.1614535035800006E-3</v>
      </c>
      <c r="AA6824">
        <v>0</v>
      </c>
      <c r="AB6824">
        <v>3.5391181310472581</v>
      </c>
      <c r="AC6824">
        <v>0</v>
      </c>
      <c r="AD6824">
        <v>0</v>
      </c>
      <c r="AE6824">
        <v>87.688412611548884</v>
      </c>
    </row>
    <row r="6825" spans="1:31" x14ac:dyDescent="0.25">
      <c r="A6825">
        <v>1722937</v>
      </c>
      <c r="B6825">
        <v>1</v>
      </c>
      <c r="C6825" t="s">
        <v>81</v>
      </c>
      <c r="D6825" t="s">
        <v>119</v>
      </c>
      <c r="E6825" t="s">
        <v>160</v>
      </c>
      <c r="F6825" t="s">
        <v>6038</v>
      </c>
      <c r="G6825" t="s">
        <v>1680</v>
      </c>
      <c r="H6825" t="s">
        <v>134</v>
      </c>
      <c r="I6825" t="s">
        <v>135</v>
      </c>
      <c r="J6825" t="s">
        <v>136</v>
      </c>
      <c r="K6825" t="s">
        <v>137</v>
      </c>
      <c r="L6825" t="s">
        <v>19519</v>
      </c>
      <c r="M6825" t="s">
        <v>19520</v>
      </c>
      <c r="N6825">
        <v>4.2552777769999999</v>
      </c>
      <c r="O6825">
        <v>0</v>
      </c>
      <c r="P6825">
        <v>25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13.420673095447887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13.420673095447887</v>
      </c>
    </row>
    <row r="6826" spans="1:31" x14ac:dyDescent="0.25">
      <c r="A6826">
        <v>1733279</v>
      </c>
      <c r="B6826">
        <v>1</v>
      </c>
      <c r="C6826" t="s">
        <v>80</v>
      </c>
      <c r="D6826" t="s">
        <v>100</v>
      </c>
      <c r="E6826" t="s">
        <v>140</v>
      </c>
      <c r="F6826" t="s">
        <v>16511</v>
      </c>
      <c r="G6826" t="s">
        <v>147</v>
      </c>
      <c r="H6826" t="s">
        <v>143</v>
      </c>
      <c r="I6826" t="s">
        <v>135</v>
      </c>
      <c r="J6826" t="s">
        <v>136</v>
      </c>
      <c r="K6826" t="s">
        <v>137</v>
      </c>
      <c r="L6826" t="s">
        <v>19521</v>
      </c>
      <c r="M6826" t="s">
        <v>19522</v>
      </c>
      <c r="N6826">
        <v>4.3219444439999997</v>
      </c>
      <c r="O6826">
        <v>3</v>
      </c>
      <c r="P6826">
        <v>1298</v>
      </c>
      <c r="Q6826">
        <v>17</v>
      </c>
      <c r="R6826">
        <v>144</v>
      </c>
      <c r="S6826">
        <v>31</v>
      </c>
      <c r="T6826">
        <v>119</v>
      </c>
      <c r="U6826">
        <v>2</v>
      </c>
      <c r="V6826">
        <v>0</v>
      </c>
      <c r="W6826">
        <v>2.3271656198087585</v>
      </c>
      <c r="X6826">
        <v>2064.3333901697893</v>
      </c>
      <c r="Y6826">
        <v>56.970709662524769</v>
      </c>
      <c r="Z6826">
        <v>285.1597919337791</v>
      </c>
      <c r="AA6826">
        <v>640.64814769134478</v>
      </c>
      <c r="AB6826">
        <v>389.94893216272794</v>
      </c>
      <c r="AC6826">
        <v>395.65326968281465</v>
      </c>
      <c r="AD6826">
        <v>0</v>
      </c>
      <c r="AE6826">
        <v>3835.0414069227891</v>
      </c>
    </row>
    <row r="6827" spans="1:31" x14ac:dyDescent="0.25">
      <c r="A6827">
        <v>1722894</v>
      </c>
      <c r="B6827">
        <v>1</v>
      </c>
      <c r="C6827" t="s">
        <v>80</v>
      </c>
      <c r="D6827" t="s">
        <v>94</v>
      </c>
      <c r="E6827" t="s">
        <v>171</v>
      </c>
      <c r="F6827" t="s">
        <v>19523</v>
      </c>
      <c r="G6827" t="s">
        <v>3183</v>
      </c>
      <c r="H6827" t="s">
        <v>143</v>
      </c>
      <c r="I6827" t="s">
        <v>135</v>
      </c>
      <c r="J6827" t="s">
        <v>136</v>
      </c>
      <c r="K6827" t="s">
        <v>137</v>
      </c>
      <c r="L6827" t="s">
        <v>19524</v>
      </c>
      <c r="M6827" t="s">
        <v>19525</v>
      </c>
      <c r="N6827">
        <v>2.7294444439999999</v>
      </c>
      <c r="O6827">
        <v>0</v>
      </c>
      <c r="P6827">
        <v>296</v>
      </c>
      <c r="Q6827">
        <v>0</v>
      </c>
      <c r="R6827">
        <v>0</v>
      </c>
      <c r="S6827">
        <v>0</v>
      </c>
      <c r="T6827">
        <v>24</v>
      </c>
      <c r="U6827">
        <v>0</v>
      </c>
      <c r="V6827">
        <v>0</v>
      </c>
      <c r="W6827">
        <v>0</v>
      </c>
      <c r="X6827">
        <v>262.65898436894292</v>
      </c>
      <c r="Y6827">
        <v>0</v>
      </c>
      <c r="Z6827">
        <v>0</v>
      </c>
      <c r="AA6827">
        <v>0</v>
      </c>
      <c r="AB6827">
        <v>93.551248733812187</v>
      </c>
      <c r="AC6827">
        <v>0</v>
      </c>
      <c r="AD6827">
        <v>0</v>
      </c>
      <c r="AE6827">
        <v>356.21023310275513</v>
      </c>
    </row>
    <row r="6828" spans="1:31" x14ac:dyDescent="0.25">
      <c r="A6828">
        <v>1733322</v>
      </c>
      <c r="B6828">
        <v>1</v>
      </c>
      <c r="C6828" t="s">
        <v>80</v>
      </c>
      <c r="D6828" t="s">
        <v>98</v>
      </c>
      <c r="E6828" t="s">
        <v>131</v>
      </c>
      <c r="F6828" t="s">
        <v>19526</v>
      </c>
      <c r="G6828" t="s">
        <v>133</v>
      </c>
      <c r="H6828" t="s">
        <v>134</v>
      </c>
      <c r="I6828" t="s">
        <v>135</v>
      </c>
      <c r="J6828" t="s">
        <v>136</v>
      </c>
      <c r="K6828" t="s">
        <v>137</v>
      </c>
      <c r="L6828" t="s">
        <v>19527</v>
      </c>
      <c r="M6828" t="s">
        <v>19528</v>
      </c>
      <c r="N6828">
        <v>1.5636111109999999</v>
      </c>
      <c r="O6828">
        <v>0</v>
      </c>
      <c r="P6828">
        <v>1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2.3168392968875001E-3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2.3168392968875001E-3</v>
      </c>
    </row>
    <row r="6829" spans="1:31" x14ac:dyDescent="0.25">
      <c r="A6829">
        <v>1723229</v>
      </c>
      <c r="B6829">
        <v>1</v>
      </c>
      <c r="C6829" t="s">
        <v>80</v>
      </c>
      <c r="D6829" t="s">
        <v>100</v>
      </c>
      <c r="E6829" t="s">
        <v>140</v>
      </c>
      <c r="F6829" t="s">
        <v>17547</v>
      </c>
      <c r="G6829" t="s">
        <v>147</v>
      </c>
      <c r="H6829" t="s">
        <v>143</v>
      </c>
      <c r="I6829" t="s">
        <v>135</v>
      </c>
      <c r="J6829" t="s">
        <v>136</v>
      </c>
      <c r="K6829" t="s">
        <v>137</v>
      </c>
      <c r="L6829" t="s">
        <v>19529</v>
      </c>
      <c r="M6829" t="s">
        <v>19530</v>
      </c>
      <c r="N6829">
        <v>1.862222222</v>
      </c>
      <c r="O6829">
        <v>1</v>
      </c>
      <c r="P6829">
        <v>347</v>
      </c>
      <c r="Q6829">
        <v>179</v>
      </c>
      <c r="R6829">
        <v>209</v>
      </c>
      <c r="S6829">
        <v>9</v>
      </c>
      <c r="T6829">
        <v>43</v>
      </c>
      <c r="U6829">
        <v>1</v>
      </c>
      <c r="V6829">
        <v>0</v>
      </c>
      <c r="W6829">
        <v>1.1136393859076876</v>
      </c>
      <c r="X6829">
        <v>169.13036836373271</v>
      </c>
      <c r="Y6829">
        <v>1430.8991775494876</v>
      </c>
      <c r="Z6829">
        <v>320.08061601627327</v>
      </c>
      <c r="AA6829">
        <v>56.880080744245248</v>
      </c>
      <c r="AB6829">
        <v>56.252769708483598</v>
      </c>
      <c r="AC6829">
        <v>19.209907606475234</v>
      </c>
      <c r="AD6829">
        <v>0</v>
      </c>
      <c r="AE6829">
        <v>2053.5665593746053</v>
      </c>
    </row>
    <row r="6830" spans="1:31" x14ac:dyDescent="0.25">
      <c r="A6830">
        <v>1723123</v>
      </c>
      <c r="B6830">
        <v>1</v>
      </c>
      <c r="C6830" t="s">
        <v>80</v>
      </c>
      <c r="D6830" t="s">
        <v>97</v>
      </c>
      <c r="E6830" t="s">
        <v>131</v>
      </c>
      <c r="F6830" t="s">
        <v>19531</v>
      </c>
      <c r="G6830" t="s">
        <v>133</v>
      </c>
      <c r="H6830" t="s">
        <v>134</v>
      </c>
      <c r="I6830" t="s">
        <v>135</v>
      </c>
      <c r="J6830" t="s">
        <v>136</v>
      </c>
      <c r="K6830" t="s">
        <v>137</v>
      </c>
      <c r="L6830" t="s">
        <v>19532</v>
      </c>
      <c r="M6830" t="s">
        <v>19533</v>
      </c>
      <c r="N6830">
        <v>1.0127777769999999</v>
      </c>
      <c r="O6830">
        <v>0</v>
      </c>
      <c r="P6830">
        <v>1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1.4078855323333334E-4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1.4078855323333334E-4</v>
      </c>
    </row>
    <row r="6831" spans="1:31" x14ac:dyDescent="0.25">
      <c r="A6831">
        <v>1733365</v>
      </c>
      <c r="B6831">
        <v>1</v>
      </c>
      <c r="C6831" t="s">
        <v>80</v>
      </c>
      <c r="D6831" t="s">
        <v>90</v>
      </c>
      <c r="E6831" t="s">
        <v>131</v>
      </c>
      <c r="F6831" t="s">
        <v>19534</v>
      </c>
      <c r="G6831" t="s">
        <v>238</v>
      </c>
      <c r="H6831" t="s">
        <v>134</v>
      </c>
      <c r="I6831" t="s">
        <v>135</v>
      </c>
      <c r="J6831" t="s">
        <v>136</v>
      </c>
      <c r="K6831" t="s">
        <v>137</v>
      </c>
      <c r="L6831" t="s">
        <v>19535</v>
      </c>
      <c r="M6831" t="s">
        <v>19536</v>
      </c>
      <c r="N6831">
        <v>2.736111111</v>
      </c>
      <c r="O6831">
        <v>0</v>
      </c>
      <c r="P6831">
        <v>13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7.0276556888916915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7.0276556888916915</v>
      </c>
    </row>
    <row r="6832" spans="1:31" x14ac:dyDescent="0.25">
      <c r="A6832">
        <v>1733385</v>
      </c>
      <c r="B6832">
        <v>1</v>
      </c>
      <c r="C6832" t="s">
        <v>81</v>
      </c>
      <c r="D6832" t="s">
        <v>114</v>
      </c>
      <c r="E6832" t="s">
        <v>171</v>
      </c>
      <c r="F6832" t="s">
        <v>19537</v>
      </c>
      <c r="G6832" t="s">
        <v>246</v>
      </c>
      <c r="H6832" t="s">
        <v>143</v>
      </c>
      <c r="I6832" t="s">
        <v>135</v>
      </c>
      <c r="J6832" t="s">
        <v>136</v>
      </c>
      <c r="K6832" t="s">
        <v>137</v>
      </c>
      <c r="L6832" t="s">
        <v>19538</v>
      </c>
      <c r="M6832" t="s">
        <v>19539</v>
      </c>
      <c r="N6832">
        <v>1.5480555549999999</v>
      </c>
      <c r="O6832">
        <v>0</v>
      </c>
      <c r="P6832">
        <v>0</v>
      </c>
      <c r="Q6832">
        <v>0</v>
      </c>
      <c r="R6832">
        <v>0</v>
      </c>
      <c r="S6832">
        <v>1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0.22687403931733333</v>
      </c>
      <c r="AB6832">
        <v>0</v>
      </c>
      <c r="AC6832">
        <v>0</v>
      </c>
      <c r="AD6832">
        <v>0</v>
      </c>
      <c r="AE6832">
        <v>0.22687403931733333</v>
      </c>
    </row>
    <row r="6833" spans="1:31" x14ac:dyDescent="0.25">
      <c r="A6833">
        <v>1722997</v>
      </c>
      <c r="B6833">
        <v>1</v>
      </c>
      <c r="C6833" t="s">
        <v>80</v>
      </c>
      <c r="D6833" t="s">
        <v>103</v>
      </c>
      <c r="E6833" t="s">
        <v>171</v>
      </c>
      <c r="F6833" t="s">
        <v>19540</v>
      </c>
      <c r="G6833" t="s">
        <v>295</v>
      </c>
      <c r="H6833" t="s">
        <v>143</v>
      </c>
      <c r="I6833" t="s">
        <v>135</v>
      </c>
      <c r="J6833" t="s">
        <v>136</v>
      </c>
      <c r="K6833" t="s">
        <v>137</v>
      </c>
      <c r="L6833" t="s">
        <v>19541</v>
      </c>
      <c r="M6833" t="s">
        <v>19542</v>
      </c>
      <c r="N6833">
        <v>1.4341666660000001</v>
      </c>
      <c r="O6833">
        <v>0</v>
      </c>
      <c r="P6833">
        <v>273</v>
      </c>
      <c r="Q6833">
        <v>0</v>
      </c>
      <c r="R6833">
        <v>14</v>
      </c>
      <c r="S6833">
        <v>0</v>
      </c>
      <c r="T6833">
        <v>48</v>
      </c>
      <c r="U6833">
        <v>0</v>
      </c>
      <c r="V6833">
        <v>0</v>
      </c>
      <c r="W6833">
        <v>0</v>
      </c>
      <c r="X6833">
        <v>62.909799710724393</v>
      </c>
      <c r="Y6833">
        <v>0</v>
      </c>
      <c r="Z6833">
        <v>2.150860251034973</v>
      </c>
      <c r="AA6833">
        <v>0</v>
      </c>
      <c r="AB6833">
        <v>39.77679710612626</v>
      </c>
      <c r="AC6833">
        <v>0</v>
      </c>
      <c r="AD6833">
        <v>0</v>
      </c>
      <c r="AE6833">
        <v>104.83745706788562</v>
      </c>
    </row>
    <row r="6834" spans="1:31" x14ac:dyDescent="0.25">
      <c r="A6834">
        <v>1733362</v>
      </c>
      <c r="B6834">
        <v>1</v>
      </c>
      <c r="C6834" t="s">
        <v>81</v>
      </c>
      <c r="D6834" t="s">
        <v>123</v>
      </c>
      <c r="E6834" t="s">
        <v>171</v>
      </c>
      <c r="F6834" t="s">
        <v>19543</v>
      </c>
      <c r="G6834" t="s">
        <v>246</v>
      </c>
      <c r="H6834" t="s">
        <v>143</v>
      </c>
      <c r="I6834" t="s">
        <v>135</v>
      </c>
      <c r="J6834" t="s">
        <v>136</v>
      </c>
      <c r="K6834" t="s">
        <v>137</v>
      </c>
      <c r="L6834" t="s">
        <v>19544</v>
      </c>
      <c r="M6834" t="s">
        <v>19545</v>
      </c>
      <c r="N6834">
        <v>1.3066666659999999</v>
      </c>
      <c r="O6834">
        <v>0</v>
      </c>
      <c r="P6834">
        <v>0</v>
      </c>
      <c r="Q6834">
        <v>96</v>
      </c>
      <c r="R6834">
        <v>0</v>
      </c>
      <c r="S6834">
        <v>13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32.696192702810713</v>
      </c>
      <c r="Z6834">
        <v>0</v>
      </c>
      <c r="AA6834">
        <v>8.7745100656034261</v>
      </c>
      <c r="AB6834">
        <v>0</v>
      </c>
      <c r="AC6834">
        <v>0</v>
      </c>
      <c r="AD6834">
        <v>0</v>
      </c>
      <c r="AE6834">
        <v>41.470702768414142</v>
      </c>
    </row>
    <row r="6835" spans="1:31" x14ac:dyDescent="0.25">
      <c r="A6835">
        <v>1723143</v>
      </c>
      <c r="B6835">
        <v>1</v>
      </c>
      <c r="C6835" t="s">
        <v>80</v>
      </c>
      <c r="D6835" t="s">
        <v>93</v>
      </c>
      <c r="E6835" t="s">
        <v>160</v>
      </c>
      <c r="F6835" t="s">
        <v>19546</v>
      </c>
      <c r="G6835" t="s">
        <v>429</v>
      </c>
      <c r="H6835" t="s">
        <v>134</v>
      </c>
      <c r="I6835" t="s">
        <v>135</v>
      </c>
      <c r="J6835" t="s">
        <v>136</v>
      </c>
      <c r="K6835" t="s">
        <v>137</v>
      </c>
      <c r="L6835" t="s">
        <v>19547</v>
      </c>
      <c r="M6835" t="s">
        <v>19548</v>
      </c>
      <c r="N6835">
        <v>2.9988888880000002</v>
      </c>
      <c r="O6835">
        <v>0</v>
      </c>
      <c r="P6835">
        <v>0</v>
      </c>
      <c r="Q6835">
        <v>0</v>
      </c>
      <c r="R6835">
        <v>2</v>
      </c>
      <c r="S6835">
        <v>0</v>
      </c>
      <c r="T6835">
        <v>1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0.47034501000430834</v>
      </c>
      <c r="AA6835">
        <v>0</v>
      </c>
      <c r="AB6835">
        <v>1.2332587371738333</v>
      </c>
      <c r="AC6835">
        <v>0</v>
      </c>
      <c r="AD6835">
        <v>0</v>
      </c>
      <c r="AE6835">
        <v>1.7036037471781416</v>
      </c>
    </row>
    <row r="6836" spans="1:31" x14ac:dyDescent="0.25">
      <c r="A6836">
        <v>1723189</v>
      </c>
      <c r="B6836">
        <v>1</v>
      </c>
      <c r="C6836" t="s">
        <v>80</v>
      </c>
      <c r="D6836" t="s">
        <v>85</v>
      </c>
      <c r="E6836" t="s">
        <v>131</v>
      </c>
      <c r="F6836" t="s">
        <v>19549</v>
      </c>
      <c r="G6836" t="s">
        <v>242</v>
      </c>
      <c r="H6836" t="s">
        <v>134</v>
      </c>
      <c r="I6836" t="s">
        <v>135</v>
      </c>
      <c r="J6836" t="s">
        <v>136</v>
      </c>
      <c r="K6836" t="s">
        <v>137</v>
      </c>
      <c r="L6836" t="s">
        <v>19550</v>
      </c>
      <c r="M6836" t="s">
        <v>19551</v>
      </c>
      <c r="N6836">
        <v>2.3286111109999998</v>
      </c>
      <c r="O6836">
        <v>0</v>
      </c>
      <c r="P6836">
        <v>8</v>
      </c>
      <c r="Q6836">
        <v>0</v>
      </c>
      <c r="R6836">
        <v>0</v>
      </c>
      <c r="S6836">
        <v>0</v>
      </c>
      <c r="T6836">
        <v>4</v>
      </c>
      <c r="U6836">
        <v>0</v>
      </c>
      <c r="V6836">
        <v>0</v>
      </c>
      <c r="W6836">
        <v>0</v>
      </c>
      <c r="X6836">
        <v>4.3151967368682094</v>
      </c>
      <c r="Y6836">
        <v>0</v>
      </c>
      <c r="Z6836">
        <v>0</v>
      </c>
      <c r="AA6836">
        <v>0</v>
      </c>
      <c r="AB6836">
        <v>11.527739024491741</v>
      </c>
      <c r="AC6836">
        <v>0</v>
      </c>
      <c r="AD6836">
        <v>0</v>
      </c>
      <c r="AE6836">
        <v>15.84293576135995</v>
      </c>
    </row>
    <row r="6837" spans="1:31" x14ac:dyDescent="0.25">
      <c r="A6837">
        <v>1723020</v>
      </c>
      <c r="B6837">
        <v>1</v>
      </c>
      <c r="C6837" t="s">
        <v>81</v>
      </c>
      <c r="D6837" t="s">
        <v>115</v>
      </c>
      <c r="E6837" t="s">
        <v>160</v>
      </c>
      <c r="F6837" t="s">
        <v>19552</v>
      </c>
      <c r="G6837" t="s">
        <v>162</v>
      </c>
      <c r="H6837" t="s">
        <v>134</v>
      </c>
      <c r="I6837" t="s">
        <v>135</v>
      </c>
      <c r="J6837" t="s">
        <v>136</v>
      </c>
      <c r="K6837" t="s">
        <v>137</v>
      </c>
      <c r="L6837" t="s">
        <v>19553</v>
      </c>
      <c r="M6837" t="s">
        <v>19554</v>
      </c>
      <c r="N6837">
        <v>2.0674999999999999</v>
      </c>
      <c r="O6837">
        <v>0</v>
      </c>
      <c r="P6837">
        <v>15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1.1710101762410225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1.1710101762410225</v>
      </c>
    </row>
    <row r="6838" spans="1:31" x14ac:dyDescent="0.25">
      <c r="A6838">
        <v>1723166</v>
      </c>
      <c r="B6838">
        <v>1</v>
      </c>
      <c r="C6838" t="s">
        <v>81</v>
      </c>
      <c r="D6838" t="s">
        <v>117</v>
      </c>
      <c r="E6838" t="s">
        <v>171</v>
      </c>
      <c r="F6838" t="s">
        <v>19555</v>
      </c>
      <c r="G6838" t="s">
        <v>173</v>
      </c>
      <c r="H6838" t="s">
        <v>143</v>
      </c>
      <c r="I6838" t="s">
        <v>135</v>
      </c>
      <c r="J6838" t="s">
        <v>136</v>
      </c>
      <c r="K6838" t="s">
        <v>153</v>
      </c>
      <c r="L6838" t="s">
        <v>19556</v>
      </c>
      <c r="M6838" t="s">
        <v>19557</v>
      </c>
      <c r="N6838">
        <v>2.2999999999999998</v>
      </c>
      <c r="O6838">
        <v>0</v>
      </c>
      <c r="P6838">
        <v>210</v>
      </c>
      <c r="Q6838">
        <v>0</v>
      </c>
      <c r="R6838">
        <v>63</v>
      </c>
      <c r="S6838">
        <v>5</v>
      </c>
      <c r="T6838">
        <v>67</v>
      </c>
      <c r="U6838">
        <v>1</v>
      </c>
      <c r="V6838">
        <v>3</v>
      </c>
      <c r="W6838">
        <v>0</v>
      </c>
      <c r="X6838">
        <v>70.012851631704947</v>
      </c>
      <c r="Y6838">
        <v>0</v>
      </c>
      <c r="Z6838">
        <v>15.607840831937526</v>
      </c>
      <c r="AA6838">
        <v>83.481270351943934</v>
      </c>
      <c r="AB6838">
        <v>178.71467477280598</v>
      </c>
      <c r="AC6838">
        <v>224.83695510566454</v>
      </c>
      <c r="AD6838">
        <v>213.84546201598661</v>
      </c>
      <c r="AE6838">
        <v>786.49905471004354</v>
      </c>
    </row>
    <row r="6839" spans="1:31" x14ac:dyDescent="0.25">
      <c r="A6839">
        <v>1723043</v>
      </c>
      <c r="B6839">
        <v>1</v>
      </c>
      <c r="C6839" t="s">
        <v>80</v>
      </c>
      <c r="D6839" t="s">
        <v>105</v>
      </c>
      <c r="E6839" t="s">
        <v>131</v>
      </c>
      <c r="F6839" t="s">
        <v>19558</v>
      </c>
      <c r="G6839" t="s">
        <v>133</v>
      </c>
      <c r="H6839" t="s">
        <v>134</v>
      </c>
      <c r="I6839" t="s">
        <v>135</v>
      </c>
      <c r="J6839" t="s">
        <v>136</v>
      </c>
      <c r="K6839" t="s">
        <v>137</v>
      </c>
      <c r="L6839" t="s">
        <v>19559</v>
      </c>
      <c r="M6839" t="s">
        <v>19560</v>
      </c>
      <c r="N6839">
        <v>1.885</v>
      </c>
      <c r="O6839">
        <v>0</v>
      </c>
      <c r="P6839">
        <v>1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0.26379442216075666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0.26379442216075666</v>
      </c>
    </row>
    <row r="6840" spans="1:31" x14ac:dyDescent="0.25">
      <c r="A6840">
        <v>1722897</v>
      </c>
      <c r="B6840">
        <v>1</v>
      </c>
      <c r="C6840" t="s">
        <v>81</v>
      </c>
      <c r="D6840" t="s">
        <v>128</v>
      </c>
      <c r="E6840" t="s">
        <v>131</v>
      </c>
      <c r="F6840" t="s">
        <v>19561</v>
      </c>
      <c r="G6840" t="s">
        <v>133</v>
      </c>
      <c r="H6840" t="s">
        <v>134</v>
      </c>
      <c r="I6840" t="s">
        <v>135</v>
      </c>
      <c r="J6840" t="s">
        <v>136</v>
      </c>
      <c r="K6840" t="s">
        <v>137</v>
      </c>
      <c r="L6840" t="s">
        <v>19562</v>
      </c>
      <c r="M6840" t="s">
        <v>19563</v>
      </c>
      <c r="N6840">
        <v>2.0811111109999998</v>
      </c>
      <c r="O6840">
        <v>0</v>
      </c>
      <c r="P6840">
        <v>1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1.7056297324500001E-3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1.7056297324500001E-3</v>
      </c>
    </row>
    <row r="6841" spans="1:31" x14ac:dyDescent="0.25">
      <c r="A6841">
        <v>1723149</v>
      </c>
      <c r="B6841">
        <v>1</v>
      </c>
      <c r="C6841" t="s">
        <v>80</v>
      </c>
      <c r="D6841" t="s">
        <v>106</v>
      </c>
      <c r="E6841" t="s">
        <v>140</v>
      </c>
      <c r="F6841" t="s">
        <v>19564</v>
      </c>
      <c r="G6841" t="s">
        <v>147</v>
      </c>
      <c r="H6841" t="s">
        <v>143</v>
      </c>
      <c r="I6841" t="s">
        <v>135</v>
      </c>
      <c r="J6841" t="s">
        <v>136</v>
      </c>
      <c r="K6841" t="s">
        <v>137</v>
      </c>
      <c r="L6841" t="s">
        <v>19565</v>
      </c>
      <c r="M6841" t="s">
        <v>19566</v>
      </c>
      <c r="N6841">
        <v>1.308611111</v>
      </c>
      <c r="O6841">
        <v>2</v>
      </c>
      <c r="P6841">
        <v>834</v>
      </c>
      <c r="Q6841">
        <v>137</v>
      </c>
      <c r="R6841">
        <v>258</v>
      </c>
      <c r="S6841">
        <v>19</v>
      </c>
      <c r="T6841">
        <v>197</v>
      </c>
      <c r="U6841">
        <v>0</v>
      </c>
      <c r="V6841">
        <v>0</v>
      </c>
      <c r="W6841">
        <v>0.64618746065826971</v>
      </c>
      <c r="X6841">
        <v>230.25377519579007</v>
      </c>
      <c r="Y6841">
        <v>145.72528841057328</v>
      </c>
      <c r="Z6841">
        <v>235.28047237311119</v>
      </c>
      <c r="AA6841">
        <v>73.335997538896095</v>
      </c>
      <c r="AB6841">
        <v>165.66845931368385</v>
      </c>
      <c r="AC6841">
        <v>0</v>
      </c>
      <c r="AD6841">
        <v>0</v>
      </c>
      <c r="AE6841">
        <v>850.91018029271277</v>
      </c>
    </row>
    <row r="6842" spans="1:31" x14ac:dyDescent="0.25">
      <c r="A6842">
        <v>1723103</v>
      </c>
      <c r="B6842">
        <v>1</v>
      </c>
      <c r="C6842" t="s">
        <v>80</v>
      </c>
      <c r="D6842" t="s">
        <v>96</v>
      </c>
      <c r="E6842" t="s">
        <v>160</v>
      </c>
      <c r="F6842" t="s">
        <v>19567</v>
      </c>
      <c r="G6842" t="s">
        <v>575</v>
      </c>
      <c r="H6842" t="s">
        <v>134</v>
      </c>
      <c r="I6842" t="s">
        <v>135</v>
      </c>
      <c r="J6842" t="s">
        <v>136</v>
      </c>
      <c r="K6842" t="s">
        <v>137</v>
      </c>
      <c r="L6842" t="s">
        <v>19568</v>
      </c>
      <c r="M6842" t="s">
        <v>19569</v>
      </c>
      <c r="N6842">
        <v>5.8949999999999996</v>
      </c>
      <c r="O6842">
        <v>0</v>
      </c>
      <c r="P6842">
        <v>54</v>
      </c>
      <c r="Q6842">
        <v>0</v>
      </c>
      <c r="R6842">
        <v>0</v>
      </c>
      <c r="S6842">
        <v>0</v>
      </c>
      <c r="T6842">
        <v>1</v>
      </c>
      <c r="U6842">
        <v>0</v>
      </c>
      <c r="V6842">
        <v>0</v>
      </c>
      <c r="W6842">
        <v>0</v>
      </c>
      <c r="X6842">
        <v>70.62304357071082</v>
      </c>
      <c r="Y6842">
        <v>0</v>
      </c>
      <c r="Z6842">
        <v>0</v>
      </c>
      <c r="AA6842">
        <v>0</v>
      </c>
      <c r="AB6842">
        <v>0.20885605291698001</v>
      </c>
      <c r="AC6842">
        <v>0</v>
      </c>
      <c r="AD6842">
        <v>0</v>
      </c>
      <c r="AE6842">
        <v>70.831899623627805</v>
      </c>
    </row>
    <row r="6843" spans="1:31" x14ac:dyDescent="0.25">
      <c r="A6843">
        <v>1723106</v>
      </c>
      <c r="B6843">
        <v>1</v>
      </c>
      <c r="C6843" t="s">
        <v>80</v>
      </c>
      <c r="D6843" t="s">
        <v>94</v>
      </c>
      <c r="E6843" t="s">
        <v>131</v>
      </c>
      <c r="F6843" t="s">
        <v>19570</v>
      </c>
      <c r="G6843" t="s">
        <v>133</v>
      </c>
      <c r="H6843" t="s">
        <v>134</v>
      </c>
      <c r="I6843" t="s">
        <v>135</v>
      </c>
      <c r="J6843" t="s">
        <v>136</v>
      </c>
      <c r="K6843" t="s">
        <v>137</v>
      </c>
      <c r="L6843" t="s">
        <v>19571</v>
      </c>
      <c r="M6843" t="s">
        <v>19572</v>
      </c>
      <c r="N6843">
        <v>5.0294444440000001</v>
      </c>
      <c r="O6843">
        <v>0</v>
      </c>
      <c r="P6843">
        <v>1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</row>
    <row r="6844" spans="1:31" x14ac:dyDescent="0.25">
      <c r="A6844">
        <v>1722957</v>
      </c>
      <c r="B6844">
        <v>1</v>
      </c>
      <c r="C6844" t="s">
        <v>80</v>
      </c>
      <c r="D6844" t="s">
        <v>106</v>
      </c>
      <c r="E6844" t="s">
        <v>171</v>
      </c>
      <c r="F6844" t="s">
        <v>19573</v>
      </c>
      <c r="G6844" t="s">
        <v>152</v>
      </c>
      <c r="H6844" t="s">
        <v>143</v>
      </c>
      <c r="I6844" t="s">
        <v>135</v>
      </c>
      <c r="J6844" t="s">
        <v>136</v>
      </c>
      <c r="K6844" t="s">
        <v>153</v>
      </c>
      <c r="L6844" t="s">
        <v>19401</v>
      </c>
      <c r="M6844" t="s">
        <v>19574</v>
      </c>
      <c r="N6844">
        <v>7.4487405549999997</v>
      </c>
      <c r="O6844">
        <v>0</v>
      </c>
      <c r="P6844">
        <v>92</v>
      </c>
      <c r="Q6844">
        <v>0</v>
      </c>
      <c r="R6844">
        <v>3</v>
      </c>
      <c r="S6844">
        <v>0</v>
      </c>
      <c r="T6844">
        <v>11</v>
      </c>
      <c r="U6844">
        <v>0</v>
      </c>
      <c r="V6844">
        <v>0</v>
      </c>
      <c r="W6844">
        <v>0</v>
      </c>
      <c r="X6844">
        <v>54.365473323508887</v>
      </c>
      <c r="Y6844">
        <v>0</v>
      </c>
      <c r="Z6844">
        <v>3.5782762120016111E-2</v>
      </c>
      <c r="AA6844">
        <v>0</v>
      </c>
      <c r="AB6844">
        <v>50.44882705325508</v>
      </c>
      <c r="AC6844">
        <v>0</v>
      </c>
      <c r="AD6844">
        <v>0</v>
      </c>
      <c r="AE6844">
        <v>104.85008313888397</v>
      </c>
    </row>
    <row r="6845" spans="1:31" x14ac:dyDescent="0.25">
      <c r="A6845">
        <v>1723252</v>
      </c>
      <c r="B6845">
        <v>1</v>
      </c>
      <c r="C6845" t="s">
        <v>81</v>
      </c>
      <c r="D6845" t="s">
        <v>118</v>
      </c>
      <c r="E6845" t="s">
        <v>131</v>
      </c>
      <c r="F6845" t="s">
        <v>19575</v>
      </c>
      <c r="G6845" t="s">
        <v>133</v>
      </c>
      <c r="H6845" t="s">
        <v>134</v>
      </c>
      <c r="I6845" t="s">
        <v>135</v>
      </c>
      <c r="J6845" t="s">
        <v>136</v>
      </c>
      <c r="K6845" t="s">
        <v>137</v>
      </c>
      <c r="L6845" t="s">
        <v>19576</v>
      </c>
      <c r="M6845" t="s">
        <v>19577</v>
      </c>
      <c r="N6845">
        <v>3.8244444440000001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1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5.1043670265035619</v>
      </c>
      <c r="AC6845">
        <v>0</v>
      </c>
      <c r="AD6845">
        <v>0</v>
      </c>
      <c r="AE6845">
        <v>5.1043670265035619</v>
      </c>
    </row>
    <row r="6846" spans="1:31" x14ac:dyDescent="0.25">
      <c r="A6846">
        <v>1733325</v>
      </c>
      <c r="B6846">
        <v>1</v>
      </c>
      <c r="C6846" t="s">
        <v>81</v>
      </c>
      <c r="D6846" t="s">
        <v>121</v>
      </c>
      <c r="E6846" t="s">
        <v>131</v>
      </c>
      <c r="F6846" t="s">
        <v>19578</v>
      </c>
      <c r="G6846" t="s">
        <v>133</v>
      </c>
      <c r="H6846" t="s">
        <v>134</v>
      </c>
      <c r="I6846" t="s">
        <v>135</v>
      </c>
      <c r="J6846" t="s">
        <v>136</v>
      </c>
      <c r="K6846" t="s">
        <v>137</v>
      </c>
      <c r="L6846" t="s">
        <v>19579</v>
      </c>
      <c r="M6846" t="s">
        <v>19580</v>
      </c>
      <c r="N6846">
        <v>0.75333333300000005</v>
      </c>
      <c r="O6846">
        <v>0</v>
      </c>
      <c r="P6846">
        <v>1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0.10924326835370668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0.10924326835370668</v>
      </c>
    </row>
    <row r="6847" spans="1:31" x14ac:dyDescent="0.25">
      <c r="A6847">
        <v>1723269</v>
      </c>
      <c r="B6847">
        <v>1</v>
      </c>
      <c r="C6847" t="s">
        <v>80</v>
      </c>
      <c r="D6847" t="s">
        <v>84</v>
      </c>
      <c r="E6847" t="s">
        <v>160</v>
      </c>
      <c r="F6847" t="s">
        <v>19581</v>
      </c>
      <c r="G6847" t="s">
        <v>162</v>
      </c>
      <c r="H6847" t="s">
        <v>134</v>
      </c>
      <c r="I6847" t="s">
        <v>135</v>
      </c>
      <c r="J6847" t="s">
        <v>136</v>
      </c>
      <c r="K6847" t="s">
        <v>137</v>
      </c>
      <c r="L6847" t="s">
        <v>19582</v>
      </c>
      <c r="M6847" t="s">
        <v>19583</v>
      </c>
      <c r="N6847">
        <v>2.4738888879999998</v>
      </c>
      <c r="O6847">
        <v>0</v>
      </c>
      <c r="P6847">
        <v>86</v>
      </c>
      <c r="Q6847">
        <v>0</v>
      </c>
      <c r="R6847">
        <v>0</v>
      </c>
      <c r="S6847">
        <v>0</v>
      </c>
      <c r="T6847">
        <v>11</v>
      </c>
      <c r="U6847">
        <v>0</v>
      </c>
      <c r="V6847">
        <v>0</v>
      </c>
      <c r="W6847">
        <v>0</v>
      </c>
      <c r="X6847">
        <v>49.629647992996617</v>
      </c>
      <c r="Y6847">
        <v>0</v>
      </c>
      <c r="Z6847">
        <v>0</v>
      </c>
      <c r="AA6847">
        <v>0</v>
      </c>
      <c r="AB6847">
        <v>35.180881731579412</v>
      </c>
      <c r="AC6847">
        <v>0</v>
      </c>
      <c r="AD6847">
        <v>0</v>
      </c>
      <c r="AE6847">
        <v>84.810529724576028</v>
      </c>
    </row>
    <row r="6848" spans="1:31" x14ac:dyDescent="0.25">
      <c r="A6848">
        <v>1722940</v>
      </c>
      <c r="B6848">
        <v>1</v>
      </c>
      <c r="C6848" t="s">
        <v>80</v>
      </c>
      <c r="D6848" t="s">
        <v>90</v>
      </c>
      <c r="E6848" t="s">
        <v>131</v>
      </c>
      <c r="F6848" t="s">
        <v>19584</v>
      </c>
      <c r="G6848" t="s">
        <v>133</v>
      </c>
      <c r="H6848" t="s">
        <v>134</v>
      </c>
      <c r="I6848" t="s">
        <v>135</v>
      </c>
      <c r="J6848" t="s">
        <v>136</v>
      </c>
      <c r="K6848" t="s">
        <v>137</v>
      </c>
      <c r="L6848" t="s">
        <v>19585</v>
      </c>
      <c r="M6848" t="s">
        <v>19586</v>
      </c>
      <c r="N6848">
        <v>2.9327777770000001</v>
      </c>
      <c r="O6848">
        <v>0</v>
      </c>
      <c r="P6848">
        <v>3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4.3895558237355008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4.3895558237355008</v>
      </c>
    </row>
    <row r="6849" spans="1:31" x14ac:dyDescent="0.25">
      <c r="A6849">
        <v>1723040</v>
      </c>
      <c r="B6849">
        <v>1</v>
      </c>
      <c r="C6849" t="s">
        <v>80</v>
      </c>
      <c r="D6849" t="s">
        <v>84</v>
      </c>
      <c r="E6849" t="s">
        <v>131</v>
      </c>
      <c r="F6849" t="s">
        <v>19587</v>
      </c>
      <c r="G6849" t="s">
        <v>133</v>
      </c>
      <c r="H6849" t="s">
        <v>134</v>
      </c>
      <c r="I6849" t="s">
        <v>135</v>
      </c>
      <c r="J6849" t="s">
        <v>136</v>
      </c>
      <c r="K6849" t="s">
        <v>137</v>
      </c>
      <c r="L6849" t="s">
        <v>19588</v>
      </c>
      <c r="M6849" t="s">
        <v>19589</v>
      </c>
      <c r="N6849">
        <v>9.1686111110000006</v>
      </c>
      <c r="O6849">
        <v>0</v>
      </c>
      <c r="P6849">
        <v>2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7.7314980962012472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7.7314980962012472</v>
      </c>
    </row>
    <row r="6850" spans="1:31" x14ac:dyDescent="0.25">
      <c r="A6850">
        <v>1723226</v>
      </c>
      <c r="B6850">
        <v>1</v>
      </c>
      <c r="C6850" t="s">
        <v>81</v>
      </c>
      <c r="D6850" t="s">
        <v>113</v>
      </c>
      <c r="E6850" t="s">
        <v>189</v>
      </c>
      <c r="F6850" t="s">
        <v>1222</v>
      </c>
      <c r="G6850" t="s">
        <v>316</v>
      </c>
      <c r="H6850" t="s">
        <v>143</v>
      </c>
      <c r="I6850" t="s">
        <v>135</v>
      </c>
      <c r="J6850" t="s">
        <v>136</v>
      </c>
      <c r="K6850" t="s">
        <v>137</v>
      </c>
      <c r="L6850" t="s">
        <v>19590</v>
      </c>
      <c r="M6850" t="s">
        <v>19591</v>
      </c>
      <c r="N6850">
        <v>0.59972222200000003</v>
      </c>
      <c r="O6850">
        <v>0</v>
      </c>
      <c r="P6850">
        <v>238</v>
      </c>
      <c r="Q6850">
        <v>30</v>
      </c>
      <c r="R6850">
        <v>59</v>
      </c>
      <c r="S6850">
        <v>0</v>
      </c>
      <c r="T6850">
        <v>12</v>
      </c>
      <c r="U6850">
        <v>0</v>
      </c>
      <c r="V6850">
        <v>0</v>
      </c>
      <c r="W6850">
        <v>0</v>
      </c>
      <c r="X6850">
        <v>23.706694565582477</v>
      </c>
      <c r="Y6850">
        <v>21.339532227467146</v>
      </c>
      <c r="Z6850">
        <v>26.22909270865269</v>
      </c>
      <c r="AA6850">
        <v>0</v>
      </c>
      <c r="AB6850">
        <v>3.4019045519727245</v>
      </c>
      <c r="AC6850">
        <v>0</v>
      </c>
      <c r="AD6850">
        <v>0</v>
      </c>
      <c r="AE6850">
        <v>74.677224053675033</v>
      </c>
    </row>
    <row r="6851" spans="1:31" x14ac:dyDescent="0.25">
      <c r="A6851">
        <v>1722983</v>
      </c>
      <c r="B6851">
        <v>1</v>
      </c>
      <c r="C6851" t="s">
        <v>80</v>
      </c>
      <c r="D6851" t="s">
        <v>84</v>
      </c>
      <c r="E6851" t="s">
        <v>131</v>
      </c>
      <c r="F6851" t="s">
        <v>19592</v>
      </c>
      <c r="G6851" t="s">
        <v>242</v>
      </c>
      <c r="H6851" t="s">
        <v>134</v>
      </c>
      <c r="I6851" t="s">
        <v>135</v>
      </c>
      <c r="J6851" t="s">
        <v>136</v>
      </c>
      <c r="K6851" t="s">
        <v>137</v>
      </c>
      <c r="L6851" t="s">
        <v>19593</v>
      </c>
      <c r="M6851" t="s">
        <v>19594</v>
      </c>
      <c r="N6851">
        <v>8.5772222219999996</v>
      </c>
      <c r="O6851">
        <v>0</v>
      </c>
      <c r="P6851">
        <v>1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1.433119715690635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1.433119715690635</v>
      </c>
    </row>
    <row r="6852" spans="1:31" x14ac:dyDescent="0.25">
      <c r="A6852">
        <v>1723126</v>
      </c>
      <c r="B6852">
        <v>1</v>
      </c>
      <c r="C6852" t="s">
        <v>80</v>
      </c>
      <c r="D6852" t="s">
        <v>96</v>
      </c>
      <c r="E6852" t="s">
        <v>131</v>
      </c>
      <c r="F6852" t="s">
        <v>19595</v>
      </c>
      <c r="G6852" t="s">
        <v>242</v>
      </c>
      <c r="H6852" t="s">
        <v>134</v>
      </c>
      <c r="I6852" t="s">
        <v>135</v>
      </c>
      <c r="J6852" t="s">
        <v>136</v>
      </c>
      <c r="K6852" t="s">
        <v>137</v>
      </c>
      <c r="L6852" t="s">
        <v>19596</v>
      </c>
      <c r="M6852" t="s">
        <v>19597</v>
      </c>
      <c r="N6852">
        <v>5.7213888879999999</v>
      </c>
      <c r="O6852">
        <v>0</v>
      </c>
      <c r="P6852">
        <v>1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9.1016474541111115E-5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9.1016474541111115E-5</v>
      </c>
    </row>
    <row r="6853" spans="1:31" x14ac:dyDescent="0.25">
      <c r="A6853">
        <v>1723069</v>
      </c>
      <c r="B6853">
        <v>1</v>
      </c>
      <c r="C6853" t="s">
        <v>80</v>
      </c>
      <c r="D6853" t="s">
        <v>99</v>
      </c>
      <c r="E6853" t="s">
        <v>160</v>
      </c>
      <c r="F6853" t="s">
        <v>19598</v>
      </c>
      <c r="G6853" t="s">
        <v>326</v>
      </c>
      <c r="H6853" t="s">
        <v>134</v>
      </c>
      <c r="I6853" t="s">
        <v>135</v>
      </c>
      <c r="J6853" t="s">
        <v>136</v>
      </c>
      <c r="K6853" t="s">
        <v>137</v>
      </c>
      <c r="L6853" t="s">
        <v>19599</v>
      </c>
      <c r="M6853" t="s">
        <v>19600</v>
      </c>
      <c r="N6853">
        <v>6.988888888</v>
      </c>
      <c r="O6853">
        <v>0</v>
      </c>
      <c r="P6853">
        <v>36</v>
      </c>
      <c r="Q6853">
        <v>0</v>
      </c>
      <c r="R6853">
        <v>0</v>
      </c>
      <c r="S6853">
        <v>0</v>
      </c>
      <c r="T6853">
        <v>1</v>
      </c>
      <c r="U6853">
        <v>0</v>
      </c>
      <c r="V6853">
        <v>0</v>
      </c>
      <c r="W6853">
        <v>0</v>
      </c>
      <c r="X6853">
        <v>15.559307148467372</v>
      </c>
      <c r="Y6853">
        <v>0</v>
      </c>
      <c r="Z6853">
        <v>0</v>
      </c>
      <c r="AA6853">
        <v>0</v>
      </c>
      <c r="AB6853">
        <v>10.738076997614685</v>
      </c>
      <c r="AC6853">
        <v>0</v>
      </c>
      <c r="AD6853">
        <v>0</v>
      </c>
      <c r="AE6853">
        <v>26.297384146082059</v>
      </c>
    </row>
    <row r="6854" spans="1:31" x14ac:dyDescent="0.25">
      <c r="A6854">
        <v>1723046</v>
      </c>
      <c r="B6854">
        <v>1</v>
      </c>
      <c r="C6854" t="s">
        <v>80</v>
      </c>
      <c r="D6854" t="s">
        <v>103</v>
      </c>
      <c r="E6854" t="s">
        <v>131</v>
      </c>
      <c r="F6854" t="s">
        <v>19601</v>
      </c>
      <c r="G6854" t="s">
        <v>133</v>
      </c>
      <c r="H6854" t="s">
        <v>134</v>
      </c>
      <c r="I6854" t="s">
        <v>135</v>
      </c>
      <c r="J6854" t="s">
        <v>136</v>
      </c>
      <c r="K6854" t="s">
        <v>137</v>
      </c>
      <c r="L6854" t="s">
        <v>19602</v>
      </c>
      <c r="M6854" t="s">
        <v>19603</v>
      </c>
      <c r="N6854">
        <v>0.66861111100000004</v>
      </c>
      <c r="O6854">
        <v>0</v>
      </c>
      <c r="P6854">
        <v>2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0.27707624283352728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0.27707624283352728</v>
      </c>
    </row>
    <row r="6855" spans="1:31" x14ac:dyDescent="0.25">
      <c r="A6855">
        <v>1723238</v>
      </c>
      <c r="B6855">
        <v>1</v>
      </c>
      <c r="C6855" t="s">
        <v>80</v>
      </c>
      <c r="D6855" t="s">
        <v>86</v>
      </c>
      <c r="E6855" t="s">
        <v>131</v>
      </c>
      <c r="F6855" t="s">
        <v>19604</v>
      </c>
      <c r="G6855" t="s">
        <v>133</v>
      </c>
      <c r="H6855" t="s">
        <v>134</v>
      </c>
      <c r="I6855" t="s">
        <v>135</v>
      </c>
      <c r="J6855" t="s">
        <v>136</v>
      </c>
      <c r="K6855" t="s">
        <v>137</v>
      </c>
      <c r="L6855" t="s">
        <v>19605</v>
      </c>
      <c r="M6855" t="s">
        <v>19606</v>
      </c>
      <c r="N6855">
        <v>2.6377777770000002</v>
      </c>
      <c r="O6855">
        <v>0</v>
      </c>
      <c r="P6855">
        <v>2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0.94521019028869557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0.94521019028869557</v>
      </c>
    </row>
    <row r="6856" spans="1:31" x14ac:dyDescent="0.25">
      <c r="A6856">
        <v>1723261</v>
      </c>
      <c r="B6856">
        <v>1</v>
      </c>
      <c r="C6856" t="s">
        <v>81</v>
      </c>
      <c r="D6856" t="s">
        <v>113</v>
      </c>
      <c r="E6856" t="s">
        <v>160</v>
      </c>
      <c r="F6856" t="s">
        <v>19607</v>
      </c>
      <c r="G6856" t="s">
        <v>162</v>
      </c>
      <c r="H6856" t="s">
        <v>134</v>
      </c>
      <c r="I6856" t="s">
        <v>135</v>
      </c>
      <c r="J6856" t="s">
        <v>136</v>
      </c>
      <c r="K6856" t="s">
        <v>137</v>
      </c>
      <c r="L6856" t="s">
        <v>19608</v>
      </c>
      <c r="M6856" t="s">
        <v>19609</v>
      </c>
      <c r="N6856">
        <v>1.8286111110000001</v>
      </c>
      <c r="O6856">
        <v>0</v>
      </c>
      <c r="P6856">
        <v>8</v>
      </c>
      <c r="Q6856">
        <v>0</v>
      </c>
      <c r="R6856">
        <v>3</v>
      </c>
      <c r="S6856">
        <v>0</v>
      </c>
      <c r="T6856">
        <v>1</v>
      </c>
      <c r="U6856">
        <v>0</v>
      </c>
      <c r="V6856">
        <v>0</v>
      </c>
      <c r="W6856">
        <v>0</v>
      </c>
      <c r="X6856">
        <v>1.8991927688595971</v>
      </c>
      <c r="Y6856">
        <v>0</v>
      </c>
      <c r="Z6856">
        <v>0.36730046196101751</v>
      </c>
      <c r="AA6856">
        <v>0</v>
      </c>
      <c r="AB6856">
        <v>0.80000060949005625</v>
      </c>
      <c r="AC6856">
        <v>0</v>
      </c>
      <c r="AD6856">
        <v>0</v>
      </c>
      <c r="AE6856">
        <v>3.0664938403106712</v>
      </c>
    </row>
    <row r="6857" spans="1:31" x14ac:dyDescent="0.25">
      <c r="A6857">
        <v>1722946</v>
      </c>
      <c r="B6857">
        <v>1</v>
      </c>
      <c r="C6857" t="s">
        <v>80</v>
      </c>
      <c r="D6857" t="s">
        <v>84</v>
      </c>
      <c r="E6857" t="s">
        <v>150</v>
      </c>
      <c r="F6857" t="s">
        <v>19610</v>
      </c>
      <c r="G6857" t="s">
        <v>1849</v>
      </c>
      <c r="H6857" t="s">
        <v>134</v>
      </c>
      <c r="I6857" t="s">
        <v>135</v>
      </c>
      <c r="J6857" t="s">
        <v>136</v>
      </c>
      <c r="K6857" t="s">
        <v>137</v>
      </c>
      <c r="L6857" t="s">
        <v>19611</v>
      </c>
      <c r="M6857" t="s">
        <v>19612</v>
      </c>
      <c r="N6857">
        <v>0.41194444400000002</v>
      </c>
      <c r="O6857">
        <v>0</v>
      </c>
      <c r="P6857">
        <v>397</v>
      </c>
      <c r="Q6857">
        <v>0</v>
      </c>
      <c r="R6857">
        <v>0</v>
      </c>
      <c r="S6857">
        <v>0</v>
      </c>
      <c r="T6857">
        <v>72</v>
      </c>
      <c r="U6857">
        <v>0</v>
      </c>
      <c r="V6857">
        <v>1</v>
      </c>
      <c r="W6857">
        <v>0</v>
      </c>
      <c r="X6857">
        <v>37.927344306529129</v>
      </c>
      <c r="Y6857">
        <v>0</v>
      </c>
      <c r="Z6857">
        <v>0</v>
      </c>
      <c r="AA6857">
        <v>0</v>
      </c>
      <c r="AB6857">
        <v>114.2939564781507</v>
      </c>
      <c r="AC6857">
        <v>0</v>
      </c>
      <c r="AD6857">
        <v>1.7090068880153584</v>
      </c>
      <c r="AE6857">
        <v>153.93030767269519</v>
      </c>
    </row>
    <row r="6858" spans="1:31" x14ac:dyDescent="0.25">
      <c r="A6858">
        <v>1723192</v>
      </c>
      <c r="B6858">
        <v>1</v>
      </c>
      <c r="C6858" t="s">
        <v>81</v>
      </c>
      <c r="D6858" t="s">
        <v>127</v>
      </c>
      <c r="E6858" t="s">
        <v>171</v>
      </c>
      <c r="F6858" t="s">
        <v>4364</v>
      </c>
      <c r="G6858" t="s">
        <v>147</v>
      </c>
      <c r="H6858" t="s">
        <v>143</v>
      </c>
      <c r="I6858" t="s">
        <v>135</v>
      </c>
      <c r="J6858" t="s">
        <v>136</v>
      </c>
      <c r="K6858" t="s">
        <v>137</v>
      </c>
      <c r="L6858" t="s">
        <v>19550</v>
      </c>
      <c r="M6858" t="s">
        <v>19613</v>
      </c>
      <c r="N6858">
        <v>3.111388888</v>
      </c>
      <c r="O6858">
        <v>4</v>
      </c>
      <c r="P6858">
        <v>0</v>
      </c>
      <c r="Q6858">
        <v>155</v>
      </c>
      <c r="R6858">
        <v>6</v>
      </c>
      <c r="S6858">
        <v>7</v>
      </c>
      <c r="T6858">
        <v>0</v>
      </c>
      <c r="U6858">
        <v>0</v>
      </c>
      <c r="V6858">
        <v>0</v>
      </c>
      <c r="W6858">
        <v>1.6569596564290758</v>
      </c>
      <c r="X6858">
        <v>0</v>
      </c>
      <c r="Y6858">
        <v>138.31028467686917</v>
      </c>
      <c r="Z6858">
        <v>3.380786394827084</v>
      </c>
      <c r="AA6858">
        <v>41.433857046029893</v>
      </c>
      <c r="AB6858">
        <v>0</v>
      </c>
      <c r="AC6858">
        <v>0</v>
      </c>
      <c r="AD6858">
        <v>0</v>
      </c>
      <c r="AE6858">
        <v>184.78188777415522</v>
      </c>
    </row>
    <row r="6859" spans="1:31" x14ac:dyDescent="0.25">
      <c r="A6859">
        <v>1723092</v>
      </c>
      <c r="B6859">
        <v>1</v>
      </c>
      <c r="C6859" t="s">
        <v>80</v>
      </c>
      <c r="D6859" t="s">
        <v>106</v>
      </c>
      <c r="E6859" t="s">
        <v>131</v>
      </c>
      <c r="F6859" t="s">
        <v>19614</v>
      </c>
      <c r="G6859" t="s">
        <v>133</v>
      </c>
      <c r="H6859" t="s">
        <v>134</v>
      </c>
      <c r="I6859" t="s">
        <v>135</v>
      </c>
      <c r="J6859" t="s">
        <v>136</v>
      </c>
      <c r="K6859" t="s">
        <v>137</v>
      </c>
      <c r="L6859" t="s">
        <v>19615</v>
      </c>
      <c r="M6859" t="s">
        <v>19616</v>
      </c>
      <c r="N6859">
        <v>1.591388888</v>
      </c>
      <c r="O6859">
        <v>0</v>
      </c>
      <c r="P6859">
        <v>0</v>
      </c>
      <c r="Q6859">
        <v>0</v>
      </c>
      <c r="R6859">
        <v>2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0.27092815501995282</v>
      </c>
      <c r="AA6859">
        <v>0</v>
      </c>
      <c r="AB6859">
        <v>0</v>
      </c>
      <c r="AC6859">
        <v>0</v>
      </c>
      <c r="AD6859">
        <v>0</v>
      </c>
      <c r="AE6859">
        <v>0.27092815501995282</v>
      </c>
    </row>
    <row r="6860" spans="1:31" x14ac:dyDescent="0.25">
      <c r="A6860">
        <v>1722860</v>
      </c>
      <c r="B6860">
        <v>1</v>
      </c>
      <c r="C6860" t="s">
        <v>80</v>
      </c>
      <c r="D6860" t="s">
        <v>85</v>
      </c>
      <c r="E6860" t="s">
        <v>131</v>
      </c>
      <c r="F6860" t="s">
        <v>19617</v>
      </c>
      <c r="G6860" t="s">
        <v>238</v>
      </c>
      <c r="H6860" t="s">
        <v>134</v>
      </c>
      <c r="I6860" t="s">
        <v>135</v>
      </c>
      <c r="J6860" t="s">
        <v>136</v>
      </c>
      <c r="K6860" t="s">
        <v>137</v>
      </c>
      <c r="L6860" t="s">
        <v>19618</v>
      </c>
      <c r="M6860" t="s">
        <v>19619</v>
      </c>
      <c r="N6860">
        <v>1.8677777769999999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2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7.2551343647745838</v>
      </c>
      <c r="AC6860">
        <v>0</v>
      </c>
      <c r="AD6860">
        <v>0</v>
      </c>
      <c r="AE6860">
        <v>7.2551343647745838</v>
      </c>
    </row>
    <row r="6861" spans="1:31" x14ac:dyDescent="0.25">
      <c r="A6861">
        <v>1722986</v>
      </c>
      <c r="B6861">
        <v>1</v>
      </c>
      <c r="C6861" t="s">
        <v>80</v>
      </c>
      <c r="D6861" t="s">
        <v>101</v>
      </c>
      <c r="E6861" t="s">
        <v>131</v>
      </c>
      <c r="F6861" t="s">
        <v>19620</v>
      </c>
      <c r="G6861" t="s">
        <v>133</v>
      </c>
      <c r="H6861" t="s">
        <v>134</v>
      </c>
      <c r="I6861" t="s">
        <v>135</v>
      </c>
      <c r="J6861" t="s">
        <v>136</v>
      </c>
      <c r="K6861" t="s">
        <v>137</v>
      </c>
      <c r="L6861" t="s">
        <v>19621</v>
      </c>
      <c r="M6861" t="s">
        <v>19622</v>
      </c>
      <c r="N6861">
        <v>7.6327777770000003</v>
      </c>
      <c r="O6861">
        <v>0</v>
      </c>
      <c r="P6861">
        <v>4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8.0190750830431572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8.0190750830431572</v>
      </c>
    </row>
    <row r="6862" spans="1:31" x14ac:dyDescent="0.25">
      <c r="A6862">
        <v>1722866</v>
      </c>
      <c r="B6862">
        <v>1</v>
      </c>
      <c r="C6862" t="s">
        <v>80</v>
      </c>
      <c r="D6862" t="s">
        <v>108</v>
      </c>
      <c r="E6862" t="s">
        <v>160</v>
      </c>
      <c r="F6862" t="s">
        <v>19623</v>
      </c>
      <c r="G6862" t="s">
        <v>162</v>
      </c>
      <c r="H6862" t="s">
        <v>134</v>
      </c>
      <c r="I6862" t="s">
        <v>135</v>
      </c>
      <c r="J6862" t="s">
        <v>136</v>
      </c>
      <c r="K6862" t="s">
        <v>137</v>
      </c>
      <c r="L6862" t="s">
        <v>19624</v>
      </c>
      <c r="M6862" t="s">
        <v>19625</v>
      </c>
      <c r="N6862">
        <v>1.793055555</v>
      </c>
      <c r="O6862">
        <v>0</v>
      </c>
      <c r="P6862">
        <v>3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0.31686358440356893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0.31686358440356893</v>
      </c>
    </row>
    <row r="6863" spans="1:31" x14ac:dyDescent="0.25">
      <c r="A6863">
        <v>1733328</v>
      </c>
      <c r="B6863">
        <v>1</v>
      </c>
      <c r="C6863" t="s">
        <v>80</v>
      </c>
      <c r="D6863" t="s">
        <v>100</v>
      </c>
      <c r="E6863" t="s">
        <v>171</v>
      </c>
      <c r="F6863" t="s">
        <v>19626</v>
      </c>
      <c r="G6863" t="s">
        <v>295</v>
      </c>
      <c r="H6863" t="s">
        <v>143</v>
      </c>
      <c r="I6863" t="s">
        <v>135</v>
      </c>
      <c r="J6863" t="s">
        <v>136</v>
      </c>
      <c r="K6863" t="s">
        <v>137</v>
      </c>
      <c r="L6863" t="s">
        <v>19627</v>
      </c>
      <c r="M6863" t="s">
        <v>19628</v>
      </c>
      <c r="N6863">
        <v>2.2080555550000001</v>
      </c>
      <c r="O6863">
        <v>0</v>
      </c>
      <c r="P6863">
        <v>37</v>
      </c>
      <c r="Q6863">
        <v>0</v>
      </c>
      <c r="R6863">
        <v>28</v>
      </c>
      <c r="S6863">
        <v>0</v>
      </c>
      <c r="T6863">
        <v>13</v>
      </c>
      <c r="U6863">
        <v>0</v>
      </c>
      <c r="V6863">
        <v>0</v>
      </c>
      <c r="W6863">
        <v>0</v>
      </c>
      <c r="X6863">
        <v>23.906821753512006</v>
      </c>
      <c r="Y6863">
        <v>0</v>
      </c>
      <c r="Z6863">
        <v>19.10438349024729</v>
      </c>
      <c r="AA6863">
        <v>0</v>
      </c>
      <c r="AB6863">
        <v>69.613269909339877</v>
      </c>
      <c r="AC6863">
        <v>0</v>
      </c>
      <c r="AD6863">
        <v>0</v>
      </c>
      <c r="AE6863">
        <v>112.62447515309917</v>
      </c>
    </row>
    <row r="6864" spans="1:31" x14ac:dyDescent="0.25">
      <c r="A6864">
        <v>1733394</v>
      </c>
      <c r="B6864">
        <v>1</v>
      </c>
      <c r="C6864" t="s">
        <v>81</v>
      </c>
      <c r="D6864" t="s">
        <v>116</v>
      </c>
      <c r="E6864" t="s">
        <v>189</v>
      </c>
      <c r="F6864" t="s">
        <v>19629</v>
      </c>
      <c r="G6864" t="s">
        <v>1085</v>
      </c>
      <c r="H6864" t="s">
        <v>143</v>
      </c>
      <c r="I6864" t="s">
        <v>135</v>
      </c>
      <c r="J6864" t="s">
        <v>136</v>
      </c>
      <c r="K6864" t="s">
        <v>137</v>
      </c>
      <c r="L6864" t="s">
        <v>19630</v>
      </c>
      <c r="M6864" t="s">
        <v>19631</v>
      </c>
      <c r="N6864">
        <v>4.2602777769999998</v>
      </c>
      <c r="O6864">
        <v>0</v>
      </c>
      <c r="P6864">
        <v>733</v>
      </c>
      <c r="Q6864">
        <v>2</v>
      </c>
      <c r="R6864">
        <v>35</v>
      </c>
      <c r="S6864">
        <v>0</v>
      </c>
      <c r="T6864">
        <v>108</v>
      </c>
      <c r="U6864">
        <v>1</v>
      </c>
      <c r="V6864">
        <v>0</v>
      </c>
      <c r="W6864">
        <v>0</v>
      </c>
      <c r="X6864">
        <v>420.90689063199784</v>
      </c>
      <c r="Y6864">
        <v>0.2801863653468139</v>
      </c>
      <c r="Z6864">
        <v>5.4029751056769824</v>
      </c>
      <c r="AA6864">
        <v>0</v>
      </c>
      <c r="AB6864">
        <v>61.152300469970633</v>
      </c>
      <c r="AC6864">
        <v>38.923721621337059</v>
      </c>
      <c r="AD6864">
        <v>0</v>
      </c>
      <c r="AE6864">
        <v>526.66607419432933</v>
      </c>
    </row>
    <row r="6865" spans="1:31" x14ac:dyDescent="0.25">
      <c r="A6865">
        <v>1722943</v>
      </c>
      <c r="B6865">
        <v>1</v>
      </c>
      <c r="C6865" t="s">
        <v>80</v>
      </c>
      <c r="D6865" t="s">
        <v>94</v>
      </c>
      <c r="E6865" t="s">
        <v>160</v>
      </c>
      <c r="F6865" t="s">
        <v>19632</v>
      </c>
      <c r="G6865" t="s">
        <v>152</v>
      </c>
      <c r="H6865" t="s">
        <v>134</v>
      </c>
      <c r="I6865" t="s">
        <v>135</v>
      </c>
      <c r="J6865" t="s">
        <v>136</v>
      </c>
      <c r="K6865" t="s">
        <v>153</v>
      </c>
      <c r="L6865" t="s">
        <v>19633</v>
      </c>
      <c r="M6865" t="s">
        <v>19634</v>
      </c>
      <c r="N6865">
        <v>7.8936527769999998</v>
      </c>
      <c r="O6865">
        <v>0</v>
      </c>
      <c r="P6865">
        <v>360</v>
      </c>
      <c r="Q6865">
        <v>0</v>
      </c>
      <c r="R6865">
        <v>0</v>
      </c>
      <c r="S6865">
        <v>0</v>
      </c>
      <c r="T6865">
        <v>11</v>
      </c>
      <c r="U6865">
        <v>0</v>
      </c>
      <c r="V6865">
        <v>0</v>
      </c>
      <c r="W6865">
        <v>0</v>
      </c>
      <c r="X6865">
        <v>691.43282407905758</v>
      </c>
      <c r="Y6865">
        <v>0</v>
      </c>
      <c r="Z6865">
        <v>0</v>
      </c>
      <c r="AA6865">
        <v>0</v>
      </c>
      <c r="AB6865">
        <v>33.759097626494572</v>
      </c>
      <c r="AC6865">
        <v>0</v>
      </c>
      <c r="AD6865">
        <v>0</v>
      </c>
      <c r="AE6865">
        <v>725.1919217055522</v>
      </c>
    </row>
    <row r="6866" spans="1:31" x14ac:dyDescent="0.25">
      <c r="A6866">
        <v>1733308</v>
      </c>
      <c r="B6866">
        <v>1</v>
      </c>
      <c r="C6866" t="s">
        <v>80</v>
      </c>
      <c r="D6866" t="s">
        <v>90</v>
      </c>
      <c r="E6866" t="s">
        <v>150</v>
      </c>
      <c r="F6866" t="s">
        <v>19635</v>
      </c>
      <c r="G6866" t="s">
        <v>269</v>
      </c>
      <c r="H6866" t="s">
        <v>134</v>
      </c>
      <c r="I6866" t="s">
        <v>135</v>
      </c>
      <c r="J6866" t="s">
        <v>136</v>
      </c>
      <c r="K6866" t="s">
        <v>137</v>
      </c>
      <c r="L6866" t="s">
        <v>19636</v>
      </c>
      <c r="M6866" t="s">
        <v>19637</v>
      </c>
      <c r="N6866">
        <v>0.80305555500000003</v>
      </c>
      <c r="O6866">
        <v>0</v>
      </c>
      <c r="P6866">
        <v>634</v>
      </c>
      <c r="Q6866">
        <v>0</v>
      </c>
      <c r="R6866">
        <v>0</v>
      </c>
      <c r="S6866">
        <v>0</v>
      </c>
      <c r="T6866">
        <v>60</v>
      </c>
      <c r="U6866">
        <v>0</v>
      </c>
      <c r="V6866">
        <v>0</v>
      </c>
      <c r="W6866">
        <v>0</v>
      </c>
      <c r="X6866">
        <v>174.36415146901149</v>
      </c>
      <c r="Y6866">
        <v>0</v>
      </c>
      <c r="Z6866">
        <v>0</v>
      </c>
      <c r="AA6866">
        <v>0</v>
      </c>
      <c r="AB6866">
        <v>16.323278103654161</v>
      </c>
      <c r="AC6866">
        <v>0</v>
      </c>
      <c r="AD6866">
        <v>0</v>
      </c>
      <c r="AE6866">
        <v>190.68742957266565</v>
      </c>
    </row>
    <row r="6867" spans="1:31" x14ac:dyDescent="0.25">
      <c r="A6867">
        <v>1722886</v>
      </c>
      <c r="B6867">
        <v>1</v>
      </c>
      <c r="C6867" t="s">
        <v>80</v>
      </c>
      <c r="D6867" t="s">
        <v>94</v>
      </c>
      <c r="E6867" t="s">
        <v>171</v>
      </c>
      <c r="F6867" t="s">
        <v>19638</v>
      </c>
      <c r="G6867" t="s">
        <v>147</v>
      </c>
      <c r="H6867" t="s">
        <v>143</v>
      </c>
      <c r="I6867" t="s">
        <v>135</v>
      </c>
      <c r="J6867" t="s">
        <v>136</v>
      </c>
      <c r="K6867" t="s">
        <v>137</v>
      </c>
      <c r="L6867" t="s">
        <v>19639</v>
      </c>
      <c r="M6867" t="s">
        <v>19640</v>
      </c>
      <c r="N6867">
        <v>0.47944444400000003</v>
      </c>
      <c r="O6867">
        <v>0</v>
      </c>
      <c r="P6867">
        <v>448</v>
      </c>
      <c r="Q6867">
        <v>0</v>
      </c>
      <c r="R6867">
        <v>0</v>
      </c>
      <c r="S6867">
        <v>0</v>
      </c>
      <c r="T6867">
        <v>37</v>
      </c>
      <c r="U6867">
        <v>0</v>
      </c>
      <c r="V6867">
        <v>0</v>
      </c>
      <c r="W6867">
        <v>0</v>
      </c>
      <c r="X6867">
        <v>61.09074827995984</v>
      </c>
      <c r="Y6867">
        <v>0</v>
      </c>
      <c r="Z6867">
        <v>0</v>
      </c>
      <c r="AA6867">
        <v>0</v>
      </c>
      <c r="AB6867">
        <v>31.257635938621526</v>
      </c>
      <c r="AC6867">
        <v>0</v>
      </c>
      <c r="AD6867">
        <v>0</v>
      </c>
      <c r="AE6867">
        <v>92.348384218581373</v>
      </c>
    </row>
    <row r="6868" spans="1:31" x14ac:dyDescent="0.25">
      <c r="A6868">
        <v>1723135</v>
      </c>
      <c r="B6868">
        <v>1</v>
      </c>
      <c r="C6868" t="s">
        <v>80</v>
      </c>
      <c r="D6868" t="s">
        <v>94</v>
      </c>
      <c r="E6868" t="s">
        <v>160</v>
      </c>
      <c r="F6868" t="s">
        <v>19641</v>
      </c>
      <c r="G6868" t="s">
        <v>1849</v>
      </c>
      <c r="H6868" t="s">
        <v>134</v>
      </c>
      <c r="I6868" t="s">
        <v>135</v>
      </c>
      <c r="J6868" t="s">
        <v>136</v>
      </c>
      <c r="K6868" t="s">
        <v>137</v>
      </c>
      <c r="L6868" t="s">
        <v>19642</v>
      </c>
      <c r="M6868" t="s">
        <v>19643</v>
      </c>
      <c r="N6868">
        <v>1.970555555</v>
      </c>
      <c r="O6868">
        <v>0</v>
      </c>
      <c r="P6868">
        <v>11</v>
      </c>
      <c r="Q6868">
        <v>0</v>
      </c>
      <c r="R6868">
        <v>0</v>
      </c>
      <c r="S6868">
        <v>0</v>
      </c>
      <c r="T6868">
        <v>5</v>
      </c>
      <c r="U6868">
        <v>0</v>
      </c>
      <c r="V6868">
        <v>0</v>
      </c>
      <c r="W6868">
        <v>0</v>
      </c>
      <c r="X6868">
        <v>2.6535714555069343</v>
      </c>
      <c r="Y6868">
        <v>0</v>
      </c>
      <c r="Z6868">
        <v>0</v>
      </c>
      <c r="AA6868">
        <v>0</v>
      </c>
      <c r="AB6868">
        <v>3.1861128642200121</v>
      </c>
      <c r="AC6868">
        <v>0</v>
      </c>
      <c r="AD6868">
        <v>0</v>
      </c>
      <c r="AE6868">
        <v>5.8396843197269463</v>
      </c>
    </row>
    <row r="6869" spans="1:31" x14ac:dyDescent="0.25">
      <c r="A6869">
        <v>1723029</v>
      </c>
      <c r="B6869">
        <v>1</v>
      </c>
      <c r="C6869" t="s">
        <v>80</v>
      </c>
      <c r="D6869" t="s">
        <v>94</v>
      </c>
      <c r="E6869" t="s">
        <v>171</v>
      </c>
      <c r="F6869" t="s">
        <v>4138</v>
      </c>
      <c r="G6869" t="s">
        <v>152</v>
      </c>
      <c r="H6869" t="s">
        <v>143</v>
      </c>
      <c r="I6869" t="s">
        <v>135</v>
      </c>
      <c r="J6869" t="s">
        <v>136</v>
      </c>
      <c r="K6869" t="s">
        <v>153</v>
      </c>
      <c r="L6869" t="s">
        <v>19644</v>
      </c>
      <c r="M6869" t="s">
        <v>19645</v>
      </c>
      <c r="N6869">
        <v>1.5888833330000001</v>
      </c>
      <c r="O6869">
        <v>0</v>
      </c>
      <c r="P6869">
        <v>256</v>
      </c>
      <c r="Q6869">
        <v>0</v>
      </c>
      <c r="R6869">
        <v>1</v>
      </c>
      <c r="S6869">
        <v>1</v>
      </c>
      <c r="T6869">
        <v>24</v>
      </c>
      <c r="U6869">
        <v>0</v>
      </c>
      <c r="V6869">
        <v>0</v>
      </c>
      <c r="W6869">
        <v>0</v>
      </c>
      <c r="X6869">
        <v>31.964644613356516</v>
      </c>
      <c r="Y6869">
        <v>0</v>
      </c>
      <c r="Z6869">
        <v>0</v>
      </c>
      <c r="AA6869">
        <v>0</v>
      </c>
      <c r="AB6869">
        <v>12.822016328323958</v>
      </c>
      <c r="AC6869">
        <v>0</v>
      </c>
      <c r="AD6869">
        <v>0</v>
      </c>
      <c r="AE6869">
        <v>44.786660941680474</v>
      </c>
    </row>
    <row r="6870" spans="1:31" x14ac:dyDescent="0.25">
      <c r="A6870">
        <v>1723178</v>
      </c>
      <c r="B6870">
        <v>1</v>
      </c>
      <c r="C6870" t="s">
        <v>81</v>
      </c>
      <c r="D6870" t="s">
        <v>112</v>
      </c>
      <c r="E6870" t="s">
        <v>160</v>
      </c>
      <c r="F6870" t="s">
        <v>19646</v>
      </c>
      <c r="G6870" t="s">
        <v>162</v>
      </c>
      <c r="H6870" t="s">
        <v>134</v>
      </c>
      <c r="I6870" t="s">
        <v>135</v>
      </c>
      <c r="J6870" t="s">
        <v>136</v>
      </c>
      <c r="K6870" t="s">
        <v>137</v>
      </c>
      <c r="L6870" t="s">
        <v>19647</v>
      </c>
      <c r="M6870" t="s">
        <v>19648</v>
      </c>
      <c r="N6870">
        <v>2.5077777769999998</v>
      </c>
      <c r="O6870">
        <v>0</v>
      </c>
      <c r="P6870">
        <v>7</v>
      </c>
      <c r="Q6870">
        <v>0</v>
      </c>
      <c r="R6870">
        <v>11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0.26031334444016002</v>
      </c>
      <c r="Y6870">
        <v>0</v>
      </c>
      <c r="Z6870">
        <v>2.8351771068520977</v>
      </c>
      <c r="AA6870">
        <v>0</v>
      </c>
      <c r="AB6870">
        <v>0</v>
      </c>
      <c r="AC6870">
        <v>0</v>
      </c>
      <c r="AD6870">
        <v>0</v>
      </c>
      <c r="AE6870">
        <v>3.0954904512922576</v>
      </c>
    </row>
    <row r="6871" spans="1:31" x14ac:dyDescent="0.25">
      <c r="A6871">
        <v>1722949</v>
      </c>
      <c r="B6871">
        <v>1</v>
      </c>
      <c r="C6871" t="s">
        <v>80</v>
      </c>
      <c r="D6871" t="s">
        <v>96</v>
      </c>
      <c r="E6871" t="s">
        <v>160</v>
      </c>
      <c r="F6871" t="s">
        <v>2883</v>
      </c>
      <c r="G6871" t="s">
        <v>152</v>
      </c>
      <c r="H6871" t="s">
        <v>134</v>
      </c>
      <c r="I6871" t="s">
        <v>135</v>
      </c>
      <c r="J6871" t="s">
        <v>136</v>
      </c>
      <c r="K6871" t="s">
        <v>153</v>
      </c>
      <c r="L6871" t="s">
        <v>19649</v>
      </c>
      <c r="M6871" t="s">
        <v>19650</v>
      </c>
      <c r="N6871">
        <v>6.1741666659999996</v>
      </c>
      <c r="O6871">
        <v>0</v>
      </c>
      <c r="P6871">
        <v>10</v>
      </c>
      <c r="Q6871">
        <v>0</v>
      </c>
      <c r="R6871">
        <v>0</v>
      </c>
      <c r="S6871">
        <v>0</v>
      </c>
      <c r="T6871">
        <v>1</v>
      </c>
      <c r="U6871">
        <v>0</v>
      </c>
      <c r="V6871">
        <v>0</v>
      </c>
      <c r="W6871">
        <v>0</v>
      </c>
      <c r="X6871">
        <v>23.406938825708615</v>
      </c>
      <c r="Y6871">
        <v>0</v>
      </c>
      <c r="Z6871">
        <v>0</v>
      </c>
      <c r="AA6871">
        <v>0</v>
      </c>
      <c r="AB6871">
        <v>25.317522900856787</v>
      </c>
      <c r="AC6871">
        <v>0</v>
      </c>
      <c r="AD6871">
        <v>0</v>
      </c>
      <c r="AE6871">
        <v>48.724461726565401</v>
      </c>
    </row>
    <row r="6872" spans="1:31" x14ac:dyDescent="0.25">
      <c r="A6872">
        <v>1722926</v>
      </c>
      <c r="B6872">
        <v>1</v>
      </c>
      <c r="C6872" t="s">
        <v>80</v>
      </c>
      <c r="D6872" t="s">
        <v>104</v>
      </c>
      <c r="E6872" t="s">
        <v>189</v>
      </c>
      <c r="F6872" t="s">
        <v>19651</v>
      </c>
      <c r="G6872" t="s">
        <v>147</v>
      </c>
      <c r="H6872" t="s">
        <v>143</v>
      </c>
      <c r="I6872" t="s">
        <v>135</v>
      </c>
      <c r="J6872" t="s">
        <v>136</v>
      </c>
      <c r="K6872" t="s">
        <v>137</v>
      </c>
      <c r="L6872" t="s">
        <v>19652</v>
      </c>
      <c r="M6872" t="s">
        <v>19653</v>
      </c>
      <c r="N6872">
        <v>1.1697222220000001</v>
      </c>
      <c r="O6872">
        <v>1</v>
      </c>
      <c r="P6872">
        <v>24</v>
      </c>
      <c r="Q6872">
        <v>0</v>
      </c>
      <c r="R6872">
        <v>59</v>
      </c>
      <c r="S6872">
        <v>1</v>
      </c>
      <c r="T6872">
        <v>10</v>
      </c>
      <c r="U6872">
        <v>4</v>
      </c>
      <c r="V6872">
        <v>0</v>
      </c>
      <c r="W6872">
        <v>0.66326920431614167</v>
      </c>
      <c r="X6872">
        <v>5.6445815146142788</v>
      </c>
      <c r="Y6872">
        <v>0</v>
      </c>
      <c r="Z6872">
        <v>6.9629388103359231</v>
      </c>
      <c r="AA6872">
        <v>94.184612994355604</v>
      </c>
      <c r="AB6872">
        <v>3.2123699132833119</v>
      </c>
      <c r="AC6872">
        <v>622.88199663100181</v>
      </c>
      <c r="AD6872">
        <v>0</v>
      </c>
      <c r="AE6872">
        <v>733.54976906790705</v>
      </c>
    </row>
    <row r="6873" spans="1:31" x14ac:dyDescent="0.25">
      <c r="A6873">
        <v>1723072</v>
      </c>
      <c r="B6873">
        <v>1</v>
      </c>
      <c r="C6873" t="s">
        <v>81</v>
      </c>
      <c r="D6873" t="s">
        <v>125</v>
      </c>
      <c r="E6873" t="s">
        <v>171</v>
      </c>
      <c r="F6873" t="s">
        <v>19654</v>
      </c>
      <c r="G6873" t="s">
        <v>911</v>
      </c>
      <c r="H6873" t="s">
        <v>143</v>
      </c>
      <c r="I6873" t="s">
        <v>135</v>
      </c>
      <c r="J6873" t="s">
        <v>136</v>
      </c>
      <c r="K6873" t="s">
        <v>137</v>
      </c>
      <c r="L6873" t="s">
        <v>19655</v>
      </c>
      <c r="M6873" t="s">
        <v>19656</v>
      </c>
      <c r="N6873">
        <v>2.332222222</v>
      </c>
      <c r="O6873">
        <v>0</v>
      </c>
      <c r="P6873">
        <v>0</v>
      </c>
      <c r="Q6873">
        <v>6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1.3382790389742134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1.3382790389742134</v>
      </c>
    </row>
    <row r="6874" spans="1:31" x14ac:dyDescent="0.25">
      <c r="A6874">
        <v>1723089</v>
      </c>
      <c r="B6874">
        <v>1</v>
      </c>
      <c r="C6874" t="s">
        <v>81</v>
      </c>
      <c r="D6874" t="s">
        <v>118</v>
      </c>
      <c r="E6874" t="s">
        <v>189</v>
      </c>
      <c r="F6874" t="s">
        <v>1784</v>
      </c>
      <c r="G6874" t="s">
        <v>157</v>
      </c>
      <c r="H6874" t="s">
        <v>143</v>
      </c>
      <c r="I6874" t="s">
        <v>135</v>
      </c>
      <c r="J6874" t="s">
        <v>136</v>
      </c>
      <c r="K6874" t="s">
        <v>137</v>
      </c>
      <c r="L6874" t="s">
        <v>19657</v>
      </c>
      <c r="M6874" t="s">
        <v>19658</v>
      </c>
      <c r="N6874">
        <v>1.2111111109999999</v>
      </c>
      <c r="O6874">
        <v>1</v>
      </c>
      <c r="P6874">
        <v>950</v>
      </c>
      <c r="Q6874">
        <v>59</v>
      </c>
      <c r="R6874">
        <v>142</v>
      </c>
      <c r="S6874">
        <v>7</v>
      </c>
      <c r="T6874">
        <v>74</v>
      </c>
      <c r="U6874">
        <v>0</v>
      </c>
      <c r="V6874">
        <v>0</v>
      </c>
      <c r="W6874">
        <v>0</v>
      </c>
      <c r="X6874">
        <v>95.807671619260034</v>
      </c>
      <c r="Y6874">
        <v>25.032064035310217</v>
      </c>
      <c r="Z6874">
        <v>18.702352862352676</v>
      </c>
      <c r="AA6874">
        <v>71.830119915923461</v>
      </c>
      <c r="AB6874">
        <v>27.991114206817485</v>
      </c>
      <c r="AC6874">
        <v>0</v>
      </c>
      <c r="AD6874">
        <v>0</v>
      </c>
      <c r="AE6874">
        <v>239.36332263966386</v>
      </c>
    </row>
    <row r="6875" spans="1:31" x14ac:dyDescent="0.25">
      <c r="A6875">
        <v>1723095</v>
      </c>
      <c r="B6875">
        <v>1</v>
      </c>
      <c r="C6875" t="s">
        <v>80</v>
      </c>
      <c r="D6875" t="s">
        <v>82</v>
      </c>
      <c r="E6875" t="s">
        <v>131</v>
      </c>
      <c r="F6875" t="s">
        <v>19659</v>
      </c>
      <c r="G6875" t="s">
        <v>133</v>
      </c>
      <c r="H6875" t="s">
        <v>134</v>
      </c>
      <c r="I6875" t="s">
        <v>135</v>
      </c>
      <c r="J6875" t="s">
        <v>136</v>
      </c>
      <c r="K6875" t="s">
        <v>137</v>
      </c>
      <c r="L6875" t="s">
        <v>19660</v>
      </c>
      <c r="M6875" t="s">
        <v>19661</v>
      </c>
      <c r="N6875">
        <v>2.0383333330000002</v>
      </c>
      <c r="O6875">
        <v>0</v>
      </c>
      <c r="P6875">
        <v>2</v>
      </c>
      <c r="Q6875">
        <v>0</v>
      </c>
      <c r="R6875">
        <v>0</v>
      </c>
      <c r="S6875">
        <v>0</v>
      </c>
      <c r="T6875">
        <v>1</v>
      </c>
      <c r="U6875">
        <v>0</v>
      </c>
      <c r="V6875">
        <v>0</v>
      </c>
      <c r="W6875">
        <v>0</v>
      </c>
      <c r="X6875">
        <v>1.1130596293042889</v>
      </c>
      <c r="Y6875">
        <v>0</v>
      </c>
      <c r="Z6875">
        <v>0</v>
      </c>
      <c r="AA6875">
        <v>0</v>
      </c>
      <c r="AB6875">
        <v>4.7404807645055566E-4</v>
      </c>
      <c r="AC6875">
        <v>0</v>
      </c>
      <c r="AD6875">
        <v>0</v>
      </c>
      <c r="AE6875">
        <v>1.1135336773807394</v>
      </c>
    </row>
    <row r="6876" spans="1:31" x14ac:dyDescent="0.25">
      <c r="A6876">
        <v>1723195</v>
      </c>
      <c r="B6876">
        <v>1</v>
      </c>
      <c r="C6876" t="s">
        <v>81</v>
      </c>
      <c r="D6876" t="s">
        <v>123</v>
      </c>
      <c r="E6876" t="s">
        <v>131</v>
      </c>
      <c r="F6876" t="s">
        <v>19662</v>
      </c>
      <c r="G6876" t="s">
        <v>133</v>
      </c>
      <c r="H6876" t="s">
        <v>134</v>
      </c>
      <c r="I6876" t="s">
        <v>135</v>
      </c>
      <c r="J6876" t="s">
        <v>136</v>
      </c>
      <c r="K6876" t="s">
        <v>137</v>
      </c>
      <c r="L6876" t="s">
        <v>19663</v>
      </c>
      <c r="M6876" t="s">
        <v>19664</v>
      </c>
      <c r="N6876">
        <v>3.4327777770000001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1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1.9139748742577224E-2</v>
      </c>
      <c r="AC6876">
        <v>0</v>
      </c>
      <c r="AD6876">
        <v>0</v>
      </c>
      <c r="AE6876">
        <v>1.9139748742577224E-2</v>
      </c>
    </row>
    <row r="6877" spans="1:31" x14ac:dyDescent="0.25">
      <c r="A6877">
        <v>1723112</v>
      </c>
      <c r="B6877">
        <v>1</v>
      </c>
      <c r="C6877" t="s">
        <v>81</v>
      </c>
      <c r="D6877" t="s">
        <v>123</v>
      </c>
      <c r="E6877" t="s">
        <v>131</v>
      </c>
      <c r="F6877" t="s">
        <v>19665</v>
      </c>
      <c r="G6877" t="s">
        <v>133</v>
      </c>
      <c r="H6877" t="s">
        <v>134</v>
      </c>
      <c r="I6877" t="s">
        <v>135</v>
      </c>
      <c r="J6877" t="s">
        <v>136</v>
      </c>
      <c r="K6877" t="s">
        <v>137</v>
      </c>
      <c r="L6877" t="s">
        <v>19666</v>
      </c>
      <c r="M6877" t="s">
        <v>19667</v>
      </c>
      <c r="N6877">
        <v>2.4052777769999998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0.42090168505684444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0.42090168505684444</v>
      </c>
    </row>
    <row r="6878" spans="1:31" x14ac:dyDescent="0.25">
      <c r="A6878">
        <v>1723049</v>
      </c>
      <c r="B6878">
        <v>1</v>
      </c>
      <c r="C6878" t="s">
        <v>80</v>
      </c>
      <c r="D6878" t="s">
        <v>103</v>
      </c>
      <c r="E6878" t="s">
        <v>131</v>
      </c>
      <c r="F6878" t="s">
        <v>19668</v>
      </c>
      <c r="G6878" t="s">
        <v>157</v>
      </c>
      <c r="H6878" t="s">
        <v>134</v>
      </c>
      <c r="I6878" t="s">
        <v>135</v>
      </c>
      <c r="J6878" t="s">
        <v>136</v>
      </c>
      <c r="K6878" t="s">
        <v>137</v>
      </c>
      <c r="L6878" t="s">
        <v>19669</v>
      </c>
      <c r="M6878" t="s">
        <v>19670</v>
      </c>
      <c r="N6878">
        <v>4.4325000000000001</v>
      </c>
      <c r="O6878">
        <v>0</v>
      </c>
      <c r="P6878">
        <v>5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4.1049363182207159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4.1049363182207159</v>
      </c>
    </row>
    <row r="6879" spans="1:31" x14ac:dyDescent="0.25">
      <c r="A6879">
        <v>1722963</v>
      </c>
      <c r="B6879">
        <v>1</v>
      </c>
      <c r="C6879" t="s">
        <v>81</v>
      </c>
      <c r="D6879" t="s">
        <v>125</v>
      </c>
      <c r="E6879" t="s">
        <v>189</v>
      </c>
      <c r="F6879" t="s">
        <v>19671</v>
      </c>
      <c r="G6879" t="s">
        <v>147</v>
      </c>
      <c r="H6879" t="s">
        <v>143</v>
      </c>
      <c r="I6879" t="s">
        <v>455</v>
      </c>
      <c r="J6879" t="s">
        <v>136</v>
      </c>
      <c r="K6879" t="s">
        <v>137</v>
      </c>
      <c r="L6879" t="s">
        <v>19672</v>
      </c>
      <c r="M6879" t="s">
        <v>19673</v>
      </c>
      <c r="N6879">
        <v>3.6111110000000002E-3</v>
      </c>
      <c r="O6879">
        <v>0</v>
      </c>
      <c r="P6879">
        <v>726</v>
      </c>
      <c r="Q6879">
        <v>122</v>
      </c>
      <c r="R6879">
        <v>203</v>
      </c>
      <c r="S6879">
        <v>12</v>
      </c>
      <c r="T6879">
        <v>69</v>
      </c>
      <c r="U6879">
        <v>1</v>
      </c>
      <c r="V6879">
        <v>0</v>
      </c>
      <c r="W6879">
        <v>0</v>
      </c>
      <c r="X6879">
        <v>0.43110277757857624</v>
      </c>
      <c r="Y6879">
        <v>0.98404350740219326</v>
      </c>
      <c r="Z6879">
        <v>0.55535862704900529</v>
      </c>
      <c r="AA6879">
        <v>0.20100670316675004</v>
      </c>
      <c r="AB6879">
        <v>0.18883206188098775</v>
      </c>
      <c r="AC6879">
        <v>0.5251525233955</v>
      </c>
      <c r="AD6879">
        <v>0</v>
      </c>
      <c r="AE6879">
        <v>2.8854962004730127</v>
      </c>
    </row>
    <row r="6880" spans="1:31" x14ac:dyDescent="0.25">
      <c r="A6880">
        <v>1733348</v>
      </c>
      <c r="B6880">
        <v>1</v>
      </c>
      <c r="C6880" t="s">
        <v>81</v>
      </c>
      <c r="D6880" t="s">
        <v>123</v>
      </c>
      <c r="E6880" t="s">
        <v>160</v>
      </c>
      <c r="F6880" t="s">
        <v>19674</v>
      </c>
      <c r="G6880" t="s">
        <v>326</v>
      </c>
      <c r="H6880" t="s">
        <v>134</v>
      </c>
      <c r="I6880" t="s">
        <v>135</v>
      </c>
      <c r="J6880" t="s">
        <v>136</v>
      </c>
      <c r="K6880" t="s">
        <v>137</v>
      </c>
      <c r="L6880" t="s">
        <v>19675</v>
      </c>
      <c r="M6880" t="s">
        <v>19676</v>
      </c>
      <c r="N6880">
        <v>1.1458333329999999</v>
      </c>
      <c r="O6880">
        <v>0</v>
      </c>
      <c r="P6880">
        <v>88</v>
      </c>
      <c r="Q6880">
        <v>0</v>
      </c>
      <c r="R6880">
        <v>11</v>
      </c>
      <c r="S6880">
        <v>0</v>
      </c>
      <c r="T6880">
        <v>9</v>
      </c>
      <c r="U6880">
        <v>0</v>
      </c>
      <c r="V6880">
        <v>0</v>
      </c>
      <c r="W6880">
        <v>0</v>
      </c>
      <c r="X6880">
        <v>32.037219313738937</v>
      </c>
      <c r="Y6880">
        <v>0</v>
      </c>
      <c r="Z6880">
        <v>1.9011770656579539</v>
      </c>
      <c r="AA6880">
        <v>0</v>
      </c>
      <c r="AB6880">
        <v>2.660176974687237</v>
      </c>
      <c r="AC6880">
        <v>0</v>
      </c>
      <c r="AD6880">
        <v>0</v>
      </c>
      <c r="AE6880">
        <v>36.598573354084131</v>
      </c>
    </row>
    <row r="6881" spans="1:31" x14ac:dyDescent="0.25">
      <c r="A6881">
        <v>1733368</v>
      </c>
      <c r="B6881">
        <v>1</v>
      </c>
      <c r="C6881" t="s">
        <v>80</v>
      </c>
      <c r="D6881" t="s">
        <v>104</v>
      </c>
      <c r="E6881" t="s">
        <v>160</v>
      </c>
      <c r="F6881" t="s">
        <v>19677</v>
      </c>
      <c r="G6881" t="s">
        <v>162</v>
      </c>
      <c r="H6881" t="s">
        <v>134</v>
      </c>
      <c r="I6881" t="s">
        <v>135</v>
      </c>
      <c r="J6881" t="s">
        <v>136</v>
      </c>
      <c r="K6881" t="s">
        <v>137</v>
      </c>
      <c r="L6881" t="s">
        <v>19678</v>
      </c>
      <c r="M6881" t="s">
        <v>19679</v>
      </c>
      <c r="N6881">
        <v>1.4894444440000001</v>
      </c>
      <c r="O6881">
        <v>0</v>
      </c>
      <c r="P6881">
        <v>0</v>
      </c>
      <c r="Q6881">
        <v>0</v>
      </c>
      <c r="R6881">
        <v>6</v>
      </c>
      <c r="S6881">
        <v>0</v>
      </c>
      <c r="T6881">
        <v>1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1.8411235911044765</v>
      </c>
      <c r="AA6881">
        <v>0</v>
      </c>
      <c r="AB6881">
        <v>6.4650394187527778E-3</v>
      </c>
      <c r="AC6881">
        <v>0</v>
      </c>
      <c r="AD6881">
        <v>0</v>
      </c>
      <c r="AE6881">
        <v>1.8475886305232294</v>
      </c>
    </row>
    <row r="6882" spans="1:31" x14ac:dyDescent="0.25">
      <c r="A6882">
        <v>1723218</v>
      </c>
      <c r="B6882">
        <v>1</v>
      </c>
      <c r="C6882" t="s">
        <v>80</v>
      </c>
      <c r="D6882" t="s">
        <v>91</v>
      </c>
      <c r="E6882" t="s">
        <v>171</v>
      </c>
      <c r="F6882" t="s">
        <v>19680</v>
      </c>
      <c r="G6882" t="s">
        <v>295</v>
      </c>
      <c r="H6882" t="s">
        <v>143</v>
      </c>
      <c r="I6882" t="s">
        <v>135</v>
      </c>
      <c r="J6882" t="s">
        <v>136</v>
      </c>
      <c r="K6882" t="s">
        <v>137</v>
      </c>
      <c r="L6882" t="s">
        <v>19681</v>
      </c>
      <c r="M6882" t="s">
        <v>19682</v>
      </c>
      <c r="N6882">
        <v>0.65083333300000001</v>
      </c>
      <c r="O6882">
        <v>0</v>
      </c>
      <c r="P6882">
        <v>6</v>
      </c>
      <c r="Q6882">
        <v>0</v>
      </c>
      <c r="R6882">
        <v>18</v>
      </c>
      <c r="S6882">
        <v>0</v>
      </c>
      <c r="T6882">
        <v>3</v>
      </c>
      <c r="U6882">
        <v>0</v>
      </c>
      <c r="V6882">
        <v>0</v>
      </c>
      <c r="W6882">
        <v>0</v>
      </c>
      <c r="X6882">
        <v>0.43934595951348671</v>
      </c>
      <c r="Y6882">
        <v>0</v>
      </c>
      <c r="Z6882">
        <v>1.575021846226125</v>
      </c>
      <c r="AA6882">
        <v>0</v>
      </c>
      <c r="AB6882">
        <v>1.6346897953353001</v>
      </c>
      <c r="AC6882">
        <v>0</v>
      </c>
      <c r="AD6882">
        <v>0</v>
      </c>
      <c r="AE6882">
        <v>3.6490576010749116</v>
      </c>
    </row>
    <row r="6883" spans="1:31" x14ac:dyDescent="0.25">
      <c r="A6883">
        <v>1723026</v>
      </c>
      <c r="B6883">
        <v>1</v>
      </c>
      <c r="C6883" t="s">
        <v>81</v>
      </c>
      <c r="D6883" t="s">
        <v>118</v>
      </c>
      <c r="E6883" t="s">
        <v>189</v>
      </c>
      <c r="F6883" t="s">
        <v>4665</v>
      </c>
      <c r="G6883" t="s">
        <v>147</v>
      </c>
      <c r="H6883" t="s">
        <v>143</v>
      </c>
      <c r="I6883" t="s">
        <v>135</v>
      </c>
      <c r="J6883" t="s">
        <v>136</v>
      </c>
      <c r="K6883" t="s">
        <v>137</v>
      </c>
      <c r="L6883" t="s">
        <v>19683</v>
      </c>
      <c r="M6883" t="s">
        <v>19684</v>
      </c>
      <c r="N6883">
        <v>1.0686111110000001</v>
      </c>
      <c r="O6883">
        <v>7</v>
      </c>
      <c r="P6883">
        <v>701</v>
      </c>
      <c r="Q6883">
        <v>93</v>
      </c>
      <c r="R6883">
        <v>244</v>
      </c>
      <c r="S6883">
        <v>12</v>
      </c>
      <c r="T6883">
        <v>92</v>
      </c>
      <c r="U6883">
        <v>6</v>
      </c>
      <c r="V6883">
        <v>0</v>
      </c>
      <c r="W6883">
        <v>2.2551645507868701</v>
      </c>
      <c r="X6883">
        <v>100.3628929857726</v>
      </c>
      <c r="Y6883">
        <v>80.86357005261101</v>
      </c>
      <c r="Z6883">
        <v>123.54684986950666</v>
      </c>
      <c r="AA6883">
        <v>83.760933306241739</v>
      </c>
      <c r="AB6883">
        <v>95.754697974653268</v>
      </c>
      <c r="AC6883">
        <v>191.15216909647032</v>
      </c>
      <c r="AD6883">
        <v>0</v>
      </c>
      <c r="AE6883">
        <v>677.69627783604244</v>
      </c>
    </row>
    <row r="6884" spans="1:31" x14ac:dyDescent="0.25">
      <c r="A6884">
        <v>1733411</v>
      </c>
      <c r="B6884">
        <v>1</v>
      </c>
      <c r="C6884" t="s">
        <v>81</v>
      </c>
      <c r="D6884" t="s">
        <v>112</v>
      </c>
      <c r="E6884" t="s">
        <v>189</v>
      </c>
      <c r="F6884" t="s">
        <v>19685</v>
      </c>
      <c r="G6884" t="s">
        <v>157</v>
      </c>
      <c r="H6884" t="s">
        <v>143</v>
      </c>
      <c r="I6884" t="s">
        <v>135</v>
      </c>
      <c r="J6884" t="s">
        <v>3</v>
      </c>
      <c r="K6884" t="s">
        <v>137</v>
      </c>
      <c r="L6884" t="s">
        <v>19686</v>
      </c>
      <c r="M6884" t="s">
        <v>19687</v>
      </c>
      <c r="N6884">
        <v>0.586388888</v>
      </c>
      <c r="O6884">
        <v>0</v>
      </c>
      <c r="P6884">
        <v>524</v>
      </c>
      <c r="Q6884">
        <v>0</v>
      </c>
      <c r="R6884">
        <v>79</v>
      </c>
      <c r="S6884">
        <v>0</v>
      </c>
      <c r="T6884">
        <v>84</v>
      </c>
      <c r="U6884">
        <v>0</v>
      </c>
      <c r="V6884">
        <v>0</v>
      </c>
      <c r="W6884">
        <v>0</v>
      </c>
      <c r="X6884">
        <v>44.927538567515931</v>
      </c>
      <c r="Y6884">
        <v>0</v>
      </c>
      <c r="Z6884">
        <v>5.3789144711946832</v>
      </c>
      <c r="AA6884">
        <v>0</v>
      </c>
      <c r="AB6884">
        <v>26.095521696228708</v>
      </c>
      <c r="AC6884">
        <v>0</v>
      </c>
      <c r="AD6884">
        <v>0</v>
      </c>
      <c r="AE6884">
        <v>76.40197473493933</v>
      </c>
    </row>
    <row r="6885" spans="1:31" x14ac:dyDescent="0.25">
      <c r="A6885">
        <v>1723275</v>
      </c>
      <c r="B6885">
        <v>1</v>
      </c>
      <c r="C6885" t="s">
        <v>80</v>
      </c>
      <c r="D6885" t="s">
        <v>98</v>
      </c>
      <c r="E6885" t="s">
        <v>131</v>
      </c>
      <c r="F6885" t="s">
        <v>19688</v>
      </c>
      <c r="G6885" t="s">
        <v>133</v>
      </c>
      <c r="H6885" t="s">
        <v>134</v>
      </c>
      <c r="I6885" t="s">
        <v>135</v>
      </c>
      <c r="J6885" t="s">
        <v>136</v>
      </c>
      <c r="K6885" t="s">
        <v>137</v>
      </c>
      <c r="L6885" t="s">
        <v>19689</v>
      </c>
      <c r="M6885" t="s">
        <v>19690</v>
      </c>
      <c r="N6885">
        <v>1.78</v>
      </c>
      <c r="O6885">
        <v>0</v>
      </c>
      <c r="P6885">
        <v>2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0.93315922427012665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0.93315922427012665</v>
      </c>
    </row>
    <row r="6886" spans="1:31" x14ac:dyDescent="0.25">
      <c r="A6886">
        <v>1722883</v>
      </c>
      <c r="B6886">
        <v>1</v>
      </c>
      <c r="C6886" t="s">
        <v>80</v>
      </c>
      <c r="D6886" t="s">
        <v>97</v>
      </c>
      <c r="E6886" t="s">
        <v>131</v>
      </c>
      <c r="F6886" t="s">
        <v>19691</v>
      </c>
      <c r="G6886" t="s">
        <v>133</v>
      </c>
      <c r="H6886" t="s">
        <v>134</v>
      </c>
      <c r="I6886" t="s">
        <v>135</v>
      </c>
      <c r="J6886" t="s">
        <v>136</v>
      </c>
      <c r="K6886" t="s">
        <v>137</v>
      </c>
      <c r="L6886" t="s">
        <v>19692</v>
      </c>
      <c r="M6886" t="s">
        <v>19693</v>
      </c>
      <c r="N6886">
        <v>2.8994444439999998</v>
      </c>
      <c r="O6886">
        <v>0</v>
      </c>
      <c r="P6886">
        <v>1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0.77597925483620056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0.77597925483620056</v>
      </c>
    </row>
    <row r="6887" spans="1:31" x14ac:dyDescent="0.25">
      <c r="A6887">
        <v>1722952</v>
      </c>
      <c r="B6887">
        <v>1</v>
      </c>
      <c r="C6887" t="s">
        <v>80</v>
      </c>
      <c r="D6887" t="s">
        <v>95</v>
      </c>
      <c r="E6887" t="s">
        <v>150</v>
      </c>
      <c r="F6887" t="s">
        <v>19694</v>
      </c>
      <c r="G6887" t="s">
        <v>326</v>
      </c>
      <c r="H6887" t="s">
        <v>134</v>
      </c>
      <c r="I6887" t="s">
        <v>135</v>
      </c>
      <c r="J6887" t="s">
        <v>136</v>
      </c>
      <c r="K6887" t="s">
        <v>137</v>
      </c>
      <c r="L6887" t="s">
        <v>19695</v>
      </c>
      <c r="M6887" t="s">
        <v>19696</v>
      </c>
      <c r="N6887">
        <v>1.308611111</v>
      </c>
      <c r="O6887">
        <v>0</v>
      </c>
      <c r="P6887">
        <v>4</v>
      </c>
      <c r="Q6887">
        <v>0</v>
      </c>
      <c r="R6887">
        <v>14</v>
      </c>
      <c r="S6887">
        <v>0</v>
      </c>
      <c r="T6887">
        <v>1</v>
      </c>
      <c r="U6887">
        <v>0</v>
      </c>
      <c r="V6887">
        <v>0</v>
      </c>
      <c r="W6887">
        <v>0</v>
      </c>
      <c r="X6887">
        <v>0.35578425224196919</v>
      </c>
      <c r="Y6887">
        <v>0</v>
      </c>
      <c r="Z6887">
        <v>5.8114099608552827</v>
      </c>
      <c r="AA6887">
        <v>0</v>
      </c>
      <c r="AB6887">
        <v>4.5201187319249998E-3</v>
      </c>
      <c r="AC6887">
        <v>0</v>
      </c>
      <c r="AD6887">
        <v>0</v>
      </c>
      <c r="AE6887">
        <v>6.1717143318291772</v>
      </c>
    </row>
    <row r="6888" spans="1:31" x14ac:dyDescent="0.25">
      <c r="A6888">
        <v>1733340</v>
      </c>
      <c r="B6888">
        <v>1</v>
      </c>
      <c r="C6888" t="s">
        <v>81</v>
      </c>
      <c r="D6888" t="s">
        <v>128</v>
      </c>
      <c r="E6888" t="s">
        <v>131</v>
      </c>
      <c r="F6888" t="s">
        <v>19697</v>
      </c>
      <c r="G6888" t="s">
        <v>242</v>
      </c>
      <c r="H6888" t="s">
        <v>134</v>
      </c>
      <c r="I6888" t="s">
        <v>135</v>
      </c>
      <c r="J6888" t="s">
        <v>136</v>
      </c>
      <c r="K6888" t="s">
        <v>137</v>
      </c>
      <c r="L6888" t="s">
        <v>19698</v>
      </c>
      <c r="M6888" t="s">
        <v>19699</v>
      </c>
      <c r="N6888">
        <v>4.0413888880000002</v>
      </c>
      <c r="O6888">
        <v>0</v>
      </c>
      <c r="P6888">
        <v>11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10.11189477474753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10.11189477474753</v>
      </c>
    </row>
    <row r="6889" spans="1:31" x14ac:dyDescent="0.25">
      <c r="A6889">
        <v>1723144</v>
      </c>
      <c r="B6889">
        <v>1</v>
      </c>
      <c r="C6889" t="s">
        <v>80</v>
      </c>
      <c r="D6889" t="s">
        <v>98</v>
      </c>
      <c r="E6889" t="s">
        <v>131</v>
      </c>
      <c r="F6889" t="s">
        <v>19700</v>
      </c>
      <c r="G6889" t="s">
        <v>133</v>
      </c>
      <c r="H6889" t="s">
        <v>134</v>
      </c>
      <c r="I6889" t="s">
        <v>135</v>
      </c>
      <c r="J6889" t="s">
        <v>136</v>
      </c>
      <c r="K6889" t="s">
        <v>137</v>
      </c>
      <c r="L6889" t="s">
        <v>19701</v>
      </c>
      <c r="M6889" t="s">
        <v>19702</v>
      </c>
      <c r="N6889">
        <v>3.176111111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1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1.0167529558151156</v>
      </c>
      <c r="AC6889">
        <v>0</v>
      </c>
      <c r="AD6889">
        <v>0</v>
      </c>
      <c r="AE6889">
        <v>1.0167529558151156</v>
      </c>
    </row>
    <row r="6890" spans="1:31" x14ac:dyDescent="0.25">
      <c r="A6890">
        <v>1723207</v>
      </c>
      <c r="B6890">
        <v>1</v>
      </c>
      <c r="C6890" t="s">
        <v>80</v>
      </c>
      <c r="D6890" t="s">
        <v>82</v>
      </c>
      <c r="E6890" t="s">
        <v>150</v>
      </c>
      <c r="F6890" t="s">
        <v>19703</v>
      </c>
      <c r="G6890" t="s">
        <v>429</v>
      </c>
      <c r="H6890" t="s">
        <v>134</v>
      </c>
      <c r="I6890" t="s">
        <v>135</v>
      </c>
      <c r="J6890" t="s">
        <v>136</v>
      </c>
      <c r="K6890" t="s">
        <v>137</v>
      </c>
      <c r="L6890" t="s">
        <v>19704</v>
      </c>
      <c r="M6890" t="s">
        <v>19705</v>
      </c>
      <c r="N6890">
        <v>4.2797222220000002</v>
      </c>
      <c r="O6890">
        <v>0</v>
      </c>
      <c r="P6890">
        <v>613</v>
      </c>
      <c r="Q6890">
        <v>0</v>
      </c>
      <c r="R6890">
        <v>0</v>
      </c>
      <c r="S6890">
        <v>0</v>
      </c>
      <c r="T6890">
        <v>113</v>
      </c>
      <c r="U6890">
        <v>0</v>
      </c>
      <c r="V6890">
        <v>0</v>
      </c>
      <c r="W6890">
        <v>0</v>
      </c>
      <c r="X6890">
        <v>675.37480192653436</v>
      </c>
      <c r="Y6890">
        <v>0</v>
      </c>
      <c r="Z6890">
        <v>0</v>
      </c>
      <c r="AA6890">
        <v>0</v>
      </c>
      <c r="AB6890">
        <v>451.8094733514809</v>
      </c>
      <c r="AC6890">
        <v>0</v>
      </c>
      <c r="AD6890">
        <v>0</v>
      </c>
      <c r="AE6890">
        <v>1127.1842752780153</v>
      </c>
    </row>
    <row r="6891" spans="1:31" x14ac:dyDescent="0.25">
      <c r="A6891">
        <v>1723098</v>
      </c>
      <c r="B6891">
        <v>1</v>
      </c>
      <c r="C6891" t="s">
        <v>81</v>
      </c>
      <c r="D6891" t="s">
        <v>127</v>
      </c>
      <c r="E6891" t="s">
        <v>171</v>
      </c>
      <c r="F6891" t="s">
        <v>4364</v>
      </c>
      <c r="G6891" t="s">
        <v>147</v>
      </c>
      <c r="H6891" t="s">
        <v>143</v>
      </c>
      <c r="I6891" t="s">
        <v>135</v>
      </c>
      <c r="J6891" t="s">
        <v>136</v>
      </c>
      <c r="K6891" t="s">
        <v>137</v>
      </c>
      <c r="L6891" t="s">
        <v>19706</v>
      </c>
      <c r="M6891" t="s">
        <v>19707</v>
      </c>
      <c r="N6891">
        <v>1.7677777770000001</v>
      </c>
      <c r="O6891">
        <v>4</v>
      </c>
      <c r="P6891">
        <v>0</v>
      </c>
      <c r="Q6891">
        <v>155</v>
      </c>
      <c r="R6891">
        <v>6</v>
      </c>
      <c r="S6891">
        <v>7</v>
      </c>
      <c r="T6891">
        <v>0</v>
      </c>
      <c r="U6891">
        <v>0</v>
      </c>
      <c r="V6891">
        <v>0</v>
      </c>
      <c r="W6891">
        <v>0.93044639791624428</v>
      </c>
      <c r="X6891">
        <v>0</v>
      </c>
      <c r="Y6891">
        <v>84.671902946177752</v>
      </c>
      <c r="Z6891">
        <v>1.9176094823155252</v>
      </c>
      <c r="AA6891">
        <v>26.418802526495643</v>
      </c>
      <c r="AB6891">
        <v>0</v>
      </c>
      <c r="AC6891">
        <v>0</v>
      </c>
      <c r="AD6891">
        <v>0</v>
      </c>
      <c r="AE6891">
        <v>113.93876135290516</v>
      </c>
    </row>
    <row r="6892" spans="1:31" x14ac:dyDescent="0.25">
      <c r="A6892">
        <v>1722892</v>
      </c>
      <c r="B6892">
        <v>1</v>
      </c>
      <c r="C6892" t="s">
        <v>80</v>
      </c>
      <c r="D6892" t="s">
        <v>84</v>
      </c>
      <c r="E6892" t="s">
        <v>150</v>
      </c>
      <c r="F6892" t="s">
        <v>19708</v>
      </c>
      <c r="G6892" t="s">
        <v>186</v>
      </c>
      <c r="H6892" t="s">
        <v>134</v>
      </c>
      <c r="I6892" t="s">
        <v>135</v>
      </c>
      <c r="J6892" t="s">
        <v>136</v>
      </c>
      <c r="K6892" t="s">
        <v>137</v>
      </c>
      <c r="L6892" t="s">
        <v>19709</v>
      </c>
      <c r="M6892" t="s">
        <v>19710</v>
      </c>
      <c r="N6892">
        <v>2.8488888879999998</v>
      </c>
      <c r="O6892">
        <v>0</v>
      </c>
      <c r="P6892">
        <v>929</v>
      </c>
      <c r="Q6892">
        <v>0</v>
      </c>
      <c r="R6892">
        <v>0</v>
      </c>
      <c r="S6892">
        <v>0</v>
      </c>
      <c r="T6892">
        <v>72</v>
      </c>
      <c r="U6892">
        <v>0</v>
      </c>
      <c r="V6892">
        <v>0</v>
      </c>
      <c r="W6892">
        <v>0</v>
      </c>
      <c r="X6892">
        <v>578.12736179573903</v>
      </c>
      <c r="Y6892">
        <v>0</v>
      </c>
      <c r="Z6892">
        <v>0</v>
      </c>
      <c r="AA6892">
        <v>0</v>
      </c>
      <c r="AB6892">
        <v>209.1218133888315</v>
      </c>
      <c r="AC6892">
        <v>0</v>
      </c>
      <c r="AD6892">
        <v>0</v>
      </c>
      <c r="AE6892">
        <v>787.2491751845705</v>
      </c>
    </row>
    <row r="6893" spans="1:31" x14ac:dyDescent="0.25">
      <c r="A6893">
        <v>1723221</v>
      </c>
      <c r="B6893">
        <v>1</v>
      </c>
      <c r="C6893" t="s">
        <v>80</v>
      </c>
      <c r="D6893" t="s">
        <v>104</v>
      </c>
      <c r="E6893" t="s">
        <v>160</v>
      </c>
      <c r="F6893" t="s">
        <v>19711</v>
      </c>
      <c r="G6893" t="s">
        <v>326</v>
      </c>
      <c r="H6893" t="s">
        <v>134</v>
      </c>
      <c r="I6893" t="s">
        <v>135</v>
      </c>
      <c r="J6893" t="s">
        <v>136</v>
      </c>
      <c r="K6893" t="s">
        <v>137</v>
      </c>
      <c r="L6893" t="s">
        <v>19712</v>
      </c>
      <c r="M6893" t="s">
        <v>19713</v>
      </c>
      <c r="N6893">
        <v>3.5119444440000001</v>
      </c>
      <c r="O6893">
        <v>0</v>
      </c>
      <c r="P6893">
        <v>11</v>
      </c>
      <c r="Q6893">
        <v>0</v>
      </c>
      <c r="R6893">
        <v>0</v>
      </c>
      <c r="S6893">
        <v>0</v>
      </c>
      <c r="T6893">
        <v>9</v>
      </c>
      <c r="U6893">
        <v>0</v>
      </c>
      <c r="V6893">
        <v>0</v>
      </c>
      <c r="W6893">
        <v>0</v>
      </c>
      <c r="X6893">
        <v>4.9573545369263545</v>
      </c>
      <c r="Y6893">
        <v>0</v>
      </c>
      <c r="Z6893">
        <v>0</v>
      </c>
      <c r="AA6893">
        <v>0</v>
      </c>
      <c r="AB6893">
        <v>5.2840908446600299</v>
      </c>
      <c r="AC6893">
        <v>0</v>
      </c>
      <c r="AD6893">
        <v>0</v>
      </c>
      <c r="AE6893">
        <v>10.241445381586384</v>
      </c>
    </row>
    <row r="6894" spans="1:31" x14ac:dyDescent="0.25">
      <c r="A6894">
        <v>1722872</v>
      </c>
      <c r="B6894">
        <v>1</v>
      </c>
      <c r="C6894" t="s">
        <v>80</v>
      </c>
      <c r="D6894" t="s">
        <v>84</v>
      </c>
      <c r="E6894" t="s">
        <v>140</v>
      </c>
      <c r="F6894" t="s">
        <v>16732</v>
      </c>
      <c r="G6894" t="s">
        <v>316</v>
      </c>
      <c r="H6894" t="s">
        <v>143</v>
      </c>
      <c r="I6894" t="s">
        <v>455</v>
      </c>
      <c r="J6894" t="s">
        <v>136</v>
      </c>
      <c r="K6894" t="s">
        <v>153</v>
      </c>
      <c r="L6894" t="s">
        <v>19714</v>
      </c>
      <c r="M6894" t="s">
        <v>19715</v>
      </c>
      <c r="N6894">
        <v>1.0833333000000001E-2</v>
      </c>
      <c r="O6894">
        <v>0</v>
      </c>
      <c r="P6894">
        <v>428</v>
      </c>
      <c r="Q6894">
        <v>0</v>
      </c>
      <c r="R6894">
        <v>0</v>
      </c>
      <c r="S6894">
        <v>1</v>
      </c>
      <c r="T6894">
        <v>32</v>
      </c>
      <c r="U6894">
        <v>0</v>
      </c>
      <c r="V6894">
        <v>0</v>
      </c>
      <c r="W6894">
        <v>0</v>
      </c>
      <c r="X6894">
        <v>1.1494758036665795</v>
      </c>
      <c r="Y6894">
        <v>0</v>
      </c>
      <c r="Z6894">
        <v>0</v>
      </c>
      <c r="AA6894">
        <v>0.65634175388675842</v>
      </c>
      <c r="AB6894">
        <v>0.13192025138682001</v>
      </c>
      <c r="AC6894">
        <v>0</v>
      </c>
      <c r="AD6894">
        <v>0</v>
      </c>
      <c r="AE6894">
        <v>1.937737808940158</v>
      </c>
    </row>
    <row r="6895" spans="1:31" x14ac:dyDescent="0.25">
      <c r="A6895">
        <v>1733320</v>
      </c>
      <c r="B6895">
        <v>1</v>
      </c>
      <c r="C6895" t="s">
        <v>80</v>
      </c>
      <c r="D6895" t="s">
        <v>103</v>
      </c>
      <c r="E6895" t="s">
        <v>131</v>
      </c>
      <c r="F6895" t="s">
        <v>19716</v>
      </c>
      <c r="G6895" t="s">
        <v>575</v>
      </c>
      <c r="H6895" t="s">
        <v>134</v>
      </c>
      <c r="I6895" t="s">
        <v>135</v>
      </c>
      <c r="J6895" t="s">
        <v>136</v>
      </c>
      <c r="K6895" t="s">
        <v>137</v>
      </c>
      <c r="L6895" t="s">
        <v>19717</v>
      </c>
      <c r="M6895" t="s">
        <v>19718</v>
      </c>
      <c r="N6895">
        <v>1.041666666</v>
      </c>
      <c r="O6895">
        <v>0</v>
      </c>
      <c r="P6895">
        <v>3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0.64599366958491444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0.64599366958491444</v>
      </c>
    </row>
    <row r="6896" spans="1:31" x14ac:dyDescent="0.25">
      <c r="A6896">
        <v>1722992</v>
      </c>
      <c r="B6896">
        <v>1</v>
      </c>
      <c r="C6896" t="s">
        <v>80</v>
      </c>
      <c r="D6896" t="s">
        <v>105</v>
      </c>
      <c r="E6896" t="s">
        <v>150</v>
      </c>
      <c r="F6896" t="s">
        <v>19719</v>
      </c>
      <c r="G6896" t="s">
        <v>173</v>
      </c>
      <c r="H6896" t="s">
        <v>134</v>
      </c>
      <c r="I6896" t="s">
        <v>135</v>
      </c>
      <c r="J6896" t="s">
        <v>136</v>
      </c>
      <c r="K6896" t="s">
        <v>153</v>
      </c>
      <c r="L6896" t="s">
        <v>19720</v>
      </c>
      <c r="M6896" t="s">
        <v>19721</v>
      </c>
      <c r="N6896">
        <v>7.323611111</v>
      </c>
      <c r="O6896">
        <v>0</v>
      </c>
      <c r="P6896">
        <v>295</v>
      </c>
      <c r="Q6896">
        <v>0</v>
      </c>
      <c r="R6896">
        <v>11</v>
      </c>
      <c r="S6896">
        <v>0</v>
      </c>
      <c r="T6896">
        <v>41</v>
      </c>
      <c r="U6896">
        <v>0</v>
      </c>
      <c r="V6896">
        <v>0</v>
      </c>
      <c r="W6896">
        <v>0</v>
      </c>
      <c r="X6896">
        <v>520.91041787590143</v>
      </c>
      <c r="Y6896">
        <v>0</v>
      </c>
      <c r="Z6896">
        <v>1.8134526752031503</v>
      </c>
      <c r="AA6896">
        <v>0</v>
      </c>
      <c r="AB6896">
        <v>881.41001971667936</v>
      </c>
      <c r="AC6896">
        <v>0</v>
      </c>
      <c r="AD6896">
        <v>0</v>
      </c>
      <c r="AE6896">
        <v>1404.133890267784</v>
      </c>
    </row>
    <row r="6897" spans="1:31" x14ac:dyDescent="0.25">
      <c r="A6897">
        <v>1722935</v>
      </c>
      <c r="B6897">
        <v>1</v>
      </c>
      <c r="C6897" t="s">
        <v>80</v>
      </c>
      <c r="D6897" t="s">
        <v>96</v>
      </c>
      <c r="E6897" t="s">
        <v>131</v>
      </c>
      <c r="F6897" t="s">
        <v>19722</v>
      </c>
      <c r="G6897" t="s">
        <v>133</v>
      </c>
      <c r="H6897" t="s">
        <v>134</v>
      </c>
      <c r="I6897" t="s">
        <v>135</v>
      </c>
      <c r="J6897" t="s">
        <v>136</v>
      </c>
      <c r="K6897" t="s">
        <v>137</v>
      </c>
      <c r="L6897" t="s">
        <v>19723</v>
      </c>
      <c r="M6897" t="s">
        <v>19724</v>
      </c>
      <c r="N6897">
        <v>5.1191666659999999</v>
      </c>
      <c r="O6897">
        <v>0</v>
      </c>
      <c r="P6897">
        <v>1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11.00880207666119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11.00880207666119</v>
      </c>
    </row>
    <row r="6898" spans="1:31" x14ac:dyDescent="0.25">
      <c r="A6898">
        <v>1733357</v>
      </c>
      <c r="B6898">
        <v>1</v>
      </c>
      <c r="C6898" t="s">
        <v>80</v>
      </c>
      <c r="D6898" t="s">
        <v>90</v>
      </c>
      <c r="E6898" t="s">
        <v>131</v>
      </c>
      <c r="F6898" t="s">
        <v>19725</v>
      </c>
      <c r="G6898" t="s">
        <v>133</v>
      </c>
      <c r="H6898" t="s">
        <v>134</v>
      </c>
      <c r="I6898" t="s">
        <v>135</v>
      </c>
      <c r="J6898" t="s">
        <v>136</v>
      </c>
      <c r="K6898" t="s">
        <v>137</v>
      </c>
      <c r="L6898" t="s">
        <v>19726</v>
      </c>
      <c r="M6898" t="s">
        <v>19727</v>
      </c>
      <c r="N6898">
        <v>1.776944444</v>
      </c>
      <c r="O6898">
        <v>0</v>
      </c>
      <c r="P6898">
        <v>3</v>
      </c>
      <c r="Q6898">
        <v>0</v>
      </c>
      <c r="R6898">
        <v>0</v>
      </c>
      <c r="S6898">
        <v>0</v>
      </c>
      <c r="T6898">
        <v>1</v>
      </c>
      <c r="U6898">
        <v>0</v>
      </c>
      <c r="V6898">
        <v>0</v>
      </c>
      <c r="W6898">
        <v>0</v>
      </c>
      <c r="X6898">
        <v>2.984761171616348</v>
      </c>
      <c r="Y6898">
        <v>0</v>
      </c>
      <c r="Z6898">
        <v>0</v>
      </c>
      <c r="AA6898">
        <v>0</v>
      </c>
      <c r="AB6898">
        <v>2.0645011834329474</v>
      </c>
      <c r="AC6898">
        <v>0</v>
      </c>
      <c r="AD6898">
        <v>0</v>
      </c>
      <c r="AE6898">
        <v>5.0492623550492954</v>
      </c>
    </row>
    <row r="6899" spans="1:31" x14ac:dyDescent="0.25">
      <c r="A6899">
        <v>1723227</v>
      </c>
      <c r="B6899">
        <v>1</v>
      </c>
      <c r="C6899" t="s">
        <v>80</v>
      </c>
      <c r="D6899" t="s">
        <v>107</v>
      </c>
      <c r="E6899" t="s">
        <v>160</v>
      </c>
      <c r="F6899" t="s">
        <v>19728</v>
      </c>
      <c r="G6899" t="s">
        <v>269</v>
      </c>
      <c r="H6899" t="s">
        <v>134</v>
      </c>
      <c r="I6899" t="s">
        <v>135</v>
      </c>
      <c r="J6899" t="s">
        <v>136</v>
      </c>
      <c r="K6899" t="s">
        <v>137</v>
      </c>
      <c r="L6899" t="s">
        <v>19729</v>
      </c>
      <c r="M6899" t="s">
        <v>19730</v>
      </c>
      <c r="N6899">
        <v>1.516388888</v>
      </c>
      <c r="O6899">
        <v>0</v>
      </c>
      <c r="P6899">
        <v>16</v>
      </c>
      <c r="Q6899">
        <v>0</v>
      </c>
      <c r="R6899">
        <v>0</v>
      </c>
      <c r="S6899">
        <v>0</v>
      </c>
      <c r="T6899">
        <v>2</v>
      </c>
      <c r="U6899">
        <v>0</v>
      </c>
      <c r="V6899">
        <v>0</v>
      </c>
      <c r="W6899">
        <v>0</v>
      </c>
      <c r="X6899">
        <v>3.4606438139335336</v>
      </c>
      <c r="Y6899">
        <v>0</v>
      </c>
      <c r="Z6899">
        <v>0</v>
      </c>
      <c r="AA6899">
        <v>0</v>
      </c>
      <c r="AB6899">
        <v>2.246271825878825</v>
      </c>
      <c r="AC6899">
        <v>0</v>
      </c>
      <c r="AD6899">
        <v>0</v>
      </c>
      <c r="AE6899">
        <v>5.7069156398123582</v>
      </c>
    </row>
    <row r="6900" spans="1:31" x14ac:dyDescent="0.25">
      <c r="A6900">
        <v>1733314</v>
      </c>
      <c r="B6900">
        <v>1</v>
      </c>
      <c r="C6900" t="s">
        <v>80</v>
      </c>
      <c r="D6900" t="s">
        <v>97</v>
      </c>
      <c r="E6900" t="s">
        <v>131</v>
      </c>
      <c r="F6900" t="s">
        <v>7538</v>
      </c>
      <c r="G6900" t="s">
        <v>157</v>
      </c>
      <c r="H6900" t="s">
        <v>134</v>
      </c>
      <c r="I6900" t="s">
        <v>135</v>
      </c>
      <c r="J6900" t="s">
        <v>136</v>
      </c>
      <c r="K6900" t="s">
        <v>137</v>
      </c>
      <c r="L6900" t="s">
        <v>19731</v>
      </c>
      <c r="M6900" t="s">
        <v>19732</v>
      </c>
      <c r="N6900">
        <v>1.5463888880000001</v>
      </c>
      <c r="O6900">
        <v>0</v>
      </c>
      <c r="P6900">
        <v>2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0.21031094776169504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0.21031094776169504</v>
      </c>
    </row>
    <row r="6901" spans="1:31" x14ac:dyDescent="0.25">
      <c r="A6901">
        <v>1722995</v>
      </c>
      <c r="B6901">
        <v>1</v>
      </c>
      <c r="C6901" t="s">
        <v>81</v>
      </c>
      <c r="D6901" t="s">
        <v>112</v>
      </c>
      <c r="E6901" t="s">
        <v>140</v>
      </c>
      <c r="F6901" t="s">
        <v>7852</v>
      </c>
      <c r="G6901" t="s">
        <v>173</v>
      </c>
      <c r="H6901" t="s">
        <v>143</v>
      </c>
      <c r="I6901" t="s">
        <v>135</v>
      </c>
      <c r="J6901" t="s">
        <v>136</v>
      </c>
      <c r="K6901" t="s">
        <v>153</v>
      </c>
      <c r="L6901" t="s">
        <v>19733</v>
      </c>
      <c r="M6901" t="s">
        <v>19734</v>
      </c>
      <c r="N6901">
        <v>3.836048055</v>
      </c>
      <c r="O6901">
        <v>0</v>
      </c>
      <c r="P6901">
        <v>3</v>
      </c>
      <c r="Q6901">
        <v>11</v>
      </c>
      <c r="R6901">
        <v>65</v>
      </c>
      <c r="S6901">
        <v>6</v>
      </c>
      <c r="T6901">
        <v>5</v>
      </c>
      <c r="U6901">
        <v>0</v>
      </c>
      <c r="V6901">
        <v>0</v>
      </c>
      <c r="W6901">
        <v>0</v>
      </c>
      <c r="X6901">
        <v>1.9114839328846369</v>
      </c>
      <c r="Y6901">
        <v>1397.1885951513136</v>
      </c>
      <c r="Z6901">
        <v>225.02906123354185</v>
      </c>
      <c r="AA6901">
        <v>205.15911780822046</v>
      </c>
      <c r="AB6901">
        <v>72.442346822354708</v>
      </c>
      <c r="AC6901">
        <v>0</v>
      </c>
      <c r="AD6901">
        <v>0</v>
      </c>
      <c r="AE6901">
        <v>1901.7306049483152</v>
      </c>
    </row>
    <row r="6902" spans="1:31" x14ac:dyDescent="0.25">
      <c r="A6902">
        <v>1723118</v>
      </c>
      <c r="B6902">
        <v>1</v>
      </c>
      <c r="C6902" t="s">
        <v>80</v>
      </c>
      <c r="D6902" t="s">
        <v>97</v>
      </c>
      <c r="E6902" t="s">
        <v>131</v>
      </c>
      <c r="F6902" t="s">
        <v>19735</v>
      </c>
      <c r="G6902" t="s">
        <v>242</v>
      </c>
      <c r="H6902" t="s">
        <v>134</v>
      </c>
      <c r="I6902" t="s">
        <v>135</v>
      </c>
      <c r="J6902" t="s">
        <v>136</v>
      </c>
      <c r="K6902" t="s">
        <v>137</v>
      </c>
      <c r="L6902" t="s">
        <v>19736</v>
      </c>
      <c r="M6902" t="s">
        <v>19737</v>
      </c>
      <c r="N6902">
        <v>5.8797222219999998</v>
      </c>
      <c r="O6902">
        <v>0</v>
      </c>
      <c r="P6902">
        <v>5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0.73628786613557784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0.73628786613557784</v>
      </c>
    </row>
    <row r="6903" spans="1:31" x14ac:dyDescent="0.25">
      <c r="A6903">
        <v>1722909</v>
      </c>
      <c r="B6903">
        <v>1</v>
      </c>
      <c r="C6903" t="s">
        <v>80</v>
      </c>
      <c r="D6903" t="s">
        <v>90</v>
      </c>
      <c r="E6903" t="s">
        <v>131</v>
      </c>
      <c r="F6903" t="s">
        <v>19738</v>
      </c>
      <c r="G6903" t="s">
        <v>133</v>
      </c>
      <c r="H6903" t="s">
        <v>134</v>
      </c>
      <c r="I6903" t="s">
        <v>135</v>
      </c>
      <c r="J6903" t="s">
        <v>136</v>
      </c>
      <c r="K6903" t="s">
        <v>137</v>
      </c>
      <c r="L6903" t="s">
        <v>19739</v>
      </c>
      <c r="M6903" t="s">
        <v>19740</v>
      </c>
      <c r="N6903">
        <v>1.8438888879999999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1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0.14790004793864331</v>
      </c>
      <c r="AC6903">
        <v>0</v>
      </c>
      <c r="AD6903">
        <v>0</v>
      </c>
      <c r="AE6903">
        <v>0.14790004793864331</v>
      </c>
    </row>
    <row r="6904" spans="1:31" x14ac:dyDescent="0.25">
      <c r="A6904">
        <v>1723158</v>
      </c>
      <c r="B6904">
        <v>1</v>
      </c>
      <c r="C6904" t="s">
        <v>81</v>
      </c>
      <c r="D6904" t="s">
        <v>112</v>
      </c>
      <c r="E6904" t="s">
        <v>131</v>
      </c>
      <c r="F6904" t="s">
        <v>19741</v>
      </c>
      <c r="G6904" t="s">
        <v>157</v>
      </c>
      <c r="H6904" t="s">
        <v>134</v>
      </c>
      <c r="I6904" t="s">
        <v>135</v>
      </c>
      <c r="J6904" t="s">
        <v>136</v>
      </c>
      <c r="K6904" t="s">
        <v>137</v>
      </c>
      <c r="L6904" t="s">
        <v>19742</v>
      </c>
      <c r="M6904" t="s">
        <v>19743</v>
      </c>
      <c r="N6904">
        <v>5.2972222220000003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0.9001702010695658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0.9001702010695658</v>
      </c>
    </row>
    <row r="6905" spans="1:31" x14ac:dyDescent="0.25">
      <c r="A6905">
        <v>1733377</v>
      </c>
      <c r="B6905">
        <v>1</v>
      </c>
      <c r="C6905" t="s">
        <v>80</v>
      </c>
      <c r="D6905" t="s">
        <v>93</v>
      </c>
      <c r="E6905" t="s">
        <v>131</v>
      </c>
      <c r="F6905" t="s">
        <v>19744</v>
      </c>
      <c r="G6905" t="s">
        <v>133</v>
      </c>
      <c r="H6905" t="s">
        <v>134</v>
      </c>
      <c r="I6905" t="s">
        <v>135</v>
      </c>
      <c r="J6905" t="s">
        <v>136</v>
      </c>
      <c r="K6905" t="s">
        <v>137</v>
      </c>
      <c r="L6905" t="s">
        <v>19745</v>
      </c>
      <c r="M6905" t="s">
        <v>19746</v>
      </c>
      <c r="N6905">
        <v>1.7627777769999999</v>
      </c>
      <c r="O6905">
        <v>0</v>
      </c>
      <c r="P6905">
        <v>1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</row>
    <row r="6906" spans="1:31" x14ac:dyDescent="0.25">
      <c r="A6906">
        <v>1723055</v>
      </c>
      <c r="B6906">
        <v>1</v>
      </c>
      <c r="C6906" t="s">
        <v>80</v>
      </c>
      <c r="D6906" t="s">
        <v>84</v>
      </c>
      <c r="E6906" t="s">
        <v>160</v>
      </c>
      <c r="F6906" t="s">
        <v>19747</v>
      </c>
      <c r="G6906" t="s">
        <v>429</v>
      </c>
      <c r="H6906" t="s">
        <v>134</v>
      </c>
      <c r="I6906" t="s">
        <v>135</v>
      </c>
      <c r="J6906" t="s">
        <v>136</v>
      </c>
      <c r="K6906" t="s">
        <v>137</v>
      </c>
      <c r="L6906" t="s">
        <v>19748</v>
      </c>
      <c r="M6906" t="s">
        <v>19749</v>
      </c>
      <c r="N6906">
        <v>7.4574999999999996</v>
      </c>
      <c r="O6906">
        <v>0</v>
      </c>
      <c r="P6906">
        <v>127</v>
      </c>
      <c r="Q6906">
        <v>0</v>
      </c>
      <c r="R6906">
        <v>0</v>
      </c>
      <c r="S6906">
        <v>0</v>
      </c>
      <c r="T6906">
        <v>22</v>
      </c>
      <c r="U6906">
        <v>0</v>
      </c>
      <c r="V6906">
        <v>0</v>
      </c>
      <c r="W6906">
        <v>0</v>
      </c>
      <c r="X6906">
        <v>187.81113607068528</v>
      </c>
      <c r="Y6906">
        <v>0</v>
      </c>
      <c r="Z6906">
        <v>0</v>
      </c>
      <c r="AA6906">
        <v>0</v>
      </c>
      <c r="AB6906">
        <v>145.7457717005914</v>
      </c>
      <c r="AC6906">
        <v>0</v>
      </c>
      <c r="AD6906">
        <v>0</v>
      </c>
      <c r="AE6906">
        <v>333.55690777127666</v>
      </c>
    </row>
    <row r="6907" spans="1:31" x14ac:dyDescent="0.25">
      <c r="A6907">
        <v>1733383</v>
      </c>
      <c r="B6907">
        <v>1</v>
      </c>
      <c r="C6907" t="s">
        <v>81</v>
      </c>
      <c r="D6907" t="s">
        <v>128</v>
      </c>
      <c r="E6907" t="s">
        <v>441</v>
      </c>
      <c r="F6907" t="s">
        <v>19750</v>
      </c>
      <c r="G6907" t="s">
        <v>157</v>
      </c>
      <c r="H6907" t="s">
        <v>134</v>
      </c>
      <c r="I6907" t="s">
        <v>135</v>
      </c>
      <c r="J6907" t="s">
        <v>136</v>
      </c>
      <c r="K6907" t="s">
        <v>137</v>
      </c>
      <c r="L6907" t="s">
        <v>19751</v>
      </c>
      <c r="M6907" t="s">
        <v>19752</v>
      </c>
      <c r="N6907">
        <v>3.3616666660000001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22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20.380810557508152</v>
      </c>
      <c r="AC6907">
        <v>0</v>
      </c>
      <c r="AD6907">
        <v>0</v>
      </c>
      <c r="AE6907">
        <v>20.380810557508152</v>
      </c>
    </row>
    <row r="6908" spans="1:31" x14ac:dyDescent="0.25">
      <c r="A6908">
        <v>1733397</v>
      </c>
      <c r="B6908">
        <v>1</v>
      </c>
      <c r="C6908" t="s">
        <v>80</v>
      </c>
      <c r="D6908" t="s">
        <v>93</v>
      </c>
      <c r="E6908" t="s">
        <v>160</v>
      </c>
      <c r="F6908" t="s">
        <v>19753</v>
      </c>
      <c r="G6908" t="s">
        <v>162</v>
      </c>
      <c r="H6908" t="s">
        <v>134</v>
      </c>
      <c r="I6908" t="s">
        <v>135</v>
      </c>
      <c r="J6908" t="s">
        <v>136</v>
      </c>
      <c r="K6908" t="s">
        <v>137</v>
      </c>
      <c r="L6908" t="s">
        <v>19754</v>
      </c>
      <c r="M6908" t="s">
        <v>19755</v>
      </c>
      <c r="N6908">
        <v>1.213055555</v>
      </c>
      <c r="O6908">
        <v>0</v>
      </c>
      <c r="P6908">
        <v>0</v>
      </c>
      <c r="Q6908">
        <v>0</v>
      </c>
      <c r="R6908">
        <v>5</v>
      </c>
      <c r="S6908">
        <v>0</v>
      </c>
      <c r="T6908">
        <v>2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4.2626674961327913</v>
      </c>
      <c r="AA6908">
        <v>0</v>
      </c>
      <c r="AB6908">
        <v>1.2011274857861194</v>
      </c>
      <c r="AC6908">
        <v>0</v>
      </c>
      <c r="AD6908">
        <v>0</v>
      </c>
      <c r="AE6908">
        <v>5.4637949819189107</v>
      </c>
    </row>
    <row r="6909" spans="1:31" x14ac:dyDescent="0.25">
      <c r="A6909">
        <v>1723224</v>
      </c>
      <c r="B6909">
        <v>1</v>
      </c>
      <c r="C6909" t="s">
        <v>81</v>
      </c>
      <c r="D6909" t="s">
        <v>118</v>
      </c>
      <c r="E6909" t="s">
        <v>171</v>
      </c>
      <c r="F6909" t="s">
        <v>2806</v>
      </c>
      <c r="G6909" t="s">
        <v>295</v>
      </c>
      <c r="H6909" t="s">
        <v>143</v>
      </c>
      <c r="I6909" t="s">
        <v>135</v>
      </c>
      <c r="J6909" t="s">
        <v>136</v>
      </c>
      <c r="K6909" t="s">
        <v>137</v>
      </c>
      <c r="L6909" t="s">
        <v>19756</v>
      </c>
      <c r="M6909" t="s">
        <v>19757</v>
      </c>
      <c r="N6909">
        <v>2.1066666660000002</v>
      </c>
      <c r="O6909">
        <v>1</v>
      </c>
      <c r="P6909">
        <v>0</v>
      </c>
      <c r="Q6909">
        <v>33</v>
      </c>
      <c r="R6909">
        <v>0</v>
      </c>
      <c r="S6909">
        <v>8</v>
      </c>
      <c r="T6909">
        <v>0</v>
      </c>
      <c r="U6909">
        <v>0</v>
      </c>
      <c r="V6909">
        <v>0</v>
      </c>
      <c r="W6909">
        <v>0.33329517427446009</v>
      </c>
      <c r="X6909">
        <v>0</v>
      </c>
      <c r="Y6909">
        <v>22.376210946391467</v>
      </c>
      <c r="Z6909">
        <v>0</v>
      </c>
      <c r="AA6909">
        <v>73.047771972823526</v>
      </c>
      <c r="AB6909">
        <v>0</v>
      </c>
      <c r="AC6909">
        <v>0</v>
      </c>
      <c r="AD6909">
        <v>0</v>
      </c>
      <c r="AE6909">
        <v>95.757278093489447</v>
      </c>
    </row>
    <row r="6910" spans="1:31" x14ac:dyDescent="0.25">
      <c r="A6910">
        <v>1722889</v>
      </c>
      <c r="B6910">
        <v>1</v>
      </c>
      <c r="C6910" t="s">
        <v>81</v>
      </c>
      <c r="D6910" t="s">
        <v>120</v>
      </c>
      <c r="E6910" t="s">
        <v>131</v>
      </c>
      <c r="F6910" t="s">
        <v>19758</v>
      </c>
      <c r="G6910" t="s">
        <v>133</v>
      </c>
      <c r="H6910" t="s">
        <v>134</v>
      </c>
      <c r="I6910" t="s">
        <v>135</v>
      </c>
      <c r="J6910" t="s">
        <v>136</v>
      </c>
      <c r="K6910" t="s">
        <v>137</v>
      </c>
      <c r="L6910" t="s">
        <v>19759</v>
      </c>
      <c r="M6910" t="s">
        <v>19760</v>
      </c>
      <c r="N6910">
        <v>1.7211111109999999</v>
      </c>
      <c r="O6910">
        <v>0</v>
      </c>
      <c r="P6910">
        <v>2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0.18054552199609833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0.18054552199609833</v>
      </c>
    </row>
    <row r="6911" spans="1:31" x14ac:dyDescent="0.25">
      <c r="A6911">
        <v>1723267</v>
      </c>
      <c r="B6911">
        <v>1</v>
      </c>
      <c r="C6911" t="s">
        <v>80</v>
      </c>
      <c r="D6911" t="s">
        <v>97</v>
      </c>
      <c r="E6911" t="s">
        <v>189</v>
      </c>
      <c r="F6911" t="s">
        <v>8889</v>
      </c>
      <c r="G6911" t="s">
        <v>152</v>
      </c>
      <c r="H6911" t="s">
        <v>143</v>
      </c>
      <c r="I6911" t="s">
        <v>135</v>
      </c>
      <c r="J6911" t="s">
        <v>136</v>
      </c>
      <c r="K6911" t="s">
        <v>153</v>
      </c>
      <c r="L6911" t="s">
        <v>19761</v>
      </c>
      <c r="M6911" t="s">
        <v>19762</v>
      </c>
      <c r="N6911">
        <v>0.77416666599999995</v>
      </c>
      <c r="O6911">
        <v>0</v>
      </c>
      <c r="P6911">
        <v>125</v>
      </c>
      <c r="Q6911">
        <v>0</v>
      </c>
      <c r="R6911">
        <v>0</v>
      </c>
      <c r="S6911">
        <v>1</v>
      </c>
      <c r="T6911">
        <v>1</v>
      </c>
      <c r="U6911">
        <v>0</v>
      </c>
      <c r="V6911">
        <v>0</v>
      </c>
      <c r="W6911">
        <v>0</v>
      </c>
      <c r="X6911">
        <v>106.90628824368653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106.90628824368653</v>
      </c>
    </row>
    <row r="6912" spans="1:31" x14ac:dyDescent="0.25">
      <c r="A6912">
        <v>1733423</v>
      </c>
      <c r="B6912">
        <v>1</v>
      </c>
      <c r="C6912" t="s">
        <v>81</v>
      </c>
      <c r="D6912" t="s">
        <v>123</v>
      </c>
      <c r="E6912" t="s">
        <v>189</v>
      </c>
      <c r="F6912" t="s">
        <v>19763</v>
      </c>
      <c r="G6912" t="s">
        <v>147</v>
      </c>
      <c r="H6912" t="s">
        <v>143</v>
      </c>
      <c r="I6912" t="s">
        <v>135</v>
      </c>
      <c r="J6912" t="s">
        <v>136</v>
      </c>
      <c r="K6912" t="s">
        <v>137</v>
      </c>
      <c r="L6912" t="s">
        <v>19764</v>
      </c>
      <c r="M6912" t="s">
        <v>19765</v>
      </c>
      <c r="N6912">
        <v>2.0166666659999999</v>
      </c>
      <c r="O6912">
        <v>0</v>
      </c>
      <c r="P6912">
        <v>0</v>
      </c>
      <c r="Q6912">
        <v>12</v>
      </c>
      <c r="R6912">
        <v>0</v>
      </c>
      <c r="S6912">
        <v>2</v>
      </c>
      <c r="T6912">
        <v>0</v>
      </c>
      <c r="U6912">
        <v>2</v>
      </c>
      <c r="V6912">
        <v>0</v>
      </c>
      <c r="W6912">
        <v>0</v>
      </c>
      <c r="X6912">
        <v>0</v>
      </c>
      <c r="Y6912">
        <v>97.28722878065679</v>
      </c>
      <c r="Z6912">
        <v>0</v>
      </c>
      <c r="AA6912">
        <v>16.596115321472855</v>
      </c>
      <c r="AB6912">
        <v>0</v>
      </c>
      <c r="AC6912">
        <v>27.016341629276994</v>
      </c>
      <c r="AD6912">
        <v>0</v>
      </c>
      <c r="AE6912">
        <v>140.89968573140663</v>
      </c>
    </row>
    <row r="6913" spans="1:31" x14ac:dyDescent="0.25">
      <c r="A6913">
        <v>1733274</v>
      </c>
      <c r="B6913">
        <v>1</v>
      </c>
      <c r="C6913" t="s">
        <v>81</v>
      </c>
      <c r="D6913" t="s">
        <v>113</v>
      </c>
      <c r="E6913" t="s">
        <v>150</v>
      </c>
      <c r="F6913" t="s">
        <v>19766</v>
      </c>
      <c r="G6913" t="s">
        <v>186</v>
      </c>
      <c r="H6913" t="s">
        <v>134</v>
      </c>
      <c r="I6913" t="s">
        <v>135</v>
      </c>
      <c r="J6913" t="s">
        <v>136</v>
      </c>
      <c r="K6913" t="s">
        <v>137</v>
      </c>
      <c r="L6913" t="s">
        <v>19767</v>
      </c>
      <c r="M6913" t="s">
        <v>19768</v>
      </c>
      <c r="N6913">
        <v>1.3036111109999999</v>
      </c>
      <c r="O6913">
        <v>0</v>
      </c>
      <c r="P6913">
        <v>18</v>
      </c>
      <c r="Q6913">
        <v>0</v>
      </c>
      <c r="R6913">
        <v>12</v>
      </c>
      <c r="S6913">
        <v>0</v>
      </c>
      <c r="T6913">
        <v>3</v>
      </c>
      <c r="U6913">
        <v>0</v>
      </c>
      <c r="V6913">
        <v>1</v>
      </c>
      <c r="W6913">
        <v>0</v>
      </c>
      <c r="X6913">
        <v>3.0399474274902087</v>
      </c>
      <c r="Y6913">
        <v>0</v>
      </c>
      <c r="Z6913">
        <v>1.566475525638199</v>
      </c>
      <c r="AA6913">
        <v>0</v>
      </c>
      <c r="AB6913">
        <v>0.62801107747813334</v>
      </c>
      <c r="AC6913">
        <v>0</v>
      </c>
      <c r="AD6913">
        <v>12.430407652827107</v>
      </c>
      <c r="AE6913">
        <v>17.664841683433647</v>
      </c>
    </row>
    <row r="6914" spans="1:31" x14ac:dyDescent="0.25">
      <c r="A6914">
        <v>1722869</v>
      </c>
      <c r="B6914">
        <v>1</v>
      </c>
      <c r="C6914" t="s">
        <v>80</v>
      </c>
      <c r="D6914" t="s">
        <v>104</v>
      </c>
      <c r="E6914" t="s">
        <v>160</v>
      </c>
      <c r="F6914" t="s">
        <v>19769</v>
      </c>
      <c r="G6914" t="s">
        <v>162</v>
      </c>
      <c r="H6914" t="s">
        <v>134</v>
      </c>
      <c r="I6914" t="s">
        <v>135</v>
      </c>
      <c r="J6914" t="s">
        <v>136</v>
      </c>
      <c r="K6914" t="s">
        <v>137</v>
      </c>
      <c r="L6914" t="s">
        <v>19770</v>
      </c>
      <c r="M6914" t="s">
        <v>19771</v>
      </c>
      <c r="N6914">
        <v>0.97750000000000004</v>
      </c>
      <c r="O6914">
        <v>0</v>
      </c>
      <c r="P6914">
        <v>84</v>
      </c>
      <c r="Q6914">
        <v>0</v>
      </c>
      <c r="R6914">
        <v>0</v>
      </c>
      <c r="S6914">
        <v>0</v>
      </c>
      <c r="T6914">
        <v>17</v>
      </c>
      <c r="U6914">
        <v>0</v>
      </c>
      <c r="V6914">
        <v>0</v>
      </c>
      <c r="W6914">
        <v>0</v>
      </c>
      <c r="X6914">
        <v>17.873437732530835</v>
      </c>
      <c r="Y6914">
        <v>0</v>
      </c>
      <c r="Z6914">
        <v>0</v>
      </c>
      <c r="AA6914">
        <v>0</v>
      </c>
      <c r="AB6914">
        <v>2.7668535611489076</v>
      </c>
      <c r="AC6914">
        <v>0</v>
      </c>
      <c r="AD6914">
        <v>0</v>
      </c>
      <c r="AE6914">
        <v>20.640291293679741</v>
      </c>
    </row>
    <row r="6915" spans="1:31" x14ac:dyDescent="0.25">
      <c r="A6915">
        <v>1739603</v>
      </c>
      <c r="B6915">
        <v>1</v>
      </c>
      <c r="C6915" t="s">
        <v>80</v>
      </c>
      <c r="D6915" t="s">
        <v>93</v>
      </c>
      <c r="E6915" t="s">
        <v>140</v>
      </c>
      <c r="F6915" t="s">
        <v>19772</v>
      </c>
      <c r="G6915" t="s">
        <v>147</v>
      </c>
      <c r="H6915" t="s">
        <v>143</v>
      </c>
      <c r="I6915" t="s">
        <v>135</v>
      </c>
      <c r="J6915" t="s">
        <v>136</v>
      </c>
      <c r="K6915" t="s">
        <v>137</v>
      </c>
      <c r="L6915" t="s">
        <v>19773</v>
      </c>
      <c r="M6915" t="s">
        <v>19774</v>
      </c>
      <c r="N6915">
        <v>0.25</v>
      </c>
      <c r="O6915">
        <v>0</v>
      </c>
      <c r="P6915">
        <v>3423</v>
      </c>
      <c r="Q6915">
        <v>3</v>
      </c>
      <c r="R6915">
        <v>1</v>
      </c>
      <c r="S6915">
        <v>1</v>
      </c>
      <c r="T6915">
        <v>97</v>
      </c>
      <c r="U6915">
        <v>1</v>
      </c>
      <c r="V6915">
        <v>0</v>
      </c>
      <c r="W6915">
        <v>0</v>
      </c>
      <c r="X6915">
        <v>216.13802651328433</v>
      </c>
      <c r="Y6915">
        <v>2.2741091780575005</v>
      </c>
      <c r="Z6915">
        <v>1.642829469E-3</v>
      </c>
      <c r="AA6915">
        <v>6.0093721851345006</v>
      </c>
      <c r="AB6915">
        <v>23.805308509744012</v>
      </c>
      <c r="AC6915">
        <v>5.2813601669147499</v>
      </c>
      <c r="AD6915">
        <v>0</v>
      </c>
      <c r="AE6915">
        <v>253.50981938260409</v>
      </c>
    </row>
    <row r="6916" spans="1:31" x14ac:dyDescent="0.25">
      <c r="A6916">
        <v>1733409</v>
      </c>
      <c r="B6916">
        <v>1</v>
      </c>
      <c r="C6916" t="s">
        <v>80</v>
      </c>
      <c r="D6916" t="s">
        <v>96</v>
      </c>
      <c r="E6916" t="s">
        <v>160</v>
      </c>
      <c r="F6916" t="s">
        <v>19775</v>
      </c>
      <c r="G6916" t="s">
        <v>326</v>
      </c>
      <c r="H6916" t="s">
        <v>134</v>
      </c>
      <c r="I6916" t="s">
        <v>135</v>
      </c>
      <c r="J6916" t="s">
        <v>136</v>
      </c>
      <c r="K6916" t="s">
        <v>137</v>
      </c>
      <c r="L6916" t="s">
        <v>19776</v>
      </c>
      <c r="M6916" t="s">
        <v>19777</v>
      </c>
      <c r="N6916">
        <v>1.980277777</v>
      </c>
      <c r="O6916">
        <v>0</v>
      </c>
      <c r="P6916">
        <v>19</v>
      </c>
      <c r="Q6916">
        <v>0</v>
      </c>
      <c r="R6916">
        <v>0</v>
      </c>
      <c r="S6916">
        <v>0</v>
      </c>
      <c r="T6916">
        <v>3</v>
      </c>
      <c r="U6916">
        <v>0</v>
      </c>
      <c r="V6916">
        <v>0</v>
      </c>
      <c r="W6916">
        <v>0</v>
      </c>
      <c r="X6916">
        <v>11.927467450726901</v>
      </c>
      <c r="Y6916">
        <v>0</v>
      </c>
      <c r="Z6916">
        <v>0</v>
      </c>
      <c r="AA6916">
        <v>0</v>
      </c>
      <c r="AB6916">
        <v>2.0423815337178146</v>
      </c>
      <c r="AC6916">
        <v>0</v>
      </c>
      <c r="AD6916">
        <v>0</v>
      </c>
      <c r="AE6916">
        <v>13.969848984444717</v>
      </c>
    </row>
    <row r="6917" spans="1:31" x14ac:dyDescent="0.25">
      <c r="A6917">
        <v>1723021</v>
      </c>
      <c r="B6917">
        <v>1</v>
      </c>
      <c r="C6917" t="s">
        <v>80</v>
      </c>
      <c r="D6917" t="s">
        <v>84</v>
      </c>
      <c r="E6917" t="s">
        <v>131</v>
      </c>
      <c r="F6917" t="s">
        <v>19778</v>
      </c>
      <c r="G6917" t="s">
        <v>133</v>
      </c>
      <c r="H6917" t="s">
        <v>134</v>
      </c>
      <c r="I6917" t="s">
        <v>135</v>
      </c>
      <c r="J6917" t="s">
        <v>136</v>
      </c>
      <c r="K6917" t="s">
        <v>137</v>
      </c>
      <c r="L6917" t="s">
        <v>19779</v>
      </c>
      <c r="M6917" t="s">
        <v>19780</v>
      </c>
      <c r="N6917">
        <v>3.6233333330000002</v>
      </c>
      <c r="O6917">
        <v>0</v>
      </c>
      <c r="P6917">
        <v>3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1.4458647171391099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1.4458647171391099</v>
      </c>
    </row>
    <row r="6918" spans="1:31" x14ac:dyDescent="0.25">
      <c r="A6918">
        <v>1723044</v>
      </c>
      <c r="B6918">
        <v>1</v>
      </c>
      <c r="C6918" t="s">
        <v>80</v>
      </c>
      <c r="D6918" t="s">
        <v>82</v>
      </c>
      <c r="E6918" t="s">
        <v>131</v>
      </c>
      <c r="F6918" t="s">
        <v>18431</v>
      </c>
      <c r="G6918" t="s">
        <v>133</v>
      </c>
      <c r="H6918" t="s">
        <v>134</v>
      </c>
      <c r="I6918" t="s">
        <v>135</v>
      </c>
      <c r="J6918" t="s">
        <v>136</v>
      </c>
      <c r="K6918" t="s">
        <v>137</v>
      </c>
      <c r="L6918" t="s">
        <v>19781</v>
      </c>
      <c r="M6918" t="s">
        <v>19782</v>
      </c>
      <c r="N6918">
        <v>3.9824999999999999</v>
      </c>
      <c r="O6918">
        <v>0</v>
      </c>
      <c r="P6918">
        <v>2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2.8371540152471018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2.8371540152471018</v>
      </c>
    </row>
    <row r="6919" spans="1:31" x14ac:dyDescent="0.25">
      <c r="A6919">
        <v>1723213</v>
      </c>
      <c r="B6919">
        <v>1</v>
      </c>
      <c r="C6919" t="s">
        <v>80</v>
      </c>
      <c r="D6919" t="s">
        <v>106</v>
      </c>
      <c r="E6919" t="s">
        <v>189</v>
      </c>
      <c r="F6919" t="s">
        <v>19783</v>
      </c>
      <c r="G6919" t="s">
        <v>147</v>
      </c>
      <c r="H6919" t="s">
        <v>143</v>
      </c>
      <c r="I6919" t="s">
        <v>135</v>
      </c>
      <c r="J6919" t="s">
        <v>136</v>
      </c>
      <c r="K6919" t="s">
        <v>137</v>
      </c>
      <c r="L6919" t="s">
        <v>19784</v>
      </c>
      <c r="M6919" t="s">
        <v>19785</v>
      </c>
      <c r="N6919">
        <v>0.87194444400000004</v>
      </c>
      <c r="O6919">
        <v>0</v>
      </c>
      <c r="P6919">
        <v>667</v>
      </c>
      <c r="Q6919">
        <v>0</v>
      </c>
      <c r="R6919">
        <v>63</v>
      </c>
      <c r="S6919">
        <v>1</v>
      </c>
      <c r="T6919">
        <v>102</v>
      </c>
      <c r="U6919">
        <v>0</v>
      </c>
      <c r="V6919">
        <v>0</v>
      </c>
      <c r="W6919">
        <v>0</v>
      </c>
      <c r="X6919">
        <v>57.000243806884548</v>
      </c>
      <c r="Y6919">
        <v>0</v>
      </c>
      <c r="Z6919">
        <v>5.6562792996920885</v>
      </c>
      <c r="AA6919">
        <v>1.4306784644483446</v>
      </c>
      <c r="AB6919">
        <v>49.922252785523284</v>
      </c>
      <c r="AC6919">
        <v>0</v>
      </c>
      <c r="AD6919">
        <v>0</v>
      </c>
      <c r="AE6919">
        <v>114.00945435654826</v>
      </c>
    </row>
    <row r="6920" spans="1:31" x14ac:dyDescent="0.25">
      <c r="A6920">
        <v>1723190</v>
      </c>
      <c r="B6920">
        <v>1</v>
      </c>
      <c r="C6920" t="s">
        <v>81</v>
      </c>
      <c r="D6920" t="s">
        <v>118</v>
      </c>
      <c r="E6920" t="s">
        <v>171</v>
      </c>
      <c r="F6920" t="s">
        <v>19786</v>
      </c>
      <c r="G6920" t="s">
        <v>295</v>
      </c>
      <c r="H6920" t="s">
        <v>143</v>
      </c>
      <c r="I6920" t="s">
        <v>135</v>
      </c>
      <c r="J6920" t="s">
        <v>136</v>
      </c>
      <c r="K6920" t="s">
        <v>137</v>
      </c>
      <c r="L6920" t="s">
        <v>19787</v>
      </c>
      <c r="M6920" t="s">
        <v>19788</v>
      </c>
      <c r="N6920">
        <v>5.0047222219999998</v>
      </c>
      <c r="O6920">
        <v>0</v>
      </c>
      <c r="P6920">
        <v>0</v>
      </c>
      <c r="Q6920">
        <v>1</v>
      </c>
      <c r="R6920">
        <v>4</v>
      </c>
      <c r="S6920">
        <v>0</v>
      </c>
      <c r="T6920">
        <v>1</v>
      </c>
      <c r="U6920">
        <v>0</v>
      </c>
      <c r="V6920">
        <v>0</v>
      </c>
      <c r="W6920">
        <v>0</v>
      </c>
      <c r="X6920">
        <v>0</v>
      </c>
      <c r="Y6920">
        <v>5.3005225322398388</v>
      </c>
      <c r="Z6920">
        <v>33.124797235655208</v>
      </c>
      <c r="AA6920">
        <v>0</v>
      </c>
      <c r="AB6920">
        <v>6.9753639024114857</v>
      </c>
      <c r="AC6920">
        <v>0</v>
      </c>
      <c r="AD6920">
        <v>0</v>
      </c>
      <c r="AE6920">
        <v>45.400683670306535</v>
      </c>
    </row>
    <row r="6921" spans="1:31" x14ac:dyDescent="0.25">
      <c r="A6921">
        <v>1723004</v>
      </c>
      <c r="B6921">
        <v>1</v>
      </c>
      <c r="C6921" t="s">
        <v>80</v>
      </c>
      <c r="D6921" t="s">
        <v>101</v>
      </c>
      <c r="E6921" t="s">
        <v>150</v>
      </c>
      <c r="F6921" t="s">
        <v>19789</v>
      </c>
      <c r="G6921" t="s">
        <v>326</v>
      </c>
      <c r="H6921" t="s">
        <v>134</v>
      </c>
      <c r="I6921" t="s">
        <v>135</v>
      </c>
      <c r="J6921" t="s">
        <v>136</v>
      </c>
      <c r="K6921" t="s">
        <v>137</v>
      </c>
      <c r="L6921" t="s">
        <v>19790</v>
      </c>
      <c r="M6921" t="s">
        <v>19791</v>
      </c>
      <c r="N6921">
        <v>1.841111111</v>
      </c>
      <c r="O6921">
        <v>0</v>
      </c>
      <c r="P6921">
        <v>264</v>
      </c>
      <c r="Q6921">
        <v>0</v>
      </c>
      <c r="R6921">
        <v>0</v>
      </c>
      <c r="S6921">
        <v>0</v>
      </c>
      <c r="T6921">
        <v>9</v>
      </c>
      <c r="U6921">
        <v>0</v>
      </c>
      <c r="V6921">
        <v>0</v>
      </c>
      <c r="W6921">
        <v>0</v>
      </c>
      <c r="X6921">
        <v>78.322581747614976</v>
      </c>
      <c r="Y6921">
        <v>0</v>
      </c>
      <c r="Z6921">
        <v>0</v>
      </c>
      <c r="AA6921">
        <v>0</v>
      </c>
      <c r="AB6921">
        <v>8.4245676859806764</v>
      </c>
      <c r="AC6921">
        <v>0</v>
      </c>
      <c r="AD6921">
        <v>0</v>
      </c>
      <c r="AE6921">
        <v>86.747149433595652</v>
      </c>
    </row>
    <row r="6922" spans="1:31" x14ac:dyDescent="0.25">
      <c r="A6922">
        <v>1723150</v>
      </c>
      <c r="B6922">
        <v>1</v>
      </c>
      <c r="C6922" t="s">
        <v>80</v>
      </c>
      <c r="D6922" t="s">
        <v>96</v>
      </c>
      <c r="E6922" t="s">
        <v>160</v>
      </c>
      <c r="F6922" t="s">
        <v>19792</v>
      </c>
      <c r="G6922" t="s">
        <v>1849</v>
      </c>
      <c r="H6922" t="s">
        <v>134</v>
      </c>
      <c r="I6922" t="s">
        <v>135</v>
      </c>
      <c r="J6922" t="s">
        <v>136</v>
      </c>
      <c r="K6922" t="s">
        <v>137</v>
      </c>
      <c r="L6922" t="s">
        <v>19793</v>
      </c>
      <c r="M6922" t="s">
        <v>19794</v>
      </c>
      <c r="N6922">
        <v>0.98333333300000003</v>
      </c>
      <c r="O6922">
        <v>0</v>
      </c>
      <c r="P6922">
        <v>41</v>
      </c>
      <c r="Q6922">
        <v>0</v>
      </c>
      <c r="R6922">
        <v>0</v>
      </c>
      <c r="S6922">
        <v>0</v>
      </c>
      <c r="T6922">
        <v>3</v>
      </c>
      <c r="U6922">
        <v>0</v>
      </c>
      <c r="V6922">
        <v>0</v>
      </c>
      <c r="W6922">
        <v>0</v>
      </c>
      <c r="X6922">
        <v>4.8286173249876638</v>
      </c>
      <c r="Y6922">
        <v>0</v>
      </c>
      <c r="Z6922">
        <v>0</v>
      </c>
      <c r="AA6922">
        <v>0</v>
      </c>
      <c r="AB6922">
        <v>0.31418717162440002</v>
      </c>
      <c r="AC6922">
        <v>0</v>
      </c>
      <c r="AD6922">
        <v>0</v>
      </c>
      <c r="AE6922">
        <v>5.1428044966120634</v>
      </c>
    </row>
    <row r="6923" spans="1:31" x14ac:dyDescent="0.25">
      <c r="A6923">
        <v>1723107</v>
      </c>
      <c r="B6923">
        <v>1</v>
      </c>
      <c r="C6923" t="s">
        <v>80</v>
      </c>
      <c r="D6923" t="s">
        <v>103</v>
      </c>
      <c r="E6923" t="s">
        <v>131</v>
      </c>
      <c r="F6923" t="s">
        <v>19795</v>
      </c>
      <c r="G6923" t="s">
        <v>133</v>
      </c>
      <c r="H6923" t="s">
        <v>134</v>
      </c>
      <c r="I6923" t="s">
        <v>135</v>
      </c>
      <c r="J6923" t="s">
        <v>136</v>
      </c>
      <c r="K6923" t="s">
        <v>137</v>
      </c>
      <c r="L6923" t="s">
        <v>19796</v>
      </c>
      <c r="M6923" t="s">
        <v>19797</v>
      </c>
      <c r="N6923">
        <v>2.994722222</v>
      </c>
      <c r="O6923">
        <v>0</v>
      </c>
      <c r="P6923">
        <v>1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0.90646486459704234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0.90646486459704234</v>
      </c>
    </row>
    <row r="6924" spans="1:31" x14ac:dyDescent="0.25">
      <c r="A6924">
        <v>1722958</v>
      </c>
      <c r="B6924">
        <v>1</v>
      </c>
      <c r="C6924" t="s">
        <v>81</v>
      </c>
      <c r="D6924" t="s">
        <v>123</v>
      </c>
      <c r="E6924" t="s">
        <v>131</v>
      </c>
      <c r="F6924" t="s">
        <v>19798</v>
      </c>
      <c r="G6924" t="s">
        <v>133</v>
      </c>
      <c r="H6924" t="s">
        <v>134</v>
      </c>
      <c r="I6924" t="s">
        <v>135</v>
      </c>
      <c r="J6924" t="s">
        <v>136</v>
      </c>
      <c r="K6924" t="s">
        <v>137</v>
      </c>
      <c r="L6924" t="s">
        <v>19799</v>
      </c>
      <c r="M6924" t="s">
        <v>19800</v>
      </c>
      <c r="N6924">
        <v>3.3766666660000002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0.3937422054976667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0.3937422054976667</v>
      </c>
    </row>
    <row r="6925" spans="1:31" x14ac:dyDescent="0.25">
      <c r="A6925">
        <v>1723270</v>
      </c>
      <c r="B6925">
        <v>1</v>
      </c>
      <c r="C6925" t="s">
        <v>80</v>
      </c>
      <c r="D6925" t="s">
        <v>103</v>
      </c>
      <c r="E6925" t="s">
        <v>131</v>
      </c>
      <c r="F6925" t="s">
        <v>19801</v>
      </c>
      <c r="G6925" t="s">
        <v>242</v>
      </c>
      <c r="H6925" t="s">
        <v>134</v>
      </c>
      <c r="I6925" t="s">
        <v>135</v>
      </c>
      <c r="J6925" t="s">
        <v>136</v>
      </c>
      <c r="K6925" t="s">
        <v>137</v>
      </c>
      <c r="L6925" t="s">
        <v>19802</v>
      </c>
      <c r="M6925" t="s">
        <v>19803</v>
      </c>
      <c r="N6925">
        <v>1.849444444</v>
      </c>
      <c r="O6925">
        <v>0</v>
      </c>
      <c r="P6925">
        <v>1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0.87309420115698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0.87309420115698</v>
      </c>
    </row>
    <row r="6926" spans="1:31" x14ac:dyDescent="0.25">
      <c r="A6926">
        <v>1722941</v>
      </c>
      <c r="B6926">
        <v>1</v>
      </c>
      <c r="C6926" t="s">
        <v>80</v>
      </c>
      <c r="D6926" t="s">
        <v>94</v>
      </c>
      <c r="E6926" t="s">
        <v>131</v>
      </c>
      <c r="F6926" t="s">
        <v>19804</v>
      </c>
      <c r="G6926" t="s">
        <v>133</v>
      </c>
      <c r="H6926" t="s">
        <v>134</v>
      </c>
      <c r="I6926" t="s">
        <v>135</v>
      </c>
      <c r="J6926" t="s">
        <v>136</v>
      </c>
      <c r="K6926" t="s">
        <v>137</v>
      </c>
      <c r="L6926" t="s">
        <v>19805</v>
      </c>
      <c r="M6926" t="s">
        <v>19806</v>
      </c>
      <c r="N6926">
        <v>5.9994444439999999</v>
      </c>
      <c r="O6926">
        <v>0</v>
      </c>
      <c r="P6926">
        <v>1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0.597814674600605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0.597814674600605</v>
      </c>
    </row>
    <row r="6927" spans="1:31" x14ac:dyDescent="0.25">
      <c r="A6927">
        <v>1723170</v>
      </c>
      <c r="B6927">
        <v>1</v>
      </c>
      <c r="C6927" t="s">
        <v>80</v>
      </c>
      <c r="D6927" t="s">
        <v>92</v>
      </c>
      <c r="E6927" t="s">
        <v>189</v>
      </c>
      <c r="F6927" t="s">
        <v>19807</v>
      </c>
      <c r="G6927" t="s">
        <v>147</v>
      </c>
      <c r="H6927" t="s">
        <v>143</v>
      </c>
      <c r="I6927" t="s">
        <v>135</v>
      </c>
      <c r="J6927" t="s">
        <v>136</v>
      </c>
      <c r="K6927" t="s">
        <v>137</v>
      </c>
      <c r="L6927" t="s">
        <v>19808</v>
      </c>
      <c r="M6927" t="s">
        <v>19809</v>
      </c>
      <c r="N6927">
        <v>0.32361111100000001</v>
      </c>
      <c r="O6927">
        <v>4</v>
      </c>
      <c r="P6927">
        <v>2757</v>
      </c>
      <c r="Q6927">
        <v>1</v>
      </c>
      <c r="R6927">
        <v>2</v>
      </c>
      <c r="S6927">
        <v>11</v>
      </c>
      <c r="T6927">
        <v>174</v>
      </c>
      <c r="U6927">
        <v>1</v>
      </c>
      <c r="V6927">
        <v>2</v>
      </c>
      <c r="W6927">
        <v>1.2621672427948889</v>
      </c>
      <c r="X6927">
        <v>135.97475802136674</v>
      </c>
      <c r="Y6927">
        <v>0.99339093574164183</v>
      </c>
      <c r="Z6927">
        <v>3.6467900732083331E-3</v>
      </c>
      <c r="AA6927">
        <v>35.197710367843762</v>
      </c>
      <c r="AB6927">
        <v>37.727135566135267</v>
      </c>
      <c r="AC6927">
        <v>45.567203186721834</v>
      </c>
      <c r="AD6927">
        <v>0.49806614490997225</v>
      </c>
      <c r="AE6927">
        <v>257.22407825558736</v>
      </c>
    </row>
    <row r="6928" spans="1:31" x14ac:dyDescent="0.25">
      <c r="A6928">
        <v>1722921</v>
      </c>
      <c r="B6928">
        <v>1</v>
      </c>
      <c r="C6928" t="s">
        <v>80</v>
      </c>
      <c r="D6928" t="s">
        <v>103</v>
      </c>
      <c r="E6928" t="s">
        <v>131</v>
      </c>
      <c r="F6928" t="s">
        <v>19810</v>
      </c>
      <c r="G6928" t="s">
        <v>133</v>
      </c>
      <c r="H6928" t="s">
        <v>134</v>
      </c>
      <c r="I6928" t="s">
        <v>135</v>
      </c>
      <c r="J6928" t="s">
        <v>136</v>
      </c>
      <c r="K6928" t="s">
        <v>137</v>
      </c>
      <c r="L6928" t="s">
        <v>19811</v>
      </c>
      <c r="M6928" t="s">
        <v>19812</v>
      </c>
      <c r="N6928">
        <v>1.3858333329999999</v>
      </c>
      <c r="O6928">
        <v>0</v>
      </c>
      <c r="P6928">
        <v>0</v>
      </c>
      <c r="Q6928">
        <v>0</v>
      </c>
      <c r="R6928">
        <v>1</v>
      </c>
      <c r="S6928">
        <v>0</v>
      </c>
      <c r="T6928">
        <v>1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0.79398249357750006</v>
      </c>
      <c r="AC6928">
        <v>0</v>
      </c>
      <c r="AD6928">
        <v>0</v>
      </c>
      <c r="AE6928">
        <v>0.79398249357750006</v>
      </c>
    </row>
    <row r="6929" spans="1:31" x14ac:dyDescent="0.25">
      <c r="A6929">
        <v>1733412</v>
      </c>
      <c r="B6929">
        <v>1</v>
      </c>
      <c r="C6929" t="s">
        <v>80</v>
      </c>
      <c r="D6929" t="s">
        <v>99</v>
      </c>
      <c r="E6929" t="s">
        <v>441</v>
      </c>
      <c r="F6929" t="s">
        <v>19813</v>
      </c>
      <c r="G6929" t="s">
        <v>1229</v>
      </c>
      <c r="H6929" t="s">
        <v>134</v>
      </c>
      <c r="I6929" t="s">
        <v>135</v>
      </c>
      <c r="J6929" t="s">
        <v>136</v>
      </c>
      <c r="K6929" t="s">
        <v>137</v>
      </c>
      <c r="L6929" t="s">
        <v>19814</v>
      </c>
      <c r="M6929" t="s">
        <v>19815</v>
      </c>
      <c r="N6929">
        <v>1.6397222220000001</v>
      </c>
      <c r="O6929">
        <v>0</v>
      </c>
      <c r="P6929">
        <v>8</v>
      </c>
      <c r="Q6929">
        <v>0</v>
      </c>
      <c r="R6929">
        <v>0</v>
      </c>
      <c r="S6929">
        <v>0</v>
      </c>
      <c r="T6929">
        <v>10</v>
      </c>
      <c r="U6929">
        <v>0</v>
      </c>
      <c r="V6929">
        <v>0</v>
      </c>
      <c r="W6929">
        <v>0</v>
      </c>
      <c r="X6929">
        <v>2.7166846288844733</v>
      </c>
      <c r="Y6929">
        <v>0</v>
      </c>
      <c r="Z6929">
        <v>0</v>
      </c>
      <c r="AA6929">
        <v>0</v>
      </c>
      <c r="AB6929">
        <v>25.62371992951023</v>
      </c>
      <c r="AC6929">
        <v>0</v>
      </c>
      <c r="AD6929">
        <v>0</v>
      </c>
      <c r="AE6929">
        <v>28.340404558394702</v>
      </c>
    </row>
    <row r="6930" spans="1:31" x14ac:dyDescent="0.25">
      <c r="A6930">
        <v>1722984</v>
      </c>
      <c r="B6930">
        <v>1</v>
      </c>
      <c r="C6930" t="s">
        <v>80</v>
      </c>
      <c r="D6930" t="s">
        <v>97</v>
      </c>
      <c r="E6930" t="s">
        <v>171</v>
      </c>
      <c r="F6930" t="s">
        <v>19816</v>
      </c>
      <c r="G6930" t="s">
        <v>152</v>
      </c>
      <c r="H6930" t="s">
        <v>143</v>
      </c>
      <c r="I6930" t="s">
        <v>135</v>
      </c>
      <c r="J6930" t="s">
        <v>136</v>
      </c>
      <c r="K6930" t="s">
        <v>153</v>
      </c>
      <c r="L6930" t="s">
        <v>19817</v>
      </c>
      <c r="M6930" t="s">
        <v>19818</v>
      </c>
      <c r="N6930">
        <v>9.295555555</v>
      </c>
      <c r="O6930">
        <v>0</v>
      </c>
      <c r="P6930">
        <v>22</v>
      </c>
      <c r="Q6930">
        <v>0</v>
      </c>
      <c r="R6930">
        <v>8</v>
      </c>
      <c r="S6930">
        <v>0</v>
      </c>
      <c r="T6930">
        <v>14</v>
      </c>
      <c r="U6930">
        <v>0</v>
      </c>
      <c r="V6930">
        <v>0</v>
      </c>
      <c r="W6930">
        <v>0</v>
      </c>
      <c r="X6930">
        <v>126.77755219110196</v>
      </c>
      <c r="Y6930">
        <v>0</v>
      </c>
      <c r="Z6930">
        <v>27.045830131369566</v>
      </c>
      <c r="AA6930">
        <v>0</v>
      </c>
      <c r="AB6930">
        <v>210.30669972400702</v>
      </c>
      <c r="AC6930">
        <v>0</v>
      </c>
      <c r="AD6930">
        <v>0</v>
      </c>
      <c r="AE6930">
        <v>364.13008204647855</v>
      </c>
    </row>
    <row r="6931" spans="1:31" x14ac:dyDescent="0.25">
      <c r="A6931">
        <v>1723276</v>
      </c>
      <c r="B6931">
        <v>1</v>
      </c>
      <c r="C6931" t="s">
        <v>80</v>
      </c>
      <c r="D6931" t="s">
        <v>104</v>
      </c>
      <c r="E6931" t="s">
        <v>160</v>
      </c>
      <c r="F6931" t="s">
        <v>19819</v>
      </c>
      <c r="G6931" t="s">
        <v>162</v>
      </c>
      <c r="H6931" t="s">
        <v>134</v>
      </c>
      <c r="I6931" t="s">
        <v>135</v>
      </c>
      <c r="J6931" t="s">
        <v>136</v>
      </c>
      <c r="K6931" t="s">
        <v>137</v>
      </c>
      <c r="L6931" t="s">
        <v>19820</v>
      </c>
      <c r="M6931" t="s">
        <v>19821</v>
      </c>
      <c r="N6931">
        <v>3.1066666660000002</v>
      </c>
      <c r="O6931">
        <v>0</v>
      </c>
      <c r="P6931">
        <v>14</v>
      </c>
      <c r="Q6931">
        <v>0</v>
      </c>
      <c r="R6931">
        <v>2</v>
      </c>
      <c r="S6931">
        <v>0</v>
      </c>
      <c r="T6931">
        <v>5</v>
      </c>
      <c r="U6931">
        <v>0</v>
      </c>
      <c r="V6931">
        <v>0</v>
      </c>
      <c r="W6931">
        <v>0</v>
      </c>
      <c r="X6931">
        <v>9.9699382002669665</v>
      </c>
      <c r="Y6931">
        <v>0</v>
      </c>
      <c r="Z6931">
        <v>1.920794355772228</v>
      </c>
      <c r="AA6931">
        <v>0</v>
      </c>
      <c r="AB6931">
        <v>53.690915979061849</v>
      </c>
      <c r="AC6931">
        <v>0</v>
      </c>
      <c r="AD6931">
        <v>0</v>
      </c>
      <c r="AE6931">
        <v>65.581648535101039</v>
      </c>
    </row>
    <row r="6932" spans="1:31" x14ac:dyDescent="0.25">
      <c r="A6932">
        <v>1723187</v>
      </c>
      <c r="B6932">
        <v>1</v>
      </c>
      <c r="C6932" t="s">
        <v>81</v>
      </c>
      <c r="D6932" t="s">
        <v>123</v>
      </c>
      <c r="E6932" t="s">
        <v>131</v>
      </c>
      <c r="F6932" t="s">
        <v>19822</v>
      </c>
      <c r="G6932" t="s">
        <v>133</v>
      </c>
      <c r="H6932" t="s">
        <v>134</v>
      </c>
      <c r="I6932" t="s">
        <v>135</v>
      </c>
      <c r="J6932" t="s">
        <v>136</v>
      </c>
      <c r="K6932" t="s">
        <v>137</v>
      </c>
      <c r="L6932" t="s">
        <v>19823</v>
      </c>
      <c r="M6932" t="s">
        <v>19824</v>
      </c>
      <c r="N6932">
        <v>1.605555555</v>
      </c>
      <c r="O6932">
        <v>0</v>
      </c>
      <c r="P6932">
        <v>5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1.08639347723928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1.08639347723928</v>
      </c>
    </row>
    <row r="6933" spans="1:31" x14ac:dyDescent="0.25">
      <c r="A6933">
        <v>1723210</v>
      </c>
      <c r="B6933">
        <v>1</v>
      </c>
      <c r="C6933" t="s">
        <v>80</v>
      </c>
      <c r="D6933" t="s">
        <v>82</v>
      </c>
      <c r="E6933" t="s">
        <v>140</v>
      </c>
      <c r="F6933" t="s">
        <v>19825</v>
      </c>
      <c r="G6933" t="s">
        <v>147</v>
      </c>
      <c r="H6933" t="s">
        <v>143</v>
      </c>
      <c r="I6933" t="s">
        <v>135</v>
      </c>
      <c r="J6933" t="s">
        <v>136</v>
      </c>
      <c r="K6933" t="s">
        <v>137</v>
      </c>
      <c r="L6933" t="s">
        <v>19826</v>
      </c>
      <c r="M6933" t="s">
        <v>19827</v>
      </c>
      <c r="N6933">
        <v>0.584166666</v>
      </c>
      <c r="O6933">
        <v>14</v>
      </c>
      <c r="P6933">
        <v>14150</v>
      </c>
      <c r="Q6933">
        <v>0</v>
      </c>
      <c r="R6933">
        <v>0</v>
      </c>
      <c r="S6933">
        <v>4</v>
      </c>
      <c r="T6933">
        <v>2224</v>
      </c>
      <c r="U6933">
        <v>0</v>
      </c>
      <c r="V6933">
        <v>6</v>
      </c>
      <c r="W6933">
        <v>2.1383968788495578</v>
      </c>
      <c r="X6933">
        <v>1867.675561164953</v>
      </c>
      <c r="Y6933">
        <v>0</v>
      </c>
      <c r="Z6933">
        <v>0</v>
      </c>
      <c r="AA6933">
        <v>324.94885414201644</v>
      </c>
      <c r="AB6933">
        <v>1278.2189632814068</v>
      </c>
      <c r="AC6933">
        <v>0</v>
      </c>
      <c r="AD6933">
        <v>27.693061184294194</v>
      </c>
      <c r="AE6933">
        <v>3500.6748366515199</v>
      </c>
    </row>
    <row r="6934" spans="1:31" x14ac:dyDescent="0.25">
      <c r="A6934">
        <v>1723047</v>
      </c>
      <c r="B6934">
        <v>1</v>
      </c>
      <c r="C6934" t="s">
        <v>81</v>
      </c>
      <c r="D6934" t="s">
        <v>117</v>
      </c>
      <c r="E6934" t="s">
        <v>171</v>
      </c>
      <c r="F6934" t="s">
        <v>19828</v>
      </c>
      <c r="G6934" t="s">
        <v>173</v>
      </c>
      <c r="H6934" t="s">
        <v>143</v>
      </c>
      <c r="I6934" t="s">
        <v>135</v>
      </c>
      <c r="J6934" t="s">
        <v>136</v>
      </c>
      <c r="K6934" t="s">
        <v>153</v>
      </c>
      <c r="L6934" t="s">
        <v>19829</v>
      </c>
      <c r="M6934" t="s">
        <v>19830</v>
      </c>
      <c r="N6934">
        <v>2.8230555549999998</v>
      </c>
      <c r="O6934">
        <v>0</v>
      </c>
      <c r="P6934">
        <v>210</v>
      </c>
      <c r="Q6934">
        <v>0</v>
      </c>
      <c r="R6934">
        <v>63</v>
      </c>
      <c r="S6934">
        <v>5</v>
      </c>
      <c r="T6934">
        <v>67</v>
      </c>
      <c r="U6934">
        <v>1</v>
      </c>
      <c r="V6934">
        <v>3</v>
      </c>
      <c r="W6934">
        <v>0</v>
      </c>
      <c r="X6934">
        <v>91.20634560726252</v>
      </c>
      <c r="Y6934">
        <v>0</v>
      </c>
      <c r="Z6934">
        <v>20.526785233422189</v>
      </c>
      <c r="AA6934">
        <v>107.55181366829744</v>
      </c>
      <c r="AB6934">
        <v>233.99687295338748</v>
      </c>
      <c r="AC6934">
        <v>279.11780800014958</v>
      </c>
      <c r="AD6934">
        <v>260.64975933089949</v>
      </c>
      <c r="AE6934">
        <v>993.04938479341877</v>
      </c>
    </row>
    <row r="6935" spans="1:31" x14ac:dyDescent="0.25">
      <c r="A6935">
        <v>1723024</v>
      </c>
      <c r="B6935">
        <v>1</v>
      </c>
      <c r="C6935" t="s">
        <v>80</v>
      </c>
      <c r="D6935" t="s">
        <v>85</v>
      </c>
      <c r="E6935" t="s">
        <v>150</v>
      </c>
      <c r="F6935" t="s">
        <v>19831</v>
      </c>
      <c r="G6935" t="s">
        <v>152</v>
      </c>
      <c r="H6935" t="s">
        <v>134</v>
      </c>
      <c r="I6935" t="s">
        <v>135</v>
      </c>
      <c r="J6935" t="s">
        <v>136</v>
      </c>
      <c r="K6935" t="s">
        <v>153</v>
      </c>
      <c r="L6935" t="s">
        <v>19832</v>
      </c>
      <c r="M6935" t="s">
        <v>19833</v>
      </c>
      <c r="N6935">
        <v>0.15</v>
      </c>
      <c r="O6935">
        <v>0</v>
      </c>
      <c r="P6935">
        <v>557</v>
      </c>
      <c r="Q6935">
        <v>0</v>
      </c>
      <c r="R6935">
        <v>0</v>
      </c>
      <c r="S6935">
        <v>0</v>
      </c>
      <c r="T6935">
        <v>41</v>
      </c>
      <c r="U6935">
        <v>0</v>
      </c>
      <c r="V6935">
        <v>0</v>
      </c>
      <c r="W6935">
        <v>0</v>
      </c>
      <c r="X6935">
        <v>19.419724421676392</v>
      </c>
      <c r="Y6935">
        <v>0</v>
      </c>
      <c r="Z6935">
        <v>0</v>
      </c>
      <c r="AA6935">
        <v>0</v>
      </c>
      <c r="AB6935">
        <v>6.9163165847754016</v>
      </c>
      <c r="AC6935">
        <v>0</v>
      </c>
      <c r="AD6935">
        <v>0</v>
      </c>
      <c r="AE6935">
        <v>26.336041006451794</v>
      </c>
    </row>
    <row r="6936" spans="1:31" x14ac:dyDescent="0.25">
      <c r="A6936">
        <v>1723041</v>
      </c>
      <c r="B6936">
        <v>1</v>
      </c>
      <c r="C6936" t="s">
        <v>80</v>
      </c>
      <c r="D6936" t="s">
        <v>96</v>
      </c>
      <c r="E6936" t="s">
        <v>131</v>
      </c>
      <c r="F6936" t="s">
        <v>19834</v>
      </c>
      <c r="G6936" t="s">
        <v>242</v>
      </c>
      <c r="H6936" t="s">
        <v>134</v>
      </c>
      <c r="I6936" t="s">
        <v>135</v>
      </c>
      <c r="J6936" t="s">
        <v>136</v>
      </c>
      <c r="K6936" t="s">
        <v>137</v>
      </c>
      <c r="L6936" t="s">
        <v>19835</v>
      </c>
      <c r="M6936" t="s">
        <v>19836</v>
      </c>
      <c r="N6936">
        <v>6.61</v>
      </c>
      <c r="O6936">
        <v>0</v>
      </c>
      <c r="P6936">
        <v>1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0.46007274489509697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0.46007274489509697</v>
      </c>
    </row>
    <row r="6937" spans="1:31" x14ac:dyDescent="0.25">
      <c r="A6937">
        <v>1722861</v>
      </c>
      <c r="B6937">
        <v>1</v>
      </c>
      <c r="C6937" t="s">
        <v>81</v>
      </c>
      <c r="D6937" t="s">
        <v>118</v>
      </c>
      <c r="E6937" t="s">
        <v>150</v>
      </c>
      <c r="F6937" t="s">
        <v>19837</v>
      </c>
      <c r="G6937" t="s">
        <v>12286</v>
      </c>
      <c r="H6937" t="s">
        <v>134</v>
      </c>
      <c r="I6937" t="s">
        <v>135</v>
      </c>
      <c r="J6937" t="s">
        <v>136</v>
      </c>
      <c r="K6937" t="s">
        <v>137</v>
      </c>
      <c r="L6937" t="s">
        <v>19838</v>
      </c>
      <c r="M6937" t="s">
        <v>19839</v>
      </c>
      <c r="N6937">
        <v>1.0649999999999999</v>
      </c>
      <c r="O6937">
        <v>0</v>
      </c>
      <c r="P6937">
        <v>18</v>
      </c>
      <c r="Q6937">
        <v>0</v>
      </c>
      <c r="R6937">
        <v>0</v>
      </c>
      <c r="S6937">
        <v>0</v>
      </c>
      <c r="T6937">
        <v>45</v>
      </c>
      <c r="U6937">
        <v>0</v>
      </c>
      <c r="V6937">
        <v>0</v>
      </c>
      <c r="W6937">
        <v>0</v>
      </c>
      <c r="X6937">
        <v>4.9108128417073802</v>
      </c>
      <c r="Y6937">
        <v>0</v>
      </c>
      <c r="Z6937">
        <v>0</v>
      </c>
      <c r="AA6937">
        <v>0</v>
      </c>
      <c r="AB6937">
        <v>13.238067243283426</v>
      </c>
      <c r="AC6937">
        <v>0</v>
      </c>
      <c r="AD6937">
        <v>0</v>
      </c>
      <c r="AE6937">
        <v>18.148880084990807</v>
      </c>
    </row>
    <row r="6938" spans="1:31" x14ac:dyDescent="0.25">
      <c r="A6938">
        <v>1723110</v>
      </c>
      <c r="B6938">
        <v>1</v>
      </c>
      <c r="C6938" t="s">
        <v>80</v>
      </c>
      <c r="D6938" t="s">
        <v>103</v>
      </c>
      <c r="E6938" t="s">
        <v>131</v>
      </c>
      <c r="F6938" t="s">
        <v>19840</v>
      </c>
      <c r="G6938" t="s">
        <v>133</v>
      </c>
      <c r="H6938" t="s">
        <v>134</v>
      </c>
      <c r="I6938" t="s">
        <v>135</v>
      </c>
      <c r="J6938" t="s">
        <v>136</v>
      </c>
      <c r="K6938" t="s">
        <v>137</v>
      </c>
      <c r="L6938" t="s">
        <v>19841</v>
      </c>
      <c r="M6938" t="s">
        <v>19842</v>
      </c>
      <c r="N6938">
        <v>1.6944444439999999</v>
      </c>
      <c r="O6938">
        <v>0</v>
      </c>
      <c r="P6938">
        <v>1</v>
      </c>
      <c r="Q6938">
        <v>0</v>
      </c>
      <c r="R6938">
        <v>2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0.73380446662528898</v>
      </c>
      <c r="Y6938">
        <v>0</v>
      </c>
      <c r="Z6938">
        <v>13.383762273609152</v>
      </c>
      <c r="AA6938">
        <v>0</v>
      </c>
      <c r="AB6938">
        <v>0</v>
      </c>
      <c r="AC6938">
        <v>0</v>
      </c>
      <c r="AD6938">
        <v>0</v>
      </c>
      <c r="AE6938">
        <v>14.117566740234441</v>
      </c>
    </row>
    <row r="6939" spans="1:31" x14ac:dyDescent="0.25">
      <c r="A6939">
        <v>1723250</v>
      </c>
      <c r="B6939">
        <v>1</v>
      </c>
      <c r="C6939" t="s">
        <v>80</v>
      </c>
      <c r="D6939" t="s">
        <v>100</v>
      </c>
      <c r="E6939" t="s">
        <v>189</v>
      </c>
      <c r="F6939" t="s">
        <v>718</v>
      </c>
      <c r="G6939" t="s">
        <v>147</v>
      </c>
      <c r="H6939" t="s">
        <v>143</v>
      </c>
      <c r="I6939" t="s">
        <v>135</v>
      </c>
      <c r="J6939" t="s">
        <v>136</v>
      </c>
      <c r="K6939" t="s">
        <v>137</v>
      </c>
      <c r="L6939" t="s">
        <v>19843</v>
      </c>
      <c r="M6939" t="s">
        <v>19844</v>
      </c>
      <c r="N6939">
        <v>0.82444444400000005</v>
      </c>
      <c r="O6939">
        <v>1</v>
      </c>
      <c r="P6939">
        <v>284</v>
      </c>
      <c r="Q6939">
        <v>5</v>
      </c>
      <c r="R6939">
        <v>71</v>
      </c>
      <c r="S6939">
        <v>3</v>
      </c>
      <c r="T6939">
        <v>30</v>
      </c>
      <c r="U6939">
        <v>0</v>
      </c>
      <c r="V6939">
        <v>0</v>
      </c>
      <c r="W6939">
        <v>2.3022939522858645</v>
      </c>
      <c r="X6939">
        <v>60.315149153170182</v>
      </c>
      <c r="Y6939">
        <v>3.7157090305227669</v>
      </c>
      <c r="Z6939">
        <v>22.961396453282763</v>
      </c>
      <c r="AA6939">
        <v>1.2799425924285002</v>
      </c>
      <c r="AB6939">
        <v>39.436826428296875</v>
      </c>
      <c r="AC6939">
        <v>0</v>
      </c>
      <c r="AD6939">
        <v>0</v>
      </c>
      <c r="AE6939">
        <v>130.01131760998695</v>
      </c>
    </row>
    <row r="6940" spans="1:31" x14ac:dyDescent="0.25">
      <c r="A6940">
        <v>1723001</v>
      </c>
      <c r="B6940">
        <v>1</v>
      </c>
      <c r="C6940" t="s">
        <v>80</v>
      </c>
      <c r="D6940" t="s">
        <v>85</v>
      </c>
      <c r="E6940" t="s">
        <v>150</v>
      </c>
      <c r="F6940" t="s">
        <v>19845</v>
      </c>
      <c r="G6940" t="s">
        <v>152</v>
      </c>
      <c r="H6940" t="s">
        <v>134</v>
      </c>
      <c r="I6940" t="s">
        <v>135</v>
      </c>
      <c r="J6940" t="s">
        <v>136</v>
      </c>
      <c r="K6940" t="s">
        <v>153</v>
      </c>
      <c r="L6940" t="s">
        <v>19846</v>
      </c>
      <c r="M6940" t="s">
        <v>19847</v>
      </c>
      <c r="N6940">
        <v>1.588333333</v>
      </c>
      <c r="O6940">
        <v>0</v>
      </c>
      <c r="P6940">
        <v>434</v>
      </c>
      <c r="Q6940">
        <v>0</v>
      </c>
      <c r="R6940">
        <v>0</v>
      </c>
      <c r="S6940">
        <v>0</v>
      </c>
      <c r="T6940">
        <v>11</v>
      </c>
      <c r="U6940">
        <v>0</v>
      </c>
      <c r="V6940">
        <v>0</v>
      </c>
      <c r="W6940">
        <v>0</v>
      </c>
      <c r="X6940">
        <v>229.27527896340359</v>
      </c>
      <c r="Y6940">
        <v>0</v>
      </c>
      <c r="Z6940">
        <v>0</v>
      </c>
      <c r="AA6940">
        <v>0</v>
      </c>
      <c r="AB6940">
        <v>15.814749748141571</v>
      </c>
      <c r="AC6940">
        <v>0</v>
      </c>
      <c r="AD6940">
        <v>0</v>
      </c>
      <c r="AE6940">
        <v>245.09002871154516</v>
      </c>
    </row>
    <row r="6941" spans="1:31" x14ac:dyDescent="0.25">
      <c r="A6941">
        <v>1733283</v>
      </c>
      <c r="B6941">
        <v>1</v>
      </c>
      <c r="C6941" t="s">
        <v>80</v>
      </c>
      <c r="D6941" t="s">
        <v>101</v>
      </c>
      <c r="E6941" t="s">
        <v>131</v>
      </c>
      <c r="F6941" t="s">
        <v>19848</v>
      </c>
      <c r="G6941" t="s">
        <v>242</v>
      </c>
      <c r="H6941" t="s">
        <v>134</v>
      </c>
      <c r="I6941" t="s">
        <v>135</v>
      </c>
      <c r="J6941" t="s">
        <v>136</v>
      </c>
      <c r="K6941" t="s">
        <v>137</v>
      </c>
      <c r="L6941" t="s">
        <v>19849</v>
      </c>
      <c r="M6941" t="s">
        <v>19850</v>
      </c>
      <c r="N6941">
        <v>1.9994444440000001</v>
      </c>
      <c r="O6941">
        <v>0</v>
      </c>
      <c r="P6941">
        <v>5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4.792955606912165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4.792955606912165</v>
      </c>
    </row>
    <row r="6942" spans="1:31" x14ac:dyDescent="0.25">
      <c r="A6942">
        <v>1733280</v>
      </c>
      <c r="B6942">
        <v>1</v>
      </c>
      <c r="C6942" t="s">
        <v>81</v>
      </c>
      <c r="D6942" t="s">
        <v>128</v>
      </c>
      <c r="E6942" t="s">
        <v>131</v>
      </c>
      <c r="F6942" t="s">
        <v>19697</v>
      </c>
      <c r="G6942" t="s">
        <v>242</v>
      </c>
      <c r="H6942" t="s">
        <v>134</v>
      </c>
      <c r="I6942" t="s">
        <v>135</v>
      </c>
      <c r="J6942" t="s">
        <v>136</v>
      </c>
      <c r="K6942" t="s">
        <v>137</v>
      </c>
      <c r="L6942" t="s">
        <v>19851</v>
      </c>
      <c r="M6942" t="s">
        <v>19852</v>
      </c>
      <c r="N6942">
        <v>0.78361111100000003</v>
      </c>
      <c r="O6942">
        <v>0</v>
      </c>
      <c r="P6942">
        <v>11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1.6243337870913841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1.6243337870913841</v>
      </c>
    </row>
    <row r="6943" spans="1:31" x14ac:dyDescent="0.25">
      <c r="A6943">
        <v>1733303</v>
      </c>
      <c r="B6943">
        <v>1</v>
      </c>
      <c r="C6943" t="s">
        <v>80</v>
      </c>
      <c r="D6943" t="s">
        <v>96</v>
      </c>
      <c r="E6943" t="s">
        <v>131</v>
      </c>
      <c r="F6943" t="s">
        <v>19853</v>
      </c>
      <c r="G6943" t="s">
        <v>133</v>
      </c>
      <c r="H6943" t="s">
        <v>134</v>
      </c>
      <c r="I6943" t="s">
        <v>135</v>
      </c>
      <c r="J6943" t="s">
        <v>136</v>
      </c>
      <c r="K6943" t="s">
        <v>137</v>
      </c>
      <c r="L6943" t="s">
        <v>19854</v>
      </c>
      <c r="M6943" t="s">
        <v>19855</v>
      </c>
      <c r="N6943">
        <v>1.384166666</v>
      </c>
      <c r="O6943">
        <v>0</v>
      </c>
      <c r="P6943">
        <v>1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0.50769650940396671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0.50769650940396671</v>
      </c>
    </row>
    <row r="6944" spans="1:31" x14ac:dyDescent="0.25">
      <c r="A6944">
        <v>1733346</v>
      </c>
      <c r="B6944">
        <v>1</v>
      </c>
      <c r="C6944" t="s">
        <v>81</v>
      </c>
      <c r="D6944" t="s">
        <v>123</v>
      </c>
      <c r="E6944" t="s">
        <v>140</v>
      </c>
      <c r="F6944" t="s">
        <v>6014</v>
      </c>
      <c r="G6944" t="s">
        <v>147</v>
      </c>
      <c r="H6944" t="s">
        <v>143</v>
      </c>
      <c r="I6944" t="s">
        <v>135</v>
      </c>
      <c r="J6944" t="s">
        <v>136</v>
      </c>
      <c r="K6944" t="s">
        <v>137</v>
      </c>
      <c r="L6944" t="s">
        <v>19856</v>
      </c>
      <c r="M6944" t="s">
        <v>19857</v>
      </c>
      <c r="N6944">
        <v>0.19861111100000001</v>
      </c>
      <c r="O6944">
        <v>7</v>
      </c>
      <c r="P6944">
        <v>1361</v>
      </c>
      <c r="Q6944">
        <v>118</v>
      </c>
      <c r="R6944">
        <v>76</v>
      </c>
      <c r="S6944">
        <v>36</v>
      </c>
      <c r="T6944">
        <v>146</v>
      </c>
      <c r="U6944">
        <v>7</v>
      </c>
      <c r="V6944">
        <v>0</v>
      </c>
      <c r="W6944">
        <v>0.30383048668988888</v>
      </c>
      <c r="X6944">
        <v>63.928557586304841</v>
      </c>
      <c r="Y6944">
        <v>5.7778808479108896</v>
      </c>
      <c r="Z6944">
        <v>2.9010332094533111</v>
      </c>
      <c r="AA6944">
        <v>27.030002509384865</v>
      </c>
      <c r="AB6944">
        <v>15.412671697157517</v>
      </c>
      <c r="AC6944">
        <v>70.374344722000941</v>
      </c>
      <c r="AD6944">
        <v>0</v>
      </c>
      <c r="AE6944">
        <v>185.72832105890228</v>
      </c>
    </row>
    <row r="6945" spans="1:31" x14ac:dyDescent="0.25">
      <c r="A6945">
        <v>1722944</v>
      </c>
      <c r="B6945">
        <v>1</v>
      </c>
      <c r="C6945" t="s">
        <v>80</v>
      </c>
      <c r="D6945" t="s">
        <v>97</v>
      </c>
      <c r="E6945" t="s">
        <v>160</v>
      </c>
      <c r="F6945" t="s">
        <v>3049</v>
      </c>
      <c r="G6945" t="s">
        <v>152</v>
      </c>
      <c r="H6945" t="s">
        <v>134</v>
      </c>
      <c r="I6945" t="s">
        <v>135</v>
      </c>
      <c r="J6945" t="s">
        <v>136</v>
      </c>
      <c r="K6945" t="s">
        <v>153</v>
      </c>
      <c r="L6945" t="s">
        <v>19858</v>
      </c>
      <c r="M6945" t="s">
        <v>19859</v>
      </c>
      <c r="N6945">
        <v>8.8769194440000003</v>
      </c>
      <c r="O6945">
        <v>0</v>
      </c>
      <c r="P6945">
        <v>110</v>
      </c>
      <c r="Q6945">
        <v>0</v>
      </c>
      <c r="R6945">
        <v>16</v>
      </c>
      <c r="S6945">
        <v>0</v>
      </c>
      <c r="T6945">
        <v>21</v>
      </c>
      <c r="U6945">
        <v>0</v>
      </c>
      <c r="V6945">
        <v>0</v>
      </c>
      <c r="W6945">
        <v>0</v>
      </c>
      <c r="X6945">
        <v>196.29051253394286</v>
      </c>
      <c r="Y6945">
        <v>0</v>
      </c>
      <c r="Z6945">
        <v>22.68457201339929</v>
      </c>
      <c r="AA6945">
        <v>0</v>
      </c>
      <c r="AB6945">
        <v>178.44076286318699</v>
      </c>
      <c r="AC6945">
        <v>0</v>
      </c>
      <c r="AD6945">
        <v>0</v>
      </c>
      <c r="AE6945">
        <v>397.41584741052912</v>
      </c>
    </row>
    <row r="6946" spans="1:31" x14ac:dyDescent="0.25">
      <c r="A6946">
        <v>1723087</v>
      </c>
      <c r="B6946">
        <v>1</v>
      </c>
      <c r="C6946" t="s">
        <v>80</v>
      </c>
      <c r="D6946" t="s">
        <v>82</v>
      </c>
      <c r="E6946" t="s">
        <v>131</v>
      </c>
      <c r="F6946" t="s">
        <v>19860</v>
      </c>
      <c r="G6946" t="s">
        <v>133</v>
      </c>
      <c r="H6946" t="s">
        <v>134</v>
      </c>
      <c r="I6946" t="s">
        <v>135</v>
      </c>
      <c r="J6946" t="s">
        <v>136</v>
      </c>
      <c r="K6946" t="s">
        <v>137</v>
      </c>
      <c r="L6946" t="s">
        <v>19861</v>
      </c>
      <c r="M6946" t="s">
        <v>19862</v>
      </c>
      <c r="N6946">
        <v>1.824166666</v>
      </c>
      <c r="O6946">
        <v>0</v>
      </c>
      <c r="P6946">
        <v>1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0.36536230653910007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0.36536230653910007</v>
      </c>
    </row>
    <row r="6947" spans="1:31" x14ac:dyDescent="0.25">
      <c r="A6947">
        <v>1733366</v>
      </c>
      <c r="B6947">
        <v>1</v>
      </c>
      <c r="C6947" t="s">
        <v>81</v>
      </c>
      <c r="D6947" t="s">
        <v>121</v>
      </c>
      <c r="E6947" t="s">
        <v>171</v>
      </c>
      <c r="F6947" t="s">
        <v>19480</v>
      </c>
      <c r="G6947" t="s">
        <v>295</v>
      </c>
      <c r="H6947" t="s">
        <v>143</v>
      </c>
      <c r="I6947" t="s">
        <v>135</v>
      </c>
      <c r="J6947" t="s">
        <v>136</v>
      </c>
      <c r="K6947" t="s">
        <v>137</v>
      </c>
      <c r="L6947" t="s">
        <v>19863</v>
      </c>
      <c r="M6947" t="s">
        <v>19864</v>
      </c>
      <c r="N6947">
        <v>2.3333333330000001</v>
      </c>
      <c r="O6947">
        <v>0</v>
      </c>
      <c r="P6947">
        <v>175</v>
      </c>
      <c r="Q6947">
        <v>0</v>
      </c>
      <c r="R6947">
        <v>11</v>
      </c>
      <c r="S6947">
        <v>0</v>
      </c>
      <c r="T6947">
        <v>19</v>
      </c>
      <c r="U6947">
        <v>0</v>
      </c>
      <c r="V6947">
        <v>0</v>
      </c>
      <c r="W6947">
        <v>0</v>
      </c>
      <c r="X6947">
        <v>58.412291473685052</v>
      </c>
      <c r="Y6947">
        <v>0</v>
      </c>
      <c r="Z6947">
        <v>2.193963542363782</v>
      </c>
      <c r="AA6947">
        <v>0</v>
      </c>
      <c r="AB6947">
        <v>7.1004814926369653</v>
      </c>
      <c r="AC6947">
        <v>0</v>
      </c>
      <c r="AD6947">
        <v>0</v>
      </c>
      <c r="AE6947">
        <v>67.706736508685793</v>
      </c>
    </row>
    <row r="6948" spans="1:31" x14ac:dyDescent="0.25">
      <c r="A6948">
        <v>1722875</v>
      </c>
      <c r="B6948">
        <v>1</v>
      </c>
      <c r="C6948" t="s">
        <v>80</v>
      </c>
      <c r="D6948" t="s">
        <v>110</v>
      </c>
      <c r="E6948" t="s">
        <v>314</v>
      </c>
      <c r="F6948" t="s">
        <v>19865</v>
      </c>
      <c r="G6948" t="s">
        <v>316</v>
      </c>
      <c r="H6948" t="s">
        <v>143</v>
      </c>
      <c r="I6948" t="s">
        <v>135</v>
      </c>
      <c r="J6948" t="s">
        <v>136</v>
      </c>
      <c r="K6948" t="s">
        <v>153</v>
      </c>
      <c r="L6948" t="s">
        <v>19866</v>
      </c>
      <c r="M6948" t="s">
        <v>19867</v>
      </c>
      <c r="N6948">
        <v>0.104166666</v>
      </c>
      <c r="O6948">
        <v>0</v>
      </c>
      <c r="P6948">
        <v>5699</v>
      </c>
      <c r="Q6948">
        <v>0</v>
      </c>
      <c r="R6948">
        <v>1</v>
      </c>
      <c r="S6948">
        <v>1</v>
      </c>
      <c r="T6948">
        <v>289</v>
      </c>
      <c r="U6948">
        <v>1</v>
      </c>
      <c r="V6948">
        <v>2</v>
      </c>
      <c r="W6948">
        <v>0</v>
      </c>
      <c r="X6948">
        <v>112.05446328519218</v>
      </c>
      <c r="Y6948">
        <v>0</v>
      </c>
      <c r="Z6948">
        <v>0</v>
      </c>
      <c r="AA6948">
        <v>0</v>
      </c>
      <c r="AB6948">
        <v>30.883598486831445</v>
      </c>
      <c r="AC6948">
        <v>0</v>
      </c>
      <c r="AD6948">
        <v>1.8174624888361461</v>
      </c>
      <c r="AE6948">
        <v>144.75552426085977</v>
      </c>
    </row>
    <row r="6949" spans="1:31" x14ac:dyDescent="0.25">
      <c r="A6949">
        <v>1723173</v>
      </c>
      <c r="B6949">
        <v>1</v>
      </c>
      <c r="C6949" t="s">
        <v>80</v>
      </c>
      <c r="D6949" t="s">
        <v>99</v>
      </c>
      <c r="E6949" t="s">
        <v>160</v>
      </c>
      <c r="F6949" t="s">
        <v>19868</v>
      </c>
      <c r="G6949" t="s">
        <v>162</v>
      </c>
      <c r="H6949" t="s">
        <v>134</v>
      </c>
      <c r="I6949" t="s">
        <v>135</v>
      </c>
      <c r="J6949" t="s">
        <v>136</v>
      </c>
      <c r="K6949" t="s">
        <v>137</v>
      </c>
      <c r="L6949" t="s">
        <v>19869</v>
      </c>
      <c r="M6949" t="s">
        <v>19870</v>
      </c>
      <c r="N6949">
        <v>6.7313888879999997</v>
      </c>
      <c r="O6949">
        <v>0</v>
      </c>
      <c r="P6949">
        <v>88</v>
      </c>
      <c r="Q6949">
        <v>0</v>
      </c>
      <c r="R6949">
        <v>0</v>
      </c>
      <c r="S6949">
        <v>0</v>
      </c>
      <c r="T6949">
        <v>6</v>
      </c>
      <c r="U6949">
        <v>0</v>
      </c>
      <c r="V6949">
        <v>0</v>
      </c>
      <c r="W6949">
        <v>0</v>
      </c>
      <c r="X6949">
        <v>87.458523866939402</v>
      </c>
      <c r="Y6949">
        <v>0</v>
      </c>
      <c r="Z6949">
        <v>0</v>
      </c>
      <c r="AA6949">
        <v>0</v>
      </c>
      <c r="AB6949">
        <v>32.782596555842851</v>
      </c>
      <c r="AC6949">
        <v>0</v>
      </c>
      <c r="AD6949">
        <v>0</v>
      </c>
      <c r="AE6949">
        <v>120.24112042278225</v>
      </c>
    </row>
    <row r="6950" spans="1:31" x14ac:dyDescent="0.25">
      <c r="A6950">
        <v>1723273</v>
      </c>
      <c r="B6950">
        <v>1</v>
      </c>
      <c r="C6950" t="s">
        <v>80</v>
      </c>
      <c r="D6950" t="s">
        <v>84</v>
      </c>
      <c r="E6950" t="s">
        <v>131</v>
      </c>
      <c r="F6950" t="s">
        <v>19871</v>
      </c>
      <c r="G6950" t="s">
        <v>133</v>
      </c>
      <c r="H6950" t="s">
        <v>134</v>
      </c>
      <c r="I6950" t="s">
        <v>135</v>
      </c>
      <c r="J6950" t="s">
        <v>136</v>
      </c>
      <c r="K6950" t="s">
        <v>137</v>
      </c>
      <c r="L6950" t="s">
        <v>19872</v>
      </c>
      <c r="M6950" t="s">
        <v>19873</v>
      </c>
      <c r="N6950">
        <v>2.6597222220000001</v>
      </c>
      <c r="O6950">
        <v>0</v>
      </c>
      <c r="P6950">
        <v>0</v>
      </c>
      <c r="Q6950">
        <v>0</v>
      </c>
      <c r="R6950">
        <v>1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4.1956138825789999</v>
      </c>
      <c r="AA6950">
        <v>0</v>
      </c>
      <c r="AB6950">
        <v>0</v>
      </c>
      <c r="AC6950">
        <v>0</v>
      </c>
      <c r="AD6950">
        <v>0</v>
      </c>
      <c r="AE6950">
        <v>4.1956138825789999</v>
      </c>
    </row>
    <row r="6951" spans="1:31" x14ac:dyDescent="0.25">
      <c r="A6951">
        <v>1723130</v>
      </c>
      <c r="B6951">
        <v>1</v>
      </c>
      <c r="C6951" t="s">
        <v>80</v>
      </c>
      <c r="D6951" t="s">
        <v>83</v>
      </c>
      <c r="E6951" t="s">
        <v>441</v>
      </c>
      <c r="F6951" t="s">
        <v>19874</v>
      </c>
      <c r="G6951" t="s">
        <v>904</v>
      </c>
      <c r="H6951" t="s">
        <v>134</v>
      </c>
      <c r="I6951" t="s">
        <v>135</v>
      </c>
      <c r="J6951" t="s">
        <v>136</v>
      </c>
      <c r="K6951" t="s">
        <v>137</v>
      </c>
      <c r="L6951" t="s">
        <v>19875</v>
      </c>
      <c r="M6951" t="s">
        <v>19876</v>
      </c>
      <c r="N6951">
        <v>2.9483333329999999</v>
      </c>
      <c r="O6951">
        <v>0</v>
      </c>
      <c r="P6951">
        <v>104</v>
      </c>
      <c r="Q6951">
        <v>0</v>
      </c>
      <c r="R6951">
        <v>0</v>
      </c>
      <c r="S6951">
        <v>0</v>
      </c>
      <c r="T6951">
        <v>17</v>
      </c>
      <c r="U6951">
        <v>0</v>
      </c>
      <c r="V6951">
        <v>0</v>
      </c>
      <c r="W6951">
        <v>0</v>
      </c>
      <c r="X6951">
        <v>65.388268120069313</v>
      </c>
      <c r="Y6951">
        <v>0</v>
      </c>
      <c r="Z6951">
        <v>0</v>
      </c>
      <c r="AA6951">
        <v>0</v>
      </c>
      <c r="AB6951">
        <v>33.448868469552082</v>
      </c>
      <c r="AC6951">
        <v>0</v>
      </c>
      <c r="AD6951">
        <v>0</v>
      </c>
      <c r="AE6951">
        <v>98.837136589621394</v>
      </c>
    </row>
    <row r="6952" spans="1:31" x14ac:dyDescent="0.25">
      <c r="A6952">
        <v>1723259</v>
      </c>
      <c r="B6952">
        <v>1</v>
      </c>
      <c r="C6952" t="s">
        <v>80</v>
      </c>
      <c r="D6952" t="s">
        <v>100</v>
      </c>
      <c r="E6952" t="s">
        <v>314</v>
      </c>
      <c r="F6952" t="s">
        <v>19877</v>
      </c>
      <c r="G6952" t="s">
        <v>147</v>
      </c>
      <c r="H6952" t="s">
        <v>143</v>
      </c>
      <c r="I6952" t="s">
        <v>135</v>
      </c>
      <c r="J6952" t="s">
        <v>136</v>
      </c>
      <c r="K6952" t="s">
        <v>137</v>
      </c>
      <c r="L6952" t="s">
        <v>19878</v>
      </c>
      <c r="M6952" t="s">
        <v>19879</v>
      </c>
      <c r="N6952">
        <v>0.61027777699999997</v>
      </c>
      <c r="O6952">
        <v>11</v>
      </c>
      <c r="P6952">
        <v>4562</v>
      </c>
      <c r="Q6952">
        <v>51</v>
      </c>
      <c r="R6952">
        <v>625</v>
      </c>
      <c r="S6952">
        <v>66</v>
      </c>
      <c r="T6952">
        <v>717</v>
      </c>
      <c r="U6952">
        <v>9</v>
      </c>
      <c r="V6952">
        <v>1</v>
      </c>
      <c r="W6952">
        <v>2.7674283177648871</v>
      </c>
      <c r="X6952">
        <v>642.3646960271293</v>
      </c>
      <c r="Y6952">
        <v>18.817747607904394</v>
      </c>
      <c r="Z6952">
        <v>127.22181551684373</v>
      </c>
      <c r="AA6952">
        <v>207.50610930964268</v>
      </c>
      <c r="AB6952">
        <v>346.90633709360748</v>
      </c>
      <c r="AC6952">
        <v>460.58091828616523</v>
      </c>
      <c r="AD6952">
        <v>0.83696648159096576</v>
      </c>
      <c r="AE6952">
        <v>1807.0020186406487</v>
      </c>
    </row>
    <row r="6953" spans="1:31" x14ac:dyDescent="0.25">
      <c r="A6953">
        <v>1722927</v>
      </c>
      <c r="B6953">
        <v>1</v>
      </c>
      <c r="C6953" t="s">
        <v>80</v>
      </c>
      <c r="D6953" t="s">
        <v>106</v>
      </c>
      <c r="E6953" t="s">
        <v>131</v>
      </c>
      <c r="F6953" t="s">
        <v>19880</v>
      </c>
      <c r="G6953" t="s">
        <v>133</v>
      </c>
      <c r="H6953" t="s">
        <v>134</v>
      </c>
      <c r="I6953" t="s">
        <v>135</v>
      </c>
      <c r="J6953" t="s">
        <v>136</v>
      </c>
      <c r="K6953" t="s">
        <v>137</v>
      </c>
      <c r="L6953" t="s">
        <v>19881</v>
      </c>
      <c r="M6953" t="s">
        <v>19882</v>
      </c>
      <c r="N6953">
        <v>2.1861111110000002</v>
      </c>
      <c r="O6953">
        <v>0</v>
      </c>
      <c r="P6953">
        <v>1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0.10346376097447084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0.10346376097447084</v>
      </c>
    </row>
    <row r="6954" spans="1:31" x14ac:dyDescent="0.25">
      <c r="A6954">
        <v>1722904</v>
      </c>
      <c r="B6954">
        <v>1</v>
      </c>
      <c r="C6954" t="s">
        <v>80</v>
      </c>
      <c r="D6954" t="s">
        <v>86</v>
      </c>
      <c r="E6954" t="s">
        <v>131</v>
      </c>
      <c r="F6954" t="s">
        <v>19883</v>
      </c>
      <c r="G6954" t="s">
        <v>242</v>
      </c>
      <c r="H6954" t="s">
        <v>134</v>
      </c>
      <c r="I6954" t="s">
        <v>135</v>
      </c>
      <c r="J6954" t="s">
        <v>136</v>
      </c>
      <c r="K6954" t="s">
        <v>137</v>
      </c>
      <c r="L6954" t="s">
        <v>19884</v>
      </c>
      <c r="M6954" t="s">
        <v>19885</v>
      </c>
      <c r="N6954">
        <v>3.2202777770000002</v>
      </c>
      <c r="O6954">
        <v>0</v>
      </c>
      <c r="P6954">
        <v>9</v>
      </c>
      <c r="Q6954">
        <v>0</v>
      </c>
      <c r="R6954">
        <v>0</v>
      </c>
      <c r="S6954">
        <v>0</v>
      </c>
      <c r="T6954">
        <v>10</v>
      </c>
      <c r="U6954">
        <v>0</v>
      </c>
      <c r="V6954">
        <v>0</v>
      </c>
      <c r="W6954">
        <v>0</v>
      </c>
      <c r="X6954">
        <v>8.5640986861472044</v>
      </c>
      <c r="Y6954">
        <v>0</v>
      </c>
      <c r="Z6954">
        <v>0</v>
      </c>
      <c r="AA6954">
        <v>0</v>
      </c>
      <c r="AB6954">
        <v>23.803955542156697</v>
      </c>
      <c r="AC6954">
        <v>0</v>
      </c>
      <c r="AD6954">
        <v>0</v>
      </c>
      <c r="AE6954">
        <v>32.368054228303905</v>
      </c>
    </row>
    <row r="6955" spans="1:31" x14ac:dyDescent="0.25">
      <c r="A6955">
        <v>1723113</v>
      </c>
      <c r="B6955">
        <v>1</v>
      </c>
      <c r="C6955" t="s">
        <v>80</v>
      </c>
      <c r="D6955" t="s">
        <v>99</v>
      </c>
      <c r="E6955" t="s">
        <v>131</v>
      </c>
      <c r="F6955" t="s">
        <v>19886</v>
      </c>
      <c r="G6955" t="s">
        <v>133</v>
      </c>
      <c r="H6955" t="s">
        <v>134</v>
      </c>
      <c r="I6955" t="s">
        <v>135</v>
      </c>
      <c r="J6955" t="s">
        <v>136</v>
      </c>
      <c r="K6955" t="s">
        <v>137</v>
      </c>
      <c r="L6955" t="s">
        <v>19887</v>
      </c>
      <c r="M6955" t="s">
        <v>19888</v>
      </c>
      <c r="N6955">
        <v>2.4622222219999998</v>
      </c>
      <c r="O6955">
        <v>0</v>
      </c>
      <c r="P6955">
        <v>1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0.10731598408196111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0.10731598408196111</v>
      </c>
    </row>
    <row r="6956" spans="1:31" x14ac:dyDescent="0.25">
      <c r="A6956">
        <v>1733332</v>
      </c>
      <c r="B6956">
        <v>1</v>
      </c>
      <c r="C6956" t="s">
        <v>80</v>
      </c>
      <c r="D6956" t="s">
        <v>101</v>
      </c>
      <c r="E6956" t="s">
        <v>160</v>
      </c>
      <c r="F6956" t="s">
        <v>19889</v>
      </c>
      <c r="G6956" t="s">
        <v>269</v>
      </c>
      <c r="H6956" t="s">
        <v>134</v>
      </c>
      <c r="I6956" t="s">
        <v>135</v>
      </c>
      <c r="J6956" t="s">
        <v>136</v>
      </c>
      <c r="K6956" t="s">
        <v>137</v>
      </c>
      <c r="L6956" t="s">
        <v>19890</v>
      </c>
      <c r="M6956" t="s">
        <v>19891</v>
      </c>
      <c r="N6956">
        <v>0.59499999999999997</v>
      </c>
      <c r="O6956">
        <v>0</v>
      </c>
      <c r="P6956">
        <v>67</v>
      </c>
      <c r="Q6956">
        <v>0</v>
      </c>
      <c r="R6956">
        <v>1</v>
      </c>
      <c r="S6956">
        <v>0</v>
      </c>
      <c r="T6956">
        <v>9</v>
      </c>
      <c r="U6956">
        <v>0</v>
      </c>
      <c r="V6956">
        <v>0</v>
      </c>
      <c r="W6956">
        <v>0</v>
      </c>
      <c r="X6956">
        <v>15.579147014730895</v>
      </c>
      <c r="Y6956">
        <v>0</v>
      </c>
      <c r="Z6956">
        <v>4.8300403438783335E-2</v>
      </c>
      <c r="AA6956">
        <v>0</v>
      </c>
      <c r="AB6956">
        <v>6.4454457326420664</v>
      </c>
      <c r="AC6956">
        <v>0</v>
      </c>
      <c r="AD6956">
        <v>0</v>
      </c>
      <c r="AE6956">
        <v>22.072893150811744</v>
      </c>
    </row>
    <row r="6957" spans="1:31" x14ac:dyDescent="0.25">
      <c r="A6957">
        <v>1723196</v>
      </c>
      <c r="B6957">
        <v>1</v>
      </c>
      <c r="C6957" t="s">
        <v>81</v>
      </c>
      <c r="D6957" t="s">
        <v>113</v>
      </c>
      <c r="E6957" t="s">
        <v>160</v>
      </c>
      <c r="F6957" t="s">
        <v>19892</v>
      </c>
      <c r="G6957" t="s">
        <v>162</v>
      </c>
      <c r="H6957" t="s">
        <v>134</v>
      </c>
      <c r="I6957" t="s">
        <v>135</v>
      </c>
      <c r="J6957" t="s">
        <v>136</v>
      </c>
      <c r="K6957" t="s">
        <v>137</v>
      </c>
      <c r="L6957" t="s">
        <v>19893</v>
      </c>
      <c r="M6957" t="s">
        <v>19894</v>
      </c>
      <c r="N6957">
        <v>2.4369444439999999</v>
      </c>
      <c r="O6957">
        <v>0</v>
      </c>
      <c r="P6957">
        <v>7</v>
      </c>
      <c r="Q6957">
        <v>0</v>
      </c>
      <c r="R6957">
        <v>1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2.4386610042063226</v>
      </c>
      <c r="Y6957">
        <v>0</v>
      </c>
      <c r="Z6957">
        <v>0.11333659284425832</v>
      </c>
      <c r="AA6957">
        <v>0</v>
      </c>
      <c r="AB6957">
        <v>0</v>
      </c>
      <c r="AC6957">
        <v>0</v>
      </c>
      <c r="AD6957">
        <v>0</v>
      </c>
      <c r="AE6957">
        <v>2.551997597050581</v>
      </c>
    </row>
    <row r="6958" spans="1:31" x14ac:dyDescent="0.25">
      <c r="A6958">
        <v>1723153</v>
      </c>
      <c r="B6958">
        <v>1</v>
      </c>
      <c r="C6958" t="s">
        <v>80</v>
      </c>
      <c r="D6958" t="s">
        <v>108</v>
      </c>
      <c r="E6958" t="s">
        <v>140</v>
      </c>
      <c r="F6958" t="s">
        <v>6225</v>
      </c>
      <c r="G6958" t="s">
        <v>147</v>
      </c>
      <c r="H6958" t="s">
        <v>143</v>
      </c>
      <c r="I6958" t="s">
        <v>455</v>
      </c>
      <c r="J6958" t="s">
        <v>136</v>
      </c>
      <c r="K6958" t="s">
        <v>137</v>
      </c>
      <c r="L6958" t="s">
        <v>19895</v>
      </c>
      <c r="M6958" t="s">
        <v>19896</v>
      </c>
      <c r="N6958">
        <v>1.2222222E-2</v>
      </c>
      <c r="O6958">
        <v>0</v>
      </c>
      <c r="P6958">
        <v>2315</v>
      </c>
      <c r="Q6958">
        <v>4</v>
      </c>
      <c r="R6958">
        <v>366</v>
      </c>
      <c r="S6958">
        <v>9</v>
      </c>
      <c r="T6958">
        <v>377</v>
      </c>
      <c r="U6958">
        <v>1</v>
      </c>
      <c r="V6958">
        <v>0</v>
      </c>
      <c r="W6958">
        <v>0</v>
      </c>
      <c r="X6958">
        <v>3.6915026923255554</v>
      </c>
      <c r="Y6958">
        <v>0.10586559810904002</v>
      </c>
      <c r="Z6958">
        <v>0.50097282183395353</v>
      </c>
      <c r="AA6958">
        <v>0.69897840961532243</v>
      </c>
      <c r="AB6958">
        <v>3.3791750731444501</v>
      </c>
      <c r="AC6958">
        <v>0.12994056540696</v>
      </c>
      <c r="AD6958">
        <v>0</v>
      </c>
      <c r="AE6958">
        <v>8.5064351604352808</v>
      </c>
    </row>
    <row r="6959" spans="1:31" x14ac:dyDescent="0.25">
      <c r="A6959">
        <v>1733398</v>
      </c>
      <c r="B6959">
        <v>1</v>
      </c>
      <c r="C6959" t="s">
        <v>80</v>
      </c>
      <c r="D6959" t="s">
        <v>110</v>
      </c>
      <c r="E6959" t="s">
        <v>150</v>
      </c>
      <c r="F6959" t="s">
        <v>11026</v>
      </c>
      <c r="G6959" t="s">
        <v>326</v>
      </c>
      <c r="H6959" t="s">
        <v>134</v>
      </c>
      <c r="I6959" t="s">
        <v>135</v>
      </c>
      <c r="J6959" t="s">
        <v>136</v>
      </c>
      <c r="K6959" t="s">
        <v>137</v>
      </c>
      <c r="L6959" t="s">
        <v>19897</v>
      </c>
      <c r="M6959" t="s">
        <v>19898</v>
      </c>
      <c r="N6959">
        <v>5.1438888880000002</v>
      </c>
      <c r="O6959">
        <v>0</v>
      </c>
      <c r="P6959">
        <v>336</v>
      </c>
      <c r="Q6959">
        <v>0</v>
      </c>
      <c r="R6959">
        <v>0</v>
      </c>
      <c r="S6959">
        <v>0</v>
      </c>
      <c r="T6959">
        <v>27</v>
      </c>
      <c r="U6959">
        <v>0</v>
      </c>
      <c r="V6959">
        <v>0</v>
      </c>
      <c r="W6959">
        <v>0</v>
      </c>
      <c r="X6959">
        <v>552.58375417189711</v>
      </c>
      <c r="Y6959">
        <v>0</v>
      </c>
      <c r="Z6959">
        <v>0</v>
      </c>
      <c r="AA6959">
        <v>0</v>
      </c>
      <c r="AB6959">
        <v>59.503069942361556</v>
      </c>
      <c r="AC6959">
        <v>0</v>
      </c>
      <c r="AD6959">
        <v>0</v>
      </c>
      <c r="AE6959">
        <v>612.08682411425866</v>
      </c>
    </row>
    <row r="6960" spans="1:31" x14ac:dyDescent="0.25">
      <c r="A6960">
        <v>1723033</v>
      </c>
      <c r="B6960">
        <v>1</v>
      </c>
      <c r="C6960" t="s">
        <v>80</v>
      </c>
      <c r="D6960" t="s">
        <v>101</v>
      </c>
      <c r="E6960" t="s">
        <v>131</v>
      </c>
      <c r="F6960" t="s">
        <v>19899</v>
      </c>
      <c r="G6960" t="s">
        <v>242</v>
      </c>
      <c r="H6960" t="s">
        <v>134</v>
      </c>
      <c r="I6960" t="s">
        <v>135</v>
      </c>
      <c r="J6960" t="s">
        <v>136</v>
      </c>
      <c r="K6960" t="s">
        <v>137</v>
      </c>
      <c r="L6960" t="s">
        <v>19900</v>
      </c>
      <c r="M6960" t="s">
        <v>19901</v>
      </c>
      <c r="N6960">
        <v>9.2355555549999995</v>
      </c>
      <c r="O6960">
        <v>0</v>
      </c>
      <c r="P6960">
        <v>1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1.1626679519027134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1.1626679519027134</v>
      </c>
    </row>
    <row r="6961" spans="1:31" x14ac:dyDescent="0.25">
      <c r="A6961">
        <v>1722990</v>
      </c>
      <c r="B6961">
        <v>1</v>
      </c>
      <c r="C6961" t="s">
        <v>80</v>
      </c>
      <c r="D6961" t="s">
        <v>88</v>
      </c>
      <c r="E6961" t="s">
        <v>171</v>
      </c>
      <c r="F6961" t="s">
        <v>19902</v>
      </c>
      <c r="G6961" t="s">
        <v>173</v>
      </c>
      <c r="H6961" t="s">
        <v>143</v>
      </c>
      <c r="I6961" t="s">
        <v>135</v>
      </c>
      <c r="J6961" t="s">
        <v>136</v>
      </c>
      <c r="K6961" t="s">
        <v>153</v>
      </c>
      <c r="L6961" t="s">
        <v>19903</v>
      </c>
      <c r="M6961" t="s">
        <v>19904</v>
      </c>
      <c r="N6961">
        <v>4.2622222220000001</v>
      </c>
      <c r="O6961">
        <v>0</v>
      </c>
      <c r="P6961">
        <v>336</v>
      </c>
      <c r="Q6961">
        <v>0</v>
      </c>
      <c r="R6961">
        <v>0</v>
      </c>
      <c r="S6961">
        <v>0</v>
      </c>
      <c r="T6961">
        <v>8</v>
      </c>
      <c r="U6961">
        <v>0</v>
      </c>
      <c r="V6961">
        <v>0</v>
      </c>
      <c r="W6961">
        <v>0</v>
      </c>
      <c r="X6961">
        <v>360.42527623637369</v>
      </c>
      <c r="Y6961">
        <v>0</v>
      </c>
      <c r="Z6961">
        <v>0</v>
      </c>
      <c r="AA6961">
        <v>0</v>
      </c>
      <c r="AB6961">
        <v>27.860688918190611</v>
      </c>
      <c r="AC6961">
        <v>0</v>
      </c>
      <c r="AD6961">
        <v>0</v>
      </c>
      <c r="AE6961">
        <v>388.28596515456428</v>
      </c>
    </row>
    <row r="6962" spans="1:31" x14ac:dyDescent="0.25">
      <c r="A6962">
        <v>1723076</v>
      </c>
      <c r="B6962">
        <v>1</v>
      </c>
      <c r="C6962" t="s">
        <v>80</v>
      </c>
      <c r="D6962" t="s">
        <v>94</v>
      </c>
      <c r="E6962" t="s">
        <v>441</v>
      </c>
      <c r="F6962" t="s">
        <v>19905</v>
      </c>
      <c r="G6962" t="s">
        <v>162</v>
      </c>
      <c r="H6962" t="s">
        <v>134</v>
      </c>
      <c r="I6962" t="s">
        <v>135</v>
      </c>
      <c r="J6962" t="s">
        <v>136</v>
      </c>
      <c r="K6962" t="s">
        <v>137</v>
      </c>
      <c r="L6962" t="s">
        <v>19906</v>
      </c>
      <c r="M6962" t="s">
        <v>19907</v>
      </c>
      <c r="N6962">
        <v>2.0413888880000002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66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122.12595808453554</v>
      </c>
      <c r="AC6962">
        <v>0</v>
      </c>
      <c r="AD6962">
        <v>0</v>
      </c>
      <c r="AE6962">
        <v>122.12595808453554</v>
      </c>
    </row>
    <row r="6963" spans="1:31" x14ac:dyDescent="0.25">
      <c r="A6963">
        <v>1733312</v>
      </c>
      <c r="B6963">
        <v>1</v>
      </c>
      <c r="C6963" t="s">
        <v>81</v>
      </c>
      <c r="D6963" t="s">
        <v>113</v>
      </c>
      <c r="E6963" t="s">
        <v>131</v>
      </c>
      <c r="F6963" t="s">
        <v>19908</v>
      </c>
      <c r="G6963" t="s">
        <v>242</v>
      </c>
      <c r="H6963" t="s">
        <v>134</v>
      </c>
      <c r="I6963" t="s">
        <v>135</v>
      </c>
      <c r="J6963" t="s">
        <v>136</v>
      </c>
      <c r="K6963" t="s">
        <v>137</v>
      </c>
      <c r="L6963" t="s">
        <v>19731</v>
      </c>
      <c r="M6963" t="s">
        <v>19909</v>
      </c>
      <c r="N6963">
        <v>1.5708333329999999</v>
      </c>
      <c r="O6963">
        <v>0</v>
      </c>
      <c r="P6963">
        <v>11</v>
      </c>
      <c r="Q6963">
        <v>0</v>
      </c>
      <c r="R6963">
        <v>0</v>
      </c>
      <c r="S6963">
        <v>0</v>
      </c>
      <c r="T6963">
        <v>2</v>
      </c>
      <c r="U6963">
        <v>0</v>
      </c>
      <c r="V6963">
        <v>0</v>
      </c>
      <c r="W6963">
        <v>0</v>
      </c>
      <c r="X6963">
        <v>5.5941378627934863</v>
      </c>
      <c r="Y6963">
        <v>0</v>
      </c>
      <c r="Z6963">
        <v>0</v>
      </c>
      <c r="AA6963">
        <v>0</v>
      </c>
      <c r="AB6963">
        <v>3.2643805741727374</v>
      </c>
      <c r="AC6963">
        <v>0</v>
      </c>
      <c r="AD6963">
        <v>0</v>
      </c>
      <c r="AE6963">
        <v>8.8585184369662233</v>
      </c>
    </row>
    <row r="6964" spans="1:31" x14ac:dyDescent="0.25">
      <c r="A6964">
        <v>1723093</v>
      </c>
      <c r="B6964">
        <v>1</v>
      </c>
      <c r="C6964" t="s">
        <v>80</v>
      </c>
      <c r="D6964" t="s">
        <v>101</v>
      </c>
      <c r="E6964" t="s">
        <v>160</v>
      </c>
      <c r="F6964" t="s">
        <v>6643</v>
      </c>
      <c r="G6964" t="s">
        <v>162</v>
      </c>
      <c r="H6964" t="s">
        <v>134</v>
      </c>
      <c r="I6964" t="s">
        <v>135</v>
      </c>
      <c r="J6964" t="s">
        <v>136</v>
      </c>
      <c r="K6964" t="s">
        <v>137</v>
      </c>
      <c r="L6964" t="s">
        <v>19910</v>
      </c>
      <c r="M6964" t="s">
        <v>19911</v>
      </c>
      <c r="N6964">
        <v>3.3008333329999999</v>
      </c>
      <c r="O6964">
        <v>0</v>
      </c>
      <c r="P6964">
        <v>180</v>
      </c>
      <c r="Q6964">
        <v>0</v>
      </c>
      <c r="R6964">
        <v>0</v>
      </c>
      <c r="S6964">
        <v>0</v>
      </c>
      <c r="T6964">
        <v>3</v>
      </c>
      <c r="U6964">
        <v>0</v>
      </c>
      <c r="V6964">
        <v>0</v>
      </c>
      <c r="W6964">
        <v>0</v>
      </c>
      <c r="X6964">
        <v>103.8777599854446</v>
      </c>
      <c r="Y6964">
        <v>0</v>
      </c>
      <c r="Z6964">
        <v>0</v>
      </c>
      <c r="AA6964">
        <v>0</v>
      </c>
      <c r="AB6964">
        <v>6.0842473846366598</v>
      </c>
      <c r="AC6964">
        <v>0</v>
      </c>
      <c r="AD6964">
        <v>0</v>
      </c>
      <c r="AE6964">
        <v>109.96200737008125</v>
      </c>
    </row>
    <row r="6965" spans="1:31" x14ac:dyDescent="0.25">
      <c r="A6965">
        <v>1722924</v>
      </c>
      <c r="B6965">
        <v>1</v>
      </c>
      <c r="C6965" t="s">
        <v>80</v>
      </c>
      <c r="D6965" t="s">
        <v>101</v>
      </c>
      <c r="E6965" t="s">
        <v>131</v>
      </c>
      <c r="F6965" t="s">
        <v>19912</v>
      </c>
      <c r="G6965" t="s">
        <v>157</v>
      </c>
      <c r="H6965" t="s">
        <v>134</v>
      </c>
      <c r="I6965" t="s">
        <v>135</v>
      </c>
      <c r="J6965" t="s">
        <v>136</v>
      </c>
      <c r="K6965" t="s">
        <v>137</v>
      </c>
      <c r="L6965" t="s">
        <v>19913</v>
      </c>
      <c r="M6965" t="s">
        <v>19914</v>
      </c>
      <c r="N6965">
        <v>2.3208333329999999</v>
      </c>
      <c r="O6965">
        <v>0</v>
      </c>
      <c r="P6965">
        <v>1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0.42590927500875003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0.42590927500875003</v>
      </c>
    </row>
    <row r="6966" spans="1:31" x14ac:dyDescent="0.25">
      <c r="A6966">
        <v>1722947</v>
      </c>
      <c r="B6966">
        <v>1</v>
      </c>
      <c r="C6966" t="s">
        <v>80</v>
      </c>
      <c r="D6966" t="s">
        <v>94</v>
      </c>
      <c r="E6966" t="s">
        <v>150</v>
      </c>
      <c r="F6966" t="s">
        <v>18329</v>
      </c>
      <c r="G6966" t="s">
        <v>152</v>
      </c>
      <c r="H6966" t="s">
        <v>134</v>
      </c>
      <c r="I6966" t="s">
        <v>135</v>
      </c>
      <c r="J6966" t="s">
        <v>136</v>
      </c>
      <c r="K6966" t="s">
        <v>153</v>
      </c>
      <c r="L6966" t="s">
        <v>19915</v>
      </c>
      <c r="M6966" t="s">
        <v>19916</v>
      </c>
      <c r="N6966">
        <v>7.8821786109999996</v>
      </c>
      <c r="O6966">
        <v>0</v>
      </c>
      <c r="P6966">
        <v>65</v>
      </c>
      <c r="Q6966">
        <v>0</v>
      </c>
      <c r="R6966">
        <v>0</v>
      </c>
      <c r="S6966">
        <v>0</v>
      </c>
      <c r="T6966">
        <v>7</v>
      </c>
      <c r="U6966">
        <v>0</v>
      </c>
      <c r="V6966">
        <v>0</v>
      </c>
      <c r="W6966">
        <v>0</v>
      </c>
      <c r="X6966">
        <v>115.41224927526115</v>
      </c>
      <c r="Y6966">
        <v>0</v>
      </c>
      <c r="Z6966">
        <v>0</v>
      </c>
      <c r="AA6966">
        <v>0</v>
      </c>
      <c r="AB6966">
        <v>77.540416147559029</v>
      </c>
      <c r="AC6966">
        <v>0</v>
      </c>
      <c r="AD6966">
        <v>0</v>
      </c>
      <c r="AE6966">
        <v>192.95266542282019</v>
      </c>
    </row>
    <row r="6967" spans="1:31" x14ac:dyDescent="0.25">
      <c r="A6967">
        <v>1722970</v>
      </c>
      <c r="B6967">
        <v>1</v>
      </c>
      <c r="C6967" t="s">
        <v>80</v>
      </c>
      <c r="D6967" t="s">
        <v>102</v>
      </c>
      <c r="E6967" t="s">
        <v>140</v>
      </c>
      <c r="F6967" t="s">
        <v>19917</v>
      </c>
      <c r="G6967" t="s">
        <v>246</v>
      </c>
      <c r="H6967" t="s">
        <v>143</v>
      </c>
      <c r="I6967" t="s">
        <v>135</v>
      </c>
      <c r="J6967" t="s">
        <v>136</v>
      </c>
      <c r="K6967" t="s">
        <v>137</v>
      </c>
      <c r="L6967" t="s">
        <v>19918</v>
      </c>
      <c r="M6967" t="s">
        <v>19919</v>
      </c>
      <c r="N6967">
        <v>1.132777777</v>
      </c>
      <c r="O6967">
        <v>0</v>
      </c>
      <c r="P6967">
        <v>1081</v>
      </c>
      <c r="Q6967">
        <v>6</v>
      </c>
      <c r="R6967">
        <v>215</v>
      </c>
      <c r="S6967">
        <v>6</v>
      </c>
      <c r="T6967">
        <v>119</v>
      </c>
      <c r="U6967">
        <v>0</v>
      </c>
      <c r="V6967">
        <v>0</v>
      </c>
      <c r="W6967">
        <v>0</v>
      </c>
      <c r="X6967">
        <v>145.90833929868637</v>
      </c>
      <c r="Y6967">
        <v>3.1382623961411307</v>
      </c>
      <c r="Z6967">
        <v>61.636981241649814</v>
      </c>
      <c r="AA6967">
        <v>77.9263431680655</v>
      </c>
      <c r="AB6967">
        <v>138.22775705996904</v>
      </c>
      <c r="AC6967">
        <v>0</v>
      </c>
      <c r="AD6967">
        <v>0</v>
      </c>
      <c r="AE6967">
        <v>426.83768316451187</v>
      </c>
    </row>
    <row r="6968" spans="1:31" x14ac:dyDescent="0.25">
      <c r="A6968">
        <v>1723239</v>
      </c>
      <c r="B6968">
        <v>1</v>
      </c>
      <c r="C6968" t="s">
        <v>80</v>
      </c>
      <c r="D6968" t="s">
        <v>82</v>
      </c>
      <c r="E6968" t="s">
        <v>171</v>
      </c>
      <c r="F6968" t="s">
        <v>19920</v>
      </c>
      <c r="G6968" t="s">
        <v>147</v>
      </c>
      <c r="H6968" t="s">
        <v>143</v>
      </c>
      <c r="I6968" t="s">
        <v>135</v>
      </c>
      <c r="J6968" t="s">
        <v>136</v>
      </c>
      <c r="K6968" t="s">
        <v>137</v>
      </c>
      <c r="L6968" t="s">
        <v>19921</v>
      </c>
      <c r="M6968" t="s">
        <v>19922</v>
      </c>
      <c r="N6968">
        <v>0.169444444</v>
      </c>
      <c r="O6968">
        <v>14</v>
      </c>
      <c r="P6968">
        <v>11014</v>
      </c>
      <c r="Q6968">
        <v>0</v>
      </c>
      <c r="R6968">
        <v>0</v>
      </c>
      <c r="S6968">
        <v>3</v>
      </c>
      <c r="T6968">
        <v>1919</v>
      </c>
      <c r="U6968">
        <v>0</v>
      </c>
      <c r="V6968">
        <v>4</v>
      </c>
      <c r="W6968">
        <v>0.62026728297585842</v>
      </c>
      <c r="X6968">
        <v>427.25170813590432</v>
      </c>
      <c r="Y6968">
        <v>0</v>
      </c>
      <c r="Z6968">
        <v>0</v>
      </c>
      <c r="AA6968">
        <v>94.009245718008216</v>
      </c>
      <c r="AB6968">
        <v>314.51025131567133</v>
      </c>
      <c r="AC6968">
        <v>0</v>
      </c>
      <c r="AD6968">
        <v>6.6980994520178063</v>
      </c>
      <c r="AE6968">
        <v>843.0895719045775</v>
      </c>
    </row>
    <row r="6969" spans="1:31" x14ac:dyDescent="0.25">
      <c r="A6969">
        <v>1722993</v>
      </c>
      <c r="B6969">
        <v>1</v>
      </c>
      <c r="C6969" t="s">
        <v>80</v>
      </c>
      <c r="D6969" t="s">
        <v>96</v>
      </c>
      <c r="E6969" t="s">
        <v>131</v>
      </c>
      <c r="F6969" t="s">
        <v>19923</v>
      </c>
      <c r="G6969" t="s">
        <v>242</v>
      </c>
      <c r="H6969" t="s">
        <v>134</v>
      </c>
      <c r="I6969" t="s">
        <v>135</v>
      </c>
      <c r="J6969" t="s">
        <v>136</v>
      </c>
      <c r="K6969" t="s">
        <v>137</v>
      </c>
      <c r="L6969" t="s">
        <v>19720</v>
      </c>
      <c r="M6969" t="s">
        <v>19419</v>
      </c>
      <c r="N6969">
        <v>2.2669444439999999</v>
      </c>
      <c r="O6969">
        <v>0</v>
      </c>
      <c r="P6969">
        <v>21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4.5799361723545706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4.5799361723545706</v>
      </c>
    </row>
    <row r="6970" spans="1:31" x14ac:dyDescent="0.25">
      <c r="A6970">
        <v>1733335</v>
      </c>
      <c r="B6970">
        <v>1</v>
      </c>
      <c r="C6970" t="s">
        <v>81</v>
      </c>
      <c r="D6970" t="s">
        <v>115</v>
      </c>
      <c r="E6970" t="s">
        <v>160</v>
      </c>
      <c r="F6970" t="s">
        <v>19924</v>
      </c>
      <c r="G6970" t="s">
        <v>162</v>
      </c>
      <c r="H6970" t="s">
        <v>134</v>
      </c>
      <c r="I6970" t="s">
        <v>135</v>
      </c>
      <c r="J6970" t="s">
        <v>136</v>
      </c>
      <c r="K6970" t="s">
        <v>137</v>
      </c>
      <c r="L6970" t="s">
        <v>19925</v>
      </c>
      <c r="M6970" t="s">
        <v>19926</v>
      </c>
      <c r="N6970">
        <v>1.1330555550000001</v>
      </c>
      <c r="O6970">
        <v>0</v>
      </c>
      <c r="P6970">
        <v>23</v>
      </c>
      <c r="Q6970">
        <v>0</v>
      </c>
      <c r="R6970">
        <v>4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0.23004080383838588</v>
      </c>
      <c r="Y6970">
        <v>0</v>
      </c>
      <c r="Z6970">
        <v>0.1051990782475553</v>
      </c>
      <c r="AA6970">
        <v>0</v>
      </c>
      <c r="AB6970">
        <v>0</v>
      </c>
      <c r="AC6970">
        <v>0</v>
      </c>
      <c r="AD6970">
        <v>0</v>
      </c>
      <c r="AE6970">
        <v>0.33523988208594119</v>
      </c>
    </row>
    <row r="6971" spans="1:31" x14ac:dyDescent="0.25">
      <c r="A6971">
        <v>1733329</v>
      </c>
      <c r="B6971">
        <v>1</v>
      </c>
      <c r="C6971" t="s">
        <v>81</v>
      </c>
      <c r="D6971" t="s">
        <v>127</v>
      </c>
      <c r="E6971" t="s">
        <v>171</v>
      </c>
      <c r="F6971" t="s">
        <v>1715</v>
      </c>
      <c r="G6971" t="s">
        <v>147</v>
      </c>
      <c r="H6971" t="s">
        <v>143</v>
      </c>
      <c r="I6971" t="s">
        <v>135</v>
      </c>
      <c r="J6971" t="s">
        <v>136</v>
      </c>
      <c r="K6971" t="s">
        <v>137</v>
      </c>
      <c r="L6971" t="s">
        <v>19927</v>
      </c>
      <c r="M6971" t="s">
        <v>19928</v>
      </c>
      <c r="N6971">
        <v>2.7952777769999999</v>
      </c>
      <c r="O6971">
        <v>4</v>
      </c>
      <c r="P6971">
        <v>0</v>
      </c>
      <c r="Q6971">
        <v>155</v>
      </c>
      <c r="R6971">
        <v>6</v>
      </c>
      <c r="S6971">
        <v>7</v>
      </c>
      <c r="T6971">
        <v>0</v>
      </c>
      <c r="U6971">
        <v>0</v>
      </c>
      <c r="V6971">
        <v>0</v>
      </c>
      <c r="W6971">
        <v>2.0084334211451176</v>
      </c>
      <c r="X6971">
        <v>0</v>
      </c>
      <c r="Y6971">
        <v>120.82938668464412</v>
      </c>
      <c r="Z6971">
        <v>2.8866465849080614</v>
      </c>
      <c r="AA6971">
        <v>35.273645044672165</v>
      </c>
      <c r="AB6971">
        <v>0</v>
      </c>
      <c r="AC6971">
        <v>0</v>
      </c>
      <c r="AD6971">
        <v>0</v>
      </c>
      <c r="AE6971">
        <v>160.99811173536946</v>
      </c>
    </row>
    <row r="6972" spans="1:31" x14ac:dyDescent="0.25">
      <c r="A6972">
        <v>1723053</v>
      </c>
      <c r="B6972">
        <v>1</v>
      </c>
      <c r="C6972" t="s">
        <v>81</v>
      </c>
      <c r="D6972" t="s">
        <v>118</v>
      </c>
      <c r="E6972" t="s">
        <v>160</v>
      </c>
      <c r="F6972" t="s">
        <v>19929</v>
      </c>
      <c r="G6972" t="s">
        <v>162</v>
      </c>
      <c r="H6972" t="s">
        <v>134</v>
      </c>
      <c r="I6972" t="s">
        <v>135</v>
      </c>
      <c r="J6972" t="s">
        <v>136</v>
      </c>
      <c r="K6972" t="s">
        <v>137</v>
      </c>
      <c r="L6972" t="s">
        <v>19930</v>
      </c>
      <c r="M6972" t="s">
        <v>19931</v>
      </c>
      <c r="N6972">
        <v>3.5408333330000001</v>
      </c>
      <c r="O6972">
        <v>0</v>
      </c>
      <c r="P6972">
        <v>1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0.44990884066907999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0.44990884066907999</v>
      </c>
    </row>
    <row r="6973" spans="1:31" x14ac:dyDescent="0.25">
      <c r="A6973">
        <v>1722987</v>
      </c>
      <c r="B6973">
        <v>1</v>
      </c>
      <c r="C6973" t="s">
        <v>81</v>
      </c>
      <c r="D6973" t="s">
        <v>122</v>
      </c>
      <c r="E6973" t="s">
        <v>160</v>
      </c>
      <c r="F6973" t="s">
        <v>14245</v>
      </c>
      <c r="G6973" t="s">
        <v>575</v>
      </c>
      <c r="H6973" t="s">
        <v>134</v>
      </c>
      <c r="I6973" t="s">
        <v>135</v>
      </c>
      <c r="J6973" t="s">
        <v>136</v>
      </c>
      <c r="K6973" t="s">
        <v>137</v>
      </c>
      <c r="L6973" t="s">
        <v>19932</v>
      </c>
      <c r="M6973" t="s">
        <v>19933</v>
      </c>
      <c r="N6973">
        <v>9.9933333330000007</v>
      </c>
      <c r="O6973">
        <v>0</v>
      </c>
      <c r="P6973">
        <v>4</v>
      </c>
      <c r="Q6973">
        <v>0</v>
      </c>
      <c r="R6973">
        <v>0</v>
      </c>
      <c r="S6973">
        <v>0</v>
      </c>
      <c r="T6973">
        <v>1</v>
      </c>
      <c r="U6973">
        <v>0</v>
      </c>
      <c r="V6973">
        <v>0</v>
      </c>
      <c r="W6973">
        <v>0</v>
      </c>
      <c r="X6973">
        <v>0.55583498010473997</v>
      </c>
      <c r="Y6973">
        <v>0</v>
      </c>
      <c r="Z6973">
        <v>0</v>
      </c>
      <c r="AA6973">
        <v>0</v>
      </c>
      <c r="AB6973">
        <v>15.346853433100932</v>
      </c>
      <c r="AC6973">
        <v>0</v>
      </c>
      <c r="AD6973">
        <v>0</v>
      </c>
      <c r="AE6973">
        <v>15.902688413205672</v>
      </c>
    </row>
    <row r="6974" spans="1:31" x14ac:dyDescent="0.25">
      <c r="A6974">
        <v>1733352</v>
      </c>
      <c r="B6974">
        <v>1</v>
      </c>
      <c r="C6974" t="s">
        <v>81</v>
      </c>
      <c r="D6974" t="s">
        <v>119</v>
      </c>
      <c r="E6974" t="s">
        <v>160</v>
      </c>
      <c r="F6974" t="s">
        <v>19934</v>
      </c>
      <c r="G6974" t="s">
        <v>162</v>
      </c>
      <c r="H6974" t="s">
        <v>134</v>
      </c>
      <c r="I6974" t="s">
        <v>135</v>
      </c>
      <c r="J6974" t="s">
        <v>136</v>
      </c>
      <c r="K6974" t="s">
        <v>137</v>
      </c>
      <c r="L6974" t="s">
        <v>19935</v>
      </c>
      <c r="M6974" t="s">
        <v>19936</v>
      </c>
      <c r="N6974">
        <v>1.802777777</v>
      </c>
      <c r="O6974">
        <v>0</v>
      </c>
      <c r="P6974">
        <v>53</v>
      </c>
      <c r="Q6974">
        <v>0</v>
      </c>
      <c r="R6974">
        <v>0</v>
      </c>
      <c r="S6974">
        <v>0</v>
      </c>
      <c r="T6974">
        <v>3</v>
      </c>
      <c r="U6974">
        <v>0</v>
      </c>
      <c r="V6974">
        <v>0</v>
      </c>
      <c r="W6974">
        <v>0</v>
      </c>
      <c r="X6974">
        <v>7.3609876153492086</v>
      </c>
      <c r="Y6974">
        <v>0</v>
      </c>
      <c r="Z6974">
        <v>0</v>
      </c>
      <c r="AA6974">
        <v>0</v>
      </c>
      <c r="AB6974">
        <v>0.78791072297601006</v>
      </c>
      <c r="AC6974">
        <v>0</v>
      </c>
      <c r="AD6974">
        <v>0</v>
      </c>
      <c r="AE6974">
        <v>8.1488983383252194</v>
      </c>
    </row>
    <row r="6975" spans="1:31" x14ac:dyDescent="0.25">
      <c r="A6975">
        <v>1733372</v>
      </c>
      <c r="B6975">
        <v>1</v>
      </c>
      <c r="C6975" t="s">
        <v>80</v>
      </c>
      <c r="D6975" t="s">
        <v>82</v>
      </c>
      <c r="E6975" t="s">
        <v>160</v>
      </c>
      <c r="F6975" t="s">
        <v>19937</v>
      </c>
      <c r="G6975" t="s">
        <v>162</v>
      </c>
      <c r="H6975" t="s">
        <v>134</v>
      </c>
      <c r="I6975" t="s">
        <v>135</v>
      </c>
      <c r="J6975" t="s">
        <v>136</v>
      </c>
      <c r="K6975" t="s">
        <v>137</v>
      </c>
      <c r="L6975" t="s">
        <v>19938</v>
      </c>
      <c r="M6975" t="s">
        <v>19939</v>
      </c>
      <c r="N6975">
        <v>1.633888888</v>
      </c>
      <c r="O6975">
        <v>0</v>
      </c>
      <c r="P6975">
        <v>54</v>
      </c>
      <c r="Q6975">
        <v>0</v>
      </c>
      <c r="R6975">
        <v>0</v>
      </c>
      <c r="S6975">
        <v>0</v>
      </c>
      <c r="T6975">
        <v>10</v>
      </c>
      <c r="U6975">
        <v>0</v>
      </c>
      <c r="V6975">
        <v>0</v>
      </c>
      <c r="W6975">
        <v>0</v>
      </c>
      <c r="X6975">
        <v>7.6407160090257191</v>
      </c>
      <c r="Y6975">
        <v>0</v>
      </c>
      <c r="Z6975">
        <v>0</v>
      </c>
      <c r="AA6975">
        <v>0</v>
      </c>
      <c r="AB6975">
        <v>1.905931725054564</v>
      </c>
      <c r="AC6975">
        <v>0</v>
      </c>
      <c r="AD6975">
        <v>0</v>
      </c>
      <c r="AE6975">
        <v>9.5466477340802829</v>
      </c>
    </row>
    <row r="6976" spans="1:31" x14ac:dyDescent="0.25">
      <c r="A6976">
        <v>1723136</v>
      </c>
      <c r="B6976">
        <v>1</v>
      </c>
      <c r="C6976" t="s">
        <v>80</v>
      </c>
      <c r="D6976" t="s">
        <v>108</v>
      </c>
      <c r="E6976" t="s">
        <v>140</v>
      </c>
      <c r="F6976" t="s">
        <v>6225</v>
      </c>
      <c r="G6976" t="s">
        <v>147</v>
      </c>
      <c r="H6976" t="s">
        <v>143</v>
      </c>
      <c r="I6976" t="s">
        <v>135</v>
      </c>
      <c r="J6976" t="s">
        <v>136</v>
      </c>
      <c r="K6976" t="s">
        <v>137</v>
      </c>
      <c r="L6976" t="s">
        <v>19940</v>
      </c>
      <c r="M6976" t="s">
        <v>19941</v>
      </c>
      <c r="N6976">
        <v>0.401388888</v>
      </c>
      <c r="O6976">
        <v>0</v>
      </c>
      <c r="P6976">
        <v>2315</v>
      </c>
      <c r="Q6976">
        <v>4</v>
      </c>
      <c r="R6976">
        <v>366</v>
      </c>
      <c r="S6976">
        <v>9</v>
      </c>
      <c r="T6976">
        <v>377</v>
      </c>
      <c r="U6976">
        <v>1</v>
      </c>
      <c r="V6976">
        <v>0</v>
      </c>
      <c r="W6976">
        <v>0</v>
      </c>
      <c r="X6976">
        <v>121.23230432750961</v>
      </c>
      <c r="Y6976">
        <v>3.4767224833537007</v>
      </c>
      <c r="Z6976">
        <v>16.452402898865053</v>
      </c>
      <c r="AA6976">
        <v>22.955086406685016</v>
      </c>
      <c r="AB6976">
        <v>110.97518137940297</v>
      </c>
      <c r="AC6976">
        <v>4.2673662957513008</v>
      </c>
      <c r="AD6976">
        <v>0</v>
      </c>
      <c r="AE6976">
        <v>279.35906379156762</v>
      </c>
    </row>
    <row r="6977" spans="1:31" x14ac:dyDescent="0.25">
      <c r="A6977">
        <v>1722930</v>
      </c>
      <c r="B6977">
        <v>1</v>
      </c>
      <c r="C6977" t="s">
        <v>81</v>
      </c>
      <c r="D6977" t="s">
        <v>115</v>
      </c>
      <c r="E6977" t="s">
        <v>150</v>
      </c>
      <c r="F6977" t="s">
        <v>18413</v>
      </c>
      <c r="G6977" t="s">
        <v>186</v>
      </c>
      <c r="H6977" t="s">
        <v>134</v>
      </c>
      <c r="I6977" t="s">
        <v>135</v>
      </c>
      <c r="J6977" t="s">
        <v>136</v>
      </c>
      <c r="K6977" t="s">
        <v>137</v>
      </c>
      <c r="L6977" t="s">
        <v>19942</v>
      </c>
      <c r="M6977" t="s">
        <v>19943</v>
      </c>
      <c r="N6977">
        <v>4.6702777769999999</v>
      </c>
      <c r="O6977">
        <v>0</v>
      </c>
      <c r="P6977">
        <v>41</v>
      </c>
      <c r="Q6977">
        <v>0</v>
      </c>
      <c r="R6977">
        <v>0</v>
      </c>
      <c r="S6977">
        <v>0</v>
      </c>
      <c r="T6977">
        <v>2</v>
      </c>
      <c r="U6977">
        <v>0</v>
      </c>
      <c r="V6977">
        <v>0</v>
      </c>
      <c r="W6977">
        <v>0</v>
      </c>
      <c r="X6977">
        <v>12.702544544977892</v>
      </c>
      <c r="Y6977">
        <v>0</v>
      </c>
      <c r="Z6977">
        <v>0</v>
      </c>
      <c r="AA6977">
        <v>0</v>
      </c>
      <c r="AB6977">
        <v>0.14999859086047224</v>
      </c>
      <c r="AC6977">
        <v>0</v>
      </c>
      <c r="AD6977">
        <v>0</v>
      </c>
      <c r="AE6977">
        <v>12.852543135838363</v>
      </c>
    </row>
    <row r="6978" spans="1:31" x14ac:dyDescent="0.25">
      <c r="A6978">
        <v>1723030</v>
      </c>
      <c r="B6978">
        <v>1</v>
      </c>
      <c r="C6978" t="s">
        <v>80</v>
      </c>
      <c r="D6978" t="s">
        <v>84</v>
      </c>
      <c r="E6978" t="s">
        <v>131</v>
      </c>
      <c r="F6978" t="s">
        <v>19944</v>
      </c>
      <c r="G6978" t="s">
        <v>133</v>
      </c>
      <c r="H6978" t="s">
        <v>134</v>
      </c>
      <c r="I6978" t="s">
        <v>135</v>
      </c>
      <c r="J6978" t="s">
        <v>136</v>
      </c>
      <c r="K6978" t="s">
        <v>137</v>
      </c>
      <c r="L6978" t="s">
        <v>19945</v>
      </c>
      <c r="M6978" t="s">
        <v>19946</v>
      </c>
      <c r="N6978">
        <v>6.6641666659999999</v>
      </c>
      <c r="O6978">
        <v>0</v>
      </c>
      <c r="P6978">
        <v>11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12.928873960180095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12.928873960180095</v>
      </c>
    </row>
    <row r="6979" spans="1:31" x14ac:dyDescent="0.25">
      <c r="A6979">
        <v>1733524</v>
      </c>
      <c r="B6979">
        <v>1</v>
      </c>
      <c r="C6979" t="s">
        <v>81</v>
      </c>
      <c r="D6979" t="s">
        <v>118</v>
      </c>
      <c r="E6979" t="s">
        <v>314</v>
      </c>
      <c r="F6979" t="s">
        <v>19947</v>
      </c>
      <c r="G6979" t="s">
        <v>152</v>
      </c>
      <c r="H6979" t="s">
        <v>143</v>
      </c>
      <c r="I6979" t="s">
        <v>135</v>
      </c>
      <c r="J6979" t="s">
        <v>136</v>
      </c>
      <c r="K6979" t="s">
        <v>153</v>
      </c>
      <c r="L6979" t="s">
        <v>19948</v>
      </c>
      <c r="M6979" t="s">
        <v>19949</v>
      </c>
      <c r="N6979">
        <v>2.2213869439999998</v>
      </c>
      <c r="O6979">
        <v>0</v>
      </c>
      <c r="P6979">
        <v>0</v>
      </c>
      <c r="Q6979">
        <v>5</v>
      </c>
      <c r="R6979">
        <v>0</v>
      </c>
      <c r="S6979">
        <v>5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37.480252937126544</v>
      </c>
      <c r="Z6979">
        <v>0</v>
      </c>
      <c r="AA6979">
        <v>27.179796594575482</v>
      </c>
      <c r="AB6979">
        <v>0</v>
      </c>
      <c r="AC6979">
        <v>0</v>
      </c>
      <c r="AD6979">
        <v>0</v>
      </c>
      <c r="AE6979">
        <v>64.660049531702029</v>
      </c>
    </row>
    <row r="6980" spans="1:31" x14ac:dyDescent="0.25">
      <c r="A6980">
        <v>1733885</v>
      </c>
      <c r="B6980">
        <v>1</v>
      </c>
      <c r="C6980" t="s">
        <v>80</v>
      </c>
      <c r="D6980" t="s">
        <v>106</v>
      </c>
      <c r="E6980" t="s">
        <v>140</v>
      </c>
      <c r="F6980" t="s">
        <v>19950</v>
      </c>
      <c r="G6980" t="s">
        <v>152</v>
      </c>
      <c r="H6980" t="s">
        <v>143</v>
      </c>
      <c r="I6980" t="s">
        <v>135</v>
      </c>
      <c r="J6980" t="s">
        <v>136</v>
      </c>
      <c r="K6980" t="s">
        <v>153</v>
      </c>
      <c r="L6980" t="s">
        <v>19951</v>
      </c>
      <c r="M6980" t="s">
        <v>19952</v>
      </c>
      <c r="N6980">
        <v>0.24111111099999999</v>
      </c>
      <c r="O6980">
        <v>0</v>
      </c>
      <c r="P6980">
        <v>5114</v>
      </c>
      <c r="Q6980">
        <v>0</v>
      </c>
      <c r="R6980">
        <v>15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288.19816731118306</v>
      </c>
      <c r="Y6980">
        <v>0</v>
      </c>
      <c r="Z6980">
        <v>0.64231618993955786</v>
      </c>
      <c r="AA6980">
        <v>0</v>
      </c>
      <c r="AB6980">
        <v>0</v>
      </c>
      <c r="AC6980">
        <v>0</v>
      </c>
      <c r="AD6980">
        <v>0</v>
      </c>
      <c r="AE6980">
        <v>288.84048350112261</v>
      </c>
    </row>
    <row r="6981" spans="1:31" x14ac:dyDescent="0.25">
      <c r="A6981">
        <v>1733547</v>
      </c>
      <c r="B6981">
        <v>1</v>
      </c>
      <c r="C6981" t="s">
        <v>80</v>
      </c>
      <c r="D6981" t="s">
        <v>92</v>
      </c>
      <c r="E6981" t="s">
        <v>131</v>
      </c>
      <c r="F6981" t="s">
        <v>19953</v>
      </c>
      <c r="G6981" t="s">
        <v>238</v>
      </c>
      <c r="H6981" t="s">
        <v>134</v>
      </c>
      <c r="I6981" t="s">
        <v>135</v>
      </c>
      <c r="J6981" t="s">
        <v>136</v>
      </c>
      <c r="K6981" t="s">
        <v>137</v>
      </c>
      <c r="L6981" t="s">
        <v>19954</v>
      </c>
      <c r="M6981" t="s">
        <v>19955</v>
      </c>
      <c r="N6981">
        <v>1.3177777770000001</v>
      </c>
      <c r="O6981">
        <v>0</v>
      </c>
      <c r="P6981">
        <v>15</v>
      </c>
      <c r="Q6981">
        <v>0</v>
      </c>
      <c r="R6981">
        <v>0</v>
      </c>
      <c r="S6981">
        <v>0</v>
      </c>
      <c r="T6981">
        <v>3</v>
      </c>
      <c r="U6981">
        <v>0</v>
      </c>
      <c r="V6981">
        <v>0</v>
      </c>
      <c r="W6981">
        <v>0</v>
      </c>
      <c r="X6981">
        <v>8.1338714637435938</v>
      </c>
      <c r="Y6981">
        <v>0</v>
      </c>
      <c r="Z6981">
        <v>0</v>
      </c>
      <c r="AA6981">
        <v>0</v>
      </c>
      <c r="AB6981">
        <v>5.8555485799510425</v>
      </c>
      <c r="AC6981">
        <v>0</v>
      </c>
      <c r="AD6981">
        <v>0</v>
      </c>
      <c r="AE6981">
        <v>13.989420043694636</v>
      </c>
    </row>
    <row r="6982" spans="1:31" x14ac:dyDescent="0.25">
      <c r="A6982">
        <v>1733816</v>
      </c>
      <c r="B6982">
        <v>1</v>
      </c>
      <c r="C6982" t="s">
        <v>80</v>
      </c>
      <c r="D6982" t="s">
        <v>88</v>
      </c>
      <c r="E6982" t="s">
        <v>131</v>
      </c>
      <c r="F6982" t="s">
        <v>19956</v>
      </c>
      <c r="G6982" t="s">
        <v>238</v>
      </c>
      <c r="H6982" t="s">
        <v>134</v>
      </c>
      <c r="I6982" t="s">
        <v>135</v>
      </c>
      <c r="J6982" t="s">
        <v>136</v>
      </c>
      <c r="K6982" t="s">
        <v>137</v>
      </c>
      <c r="L6982" t="s">
        <v>19957</v>
      </c>
      <c r="M6982" t="s">
        <v>19958</v>
      </c>
      <c r="N6982">
        <v>2.8244444440000001</v>
      </c>
      <c r="O6982">
        <v>0</v>
      </c>
      <c r="P6982">
        <v>1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0.74713906598988877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0.74713906598988877</v>
      </c>
    </row>
    <row r="6983" spans="1:31" x14ac:dyDescent="0.25">
      <c r="A6983">
        <v>1733570</v>
      </c>
      <c r="B6983">
        <v>1</v>
      </c>
      <c r="C6983" t="s">
        <v>81</v>
      </c>
      <c r="D6983" t="s">
        <v>113</v>
      </c>
      <c r="E6983" t="s">
        <v>131</v>
      </c>
      <c r="F6983" t="s">
        <v>19959</v>
      </c>
      <c r="G6983" t="s">
        <v>242</v>
      </c>
      <c r="H6983" t="s">
        <v>134</v>
      </c>
      <c r="I6983" t="s">
        <v>135</v>
      </c>
      <c r="J6983" t="s">
        <v>136</v>
      </c>
      <c r="K6983" t="s">
        <v>137</v>
      </c>
      <c r="L6983" t="s">
        <v>19960</v>
      </c>
      <c r="M6983" t="s">
        <v>19961</v>
      </c>
      <c r="N6983">
        <v>3.9130555550000001</v>
      </c>
      <c r="O6983">
        <v>0</v>
      </c>
      <c r="P6983">
        <v>1</v>
      </c>
      <c r="Q6983">
        <v>0</v>
      </c>
      <c r="R6983">
        <v>0</v>
      </c>
      <c r="S6983">
        <v>0</v>
      </c>
      <c r="T6983">
        <v>2</v>
      </c>
      <c r="U6983">
        <v>0</v>
      </c>
      <c r="V6983">
        <v>0</v>
      </c>
      <c r="W6983">
        <v>0</v>
      </c>
      <c r="X6983">
        <v>2.2869770240469445E-3</v>
      </c>
      <c r="Y6983">
        <v>0</v>
      </c>
      <c r="Z6983">
        <v>0</v>
      </c>
      <c r="AA6983">
        <v>0</v>
      </c>
      <c r="AB6983">
        <v>14.089655755516501</v>
      </c>
      <c r="AC6983">
        <v>0</v>
      </c>
      <c r="AD6983">
        <v>0</v>
      </c>
      <c r="AE6983">
        <v>14.091942732540549</v>
      </c>
    </row>
    <row r="6984" spans="1:31" x14ac:dyDescent="0.25">
      <c r="A6984">
        <v>1733593</v>
      </c>
      <c r="B6984">
        <v>1</v>
      </c>
      <c r="C6984" t="s">
        <v>80</v>
      </c>
      <c r="D6984" t="s">
        <v>85</v>
      </c>
      <c r="E6984" t="s">
        <v>160</v>
      </c>
      <c r="F6984" t="s">
        <v>19962</v>
      </c>
      <c r="G6984" t="s">
        <v>173</v>
      </c>
      <c r="H6984" t="s">
        <v>134</v>
      </c>
      <c r="I6984" t="s">
        <v>135</v>
      </c>
      <c r="J6984" t="s">
        <v>136</v>
      </c>
      <c r="K6984" t="s">
        <v>153</v>
      </c>
      <c r="L6984" t="s">
        <v>19963</v>
      </c>
      <c r="M6984" t="s">
        <v>19964</v>
      </c>
      <c r="N6984">
        <v>0.18583333299999999</v>
      </c>
      <c r="O6984">
        <v>0</v>
      </c>
      <c r="P6984">
        <v>10</v>
      </c>
      <c r="Q6984">
        <v>0</v>
      </c>
      <c r="R6984">
        <v>0</v>
      </c>
      <c r="S6984">
        <v>0</v>
      </c>
      <c r="T6984">
        <v>1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0.47539305676623489</v>
      </c>
      <c r="AC6984">
        <v>0</v>
      </c>
      <c r="AD6984">
        <v>0</v>
      </c>
      <c r="AE6984">
        <v>0.47539305676623489</v>
      </c>
    </row>
    <row r="6985" spans="1:31" x14ac:dyDescent="0.25">
      <c r="A6985">
        <v>1733676</v>
      </c>
      <c r="B6985">
        <v>1</v>
      </c>
      <c r="C6985" t="s">
        <v>80</v>
      </c>
      <c r="D6985" t="s">
        <v>87</v>
      </c>
      <c r="E6985" t="s">
        <v>140</v>
      </c>
      <c r="F6985" t="s">
        <v>19965</v>
      </c>
      <c r="G6985" t="s">
        <v>147</v>
      </c>
      <c r="H6985" t="s">
        <v>143</v>
      </c>
      <c r="I6985" t="s">
        <v>135</v>
      </c>
      <c r="J6985" t="s">
        <v>136</v>
      </c>
      <c r="K6985" t="s">
        <v>137</v>
      </c>
      <c r="L6985" t="s">
        <v>19966</v>
      </c>
      <c r="M6985" t="s">
        <v>19967</v>
      </c>
      <c r="N6985">
        <v>0.31888888799999998</v>
      </c>
      <c r="O6985">
        <v>0</v>
      </c>
      <c r="P6985">
        <v>1521</v>
      </c>
      <c r="Q6985">
        <v>0</v>
      </c>
      <c r="R6985">
        <v>0</v>
      </c>
      <c r="S6985">
        <v>32</v>
      </c>
      <c r="T6985">
        <v>310</v>
      </c>
      <c r="U6985">
        <v>22</v>
      </c>
      <c r="V6985">
        <v>29</v>
      </c>
      <c r="W6985">
        <v>0</v>
      </c>
      <c r="X6985">
        <v>144.80368590048082</v>
      </c>
      <c r="Y6985">
        <v>0</v>
      </c>
      <c r="Z6985">
        <v>0</v>
      </c>
      <c r="AA6985">
        <v>358.17781902230792</v>
      </c>
      <c r="AB6985">
        <v>383.24462208939326</v>
      </c>
      <c r="AC6985">
        <v>464.1438690370212</v>
      </c>
      <c r="AD6985">
        <v>333.42377673024544</v>
      </c>
      <c r="AE6985">
        <v>1683.7937727794485</v>
      </c>
    </row>
    <row r="6986" spans="1:31" x14ac:dyDescent="0.25">
      <c r="A6986">
        <v>1733630</v>
      </c>
      <c r="B6986">
        <v>1</v>
      </c>
      <c r="C6986" t="s">
        <v>80</v>
      </c>
      <c r="D6986" t="s">
        <v>95</v>
      </c>
      <c r="E6986" t="s">
        <v>314</v>
      </c>
      <c r="F6986" t="s">
        <v>19968</v>
      </c>
      <c r="G6986" t="s">
        <v>147</v>
      </c>
      <c r="H6986" t="s">
        <v>143</v>
      </c>
      <c r="I6986" t="s">
        <v>135</v>
      </c>
      <c r="J6986" t="s">
        <v>136</v>
      </c>
      <c r="K6986" t="s">
        <v>137</v>
      </c>
      <c r="L6986" t="s">
        <v>19969</v>
      </c>
      <c r="M6986" t="s">
        <v>19970</v>
      </c>
      <c r="N6986">
        <v>1.7749999999999999</v>
      </c>
      <c r="O6986">
        <v>0</v>
      </c>
      <c r="P6986">
        <v>726</v>
      </c>
      <c r="Q6986">
        <v>4</v>
      </c>
      <c r="R6986">
        <v>10</v>
      </c>
      <c r="S6986">
        <v>9</v>
      </c>
      <c r="T6986">
        <v>41</v>
      </c>
      <c r="U6986">
        <v>2</v>
      </c>
      <c r="V6986">
        <v>0</v>
      </c>
      <c r="W6986">
        <v>0</v>
      </c>
      <c r="X6986">
        <v>255.86113355736617</v>
      </c>
      <c r="Y6986">
        <v>65.631336214957258</v>
      </c>
      <c r="Z6986">
        <v>2.1084284677892251</v>
      </c>
      <c r="AA6986">
        <v>294.22493645635274</v>
      </c>
      <c r="AB6986">
        <v>21.941547994169799</v>
      </c>
      <c r="AC6986">
        <v>437.90008372603529</v>
      </c>
      <c r="AD6986">
        <v>0</v>
      </c>
      <c r="AE6986">
        <v>1077.6674664166703</v>
      </c>
    </row>
    <row r="6987" spans="1:31" x14ac:dyDescent="0.25">
      <c r="A6987">
        <v>1733925</v>
      </c>
      <c r="B6987">
        <v>1</v>
      </c>
      <c r="C6987" t="s">
        <v>81</v>
      </c>
      <c r="D6987" t="s">
        <v>112</v>
      </c>
      <c r="E6987" t="s">
        <v>160</v>
      </c>
      <c r="F6987" t="s">
        <v>19971</v>
      </c>
      <c r="G6987" t="s">
        <v>162</v>
      </c>
      <c r="H6987" t="s">
        <v>134</v>
      </c>
      <c r="I6987" t="s">
        <v>135</v>
      </c>
      <c r="J6987" t="s">
        <v>136</v>
      </c>
      <c r="K6987" t="s">
        <v>137</v>
      </c>
      <c r="L6987" t="s">
        <v>19972</v>
      </c>
      <c r="M6987" t="s">
        <v>19973</v>
      </c>
      <c r="N6987">
        <v>1.118055555</v>
      </c>
      <c r="O6987">
        <v>0</v>
      </c>
      <c r="P6987">
        <v>146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32.814894832756792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32.814894832756792</v>
      </c>
    </row>
    <row r="6988" spans="1:31" x14ac:dyDescent="0.25">
      <c r="A6988">
        <v>1733610</v>
      </c>
      <c r="B6988">
        <v>1</v>
      </c>
      <c r="C6988" t="s">
        <v>80</v>
      </c>
      <c r="D6988" t="s">
        <v>89</v>
      </c>
      <c r="E6988" t="s">
        <v>171</v>
      </c>
      <c r="F6988" t="s">
        <v>19974</v>
      </c>
      <c r="G6988" t="s">
        <v>157</v>
      </c>
      <c r="H6988" t="s">
        <v>143</v>
      </c>
      <c r="I6988" t="s">
        <v>135</v>
      </c>
      <c r="J6988" t="s">
        <v>3</v>
      </c>
      <c r="K6988" t="s">
        <v>137</v>
      </c>
      <c r="L6988" t="s">
        <v>19975</v>
      </c>
      <c r="M6988" t="s">
        <v>19976</v>
      </c>
      <c r="N6988">
        <v>2.4161111110000002</v>
      </c>
      <c r="O6988">
        <v>0</v>
      </c>
      <c r="P6988">
        <v>55</v>
      </c>
      <c r="Q6988">
        <v>1</v>
      </c>
      <c r="R6988">
        <v>3</v>
      </c>
      <c r="S6988">
        <v>3</v>
      </c>
      <c r="T6988">
        <v>3</v>
      </c>
      <c r="U6988">
        <v>0</v>
      </c>
      <c r="V6988">
        <v>0</v>
      </c>
      <c r="W6988">
        <v>0</v>
      </c>
      <c r="X6988">
        <v>144.36041136588386</v>
      </c>
      <c r="Y6988">
        <v>2.7227576703211378</v>
      </c>
      <c r="Z6988">
        <v>0.23559322062756666</v>
      </c>
      <c r="AA6988">
        <v>17.20360565394035</v>
      </c>
      <c r="AB6988">
        <v>5.955495713876215</v>
      </c>
      <c r="AC6988">
        <v>0</v>
      </c>
      <c r="AD6988">
        <v>0</v>
      </c>
      <c r="AE6988">
        <v>170.47786362464913</v>
      </c>
    </row>
    <row r="6989" spans="1:31" x14ac:dyDescent="0.25">
      <c r="A6989">
        <v>1733633</v>
      </c>
      <c r="B6989">
        <v>1</v>
      </c>
      <c r="C6989" t="s">
        <v>80</v>
      </c>
      <c r="D6989" t="s">
        <v>103</v>
      </c>
      <c r="E6989" t="s">
        <v>160</v>
      </c>
      <c r="F6989" t="s">
        <v>8403</v>
      </c>
      <c r="G6989" t="s">
        <v>162</v>
      </c>
      <c r="H6989" t="s">
        <v>134</v>
      </c>
      <c r="I6989" t="s">
        <v>135</v>
      </c>
      <c r="J6989" t="s">
        <v>136</v>
      </c>
      <c r="K6989" t="s">
        <v>137</v>
      </c>
      <c r="L6989" t="s">
        <v>19977</v>
      </c>
      <c r="M6989" t="s">
        <v>19978</v>
      </c>
      <c r="N6989">
        <v>1.411944444</v>
      </c>
      <c r="O6989">
        <v>0</v>
      </c>
      <c r="P6989">
        <v>17</v>
      </c>
      <c r="Q6989">
        <v>0</v>
      </c>
      <c r="R6989">
        <v>0</v>
      </c>
      <c r="S6989">
        <v>0</v>
      </c>
      <c r="T6989">
        <v>3</v>
      </c>
      <c r="U6989">
        <v>0</v>
      </c>
      <c r="V6989">
        <v>0</v>
      </c>
      <c r="W6989">
        <v>0</v>
      </c>
      <c r="X6989">
        <v>5.9519895389962159</v>
      </c>
      <c r="Y6989">
        <v>0</v>
      </c>
      <c r="Z6989">
        <v>0</v>
      </c>
      <c r="AA6989">
        <v>0</v>
      </c>
      <c r="AB6989">
        <v>2.6116260166045975</v>
      </c>
      <c r="AC6989">
        <v>0</v>
      </c>
      <c r="AD6989">
        <v>0</v>
      </c>
      <c r="AE6989">
        <v>8.5636155556008138</v>
      </c>
    </row>
    <row r="6990" spans="1:31" x14ac:dyDescent="0.25">
      <c r="A6990">
        <v>1733567</v>
      </c>
      <c r="B6990">
        <v>1</v>
      </c>
      <c r="C6990" t="s">
        <v>80</v>
      </c>
      <c r="D6990" t="s">
        <v>97</v>
      </c>
      <c r="E6990" t="s">
        <v>171</v>
      </c>
      <c r="F6990" t="s">
        <v>19979</v>
      </c>
      <c r="G6990" t="s">
        <v>152</v>
      </c>
      <c r="H6990" t="s">
        <v>143</v>
      </c>
      <c r="I6990" t="s">
        <v>135</v>
      </c>
      <c r="J6990" t="s">
        <v>136</v>
      </c>
      <c r="K6990" t="s">
        <v>153</v>
      </c>
      <c r="L6990" t="s">
        <v>19980</v>
      </c>
      <c r="M6990" t="s">
        <v>19981</v>
      </c>
      <c r="N6990">
        <v>13.520555555</v>
      </c>
      <c r="O6990">
        <v>0</v>
      </c>
      <c r="P6990">
        <v>55</v>
      </c>
      <c r="Q6990">
        <v>0</v>
      </c>
      <c r="R6990">
        <v>69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394.36071596542013</v>
      </c>
      <c r="Y6990">
        <v>0</v>
      </c>
      <c r="Z6990">
        <v>275.20696412473245</v>
      </c>
      <c r="AA6990">
        <v>0</v>
      </c>
      <c r="AB6990">
        <v>0</v>
      </c>
      <c r="AC6990">
        <v>0</v>
      </c>
      <c r="AD6990">
        <v>0</v>
      </c>
      <c r="AE6990">
        <v>669.56768009015263</v>
      </c>
    </row>
    <row r="6991" spans="1:31" x14ac:dyDescent="0.25">
      <c r="A6991">
        <v>1733988</v>
      </c>
      <c r="B6991">
        <v>1</v>
      </c>
      <c r="C6991" t="s">
        <v>80</v>
      </c>
      <c r="D6991" t="s">
        <v>110</v>
      </c>
      <c r="E6991" t="s">
        <v>131</v>
      </c>
      <c r="F6991" t="s">
        <v>19982</v>
      </c>
      <c r="G6991" t="s">
        <v>429</v>
      </c>
      <c r="H6991" t="s">
        <v>134</v>
      </c>
      <c r="I6991" t="s">
        <v>135</v>
      </c>
      <c r="J6991" t="s">
        <v>136</v>
      </c>
      <c r="K6991" t="s">
        <v>137</v>
      </c>
      <c r="L6991" t="s">
        <v>19983</v>
      </c>
      <c r="M6991" t="s">
        <v>19984</v>
      </c>
      <c r="N6991">
        <v>2.1716666660000001</v>
      </c>
      <c r="O6991">
        <v>0</v>
      </c>
      <c r="P6991">
        <v>1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0.50385354293242779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0.50385354293242779</v>
      </c>
    </row>
    <row r="6992" spans="1:31" x14ac:dyDescent="0.25">
      <c r="A6992">
        <v>1733510</v>
      </c>
      <c r="B6992">
        <v>1</v>
      </c>
      <c r="C6992" t="s">
        <v>80</v>
      </c>
      <c r="D6992" t="s">
        <v>85</v>
      </c>
      <c r="E6992" t="s">
        <v>160</v>
      </c>
      <c r="F6992" t="s">
        <v>19985</v>
      </c>
      <c r="G6992" t="s">
        <v>173</v>
      </c>
      <c r="H6992" t="s">
        <v>134</v>
      </c>
      <c r="I6992" t="s">
        <v>135</v>
      </c>
      <c r="J6992" t="s">
        <v>136</v>
      </c>
      <c r="K6992" t="s">
        <v>153</v>
      </c>
      <c r="L6992" t="s">
        <v>19986</v>
      </c>
      <c r="M6992" t="s">
        <v>19987</v>
      </c>
      <c r="N6992">
        <v>1.0247222220000001</v>
      </c>
      <c r="O6992">
        <v>0</v>
      </c>
      <c r="P6992">
        <v>121</v>
      </c>
      <c r="Q6992">
        <v>0</v>
      </c>
      <c r="R6992">
        <v>0</v>
      </c>
      <c r="S6992">
        <v>0</v>
      </c>
      <c r="T6992">
        <v>5</v>
      </c>
      <c r="U6992">
        <v>0</v>
      </c>
      <c r="V6992">
        <v>0</v>
      </c>
      <c r="W6992">
        <v>0</v>
      </c>
      <c r="X6992">
        <v>29.920982846833827</v>
      </c>
      <c r="Y6992">
        <v>0</v>
      </c>
      <c r="Z6992">
        <v>0</v>
      </c>
      <c r="AA6992">
        <v>0</v>
      </c>
      <c r="AB6992">
        <v>1.2379259267293234</v>
      </c>
      <c r="AC6992">
        <v>0</v>
      </c>
      <c r="AD6992">
        <v>0</v>
      </c>
      <c r="AE6992">
        <v>31.158908773563152</v>
      </c>
    </row>
    <row r="6993" spans="1:31" x14ac:dyDescent="0.25">
      <c r="A6993">
        <v>1733802</v>
      </c>
      <c r="B6993">
        <v>1</v>
      </c>
      <c r="C6993" t="s">
        <v>80</v>
      </c>
      <c r="D6993" t="s">
        <v>110</v>
      </c>
      <c r="E6993" t="s">
        <v>150</v>
      </c>
      <c r="F6993" t="s">
        <v>19988</v>
      </c>
      <c r="G6993" t="s">
        <v>1849</v>
      </c>
      <c r="H6993" t="s">
        <v>134</v>
      </c>
      <c r="I6993" t="s">
        <v>135</v>
      </c>
      <c r="J6993" t="s">
        <v>136</v>
      </c>
      <c r="K6993" t="s">
        <v>137</v>
      </c>
      <c r="L6993" t="s">
        <v>19989</v>
      </c>
      <c r="M6993" t="s">
        <v>19990</v>
      </c>
      <c r="N6993">
        <v>0.34416666600000001</v>
      </c>
      <c r="O6993">
        <v>0</v>
      </c>
      <c r="P6993">
        <v>585</v>
      </c>
      <c r="Q6993">
        <v>0</v>
      </c>
      <c r="R6993">
        <v>0</v>
      </c>
      <c r="S6993">
        <v>0</v>
      </c>
      <c r="T6993">
        <v>63</v>
      </c>
      <c r="U6993">
        <v>0</v>
      </c>
      <c r="V6993">
        <v>0</v>
      </c>
      <c r="W6993">
        <v>0</v>
      </c>
      <c r="X6993">
        <v>67.173055997444806</v>
      </c>
      <c r="Y6993">
        <v>0</v>
      </c>
      <c r="Z6993">
        <v>0</v>
      </c>
      <c r="AA6993">
        <v>0</v>
      </c>
      <c r="AB6993">
        <v>25.835985922492704</v>
      </c>
      <c r="AC6993">
        <v>0</v>
      </c>
      <c r="AD6993">
        <v>0</v>
      </c>
      <c r="AE6993">
        <v>93.009041919937516</v>
      </c>
    </row>
    <row r="6994" spans="1:31" x14ac:dyDescent="0.25">
      <c r="A6994">
        <v>1733504</v>
      </c>
      <c r="B6994">
        <v>1</v>
      </c>
      <c r="C6994" t="s">
        <v>80</v>
      </c>
      <c r="D6994" t="s">
        <v>101</v>
      </c>
      <c r="E6994" t="s">
        <v>171</v>
      </c>
      <c r="F6994" t="s">
        <v>9373</v>
      </c>
      <c r="G6994" t="s">
        <v>316</v>
      </c>
      <c r="H6994" t="s">
        <v>143</v>
      </c>
      <c r="I6994" t="s">
        <v>135</v>
      </c>
      <c r="J6994" t="s">
        <v>136</v>
      </c>
      <c r="K6994" t="s">
        <v>137</v>
      </c>
      <c r="L6994" t="s">
        <v>19991</v>
      </c>
      <c r="M6994" t="s">
        <v>19992</v>
      </c>
      <c r="N6994">
        <v>0.36055555500000003</v>
      </c>
      <c r="O6994">
        <v>0</v>
      </c>
      <c r="P6994">
        <v>1306</v>
      </c>
      <c r="Q6994">
        <v>0</v>
      </c>
      <c r="R6994">
        <v>0</v>
      </c>
      <c r="S6994">
        <v>1</v>
      </c>
      <c r="T6994">
        <v>32</v>
      </c>
      <c r="U6994">
        <v>0</v>
      </c>
      <c r="V6994">
        <v>0</v>
      </c>
      <c r="W6994">
        <v>0</v>
      </c>
      <c r="X6994">
        <v>73.970067411115195</v>
      </c>
      <c r="Y6994">
        <v>0</v>
      </c>
      <c r="Z6994">
        <v>0</v>
      </c>
      <c r="AA6994">
        <v>1.7937647571607505</v>
      </c>
      <c r="AB6994">
        <v>7.9468969660855624</v>
      </c>
      <c r="AC6994">
        <v>0</v>
      </c>
      <c r="AD6994">
        <v>0</v>
      </c>
      <c r="AE6994">
        <v>83.7107291343615</v>
      </c>
    </row>
    <row r="6995" spans="1:31" x14ac:dyDescent="0.25">
      <c r="A6995">
        <v>1733882</v>
      </c>
      <c r="B6995">
        <v>1</v>
      </c>
      <c r="C6995" t="s">
        <v>81</v>
      </c>
      <c r="D6995" t="s">
        <v>127</v>
      </c>
      <c r="E6995" t="s">
        <v>171</v>
      </c>
      <c r="F6995" t="s">
        <v>1715</v>
      </c>
      <c r="G6995" t="s">
        <v>147</v>
      </c>
      <c r="H6995" t="s">
        <v>143</v>
      </c>
      <c r="I6995" t="s">
        <v>135</v>
      </c>
      <c r="J6995" t="s">
        <v>136</v>
      </c>
      <c r="K6995" t="s">
        <v>137</v>
      </c>
      <c r="L6995" t="s">
        <v>19993</v>
      </c>
      <c r="M6995" t="s">
        <v>19994</v>
      </c>
      <c r="N6995">
        <v>3.1133333329999999</v>
      </c>
      <c r="O6995">
        <v>3</v>
      </c>
      <c r="P6995">
        <v>0</v>
      </c>
      <c r="Q6995">
        <v>134</v>
      </c>
      <c r="R6995">
        <v>6</v>
      </c>
      <c r="S6995">
        <v>1</v>
      </c>
      <c r="T6995">
        <v>0</v>
      </c>
      <c r="U6995">
        <v>0</v>
      </c>
      <c r="V6995">
        <v>0</v>
      </c>
      <c r="W6995">
        <v>2.1296602027427132</v>
      </c>
      <c r="X6995">
        <v>0</v>
      </c>
      <c r="Y6995">
        <v>129.31946838863348</v>
      </c>
      <c r="Z6995">
        <v>3.4179611729418835</v>
      </c>
      <c r="AA6995">
        <v>0</v>
      </c>
      <c r="AB6995">
        <v>0</v>
      </c>
      <c r="AC6995">
        <v>0</v>
      </c>
      <c r="AD6995">
        <v>0</v>
      </c>
      <c r="AE6995">
        <v>134.86708976431808</v>
      </c>
    </row>
    <row r="6996" spans="1:31" x14ac:dyDescent="0.25">
      <c r="A6996">
        <v>1733713</v>
      </c>
      <c r="B6996">
        <v>1</v>
      </c>
      <c r="C6996" t="s">
        <v>80</v>
      </c>
      <c r="D6996" t="s">
        <v>85</v>
      </c>
      <c r="E6996" t="s">
        <v>160</v>
      </c>
      <c r="F6996" t="s">
        <v>19995</v>
      </c>
      <c r="G6996" t="s">
        <v>173</v>
      </c>
      <c r="H6996" t="s">
        <v>134</v>
      </c>
      <c r="I6996" t="s">
        <v>135</v>
      </c>
      <c r="J6996" t="s">
        <v>136</v>
      </c>
      <c r="K6996" t="s">
        <v>153</v>
      </c>
      <c r="L6996" t="s">
        <v>19996</v>
      </c>
      <c r="M6996" t="s">
        <v>19997</v>
      </c>
      <c r="N6996">
        <v>0.23449722200000001</v>
      </c>
      <c r="O6996">
        <v>0</v>
      </c>
      <c r="P6996">
        <v>285</v>
      </c>
      <c r="Q6996">
        <v>0</v>
      </c>
      <c r="R6996">
        <v>0</v>
      </c>
      <c r="S6996">
        <v>0</v>
      </c>
      <c r="T6996">
        <v>39</v>
      </c>
      <c r="U6996">
        <v>0</v>
      </c>
      <c r="V6996">
        <v>0</v>
      </c>
      <c r="W6996">
        <v>0</v>
      </c>
      <c r="X6996">
        <v>14.475930148453823</v>
      </c>
      <c r="Y6996">
        <v>0</v>
      </c>
      <c r="Z6996">
        <v>0</v>
      </c>
      <c r="AA6996">
        <v>0</v>
      </c>
      <c r="AB6996">
        <v>3.5376679627320424</v>
      </c>
      <c r="AC6996">
        <v>0</v>
      </c>
      <c r="AD6996">
        <v>0</v>
      </c>
      <c r="AE6996">
        <v>18.013598111185864</v>
      </c>
    </row>
    <row r="6997" spans="1:31" x14ac:dyDescent="0.25">
      <c r="A6997">
        <v>1733719</v>
      </c>
      <c r="B6997">
        <v>1</v>
      </c>
      <c r="C6997" t="s">
        <v>80</v>
      </c>
      <c r="D6997" t="s">
        <v>96</v>
      </c>
      <c r="E6997" t="s">
        <v>160</v>
      </c>
      <c r="F6997" t="s">
        <v>19998</v>
      </c>
      <c r="G6997" t="s">
        <v>326</v>
      </c>
      <c r="H6997" t="s">
        <v>134</v>
      </c>
      <c r="I6997" t="s">
        <v>135</v>
      </c>
      <c r="J6997" t="s">
        <v>136</v>
      </c>
      <c r="K6997" t="s">
        <v>137</v>
      </c>
      <c r="L6997" t="s">
        <v>19999</v>
      </c>
      <c r="M6997" t="s">
        <v>20000</v>
      </c>
      <c r="N6997">
        <v>9.1236111110000007</v>
      </c>
      <c r="O6997">
        <v>0</v>
      </c>
      <c r="P6997">
        <v>15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55.966601584235804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55.966601584235804</v>
      </c>
    </row>
    <row r="6998" spans="1:31" x14ac:dyDescent="0.25">
      <c r="A6998">
        <v>1733982</v>
      </c>
      <c r="B6998">
        <v>1</v>
      </c>
      <c r="C6998" t="s">
        <v>80</v>
      </c>
      <c r="D6998" t="s">
        <v>92</v>
      </c>
      <c r="E6998" t="s">
        <v>160</v>
      </c>
      <c r="F6998" t="s">
        <v>20001</v>
      </c>
      <c r="G6998" t="s">
        <v>162</v>
      </c>
      <c r="H6998" t="s">
        <v>134</v>
      </c>
      <c r="I6998" t="s">
        <v>135</v>
      </c>
      <c r="J6998" t="s">
        <v>136</v>
      </c>
      <c r="K6998" t="s">
        <v>137</v>
      </c>
      <c r="L6998" t="s">
        <v>20002</v>
      </c>
      <c r="M6998" t="s">
        <v>20003</v>
      </c>
      <c r="N6998">
        <v>0.57222222199999995</v>
      </c>
      <c r="O6998">
        <v>0</v>
      </c>
      <c r="P6998">
        <v>142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16.592013494714568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16.592013494714568</v>
      </c>
    </row>
    <row r="6999" spans="1:31" x14ac:dyDescent="0.25">
      <c r="A6999">
        <v>1733487</v>
      </c>
      <c r="B6999">
        <v>1</v>
      </c>
      <c r="C6999" t="s">
        <v>80</v>
      </c>
      <c r="D6999" t="s">
        <v>94</v>
      </c>
      <c r="E6999" t="s">
        <v>171</v>
      </c>
      <c r="F6999" t="s">
        <v>20004</v>
      </c>
      <c r="G6999" t="s">
        <v>152</v>
      </c>
      <c r="H6999" t="s">
        <v>143</v>
      </c>
      <c r="I6999" t="s">
        <v>135</v>
      </c>
      <c r="J6999" t="s">
        <v>136</v>
      </c>
      <c r="K6999" t="s">
        <v>153</v>
      </c>
      <c r="L6999" t="s">
        <v>20005</v>
      </c>
      <c r="M6999" t="s">
        <v>20006</v>
      </c>
      <c r="N6999">
        <v>0.97916666600000002</v>
      </c>
      <c r="O6999">
        <v>0</v>
      </c>
      <c r="P6999">
        <v>199</v>
      </c>
      <c r="Q6999">
        <v>0</v>
      </c>
      <c r="R6999">
        <v>0</v>
      </c>
      <c r="S6999">
        <v>0</v>
      </c>
      <c r="T6999">
        <v>17</v>
      </c>
      <c r="U6999">
        <v>0</v>
      </c>
      <c r="V6999">
        <v>0</v>
      </c>
      <c r="W6999">
        <v>0</v>
      </c>
      <c r="X6999">
        <v>49.52507849535057</v>
      </c>
      <c r="Y6999">
        <v>0</v>
      </c>
      <c r="Z6999">
        <v>0</v>
      </c>
      <c r="AA6999">
        <v>0</v>
      </c>
      <c r="AB6999">
        <v>7.1027604903620496</v>
      </c>
      <c r="AC6999">
        <v>0</v>
      </c>
      <c r="AD6999">
        <v>0</v>
      </c>
      <c r="AE6999">
        <v>56.627838985712621</v>
      </c>
    </row>
    <row r="7000" spans="1:31" x14ac:dyDescent="0.25">
      <c r="A7000">
        <v>1733736</v>
      </c>
      <c r="B7000">
        <v>1</v>
      </c>
      <c r="C7000" t="s">
        <v>80</v>
      </c>
      <c r="D7000" t="s">
        <v>97</v>
      </c>
      <c r="E7000" t="s">
        <v>131</v>
      </c>
      <c r="F7000" t="s">
        <v>20007</v>
      </c>
      <c r="G7000" t="s">
        <v>133</v>
      </c>
      <c r="H7000" t="s">
        <v>134</v>
      </c>
      <c r="I7000" t="s">
        <v>135</v>
      </c>
      <c r="J7000" t="s">
        <v>136</v>
      </c>
      <c r="K7000" t="s">
        <v>137</v>
      </c>
      <c r="L7000" t="s">
        <v>20008</v>
      </c>
      <c r="M7000" t="s">
        <v>20009</v>
      </c>
      <c r="N7000">
        <v>8.8727777769999996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1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4.541188138563667E-2</v>
      </c>
      <c r="AC7000">
        <v>0</v>
      </c>
      <c r="AD7000">
        <v>0</v>
      </c>
      <c r="AE7000">
        <v>4.541188138563667E-2</v>
      </c>
    </row>
    <row r="7001" spans="1:31" x14ac:dyDescent="0.25">
      <c r="A7001">
        <v>1734028</v>
      </c>
      <c r="B7001">
        <v>1</v>
      </c>
      <c r="C7001" t="s">
        <v>80</v>
      </c>
      <c r="D7001" t="s">
        <v>83</v>
      </c>
      <c r="E7001" t="s">
        <v>131</v>
      </c>
      <c r="F7001" t="s">
        <v>20010</v>
      </c>
      <c r="G7001" t="s">
        <v>133</v>
      </c>
      <c r="H7001" t="s">
        <v>134</v>
      </c>
      <c r="I7001" t="s">
        <v>135</v>
      </c>
      <c r="J7001" t="s">
        <v>136</v>
      </c>
      <c r="K7001" t="s">
        <v>137</v>
      </c>
      <c r="L7001" t="s">
        <v>20011</v>
      </c>
      <c r="M7001" t="s">
        <v>20012</v>
      </c>
      <c r="N7001">
        <v>1.3166666659999999</v>
      </c>
      <c r="O7001">
        <v>0</v>
      </c>
      <c r="P7001">
        <v>8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3.4305126178310799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3.4305126178310799</v>
      </c>
    </row>
    <row r="7002" spans="1:31" x14ac:dyDescent="0.25">
      <c r="A7002">
        <v>1733587</v>
      </c>
      <c r="B7002">
        <v>1</v>
      </c>
      <c r="C7002" t="s">
        <v>81</v>
      </c>
      <c r="D7002" t="s">
        <v>118</v>
      </c>
      <c r="E7002" t="s">
        <v>189</v>
      </c>
      <c r="F7002" t="s">
        <v>19417</v>
      </c>
      <c r="G7002" t="s">
        <v>147</v>
      </c>
      <c r="H7002" t="s">
        <v>143</v>
      </c>
      <c r="I7002" t="s">
        <v>135</v>
      </c>
      <c r="J7002" t="s">
        <v>136</v>
      </c>
      <c r="K7002" t="s">
        <v>137</v>
      </c>
      <c r="L7002" t="s">
        <v>20013</v>
      </c>
      <c r="M7002" t="s">
        <v>20014</v>
      </c>
      <c r="N7002">
        <v>0.58833333300000001</v>
      </c>
      <c r="O7002">
        <v>1</v>
      </c>
      <c r="P7002">
        <v>395</v>
      </c>
      <c r="Q7002">
        <v>49</v>
      </c>
      <c r="R7002">
        <v>38</v>
      </c>
      <c r="S7002">
        <v>15</v>
      </c>
      <c r="T7002">
        <v>46</v>
      </c>
      <c r="U7002">
        <v>0</v>
      </c>
      <c r="V7002">
        <v>0</v>
      </c>
      <c r="W7002">
        <v>0.245757380923495</v>
      </c>
      <c r="X7002">
        <v>25.695339730975217</v>
      </c>
      <c r="Y7002">
        <v>84.581803656471706</v>
      </c>
      <c r="Z7002">
        <v>4.4339912342879257</v>
      </c>
      <c r="AA7002">
        <v>30.610405720069529</v>
      </c>
      <c r="AB7002">
        <v>18.576225287173553</v>
      </c>
      <c r="AC7002">
        <v>0</v>
      </c>
      <c r="AD7002">
        <v>0</v>
      </c>
      <c r="AE7002">
        <v>164.14352300990143</v>
      </c>
    </row>
    <row r="7003" spans="1:31" x14ac:dyDescent="0.25">
      <c r="A7003">
        <v>1733842</v>
      </c>
      <c r="B7003">
        <v>1</v>
      </c>
      <c r="C7003" t="s">
        <v>80</v>
      </c>
      <c r="D7003" t="s">
        <v>94</v>
      </c>
      <c r="E7003" t="s">
        <v>131</v>
      </c>
      <c r="F7003" t="s">
        <v>20015</v>
      </c>
      <c r="G7003" t="s">
        <v>242</v>
      </c>
      <c r="H7003" t="s">
        <v>134</v>
      </c>
      <c r="I7003" t="s">
        <v>135</v>
      </c>
      <c r="J7003" t="s">
        <v>136</v>
      </c>
      <c r="K7003" t="s">
        <v>137</v>
      </c>
      <c r="L7003" t="s">
        <v>20016</v>
      </c>
      <c r="M7003" t="s">
        <v>20017</v>
      </c>
      <c r="N7003">
        <v>3.5155555550000002</v>
      </c>
      <c r="O7003">
        <v>0</v>
      </c>
      <c r="P7003">
        <v>20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24.464027868022274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24.464027868022274</v>
      </c>
    </row>
    <row r="7004" spans="1:31" x14ac:dyDescent="0.25">
      <c r="A7004">
        <v>1733650</v>
      </c>
      <c r="B7004">
        <v>1</v>
      </c>
      <c r="C7004" t="s">
        <v>80</v>
      </c>
      <c r="D7004" t="s">
        <v>108</v>
      </c>
      <c r="E7004" t="s">
        <v>171</v>
      </c>
      <c r="F7004" t="s">
        <v>20018</v>
      </c>
      <c r="G7004" t="s">
        <v>295</v>
      </c>
      <c r="H7004" t="s">
        <v>143</v>
      </c>
      <c r="I7004" t="s">
        <v>135</v>
      </c>
      <c r="J7004" t="s">
        <v>136</v>
      </c>
      <c r="K7004" t="s">
        <v>137</v>
      </c>
      <c r="L7004" t="s">
        <v>20019</v>
      </c>
      <c r="M7004" t="s">
        <v>20020</v>
      </c>
      <c r="N7004">
        <v>3.6697222219999999</v>
      </c>
      <c r="O7004">
        <v>0</v>
      </c>
      <c r="P7004">
        <v>100</v>
      </c>
      <c r="Q7004">
        <v>0</v>
      </c>
      <c r="R7004">
        <v>19</v>
      </c>
      <c r="S7004">
        <v>0</v>
      </c>
      <c r="T7004">
        <v>15</v>
      </c>
      <c r="U7004">
        <v>0</v>
      </c>
      <c r="V7004">
        <v>0</v>
      </c>
      <c r="W7004">
        <v>0</v>
      </c>
      <c r="X7004">
        <v>103.39671289621749</v>
      </c>
      <c r="Y7004">
        <v>0</v>
      </c>
      <c r="Z7004">
        <v>12.464336439582517</v>
      </c>
      <c r="AA7004">
        <v>0</v>
      </c>
      <c r="AB7004">
        <v>61.905321387023051</v>
      </c>
      <c r="AC7004">
        <v>0</v>
      </c>
      <c r="AD7004">
        <v>0</v>
      </c>
      <c r="AE7004">
        <v>177.76637072282307</v>
      </c>
    </row>
    <row r="7005" spans="1:31" x14ac:dyDescent="0.25">
      <c r="A7005">
        <v>1733756</v>
      </c>
      <c r="B7005">
        <v>1</v>
      </c>
      <c r="C7005" t="s">
        <v>80</v>
      </c>
      <c r="D7005" t="s">
        <v>90</v>
      </c>
      <c r="E7005" t="s">
        <v>160</v>
      </c>
      <c r="F7005" t="s">
        <v>20021</v>
      </c>
      <c r="G7005" t="s">
        <v>162</v>
      </c>
      <c r="H7005" t="s">
        <v>134</v>
      </c>
      <c r="I7005" t="s">
        <v>135</v>
      </c>
      <c r="J7005" t="s">
        <v>136</v>
      </c>
      <c r="K7005" t="s">
        <v>137</v>
      </c>
      <c r="L7005" t="s">
        <v>20022</v>
      </c>
      <c r="M7005" t="s">
        <v>20023</v>
      </c>
      <c r="N7005">
        <v>1.2522222220000001</v>
      </c>
      <c r="O7005">
        <v>0</v>
      </c>
      <c r="P7005">
        <v>1</v>
      </c>
      <c r="Q7005">
        <v>0</v>
      </c>
      <c r="R7005">
        <v>0</v>
      </c>
      <c r="S7005">
        <v>0</v>
      </c>
      <c r="T7005">
        <v>57</v>
      </c>
      <c r="U7005">
        <v>0</v>
      </c>
      <c r="V7005">
        <v>3</v>
      </c>
      <c r="W7005">
        <v>0</v>
      </c>
      <c r="X7005">
        <v>0.31958528815566667</v>
      </c>
      <c r="Y7005">
        <v>0</v>
      </c>
      <c r="Z7005">
        <v>0</v>
      </c>
      <c r="AA7005">
        <v>0</v>
      </c>
      <c r="AB7005">
        <v>64.022273201011302</v>
      </c>
      <c r="AC7005">
        <v>0</v>
      </c>
      <c r="AD7005">
        <v>52.043914484666956</v>
      </c>
      <c r="AE7005">
        <v>116.38577297383392</v>
      </c>
    </row>
    <row r="7006" spans="1:31" x14ac:dyDescent="0.25">
      <c r="A7006">
        <v>1733954</v>
      </c>
      <c r="B7006">
        <v>1</v>
      </c>
      <c r="C7006" t="s">
        <v>80</v>
      </c>
      <c r="D7006" t="s">
        <v>110</v>
      </c>
      <c r="E7006" t="s">
        <v>150</v>
      </c>
      <c r="F7006" t="s">
        <v>20024</v>
      </c>
      <c r="G7006" t="s">
        <v>269</v>
      </c>
      <c r="H7006" t="s">
        <v>134</v>
      </c>
      <c r="I7006" t="s">
        <v>135</v>
      </c>
      <c r="J7006" t="s">
        <v>136</v>
      </c>
      <c r="K7006" t="s">
        <v>137</v>
      </c>
      <c r="L7006" t="s">
        <v>20025</v>
      </c>
      <c r="M7006" t="s">
        <v>20026</v>
      </c>
      <c r="N7006">
        <v>0.67249999999999999</v>
      </c>
      <c r="O7006">
        <v>0</v>
      </c>
      <c r="P7006">
        <v>255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78.243520726202846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78.243520726202846</v>
      </c>
    </row>
    <row r="7007" spans="1:31" x14ac:dyDescent="0.25">
      <c r="A7007">
        <v>1733785</v>
      </c>
      <c r="B7007">
        <v>1</v>
      </c>
      <c r="C7007" t="s">
        <v>80</v>
      </c>
      <c r="D7007" t="s">
        <v>96</v>
      </c>
      <c r="E7007" t="s">
        <v>171</v>
      </c>
      <c r="F7007" t="s">
        <v>20027</v>
      </c>
      <c r="G7007" t="s">
        <v>152</v>
      </c>
      <c r="H7007" t="s">
        <v>143</v>
      </c>
      <c r="I7007" t="s">
        <v>135</v>
      </c>
      <c r="J7007" t="s">
        <v>136</v>
      </c>
      <c r="K7007" t="s">
        <v>153</v>
      </c>
      <c r="L7007" t="s">
        <v>20028</v>
      </c>
      <c r="M7007" t="s">
        <v>20029</v>
      </c>
      <c r="N7007">
        <v>1.1997222219999999</v>
      </c>
      <c r="O7007">
        <v>0</v>
      </c>
      <c r="P7007">
        <v>506</v>
      </c>
      <c r="Q7007">
        <v>0</v>
      </c>
      <c r="R7007">
        <v>2</v>
      </c>
      <c r="S7007">
        <v>0</v>
      </c>
      <c r="T7007">
        <v>45</v>
      </c>
      <c r="U7007">
        <v>0</v>
      </c>
      <c r="V7007">
        <v>0</v>
      </c>
      <c r="W7007">
        <v>0</v>
      </c>
      <c r="X7007">
        <v>273.89662714328034</v>
      </c>
      <c r="Y7007">
        <v>0</v>
      </c>
      <c r="Z7007">
        <v>5.2617512066502781E-2</v>
      </c>
      <c r="AA7007">
        <v>0</v>
      </c>
      <c r="AB7007">
        <v>60.249116025338303</v>
      </c>
      <c r="AC7007">
        <v>0</v>
      </c>
      <c r="AD7007">
        <v>0</v>
      </c>
      <c r="AE7007">
        <v>334.19836068068514</v>
      </c>
    </row>
    <row r="7008" spans="1:31" x14ac:dyDescent="0.25">
      <c r="A7008">
        <v>1733762</v>
      </c>
      <c r="B7008">
        <v>1</v>
      </c>
      <c r="C7008" t="s">
        <v>80</v>
      </c>
      <c r="D7008" t="s">
        <v>92</v>
      </c>
      <c r="E7008" t="s">
        <v>441</v>
      </c>
      <c r="F7008" t="s">
        <v>20030</v>
      </c>
      <c r="G7008" t="s">
        <v>904</v>
      </c>
      <c r="H7008" t="s">
        <v>134</v>
      </c>
      <c r="I7008" t="s">
        <v>135</v>
      </c>
      <c r="J7008" t="s">
        <v>136</v>
      </c>
      <c r="K7008" t="s">
        <v>137</v>
      </c>
      <c r="L7008" t="s">
        <v>20031</v>
      </c>
      <c r="M7008" t="s">
        <v>20032</v>
      </c>
      <c r="N7008">
        <v>1.6377777769999999</v>
      </c>
      <c r="O7008">
        <v>0</v>
      </c>
      <c r="P7008">
        <v>61</v>
      </c>
      <c r="Q7008">
        <v>0</v>
      </c>
      <c r="R7008">
        <v>0</v>
      </c>
      <c r="S7008">
        <v>0</v>
      </c>
      <c r="T7008">
        <v>13</v>
      </c>
      <c r="U7008">
        <v>0</v>
      </c>
      <c r="V7008">
        <v>0</v>
      </c>
      <c r="W7008">
        <v>0</v>
      </c>
      <c r="X7008">
        <v>63.679226581965949</v>
      </c>
      <c r="Y7008">
        <v>0</v>
      </c>
      <c r="Z7008">
        <v>0</v>
      </c>
      <c r="AA7008">
        <v>0</v>
      </c>
      <c r="AB7008">
        <v>31.114661422302525</v>
      </c>
      <c r="AC7008">
        <v>0</v>
      </c>
      <c r="AD7008">
        <v>0</v>
      </c>
      <c r="AE7008">
        <v>94.793888004268467</v>
      </c>
    </row>
    <row r="7009" spans="1:31" x14ac:dyDescent="0.25">
      <c r="A7009">
        <v>1733639</v>
      </c>
      <c r="B7009">
        <v>1</v>
      </c>
      <c r="C7009" t="s">
        <v>80</v>
      </c>
      <c r="D7009" t="s">
        <v>103</v>
      </c>
      <c r="E7009" t="s">
        <v>189</v>
      </c>
      <c r="F7009" t="s">
        <v>199</v>
      </c>
      <c r="G7009" t="s">
        <v>1085</v>
      </c>
      <c r="H7009" t="s">
        <v>143</v>
      </c>
      <c r="I7009" t="s">
        <v>135</v>
      </c>
      <c r="J7009" t="s">
        <v>136</v>
      </c>
      <c r="K7009" t="s">
        <v>137</v>
      </c>
      <c r="L7009" t="s">
        <v>20033</v>
      </c>
      <c r="M7009" t="s">
        <v>20034</v>
      </c>
      <c r="N7009">
        <v>0.54555555499999997</v>
      </c>
      <c r="O7009">
        <v>0</v>
      </c>
      <c r="P7009">
        <v>544</v>
      </c>
      <c r="Q7009">
        <v>20</v>
      </c>
      <c r="R7009">
        <v>2</v>
      </c>
      <c r="S7009">
        <v>2</v>
      </c>
      <c r="T7009">
        <v>59</v>
      </c>
      <c r="U7009">
        <v>2</v>
      </c>
      <c r="V7009">
        <v>5</v>
      </c>
      <c r="W7009">
        <v>0</v>
      </c>
      <c r="X7009">
        <v>91.235341865111181</v>
      </c>
      <c r="Y7009">
        <v>15.5727669010958</v>
      </c>
      <c r="Z7009">
        <v>0.71239650053361125</v>
      </c>
      <c r="AA7009">
        <v>49.146238684432845</v>
      </c>
      <c r="AB7009">
        <v>14.58135836449571</v>
      </c>
      <c r="AC7009">
        <v>87.033543714418727</v>
      </c>
      <c r="AD7009">
        <v>138.40451765125698</v>
      </c>
      <c r="AE7009">
        <v>396.68616368134485</v>
      </c>
    </row>
    <row r="7010" spans="1:31" x14ac:dyDescent="0.25">
      <c r="A7010">
        <v>1733971</v>
      </c>
      <c r="B7010">
        <v>1</v>
      </c>
      <c r="C7010" t="s">
        <v>80</v>
      </c>
      <c r="D7010" t="s">
        <v>94</v>
      </c>
      <c r="E7010" t="s">
        <v>160</v>
      </c>
      <c r="F7010" t="s">
        <v>20035</v>
      </c>
      <c r="G7010" t="s">
        <v>162</v>
      </c>
      <c r="H7010" t="s">
        <v>134</v>
      </c>
      <c r="I7010" t="s">
        <v>135</v>
      </c>
      <c r="J7010" t="s">
        <v>136</v>
      </c>
      <c r="K7010" t="s">
        <v>137</v>
      </c>
      <c r="L7010" t="s">
        <v>20036</v>
      </c>
      <c r="M7010" t="s">
        <v>20037</v>
      </c>
      <c r="N7010">
        <v>4.0575000000000001</v>
      </c>
      <c r="O7010">
        <v>0</v>
      </c>
      <c r="P7010">
        <v>17</v>
      </c>
      <c r="Q7010">
        <v>0</v>
      </c>
      <c r="R7010">
        <v>1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5.6102909073187499</v>
      </c>
      <c r="Y7010">
        <v>0</v>
      </c>
      <c r="Z7010">
        <v>9.2431515346280552E-3</v>
      </c>
      <c r="AA7010">
        <v>0</v>
      </c>
      <c r="AB7010">
        <v>0</v>
      </c>
      <c r="AC7010">
        <v>0</v>
      </c>
      <c r="AD7010">
        <v>0</v>
      </c>
      <c r="AE7010">
        <v>5.619534058853378</v>
      </c>
    </row>
    <row r="7011" spans="1:31" x14ac:dyDescent="0.25">
      <c r="A7011">
        <v>1733685</v>
      </c>
      <c r="B7011">
        <v>1</v>
      </c>
      <c r="C7011" t="s">
        <v>81</v>
      </c>
      <c r="D7011" t="s">
        <v>112</v>
      </c>
      <c r="E7011" t="s">
        <v>160</v>
      </c>
      <c r="F7011" t="s">
        <v>20038</v>
      </c>
      <c r="G7011" t="s">
        <v>157</v>
      </c>
      <c r="H7011" t="s">
        <v>134</v>
      </c>
      <c r="I7011" t="s">
        <v>135</v>
      </c>
      <c r="J7011" t="s">
        <v>3</v>
      </c>
      <c r="K7011" t="s">
        <v>137</v>
      </c>
      <c r="L7011" t="s">
        <v>20039</v>
      </c>
      <c r="M7011" t="s">
        <v>20040</v>
      </c>
      <c r="N7011">
        <v>2.1530555549999999</v>
      </c>
      <c r="O7011">
        <v>0</v>
      </c>
      <c r="P7011">
        <v>58</v>
      </c>
      <c r="Q7011">
        <v>0</v>
      </c>
      <c r="R7011">
        <v>2</v>
      </c>
      <c r="S7011">
        <v>0</v>
      </c>
      <c r="T7011">
        <v>34</v>
      </c>
      <c r="U7011">
        <v>0</v>
      </c>
      <c r="V7011">
        <v>0</v>
      </c>
      <c r="W7011">
        <v>0</v>
      </c>
      <c r="X7011">
        <v>18.314303052646263</v>
      </c>
      <c r="Y7011">
        <v>0</v>
      </c>
      <c r="Z7011">
        <v>1.7382021101444445E-3</v>
      </c>
      <c r="AA7011">
        <v>0</v>
      </c>
      <c r="AB7011">
        <v>26.553309599698075</v>
      </c>
      <c r="AC7011">
        <v>0</v>
      </c>
      <c r="AD7011">
        <v>0</v>
      </c>
      <c r="AE7011">
        <v>44.869350854454481</v>
      </c>
    </row>
    <row r="7012" spans="1:31" x14ac:dyDescent="0.25">
      <c r="A7012">
        <v>1733825</v>
      </c>
      <c r="B7012">
        <v>1</v>
      </c>
      <c r="C7012" t="s">
        <v>80</v>
      </c>
      <c r="D7012" t="s">
        <v>84</v>
      </c>
      <c r="E7012" t="s">
        <v>131</v>
      </c>
      <c r="F7012" t="s">
        <v>20041</v>
      </c>
      <c r="G7012" t="s">
        <v>238</v>
      </c>
      <c r="H7012" t="s">
        <v>134</v>
      </c>
      <c r="I7012" t="s">
        <v>135</v>
      </c>
      <c r="J7012" t="s">
        <v>136</v>
      </c>
      <c r="K7012" t="s">
        <v>137</v>
      </c>
      <c r="L7012" t="s">
        <v>20042</v>
      </c>
      <c r="M7012" t="s">
        <v>20043</v>
      </c>
      <c r="N7012">
        <v>2.054166666</v>
      </c>
      <c r="O7012">
        <v>0</v>
      </c>
      <c r="P7012">
        <v>1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0.47646027075312664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0.47646027075312664</v>
      </c>
    </row>
    <row r="7013" spans="1:31" x14ac:dyDescent="0.25">
      <c r="A7013">
        <v>1734014</v>
      </c>
      <c r="B7013">
        <v>1</v>
      </c>
      <c r="C7013" t="s">
        <v>81</v>
      </c>
      <c r="D7013" t="s">
        <v>120</v>
      </c>
      <c r="E7013" t="s">
        <v>140</v>
      </c>
      <c r="F7013" t="s">
        <v>7997</v>
      </c>
      <c r="G7013" t="s">
        <v>147</v>
      </c>
      <c r="H7013" t="s">
        <v>143</v>
      </c>
      <c r="I7013" t="s">
        <v>135</v>
      </c>
      <c r="J7013" t="s">
        <v>136</v>
      </c>
      <c r="K7013" t="s">
        <v>137</v>
      </c>
      <c r="L7013" t="s">
        <v>20044</v>
      </c>
      <c r="M7013" t="s">
        <v>20045</v>
      </c>
      <c r="N7013">
        <v>0.635833333</v>
      </c>
      <c r="O7013">
        <v>1</v>
      </c>
      <c r="P7013">
        <v>294</v>
      </c>
      <c r="Q7013">
        <v>71</v>
      </c>
      <c r="R7013">
        <v>4</v>
      </c>
      <c r="S7013">
        <v>0</v>
      </c>
      <c r="T7013">
        <v>0</v>
      </c>
      <c r="U7013">
        <v>0</v>
      </c>
      <c r="V7013">
        <v>0</v>
      </c>
      <c r="W7013">
        <v>2.7537108851489949</v>
      </c>
      <c r="X7013">
        <v>48.324865728903049</v>
      </c>
      <c r="Y7013">
        <v>109.78558364565255</v>
      </c>
      <c r="Z7013">
        <v>0.30753793577558086</v>
      </c>
      <c r="AA7013">
        <v>0</v>
      </c>
      <c r="AB7013">
        <v>0</v>
      </c>
      <c r="AC7013">
        <v>0</v>
      </c>
      <c r="AD7013">
        <v>0</v>
      </c>
      <c r="AE7013">
        <v>161.17169819548016</v>
      </c>
    </row>
    <row r="7014" spans="1:31" x14ac:dyDescent="0.25">
      <c r="A7014">
        <v>1733659</v>
      </c>
      <c r="B7014">
        <v>1</v>
      </c>
      <c r="C7014" t="s">
        <v>80</v>
      </c>
      <c r="D7014" t="s">
        <v>97</v>
      </c>
      <c r="E7014" t="s">
        <v>131</v>
      </c>
      <c r="F7014" t="s">
        <v>20046</v>
      </c>
      <c r="G7014" t="s">
        <v>133</v>
      </c>
      <c r="H7014" t="s">
        <v>134</v>
      </c>
      <c r="I7014" t="s">
        <v>135</v>
      </c>
      <c r="J7014" t="s">
        <v>136</v>
      </c>
      <c r="K7014" t="s">
        <v>137</v>
      </c>
      <c r="L7014" t="s">
        <v>20047</v>
      </c>
      <c r="M7014" t="s">
        <v>20048</v>
      </c>
      <c r="N7014">
        <v>2.2324999999999999</v>
      </c>
      <c r="O7014">
        <v>0</v>
      </c>
      <c r="P7014">
        <v>2</v>
      </c>
      <c r="Q7014">
        <v>0</v>
      </c>
      <c r="R7014">
        <v>0</v>
      </c>
      <c r="S7014">
        <v>0</v>
      </c>
      <c r="T7014">
        <v>1</v>
      </c>
      <c r="U7014">
        <v>0</v>
      </c>
      <c r="V7014">
        <v>0</v>
      </c>
      <c r="W7014">
        <v>0</v>
      </c>
      <c r="X7014">
        <v>3.0949983779715025</v>
      </c>
      <c r="Y7014">
        <v>0</v>
      </c>
      <c r="Z7014">
        <v>0</v>
      </c>
      <c r="AA7014">
        <v>0</v>
      </c>
      <c r="AB7014">
        <v>1.015226477669271</v>
      </c>
      <c r="AC7014">
        <v>0</v>
      </c>
      <c r="AD7014">
        <v>0</v>
      </c>
      <c r="AE7014">
        <v>4.110224855640773</v>
      </c>
    </row>
    <row r="7015" spans="1:31" x14ac:dyDescent="0.25">
      <c r="A7015">
        <v>1733914</v>
      </c>
      <c r="B7015">
        <v>1</v>
      </c>
      <c r="C7015" t="s">
        <v>80</v>
      </c>
      <c r="D7015" t="s">
        <v>96</v>
      </c>
      <c r="E7015" t="s">
        <v>131</v>
      </c>
      <c r="F7015" t="s">
        <v>20049</v>
      </c>
      <c r="G7015" t="s">
        <v>157</v>
      </c>
      <c r="H7015" t="s">
        <v>134</v>
      </c>
      <c r="I7015" t="s">
        <v>135</v>
      </c>
      <c r="J7015" t="s">
        <v>136</v>
      </c>
      <c r="K7015" t="s">
        <v>137</v>
      </c>
      <c r="L7015" t="s">
        <v>20050</v>
      </c>
      <c r="M7015" t="s">
        <v>20051</v>
      </c>
      <c r="N7015">
        <v>1.5475000000000001</v>
      </c>
      <c r="O7015">
        <v>0</v>
      </c>
      <c r="P7015">
        <v>1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0.5255798525826384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0.5255798525826384</v>
      </c>
    </row>
    <row r="7016" spans="1:31" x14ac:dyDescent="0.25">
      <c r="A7016">
        <v>1733616</v>
      </c>
      <c r="B7016">
        <v>1</v>
      </c>
      <c r="C7016" t="s">
        <v>80</v>
      </c>
      <c r="D7016" t="s">
        <v>96</v>
      </c>
      <c r="E7016" t="s">
        <v>131</v>
      </c>
      <c r="F7016" t="s">
        <v>20052</v>
      </c>
      <c r="G7016" t="s">
        <v>238</v>
      </c>
      <c r="H7016" t="s">
        <v>134</v>
      </c>
      <c r="I7016" t="s">
        <v>135</v>
      </c>
      <c r="J7016" t="s">
        <v>136</v>
      </c>
      <c r="K7016" t="s">
        <v>137</v>
      </c>
      <c r="L7016" t="s">
        <v>20053</v>
      </c>
      <c r="M7016" t="s">
        <v>20054</v>
      </c>
      <c r="N7016">
        <v>8.813055555</v>
      </c>
      <c r="O7016">
        <v>0</v>
      </c>
      <c r="P7016">
        <v>1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3.421781607787282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3.421781607787282</v>
      </c>
    </row>
    <row r="7017" spans="1:31" x14ac:dyDescent="0.25">
      <c r="A7017">
        <v>1733453</v>
      </c>
      <c r="B7017">
        <v>1</v>
      </c>
      <c r="C7017" t="s">
        <v>80</v>
      </c>
      <c r="D7017" t="s">
        <v>93</v>
      </c>
      <c r="E7017" t="s">
        <v>140</v>
      </c>
      <c r="F7017" t="s">
        <v>756</v>
      </c>
      <c r="G7017" t="s">
        <v>147</v>
      </c>
      <c r="H7017" t="s">
        <v>143</v>
      </c>
      <c r="I7017" t="s">
        <v>135</v>
      </c>
      <c r="J7017" t="s">
        <v>136</v>
      </c>
      <c r="K7017" t="s">
        <v>137</v>
      </c>
      <c r="L7017" t="s">
        <v>20055</v>
      </c>
      <c r="M7017" t="s">
        <v>20056</v>
      </c>
      <c r="N7017">
        <v>1.1305555549999999</v>
      </c>
      <c r="O7017">
        <v>1</v>
      </c>
      <c r="P7017">
        <v>179</v>
      </c>
      <c r="Q7017">
        <v>9</v>
      </c>
      <c r="R7017">
        <v>8</v>
      </c>
      <c r="S7017">
        <v>1</v>
      </c>
      <c r="T7017">
        <v>42</v>
      </c>
      <c r="U7017">
        <v>1</v>
      </c>
      <c r="V7017">
        <v>0</v>
      </c>
      <c r="W7017">
        <v>0.27509580652988891</v>
      </c>
      <c r="X7017">
        <v>33.145090274528648</v>
      </c>
      <c r="Y7017">
        <v>22.122236960696014</v>
      </c>
      <c r="Z7017">
        <v>1.8239239845710415</v>
      </c>
      <c r="AA7017">
        <v>0.5921138248201917</v>
      </c>
      <c r="AB7017">
        <v>11.19912681182922</v>
      </c>
      <c r="AC7017">
        <v>107.05816099852412</v>
      </c>
      <c r="AD7017">
        <v>0</v>
      </c>
      <c r="AE7017">
        <v>176.21574866149911</v>
      </c>
    </row>
    <row r="7018" spans="1:31" x14ac:dyDescent="0.25">
      <c r="A7018">
        <v>1733559</v>
      </c>
      <c r="B7018">
        <v>1</v>
      </c>
      <c r="C7018" t="s">
        <v>80</v>
      </c>
      <c r="D7018" t="s">
        <v>97</v>
      </c>
      <c r="E7018" t="s">
        <v>171</v>
      </c>
      <c r="F7018" t="s">
        <v>20057</v>
      </c>
      <c r="G7018" t="s">
        <v>173</v>
      </c>
      <c r="H7018" t="s">
        <v>143</v>
      </c>
      <c r="I7018" t="s">
        <v>135</v>
      </c>
      <c r="J7018" t="s">
        <v>136</v>
      </c>
      <c r="K7018" t="s">
        <v>153</v>
      </c>
      <c r="L7018" t="s">
        <v>20058</v>
      </c>
      <c r="M7018" t="s">
        <v>20059</v>
      </c>
      <c r="N7018">
        <v>2.6116666660000001</v>
      </c>
      <c r="O7018">
        <v>0</v>
      </c>
      <c r="P7018">
        <v>23</v>
      </c>
      <c r="Q7018">
        <v>0</v>
      </c>
      <c r="R7018">
        <v>19</v>
      </c>
      <c r="S7018">
        <v>0</v>
      </c>
      <c r="T7018">
        <v>7</v>
      </c>
      <c r="U7018">
        <v>0</v>
      </c>
      <c r="V7018">
        <v>0</v>
      </c>
      <c r="W7018">
        <v>0</v>
      </c>
      <c r="X7018">
        <v>122.15604542094194</v>
      </c>
      <c r="Y7018">
        <v>0</v>
      </c>
      <c r="Z7018">
        <v>33.102820165301729</v>
      </c>
      <c r="AA7018">
        <v>0</v>
      </c>
      <c r="AB7018">
        <v>27.981303432804211</v>
      </c>
      <c r="AC7018">
        <v>0</v>
      </c>
      <c r="AD7018">
        <v>0</v>
      </c>
      <c r="AE7018">
        <v>183.24016901904787</v>
      </c>
    </row>
    <row r="7019" spans="1:31" x14ac:dyDescent="0.25">
      <c r="A7019">
        <v>1733851</v>
      </c>
      <c r="B7019">
        <v>1</v>
      </c>
      <c r="C7019" t="s">
        <v>80</v>
      </c>
      <c r="D7019" t="s">
        <v>84</v>
      </c>
      <c r="E7019" t="s">
        <v>131</v>
      </c>
      <c r="F7019" t="s">
        <v>20060</v>
      </c>
      <c r="G7019" t="s">
        <v>133</v>
      </c>
      <c r="H7019" t="s">
        <v>134</v>
      </c>
      <c r="I7019" t="s">
        <v>135</v>
      </c>
      <c r="J7019" t="s">
        <v>136</v>
      </c>
      <c r="K7019" t="s">
        <v>137</v>
      </c>
      <c r="L7019" t="s">
        <v>20061</v>
      </c>
      <c r="M7019" t="s">
        <v>20062</v>
      </c>
      <c r="N7019">
        <v>2.5497222220000002</v>
      </c>
      <c r="O7019">
        <v>0</v>
      </c>
      <c r="P7019">
        <v>3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1.4653750988104652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1.4653750988104652</v>
      </c>
    </row>
    <row r="7020" spans="1:31" x14ac:dyDescent="0.25">
      <c r="A7020">
        <v>1733456</v>
      </c>
      <c r="B7020">
        <v>1</v>
      </c>
      <c r="C7020" t="s">
        <v>80</v>
      </c>
      <c r="D7020" t="s">
        <v>105</v>
      </c>
      <c r="E7020" t="s">
        <v>171</v>
      </c>
      <c r="F7020" t="s">
        <v>20063</v>
      </c>
      <c r="G7020" t="s">
        <v>295</v>
      </c>
      <c r="H7020" t="s">
        <v>143</v>
      </c>
      <c r="I7020" t="s">
        <v>135</v>
      </c>
      <c r="J7020" t="s">
        <v>136</v>
      </c>
      <c r="K7020" t="s">
        <v>137</v>
      </c>
      <c r="L7020" t="s">
        <v>20064</v>
      </c>
      <c r="M7020" t="s">
        <v>20065</v>
      </c>
      <c r="N7020">
        <v>1.0083333329999999</v>
      </c>
      <c r="O7020">
        <v>0</v>
      </c>
      <c r="P7020">
        <v>165</v>
      </c>
      <c r="Q7020">
        <v>0</v>
      </c>
      <c r="R7020">
        <v>14</v>
      </c>
      <c r="S7020">
        <v>0</v>
      </c>
      <c r="T7020">
        <v>7</v>
      </c>
      <c r="U7020">
        <v>0</v>
      </c>
      <c r="V7020">
        <v>0</v>
      </c>
      <c r="W7020">
        <v>0</v>
      </c>
      <c r="X7020">
        <v>35.406968919176329</v>
      </c>
      <c r="Y7020">
        <v>0</v>
      </c>
      <c r="Z7020">
        <v>0.76201213242627064</v>
      </c>
      <c r="AA7020">
        <v>0</v>
      </c>
      <c r="AB7020">
        <v>3.7045293690058352</v>
      </c>
      <c r="AC7020">
        <v>0</v>
      </c>
      <c r="AD7020">
        <v>0</v>
      </c>
      <c r="AE7020">
        <v>39.873510420608433</v>
      </c>
    </row>
    <row r="7021" spans="1:31" x14ac:dyDescent="0.25">
      <c r="A7021">
        <v>1733619</v>
      </c>
      <c r="B7021">
        <v>1</v>
      </c>
      <c r="C7021" t="s">
        <v>81</v>
      </c>
      <c r="D7021" t="s">
        <v>120</v>
      </c>
      <c r="E7021" t="s">
        <v>160</v>
      </c>
      <c r="F7021" t="s">
        <v>20066</v>
      </c>
      <c r="G7021" t="s">
        <v>162</v>
      </c>
      <c r="H7021" t="s">
        <v>134</v>
      </c>
      <c r="I7021" t="s">
        <v>135</v>
      </c>
      <c r="J7021" t="s">
        <v>136</v>
      </c>
      <c r="K7021" t="s">
        <v>137</v>
      </c>
      <c r="L7021" t="s">
        <v>20067</v>
      </c>
      <c r="M7021" t="s">
        <v>20068</v>
      </c>
      <c r="N7021">
        <v>1.5786111110000001</v>
      </c>
      <c r="O7021">
        <v>0</v>
      </c>
      <c r="P7021">
        <v>7</v>
      </c>
      <c r="Q7021">
        <v>0</v>
      </c>
      <c r="R7021">
        <v>0</v>
      </c>
      <c r="S7021">
        <v>0</v>
      </c>
      <c r="T7021">
        <v>4</v>
      </c>
      <c r="U7021">
        <v>0</v>
      </c>
      <c r="V7021">
        <v>0</v>
      </c>
      <c r="W7021">
        <v>0</v>
      </c>
      <c r="X7021">
        <v>1.9139003210244381</v>
      </c>
      <c r="Y7021">
        <v>0</v>
      </c>
      <c r="Z7021">
        <v>0</v>
      </c>
      <c r="AA7021">
        <v>0</v>
      </c>
      <c r="AB7021">
        <v>0.75156353374411244</v>
      </c>
      <c r="AC7021">
        <v>0</v>
      </c>
      <c r="AD7021">
        <v>0</v>
      </c>
      <c r="AE7021">
        <v>2.6654638547685505</v>
      </c>
    </row>
    <row r="7022" spans="1:31" x14ac:dyDescent="0.25">
      <c r="A7022">
        <v>1733888</v>
      </c>
      <c r="B7022">
        <v>1</v>
      </c>
      <c r="C7022" t="s">
        <v>80</v>
      </c>
      <c r="D7022" t="s">
        <v>92</v>
      </c>
      <c r="E7022" t="s">
        <v>131</v>
      </c>
      <c r="F7022" t="s">
        <v>20069</v>
      </c>
      <c r="G7022" t="s">
        <v>133</v>
      </c>
      <c r="H7022" t="s">
        <v>134</v>
      </c>
      <c r="I7022" t="s">
        <v>135</v>
      </c>
      <c r="J7022" t="s">
        <v>136</v>
      </c>
      <c r="K7022" t="s">
        <v>137</v>
      </c>
      <c r="L7022" t="s">
        <v>20070</v>
      </c>
      <c r="M7022" t="s">
        <v>20071</v>
      </c>
      <c r="N7022">
        <v>2.0636111110000002</v>
      </c>
      <c r="O7022">
        <v>0</v>
      </c>
      <c r="P7022">
        <v>2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1.2118708742967779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1.2118708742967779</v>
      </c>
    </row>
    <row r="7023" spans="1:31" x14ac:dyDescent="0.25">
      <c r="A7023">
        <v>1733765</v>
      </c>
      <c r="B7023">
        <v>1</v>
      </c>
      <c r="C7023" t="s">
        <v>80</v>
      </c>
      <c r="D7023" t="s">
        <v>90</v>
      </c>
      <c r="E7023" t="s">
        <v>150</v>
      </c>
      <c r="F7023" t="s">
        <v>20072</v>
      </c>
      <c r="G7023" t="s">
        <v>152</v>
      </c>
      <c r="H7023" t="s">
        <v>134</v>
      </c>
      <c r="I7023" t="s">
        <v>135</v>
      </c>
      <c r="J7023" t="s">
        <v>136</v>
      </c>
      <c r="K7023" t="s">
        <v>153</v>
      </c>
      <c r="L7023" t="s">
        <v>20073</v>
      </c>
      <c r="M7023" t="s">
        <v>20074</v>
      </c>
      <c r="N7023">
        <v>2.7997222220000002</v>
      </c>
      <c r="O7023">
        <v>0</v>
      </c>
      <c r="P7023">
        <v>628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394.49594659743735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394.49594659743735</v>
      </c>
    </row>
    <row r="7024" spans="1:31" x14ac:dyDescent="0.25">
      <c r="A7024">
        <v>1733865</v>
      </c>
      <c r="B7024">
        <v>1</v>
      </c>
      <c r="C7024" t="s">
        <v>81</v>
      </c>
      <c r="D7024" t="s">
        <v>127</v>
      </c>
      <c r="E7024" t="s">
        <v>131</v>
      </c>
      <c r="F7024" t="s">
        <v>20075</v>
      </c>
      <c r="G7024" t="s">
        <v>133</v>
      </c>
      <c r="H7024" t="s">
        <v>134</v>
      </c>
      <c r="I7024" t="s">
        <v>135</v>
      </c>
      <c r="J7024" t="s">
        <v>136</v>
      </c>
      <c r="K7024" t="s">
        <v>137</v>
      </c>
      <c r="L7024" t="s">
        <v>20076</v>
      </c>
      <c r="M7024" t="s">
        <v>20077</v>
      </c>
      <c r="N7024">
        <v>1.78</v>
      </c>
      <c r="O7024">
        <v>0</v>
      </c>
      <c r="P7024">
        <v>1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0.26911837042875808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0.26911837042875808</v>
      </c>
    </row>
    <row r="7025" spans="1:31" x14ac:dyDescent="0.25">
      <c r="A7025">
        <v>1733473</v>
      </c>
      <c r="B7025">
        <v>1</v>
      </c>
      <c r="C7025" t="s">
        <v>81</v>
      </c>
      <c r="D7025" t="s">
        <v>127</v>
      </c>
      <c r="E7025" t="s">
        <v>150</v>
      </c>
      <c r="F7025" t="s">
        <v>20078</v>
      </c>
      <c r="G7025" t="s">
        <v>186</v>
      </c>
      <c r="H7025" t="s">
        <v>134</v>
      </c>
      <c r="I7025" t="s">
        <v>135</v>
      </c>
      <c r="J7025" t="s">
        <v>136</v>
      </c>
      <c r="K7025" t="s">
        <v>137</v>
      </c>
      <c r="L7025" t="s">
        <v>20079</v>
      </c>
      <c r="M7025" t="s">
        <v>20080</v>
      </c>
      <c r="N7025">
        <v>1.1411111110000001</v>
      </c>
      <c r="O7025">
        <v>0</v>
      </c>
      <c r="P7025">
        <v>140</v>
      </c>
      <c r="Q7025">
        <v>0</v>
      </c>
      <c r="R7025">
        <v>8</v>
      </c>
      <c r="S7025">
        <v>0</v>
      </c>
      <c r="T7025">
        <v>32</v>
      </c>
      <c r="U7025">
        <v>0</v>
      </c>
      <c r="V7025">
        <v>0</v>
      </c>
      <c r="W7025">
        <v>0</v>
      </c>
      <c r="X7025">
        <v>48.824224636373835</v>
      </c>
      <c r="Y7025">
        <v>0</v>
      </c>
      <c r="Z7025">
        <v>4.4926345949058009</v>
      </c>
      <c r="AA7025">
        <v>0</v>
      </c>
      <c r="AB7025">
        <v>32.21460234335018</v>
      </c>
      <c r="AC7025">
        <v>0</v>
      </c>
      <c r="AD7025">
        <v>0</v>
      </c>
      <c r="AE7025">
        <v>85.531461574629816</v>
      </c>
    </row>
    <row r="7026" spans="1:31" x14ac:dyDescent="0.25">
      <c r="A7026">
        <v>1733928</v>
      </c>
      <c r="B7026">
        <v>1</v>
      </c>
      <c r="C7026" t="s">
        <v>80</v>
      </c>
      <c r="D7026" t="s">
        <v>97</v>
      </c>
      <c r="E7026" t="s">
        <v>131</v>
      </c>
      <c r="F7026" t="s">
        <v>13425</v>
      </c>
      <c r="G7026" t="s">
        <v>157</v>
      </c>
      <c r="H7026" t="s">
        <v>134</v>
      </c>
      <c r="I7026" t="s">
        <v>135</v>
      </c>
      <c r="J7026" t="s">
        <v>136</v>
      </c>
      <c r="K7026" t="s">
        <v>137</v>
      </c>
      <c r="L7026" t="s">
        <v>20081</v>
      </c>
      <c r="M7026" t="s">
        <v>20082</v>
      </c>
      <c r="N7026">
        <v>1.986111111</v>
      </c>
      <c r="O7026">
        <v>0</v>
      </c>
      <c r="P7026">
        <v>1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9.9063806519416667E-3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9.9063806519416667E-3</v>
      </c>
    </row>
    <row r="7027" spans="1:31" x14ac:dyDescent="0.25">
      <c r="A7027">
        <v>1733828</v>
      </c>
      <c r="B7027">
        <v>1</v>
      </c>
      <c r="C7027" t="s">
        <v>80</v>
      </c>
      <c r="D7027" t="s">
        <v>85</v>
      </c>
      <c r="E7027" t="s">
        <v>131</v>
      </c>
      <c r="F7027" t="s">
        <v>20083</v>
      </c>
      <c r="G7027" t="s">
        <v>157</v>
      </c>
      <c r="H7027" t="s">
        <v>134</v>
      </c>
      <c r="I7027" t="s">
        <v>135</v>
      </c>
      <c r="J7027" t="s">
        <v>3</v>
      </c>
      <c r="K7027" t="s">
        <v>137</v>
      </c>
      <c r="L7027" t="s">
        <v>20084</v>
      </c>
      <c r="M7027" t="s">
        <v>20085</v>
      </c>
      <c r="N7027">
        <v>4.3366666660000002</v>
      </c>
      <c r="O7027">
        <v>0</v>
      </c>
      <c r="P7027">
        <v>1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2.4976228324583141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2.4976228324583141</v>
      </c>
    </row>
    <row r="7028" spans="1:31" x14ac:dyDescent="0.25">
      <c r="A7028">
        <v>1733579</v>
      </c>
      <c r="B7028">
        <v>1</v>
      </c>
      <c r="C7028" t="s">
        <v>80</v>
      </c>
      <c r="D7028" t="s">
        <v>96</v>
      </c>
      <c r="E7028" t="s">
        <v>131</v>
      </c>
      <c r="F7028" t="s">
        <v>20086</v>
      </c>
      <c r="G7028" t="s">
        <v>238</v>
      </c>
      <c r="H7028" t="s">
        <v>134</v>
      </c>
      <c r="I7028" t="s">
        <v>135</v>
      </c>
      <c r="J7028" t="s">
        <v>136</v>
      </c>
      <c r="K7028" t="s">
        <v>137</v>
      </c>
      <c r="L7028" t="s">
        <v>20087</v>
      </c>
      <c r="M7028" t="s">
        <v>20088</v>
      </c>
      <c r="N7028">
        <v>1.7127777769999999</v>
      </c>
      <c r="O7028">
        <v>0</v>
      </c>
      <c r="P7028">
        <v>1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9.6353284670922232E-2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9.6353284670922232E-2</v>
      </c>
    </row>
    <row r="7029" spans="1:31" x14ac:dyDescent="0.25">
      <c r="A7029">
        <v>1733679</v>
      </c>
      <c r="B7029">
        <v>1</v>
      </c>
      <c r="C7029" t="s">
        <v>80</v>
      </c>
      <c r="D7029" t="s">
        <v>85</v>
      </c>
      <c r="E7029" t="s">
        <v>131</v>
      </c>
      <c r="F7029" t="s">
        <v>20089</v>
      </c>
      <c r="G7029" t="s">
        <v>133</v>
      </c>
      <c r="H7029" t="s">
        <v>134</v>
      </c>
      <c r="I7029" t="s">
        <v>135</v>
      </c>
      <c r="J7029" t="s">
        <v>136</v>
      </c>
      <c r="K7029" t="s">
        <v>137</v>
      </c>
      <c r="L7029" t="s">
        <v>20090</v>
      </c>
      <c r="M7029" t="s">
        <v>20091</v>
      </c>
      <c r="N7029">
        <v>4.3661111110000004</v>
      </c>
      <c r="O7029">
        <v>0</v>
      </c>
      <c r="P7029">
        <v>1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0.111981065318375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0.111981065318375</v>
      </c>
    </row>
    <row r="7030" spans="1:31" x14ac:dyDescent="0.25">
      <c r="A7030">
        <v>1733705</v>
      </c>
      <c r="B7030">
        <v>1</v>
      </c>
      <c r="C7030" t="s">
        <v>80</v>
      </c>
      <c r="D7030" t="s">
        <v>89</v>
      </c>
      <c r="E7030" t="s">
        <v>171</v>
      </c>
      <c r="F7030" t="s">
        <v>20092</v>
      </c>
      <c r="G7030" t="s">
        <v>316</v>
      </c>
      <c r="H7030" t="s">
        <v>143</v>
      </c>
      <c r="I7030" t="s">
        <v>455</v>
      </c>
      <c r="J7030" t="s">
        <v>136</v>
      </c>
      <c r="K7030" t="s">
        <v>137</v>
      </c>
      <c r="L7030" t="s">
        <v>20093</v>
      </c>
      <c r="M7030" t="s">
        <v>20094</v>
      </c>
      <c r="N7030">
        <v>2.0277777E-2</v>
      </c>
      <c r="O7030">
        <v>0</v>
      </c>
      <c r="P7030">
        <v>706</v>
      </c>
      <c r="Q7030">
        <v>0</v>
      </c>
      <c r="R7030">
        <v>7</v>
      </c>
      <c r="S7030">
        <v>0</v>
      </c>
      <c r="T7030">
        <v>184</v>
      </c>
      <c r="U7030">
        <v>0</v>
      </c>
      <c r="V7030">
        <v>3</v>
      </c>
      <c r="W7030">
        <v>0</v>
      </c>
      <c r="X7030">
        <v>7.5513915816926955</v>
      </c>
      <c r="Y7030">
        <v>0</v>
      </c>
      <c r="Z7030">
        <v>3.9653844339516672E-2</v>
      </c>
      <c r="AA7030">
        <v>0</v>
      </c>
      <c r="AB7030">
        <v>8.3693615032420858</v>
      </c>
      <c r="AC7030">
        <v>0</v>
      </c>
      <c r="AD7030">
        <v>4.4347241528296735</v>
      </c>
      <c r="AE7030">
        <v>20.395131082103973</v>
      </c>
    </row>
    <row r="7031" spans="1:31" x14ac:dyDescent="0.25">
      <c r="A7031">
        <v>1733848</v>
      </c>
      <c r="B7031">
        <v>1</v>
      </c>
      <c r="C7031" t="s">
        <v>80</v>
      </c>
      <c r="D7031" t="s">
        <v>92</v>
      </c>
      <c r="E7031" t="s">
        <v>131</v>
      </c>
      <c r="F7031" t="s">
        <v>20095</v>
      </c>
      <c r="G7031" t="s">
        <v>133</v>
      </c>
      <c r="H7031" t="s">
        <v>134</v>
      </c>
      <c r="I7031" t="s">
        <v>135</v>
      </c>
      <c r="J7031" t="s">
        <v>136</v>
      </c>
      <c r="K7031" t="s">
        <v>137</v>
      </c>
      <c r="L7031" t="s">
        <v>20096</v>
      </c>
      <c r="M7031" t="s">
        <v>20097</v>
      </c>
      <c r="N7031">
        <v>2.954722222</v>
      </c>
      <c r="O7031">
        <v>0</v>
      </c>
      <c r="P7031">
        <v>1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0.50391303278392896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0.50391303278392896</v>
      </c>
    </row>
    <row r="7032" spans="1:31" x14ac:dyDescent="0.25">
      <c r="A7032">
        <v>1733636</v>
      </c>
      <c r="B7032">
        <v>1</v>
      </c>
      <c r="C7032" t="s">
        <v>80</v>
      </c>
      <c r="D7032" t="s">
        <v>86</v>
      </c>
      <c r="E7032" t="s">
        <v>131</v>
      </c>
      <c r="F7032" t="s">
        <v>20098</v>
      </c>
      <c r="G7032" t="s">
        <v>133</v>
      </c>
      <c r="H7032" t="s">
        <v>134</v>
      </c>
      <c r="I7032" t="s">
        <v>135</v>
      </c>
      <c r="J7032" t="s">
        <v>136</v>
      </c>
      <c r="K7032" t="s">
        <v>137</v>
      </c>
      <c r="L7032" t="s">
        <v>20099</v>
      </c>
      <c r="M7032" t="s">
        <v>20100</v>
      </c>
      <c r="N7032">
        <v>2.5169444439999999</v>
      </c>
      <c r="O7032">
        <v>0</v>
      </c>
      <c r="P7032">
        <v>1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0.62732143704741805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0.62732143704741805</v>
      </c>
    </row>
    <row r="7033" spans="1:31" x14ac:dyDescent="0.25">
      <c r="A7033">
        <v>1733868</v>
      </c>
      <c r="B7033">
        <v>1</v>
      </c>
      <c r="C7033" t="s">
        <v>80</v>
      </c>
      <c r="D7033" t="s">
        <v>110</v>
      </c>
      <c r="E7033" t="s">
        <v>150</v>
      </c>
      <c r="F7033" t="s">
        <v>16475</v>
      </c>
      <c r="G7033" t="s">
        <v>152</v>
      </c>
      <c r="H7033" t="s">
        <v>134</v>
      </c>
      <c r="I7033" t="s">
        <v>135</v>
      </c>
      <c r="J7033" t="s">
        <v>136</v>
      </c>
      <c r="K7033" t="s">
        <v>153</v>
      </c>
      <c r="L7033" t="s">
        <v>20101</v>
      </c>
      <c r="M7033" t="s">
        <v>20102</v>
      </c>
      <c r="N7033">
        <v>0.255798888</v>
      </c>
      <c r="O7033">
        <v>0</v>
      </c>
      <c r="P7033">
        <v>737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64.605706548513439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64.605706548513439</v>
      </c>
    </row>
    <row r="7034" spans="1:31" x14ac:dyDescent="0.25">
      <c r="A7034">
        <v>1733493</v>
      </c>
      <c r="B7034">
        <v>1</v>
      </c>
      <c r="C7034" t="s">
        <v>81</v>
      </c>
      <c r="D7034" t="s">
        <v>117</v>
      </c>
      <c r="E7034" t="s">
        <v>171</v>
      </c>
      <c r="F7034" t="s">
        <v>20103</v>
      </c>
      <c r="G7034" t="s">
        <v>152</v>
      </c>
      <c r="H7034" t="s">
        <v>143</v>
      </c>
      <c r="I7034" t="s">
        <v>135</v>
      </c>
      <c r="J7034" t="s">
        <v>136</v>
      </c>
      <c r="K7034" t="s">
        <v>153</v>
      </c>
      <c r="L7034" t="s">
        <v>20104</v>
      </c>
      <c r="M7034" t="s">
        <v>20105</v>
      </c>
      <c r="N7034">
        <v>7.0475000000000003</v>
      </c>
      <c r="O7034">
        <v>0</v>
      </c>
      <c r="P7034">
        <v>162</v>
      </c>
      <c r="Q7034">
        <v>0</v>
      </c>
      <c r="R7034">
        <v>2</v>
      </c>
      <c r="S7034">
        <v>3</v>
      </c>
      <c r="T7034">
        <v>1</v>
      </c>
      <c r="U7034">
        <v>0</v>
      </c>
      <c r="V7034">
        <v>0</v>
      </c>
      <c r="W7034">
        <v>0</v>
      </c>
      <c r="X7034">
        <v>128.95927220868538</v>
      </c>
      <c r="Y7034">
        <v>0</v>
      </c>
      <c r="Z7034">
        <v>0.66951975484281756</v>
      </c>
      <c r="AA7034">
        <v>45.891412126782697</v>
      </c>
      <c r="AB7034">
        <v>0</v>
      </c>
      <c r="AC7034">
        <v>0</v>
      </c>
      <c r="AD7034">
        <v>0</v>
      </c>
      <c r="AE7034">
        <v>175.52020409031087</v>
      </c>
    </row>
    <row r="7035" spans="1:31" x14ac:dyDescent="0.25">
      <c r="A7035">
        <v>1733699</v>
      </c>
      <c r="B7035">
        <v>1</v>
      </c>
      <c r="C7035" t="s">
        <v>81</v>
      </c>
      <c r="D7035" t="s">
        <v>128</v>
      </c>
      <c r="E7035" t="s">
        <v>140</v>
      </c>
      <c r="F7035" t="s">
        <v>20106</v>
      </c>
      <c r="G7035" t="s">
        <v>147</v>
      </c>
      <c r="H7035" t="s">
        <v>143</v>
      </c>
      <c r="I7035" t="s">
        <v>135</v>
      </c>
      <c r="J7035" t="s">
        <v>136</v>
      </c>
      <c r="K7035" t="s">
        <v>137</v>
      </c>
      <c r="L7035" t="s">
        <v>20107</v>
      </c>
      <c r="M7035" t="s">
        <v>20108</v>
      </c>
      <c r="N7035">
        <v>0.66916666599999997</v>
      </c>
      <c r="O7035">
        <v>0</v>
      </c>
      <c r="P7035">
        <v>0</v>
      </c>
      <c r="Q7035">
        <v>0</v>
      </c>
      <c r="R7035">
        <v>0</v>
      </c>
      <c r="S7035">
        <v>5</v>
      </c>
      <c r="T7035">
        <v>0</v>
      </c>
      <c r="U7035">
        <v>4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15.894072709183433</v>
      </c>
      <c r="AB7035">
        <v>0</v>
      </c>
      <c r="AC7035">
        <v>398.85531765181827</v>
      </c>
      <c r="AD7035">
        <v>0</v>
      </c>
      <c r="AE7035">
        <v>414.7493903610017</v>
      </c>
    </row>
    <row r="7036" spans="1:31" x14ac:dyDescent="0.25">
      <c r="A7036">
        <v>1733556</v>
      </c>
      <c r="B7036">
        <v>1</v>
      </c>
      <c r="C7036" t="s">
        <v>80</v>
      </c>
      <c r="D7036" t="s">
        <v>84</v>
      </c>
      <c r="E7036" t="s">
        <v>160</v>
      </c>
      <c r="F7036" t="s">
        <v>20109</v>
      </c>
      <c r="G7036" t="s">
        <v>173</v>
      </c>
      <c r="H7036" t="s">
        <v>134</v>
      </c>
      <c r="I7036" t="s">
        <v>135</v>
      </c>
      <c r="J7036" t="s">
        <v>136</v>
      </c>
      <c r="K7036" t="s">
        <v>153</v>
      </c>
      <c r="L7036" t="s">
        <v>20110</v>
      </c>
      <c r="M7036" t="s">
        <v>20111</v>
      </c>
      <c r="N7036">
        <v>3.4544444439999999</v>
      </c>
      <c r="O7036">
        <v>0</v>
      </c>
      <c r="P7036">
        <v>102</v>
      </c>
      <c r="Q7036">
        <v>0</v>
      </c>
      <c r="R7036">
        <v>0</v>
      </c>
      <c r="S7036">
        <v>0</v>
      </c>
      <c r="T7036">
        <v>4</v>
      </c>
      <c r="U7036">
        <v>0</v>
      </c>
      <c r="V7036">
        <v>0</v>
      </c>
      <c r="W7036">
        <v>0</v>
      </c>
      <c r="X7036">
        <v>108.60221734589479</v>
      </c>
      <c r="Y7036">
        <v>0</v>
      </c>
      <c r="Z7036">
        <v>0</v>
      </c>
      <c r="AA7036">
        <v>0</v>
      </c>
      <c r="AB7036">
        <v>26.85373803771741</v>
      </c>
      <c r="AC7036">
        <v>0</v>
      </c>
      <c r="AD7036">
        <v>0</v>
      </c>
      <c r="AE7036">
        <v>135.45595538361221</v>
      </c>
    </row>
    <row r="7037" spans="1:31" x14ac:dyDescent="0.25">
      <c r="A7037">
        <v>1733791</v>
      </c>
      <c r="B7037">
        <v>1</v>
      </c>
      <c r="C7037" t="s">
        <v>80</v>
      </c>
      <c r="D7037" t="s">
        <v>97</v>
      </c>
      <c r="E7037" t="s">
        <v>150</v>
      </c>
      <c r="F7037" t="s">
        <v>11237</v>
      </c>
      <c r="G7037" t="s">
        <v>186</v>
      </c>
      <c r="H7037" t="s">
        <v>134</v>
      </c>
      <c r="I7037" t="s">
        <v>135</v>
      </c>
      <c r="J7037" t="s">
        <v>136</v>
      </c>
      <c r="K7037" t="s">
        <v>137</v>
      </c>
      <c r="L7037" t="s">
        <v>20112</v>
      </c>
      <c r="M7037" t="s">
        <v>20113</v>
      </c>
      <c r="N7037">
        <v>1.7266666660000001</v>
      </c>
      <c r="O7037">
        <v>0</v>
      </c>
      <c r="P7037">
        <v>25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10.092457936581683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10.092457936581683</v>
      </c>
    </row>
    <row r="7038" spans="1:31" x14ac:dyDescent="0.25">
      <c r="A7038">
        <v>1733837</v>
      </c>
      <c r="B7038">
        <v>1</v>
      </c>
      <c r="C7038" t="s">
        <v>80</v>
      </c>
      <c r="D7038" t="s">
        <v>105</v>
      </c>
      <c r="E7038" t="s">
        <v>131</v>
      </c>
      <c r="F7038" t="s">
        <v>20114</v>
      </c>
      <c r="G7038" t="s">
        <v>133</v>
      </c>
      <c r="H7038" t="s">
        <v>134</v>
      </c>
      <c r="I7038" t="s">
        <v>135</v>
      </c>
      <c r="J7038" t="s">
        <v>136</v>
      </c>
      <c r="K7038" t="s">
        <v>137</v>
      </c>
      <c r="L7038" t="s">
        <v>20115</v>
      </c>
      <c r="M7038" t="s">
        <v>20116</v>
      </c>
      <c r="N7038">
        <v>0.99777777700000003</v>
      </c>
      <c r="O7038">
        <v>0</v>
      </c>
      <c r="P7038">
        <v>0</v>
      </c>
      <c r="Q7038">
        <v>0</v>
      </c>
      <c r="R7038">
        <v>2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9.6969109682406684E-2</v>
      </c>
      <c r="AA7038">
        <v>0</v>
      </c>
      <c r="AB7038">
        <v>0</v>
      </c>
      <c r="AC7038">
        <v>0</v>
      </c>
      <c r="AD7038">
        <v>0</v>
      </c>
      <c r="AE7038">
        <v>9.6969109682406684E-2</v>
      </c>
    </row>
    <row r="7039" spans="1:31" x14ac:dyDescent="0.25">
      <c r="A7039">
        <v>1733877</v>
      </c>
      <c r="B7039">
        <v>1</v>
      </c>
      <c r="C7039" t="s">
        <v>80</v>
      </c>
      <c r="D7039" t="s">
        <v>97</v>
      </c>
      <c r="E7039" t="s">
        <v>131</v>
      </c>
      <c r="F7039" t="s">
        <v>20117</v>
      </c>
      <c r="G7039" t="s">
        <v>133</v>
      </c>
      <c r="H7039" t="s">
        <v>134</v>
      </c>
      <c r="I7039" t="s">
        <v>135</v>
      </c>
      <c r="J7039" t="s">
        <v>136</v>
      </c>
      <c r="K7039" t="s">
        <v>137</v>
      </c>
      <c r="L7039" t="s">
        <v>20118</v>
      </c>
      <c r="M7039" t="s">
        <v>20119</v>
      </c>
      <c r="N7039">
        <v>3.903611111</v>
      </c>
      <c r="O7039">
        <v>0</v>
      </c>
      <c r="P7039">
        <v>1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0.36387266377159999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0.36387266377159999</v>
      </c>
    </row>
    <row r="7040" spans="1:31" x14ac:dyDescent="0.25">
      <c r="A7040">
        <v>1733522</v>
      </c>
      <c r="B7040">
        <v>1</v>
      </c>
      <c r="C7040" t="s">
        <v>80</v>
      </c>
      <c r="D7040" t="s">
        <v>89</v>
      </c>
      <c r="E7040" t="s">
        <v>171</v>
      </c>
      <c r="F7040" t="s">
        <v>20120</v>
      </c>
      <c r="G7040" t="s">
        <v>157</v>
      </c>
      <c r="H7040" t="s">
        <v>143</v>
      </c>
      <c r="I7040" t="s">
        <v>135</v>
      </c>
      <c r="J7040" t="s">
        <v>3</v>
      </c>
      <c r="K7040" t="s">
        <v>137</v>
      </c>
      <c r="L7040" t="s">
        <v>20121</v>
      </c>
      <c r="M7040" t="s">
        <v>20122</v>
      </c>
      <c r="N7040">
        <v>1.6158333330000001</v>
      </c>
      <c r="O7040">
        <v>0</v>
      </c>
      <c r="P7040">
        <v>1127</v>
      </c>
      <c r="Q7040">
        <v>1</v>
      </c>
      <c r="R7040">
        <v>10</v>
      </c>
      <c r="S7040">
        <v>3</v>
      </c>
      <c r="T7040">
        <v>197</v>
      </c>
      <c r="U7040">
        <v>0</v>
      </c>
      <c r="V7040">
        <v>3</v>
      </c>
      <c r="W7040">
        <v>0</v>
      </c>
      <c r="X7040">
        <v>986.8063191429369</v>
      </c>
      <c r="Y7040">
        <v>1.956055269342222</v>
      </c>
      <c r="Z7040">
        <v>3.5281721684457601</v>
      </c>
      <c r="AA7040">
        <v>12.109845258339076</v>
      </c>
      <c r="AB7040">
        <v>728.90398341972434</v>
      </c>
      <c r="AC7040">
        <v>0</v>
      </c>
      <c r="AD7040">
        <v>365.54601455568866</v>
      </c>
      <c r="AE7040">
        <v>2098.8503898144768</v>
      </c>
    </row>
    <row r="7041" spans="1:31" x14ac:dyDescent="0.25">
      <c r="A7041">
        <v>1733582</v>
      </c>
      <c r="B7041">
        <v>1</v>
      </c>
      <c r="C7041" t="s">
        <v>81</v>
      </c>
      <c r="D7041" t="s">
        <v>112</v>
      </c>
      <c r="E7041" t="s">
        <v>171</v>
      </c>
      <c r="F7041" t="s">
        <v>20123</v>
      </c>
      <c r="G7041" t="s">
        <v>295</v>
      </c>
      <c r="H7041" t="s">
        <v>143</v>
      </c>
      <c r="I7041" t="s">
        <v>135</v>
      </c>
      <c r="J7041" t="s">
        <v>136</v>
      </c>
      <c r="K7041" t="s">
        <v>137</v>
      </c>
      <c r="L7041" t="s">
        <v>20124</v>
      </c>
      <c r="M7041" t="s">
        <v>20125</v>
      </c>
      <c r="N7041">
        <v>5.9841666660000001</v>
      </c>
      <c r="O7041">
        <v>0</v>
      </c>
      <c r="P7041">
        <v>369</v>
      </c>
      <c r="Q7041">
        <v>7</v>
      </c>
      <c r="R7041">
        <v>47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161.01732299951775</v>
      </c>
      <c r="Y7041">
        <v>233.77791668931019</v>
      </c>
      <c r="Z7041">
        <v>20.693262503850455</v>
      </c>
      <c r="AA7041">
        <v>0</v>
      </c>
      <c r="AB7041">
        <v>0</v>
      </c>
      <c r="AC7041">
        <v>0</v>
      </c>
      <c r="AD7041">
        <v>0</v>
      </c>
      <c r="AE7041">
        <v>415.48850219267837</v>
      </c>
    </row>
    <row r="7042" spans="1:31" x14ac:dyDescent="0.25">
      <c r="A7042">
        <v>1733728</v>
      </c>
      <c r="B7042">
        <v>1</v>
      </c>
      <c r="C7042" t="s">
        <v>80</v>
      </c>
      <c r="D7042" t="s">
        <v>110</v>
      </c>
      <c r="E7042" t="s">
        <v>441</v>
      </c>
      <c r="F7042" t="s">
        <v>20126</v>
      </c>
      <c r="G7042" t="s">
        <v>904</v>
      </c>
      <c r="H7042" t="s">
        <v>134</v>
      </c>
      <c r="I7042" t="s">
        <v>135</v>
      </c>
      <c r="J7042" t="s">
        <v>136</v>
      </c>
      <c r="K7042" t="s">
        <v>137</v>
      </c>
      <c r="L7042" t="s">
        <v>20127</v>
      </c>
      <c r="M7042" t="s">
        <v>20128</v>
      </c>
      <c r="N7042">
        <v>1.5391666660000001</v>
      </c>
      <c r="O7042">
        <v>0</v>
      </c>
      <c r="P7042">
        <v>123</v>
      </c>
      <c r="Q7042">
        <v>0</v>
      </c>
      <c r="R7042">
        <v>0</v>
      </c>
      <c r="S7042">
        <v>0</v>
      </c>
      <c r="T7042">
        <v>31</v>
      </c>
      <c r="U7042">
        <v>0</v>
      </c>
      <c r="V7042">
        <v>0</v>
      </c>
      <c r="W7042">
        <v>0</v>
      </c>
      <c r="X7042">
        <v>40.440165249084629</v>
      </c>
      <c r="Y7042">
        <v>0</v>
      </c>
      <c r="Z7042">
        <v>0</v>
      </c>
      <c r="AA7042">
        <v>0</v>
      </c>
      <c r="AB7042">
        <v>38.660701006010996</v>
      </c>
      <c r="AC7042">
        <v>0</v>
      </c>
      <c r="AD7042">
        <v>0</v>
      </c>
      <c r="AE7042">
        <v>79.100866255095625</v>
      </c>
    </row>
    <row r="7043" spans="1:31" x14ac:dyDescent="0.25">
      <c r="A7043">
        <v>1733920</v>
      </c>
      <c r="B7043">
        <v>1</v>
      </c>
      <c r="C7043" t="s">
        <v>80</v>
      </c>
      <c r="D7043" t="s">
        <v>108</v>
      </c>
      <c r="E7043" t="s">
        <v>171</v>
      </c>
      <c r="F7043" t="s">
        <v>20129</v>
      </c>
      <c r="G7043" t="s">
        <v>246</v>
      </c>
      <c r="H7043" t="s">
        <v>143</v>
      </c>
      <c r="I7043" t="s">
        <v>135</v>
      </c>
      <c r="J7043" t="s">
        <v>136</v>
      </c>
      <c r="K7043" t="s">
        <v>137</v>
      </c>
      <c r="L7043" t="s">
        <v>20130</v>
      </c>
      <c r="M7043" t="s">
        <v>20131</v>
      </c>
      <c r="N7043">
        <v>2.5852777769999999</v>
      </c>
      <c r="O7043">
        <v>0</v>
      </c>
      <c r="P7043">
        <v>87</v>
      </c>
      <c r="Q7043">
        <v>0</v>
      </c>
      <c r="R7043">
        <v>9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36.228546519072509</v>
      </c>
      <c r="Y7043">
        <v>0</v>
      </c>
      <c r="Z7043">
        <v>0.64757394536119217</v>
      </c>
      <c r="AA7043">
        <v>0</v>
      </c>
      <c r="AB7043">
        <v>0</v>
      </c>
      <c r="AC7043">
        <v>0</v>
      </c>
      <c r="AD7043">
        <v>0</v>
      </c>
      <c r="AE7043">
        <v>36.876120464433704</v>
      </c>
    </row>
    <row r="7044" spans="1:31" x14ac:dyDescent="0.25">
      <c r="A7044">
        <v>1733565</v>
      </c>
      <c r="B7044">
        <v>1</v>
      </c>
      <c r="C7044" t="s">
        <v>80</v>
      </c>
      <c r="D7044" t="s">
        <v>92</v>
      </c>
      <c r="E7044" t="s">
        <v>140</v>
      </c>
      <c r="F7044" t="s">
        <v>11130</v>
      </c>
      <c r="G7044" t="s">
        <v>147</v>
      </c>
      <c r="H7044" t="s">
        <v>143</v>
      </c>
      <c r="I7044" t="s">
        <v>455</v>
      </c>
      <c r="J7044" t="s">
        <v>136</v>
      </c>
      <c r="K7044" t="s">
        <v>137</v>
      </c>
      <c r="L7044" t="s">
        <v>20132</v>
      </c>
      <c r="M7044" t="s">
        <v>20133</v>
      </c>
      <c r="N7044">
        <v>1.1111111E-2</v>
      </c>
      <c r="O7044">
        <v>0</v>
      </c>
      <c r="P7044">
        <v>579</v>
      </c>
      <c r="Q7044">
        <v>2</v>
      </c>
      <c r="R7044">
        <v>223</v>
      </c>
      <c r="S7044">
        <v>8</v>
      </c>
      <c r="T7044">
        <v>57</v>
      </c>
      <c r="U7044">
        <v>0</v>
      </c>
      <c r="V7044">
        <v>1</v>
      </c>
      <c r="W7044">
        <v>0</v>
      </c>
      <c r="X7044">
        <v>1.256098539571489</v>
      </c>
      <c r="Y7044">
        <v>1.1107082469555557E-2</v>
      </c>
      <c r="Z7044">
        <v>0.33746341310417793</v>
      </c>
      <c r="AA7044">
        <v>0.18083435938694448</v>
      </c>
      <c r="AB7044">
        <v>0.99516191683616662</v>
      </c>
      <c r="AC7044">
        <v>0</v>
      </c>
      <c r="AD7044">
        <v>0</v>
      </c>
      <c r="AE7044">
        <v>2.7806653113683337</v>
      </c>
    </row>
    <row r="7045" spans="1:31" x14ac:dyDescent="0.25">
      <c r="A7045">
        <v>1733545</v>
      </c>
      <c r="B7045">
        <v>1</v>
      </c>
      <c r="C7045" t="s">
        <v>80</v>
      </c>
      <c r="D7045" t="s">
        <v>93</v>
      </c>
      <c r="E7045" t="s">
        <v>140</v>
      </c>
      <c r="F7045" t="s">
        <v>4580</v>
      </c>
      <c r="G7045" t="s">
        <v>152</v>
      </c>
      <c r="H7045" t="s">
        <v>143</v>
      </c>
      <c r="I7045" t="s">
        <v>135</v>
      </c>
      <c r="J7045" t="s">
        <v>136</v>
      </c>
      <c r="K7045" t="s">
        <v>153</v>
      </c>
      <c r="L7045" t="s">
        <v>20134</v>
      </c>
      <c r="M7045" t="s">
        <v>20135</v>
      </c>
      <c r="N7045">
        <v>1.185277777</v>
      </c>
      <c r="O7045">
        <v>1</v>
      </c>
      <c r="P7045">
        <v>324</v>
      </c>
      <c r="Q7045">
        <v>37</v>
      </c>
      <c r="R7045">
        <v>189</v>
      </c>
      <c r="S7045">
        <v>8</v>
      </c>
      <c r="T7045">
        <v>103</v>
      </c>
      <c r="U7045">
        <v>0</v>
      </c>
      <c r="V7045">
        <v>0</v>
      </c>
      <c r="W7045">
        <v>1.5345908805500985</v>
      </c>
      <c r="X7045">
        <v>87.925174000868623</v>
      </c>
      <c r="Y7045">
        <v>168.47492789171218</v>
      </c>
      <c r="Z7045">
        <v>199.73720116111002</v>
      </c>
      <c r="AA7045">
        <v>20.148981417204332</v>
      </c>
      <c r="AB7045">
        <v>170.31084557574033</v>
      </c>
      <c r="AC7045">
        <v>0</v>
      </c>
      <c r="AD7045">
        <v>0</v>
      </c>
      <c r="AE7045">
        <v>648.1317209271856</v>
      </c>
    </row>
    <row r="7046" spans="1:31" x14ac:dyDescent="0.25">
      <c r="A7046">
        <v>1733651</v>
      </c>
      <c r="B7046">
        <v>1</v>
      </c>
      <c r="C7046" t="s">
        <v>80</v>
      </c>
      <c r="D7046" t="s">
        <v>96</v>
      </c>
      <c r="E7046" t="s">
        <v>131</v>
      </c>
      <c r="F7046" t="s">
        <v>20136</v>
      </c>
      <c r="G7046" t="s">
        <v>238</v>
      </c>
      <c r="H7046" t="s">
        <v>134</v>
      </c>
      <c r="I7046" t="s">
        <v>135</v>
      </c>
      <c r="J7046" t="s">
        <v>136</v>
      </c>
      <c r="K7046" t="s">
        <v>137</v>
      </c>
      <c r="L7046" t="s">
        <v>20137</v>
      </c>
      <c r="M7046" t="s">
        <v>20138</v>
      </c>
      <c r="N7046">
        <v>5.3772222220000003</v>
      </c>
      <c r="O7046">
        <v>0</v>
      </c>
      <c r="P7046">
        <v>5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25.569022831115507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25.569022831115507</v>
      </c>
    </row>
    <row r="7047" spans="1:31" x14ac:dyDescent="0.25">
      <c r="A7047">
        <v>1733708</v>
      </c>
      <c r="B7047">
        <v>1</v>
      </c>
      <c r="C7047" t="s">
        <v>81</v>
      </c>
      <c r="D7047" t="s">
        <v>120</v>
      </c>
      <c r="E7047" t="s">
        <v>131</v>
      </c>
      <c r="F7047" t="s">
        <v>20139</v>
      </c>
      <c r="G7047" t="s">
        <v>238</v>
      </c>
      <c r="H7047" t="s">
        <v>134</v>
      </c>
      <c r="I7047" t="s">
        <v>135</v>
      </c>
      <c r="J7047" t="s">
        <v>136</v>
      </c>
      <c r="K7047" t="s">
        <v>137</v>
      </c>
      <c r="L7047" t="s">
        <v>20140</v>
      </c>
      <c r="M7047" t="s">
        <v>20141</v>
      </c>
      <c r="N7047">
        <v>2.573611111</v>
      </c>
      <c r="O7047">
        <v>0</v>
      </c>
      <c r="P7047">
        <v>1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1.7185697029402185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1.7185697029402185</v>
      </c>
    </row>
    <row r="7048" spans="1:31" x14ac:dyDescent="0.25">
      <c r="A7048">
        <v>1733608</v>
      </c>
      <c r="B7048">
        <v>1</v>
      </c>
      <c r="C7048" t="s">
        <v>81</v>
      </c>
      <c r="D7048" t="s">
        <v>112</v>
      </c>
      <c r="E7048" t="s">
        <v>131</v>
      </c>
      <c r="F7048" t="s">
        <v>20142</v>
      </c>
      <c r="G7048" t="s">
        <v>269</v>
      </c>
      <c r="H7048" t="s">
        <v>134</v>
      </c>
      <c r="I7048" t="s">
        <v>135</v>
      </c>
      <c r="J7048" t="s">
        <v>136</v>
      </c>
      <c r="K7048" t="s">
        <v>137</v>
      </c>
      <c r="L7048" t="s">
        <v>20143</v>
      </c>
      <c r="M7048" t="s">
        <v>20144</v>
      </c>
      <c r="N7048">
        <v>7.5311111110000004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1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3.098009774338889E-2</v>
      </c>
      <c r="AC7048">
        <v>0</v>
      </c>
      <c r="AD7048">
        <v>0</v>
      </c>
      <c r="AE7048">
        <v>3.098009774338889E-2</v>
      </c>
    </row>
    <row r="7049" spans="1:31" x14ac:dyDescent="0.25">
      <c r="A7049">
        <v>1733479</v>
      </c>
      <c r="B7049">
        <v>1</v>
      </c>
      <c r="C7049" t="s">
        <v>81</v>
      </c>
      <c r="D7049" t="s">
        <v>114</v>
      </c>
      <c r="E7049" t="s">
        <v>150</v>
      </c>
      <c r="F7049" t="s">
        <v>20145</v>
      </c>
      <c r="G7049" t="s">
        <v>186</v>
      </c>
      <c r="H7049" t="s">
        <v>134</v>
      </c>
      <c r="I7049" t="s">
        <v>135</v>
      </c>
      <c r="J7049" t="s">
        <v>136</v>
      </c>
      <c r="K7049" t="s">
        <v>137</v>
      </c>
      <c r="L7049" t="s">
        <v>20146</v>
      </c>
      <c r="M7049" t="s">
        <v>20147</v>
      </c>
      <c r="N7049">
        <v>4.7455555550000001</v>
      </c>
      <c r="O7049">
        <v>0</v>
      </c>
      <c r="P7049">
        <v>47</v>
      </c>
      <c r="Q7049">
        <v>0</v>
      </c>
      <c r="R7049">
        <v>0</v>
      </c>
      <c r="S7049">
        <v>0</v>
      </c>
      <c r="T7049">
        <v>2</v>
      </c>
      <c r="U7049">
        <v>0</v>
      </c>
      <c r="V7049">
        <v>0</v>
      </c>
      <c r="W7049">
        <v>0</v>
      </c>
      <c r="X7049">
        <v>21.282693156566705</v>
      </c>
      <c r="Y7049">
        <v>0</v>
      </c>
      <c r="Z7049">
        <v>0</v>
      </c>
      <c r="AA7049">
        <v>0</v>
      </c>
      <c r="AB7049">
        <v>2.5806419556999999E-4</v>
      </c>
      <c r="AC7049">
        <v>0</v>
      </c>
      <c r="AD7049">
        <v>0</v>
      </c>
      <c r="AE7049">
        <v>21.282951220762275</v>
      </c>
    </row>
    <row r="7050" spans="1:31" x14ac:dyDescent="0.25">
      <c r="A7050">
        <v>1733671</v>
      </c>
      <c r="B7050">
        <v>1</v>
      </c>
      <c r="C7050" t="s">
        <v>81</v>
      </c>
      <c r="D7050" t="s">
        <v>118</v>
      </c>
      <c r="E7050" t="s">
        <v>171</v>
      </c>
      <c r="F7050" t="s">
        <v>20148</v>
      </c>
      <c r="G7050" t="s">
        <v>295</v>
      </c>
      <c r="H7050" t="s">
        <v>143</v>
      </c>
      <c r="I7050" t="s">
        <v>135</v>
      </c>
      <c r="J7050" t="s">
        <v>136</v>
      </c>
      <c r="K7050" t="s">
        <v>137</v>
      </c>
      <c r="L7050" t="s">
        <v>20149</v>
      </c>
      <c r="M7050" t="s">
        <v>20150</v>
      </c>
      <c r="N7050">
        <v>1.7094444440000001</v>
      </c>
      <c r="O7050">
        <v>0</v>
      </c>
      <c r="P7050">
        <v>52</v>
      </c>
      <c r="Q7050">
        <v>0</v>
      </c>
      <c r="R7050">
        <v>0</v>
      </c>
      <c r="S7050">
        <v>0</v>
      </c>
      <c r="T7050">
        <v>2</v>
      </c>
      <c r="U7050">
        <v>0</v>
      </c>
      <c r="V7050">
        <v>0</v>
      </c>
      <c r="W7050">
        <v>0</v>
      </c>
      <c r="X7050">
        <v>8.546189384917378</v>
      </c>
      <c r="Y7050">
        <v>0</v>
      </c>
      <c r="Z7050">
        <v>0</v>
      </c>
      <c r="AA7050">
        <v>0</v>
      </c>
      <c r="AB7050">
        <v>0.42999573025097948</v>
      </c>
      <c r="AC7050">
        <v>0</v>
      </c>
      <c r="AD7050">
        <v>0</v>
      </c>
      <c r="AE7050">
        <v>8.9761851151683576</v>
      </c>
    </row>
    <row r="7051" spans="1:31" x14ac:dyDescent="0.25">
      <c r="A7051">
        <v>1733834</v>
      </c>
      <c r="B7051">
        <v>1</v>
      </c>
      <c r="C7051" t="s">
        <v>81</v>
      </c>
      <c r="D7051" t="s">
        <v>118</v>
      </c>
      <c r="E7051" t="s">
        <v>160</v>
      </c>
      <c r="F7051" t="s">
        <v>20151</v>
      </c>
      <c r="G7051" t="s">
        <v>326</v>
      </c>
      <c r="H7051" t="s">
        <v>134</v>
      </c>
      <c r="I7051" t="s">
        <v>135</v>
      </c>
      <c r="J7051" t="s">
        <v>136</v>
      </c>
      <c r="K7051" t="s">
        <v>137</v>
      </c>
      <c r="L7051" t="s">
        <v>20152</v>
      </c>
      <c r="M7051" t="s">
        <v>20153</v>
      </c>
      <c r="N7051">
        <v>0.80527777700000003</v>
      </c>
      <c r="O7051">
        <v>0</v>
      </c>
      <c r="P7051">
        <v>172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30.491337774312477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30.491337774312477</v>
      </c>
    </row>
    <row r="7052" spans="1:31" x14ac:dyDescent="0.25">
      <c r="A7052">
        <v>1733525</v>
      </c>
      <c r="B7052">
        <v>1</v>
      </c>
      <c r="C7052" t="s">
        <v>80</v>
      </c>
      <c r="D7052" t="s">
        <v>90</v>
      </c>
      <c r="E7052" t="s">
        <v>150</v>
      </c>
      <c r="F7052" t="s">
        <v>20154</v>
      </c>
      <c r="G7052" t="s">
        <v>152</v>
      </c>
      <c r="H7052" t="s">
        <v>134</v>
      </c>
      <c r="I7052" t="s">
        <v>135</v>
      </c>
      <c r="J7052" t="s">
        <v>136</v>
      </c>
      <c r="K7052" t="s">
        <v>153</v>
      </c>
      <c r="L7052" t="s">
        <v>20155</v>
      </c>
      <c r="M7052" t="s">
        <v>20156</v>
      </c>
      <c r="N7052">
        <v>2.0802777770000001</v>
      </c>
      <c r="O7052">
        <v>0</v>
      </c>
      <c r="P7052">
        <v>575</v>
      </c>
      <c r="Q7052">
        <v>0</v>
      </c>
      <c r="R7052">
        <v>0</v>
      </c>
      <c r="S7052">
        <v>0</v>
      </c>
      <c r="T7052">
        <v>42</v>
      </c>
      <c r="U7052">
        <v>0</v>
      </c>
      <c r="V7052">
        <v>0</v>
      </c>
      <c r="W7052">
        <v>0</v>
      </c>
      <c r="X7052">
        <v>320.86150795252854</v>
      </c>
      <c r="Y7052">
        <v>0</v>
      </c>
      <c r="Z7052">
        <v>0</v>
      </c>
      <c r="AA7052">
        <v>0</v>
      </c>
      <c r="AB7052">
        <v>44.466535370847453</v>
      </c>
      <c r="AC7052">
        <v>0</v>
      </c>
      <c r="AD7052">
        <v>0</v>
      </c>
      <c r="AE7052">
        <v>365.32804332337599</v>
      </c>
    </row>
    <row r="7053" spans="1:31" x14ac:dyDescent="0.25">
      <c r="A7053">
        <v>1733980</v>
      </c>
      <c r="B7053">
        <v>1</v>
      </c>
      <c r="C7053" t="s">
        <v>81</v>
      </c>
      <c r="D7053" t="s">
        <v>124</v>
      </c>
      <c r="E7053" t="s">
        <v>131</v>
      </c>
      <c r="F7053" t="s">
        <v>20157</v>
      </c>
      <c r="G7053" t="s">
        <v>133</v>
      </c>
      <c r="H7053" t="s">
        <v>134</v>
      </c>
      <c r="I7053" t="s">
        <v>135</v>
      </c>
      <c r="J7053" t="s">
        <v>136</v>
      </c>
      <c r="K7053" t="s">
        <v>137</v>
      </c>
      <c r="L7053" t="s">
        <v>20158</v>
      </c>
      <c r="M7053" t="s">
        <v>20159</v>
      </c>
      <c r="N7053">
        <v>1.5275000000000001</v>
      </c>
      <c r="O7053">
        <v>0</v>
      </c>
      <c r="P7053">
        <v>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0.52287665295082375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0.52287665295082375</v>
      </c>
    </row>
    <row r="7054" spans="1:31" x14ac:dyDescent="0.25">
      <c r="A7054">
        <v>1733957</v>
      </c>
      <c r="B7054">
        <v>1</v>
      </c>
      <c r="C7054" t="s">
        <v>80</v>
      </c>
      <c r="D7054" t="s">
        <v>96</v>
      </c>
      <c r="E7054" t="s">
        <v>131</v>
      </c>
      <c r="F7054" t="s">
        <v>20160</v>
      </c>
      <c r="G7054" t="s">
        <v>133</v>
      </c>
      <c r="H7054" t="s">
        <v>134</v>
      </c>
      <c r="I7054" t="s">
        <v>135</v>
      </c>
      <c r="J7054" t="s">
        <v>136</v>
      </c>
      <c r="K7054" t="s">
        <v>137</v>
      </c>
      <c r="L7054" t="s">
        <v>20161</v>
      </c>
      <c r="M7054" t="s">
        <v>20162</v>
      </c>
      <c r="N7054">
        <v>4.721944444</v>
      </c>
      <c r="O7054">
        <v>0</v>
      </c>
      <c r="P7054">
        <v>5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17.567186815328949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17.567186815328949</v>
      </c>
    </row>
    <row r="7055" spans="1:31" x14ac:dyDescent="0.25">
      <c r="A7055">
        <v>1734020</v>
      </c>
      <c r="B7055">
        <v>1</v>
      </c>
      <c r="C7055" t="s">
        <v>80</v>
      </c>
      <c r="D7055" t="s">
        <v>82</v>
      </c>
      <c r="E7055" t="s">
        <v>160</v>
      </c>
      <c r="F7055" t="s">
        <v>20163</v>
      </c>
      <c r="G7055" t="s">
        <v>162</v>
      </c>
      <c r="H7055" t="s">
        <v>134</v>
      </c>
      <c r="I7055" t="s">
        <v>135</v>
      </c>
      <c r="J7055" t="s">
        <v>136</v>
      </c>
      <c r="K7055" t="s">
        <v>137</v>
      </c>
      <c r="L7055" t="s">
        <v>20164</v>
      </c>
      <c r="M7055" t="s">
        <v>20165</v>
      </c>
      <c r="N7055">
        <v>1.001666666</v>
      </c>
      <c r="O7055">
        <v>0</v>
      </c>
      <c r="P7055">
        <v>300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115.60001984064399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115.60001984064399</v>
      </c>
    </row>
    <row r="7056" spans="1:31" x14ac:dyDescent="0.25">
      <c r="A7056">
        <v>1733771</v>
      </c>
      <c r="B7056">
        <v>1</v>
      </c>
      <c r="C7056" t="s">
        <v>81</v>
      </c>
      <c r="D7056" t="s">
        <v>123</v>
      </c>
      <c r="E7056" t="s">
        <v>160</v>
      </c>
      <c r="F7056" t="s">
        <v>20166</v>
      </c>
      <c r="G7056" t="s">
        <v>162</v>
      </c>
      <c r="H7056" t="s">
        <v>134</v>
      </c>
      <c r="I7056" t="s">
        <v>135</v>
      </c>
      <c r="J7056" t="s">
        <v>136</v>
      </c>
      <c r="K7056" t="s">
        <v>137</v>
      </c>
      <c r="L7056" t="s">
        <v>20167</v>
      </c>
      <c r="M7056" t="s">
        <v>20168</v>
      </c>
      <c r="N7056">
        <v>1.4283333330000001</v>
      </c>
      <c r="O7056">
        <v>0</v>
      </c>
      <c r="P7056">
        <v>50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13.378835791524189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13.378835791524189</v>
      </c>
    </row>
    <row r="7057" spans="1:31" x14ac:dyDescent="0.25">
      <c r="A7057">
        <v>1733625</v>
      </c>
      <c r="B7057">
        <v>1</v>
      </c>
      <c r="C7057" t="s">
        <v>80</v>
      </c>
      <c r="D7057" t="s">
        <v>97</v>
      </c>
      <c r="E7057" t="s">
        <v>314</v>
      </c>
      <c r="F7057" t="s">
        <v>20169</v>
      </c>
      <c r="G7057" t="s">
        <v>173</v>
      </c>
      <c r="H7057" t="s">
        <v>143</v>
      </c>
      <c r="I7057" t="s">
        <v>135</v>
      </c>
      <c r="J7057" t="s">
        <v>136</v>
      </c>
      <c r="K7057" t="s">
        <v>153</v>
      </c>
      <c r="L7057" t="s">
        <v>20170</v>
      </c>
      <c r="M7057" t="s">
        <v>20171</v>
      </c>
      <c r="N7057">
        <v>1.416666666</v>
      </c>
      <c r="O7057">
        <v>22</v>
      </c>
      <c r="P7057">
        <v>4410</v>
      </c>
      <c r="Q7057">
        <v>13</v>
      </c>
      <c r="R7057">
        <v>177</v>
      </c>
      <c r="S7057">
        <v>41</v>
      </c>
      <c r="T7057">
        <v>573</v>
      </c>
      <c r="U7057">
        <v>0</v>
      </c>
      <c r="V7057">
        <v>10</v>
      </c>
      <c r="W7057">
        <v>73.507522462510494</v>
      </c>
      <c r="X7057">
        <v>1350.2286478270341</v>
      </c>
      <c r="Y7057">
        <v>19.075951042768605</v>
      </c>
      <c r="Z7057">
        <v>45.754917544083064</v>
      </c>
      <c r="AA7057">
        <v>449.18432567624978</v>
      </c>
      <c r="AB7057">
        <v>782.85509620280197</v>
      </c>
      <c r="AC7057">
        <v>0</v>
      </c>
      <c r="AD7057">
        <v>66.214375007956846</v>
      </c>
      <c r="AE7057">
        <v>2786.8208357634048</v>
      </c>
    </row>
    <row r="7058" spans="1:31" x14ac:dyDescent="0.25">
      <c r="A7058">
        <v>1733874</v>
      </c>
      <c r="B7058">
        <v>1</v>
      </c>
      <c r="C7058" t="s">
        <v>80</v>
      </c>
      <c r="D7058" t="s">
        <v>93</v>
      </c>
      <c r="E7058" t="s">
        <v>160</v>
      </c>
      <c r="F7058" t="s">
        <v>20172</v>
      </c>
      <c r="G7058" t="s">
        <v>162</v>
      </c>
      <c r="H7058" t="s">
        <v>134</v>
      </c>
      <c r="I7058" t="s">
        <v>135</v>
      </c>
      <c r="J7058" t="s">
        <v>136</v>
      </c>
      <c r="K7058" t="s">
        <v>137</v>
      </c>
      <c r="L7058" t="s">
        <v>20173</v>
      </c>
      <c r="M7058" t="s">
        <v>20174</v>
      </c>
      <c r="N7058">
        <v>2.153888888</v>
      </c>
      <c r="O7058">
        <v>0</v>
      </c>
      <c r="P7058">
        <v>1</v>
      </c>
      <c r="Q7058">
        <v>0</v>
      </c>
      <c r="R7058">
        <v>2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0.28395431581850672</v>
      </c>
      <c r="Y7058">
        <v>0</v>
      </c>
      <c r="Z7058">
        <v>2.0641282509541949</v>
      </c>
      <c r="AA7058">
        <v>0</v>
      </c>
      <c r="AB7058">
        <v>0</v>
      </c>
      <c r="AC7058">
        <v>0</v>
      </c>
      <c r="AD7058">
        <v>0</v>
      </c>
      <c r="AE7058">
        <v>2.3480825667727014</v>
      </c>
    </row>
    <row r="7059" spans="1:31" x14ac:dyDescent="0.25">
      <c r="A7059">
        <v>1733880</v>
      </c>
      <c r="B7059">
        <v>1</v>
      </c>
      <c r="C7059" t="s">
        <v>80</v>
      </c>
      <c r="D7059" t="s">
        <v>99</v>
      </c>
      <c r="E7059" t="s">
        <v>189</v>
      </c>
      <c r="F7059" t="s">
        <v>20175</v>
      </c>
      <c r="G7059" t="s">
        <v>3183</v>
      </c>
      <c r="H7059" t="s">
        <v>143</v>
      </c>
      <c r="I7059" t="s">
        <v>135</v>
      </c>
      <c r="J7059" t="s">
        <v>136</v>
      </c>
      <c r="K7059" t="s">
        <v>137</v>
      </c>
      <c r="L7059" t="s">
        <v>20176</v>
      </c>
      <c r="M7059" t="s">
        <v>20177</v>
      </c>
      <c r="N7059">
        <v>2.4269444440000001</v>
      </c>
      <c r="O7059">
        <v>0</v>
      </c>
      <c r="P7059">
        <v>0</v>
      </c>
      <c r="Q7059">
        <v>0</v>
      </c>
      <c r="R7059">
        <v>0</v>
      </c>
      <c r="S7059">
        <v>1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4.5963184711115082</v>
      </c>
      <c r="AB7059">
        <v>0</v>
      </c>
      <c r="AC7059">
        <v>0</v>
      </c>
      <c r="AD7059">
        <v>0</v>
      </c>
      <c r="AE7059">
        <v>4.5963184711115082</v>
      </c>
    </row>
    <row r="7060" spans="1:31" x14ac:dyDescent="0.25">
      <c r="A7060">
        <v>1733585</v>
      </c>
      <c r="B7060">
        <v>1</v>
      </c>
      <c r="C7060" t="s">
        <v>80</v>
      </c>
      <c r="D7060" t="s">
        <v>96</v>
      </c>
      <c r="E7060" t="s">
        <v>171</v>
      </c>
      <c r="F7060" t="s">
        <v>2688</v>
      </c>
      <c r="G7060" t="s">
        <v>295</v>
      </c>
      <c r="H7060" t="s">
        <v>143</v>
      </c>
      <c r="I7060" t="s">
        <v>135</v>
      </c>
      <c r="J7060" t="s">
        <v>136</v>
      </c>
      <c r="K7060" t="s">
        <v>137</v>
      </c>
      <c r="L7060" t="s">
        <v>20178</v>
      </c>
      <c r="M7060" t="s">
        <v>20179</v>
      </c>
      <c r="N7060">
        <v>3.5047222219999998</v>
      </c>
      <c r="O7060">
        <v>0</v>
      </c>
      <c r="P7060">
        <v>62</v>
      </c>
      <c r="Q7060">
        <v>0</v>
      </c>
      <c r="R7060">
        <v>2</v>
      </c>
      <c r="S7060">
        <v>0</v>
      </c>
      <c r="T7060">
        <v>5</v>
      </c>
      <c r="U7060">
        <v>0</v>
      </c>
      <c r="V7060">
        <v>0</v>
      </c>
      <c r="W7060">
        <v>0</v>
      </c>
      <c r="X7060">
        <v>105.41022364805745</v>
      </c>
      <c r="Y7060">
        <v>0</v>
      </c>
      <c r="Z7060">
        <v>5.1218814276294085</v>
      </c>
      <c r="AA7060">
        <v>0</v>
      </c>
      <c r="AB7060">
        <v>23.011651251551598</v>
      </c>
      <c r="AC7060">
        <v>0</v>
      </c>
      <c r="AD7060">
        <v>0</v>
      </c>
      <c r="AE7060">
        <v>133.54375632723844</v>
      </c>
    </row>
    <row r="7061" spans="1:31" x14ac:dyDescent="0.25">
      <c r="A7061">
        <v>1733917</v>
      </c>
      <c r="B7061">
        <v>1</v>
      </c>
      <c r="C7061" t="s">
        <v>80</v>
      </c>
      <c r="D7061" t="s">
        <v>97</v>
      </c>
      <c r="E7061" t="s">
        <v>140</v>
      </c>
      <c r="F7061" t="s">
        <v>7065</v>
      </c>
      <c r="G7061" t="s">
        <v>147</v>
      </c>
      <c r="H7061" t="s">
        <v>143</v>
      </c>
      <c r="I7061" t="s">
        <v>135</v>
      </c>
      <c r="J7061" t="s">
        <v>136</v>
      </c>
      <c r="K7061" t="s">
        <v>137</v>
      </c>
      <c r="L7061" t="s">
        <v>20180</v>
      </c>
      <c r="M7061" t="s">
        <v>20181</v>
      </c>
      <c r="N7061">
        <v>0.51388888799999999</v>
      </c>
      <c r="O7061">
        <v>7</v>
      </c>
      <c r="P7061">
        <v>729</v>
      </c>
      <c r="Q7061">
        <v>13</v>
      </c>
      <c r="R7061">
        <v>557</v>
      </c>
      <c r="S7061">
        <v>0</v>
      </c>
      <c r="T7061">
        <v>1</v>
      </c>
      <c r="U7061">
        <v>0</v>
      </c>
      <c r="V7061">
        <v>0</v>
      </c>
      <c r="W7061">
        <v>48.706063603038331</v>
      </c>
      <c r="X7061">
        <v>230.0104248746139</v>
      </c>
      <c r="Y7061">
        <v>21.100333539905613</v>
      </c>
      <c r="Z7061">
        <v>123.85792535843589</v>
      </c>
      <c r="AA7061">
        <v>0</v>
      </c>
      <c r="AB7061">
        <v>0</v>
      </c>
      <c r="AC7061">
        <v>0</v>
      </c>
      <c r="AD7061">
        <v>0</v>
      </c>
      <c r="AE7061">
        <v>423.67474737599366</v>
      </c>
    </row>
    <row r="7062" spans="1:31" x14ac:dyDescent="0.25">
      <c r="A7062">
        <v>1733562</v>
      </c>
      <c r="B7062">
        <v>1</v>
      </c>
      <c r="C7062" t="s">
        <v>80</v>
      </c>
      <c r="D7062" t="s">
        <v>84</v>
      </c>
      <c r="E7062" t="s">
        <v>131</v>
      </c>
      <c r="F7062" t="s">
        <v>20182</v>
      </c>
      <c r="G7062" t="s">
        <v>133</v>
      </c>
      <c r="H7062" t="s">
        <v>134</v>
      </c>
      <c r="I7062" t="s">
        <v>135</v>
      </c>
      <c r="J7062" t="s">
        <v>136</v>
      </c>
      <c r="K7062" t="s">
        <v>137</v>
      </c>
      <c r="L7062" t="s">
        <v>20183</v>
      </c>
      <c r="M7062" t="s">
        <v>20184</v>
      </c>
      <c r="N7062">
        <v>7.5330555549999998</v>
      </c>
      <c r="O7062">
        <v>0</v>
      </c>
      <c r="P7062">
        <v>2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3.5715810041065503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3.5715810041065503</v>
      </c>
    </row>
    <row r="7063" spans="1:31" x14ac:dyDescent="0.25">
      <c r="A7063">
        <v>1734040</v>
      </c>
      <c r="B7063">
        <v>1</v>
      </c>
      <c r="C7063" t="s">
        <v>80</v>
      </c>
      <c r="D7063" t="s">
        <v>88</v>
      </c>
      <c r="E7063" t="s">
        <v>441</v>
      </c>
      <c r="F7063" t="s">
        <v>20185</v>
      </c>
      <c r="G7063" t="s">
        <v>575</v>
      </c>
      <c r="H7063" t="s">
        <v>134</v>
      </c>
      <c r="I7063" t="s">
        <v>135</v>
      </c>
      <c r="J7063" t="s">
        <v>136</v>
      </c>
      <c r="K7063" t="s">
        <v>137</v>
      </c>
      <c r="L7063" t="s">
        <v>20186</v>
      </c>
      <c r="M7063" t="s">
        <v>20187</v>
      </c>
      <c r="N7063">
        <v>3.3622222220000002</v>
      </c>
      <c r="O7063">
        <v>0</v>
      </c>
      <c r="P7063">
        <v>29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22.944126203394916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22.944126203394916</v>
      </c>
    </row>
    <row r="7064" spans="1:31" x14ac:dyDescent="0.25">
      <c r="A7064">
        <v>1733442</v>
      </c>
      <c r="B7064">
        <v>1</v>
      </c>
      <c r="C7064" t="s">
        <v>80</v>
      </c>
      <c r="D7064" t="s">
        <v>96</v>
      </c>
      <c r="E7064" t="s">
        <v>160</v>
      </c>
      <c r="F7064" t="s">
        <v>20188</v>
      </c>
      <c r="G7064" t="s">
        <v>162</v>
      </c>
      <c r="H7064" t="s">
        <v>134</v>
      </c>
      <c r="I7064" t="s">
        <v>135</v>
      </c>
      <c r="J7064" t="s">
        <v>136</v>
      </c>
      <c r="K7064" t="s">
        <v>137</v>
      </c>
      <c r="L7064" t="s">
        <v>20189</v>
      </c>
      <c r="M7064" t="s">
        <v>20190</v>
      </c>
      <c r="N7064">
        <v>0.74750000000000005</v>
      </c>
      <c r="O7064">
        <v>0</v>
      </c>
      <c r="P7064">
        <v>2</v>
      </c>
      <c r="Q7064">
        <v>0</v>
      </c>
      <c r="R7064">
        <v>2</v>
      </c>
      <c r="S7064">
        <v>0</v>
      </c>
      <c r="T7064">
        <v>1</v>
      </c>
      <c r="U7064">
        <v>0</v>
      </c>
      <c r="V7064">
        <v>0</v>
      </c>
      <c r="W7064">
        <v>0</v>
      </c>
      <c r="X7064">
        <v>0.69647214789072076</v>
      </c>
      <c r="Y7064">
        <v>0</v>
      </c>
      <c r="Z7064">
        <v>1.7725677707307777E-2</v>
      </c>
      <c r="AA7064">
        <v>0</v>
      </c>
      <c r="AB7064">
        <v>0.58814445555255102</v>
      </c>
      <c r="AC7064">
        <v>0</v>
      </c>
      <c r="AD7064">
        <v>0</v>
      </c>
      <c r="AE7064">
        <v>1.3023422811505796</v>
      </c>
    </row>
    <row r="7065" spans="1:31" x14ac:dyDescent="0.25">
      <c r="A7065">
        <v>1733940</v>
      </c>
      <c r="B7065">
        <v>1</v>
      </c>
      <c r="C7065" t="s">
        <v>80</v>
      </c>
      <c r="D7065" t="s">
        <v>84</v>
      </c>
      <c r="E7065" t="s">
        <v>150</v>
      </c>
      <c r="F7065" t="s">
        <v>20191</v>
      </c>
      <c r="G7065" t="s">
        <v>269</v>
      </c>
      <c r="H7065" t="s">
        <v>134</v>
      </c>
      <c r="I7065" t="s">
        <v>135</v>
      </c>
      <c r="J7065" t="s">
        <v>136</v>
      </c>
      <c r="K7065" t="s">
        <v>137</v>
      </c>
      <c r="L7065" t="s">
        <v>20144</v>
      </c>
      <c r="M7065" t="s">
        <v>20192</v>
      </c>
      <c r="N7065">
        <v>0.643055555</v>
      </c>
      <c r="O7065">
        <v>0</v>
      </c>
      <c r="P7065">
        <v>297</v>
      </c>
      <c r="Q7065">
        <v>0</v>
      </c>
      <c r="R7065">
        <v>10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50.447515244149649</v>
      </c>
      <c r="Y7065">
        <v>0</v>
      </c>
      <c r="Z7065">
        <v>0.83332537420981256</v>
      </c>
      <c r="AA7065">
        <v>0</v>
      </c>
      <c r="AB7065">
        <v>0</v>
      </c>
      <c r="AC7065">
        <v>0</v>
      </c>
      <c r="AD7065">
        <v>0</v>
      </c>
      <c r="AE7065">
        <v>51.280840618359463</v>
      </c>
    </row>
    <row r="7066" spans="1:31" x14ac:dyDescent="0.25">
      <c r="A7066">
        <v>1733519</v>
      </c>
      <c r="B7066">
        <v>1</v>
      </c>
      <c r="C7066" t="s">
        <v>80</v>
      </c>
      <c r="D7066" t="s">
        <v>93</v>
      </c>
      <c r="E7066" t="s">
        <v>160</v>
      </c>
      <c r="F7066" t="s">
        <v>20193</v>
      </c>
      <c r="G7066" t="s">
        <v>162</v>
      </c>
      <c r="H7066" t="s">
        <v>134</v>
      </c>
      <c r="I7066" t="s">
        <v>135</v>
      </c>
      <c r="J7066" t="s">
        <v>136</v>
      </c>
      <c r="K7066" t="s">
        <v>137</v>
      </c>
      <c r="L7066" t="s">
        <v>20194</v>
      </c>
      <c r="M7066" t="s">
        <v>20195</v>
      </c>
      <c r="N7066">
        <v>1.135277777</v>
      </c>
      <c r="O7066">
        <v>0</v>
      </c>
      <c r="P7066">
        <v>3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0.40821958424086419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0.40821958424086419</v>
      </c>
    </row>
    <row r="7067" spans="1:31" x14ac:dyDescent="0.25">
      <c r="A7067">
        <v>1733462</v>
      </c>
      <c r="B7067">
        <v>1</v>
      </c>
      <c r="C7067" t="s">
        <v>81</v>
      </c>
      <c r="D7067" t="s">
        <v>128</v>
      </c>
      <c r="E7067" t="s">
        <v>140</v>
      </c>
      <c r="F7067" t="s">
        <v>8432</v>
      </c>
      <c r="G7067" t="s">
        <v>147</v>
      </c>
      <c r="H7067" t="s">
        <v>143</v>
      </c>
      <c r="I7067" t="s">
        <v>135</v>
      </c>
      <c r="J7067" t="s">
        <v>136</v>
      </c>
      <c r="K7067" t="s">
        <v>137</v>
      </c>
      <c r="L7067" t="s">
        <v>20196</v>
      </c>
      <c r="M7067" t="s">
        <v>20197</v>
      </c>
      <c r="N7067">
        <v>0.17583333300000001</v>
      </c>
      <c r="O7067">
        <v>0</v>
      </c>
      <c r="P7067">
        <v>1002</v>
      </c>
      <c r="Q7067">
        <v>3</v>
      </c>
      <c r="R7067">
        <v>13</v>
      </c>
      <c r="S7067">
        <v>13</v>
      </c>
      <c r="T7067">
        <v>126</v>
      </c>
      <c r="U7067">
        <v>0</v>
      </c>
      <c r="V7067">
        <v>0</v>
      </c>
      <c r="W7067">
        <v>0</v>
      </c>
      <c r="X7067">
        <v>20.005133816000043</v>
      </c>
      <c r="Y7067">
        <v>0.47270428855996832</v>
      </c>
      <c r="Z7067">
        <v>1.7524586183037583</v>
      </c>
      <c r="AA7067">
        <v>12.423645373587229</v>
      </c>
      <c r="AB7067">
        <v>7.6302551873666369</v>
      </c>
      <c r="AC7067">
        <v>0</v>
      </c>
      <c r="AD7067">
        <v>0</v>
      </c>
      <c r="AE7067">
        <v>42.284197283817633</v>
      </c>
    </row>
    <row r="7068" spans="1:31" x14ac:dyDescent="0.25">
      <c r="A7068">
        <v>1733711</v>
      </c>
      <c r="B7068">
        <v>1</v>
      </c>
      <c r="C7068" t="s">
        <v>80</v>
      </c>
      <c r="D7068" t="s">
        <v>95</v>
      </c>
      <c r="E7068" t="s">
        <v>160</v>
      </c>
      <c r="F7068" t="s">
        <v>941</v>
      </c>
      <c r="G7068" t="s">
        <v>429</v>
      </c>
      <c r="H7068" t="s">
        <v>134</v>
      </c>
      <c r="I7068" t="s">
        <v>135</v>
      </c>
      <c r="J7068" t="s">
        <v>136</v>
      </c>
      <c r="K7068" t="s">
        <v>137</v>
      </c>
      <c r="L7068" t="s">
        <v>20198</v>
      </c>
      <c r="M7068" t="s">
        <v>20199</v>
      </c>
      <c r="N7068">
        <v>2.0758333329999998</v>
      </c>
      <c r="O7068">
        <v>0</v>
      </c>
      <c r="P7068">
        <v>56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28.04865015847308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28.04865015847308</v>
      </c>
    </row>
    <row r="7069" spans="1:31" x14ac:dyDescent="0.25">
      <c r="A7069">
        <v>1734046</v>
      </c>
      <c r="B7069">
        <v>1</v>
      </c>
      <c r="C7069" t="s">
        <v>80</v>
      </c>
      <c r="D7069" t="s">
        <v>91</v>
      </c>
      <c r="E7069" t="s">
        <v>131</v>
      </c>
      <c r="F7069" t="s">
        <v>20200</v>
      </c>
      <c r="G7069" t="s">
        <v>238</v>
      </c>
      <c r="H7069" t="s">
        <v>134</v>
      </c>
      <c r="I7069" t="s">
        <v>135</v>
      </c>
      <c r="J7069" t="s">
        <v>136</v>
      </c>
      <c r="K7069" t="s">
        <v>137</v>
      </c>
      <c r="L7069" t="s">
        <v>20201</v>
      </c>
      <c r="M7069" t="s">
        <v>20202</v>
      </c>
      <c r="N7069">
        <v>0.48916666600000003</v>
      </c>
      <c r="O7069">
        <v>0</v>
      </c>
      <c r="P7069">
        <v>4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0.45386338506382262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0.45386338506382262</v>
      </c>
    </row>
    <row r="7070" spans="1:31" x14ac:dyDescent="0.25">
      <c r="A7070">
        <v>1733897</v>
      </c>
      <c r="B7070">
        <v>1</v>
      </c>
      <c r="C7070" t="s">
        <v>80</v>
      </c>
      <c r="D7070" t="s">
        <v>99</v>
      </c>
      <c r="E7070" t="s">
        <v>131</v>
      </c>
      <c r="F7070" t="s">
        <v>20203</v>
      </c>
      <c r="G7070" t="s">
        <v>133</v>
      </c>
      <c r="H7070" t="s">
        <v>134</v>
      </c>
      <c r="I7070" t="s">
        <v>135</v>
      </c>
      <c r="J7070" t="s">
        <v>136</v>
      </c>
      <c r="K7070" t="s">
        <v>137</v>
      </c>
      <c r="L7070" t="s">
        <v>20204</v>
      </c>
      <c r="M7070" t="s">
        <v>20205</v>
      </c>
      <c r="N7070">
        <v>3.6611111109999999</v>
      </c>
      <c r="O7070">
        <v>0</v>
      </c>
      <c r="P7070">
        <v>2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1.0832201821187599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1.0832201821187599</v>
      </c>
    </row>
    <row r="7071" spans="1:31" x14ac:dyDescent="0.25">
      <c r="A7071">
        <v>1733605</v>
      </c>
      <c r="B7071">
        <v>1</v>
      </c>
      <c r="C7071" t="s">
        <v>80</v>
      </c>
      <c r="D7071" t="s">
        <v>90</v>
      </c>
      <c r="E7071" t="s">
        <v>131</v>
      </c>
      <c r="F7071" t="s">
        <v>20206</v>
      </c>
      <c r="G7071" t="s">
        <v>133</v>
      </c>
      <c r="H7071" t="s">
        <v>134</v>
      </c>
      <c r="I7071" t="s">
        <v>135</v>
      </c>
      <c r="J7071" t="s">
        <v>136</v>
      </c>
      <c r="K7071" t="s">
        <v>137</v>
      </c>
      <c r="L7071" t="s">
        <v>20207</v>
      </c>
      <c r="M7071" t="s">
        <v>20208</v>
      </c>
      <c r="N7071">
        <v>6.3788888879999996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1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0.66218152016698506</v>
      </c>
      <c r="AC7071">
        <v>0</v>
      </c>
      <c r="AD7071">
        <v>0</v>
      </c>
      <c r="AE7071">
        <v>0.66218152016698506</v>
      </c>
    </row>
    <row r="7072" spans="1:31" x14ac:dyDescent="0.25">
      <c r="A7072">
        <v>1733551</v>
      </c>
      <c r="B7072">
        <v>1</v>
      </c>
      <c r="C7072" t="s">
        <v>81</v>
      </c>
      <c r="D7072" t="s">
        <v>113</v>
      </c>
      <c r="E7072" t="s">
        <v>150</v>
      </c>
      <c r="F7072" t="s">
        <v>20209</v>
      </c>
      <c r="G7072" t="s">
        <v>269</v>
      </c>
      <c r="H7072" t="s">
        <v>134</v>
      </c>
      <c r="I7072" t="s">
        <v>135</v>
      </c>
      <c r="J7072" t="s">
        <v>136</v>
      </c>
      <c r="K7072" t="s">
        <v>137</v>
      </c>
      <c r="L7072" t="s">
        <v>20210</v>
      </c>
      <c r="M7072" t="s">
        <v>20211</v>
      </c>
      <c r="N7072">
        <v>0.86194444400000003</v>
      </c>
      <c r="O7072">
        <v>0</v>
      </c>
      <c r="P7072">
        <v>123</v>
      </c>
      <c r="Q7072">
        <v>0</v>
      </c>
      <c r="R7072">
        <v>8</v>
      </c>
      <c r="S7072">
        <v>0</v>
      </c>
      <c r="T7072">
        <v>79</v>
      </c>
      <c r="U7072">
        <v>0</v>
      </c>
      <c r="V7072">
        <v>0</v>
      </c>
      <c r="W7072">
        <v>0</v>
      </c>
      <c r="X7072">
        <v>16.058021550839463</v>
      </c>
      <c r="Y7072">
        <v>0</v>
      </c>
      <c r="Z7072">
        <v>0.27433412824074088</v>
      </c>
      <c r="AA7072">
        <v>0</v>
      </c>
      <c r="AB7072">
        <v>34.602680494053111</v>
      </c>
      <c r="AC7072">
        <v>0</v>
      </c>
      <c r="AD7072">
        <v>0</v>
      </c>
      <c r="AE7072">
        <v>50.935036173133312</v>
      </c>
    </row>
    <row r="7073" spans="1:31" x14ac:dyDescent="0.25">
      <c r="A7073">
        <v>1733883</v>
      </c>
      <c r="B7073">
        <v>1</v>
      </c>
      <c r="C7073" t="s">
        <v>80</v>
      </c>
      <c r="D7073" t="s">
        <v>100</v>
      </c>
      <c r="E7073" t="s">
        <v>131</v>
      </c>
      <c r="F7073" t="s">
        <v>20212</v>
      </c>
      <c r="G7073" t="s">
        <v>133</v>
      </c>
      <c r="H7073" t="s">
        <v>134</v>
      </c>
      <c r="I7073" t="s">
        <v>135</v>
      </c>
      <c r="J7073" t="s">
        <v>136</v>
      </c>
      <c r="K7073" t="s">
        <v>137</v>
      </c>
      <c r="L7073" t="s">
        <v>20213</v>
      </c>
      <c r="M7073" t="s">
        <v>20214</v>
      </c>
      <c r="N7073">
        <v>0.97611111100000003</v>
      </c>
      <c r="O7073">
        <v>0</v>
      </c>
      <c r="P7073">
        <v>1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0.12725209036755558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0.12725209036755558</v>
      </c>
    </row>
    <row r="7074" spans="1:31" x14ac:dyDescent="0.25">
      <c r="A7074">
        <v>1733860</v>
      </c>
      <c r="B7074">
        <v>1</v>
      </c>
      <c r="C7074" t="s">
        <v>81</v>
      </c>
      <c r="D7074" t="s">
        <v>128</v>
      </c>
      <c r="E7074" t="s">
        <v>131</v>
      </c>
      <c r="F7074" t="s">
        <v>20215</v>
      </c>
      <c r="G7074" t="s">
        <v>133</v>
      </c>
      <c r="H7074" t="s">
        <v>134</v>
      </c>
      <c r="I7074" t="s">
        <v>135</v>
      </c>
      <c r="J7074" t="s">
        <v>136</v>
      </c>
      <c r="K7074" t="s">
        <v>137</v>
      </c>
      <c r="L7074" t="s">
        <v>20216</v>
      </c>
      <c r="M7074" t="s">
        <v>20217</v>
      </c>
      <c r="N7074">
        <v>3.3358333330000001</v>
      </c>
      <c r="O7074">
        <v>0</v>
      </c>
      <c r="P7074">
        <v>13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10.77189244678677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10.77189244678677</v>
      </c>
    </row>
    <row r="7075" spans="1:31" x14ac:dyDescent="0.25">
      <c r="A7075">
        <v>1733574</v>
      </c>
      <c r="B7075">
        <v>1</v>
      </c>
      <c r="C7075" t="s">
        <v>80</v>
      </c>
      <c r="D7075" t="s">
        <v>84</v>
      </c>
      <c r="E7075" t="s">
        <v>131</v>
      </c>
      <c r="F7075" t="s">
        <v>20218</v>
      </c>
      <c r="G7075" t="s">
        <v>133</v>
      </c>
      <c r="H7075" t="s">
        <v>134</v>
      </c>
      <c r="I7075" t="s">
        <v>135</v>
      </c>
      <c r="J7075" t="s">
        <v>136</v>
      </c>
      <c r="K7075" t="s">
        <v>137</v>
      </c>
      <c r="L7075" t="s">
        <v>20219</v>
      </c>
      <c r="M7075" t="s">
        <v>20220</v>
      </c>
      <c r="N7075">
        <v>2.2519444439999998</v>
      </c>
      <c r="O7075">
        <v>0</v>
      </c>
      <c r="P7075">
        <v>6</v>
      </c>
      <c r="Q7075">
        <v>0</v>
      </c>
      <c r="R7075">
        <v>0</v>
      </c>
      <c r="S7075">
        <v>0</v>
      </c>
      <c r="T7075">
        <v>1</v>
      </c>
      <c r="U7075">
        <v>0</v>
      </c>
      <c r="V7075">
        <v>0</v>
      </c>
      <c r="W7075">
        <v>0</v>
      </c>
      <c r="X7075">
        <v>2.6875929362034823</v>
      </c>
      <c r="Y7075">
        <v>0</v>
      </c>
      <c r="Z7075">
        <v>0</v>
      </c>
      <c r="AA7075">
        <v>0</v>
      </c>
      <c r="AB7075">
        <v>4.0002793389806381</v>
      </c>
      <c r="AC7075">
        <v>0</v>
      </c>
      <c r="AD7075">
        <v>0</v>
      </c>
      <c r="AE7075">
        <v>6.6878722751841204</v>
      </c>
    </row>
    <row r="7076" spans="1:31" x14ac:dyDescent="0.25">
      <c r="A7076">
        <v>1733906</v>
      </c>
      <c r="B7076">
        <v>1</v>
      </c>
      <c r="C7076" t="s">
        <v>80</v>
      </c>
      <c r="D7076" t="s">
        <v>96</v>
      </c>
      <c r="E7076" t="s">
        <v>131</v>
      </c>
      <c r="F7076" t="s">
        <v>20221</v>
      </c>
      <c r="G7076" t="s">
        <v>157</v>
      </c>
      <c r="H7076" t="s">
        <v>134</v>
      </c>
      <c r="I7076" t="s">
        <v>135</v>
      </c>
      <c r="J7076" t="s">
        <v>136</v>
      </c>
      <c r="K7076" t="s">
        <v>137</v>
      </c>
      <c r="L7076" t="s">
        <v>20222</v>
      </c>
      <c r="M7076" t="s">
        <v>20223</v>
      </c>
      <c r="N7076">
        <v>1.924722222</v>
      </c>
      <c r="O7076">
        <v>0</v>
      </c>
      <c r="P7076">
        <v>1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0.85283250459005111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0.85283250459005111</v>
      </c>
    </row>
    <row r="7077" spans="1:31" x14ac:dyDescent="0.25">
      <c r="A7077">
        <v>1733714</v>
      </c>
      <c r="B7077">
        <v>1</v>
      </c>
      <c r="C7077" t="s">
        <v>80</v>
      </c>
      <c r="D7077" t="s">
        <v>96</v>
      </c>
      <c r="E7077" t="s">
        <v>171</v>
      </c>
      <c r="F7077" t="s">
        <v>2500</v>
      </c>
      <c r="G7077" t="s">
        <v>147</v>
      </c>
      <c r="H7077" t="s">
        <v>143</v>
      </c>
      <c r="I7077" t="s">
        <v>135</v>
      </c>
      <c r="J7077" t="s">
        <v>136</v>
      </c>
      <c r="K7077" t="s">
        <v>137</v>
      </c>
      <c r="L7077" t="s">
        <v>20224</v>
      </c>
      <c r="M7077" t="s">
        <v>20100</v>
      </c>
      <c r="N7077">
        <v>0.85722222199999998</v>
      </c>
      <c r="O7077">
        <v>2</v>
      </c>
      <c r="P7077">
        <v>843</v>
      </c>
      <c r="Q7077">
        <v>6</v>
      </c>
      <c r="R7077">
        <v>8</v>
      </c>
      <c r="S7077">
        <v>7</v>
      </c>
      <c r="T7077">
        <v>155</v>
      </c>
      <c r="U7077">
        <v>1</v>
      </c>
      <c r="V7077">
        <v>0</v>
      </c>
      <c r="W7077">
        <v>4.2010533330518003</v>
      </c>
      <c r="X7077">
        <v>293.88084718366429</v>
      </c>
      <c r="Y7077">
        <v>2.4394522003312997</v>
      </c>
      <c r="Z7077">
        <v>3.9416008748842253</v>
      </c>
      <c r="AA7077">
        <v>48.767196369095899</v>
      </c>
      <c r="AB7077">
        <v>118.08854242109302</v>
      </c>
      <c r="AC7077">
        <v>29.811129780370038</v>
      </c>
      <c r="AD7077">
        <v>0</v>
      </c>
      <c r="AE7077">
        <v>501.12982216249054</v>
      </c>
    </row>
    <row r="7078" spans="1:31" x14ac:dyDescent="0.25">
      <c r="A7078">
        <v>1733534</v>
      </c>
      <c r="B7078">
        <v>1</v>
      </c>
      <c r="C7078" t="s">
        <v>80</v>
      </c>
      <c r="D7078" t="s">
        <v>85</v>
      </c>
      <c r="E7078" t="s">
        <v>150</v>
      </c>
      <c r="F7078" t="s">
        <v>20225</v>
      </c>
      <c r="G7078" t="s">
        <v>152</v>
      </c>
      <c r="H7078" t="s">
        <v>134</v>
      </c>
      <c r="I7078" t="s">
        <v>135</v>
      </c>
      <c r="J7078" t="s">
        <v>136</v>
      </c>
      <c r="K7078" t="s">
        <v>153</v>
      </c>
      <c r="L7078" t="s">
        <v>20226</v>
      </c>
      <c r="M7078" t="s">
        <v>20227</v>
      </c>
      <c r="N7078">
        <v>5.3730722220000002</v>
      </c>
      <c r="O7078">
        <v>0</v>
      </c>
      <c r="P7078">
        <v>732</v>
      </c>
      <c r="Q7078">
        <v>0</v>
      </c>
      <c r="R7078">
        <v>0</v>
      </c>
      <c r="S7078">
        <v>0</v>
      </c>
      <c r="T7078">
        <v>53</v>
      </c>
      <c r="U7078">
        <v>0</v>
      </c>
      <c r="V7078">
        <v>0</v>
      </c>
      <c r="W7078">
        <v>0</v>
      </c>
      <c r="X7078">
        <v>1029.1497602543557</v>
      </c>
      <c r="Y7078">
        <v>0</v>
      </c>
      <c r="Z7078">
        <v>0</v>
      </c>
      <c r="AA7078">
        <v>0</v>
      </c>
      <c r="AB7078">
        <v>168.07359340100891</v>
      </c>
      <c r="AC7078">
        <v>0</v>
      </c>
      <c r="AD7078">
        <v>0</v>
      </c>
      <c r="AE7078">
        <v>1197.2233536553645</v>
      </c>
    </row>
    <row r="7079" spans="1:31" x14ac:dyDescent="0.25">
      <c r="A7079">
        <v>1733674</v>
      </c>
      <c r="B7079">
        <v>1</v>
      </c>
      <c r="C7079" t="s">
        <v>81</v>
      </c>
      <c r="D7079" t="s">
        <v>128</v>
      </c>
      <c r="E7079" t="s">
        <v>441</v>
      </c>
      <c r="F7079" t="s">
        <v>20228</v>
      </c>
      <c r="G7079" t="s">
        <v>904</v>
      </c>
      <c r="H7079" t="s">
        <v>134</v>
      </c>
      <c r="I7079" t="s">
        <v>135</v>
      </c>
      <c r="J7079" t="s">
        <v>136</v>
      </c>
      <c r="K7079" t="s">
        <v>137</v>
      </c>
      <c r="L7079" t="s">
        <v>20229</v>
      </c>
      <c r="M7079" t="s">
        <v>20230</v>
      </c>
      <c r="N7079">
        <v>2.841388888</v>
      </c>
      <c r="O7079">
        <v>0</v>
      </c>
      <c r="P7079">
        <v>79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54.099585932838046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54.099585932838046</v>
      </c>
    </row>
    <row r="7080" spans="1:31" x14ac:dyDescent="0.25">
      <c r="A7080">
        <v>1734029</v>
      </c>
      <c r="B7080">
        <v>1</v>
      </c>
      <c r="C7080" t="s">
        <v>80</v>
      </c>
      <c r="D7080" t="s">
        <v>95</v>
      </c>
      <c r="E7080" t="s">
        <v>160</v>
      </c>
      <c r="F7080" t="s">
        <v>20231</v>
      </c>
      <c r="G7080" t="s">
        <v>269</v>
      </c>
      <c r="H7080" t="s">
        <v>134</v>
      </c>
      <c r="I7080" t="s">
        <v>135</v>
      </c>
      <c r="J7080" t="s">
        <v>136</v>
      </c>
      <c r="K7080" t="s">
        <v>137</v>
      </c>
      <c r="L7080" t="s">
        <v>20232</v>
      </c>
      <c r="M7080" t="s">
        <v>20233</v>
      </c>
      <c r="N7080">
        <v>2.5016666660000002</v>
      </c>
      <c r="O7080">
        <v>0</v>
      </c>
      <c r="P7080">
        <v>41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21.097301720506568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21.097301720506568</v>
      </c>
    </row>
    <row r="7081" spans="1:31" x14ac:dyDescent="0.25">
      <c r="A7081">
        <v>1733969</v>
      </c>
      <c r="B7081">
        <v>1</v>
      </c>
      <c r="C7081" t="s">
        <v>81</v>
      </c>
      <c r="D7081" t="s">
        <v>128</v>
      </c>
      <c r="E7081" t="s">
        <v>131</v>
      </c>
      <c r="F7081" t="s">
        <v>20234</v>
      </c>
      <c r="G7081" t="s">
        <v>133</v>
      </c>
      <c r="H7081" t="s">
        <v>134</v>
      </c>
      <c r="I7081" t="s">
        <v>135</v>
      </c>
      <c r="J7081" t="s">
        <v>136</v>
      </c>
      <c r="K7081" t="s">
        <v>137</v>
      </c>
      <c r="L7081" t="s">
        <v>20235</v>
      </c>
      <c r="M7081" t="s">
        <v>20236</v>
      </c>
      <c r="N7081">
        <v>1.2250000000000001</v>
      </c>
      <c r="O7081">
        <v>0</v>
      </c>
      <c r="P7081">
        <v>7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2.4063701459157887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2.4063701459157887</v>
      </c>
    </row>
    <row r="7082" spans="1:31" x14ac:dyDescent="0.25">
      <c r="A7082">
        <v>1733923</v>
      </c>
      <c r="B7082">
        <v>1</v>
      </c>
      <c r="C7082" t="s">
        <v>80</v>
      </c>
      <c r="D7082" t="s">
        <v>96</v>
      </c>
      <c r="E7082" t="s">
        <v>131</v>
      </c>
      <c r="F7082" t="s">
        <v>20237</v>
      </c>
      <c r="G7082" t="s">
        <v>242</v>
      </c>
      <c r="H7082" t="s">
        <v>134</v>
      </c>
      <c r="I7082" t="s">
        <v>135</v>
      </c>
      <c r="J7082" t="s">
        <v>136</v>
      </c>
      <c r="K7082" t="s">
        <v>137</v>
      </c>
      <c r="L7082" t="s">
        <v>20238</v>
      </c>
      <c r="M7082" t="s">
        <v>20239</v>
      </c>
      <c r="N7082">
        <v>1.3077777770000001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0.81588509799185283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0.81588509799185283</v>
      </c>
    </row>
    <row r="7083" spans="1:31" x14ac:dyDescent="0.25">
      <c r="A7083">
        <v>1733800</v>
      </c>
      <c r="B7083">
        <v>1</v>
      </c>
      <c r="C7083" t="s">
        <v>81</v>
      </c>
      <c r="D7083" t="s">
        <v>112</v>
      </c>
      <c r="E7083" t="s">
        <v>131</v>
      </c>
      <c r="F7083" t="s">
        <v>20240</v>
      </c>
      <c r="G7083" t="s">
        <v>133</v>
      </c>
      <c r="H7083" t="s">
        <v>134</v>
      </c>
      <c r="I7083" t="s">
        <v>135</v>
      </c>
      <c r="J7083" t="s">
        <v>136</v>
      </c>
      <c r="K7083" t="s">
        <v>137</v>
      </c>
      <c r="L7083" t="s">
        <v>20241</v>
      </c>
      <c r="M7083" t="s">
        <v>20242</v>
      </c>
      <c r="N7083">
        <v>5.5824999999999996</v>
      </c>
      <c r="O7083">
        <v>0</v>
      </c>
      <c r="P7083">
        <v>7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11.522474611491278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11.522474611491278</v>
      </c>
    </row>
    <row r="7084" spans="1:31" x14ac:dyDescent="0.25">
      <c r="A7084">
        <v>1733657</v>
      </c>
      <c r="B7084">
        <v>1</v>
      </c>
      <c r="C7084" t="s">
        <v>80</v>
      </c>
      <c r="D7084" t="s">
        <v>87</v>
      </c>
      <c r="E7084" t="s">
        <v>140</v>
      </c>
      <c r="F7084" t="s">
        <v>4237</v>
      </c>
      <c r="G7084" t="s">
        <v>157</v>
      </c>
      <c r="H7084" t="s">
        <v>143</v>
      </c>
      <c r="I7084" t="s">
        <v>135</v>
      </c>
      <c r="J7084" t="s">
        <v>3</v>
      </c>
      <c r="K7084" t="s">
        <v>137</v>
      </c>
      <c r="L7084" t="s">
        <v>20034</v>
      </c>
      <c r="M7084" t="s">
        <v>20243</v>
      </c>
      <c r="N7084">
        <v>0.54972222199999998</v>
      </c>
      <c r="O7084">
        <v>0</v>
      </c>
      <c r="P7084">
        <v>1522</v>
      </c>
      <c r="Q7084">
        <v>0</v>
      </c>
      <c r="R7084">
        <v>0</v>
      </c>
      <c r="S7084">
        <v>36</v>
      </c>
      <c r="T7084">
        <v>401</v>
      </c>
      <c r="U7084">
        <v>31</v>
      </c>
      <c r="V7084">
        <v>49</v>
      </c>
      <c r="W7084">
        <v>0</v>
      </c>
      <c r="X7084">
        <v>250.44063870466599</v>
      </c>
      <c r="Y7084">
        <v>0</v>
      </c>
      <c r="Z7084">
        <v>0</v>
      </c>
      <c r="AA7084">
        <v>933.49810025888519</v>
      </c>
      <c r="AB7084">
        <v>840.07413079330559</v>
      </c>
      <c r="AC7084">
        <v>1311.3612270972837</v>
      </c>
      <c r="AD7084">
        <v>1449.3738675603647</v>
      </c>
      <c r="AE7084">
        <v>4784.7479644145051</v>
      </c>
    </row>
    <row r="7085" spans="1:31" x14ac:dyDescent="0.25">
      <c r="A7085">
        <v>1733943</v>
      </c>
      <c r="B7085">
        <v>1</v>
      </c>
      <c r="C7085" t="s">
        <v>80</v>
      </c>
      <c r="D7085" t="s">
        <v>93</v>
      </c>
      <c r="E7085" t="s">
        <v>160</v>
      </c>
      <c r="F7085" t="s">
        <v>20244</v>
      </c>
      <c r="G7085" t="s">
        <v>162</v>
      </c>
      <c r="H7085" t="s">
        <v>134</v>
      </c>
      <c r="I7085" t="s">
        <v>135</v>
      </c>
      <c r="J7085" t="s">
        <v>136</v>
      </c>
      <c r="K7085" t="s">
        <v>137</v>
      </c>
      <c r="L7085" t="s">
        <v>20245</v>
      </c>
      <c r="M7085" t="s">
        <v>20246</v>
      </c>
      <c r="N7085">
        <v>2.0383333330000002</v>
      </c>
      <c r="O7085">
        <v>0</v>
      </c>
      <c r="P7085">
        <v>1</v>
      </c>
      <c r="Q7085">
        <v>0</v>
      </c>
      <c r="R7085">
        <v>12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1.517250131375E-2</v>
      </c>
      <c r="Y7085">
        <v>0</v>
      </c>
      <c r="Z7085">
        <v>7.4131331041590833</v>
      </c>
      <c r="AA7085">
        <v>0</v>
      </c>
      <c r="AB7085">
        <v>0</v>
      </c>
      <c r="AC7085">
        <v>0</v>
      </c>
      <c r="AD7085">
        <v>0</v>
      </c>
      <c r="AE7085">
        <v>7.4283056054728336</v>
      </c>
    </row>
    <row r="7086" spans="1:31" x14ac:dyDescent="0.25">
      <c r="A7086">
        <v>1733465</v>
      </c>
      <c r="B7086">
        <v>1</v>
      </c>
      <c r="C7086" t="s">
        <v>80</v>
      </c>
      <c r="D7086" t="s">
        <v>106</v>
      </c>
      <c r="E7086" t="s">
        <v>189</v>
      </c>
      <c r="F7086" t="s">
        <v>19357</v>
      </c>
      <c r="G7086" t="s">
        <v>147</v>
      </c>
      <c r="H7086" t="s">
        <v>143</v>
      </c>
      <c r="I7086" t="s">
        <v>135</v>
      </c>
      <c r="J7086" t="s">
        <v>136</v>
      </c>
      <c r="K7086" t="s">
        <v>137</v>
      </c>
      <c r="L7086" t="s">
        <v>20247</v>
      </c>
      <c r="M7086" t="s">
        <v>20248</v>
      </c>
      <c r="N7086">
        <v>1.5175000000000001</v>
      </c>
      <c r="O7086">
        <v>0</v>
      </c>
      <c r="P7086">
        <v>438</v>
      </c>
      <c r="Q7086">
        <v>7</v>
      </c>
      <c r="R7086">
        <v>108</v>
      </c>
      <c r="S7086">
        <v>4</v>
      </c>
      <c r="T7086">
        <v>127</v>
      </c>
      <c r="U7086">
        <v>0</v>
      </c>
      <c r="V7086">
        <v>0</v>
      </c>
      <c r="W7086">
        <v>0</v>
      </c>
      <c r="X7086">
        <v>168.11378004208981</v>
      </c>
      <c r="Y7086">
        <v>21.713424802724177</v>
      </c>
      <c r="Z7086">
        <v>116.1330769199885</v>
      </c>
      <c r="AA7086">
        <v>49.382293157136957</v>
      </c>
      <c r="AB7086">
        <v>127.21098068688745</v>
      </c>
      <c r="AC7086">
        <v>0</v>
      </c>
      <c r="AD7086">
        <v>0</v>
      </c>
      <c r="AE7086">
        <v>482.55355560882691</v>
      </c>
    </row>
    <row r="7087" spans="1:31" x14ac:dyDescent="0.25">
      <c r="A7087">
        <v>1733637</v>
      </c>
      <c r="B7087">
        <v>1</v>
      </c>
      <c r="C7087" t="s">
        <v>81</v>
      </c>
      <c r="D7087" t="s">
        <v>128</v>
      </c>
      <c r="E7087" t="s">
        <v>131</v>
      </c>
      <c r="F7087" t="s">
        <v>20249</v>
      </c>
      <c r="G7087" t="s">
        <v>242</v>
      </c>
      <c r="H7087" t="s">
        <v>134</v>
      </c>
      <c r="I7087" t="s">
        <v>135</v>
      </c>
      <c r="J7087" t="s">
        <v>136</v>
      </c>
      <c r="K7087" t="s">
        <v>137</v>
      </c>
      <c r="L7087" t="s">
        <v>20250</v>
      </c>
      <c r="M7087" t="s">
        <v>20251</v>
      </c>
      <c r="N7087">
        <v>4.18</v>
      </c>
      <c r="O7087">
        <v>0</v>
      </c>
      <c r="P7087">
        <v>5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2.3761035797729719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2.3761035797729719</v>
      </c>
    </row>
    <row r="7088" spans="1:31" x14ac:dyDescent="0.25">
      <c r="A7088">
        <v>1733986</v>
      </c>
      <c r="B7088">
        <v>1</v>
      </c>
      <c r="C7088" t="s">
        <v>80</v>
      </c>
      <c r="D7088" t="s">
        <v>96</v>
      </c>
      <c r="E7088" t="s">
        <v>160</v>
      </c>
      <c r="F7088" t="s">
        <v>20252</v>
      </c>
      <c r="G7088" t="s">
        <v>429</v>
      </c>
      <c r="H7088" t="s">
        <v>134</v>
      </c>
      <c r="I7088" t="s">
        <v>135</v>
      </c>
      <c r="J7088" t="s">
        <v>136</v>
      </c>
      <c r="K7088" t="s">
        <v>137</v>
      </c>
      <c r="L7088" t="s">
        <v>20253</v>
      </c>
      <c r="M7088" t="s">
        <v>20254</v>
      </c>
      <c r="N7088">
        <v>6.55</v>
      </c>
      <c r="O7088">
        <v>0</v>
      </c>
      <c r="P7088">
        <v>35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90.469486974128458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90.469486974128458</v>
      </c>
    </row>
    <row r="7089" spans="1:31" x14ac:dyDescent="0.25">
      <c r="A7089">
        <v>1733700</v>
      </c>
      <c r="B7089">
        <v>1</v>
      </c>
      <c r="C7089" t="s">
        <v>81</v>
      </c>
      <c r="D7089" t="s">
        <v>112</v>
      </c>
      <c r="E7089" t="s">
        <v>160</v>
      </c>
      <c r="F7089" t="s">
        <v>20255</v>
      </c>
      <c r="G7089" t="s">
        <v>326</v>
      </c>
      <c r="H7089" t="s">
        <v>134</v>
      </c>
      <c r="I7089" t="s">
        <v>135</v>
      </c>
      <c r="J7089" t="s">
        <v>136</v>
      </c>
      <c r="K7089" t="s">
        <v>137</v>
      </c>
      <c r="L7089" t="s">
        <v>20256</v>
      </c>
      <c r="M7089" t="s">
        <v>20257</v>
      </c>
      <c r="N7089">
        <v>1.832777777</v>
      </c>
      <c r="O7089">
        <v>0</v>
      </c>
      <c r="P7089">
        <v>24</v>
      </c>
      <c r="Q7089">
        <v>0</v>
      </c>
      <c r="R7089">
        <v>6</v>
      </c>
      <c r="S7089">
        <v>0</v>
      </c>
      <c r="T7089">
        <v>2</v>
      </c>
      <c r="U7089">
        <v>0</v>
      </c>
      <c r="V7089">
        <v>0</v>
      </c>
      <c r="W7089">
        <v>0</v>
      </c>
      <c r="X7089">
        <v>1.4357413324278765</v>
      </c>
      <c r="Y7089">
        <v>0</v>
      </c>
      <c r="Z7089">
        <v>0.23909469598151945</v>
      </c>
      <c r="AA7089">
        <v>0</v>
      </c>
      <c r="AB7089">
        <v>3.1168644422745002</v>
      </c>
      <c r="AC7089">
        <v>0</v>
      </c>
      <c r="AD7089">
        <v>0</v>
      </c>
      <c r="AE7089">
        <v>4.7917004706838959</v>
      </c>
    </row>
    <row r="7090" spans="1:31" x14ac:dyDescent="0.25">
      <c r="A7090">
        <v>1734006</v>
      </c>
      <c r="B7090">
        <v>1</v>
      </c>
      <c r="C7090" t="s">
        <v>80</v>
      </c>
      <c r="D7090" t="s">
        <v>82</v>
      </c>
      <c r="E7090" t="s">
        <v>131</v>
      </c>
      <c r="F7090" t="s">
        <v>20258</v>
      </c>
      <c r="G7090" t="s">
        <v>133</v>
      </c>
      <c r="H7090" t="s">
        <v>134</v>
      </c>
      <c r="I7090" t="s">
        <v>135</v>
      </c>
      <c r="J7090" t="s">
        <v>136</v>
      </c>
      <c r="K7090" t="s">
        <v>137</v>
      </c>
      <c r="L7090" t="s">
        <v>20259</v>
      </c>
      <c r="M7090" t="s">
        <v>20260</v>
      </c>
      <c r="N7090">
        <v>2.025833333</v>
      </c>
      <c r="O7090">
        <v>0</v>
      </c>
      <c r="P7090">
        <v>27</v>
      </c>
      <c r="Q7090">
        <v>0</v>
      </c>
      <c r="R7090">
        <v>0</v>
      </c>
      <c r="S7090">
        <v>0</v>
      </c>
      <c r="T7090">
        <v>2</v>
      </c>
      <c r="U7090">
        <v>0</v>
      </c>
      <c r="V7090">
        <v>0</v>
      </c>
      <c r="W7090">
        <v>0</v>
      </c>
      <c r="X7090">
        <v>30.542809627632675</v>
      </c>
      <c r="Y7090">
        <v>0</v>
      </c>
      <c r="Z7090">
        <v>0</v>
      </c>
      <c r="AA7090">
        <v>0</v>
      </c>
      <c r="AB7090">
        <v>4.3957091784403115</v>
      </c>
      <c r="AC7090">
        <v>0</v>
      </c>
      <c r="AD7090">
        <v>0</v>
      </c>
      <c r="AE7090">
        <v>34.938518806072985</v>
      </c>
    </row>
    <row r="7091" spans="1:31" x14ac:dyDescent="0.25">
      <c r="A7091">
        <v>1733757</v>
      </c>
      <c r="B7091">
        <v>1</v>
      </c>
      <c r="C7091" t="s">
        <v>80</v>
      </c>
      <c r="D7091" t="s">
        <v>107</v>
      </c>
      <c r="E7091" t="s">
        <v>160</v>
      </c>
      <c r="F7091" t="s">
        <v>20261</v>
      </c>
      <c r="G7091" t="s">
        <v>259</v>
      </c>
      <c r="H7091" t="s">
        <v>134</v>
      </c>
      <c r="I7091" t="s">
        <v>135</v>
      </c>
      <c r="J7091" t="s">
        <v>136</v>
      </c>
      <c r="K7091" t="s">
        <v>137</v>
      </c>
      <c r="L7091" t="s">
        <v>20262</v>
      </c>
      <c r="M7091" t="s">
        <v>20263</v>
      </c>
      <c r="N7091">
        <v>0.69666666600000005</v>
      </c>
      <c r="O7091">
        <v>0</v>
      </c>
      <c r="P7091">
        <v>37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1.7864092305269463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1.7864092305269463</v>
      </c>
    </row>
    <row r="7092" spans="1:31" x14ac:dyDescent="0.25">
      <c r="A7092">
        <v>1733451</v>
      </c>
      <c r="B7092">
        <v>1</v>
      </c>
      <c r="C7092" t="s">
        <v>81</v>
      </c>
      <c r="D7092" t="s">
        <v>123</v>
      </c>
      <c r="E7092" t="s">
        <v>140</v>
      </c>
      <c r="F7092" t="s">
        <v>20264</v>
      </c>
      <c r="G7092" t="s">
        <v>147</v>
      </c>
      <c r="H7092" t="s">
        <v>143</v>
      </c>
      <c r="I7092" t="s">
        <v>135</v>
      </c>
      <c r="J7092" t="s">
        <v>136</v>
      </c>
      <c r="K7092" t="s">
        <v>137</v>
      </c>
      <c r="L7092" t="s">
        <v>20265</v>
      </c>
      <c r="M7092" t="s">
        <v>20266</v>
      </c>
      <c r="N7092">
        <v>0.30861111099999999</v>
      </c>
      <c r="O7092">
        <v>0</v>
      </c>
      <c r="P7092">
        <v>9611</v>
      </c>
      <c r="Q7092">
        <v>0</v>
      </c>
      <c r="R7092">
        <v>2</v>
      </c>
      <c r="S7092">
        <v>4</v>
      </c>
      <c r="T7092">
        <v>1522</v>
      </c>
      <c r="U7092">
        <v>0</v>
      </c>
      <c r="V7092">
        <v>5</v>
      </c>
      <c r="W7092">
        <v>0</v>
      </c>
      <c r="X7092">
        <v>527.60444816644656</v>
      </c>
      <c r="Y7092">
        <v>0</v>
      </c>
      <c r="Z7092">
        <v>6.0190415473772234E-2</v>
      </c>
      <c r="AA7092">
        <v>19.520885433325819</v>
      </c>
      <c r="AB7092">
        <v>202.54931684202174</v>
      </c>
      <c r="AC7092">
        <v>0</v>
      </c>
      <c r="AD7092">
        <v>4.1898766272972763</v>
      </c>
      <c r="AE7092">
        <v>753.92471748456524</v>
      </c>
    </row>
    <row r="7093" spans="1:31" x14ac:dyDescent="0.25">
      <c r="A7093">
        <v>1733508</v>
      </c>
      <c r="B7093">
        <v>1</v>
      </c>
      <c r="C7093" t="s">
        <v>80</v>
      </c>
      <c r="D7093" t="s">
        <v>96</v>
      </c>
      <c r="E7093" t="s">
        <v>171</v>
      </c>
      <c r="F7093" t="s">
        <v>20267</v>
      </c>
      <c r="G7093" t="s">
        <v>152</v>
      </c>
      <c r="H7093" t="s">
        <v>143</v>
      </c>
      <c r="I7093" t="s">
        <v>135</v>
      </c>
      <c r="J7093" t="s">
        <v>136</v>
      </c>
      <c r="K7093" t="s">
        <v>153</v>
      </c>
      <c r="L7093" t="s">
        <v>20268</v>
      </c>
      <c r="M7093" t="s">
        <v>20269</v>
      </c>
      <c r="N7093">
        <v>10.124166666000001</v>
      </c>
      <c r="O7093">
        <v>0</v>
      </c>
      <c r="P7093">
        <v>214</v>
      </c>
      <c r="Q7093">
        <v>0</v>
      </c>
      <c r="R7093">
        <v>0</v>
      </c>
      <c r="S7093">
        <v>0</v>
      </c>
      <c r="T7093">
        <v>1</v>
      </c>
      <c r="U7093">
        <v>0</v>
      </c>
      <c r="V7093">
        <v>0</v>
      </c>
      <c r="W7093">
        <v>0</v>
      </c>
      <c r="X7093">
        <v>951.18957851773905</v>
      </c>
      <c r="Y7093">
        <v>0</v>
      </c>
      <c r="Z7093">
        <v>0</v>
      </c>
      <c r="AA7093">
        <v>0</v>
      </c>
      <c r="AB7093">
        <v>4.0894979519891432</v>
      </c>
      <c r="AC7093">
        <v>0</v>
      </c>
      <c r="AD7093">
        <v>0</v>
      </c>
      <c r="AE7093">
        <v>955.27907646972824</v>
      </c>
    </row>
    <row r="7094" spans="1:31" x14ac:dyDescent="0.25">
      <c r="A7094">
        <v>1733548</v>
      </c>
      <c r="B7094">
        <v>1</v>
      </c>
      <c r="C7094" t="s">
        <v>80</v>
      </c>
      <c r="D7094" t="s">
        <v>92</v>
      </c>
      <c r="E7094" t="s">
        <v>189</v>
      </c>
      <c r="F7094" t="s">
        <v>20270</v>
      </c>
      <c r="G7094" t="s">
        <v>173</v>
      </c>
      <c r="H7094" t="s">
        <v>143</v>
      </c>
      <c r="I7094" t="s">
        <v>135</v>
      </c>
      <c r="J7094" t="s">
        <v>136</v>
      </c>
      <c r="K7094" t="s">
        <v>153</v>
      </c>
      <c r="L7094" t="s">
        <v>20271</v>
      </c>
      <c r="M7094" t="s">
        <v>20272</v>
      </c>
      <c r="N7094">
        <v>5.3933333330000002</v>
      </c>
      <c r="O7094">
        <v>21</v>
      </c>
      <c r="P7094">
        <v>1387</v>
      </c>
      <c r="Q7094">
        <v>3</v>
      </c>
      <c r="R7094">
        <v>24</v>
      </c>
      <c r="S7094">
        <v>0</v>
      </c>
      <c r="T7094">
        <v>0</v>
      </c>
      <c r="U7094">
        <v>0</v>
      </c>
      <c r="V7094">
        <v>0</v>
      </c>
      <c r="W7094">
        <v>728.00808054790502</v>
      </c>
      <c r="X7094">
        <v>1267.3210840008189</v>
      </c>
      <c r="Y7094">
        <v>78.822891420276733</v>
      </c>
      <c r="Z7094">
        <v>42.968582548321422</v>
      </c>
      <c r="AA7094">
        <v>0</v>
      </c>
      <c r="AB7094">
        <v>0</v>
      </c>
      <c r="AC7094">
        <v>0</v>
      </c>
      <c r="AD7094">
        <v>0</v>
      </c>
      <c r="AE7094">
        <v>2117.1206385173223</v>
      </c>
    </row>
    <row r="7095" spans="1:31" x14ac:dyDescent="0.25">
      <c r="A7095">
        <v>1733840</v>
      </c>
      <c r="B7095">
        <v>1</v>
      </c>
      <c r="C7095" t="s">
        <v>80</v>
      </c>
      <c r="D7095" t="s">
        <v>84</v>
      </c>
      <c r="E7095" t="s">
        <v>131</v>
      </c>
      <c r="F7095" t="s">
        <v>20273</v>
      </c>
      <c r="G7095" t="s">
        <v>242</v>
      </c>
      <c r="H7095" t="s">
        <v>134</v>
      </c>
      <c r="I7095" t="s">
        <v>135</v>
      </c>
      <c r="J7095" t="s">
        <v>136</v>
      </c>
      <c r="K7095" t="s">
        <v>137</v>
      </c>
      <c r="L7095" t="s">
        <v>20274</v>
      </c>
      <c r="M7095" t="s">
        <v>20275</v>
      </c>
      <c r="N7095">
        <v>2.3427777769999998</v>
      </c>
      <c r="O7095">
        <v>0</v>
      </c>
      <c r="P7095">
        <v>5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3.9791599064479763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3.9791599064479763</v>
      </c>
    </row>
    <row r="7096" spans="1:31" x14ac:dyDescent="0.25">
      <c r="A7096">
        <v>1733617</v>
      </c>
      <c r="B7096">
        <v>1</v>
      </c>
      <c r="C7096" t="s">
        <v>80</v>
      </c>
      <c r="D7096" t="s">
        <v>93</v>
      </c>
      <c r="E7096" t="s">
        <v>140</v>
      </c>
      <c r="F7096" t="s">
        <v>4580</v>
      </c>
      <c r="G7096" t="s">
        <v>152</v>
      </c>
      <c r="H7096" t="s">
        <v>143</v>
      </c>
      <c r="I7096" t="s">
        <v>135</v>
      </c>
      <c r="J7096" t="s">
        <v>136</v>
      </c>
      <c r="K7096" t="s">
        <v>153</v>
      </c>
      <c r="L7096" t="s">
        <v>20276</v>
      </c>
      <c r="M7096" t="s">
        <v>20277</v>
      </c>
      <c r="N7096">
        <v>4.590833333</v>
      </c>
      <c r="O7096">
        <v>1</v>
      </c>
      <c r="P7096">
        <v>324</v>
      </c>
      <c r="Q7096">
        <v>37</v>
      </c>
      <c r="R7096">
        <v>189</v>
      </c>
      <c r="S7096">
        <v>8</v>
      </c>
      <c r="T7096">
        <v>103</v>
      </c>
      <c r="U7096">
        <v>0</v>
      </c>
      <c r="V7096">
        <v>0</v>
      </c>
      <c r="W7096">
        <v>5.5760440725704044</v>
      </c>
      <c r="X7096">
        <v>319.48231368576376</v>
      </c>
      <c r="Y7096">
        <v>612.79965836279553</v>
      </c>
      <c r="Z7096">
        <v>742.01593564724703</v>
      </c>
      <c r="AA7096">
        <v>74.366318647526128</v>
      </c>
      <c r="AB7096">
        <v>633.55933729152196</v>
      </c>
      <c r="AC7096">
        <v>0</v>
      </c>
      <c r="AD7096">
        <v>0</v>
      </c>
      <c r="AE7096">
        <v>2387.7996077074249</v>
      </c>
    </row>
    <row r="7097" spans="1:31" x14ac:dyDescent="0.25">
      <c r="A7097">
        <v>1733863</v>
      </c>
      <c r="B7097">
        <v>1</v>
      </c>
      <c r="C7097" t="s">
        <v>81</v>
      </c>
      <c r="D7097" t="s">
        <v>123</v>
      </c>
      <c r="E7097" t="s">
        <v>160</v>
      </c>
      <c r="F7097" t="s">
        <v>20278</v>
      </c>
      <c r="G7097" t="s">
        <v>305</v>
      </c>
      <c r="H7097" t="s">
        <v>134</v>
      </c>
      <c r="I7097" t="s">
        <v>135</v>
      </c>
      <c r="J7097" t="s">
        <v>136</v>
      </c>
      <c r="K7097" t="s">
        <v>137</v>
      </c>
      <c r="L7097" t="s">
        <v>20279</v>
      </c>
      <c r="M7097" t="s">
        <v>20280</v>
      </c>
      <c r="N7097">
        <v>1.8919444439999999</v>
      </c>
      <c r="O7097">
        <v>0</v>
      </c>
      <c r="P7097">
        <v>8</v>
      </c>
      <c r="Q7097">
        <v>0</v>
      </c>
      <c r="R7097">
        <v>6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1.3581326659685764</v>
      </c>
      <c r="Y7097">
        <v>0</v>
      </c>
      <c r="Z7097">
        <v>0.18766078782092507</v>
      </c>
      <c r="AA7097">
        <v>0</v>
      </c>
      <c r="AB7097">
        <v>0</v>
      </c>
      <c r="AC7097">
        <v>0</v>
      </c>
      <c r="AD7097">
        <v>0</v>
      </c>
      <c r="AE7097">
        <v>1.5457934537895015</v>
      </c>
    </row>
    <row r="7098" spans="1:31" x14ac:dyDescent="0.25">
      <c r="A7098">
        <v>1734032</v>
      </c>
      <c r="B7098">
        <v>1</v>
      </c>
      <c r="C7098" t="s">
        <v>80</v>
      </c>
      <c r="D7098" t="s">
        <v>84</v>
      </c>
      <c r="E7098" t="s">
        <v>131</v>
      </c>
      <c r="F7098" t="s">
        <v>20281</v>
      </c>
      <c r="G7098" t="s">
        <v>133</v>
      </c>
      <c r="H7098" t="s">
        <v>134</v>
      </c>
      <c r="I7098" t="s">
        <v>135</v>
      </c>
      <c r="J7098" t="s">
        <v>136</v>
      </c>
      <c r="K7098" t="s">
        <v>137</v>
      </c>
      <c r="L7098" t="s">
        <v>20282</v>
      </c>
      <c r="M7098" t="s">
        <v>20283</v>
      </c>
      <c r="N7098">
        <v>2.531111111</v>
      </c>
      <c r="O7098">
        <v>0</v>
      </c>
      <c r="P7098">
        <v>1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2.1130562856696091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2.1130562856696091</v>
      </c>
    </row>
    <row r="7099" spans="1:31" x14ac:dyDescent="0.25">
      <c r="A7099">
        <v>1733631</v>
      </c>
      <c r="B7099">
        <v>1</v>
      </c>
      <c r="C7099" t="s">
        <v>80</v>
      </c>
      <c r="D7099" t="s">
        <v>105</v>
      </c>
      <c r="E7099" t="s">
        <v>189</v>
      </c>
      <c r="F7099" t="s">
        <v>20284</v>
      </c>
      <c r="G7099" t="s">
        <v>147</v>
      </c>
      <c r="H7099" t="s">
        <v>143</v>
      </c>
      <c r="I7099" t="s">
        <v>135</v>
      </c>
      <c r="J7099" t="s">
        <v>136</v>
      </c>
      <c r="K7099" t="s">
        <v>137</v>
      </c>
      <c r="L7099" t="s">
        <v>20285</v>
      </c>
      <c r="M7099" t="s">
        <v>20286</v>
      </c>
      <c r="N7099">
        <v>0.52055555499999995</v>
      </c>
      <c r="O7099">
        <v>3</v>
      </c>
      <c r="P7099">
        <v>4009</v>
      </c>
      <c r="Q7099">
        <v>9</v>
      </c>
      <c r="R7099">
        <v>395</v>
      </c>
      <c r="S7099">
        <v>35</v>
      </c>
      <c r="T7099">
        <v>464</v>
      </c>
      <c r="U7099">
        <v>7</v>
      </c>
      <c r="V7099">
        <v>4</v>
      </c>
      <c r="W7099">
        <v>0.59890473021973001</v>
      </c>
      <c r="X7099">
        <v>527.13905975036744</v>
      </c>
      <c r="Y7099">
        <v>39.437592594289775</v>
      </c>
      <c r="Z7099">
        <v>28.874948675845847</v>
      </c>
      <c r="AA7099">
        <v>146.09784055950863</v>
      </c>
      <c r="AB7099">
        <v>264.08422870055495</v>
      </c>
      <c r="AC7099">
        <v>199.24615466937308</v>
      </c>
      <c r="AD7099">
        <v>83.271572727449964</v>
      </c>
      <c r="AE7099">
        <v>1288.7503024076093</v>
      </c>
    </row>
    <row r="7100" spans="1:31" x14ac:dyDescent="0.25">
      <c r="A7100">
        <v>1733926</v>
      </c>
      <c r="B7100">
        <v>1</v>
      </c>
      <c r="C7100" t="s">
        <v>81</v>
      </c>
      <c r="D7100" t="s">
        <v>120</v>
      </c>
      <c r="E7100" t="s">
        <v>171</v>
      </c>
      <c r="F7100" t="s">
        <v>15905</v>
      </c>
      <c r="G7100" t="s">
        <v>147</v>
      </c>
      <c r="H7100" t="s">
        <v>143</v>
      </c>
      <c r="I7100" t="s">
        <v>455</v>
      </c>
      <c r="J7100" t="s">
        <v>136</v>
      </c>
      <c r="K7100" t="s">
        <v>137</v>
      </c>
      <c r="L7100" t="s">
        <v>20287</v>
      </c>
      <c r="M7100" t="s">
        <v>20288</v>
      </c>
      <c r="N7100">
        <v>1.3888888E-2</v>
      </c>
      <c r="O7100">
        <v>1</v>
      </c>
      <c r="P7100">
        <v>1111</v>
      </c>
      <c r="Q7100">
        <v>73</v>
      </c>
      <c r="R7100">
        <v>45</v>
      </c>
      <c r="S7100">
        <v>0</v>
      </c>
      <c r="T7100">
        <v>0</v>
      </c>
      <c r="U7100">
        <v>0</v>
      </c>
      <c r="V7100">
        <v>0</v>
      </c>
      <c r="W7100">
        <v>1.5988780427222224E-3</v>
      </c>
      <c r="X7100">
        <v>2.2901529665572209</v>
      </c>
      <c r="Y7100">
        <v>0.4893958441999583</v>
      </c>
      <c r="Z7100">
        <v>0.26422711321155556</v>
      </c>
      <c r="AA7100">
        <v>0</v>
      </c>
      <c r="AB7100">
        <v>0</v>
      </c>
      <c r="AC7100">
        <v>0</v>
      </c>
      <c r="AD7100">
        <v>0</v>
      </c>
      <c r="AE7100">
        <v>3.045374802011457</v>
      </c>
    </row>
    <row r="7101" spans="1:31" x14ac:dyDescent="0.25">
      <c r="A7101">
        <v>1733531</v>
      </c>
      <c r="B7101">
        <v>1</v>
      </c>
      <c r="C7101" t="s">
        <v>80</v>
      </c>
      <c r="D7101" t="s">
        <v>93</v>
      </c>
      <c r="E7101" t="s">
        <v>160</v>
      </c>
      <c r="F7101" t="s">
        <v>20289</v>
      </c>
      <c r="G7101" t="s">
        <v>152</v>
      </c>
      <c r="H7101" t="s">
        <v>134</v>
      </c>
      <c r="I7101" t="s">
        <v>135</v>
      </c>
      <c r="J7101" t="s">
        <v>136</v>
      </c>
      <c r="K7101" t="s">
        <v>153</v>
      </c>
      <c r="L7101" t="s">
        <v>20290</v>
      </c>
      <c r="M7101" t="s">
        <v>20291</v>
      </c>
      <c r="N7101">
        <v>2.4730555550000002</v>
      </c>
      <c r="O7101">
        <v>0</v>
      </c>
      <c r="P7101">
        <v>137</v>
      </c>
      <c r="Q7101">
        <v>0</v>
      </c>
      <c r="R7101">
        <v>3</v>
      </c>
      <c r="S7101">
        <v>0</v>
      </c>
      <c r="T7101">
        <v>12</v>
      </c>
      <c r="U7101">
        <v>0</v>
      </c>
      <c r="V7101">
        <v>0</v>
      </c>
      <c r="W7101">
        <v>0</v>
      </c>
      <c r="X7101">
        <v>71.168737031179944</v>
      </c>
      <c r="Y7101">
        <v>0</v>
      </c>
      <c r="Z7101">
        <v>1.5038815530834058</v>
      </c>
      <c r="AA7101">
        <v>0</v>
      </c>
      <c r="AB7101">
        <v>14.818562413601073</v>
      </c>
      <c r="AC7101">
        <v>0</v>
      </c>
      <c r="AD7101">
        <v>0</v>
      </c>
      <c r="AE7101">
        <v>87.491180997864419</v>
      </c>
    </row>
    <row r="7102" spans="1:31" x14ac:dyDescent="0.25">
      <c r="A7102">
        <v>1733966</v>
      </c>
      <c r="B7102">
        <v>1</v>
      </c>
      <c r="C7102" t="s">
        <v>80</v>
      </c>
      <c r="D7102" t="s">
        <v>96</v>
      </c>
      <c r="E7102" t="s">
        <v>131</v>
      </c>
      <c r="F7102" t="s">
        <v>20292</v>
      </c>
      <c r="G7102" t="s">
        <v>157</v>
      </c>
      <c r="H7102" t="s">
        <v>134</v>
      </c>
      <c r="I7102" t="s">
        <v>135</v>
      </c>
      <c r="J7102" t="s">
        <v>136</v>
      </c>
      <c r="K7102" t="s">
        <v>137</v>
      </c>
      <c r="L7102" t="s">
        <v>20293</v>
      </c>
      <c r="M7102" t="s">
        <v>20294</v>
      </c>
      <c r="N7102">
        <v>4.130833333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6.1531325355287807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6.1531325355287807</v>
      </c>
    </row>
    <row r="7103" spans="1:31" x14ac:dyDescent="0.25">
      <c r="A7103">
        <v>1733491</v>
      </c>
      <c r="B7103">
        <v>1</v>
      </c>
      <c r="C7103" t="s">
        <v>80</v>
      </c>
      <c r="D7103" t="s">
        <v>85</v>
      </c>
      <c r="E7103" t="s">
        <v>171</v>
      </c>
      <c r="F7103" t="s">
        <v>20295</v>
      </c>
      <c r="G7103" t="s">
        <v>173</v>
      </c>
      <c r="H7103" t="s">
        <v>143</v>
      </c>
      <c r="I7103" t="s">
        <v>135</v>
      </c>
      <c r="J7103" t="s">
        <v>136</v>
      </c>
      <c r="K7103" t="s">
        <v>153</v>
      </c>
      <c r="L7103" t="s">
        <v>20296</v>
      </c>
      <c r="M7103" t="s">
        <v>20297</v>
      </c>
      <c r="N7103">
        <v>2.1143925000000001</v>
      </c>
      <c r="O7103">
        <v>0</v>
      </c>
      <c r="P7103">
        <v>927</v>
      </c>
      <c r="Q7103">
        <v>0</v>
      </c>
      <c r="R7103">
        <v>0</v>
      </c>
      <c r="S7103">
        <v>0</v>
      </c>
      <c r="T7103">
        <v>129</v>
      </c>
      <c r="U7103">
        <v>0</v>
      </c>
      <c r="V7103">
        <v>0</v>
      </c>
      <c r="W7103">
        <v>0</v>
      </c>
      <c r="X7103">
        <v>535.78775669694107</v>
      </c>
      <c r="Y7103">
        <v>0</v>
      </c>
      <c r="Z7103">
        <v>0</v>
      </c>
      <c r="AA7103">
        <v>0</v>
      </c>
      <c r="AB7103">
        <v>214.65311702569917</v>
      </c>
      <c r="AC7103">
        <v>0</v>
      </c>
      <c r="AD7103">
        <v>0</v>
      </c>
      <c r="AE7103">
        <v>750.44087372264028</v>
      </c>
    </row>
    <row r="7104" spans="1:31" x14ac:dyDescent="0.25">
      <c r="A7104">
        <v>1733611</v>
      </c>
      <c r="B7104">
        <v>1</v>
      </c>
      <c r="C7104" t="s">
        <v>80</v>
      </c>
      <c r="D7104" t="s">
        <v>85</v>
      </c>
      <c r="E7104" t="s">
        <v>160</v>
      </c>
      <c r="F7104" t="s">
        <v>20298</v>
      </c>
      <c r="G7104" t="s">
        <v>173</v>
      </c>
      <c r="H7104" t="s">
        <v>134</v>
      </c>
      <c r="I7104" t="s">
        <v>135</v>
      </c>
      <c r="J7104" t="s">
        <v>136</v>
      </c>
      <c r="K7104" t="s">
        <v>153</v>
      </c>
      <c r="L7104" t="s">
        <v>20299</v>
      </c>
      <c r="M7104" t="s">
        <v>20300</v>
      </c>
      <c r="N7104">
        <v>2.3673461109999998</v>
      </c>
      <c r="O7104">
        <v>0</v>
      </c>
      <c r="P7104">
        <v>108</v>
      </c>
      <c r="Q7104">
        <v>0</v>
      </c>
      <c r="R7104">
        <v>0</v>
      </c>
      <c r="S7104">
        <v>0</v>
      </c>
      <c r="T7104">
        <v>5</v>
      </c>
      <c r="U7104">
        <v>0</v>
      </c>
      <c r="V7104">
        <v>0</v>
      </c>
      <c r="W7104">
        <v>0</v>
      </c>
      <c r="X7104">
        <v>56.032310716607576</v>
      </c>
      <c r="Y7104">
        <v>0</v>
      </c>
      <c r="Z7104">
        <v>0</v>
      </c>
      <c r="AA7104">
        <v>0</v>
      </c>
      <c r="AB7104">
        <v>8.3151534816019197</v>
      </c>
      <c r="AC7104">
        <v>0</v>
      </c>
      <c r="AD7104">
        <v>0</v>
      </c>
      <c r="AE7104">
        <v>64.347464198209494</v>
      </c>
    </row>
    <row r="7105" spans="1:31" x14ac:dyDescent="0.25">
      <c r="A7105">
        <v>1734009</v>
      </c>
      <c r="B7105">
        <v>1</v>
      </c>
      <c r="C7105" t="s">
        <v>81</v>
      </c>
      <c r="D7105" t="s">
        <v>115</v>
      </c>
      <c r="E7105" t="s">
        <v>160</v>
      </c>
      <c r="F7105" t="s">
        <v>20301</v>
      </c>
      <c r="G7105" t="s">
        <v>162</v>
      </c>
      <c r="H7105" t="s">
        <v>134</v>
      </c>
      <c r="I7105" t="s">
        <v>135</v>
      </c>
      <c r="J7105" t="s">
        <v>136</v>
      </c>
      <c r="K7105" t="s">
        <v>137</v>
      </c>
      <c r="L7105" t="s">
        <v>20302</v>
      </c>
      <c r="M7105" t="s">
        <v>20303</v>
      </c>
      <c r="N7105">
        <v>0.98777777700000002</v>
      </c>
      <c r="O7105">
        <v>0</v>
      </c>
      <c r="P7105">
        <v>7</v>
      </c>
      <c r="Q7105">
        <v>0</v>
      </c>
      <c r="R7105">
        <v>1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1.389800092898535</v>
      </c>
      <c r="Y7105">
        <v>0</v>
      </c>
      <c r="Z7105">
        <v>7.6258074804416657E-3</v>
      </c>
      <c r="AA7105">
        <v>0</v>
      </c>
      <c r="AB7105">
        <v>0</v>
      </c>
      <c r="AC7105">
        <v>0</v>
      </c>
      <c r="AD7105">
        <v>0</v>
      </c>
      <c r="AE7105">
        <v>1.3974259003789766</v>
      </c>
    </row>
    <row r="7106" spans="1:31" x14ac:dyDescent="0.25">
      <c r="A7106">
        <v>1733591</v>
      </c>
      <c r="B7106">
        <v>1</v>
      </c>
      <c r="C7106" t="s">
        <v>81</v>
      </c>
      <c r="D7106" t="s">
        <v>113</v>
      </c>
      <c r="E7106" t="s">
        <v>189</v>
      </c>
      <c r="F7106" t="s">
        <v>20304</v>
      </c>
      <c r="G7106" t="s">
        <v>173</v>
      </c>
      <c r="H7106" t="s">
        <v>143</v>
      </c>
      <c r="I7106" t="s">
        <v>135</v>
      </c>
      <c r="J7106" t="s">
        <v>136</v>
      </c>
      <c r="K7106" t="s">
        <v>153</v>
      </c>
      <c r="L7106" t="s">
        <v>20305</v>
      </c>
      <c r="M7106" t="s">
        <v>20306</v>
      </c>
      <c r="N7106">
        <v>3.1066666660000002</v>
      </c>
      <c r="O7106">
        <v>0</v>
      </c>
      <c r="P7106">
        <v>1154</v>
      </c>
      <c r="Q7106">
        <v>19</v>
      </c>
      <c r="R7106">
        <v>108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365.86356052278205</v>
      </c>
      <c r="Y7106">
        <v>36.083214048839679</v>
      </c>
      <c r="Z7106">
        <v>51.698002088688924</v>
      </c>
      <c r="AA7106">
        <v>0</v>
      </c>
      <c r="AB7106">
        <v>0</v>
      </c>
      <c r="AC7106">
        <v>0</v>
      </c>
      <c r="AD7106">
        <v>0</v>
      </c>
      <c r="AE7106">
        <v>453.64477666031064</v>
      </c>
    </row>
    <row r="7107" spans="1:31" x14ac:dyDescent="0.25">
      <c r="A7107">
        <v>1733511</v>
      </c>
      <c r="B7107">
        <v>1</v>
      </c>
      <c r="C7107" t="s">
        <v>81</v>
      </c>
      <c r="D7107" t="s">
        <v>123</v>
      </c>
      <c r="E7107" t="s">
        <v>140</v>
      </c>
      <c r="F7107" t="s">
        <v>20307</v>
      </c>
      <c r="G7107" t="s">
        <v>147</v>
      </c>
      <c r="H7107" t="s">
        <v>143</v>
      </c>
      <c r="I7107" t="s">
        <v>135</v>
      </c>
      <c r="J7107" t="s">
        <v>136</v>
      </c>
      <c r="K7107" t="s">
        <v>137</v>
      </c>
      <c r="L7107" t="s">
        <v>20308</v>
      </c>
      <c r="M7107" t="s">
        <v>20309</v>
      </c>
      <c r="N7107">
        <v>1.2350000000000001</v>
      </c>
      <c r="O7107">
        <v>0</v>
      </c>
      <c r="P7107">
        <v>6651</v>
      </c>
      <c r="Q7107">
        <v>0</v>
      </c>
      <c r="R7107">
        <v>1</v>
      </c>
      <c r="S7107">
        <v>4</v>
      </c>
      <c r="T7107">
        <v>1275</v>
      </c>
      <c r="U7107">
        <v>0</v>
      </c>
      <c r="V7107">
        <v>3</v>
      </c>
      <c r="W7107">
        <v>0</v>
      </c>
      <c r="X7107">
        <v>1700.2964049832676</v>
      </c>
      <c r="Y7107">
        <v>0</v>
      </c>
      <c r="Z7107">
        <v>0</v>
      </c>
      <c r="AA7107">
        <v>109.40827347194347</v>
      </c>
      <c r="AB7107">
        <v>1109.0904129126886</v>
      </c>
      <c r="AC7107">
        <v>0</v>
      </c>
      <c r="AD7107">
        <v>22.50044709890048</v>
      </c>
      <c r="AE7107">
        <v>2941.2955384668003</v>
      </c>
    </row>
    <row r="7108" spans="1:31" x14ac:dyDescent="0.25">
      <c r="A7108">
        <v>1733760</v>
      </c>
      <c r="B7108">
        <v>1</v>
      </c>
      <c r="C7108" t="s">
        <v>80</v>
      </c>
      <c r="D7108" t="s">
        <v>84</v>
      </c>
      <c r="E7108" t="s">
        <v>131</v>
      </c>
      <c r="F7108" t="s">
        <v>20310</v>
      </c>
      <c r="G7108" t="s">
        <v>238</v>
      </c>
      <c r="H7108" t="s">
        <v>134</v>
      </c>
      <c r="I7108" t="s">
        <v>135</v>
      </c>
      <c r="J7108" t="s">
        <v>136</v>
      </c>
      <c r="K7108" t="s">
        <v>137</v>
      </c>
      <c r="L7108" t="s">
        <v>20311</v>
      </c>
      <c r="M7108" t="s">
        <v>20312</v>
      </c>
      <c r="N7108">
        <v>2.9311111109999999</v>
      </c>
      <c r="O7108">
        <v>0</v>
      </c>
      <c r="P7108">
        <v>1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0.32167564271272781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0.32167564271272781</v>
      </c>
    </row>
    <row r="7109" spans="1:31" x14ac:dyDescent="0.25">
      <c r="A7109">
        <v>1733803</v>
      </c>
      <c r="B7109">
        <v>1</v>
      </c>
      <c r="C7109" t="s">
        <v>81</v>
      </c>
      <c r="D7109" t="s">
        <v>127</v>
      </c>
      <c r="E7109" t="s">
        <v>189</v>
      </c>
      <c r="F7109" t="s">
        <v>18221</v>
      </c>
      <c r="G7109" t="s">
        <v>20313</v>
      </c>
      <c r="H7109" t="s">
        <v>143</v>
      </c>
      <c r="I7109" t="s">
        <v>135</v>
      </c>
      <c r="J7109" t="s">
        <v>136</v>
      </c>
      <c r="K7109" t="s">
        <v>137</v>
      </c>
      <c r="L7109" t="s">
        <v>20314</v>
      </c>
      <c r="M7109" t="s">
        <v>20315</v>
      </c>
      <c r="N7109">
        <v>1.7008333330000001</v>
      </c>
      <c r="O7109">
        <v>0</v>
      </c>
      <c r="P7109">
        <v>1</v>
      </c>
      <c r="Q7109">
        <v>84</v>
      </c>
      <c r="R7109">
        <v>67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0.22582284022359836</v>
      </c>
      <c r="Y7109">
        <v>33.323014922969726</v>
      </c>
      <c r="Z7109">
        <v>28.780430646088405</v>
      </c>
      <c r="AA7109">
        <v>0</v>
      </c>
      <c r="AB7109">
        <v>0</v>
      </c>
      <c r="AC7109">
        <v>0</v>
      </c>
      <c r="AD7109">
        <v>0</v>
      </c>
      <c r="AE7109">
        <v>62.329268409281731</v>
      </c>
    </row>
    <row r="7110" spans="1:31" x14ac:dyDescent="0.25">
      <c r="A7110">
        <v>1734052</v>
      </c>
      <c r="B7110">
        <v>1</v>
      </c>
      <c r="C7110" t="s">
        <v>80</v>
      </c>
      <c r="D7110" t="s">
        <v>97</v>
      </c>
      <c r="E7110" t="s">
        <v>160</v>
      </c>
      <c r="F7110" t="s">
        <v>20316</v>
      </c>
      <c r="G7110" t="s">
        <v>162</v>
      </c>
      <c r="H7110" t="s">
        <v>134</v>
      </c>
      <c r="I7110" t="s">
        <v>135</v>
      </c>
      <c r="J7110" t="s">
        <v>136</v>
      </c>
      <c r="K7110" t="s">
        <v>137</v>
      </c>
      <c r="L7110" t="s">
        <v>20317</v>
      </c>
      <c r="M7110" t="s">
        <v>20318</v>
      </c>
      <c r="N7110">
        <v>1.0094444440000001</v>
      </c>
      <c r="O7110">
        <v>0</v>
      </c>
      <c r="P7110">
        <v>11</v>
      </c>
      <c r="Q7110">
        <v>0</v>
      </c>
      <c r="R7110">
        <v>12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4.7302741023216672</v>
      </c>
      <c r="Y7110">
        <v>0</v>
      </c>
      <c r="Z7110">
        <v>1.3315354586523889</v>
      </c>
      <c r="AA7110">
        <v>0</v>
      </c>
      <c r="AB7110">
        <v>0</v>
      </c>
      <c r="AC7110">
        <v>0</v>
      </c>
      <c r="AD7110">
        <v>0</v>
      </c>
      <c r="AE7110">
        <v>6.0618095609740559</v>
      </c>
    </row>
    <row r="7111" spans="1:31" x14ac:dyDescent="0.25">
      <c r="A7111">
        <v>1733946</v>
      </c>
      <c r="B7111">
        <v>1</v>
      </c>
      <c r="C7111" t="s">
        <v>80</v>
      </c>
      <c r="D7111" t="s">
        <v>88</v>
      </c>
      <c r="E7111" t="s">
        <v>131</v>
      </c>
      <c r="F7111" t="s">
        <v>20319</v>
      </c>
      <c r="G7111" t="s">
        <v>238</v>
      </c>
      <c r="H7111" t="s">
        <v>134</v>
      </c>
      <c r="I7111" t="s">
        <v>135</v>
      </c>
      <c r="J7111" t="s">
        <v>136</v>
      </c>
      <c r="K7111" t="s">
        <v>137</v>
      </c>
      <c r="L7111" t="s">
        <v>20320</v>
      </c>
      <c r="M7111" t="s">
        <v>20321</v>
      </c>
      <c r="N7111">
        <v>1.814166666</v>
      </c>
      <c r="O7111">
        <v>0</v>
      </c>
      <c r="P7111">
        <v>14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11.117438895080175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11.117438895080175</v>
      </c>
    </row>
    <row r="7112" spans="1:31" x14ac:dyDescent="0.25">
      <c r="A7112">
        <v>1733654</v>
      </c>
      <c r="B7112">
        <v>1</v>
      </c>
      <c r="C7112" t="s">
        <v>80</v>
      </c>
      <c r="D7112" t="s">
        <v>95</v>
      </c>
      <c r="E7112" t="s">
        <v>160</v>
      </c>
      <c r="F7112" t="s">
        <v>20322</v>
      </c>
      <c r="G7112" t="s">
        <v>162</v>
      </c>
      <c r="H7112" t="s">
        <v>134</v>
      </c>
      <c r="I7112" t="s">
        <v>135</v>
      </c>
      <c r="J7112" t="s">
        <v>136</v>
      </c>
      <c r="K7112" t="s">
        <v>137</v>
      </c>
      <c r="L7112" t="s">
        <v>20323</v>
      </c>
      <c r="M7112" t="s">
        <v>20324</v>
      </c>
      <c r="N7112">
        <v>0.76555555500000005</v>
      </c>
      <c r="O7112">
        <v>0</v>
      </c>
      <c r="P7112">
        <v>109</v>
      </c>
      <c r="Q7112">
        <v>0</v>
      </c>
      <c r="R7112">
        <v>2</v>
      </c>
      <c r="S7112">
        <v>0</v>
      </c>
      <c r="T7112">
        <v>3</v>
      </c>
      <c r="U7112">
        <v>0</v>
      </c>
      <c r="V7112">
        <v>0</v>
      </c>
      <c r="W7112">
        <v>0</v>
      </c>
      <c r="X7112">
        <v>16.942269865547516</v>
      </c>
      <c r="Y7112">
        <v>0</v>
      </c>
      <c r="Z7112">
        <v>0.35126596691644452</v>
      </c>
      <c r="AA7112">
        <v>0</v>
      </c>
      <c r="AB7112">
        <v>1.9028358799289651</v>
      </c>
      <c r="AC7112">
        <v>0</v>
      </c>
      <c r="AD7112">
        <v>0</v>
      </c>
      <c r="AE7112">
        <v>19.196371712392924</v>
      </c>
    </row>
    <row r="7113" spans="1:31" x14ac:dyDescent="0.25">
      <c r="A7113">
        <v>1733597</v>
      </c>
      <c r="B7113">
        <v>1</v>
      </c>
      <c r="C7113" t="s">
        <v>80</v>
      </c>
      <c r="D7113" t="s">
        <v>85</v>
      </c>
      <c r="E7113" t="s">
        <v>160</v>
      </c>
      <c r="F7113" t="s">
        <v>20325</v>
      </c>
      <c r="G7113" t="s">
        <v>173</v>
      </c>
      <c r="H7113" t="s">
        <v>134</v>
      </c>
      <c r="I7113" t="s">
        <v>135</v>
      </c>
      <c r="J7113" t="s">
        <v>136</v>
      </c>
      <c r="K7113" t="s">
        <v>153</v>
      </c>
      <c r="L7113" t="s">
        <v>20326</v>
      </c>
      <c r="M7113" t="s">
        <v>20327</v>
      </c>
      <c r="N7113">
        <v>0.119722222</v>
      </c>
      <c r="O7113">
        <v>0</v>
      </c>
      <c r="P7113">
        <v>99</v>
      </c>
      <c r="Q7113">
        <v>0</v>
      </c>
      <c r="R7113">
        <v>0</v>
      </c>
      <c r="S7113">
        <v>0</v>
      </c>
      <c r="T7113">
        <v>3</v>
      </c>
      <c r="U7113">
        <v>0</v>
      </c>
      <c r="V7113">
        <v>0</v>
      </c>
      <c r="W7113">
        <v>0</v>
      </c>
      <c r="X7113">
        <v>3.077925579329742</v>
      </c>
      <c r="Y7113">
        <v>0</v>
      </c>
      <c r="Z7113">
        <v>0</v>
      </c>
      <c r="AA7113">
        <v>0</v>
      </c>
      <c r="AB7113">
        <v>3.1840575268355438</v>
      </c>
      <c r="AC7113">
        <v>0</v>
      </c>
      <c r="AD7113">
        <v>0</v>
      </c>
      <c r="AE7113">
        <v>6.2619831061652853</v>
      </c>
    </row>
    <row r="7114" spans="1:31" x14ac:dyDescent="0.25">
      <c r="A7114">
        <v>1733620</v>
      </c>
      <c r="B7114">
        <v>1</v>
      </c>
      <c r="C7114" t="s">
        <v>80</v>
      </c>
      <c r="D7114" t="s">
        <v>97</v>
      </c>
      <c r="E7114" t="s">
        <v>314</v>
      </c>
      <c r="F7114" t="s">
        <v>20328</v>
      </c>
      <c r="G7114" t="s">
        <v>173</v>
      </c>
      <c r="H7114" t="s">
        <v>143</v>
      </c>
      <c r="I7114" t="s">
        <v>135</v>
      </c>
      <c r="J7114" t="s">
        <v>136</v>
      </c>
      <c r="K7114" t="s">
        <v>153</v>
      </c>
      <c r="L7114" t="s">
        <v>20329</v>
      </c>
      <c r="M7114" t="s">
        <v>20330</v>
      </c>
      <c r="N7114">
        <v>1.6058333330000001</v>
      </c>
      <c r="O7114">
        <v>3</v>
      </c>
      <c r="P7114">
        <v>688</v>
      </c>
      <c r="Q7114">
        <v>4</v>
      </c>
      <c r="R7114">
        <v>0</v>
      </c>
      <c r="S7114">
        <v>15</v>
      </c>
      <c r="T7114">
        <v>11</v>
      </c>
      <c r="U7114">
        <v>2</v>
      </c>
      <c r="V7114">
        <v>0</v>
      </c>
      <c r="W7114">
        <v>98.350406799975971</v>
      </c>
      <c r="X7114">
        <v>126.5721831480939</v>
      </c>
      <c r="Y7114">
        <v>39.718372645786957</v>
      </c>
      <c r="Z7114">
        <v>0</v>
      </c>
      <c r="AA7114">
        <v>337.08023276288651</v>
      </c>
      <c r="AB7114">
        <v>24.967796932179976</v>
      </c>
      <c r="AC7114">
        <v>5.0755625611594297</v>
      </c>
      <c r="AD7114">
        <v>0</v>
      </c>
      <c r="AE7114">
        <v>631.76455485008273</v>
      </c>
    </row>
    <row r="7115" spans="1:31" x14ac:dyDescent="0.25">
      <c r="A7115">
        <v>1733829</v>
      </c>
      <c r="B7115">
        <v>1</v>
      </c>
      <c r="C7115" t="s">
        <v>80</v>
      </c>
      <c r="D7115" t="s">
        <v>97</v>
      </c>
      <c r="E7115" t="s">
        <v>150</v>
      </c>
      <c r="F7115" t="s">
        <v>20331</v>
      </c>
      <c r="G7115" t="s">
        <v>186</v>
      </c>
      <c r="H7115" t="s">
        <v>134</v>
      </c>
      <c r="I7115" t="s">
        <v>135</v>
      </c>
      <c r="J7115" t="s">
        <v>136</v>
      </c>
      <c r="K7115" t="s">
        <v>137</v>
      </c>
      <c r="L7115" t="s">
        <v>20332</v>
      </c>
      <c r="M7115" t="s">
        <v>20333</v>
      </c>
      <c r="N7115">
        <v>1.0852777769999999</v>
      </c>
      <c r="O7115">
        <v>0</v>
      </c>
      <c r="P7115">
        <v>24</v>
      </c>
      <c r="Q7115">
        <v>0</v>
      </c>
      <c r="R7115">
        <v>16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26.010816634388789</v>
      </c>
      <c r="Y7115">
        <v>0</v>
      </c>
      <c r="Z7115">
        <v>13.623040226014078</v>
      </c>
      <c r="AA7115">
        <v>0</v>
      </c>
      <c r="AB7115">
        <v>0</v>
      </c>
      <c r="AC7115">
        <v>0</v>
      </c>
      <c r="AD7115">
        <v>0</v>
      </c>
      <c r="AE7115">
        <v>39.633856860402865</v>
      </c>
    </row>
    <row r="7116" spans="1:31" x14ac:dyDescent="0.25">
      <c r="A7116">
        <v>1733729</v>
      </c>
      <c r="B7116">
        <v>1</v>
      </c>
      <c r="C7116" t="s">
        <v>81</v>
      </c>
      <c r="D7116" t="s">
        <v>120</v>
      </c>
      <c r="E7116" t="s">
        <v>441</v>
      </c>
      <c r="F7116" t="s">
        <v>20334</v>
      </c>
      <c r="G7116" t="s">
        <v>904</v>
      </c>
      <c r="H7116" t="s">
        <v>134</v>
      </c>
      <c r="I7116" t="s">
        <v>135</v>
      </c>
      <c r="J7116" t="s">
        <v>136</v>
      </c>
      <c r="K7116" t="s">
        <v>137</v>
      </c>
      <c r="L7116" t="s">
        <v>20335</v>
      </c>
      <c r="M7116" t="s">
        <v>20336</v>
      </c>
      <c r="N7116">
        <v>1.1297222220000001</v>
      </c>
      <c r="O7116">
        <v>0</v>
      </c>
      <c r="P7116">
        <v>8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5.1934979423324439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5.1934979423324439</v>
      </c>
    </row>
    <row r="7117" spans="1:31" x14ac:dyDescent="0.25">
      <c r="A7117">
        <v>1733706</v>
      </c>
      <c r="B7117">
        <v>1</v>
      </c>
      <c r="C7117" t="s">
        <v>80</v>
      </c>
      <c r="D7117" t="s">
        <v>106</v>
      </c>
      <c r="E7117" t="s">
        <v>131</v>
      </c>
      <c r="F7117" t="s">
        <v>20337</v>
      </c>
      <c r="G7117" t="s">
        <v>242</v>
      </c>
      <c r="H7117" t="s">
        <v>134</v>
      </c>
      <c r="I7117" t="s">
        <v>135</v>
      </c>
      <c r="J7117" t="s">
        <v>136</v>
      </c>
      <c r="K7117" t="s">
        <v>137</v>
      </c>
      <c r="L7117" t="s">
        <v>20338</v>
      </c>
      <c r="M7117" t="s">
        <v>20339</v>
      </c>
      <c r="N7117">
        <v>1.997777777</v>
      </c>
      <c r="O7117">
        <v>0</v>
      </c>
      <c r="P7117">
        <v>1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0.51491594380177774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0.51491594380177774</v>
      </c>
    </row>
    <row r="7118" spans="1:31" x14ac:dyDescent="0.25">
      <c r="A7118">
        <v>1733869</v>
      </c>
      <c r="B7118">
        <v>1</v>
      </c>
      <c r="C7118" t="s">
        <v>80</v>
      </c>
      <c r="D7118" t="s">
        <v>93</v>
      </c>
      <c r="E7118" t="s">
        <v>131</v>
      </c>
      <c r="F7118" t="s">
        <v>20340</v>
      </c>
      <c r="G7118" t="s">
        <v>133</v>
      </c>
      <c r="H7118" t="s">
        <v>134</v>
      </c>
      <c r="I7118" t="s">
        <v>135</v>
      </c>
      <c r="J7118" t="s">
        <v>136</v>
      </c>
      <c r="K7118" t="s">
        <v>137</v>
      </c>
      <c r="L7118" t="s">
        <v>20341</v>
      </c>
      <c r="M7118" t="s">
        <v>20342</v>
      </c>
      <c r="N7118">
        <v>3.0133333329999998</v>
      </c>
      <c r="O7118">
        <v>0</v>
      </c>
      <c r="P7118">
        <v>0</v>
      </c>
      <c r="Q7118">
        <v>0</v>
      </c>
      <c r="R7118">
        <v>1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1.1612717915394402</v>
      </c>
      <c r="AA7118">
        <v>0</v>
      </c>
      <c r="AB7118">
        <v>0</v>
      </c>
      <c r="AC7118">
        <v>0</v>
      </c>
      <c r="AD7118">
        <v>0</v>
      </c>
      <c r="AE7118">
        <v>1.1612717915394402</v>
      </c>
    </row>
    <row r="7119" spans="1:31" x14ac:dyDescent="0.25">
      <c r="A7119">
        <v>1733520</v>
      </c>
      <c r="B7119">
        <v>1</v>
      </c>
      <c r="C7119" t="s">
        <v>80</v>
      </c>
      <c r="D7119" t="s">
        <v>96</v>
      </c>
      <c r="E7119" t="s">
        <v>131</v>
      </c>
      <c r="F7119" t="s">
        <v>20343</v>
      </c>
      <c r="G7119" t="s">
        <v>133</v>
      </c>
      <c r="H7119" t="s">
        <v>134</v>
      </c>
      <c r="I7119" t="s">
        <v>135</v>
      </c>
      <c r="J7119" t="s">
        <v>136</v>
      </c>
      <c r="K7119" t="s">
        <v>137</v>
      </c>
      <c r="L7119" t="s">
        <v>20344</v>
      </c>
      <c r="M7119" t="s">
        <v>20345</v>
      </c>
      <c r="N7119">
        <v>5.6749999999999998</v>
      </c>
      <c r="O7119">
        <v>0</v>
      </c>
      <c r="P7119">
        <v>1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8.7234617075836134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8.7234617075836134</v>
      </c>
    </row>
    <row r="7120" spans="1:31" x14ac:dyDescent="0.25">
      <c r="A7120">
        <v>1733494</v>
      </c>
      <c r="B7120">
        <v>1</v>
      </c>
      <c r="C7120" t="s">
        <v>80</v>
      </c>
      <c r="D7120" t="s">
        <v>89</v>
      </c>
      <c r="E7120" t="s">
        <v>140</v>
      </c>
      <c r="F7120" t="s">
        <v>20346</v>
      </c>
      <c r="G7120" t="s">
        <v>157</v>
      </c>
      <c r="H7120" t="s">
        <v>143</v>
      </c>
      <c r="I7120" t="s">
        <v>135</v>
      </c>
      <c r="J7120" t="s">
        <v>3</v>
      </c>
      <c r="K7120" t="s">
        <v>137</v>
      </c>
      <c r="L7120" t="s">
        <v>20347</v>
      </c>
      <c r="M7120" t="s">
        <v>20348</v>
      </c>
      <c r="N7120">
        <v>0.30166666600000003</v>
      </c>
      <c r="O7120">
        <v>0</v>
      </c>
      <c r="P7120">
        <v>265</v>
      </c>
      <c r="Q7120">
        <v>0</v>
      </c>
      <c r="R7120">
        <v>0</v>
      </c>
      <c r="S7120">
        <v>0</v>
      </c>
      <c r="T7120">
        <v>5</v>
      </c>
      <c r="U7120">
        <v>0</v>
      </c>
      <c r="V7120">
        <v>0</v>
      </c>
      <c r="W7120">
        <v>0</v>
      </c>
      <c r="X7120">
        <v>91.275745618788733</v>
      </c>
      <c r="Y7120">
        <v>0</v>
      </c>
      <c r="Z7120">
        <v>0</v>
      </c>
      <c r="AA7120">
        <v>0</v>
      </c>
      <c r="AB7120">
        <v>12.786585928189822</v>
      </c>
      <c r="AC7120">
        <v>0</v>
      </c>
      <c r="AD7120">
        <v>0</v>
      </c>
      <c r="AE7120">
        <v>104.06233154697856</v>
      </c>
    </row>
    <row r="7121" spans="1:31" x14ac:dyDescent="0.25">
      <c r="A7121">
        <v>1733663</v>
      </c>
      <c r="B7121">
        <v>1</v>
      </c>
      <c r="C7121" t="s">
        <v>81</v>
      </c>
      <c r="D7121" t="s">
        <v>117</v>
      </c>
      <c r="E7121" t="s">
        <v>160</v>
      </c>
      <c r="F7121" t="s">
        <v>20349</v>
      </c>
      <c r="G7121" t="s">
        <v>162</v>
      </c>
      <c r="H7121" t="s">
        <v>134</v>
      </c>
      <c r="I7121" t="s">
        <v>135</v>
      </c>
      <c r="J7121" t="s">
        <v>136</v>
      </c>
      <c r="K7121" t="s">
        <v>137</v>
      </c>
      <c r="L7121" t="s">
        <v>20350</v>
      </c>
      <c r="M7121" t="s">
        <v>20351</v>
      </c>
      <c r="N7121">
        <v>1.5591666660000001</v>
      </c>
      <c r="O7121">
        <v>0</v>
      </c>
      <c r="P7121">
        <v>1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0.15920588908407166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0.15920588908407166</v>
      </c>
    </row>
    <row r="7122" spans="1:31" x14ac:dyDescent="0.25">
      <c r="A7122">
        <v>1734041</v>
      </c>
      <c r="B7122">
        <v>1</v>
      </c>
      <c r="C7122" t="s">
        <v>81</v>
      </c>
      <c r="D7122" t="s">
        <v>128</v>
      </c>
      <c r="E7122" t="s">
        <v>131</v>
      </c>
      <c r="F7122" t="s">
        <v>20352</v>
      </c>
      <c r="G7122" t="s">
        <v>242</v>
      </c>
      <c r="H7122" t="s">
        <v>134</v>
      </c>
      <c r="I7122" t="s">
        <v>135</v>
      </c>
      <c r="J7122" t="s">
        <v>136</v>
      </c>
      <c r="K7122" t="s">
        <v>137</v>
      </c>
      <c r="L7122" t="s">
        <v>20353</v>
      </c>
      <c r="M7122" t="s">
        <v>20354</v>
      </c>
      <c r="N7122">
        <v>2.3650000000000002</v>
      </c>
      <c r="O7122">
        <v>0</v>
      </c>
      <c r="P7122">
        <v>2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1.3070940609919268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1.3070940609919268</v>
      </c>
    </row>
    <row r="7123" spans="1:31" x14ac:dyDescent="0.25">
      <c r="A7123">
        <v>1733457</v>
      </c>
      <c r="B7123">
        <v>1</v>
      </c>
      <c r="C7123" t="s">
        <v>81</v>
      </c>
      <c r="D7123" t="s">
        <v>113</v>
      </c>
      <c r="E7123" t="s">
        <v>140</v>
      </c>
      <c r="F7123" t="s">
        <v>20355</v>
      </c>
      <c r="G7123" t="s">
        <v>147</v>
      </c>
      <c r="H7123" t="s">
        <v>143</v>
      </c>
      <c r="I7123" t="s">
        <v>135</v>
      </c>
      <c r="J7123" t="s">
        <v>136</v>
      </c>
      <c r="K7123" t="s">
        <v>137</v>
      </c>
      <c r="L7123" t="s">
        <v>20356</v>
      </c>
      <c r="M7123" t="s">
        <v>20357</v>
      </c>
      <c r="N7123">
        <v>0.20944444400000001</v>
      </c>
      <c r="O7123">
        <v>6</v>
      </c>
      <c r="P7123">
        <v>1384</v>
      </c>
      <c r="Q7123">
        <v>54</v>
      </c>
      <c r="R7123">
        <v>400</v>
      </c>
      <c r="S7123">
        <v>48</v>
      </c>
      <c r="T7123">
        <v>438</v>
      </c>
      <c r="U7123">
        <v>18</v>
      </c>
      <c r="V7123">
        <v>6</v>
      </c>
      <c r="W7123">
        <v>0.17771540372280004</v>
      </c>
      <c r="X7123">
        <v>40.194313917164514</v>
      </c>
      <c r="Y7123">
        <v>7.8784810249574946</v>
      </c>
      <c r="Z7123">
        <v>18.785474484977112</v>
      </c>
      <c r="AA7123">
        <v>128.32023892509571</v>
      </c>
      <c r="AB7123">
        <v>60.241063387231868</v>
      </c>
      <c r="AC7123">
        <v>498.40663052124813</v>
      </c>
      <c r="AD7123">
        <v>8.9175690888772401</v>
      </c>
      <c r="AE7123">
        <v>762.92148675327485</v>
      </c>
    </row>
    <row r="7124" spans="1:31" x14ac:dyDescent="0.25">
      <c r="A7124">
        <v>1733998</v>
      </c>
      <c r="B7124">
        <v>1</v>
      </c>
      <c r="C7124" t="s">
        <v>80</v>
      </c>
      <c r="D7124" t="s">
        <v>92</v>
      </c>
      <c r="E7124" t="s">
        <v>131</v>
      </c>
      <c r="F7124" t="s">
        <v>20358</v>
      </c>
      <c r="G7124" t="s">
        <v>904</v>
      </c>
      <c r="H7124" t="s">
        <v>134</v>
      </c>
      <c r="I7124" t="s">
        <v>135</v>
      </c>
      <c r="J7124" t="s">
        <v>136</v>
      </c>
      <c r="K7124" t="s">
        <v>137</v>
      </c>
      <c r="L7124" t="s">
        <v>20359</v>
      </c>
      <c r="M7124" t="s">
        <v>20360</v>
      </c>
      <c r="N7124">
        <v>1.153611111</v>
      </c>
      <c r="O7124">
        <v>0</v>
      </c>
      <c r="P7124">
        <v>1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0.10139361902141668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0.10139361902141668</v>
      </c>
    </row>
    <row r="7125" spans="1:31" x14ac:dyDescent="0.25">
      <c r="A7125">
        <v>1733646</v>
      </c>
      <c r="B7125">
        <v>1</v>
      </c>
      <c r="C7125" t="s">
        <v>80</v>
      </c>
      <c r="D7125" t="s">
        <v>100</v>
      </c>
      <c r="E7125" t="s">
        <v>131</v>
      </c>
      <c r="F7125" t="s">
        <v>20361</v>
      </c>
      <c r="G7125" t="s">
        <v>133</v>
      </c>
      <c r="H7125" t="s">
        <v>134</v>
      </c>
      <c r="I7125" t="s">
        <v>135</v>
      </c>
      <c r="J7125" t="s">
        <v>136</v>
      </c>
      <c r="K7125" t="s">
        <v>137</v>
      </c>
      <c r="L7125" t="s">
        <v>20362</v>
      </c>
      <c r="M7125" t="s">
        <v>20363</v>
      </c>
      <c r="N7125">
        <v>0.72861111099999998</v>
      </c>
      <c r="O7125">
        <v>0</v>
      </c>
      <c r="P7125">
        <v>1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0.67919635294037006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0.67919635294037006</v>
      </c>
    </row>
    <row r="7126" spans="1:31" x14ac:dyDescent="0.25">
      <c r="A7126">
        <v>1733932</v>
      </c>
      <c r="B7126">
        <v>1</v>
      </c>
      <c r="C7126" t="s">
        <v>81</v>
      </c>
      <c r="D7126" t="s">
        <v>112</v>
      </c>
      <c r="E7126" t="s">
        <v>171</v>
      </c>
      <c r="F7126" t="s">
        <v>20364</v>
      </c>
      <c r="G7126" t="s">
        <v>246</v>
      </c>
      <c r="H7126" t="s">
        <v>143</v>
      </c>
      <c r="I7126" t="s">
        <v>135</v>
      </c>
      <c r="J7126" t="s">
        <v>136</v>
      </c>
      <c r="K7126" t="s">
        <v>137</v>
      </c>
      <c r="L7126" t="s">
        <v>20365</v>
      </c>
      <c r="M7126" t="s">
        <v>20366</v>
      </c>
      <c r="N7126">
        <v>2.7097222219999999</v>
      </c>
      <c r="O7126">
        <v>0</v>
      </c>
      <c r="P7126">
        <v>3</v>
      </c>
      <c r="Q7126">
        <v>0</v>
      </c>
      <c r="R7126">
        <v>21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0.14996158734780668</v>
      </c>
      <c r="Y7126">
        <v>0</v>
      </c>
      <c r="Z7126">
        <v>3.4081192379827243</v>
      </c>
      <c r="AA7126">
        <v>0</v>
      </c>
      <c r="AB7126">
        <v>0</v>
      </c>
      <c r="AC7126">
        <v>0</v>
      </c>
      <c r="AD7126">
        <v>0</v>
      </c>
      <c r="AE7126">
        <v>3.5580808253305309</v>
      </c>
    </row>
    <row r="7127" spans="1:31" x14ac:dyDescent="0.25">
      <c r="A7127">
        <v>1733623</v>
      </c>
      <c r="B7127">
        <v>1</v>
      </c>
      <c r="C7127" t="s">
        <v>80</v>
      </c>
      <c r="D7127" t="s">
        <v>95</v>
      </c>
      <c r="E7127" t="s">
        <v>171</v>
      </c>
      <c r="F7127" t="s">
        <v>3498</v>
      </c>
      <c r="G7127" t="s">
        <v>147</v>
      </c>
      <c r="H7127" t="s">
        <v>143</v>
      </c>
      <c r="I7127" t="s">
        <v>135</v>
      </c>
      <c r="J7127" t="s">
        <v>136</v>
      </c>
      <c r="K7127" t="s">
        <v>137</v>
      </c>
      <c r="L7127" t="s">
        <v>20367</v>
      </c>
      <c r="M7127" t="s">
        <v>20368</v>
      </c>
      <c r="N7127">
        <v>8.3333332999999996E-2</v>
      </c>
      <c r="O7127">
        <v>0</v>
      </c>
      <c r="P7127">
        <v>650</v>
      </c>
      <c r="Q7127">
        <v>1</v>
      </c>
      <c r="R7127">
        <v>9</v>
      </c>
      <c r="S7127">
        <v>4</v>
      </c>
      <c r="T7127">
        <v>37</v>
      </c>
      <c r="U7127">
        <v>1</v>
      </c>
      <c r="V7127">
        <v>0</v>
      </c>
      <c r="W7127">
        <v>0</v>
      </c>
      <c r="X7127">
        <v>10.682730875299685</v>
      </c>
      <c r="Y7127">
        <v>4.743924649999999E-2</v>
      </c>
      <c r="Z7127">
        <v>8.6313385302083323E-2</v>
      </c>
      <c r="AA7127">
        <v>2.5377215917661666</v>
      </c>
      <c r="AB7127">
        <v>0.9830629142247499</v>
      </c>
      <c r="AC7127">
        <v>11.422310732274999</v>
      </c>
      <c r="AD7127">
        <v>0</v>
      </c>
      <c r="AE7127">
        <v>25.759578745367683</v>
      </c>
    </row>
    <row r="7128" spans="1:31" x14ac:dyDescent="0.25">
      <c r="A7128">
        <v>1733723</v>
      </c>
      <c r="B7128">
        <v>1</v>
      </c>
      <c r="C7128" t="s">
        <v>80</v>
      </c>
      <c r="D7128" t="s">
        <v>96</v>
      </c>
      <c r="E7128" t="s">
        <v>171</v>
      </c>
      <c r="F7128" t="s">
        <v>20369</v>
      </c>
      <c r="G7128" t="s">
        <v>152</v>
      </c>
      <c r="H7128" t="s">
        <v>143</v>
      </c>
      <c r="I7128" t="s">
        <v>135</v>
      </c>
      <c r="J7128" t="s">
        <v>136</v>
      </c>
      <c r="K7128" t="s">
        <v>153</v>
      </c>
      <c r="L7128" t="s">
        <v>20370</v>
      </c>
      <c r="M7128" t="s">
        <v>20371</v>
      </c>
      <c r="N7128">
        <v>0.59583333299999997</v>
      </c>
      <c r="O7128">
        <v>0</v>
      </c>
      <c r="P7128">
        <v>183</v>
      </c>
      <c r="Q7128">
        <v>0</v>
      </c>
      <c r="R7128">
        <v>2</v>
      </c>
      <c r="S7128">
        <v>0</v>
      </c>
      <c r="T7128">
        <v>8</v>
      </c>
      <c r="U7128">
        <v>0</v>
      </c>
      <c r="V7128">
        <v>0</v>
      </c>
      <c r="W7128">
        <v>0</v>
      </c>
      <c r="X7128">
        <v>61.425274090602763</v>
      </c>
      <c r="Y7128">
        <v>0</v>
      </c>
      <c r="Z7128">
        <v>0.19855420082399555</v>
      </c>
      <c r="AA7128">
        <v>0</v>
      </c>
      <c r="AB7128">
        <v>6.8401009506908208</v>
      </c>
      <c r="AC7128">
        <v>0</v>
      </c>
      <c r="AD7128">
        <v>0</v>
      </c>
      <c r="AE7128">
        <v>68.463929242117587</v>
      </c>
    </row>
    <row r="7129" spans="1:31" x14ac:dyDescent="0.25">
      <c r="A7129">
        <v>1733972</v>
      </c>
      <c r="B7129">
        <v>1</v>
      </c>
      <c r="C7129" t="s">
        <v>81</v>
      </c>
      <c r="D7129" t="s">
        <v>124</v>
      </c>
      <c r="E7129" t="s">
        <v>150</v>
      </c>
      <c r="F7129" t="s">
        <v>19300</v>
      </c>
      <c r="G7129" t="s">
        <v>186</v>
      </c>
      <c r="H7129" t="s">
        <v>134</v>
      </c>
      <c r="I7129" t="s">
        <v>135</v>
      </c>
      <c r="J7129" t="s">
        <v>136</v>
      </c>
      <c r="K7129" t="s">
        <v>137</v>
      </c>
      <c r="L7129" t="s">
        <v>20372</v>
      </c>
      <c r="M7129" t="s">
        <v>20373</v>
      </c>
      <c r="N7129">
        <v>0.65833333299999997</v>
      </c>
      <c r="O7129">
        <v>0</v>
      </c>
      <c r="P7129">
        <v>0</v>
      </c>
      <c r="Q7129">
        <v>0</v>
      </c>
      <c r="R7129">
        <v>24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9.0574315170092987</v>
      </c>
      <c r="AA7129">
        <v>0</v>
      </c>
      <c r="AB7129">
        <v>0</v>
      </c>
      <c r="AC7129">
        <v>0</v>
      </c>
      <c r="AD7129">
        <v>0</v>
      </c>
      <c r="AE7129">
        <v>9.0574315170092987</v>
      </c>
    </row>
    <row r="7130" spans="1:31" x14ac:dyDescent="0.25">
      <c r="A7130">
        <v>1734018</v>
      </c>
      <c r="B7130">
        <v>1</v>
      </c>
      <c r="C7130" t="s">
        <v>80</v>
      </c>
      <c r="D7130" t="s">
        <v>84</v>
      </c>
      <c r="E7130" t="s">
        <v>160</v>
      </c>
      <c r="F7130" t="s">
        <v>20374</v>
      </c>
      <c r="G7130" t="s">
        <v>162</v>
      </c>
      <c r="H7130" t="s">
        <v>134</v>
      </c>
      <c r="I7130" t="s">
        <v>135</v>
      </c>
      <c r="J7130" t="s">
        <v>136</v>
      </c>
      <c r="K7130" t="s">
        <v>137</v>
      </c>
      <c r="L7130" t="s">
        <v>20375</v>
      </c>
      <c r="M7130" t="s">
        <v>20376</v>
      </c>
      <c r="N7130">
        <v>4.0025000000000004</v>
      </c>
      <c r="O7130">
        <v>0</v>
      </c>
      <c r="P7130">
        <v>93</v>
      </c>
      <c r="Q7130">
        <v>0</v>
      </c>
      <c r="R7130">
        <v>0</v>
      </c>
      <c r="S7130">
        <v>0</v>
      </c>
      <c r="T7130">
        <v>8</v>
      </c>
      <c r="U7130">
        <v>0</v>
      </c>
      <c r="V7130">
        <v>0</v>
      </c>
      <c r="W7130">
        <v>0</v>
      </c>
      <c r="X7130">
        <v>124.21052675897894</v>
      </c>
      <c r="Y7130">
        <v>0</v>
      </c>
      <c r="Z7130">
        <v>0</v>
      </c>
      <c r="AA7130">
        <v>0</v>
      </c>
      <c r="AB7130">
        <v>32.762377890434848</v>
      </c>
      <c r="AC7130">
        <v>0</v>
      </c>
      <c r="AD7130">
        <v>0</v>
      </c>
      <c r="AE7130">
        <v>156.97290464941381</v>
      </c>
    </row>
    <row r="7131" spans="1:31" x14ac:dyDescent="0.25">
      <c r="A7131">
        <v>1733832</v>
      </c>
      <c r="B7131">
        <v>1</v>
      </c>
      <c r="C7131" t="s">
        <v>80</v>
      </c>
      <c r="D7131" t="s">
        <v>104</v>
      </c>
      <c r="E7131" t="s">
        <v>131</v>
      </c>
      <c r="F7131" t="s">
        <v>20377</v>
      </c>
      <c r="G7131" t="s">
        <v>157</v>
      </c>
      <c r="H7131" t="s">
        <v>134</v>
      </c>
      <c r="I7131" t="s">
        <v>135</v>
      </c>
      <c r="J7131" t="s">
        <v>136</v>
      </c>
      <c r="K7131" t="s">
        <v>137</v>
      </c>
      <c r="L7131" t="s">
        <v>20378</v>
      </c>
      <c r="M7131" t="s">
        <v>20379</v>
      </c>
      <c r="N7131">
        <v>5.3863888879999999</v>
      </c>
      <c r="O7131">
        <v>0</v>
      </c>
      <c r="P7131">
        <v>1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0.50794793394797844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0.50794793394797844</v>
      </c>
    </row>
    <row r="7132" spans="1:31" x14ac:dyDescent="0.25">
      <c r="A7132">
        <v>1733477</v>
      </c>
      <c r="B7132">
        <v>1</v>
      </c>
      <c r="C7132" t="s">
        <v>80</v>
      </c>
      <c r="D7132" t="s">
        <v>99</v>
      </c>
      <c r="E7132" t="s">
        <v>131</v>
      </c>
      <c r="F7132" t="s">
        <v>20380</v>
      </c>
      <c r="G7132" t="s">
        <v>242</v>
      </c>
      <c r="H7132" t="s">
        <v>134</v>
      </c>
      <c r="I7132" t="s">
        <v>135</v>
      </c>
      <c r="J7132" t="s">
        <v>136</v>
      </c>
      <c r="K7132" t="s">
        <v>137</v>
      </c>
      <c r="L7132" t="s">
        <v>20381</v>
      </c>
      <c r="M7132" t="s">
        <v>20382</v>
      </c>
      <c r="N7132">
        <v>4.2763888879999996</v>
      </c>
      <c r="O7132">
        <v>0</v>
      </c>
      <c r="P7132">
        <v>1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1.1177300457526207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1.1177300457526207</v>
      </c>
    </row>
    <row r="7133" spans="1:31" x14ac:dyDescent="0.25">
      <c r="A7133">
        <v>1733577</v>
      </c>
      <c r="B7133">
        <v>1</v>
      </c>
      <c r="C7133" t="s">
        <v>80</v>
      </c>
      <c r="D7133" t="s">
        <v>93</v>
      </c>
      <c r="E7133" t="s">
        <v>140</v>
      </c>
      <c r="F7133" t="s">
        <v>10663</v>
      </c>
      <c r="G7133" t="s">
        <v>147</v>
      </c>
      <c r="H7133" t="s">
        <v>143</v>
      </c>
      <c r="I7133" t="s">
        <v>135</v>
      </c>
      <c r="J7133" t="s">
        <v>136</v>
      </c>
      <c r="K7133" t="s">
        <v>137</v>
      </c>
      <c r="L7133" t="s">
        <v>20383</v>
      </c>
      <c r="M7133" t="s">
        <v>20384</v>
      </c>
      <c r="N7133">
        <v>0.50194444400000005</v>
      </c>
      <c r="O7133">
        <v>0</v>
      </c>
      <c r="P7133">
        <v>331</v>
      </c>
      <c r="Q7133">
        <v>17</v>
      </c>
      <c r="R7133">
        <v>178</v>
      </c>
      <c r="S7133">
        <v>2</v>
      </c>
      <c r="T7133">
        <v>105</v>
      </c>
      <c r="U7133">
        <v>0</v>
      </c>
      <c r="V7133">
        <v>0</v>
      </c>
      <c r="W7133">
        <v>0</v>
      </c>
      <c r="X7133">
        <v>29.4570613122686</v>
      </c>
      <c r="Y7133">
        <v>28.971847925212092</v>
      </c>
      <c r="Z7133">
        <v>35.493107890195198</v>
      </c>
      <c r="AA7133">
        <v>3.7166653414535085</v>
      </c>
      <c r="AB7133">
        <v>71.000160262463936</v>
      </c>
      <c r="AC7133">
        <v>0</v>
      </c>
      <c r="AD7133">
        <v>0</v>
      </c>
      <c r="AE7133">
        <v>168.63884273159334</v>
      </c>
    </row>
    <row r="7134" spans="1:31" x14ac:dyDescent="0.25">
      <c r="A7134">
        <v>1733431</v>
      </c>
      <c r="B7134">
        <v>1</v>
      </c>
      <c r="C7134" t="s">
        <v>80</v>
      </c>
      <c r="D7134" t="s">
        <v>110</v>
      </c>
      <c r="E7134" t="s">
        <v>314</v>
      </c>
      <c r="F7134" t="s">
        <v>20385</v>
      </c>
      <c r="G7134" t="s">
        <v>147</v>
      </c>
      <c r="H7134" t="s">
        <v>143</v>
      </c>
      <c r="I7134" t="s">
        <v>135</v>
      </c>
      <c r="J7134" t="s">
        <v>136</v>
      </c>
      <c r="K7134" t="s">
        <v>137</v>
      </c>
      <c r="L7134" t="s">
        <v>20386</v>
      </c>
      <c r="M7134" t="s">
        <v>20387</v>
      </c>
      <c r="N7134">
        <v>0.73583333299999998</v>
      </c>
      <c r="O7134">
        <v>33</v>
      </c>
      <c r="P7134">
        <v>5414</v>
      </c>
      <c r="Q7134">
        <v>0</v>
      </c>
      <c r="R7134">
        <v>0</v>
      </c>
      <c r="S7134">
        <v>0</v>
      </c>
      <c r="T7134">
        <v>362</v>
      </c>
      <c r="U7134">
        <v>0</v>
      </c>
      <c r="V7134">
        <v>1</v>
      </c>
      <c r="W7134">
        <v>7.3303561183806956</v>
      </c>
      <c r="X7134">
        <v>1880.9626064394702</v>
      </c>
      <c r="Y7134">
        <v>0</v>
      </c>
      <c r="Z7134">
        <v>0</v>
      </c>
      <c r="AA7134">
        <v>0</v>
      </c>
      <c r="AB7134">
        <v>123.07196424709534</v>
      </c>
      <c r="AC7134">
        <v>0</v>
      </c>
      <c r="AD7134">
        <v>1.5865802476664399</v>
      </c>
      <c r="AE7134">
        <v>2012.9515070526127</v>
      </c>
    </row>
    <row r="7135" spans="1:31" x14ac:dyDescent="0.25">
      <c r="A7135">
        <v>1733826</v>
      </c>
      <c r="B7135">
        <v>1</v>
      </c>
      <c r="C7135" t="s">
        <v>80</v>
      </c>
      <c r="D7135" t="s">
        <v>98</v>
      </c>
      <c r="E7135" t="s">
        <v>131</v>
      </c>
      <c r="F7135" t="s">
        <v>20388</v>
      </c>
      <c r="G7135" t="s">
        <v>133</v>
      </c>
      <c r="H7135" t="s">
        <v>134</v>
      </c>
      <c r="I7135" t="s">
        <v>135</v>
      </c>
      <c r="J7135" t="s">
        <v>136</v>
      </c>
      <c r="K7135" t="s">
        <v>137</v>
      </c>
      <c r="L7135" t="s">
        <v>20389</v>
      </c>
      <c r="M7135" t="s">
        <v>20390</v>
      </c>
      <c r="N7135">
        <v>3.5613888880000002</v>
      </c>
      <c r="O7135">
        <v>0</v>
      </c>
      <c r="P7135">
        <v>1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0.66983846093594801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0.66983846093594801</v>
      </c>
    </row>
    <row r="7136" spans="1:31" x14ac:dyDescent="0.25">
      <c r="A7136">
        <v>1733895</v>
      </c>
      <c r="B7136">
        <v>1</v>
      </c>
      <c r="C7136" t="s">
        <v>81</v>
      </c>
      <c r="D7136" t="s">
        <v>118</v>
      </c>
      <c r="E7136" t="s">
        <v>160</v>
      </c>
      <c r="F7136" t="s">
        <v>20391</v>
      </c>
      <c r="G7136" t="s">
        <v>269</v>
      </c>
      <c r="H7136" t="s">
        <v>134</v>
      </c>
      <c r="I7136" t="s">
        <v>135</v>
      </c>
      <c r="J7136" t="s">
        <v>136</v>
      </c>
      <c r="K7136" t="s">
        <v>137</v>
      </c>
      <c r="L7136" t="s">
        <v>20392</v>
      </c>
      <c r="M7136" t="s">
        <v>20393</v>
      </c>
      <c r="N7136">
        <v>0.83222222199999996</v>
      </c>
      <c r="O7136">
        <v>0</v>
      </c>
      <c r="P7136">
        <v>161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40.488492497563499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40.488492497563499</v>
      </c>
    </row>
    <row r="7137" spans="1:31" x14ac:dyDescent="0.25">
      <c r="A7137">
        <v>1734015</v>
      </c>
      <c r="B7137">
        <v>1</v>
      </c>
      <c r="C7137" t="s">
        <v>80</v>
      </c>
      <c r="D7137" t="s">
        <v>82</v>
      </c>
      <c r="E7137" t="s">
        <v>160</v>
      </c>
      <c r="F7137" t="s">
        <v>10072</v>
      </c>
      <c r="G7137" t="s">
        <v>162</v>
      </c>
      <c r="H7137" t="s">
        <v>134</v>
      </c>
      <c r="I7137" t="s">
        <v>135</v>
      </c>
      <c r="J7137" t="s">
        <v>136</v>
      </c>
      <c r="K7137" t="s">
        <v>137</v>
      </c>
      <c r="L7137" t="s">
        <v>20394</v>
      </c>
      <c r="M7137" t="s">
        <v>20395</v>
      </c>
      <c r="N7137">
        <v>1.2480555550000001</v>
      </c>
      <c r="O7137">
        <v>0</v>
      </c>
      <c r="P7137">
        <v>148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63.928723680964382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63.928723680964382</v>
      </c>
    </row>
    <row r="7138" spans="1:31" x14ac:dyDescent="0.25">
      <c r="A7138">
        <v>1733915</v>
      </c>
      <c r="B7138">
        <v>1</v>
      </c>
      <c r="C7138" t="s">
        <v>80</v>
      </c>
      <c r="D7138" t="s">
        <v>96</v>
      </c>
      <c r="E7138" t="s">
        <v>160</v>
      </c>
      <c r="F7138" t="s">
        <v>20396</v>
      </c>
      <c r="G7138" t="s">
        <v>326</v>
      </c>
      <c r="H7138" t="s">
        <v>134</v>
      </c>
      <c r="I7138" t="s">
        <v>135</v>
      </c>
      <c r="J7138" t="s">
        <v>136</v>
      </c>
      <c r="K7138" t="s">
        <v>137</v>
      </c>
      <c r="L7138" t="s">
        <v>20397</v>
      </c>
      <c r="M7138" t="s">
        <v>20398</v>
      </c>
      <c r="N7138">
        <v>2.366666666</v>
      </c>
      <c r="O7138">
        <v>0</v>
      </c>
      <c r="P7138">
        <v>18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35.03362265357049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35.03362265357049</v>
      </c>
    </row>
    <row r="7139" spans="1:31" x14ac:dyDescent="0.25">
      <c r="A7139">
        <v>1733497</v>
      </c>
      <c r="B7139">
        <v>1</v>
      </c>
      <c r="C7139" t="s">
        <v>80</v>
      </c>
      <c r="D7139" t="s">
        <v>106</v>
      </c>
      <c r="E7139" t="s">
        <v>171</v>
      </c>
      <c r="F7139" t="s">
        <v>18609</v>
      </c>
      <c r="G7139" t="s">
        <v>152</v>
      </c>
      <c r="H7139" t="s">
        <v>143</v>
      </c>
      <c r="I7139" t="s">
        <v>135</v>
      </c>
      <c r="J7139" t="s">
        <v>136</v>
      </c>
      <c r="K7139" t="s">
        <v>153</v>
      </c>
      <c r="L7139" t="s">
        <v>20399</v>
      </c>
      <c r="M7139" t="s">
        <v>20400</v>
      </c>
      <c r="N7139">
        <v>8.1408333329999998</v>
      </c>
      <c r="O7139">
        <v>0</v>
      </c>
      <c r="P7139">
        <v>301</v>
      </c>
      <c r="Q7139">
        <v>0</v>
      </c>
      <c r="R7139">
        <v>2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594.62941377865911</v>
      </c>
      <c r="Y7139">
        <v>0</v>
      </c>
      <c r="Z7139">
        <v>5.0420236823239959</v>
      </c>
      <c r="AA7139">
        <v>0</v>
      </c>
      <c r="AB7139">
        <v>0</v>
      </c>
      <c r="AC7139">
        <v>0</v>
      </c>
      <c r="AD7139">
        <v>0</v>
      </c>
      <c r="AE7139">
        <v>599.67143746098316</v>
      </c>
    </row>
    <row r="7140" spans="1:31" x14ac:dyDescent="0.25">
      <c r="A7140">
        <v>1733995</v>
      </c>
      <c r="B7140">
        <v>1</v>
      </c>
      <c r="C7140" t="s">
        <v>80</v>
      </c>
      <c r="D7140" t="s">
        <v>82</v>
      </c>
      <c r="E7140" t="s">
        <v>131</v>
      </c>
      <c r="F7140" t="s">
        <v>20401</v>
      </c>
      <c r="G7140" t="s">
        <v>133</v>
      </c>
      <c r="H7140" t="s">
        <v>134</v>
      </c>
      <c r="I7140" t="s">
        <v>135</v>
      </c>
      <c r="J7140" t="s">
        <v>136</v>
      </c>
      <c r="K7140" t="s">
        <v>137</v>
      </c>
      <c r="L7140" t="s">
        <v>20402</v>
      </c>
      <c r="M7140" t="s">
        <v>20403</v>
      </c>
      <c r="N7140">
        <v>1.23</v>
      </c>
      <c r="O7140">
        <v>0</v>
      </c>
      <c r="P7140">
        <v>3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2.3945341869435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2.3945341869435</v>
      </c>
    </row>
    <row r="7141" spans="1:31" x14ac:dyDescent="0.25">
      <c r="A7141">
        <v>1733746</v>
      </c>
      <c r="B7141">
        <v>1</v>
      </c>
      <c r="C7141" t="s">
        <v>81</v>
      </c>
      <c r="D7141" t="s">
        <v>118</v>
      </c>
      <c r="E7141" t="s">
        <v>160</v>
      </c>
      <c r="F7141" t="s">
        <v>20404</v>
      </c>
      <c r="G7141" t="s">
        <v>1006</v>
      </c>
      <c r="H7141" t="s">
        <v>134</v>
      </c>
      <c r="I7141" t="s">
        <v>135</v>
      </c>
      <c r="J7141" t="s">
        <v>136</v>
      </c>
      <c r="K7141" t="s">
        <v>137</v>
      </c>
      <c r="L7141" t="s">
        <v>20405</v>
      </c>
      <c r="M7141" t="s">
        <v>20406</v>
      </c>
      <c r="N7141">
        <v>4.0386111109999998</v>
      </c>
      <c r="O7141">
        <v>0</v>
      </c>
      <c r="P7141">
        <v>29</v>
      </c>
      <c r="Q7141">
        <v>0</v>
      </c>
      <c r="R7141">
        <v>2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10.674107017230121</v>
      </c>
      <c r="Y7141">
        <v>0</v>
      </c>
      <c r="Z7141">
        <v>6.4972732405087497E-2</v>
      </c>
      <c r="AA7141">
        <v>0</v>
      </c>
      <c r="AB7141">
        <v>0</v>
      </c>
      <c r="AC7141">
        <v>0</v>
      </c>
      <c r="AD7141">
        <v>0</v>
      </c>
      <c r="AE7141">
        <v>10.739079749635208</v>
      </c>
    </row>
    <row r="7142" spans="1:31" x14ac:dyDescent="0.25">
      <c r="A7142">
        <v>1733560</v>
      </c>
      <c r="B7142">
        <v>1</v>
      </c>
      <c r="C7142" t="s">
        <v>81</v>
      </c>
      <c r="D7142" t="s">
        <v>123</v>
      </c>
      <c r="E7142" t="s">
        <v>171</v>
      </c>
      <c r="F7142" t="s">
        <v>20407</v>
      </c>
      <c r="G7142" t="s">
        <v>147</v>
      </c>
      <c r="H7142" t="s">
        <v>143</v>
      </c>
      <c r="I7142" t="s">
        <v>135</v>
      </c>
      <c r="J7142" t="s">
        <v>136</v>
      </c>
      <c r="K7142" t="s">
        <v>137</v>
      </c>
      <c r="L7142" t="s">
        <v>20408</v>
      </c>
      <c r="M7142" t="s">
        <v>20170</v>
      </c>
      <c r="N7142">
        <v>1.3038888879999999</v>
      </c>
      <c r="O7142">
        <v>0</v>
      </c>
      <c r="P7142">
        <v>961</v>
      </c>
      <c r="Q7142">
        <v>0</v>
      </c>
      <c r="R7142">
        <v>4</v>
      </c>
      <c r="S7142">
        <v>1</v>
      </c>
      <c r="T7142">
        <v>50</v>
      </c>
      <c r="U7142">
        <v>0</v>
      </c>
      <c r="V7142">
        <v>1</v>
      </c>
      <c r="W7142">
        <v>0</v>
      </c>
      <c r="X7142">
        <v>298.60665487332108</v>
      </c>
      <c r="Y7142">
        <v>0</v>
      </c>
      <c r="Z7142">
        <v>1.0471179554159724</v>
      </c>
      <c r="AA7142">
        <v>4.5383996630045802</v>
      </c>
      <c r="AB7142">
        <v>50.231098680253083</v>
      </c>
      <c r="AC7142">
        <v>0</v>
      </c>
      <c r="AD7142">
        <v>2.2707701364486601</v>
      </c>
      <c r="AE7142">
        <v>356.69404130844333</v>
      </c>
    </row>
    <row r="7143" spans="1:31" x14ac:dyDescent="0.25">
      <c r="A7143">
        <v>1733703</v>
      </c>
      <c r="B7143">
        <v>1</v>
      </c>
      <c r="C7143" t="s">
        <v>81</v>
      </c>
      <c r="D7143" t="s">
        <v>115</v>
      </c>
      <c r="E7143" t="s">
        <v>131</v>
      </c>
      <c r="F7143" t="s">
        <v>20409</v>
      </c>
      <c r="G7143" t="s">
        <v>133</v>
      </c>
      <c r="H7143" t="s">
        <v>134</v>
      </c>
      <c r="I7143" t="s">
        <v>135</v>
      </c>
      <c r="J7143" t="s">
        <v>136</v>
      </c>
      <c r="K7143" t="s">
        <v>137</v>
      </c>
      <c r="L7143" t="s">
        <v>20410</v>
      </c>
      <c r="M7143" t="s">
        <v>20411</v>
      </c>
      <c r="N7143">
        <v>3.1380555550000002</v>
      </c>
      <c r="O7143">
        <v>0</v>
      </c>
      <c r="P7143">
        <v>2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0.90679139384974239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0.90679139384974239</v>
      </c>
    </row>
    <row r="7144" spans="1:31" x14ac:dyDescent="0.25">
      <c r="A7144">
        <v>1733480</v>
      </c>
      <c r="B7144">
        <v>1</v>
      </c>
      <c r="C7144" t="s">
        <v>80</v>
      </c>
      <c r="D7144" t="s">
        <v>96</v>
      </c>
      <c r="E7144" t="s">
        <v>131</v>
      </c>
      <c r="F7144" t="s">
        <v>20412</v>
      </c>
      <c r="G7144" t="s">
        <v>133</v>
      </c>
      <c r="H7144" t="s">
        <v>134</v>
      </c>
      <c r="I7144" t="s">
        <v>135</v>
      </c>
      <c r="J7144" t="s">
        <v>136</v>
      </c>
      <c r="K7144" t="s">
        <v>137</v>
      </c>
      <c r="L7144" t="s">
        <v>20413</v>
      </c>
      <c r="M7144" t="s">
        <v>20414</v>
      </c>
      <c r="N7144">
        <v>2.7594444440000001</v>
      </c>
      <c r="O7144">
        <v>0</v>
      </c>
      <c r="P7144">
        <v>6</v>
      </c>
      <c r="Q7144">
        <v>0</v>
      </c>
      <c r="R7144">
        <v>0</v>
      </c>
      <c r="S7144">
        <v>0</v>
      </c>
      <c r="T7144">
        <v>1</v>
      </c>
      <c r="U7144">
        <v>0</v>
      </c>
      <c r="V7144">
        <v>0</v>
      </c>
      <c r="W7144">
        <v>0</v>
      </c>
      <c r="X7144">
        <v>7.123944759390767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7.123944759390767</v>
      </c>
    </row>
    <row r="7145" spans="1:31" x14ac:dyDescent="0.25">
      <c r="A7145">
        <v>1733858</v>
      </c>
      <c r="B7145">
        <v>1</v>
      </c>
      <c r="C7145" t="s">
        <v>80</v>
      </c>
      <c r="D7145" t="s">
        <v>103</v>
      </c>
      <c r="E7145" t="s">
        <v>131</v>
      </c>
      <c r="F7145" t="s">
        <v>20415</v>
      </c>
      <c r="G7145" t="s">
        <v>133</v>
      </c>
      <c r="H7145" t="s">
        <v>134</v>
      </c>
      <c r="I7145" t="s">
        <v>135</v>
      </c>
      <c r="J7145" t="s">
        <v>136</v>
      </c>
      <c r="K7145" t="s">
        <v>137</v>
      </c>
      <c r="L7145" t="s">
        <v>20416</v>
      </c>
      <c r="M7145" t="s">
        <v>20417</v>
      </c>
      <c r="N7145">
        <v>1.2355555549999999</v>
      </c>
      <c r="O7145">
        <v>0</v>
      </c>
      <c r="P7145">
        <v>1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0.27900324270670029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0.27900324270670029</v>
      </c>
    </row>
    <row r="7146" spans="1:31" x14ac:dyDescent="0.25">
      <c r="A7146">
        <v>1733486</v>
      </c>
      <c r="B7146">
        <v>1</v>
      </c>
      <c r="C7146" t="s">
        <v>80</v>
      </c>
      <c r="D7146" t="s">
        <v>85</v>
      </c>
      <c r="E7146" t="s">
        <v>131</v>
      </c>
      <c r="F7146" t="s">
        <v>20418</v>
      </c>
      <c r="G7146" t="s">
        <v>269</v>
      </c>
      <c r="H7146" t="s">
        <v>134</v>
      </c>
      <c r="I7146" t="s">
        <v>135</v>
      </c>
      <c r="J7146" t="s">
        <v>5</v>
      </c>
      <c r="K7146" t="s">
        <v>137</v>
      </c>
      <c r="L7146" t="s">
        <v>20419</v>
      </c>
      <c r="M7146" t="s">
        <v>20420</v>
      </c>
      <c r="N7146">
        <v>1.901944444</v>
      </c>
      <c r="O7146">
        <v>0</v>
      </c>
      <c r="P7146">
        <v>5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4.0624861219826114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4.0624861219826114</v>
      </c>
    </row>
    <row r="7147" spans="1:31" x14ac:dyDescent="0.25">
      <c r="A7147">
        <v>1733921</v>
      </c>
      <c r="B7147">
        <v>1</v>
      </c>
      <c r="C7147" t="s">
        <v>80</v>
      </c>
      <c r="D7147" t="s">
        <v>95</v>
      </c>
      <c r="E7147" t="s">
        <v>171</v>
      </c>
      <c r="F7147" t="s">
        <v>3498</v>
      </c>
      <c r="G7147" t="s">
        <v>2470</v>
      </c>
      <c r="H7147" t="s">
        <v>143</v>
      </c>
      <c r="I7147" t="s">
        <v>135</v>
      </c>
      <c r="J7147" t="s">
        <v>136</v>
      </c>
      <c r="K7147" t="s">
        <v>137</v>
      </c>
      <c r="L7147" t="s">
        <v>20421</v>
      </c>
      <c r="M7147" t="s">
        <v>20422</v>
      </c>
      <c r="N7147">
        <v>1.9027777770000001</v>
      </c>
      <c r="O7147">
        <v>0</v>
      </c>
      <c r="P7147">
        <v>623</v>
      </c>
      <c r="Q7147">
        <v>0</v>
      </c>
      <c r="R7147">
        <v>9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282.92359407227883</v>
      </c>
      <c r="Y7147">
        <v>0</v>
      </c>
      <c r="Z7147">
        <v>1.8762077759893612</v>
      </c>
      <c r="AA7147">
        <v>0</v>
      </c>
      <c r="AB7147">
        <v>0</v>
      </c>
      <c r="AC7147">
        <v>0</v>
      </c>
      <c r="AD7147">
        <v>0</v>
      </c>
      <c r="AE7147">
        <v>284.7998018482682</v>
      </c>
    </row>
    <row r="7148" spans="1:31" x14ac:dyDescent="0.25">
      <c r="A7148">
        <v>1733626</v>
      </c>
      <c r="B7148">
        <v>1</v>
      </c>
      <c r="C7148" t="s">
        <v>80</v>
      </c>
      <c r="D7148" t="s">
        <v>89</v>
      </c>
      <c r="E7148" t="s">
        <v>131</v>
      </c>
      <c r="F7148" t="s">
        <v>20423</v>
      </c>
      <c r="G7148" t="s">
        <v>157</v>
      </c>
      <c r="H7148" t="s">
        <v>134</v>
      </c>
      <c r="I7148" t="s">
        <v>135</v>
      </c>
      <c r="J7148" t="s">
        <v>3</v>
      </c>
      <c r="K7148" t="s">
        <v>137</v>
      </c>
      <c r="L7148" t="s">
        <v>20424</v>
      </c>
      <c r="M7148" t="s">
        <v>20425</v>
      </c>
      <c r="N7148">
        <v>4.8925000000000001</v>
      </c>
      <c r="O7148">
        <v>0</v>
      </c>
      <c r="P7148">
        <v>2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3.7091572074075168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3.7091572074075168</v>
      </c>
    </row>
    <row r="7149" spans="1:31" x14ac:dyDescent="0.25">
      <c r="A7149">
        <v>1733443</v>
      </c>
      <c r="B7149">
        <v>1</v>
      </c>
      <c r="C7149" t="s">
        <v>80</v>
      </c>
      <c r="D7149" t="s">
        <v>84</v>
      </c>
      <c r="E7149" t="s">
        <v>160</v>
      </c>
      <c r="F7149" t="s">
        <v>20426</v>
      </c>
      <c r="G7149" t="s">
        <v>162</v>
      </c>
      <c r="H7149" t="s">
        <v>134</v>
      </c>
      <c r="I7149" t="s">
        <v>135</v>
      </c>
      <c r="J7149" t="s">
        <v>136</v>
      </c>
      <c r="K7149" t="s">
        <v>137</v>
      </c>
      <c r="L7149" t="s">
        <v>20427</v>
      </c>
      <c r="M7149" t="s">
        <v>20428</v>
      </c>
      <c r="N7149">
        <v>1.9175</v>
      </c>
      <c r="O7149">
        <v>0</v>
      </c>
      <c r="P7149">
        <v>88</v>
      </c>
      <c r="Q7149">
        <v>0</v>
      </c>
      <c r="R7149">
        <v>0</v>
      </c>
      <c r="S7149">
        <v>0</v>
      </c>
      <c r="T7149">
        <v>11</v>
      </c>
      <c r="U7149">
        <v>0</v>
      </c>
      <c r="V7149">
        <v>0</v>
      </c>
      <c r="W7149">
        <v>0</v>
      </c>
      <c r="X7149">
        <v>40.154015586650345</v>
      </c>
      <c r="Y7149">
        <v>0</v>
      </c>
      <c r="Z7149">
        <v>0</v>
      </c>
      <c r="AA7149">
        <v>0</v>
      </c>
      <c r="AB7149">
        <v>5.7253362533459118</v>
      </c>
      <c r="AC7149">
        <v>0</v>
      </c>
      <c r="AD7149">
        <v>0</v>
      </c>
      <c r="AE7149">
        <v>45.879351839996261</v>
      </c>
    </row>
    <row r="7150" spans="1:31" x14ac:dyDescent="0.25">
      <c r="A7150">
        <v>1733543</v>
      </c>
      <c r="B7150">
        <v>1</v>
      </c>
      <c r="C7150" t="s">
        <v>80</v>
      </c>
      <c r="D7150" t="s">
        <v>100</v>
      </c>
      <c r="E7150" t="s">
        <v>314</v>
      </c>
      <c r="F7150" t="s">
        <v>17135</v>
      </c>
      <c r="G7150" t="s">
        <v>173</v>
      </c>
      <c r="H7150" t="s">
        <v>143</v>
      </c>
      <c r="I7150" t="s">
        <v>135</v>
      </c>
      <c r="J7150" t="s">
        <v>136</v>
      </c>
      <c r="K7150" t="s">
        <v>153</v>
      </c>
      <c r="L7150" t="s">
        <v>20429</v>
      </c>
      <c r="M7150" t="s">
        <v>20430</v>
      </c>
      <c r="N7150">
        <v>4.9522222219999996</v>
      </c>
      <c r="O7150">
        <v>30</v>
      </c>
      <c r="P7150">
        <v>14844</v>
      </c>
      <c r="Q7150">
        <v>8</v>
      </c>
      <c r="R7150">
        <v>344</v>
      </c>
      <c r="S7150">
        <v>44</v>
      </c>
      <c r="T7150">
        <v>1288</v>
      </c>
      <c r="U7150">
        <v>4</v>
      </c>
      <c r="V7150">
        <v>1</v>
      </c>
      <c r="W7150">
        <v>820.51847505857165</v>
      </c>
      <c r="X7150">
        <v>12786.172219888815</v>
      </c>
      <c r="Y7150">
        <v>96.187017577806216</v>
      </c>
      <c r="Z7150">
        <v>380.34792881083985</v>
      </c>
      <c r="AA7150">
        <v>3666.6236666551395</v>
      </c>
      <c r="AB7150">
        <v>4970.7188886745544</v>
      </c>
      <c r="AC7150">
        <v>1884.8750446550812</v>
      </c>
      <c r="AD7150">
        <v>5.5122903201800001E-3</v>
      </c>
      <c r="AE7150">
        <v>24605.448753611126</v>
      </c>
    </row>
    <row r="7151" spans="1:31" x14ac:dyDescent="0.25">
      <c r="A7151">
        <v>1733961</v>
      </c>
      <c r="B7151">
        <v>1</v>
      </c>
      <c r="C7151" t="s">
        <v>80</v>
      </c>
      <c r="D7151" t="s">
        <v>107</v>
      </c>
      <c r="E7151" t="s">
        <v>160</v>
      </c>
      <c r="F7151" t="s">
        <v>20431</v>
      </c>
      <c r="G7151" t="s">
        <v>1849</v>
      </c>
      <c r="H7151" t="s">
        <v>134</v>
      </c>
      <c r="I7151" t="s">
        <v>135</v>
      </c>
      <c r="J7151" t="s">
        <v>136</v>
      </c>
      <c r="K7151" t="s">
        <v>137</v>
      </c>
      <c r="L7151" t="s">
        <v>20432</v>
      </c>
      <c r="M7151" t="s">
        <v>20433</v>
      </c>
      <c r="N7151">
        <v>0.45138888799999999</v>
      </c>
      <c r="O7151">
        <v>0</v>
      </c>
      <c r="P7151">
        <v>51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4.681309132737522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4.681309132737522</v>
      </c>
    </row>
    <row r="7152" spans="1:31" x14ac:dyDescent="0.25">
      <c r="A7152">
        <v>1733712</v>
      </c>
      <c r="B7152">
        <v>1</v>
      </c>
      <c r="C7152" t="s">
        <v>80</v>
      </c>
      <c r="D7152" t="s">
        <v>85</v>
      </c>
      <c r="E7152" t="s">
        <v>160</v>
      </c>
      <c r="F7152" t="s">
        <v>20434</v>
      </c>
      <c r="G7152" t="s">
        <v>173</v>
      </c>
      <c r="H7152" t="s">
        <v>134</v>
      </c>
      <c r="I7152" t="s">
        <v>135</v>
      </c>
      <c r="J7152" t="s">
        <v>136</v>
      </c>
      <c r="K7152" t="s">
        <v>153</v>
      </c>
      <c r="L7152" t="s">
        <v>20435</v>
      </c>
      <c r="M7152" t="s">
        <v>20436</v>
      </c>
      <c r="N7152">
        <v>0.23127777699999999</v>
      </c>
      <c r="O7152">
        <v>0</v>
      </c>
      <c r="P7152">
        <v>104</v>
      </c>
      <c r="Q7152">
        <v>0</v>
      </c>
      <c r="R7152">
        <v>0</v>
      </c>
      <c r="S7152">
        <v>0</v>
      </c>
      <c r="T7152">
        <v>20</v>
      </c>
      <c r="U7152">
        <v>0</v>
      </c>
      <c r="V7152">
        <v>0</v>
      </c>
      <c r="W7152">
        <v>0</v>
      </c>
      <c r="X7152">
        <v>6.1968947875445446</v>
      </c>
      <c r="Y7152">
        <v>0</v>
      </c>
      <c r="Z7152">
        <v>0</v>
      </c>
      <c r="AA7152">
        <v>0</v>
      </c>
      <c r="AB7152">
        <v>2.5810780183535313</v>
      </c>
      <c r="AC7152">
        <v>0</v>
      </c>
      <c r="AD7152">
        <v>0</v>
      </c>
      <c r="AE7152">
        <v>8.7779728058980755</v>
      </c>
    </row>
    <row r="7153" spans="1:31" x14ac:dyDescent="0.25">
      <c r="A7153">
        <v>1733463</v>
      </c>
      <c r="B7153">
        <v>1</v>
      </c>
      <c r="C7153" t="s">
        <v>80</v>
      </c>
      <c r="D7153" t="s">
        <v>92</v>
      </c>
      <c r="E7153" t="s">
        <v>441</v>
      </c>
      <c r="F7153" t="s">
        <v>2955</v>
      </c>
      <c r="G7153" t="s">
        <v>904</v>
      </c>
      <c r="H7153" t="s">
        <v>134</v>
      </c>
      <c r="I7153" t="s">
        <v>135</v>
      </c>
      <c r="J7153" t="s">
        <v>136</v>
      </c>
      <c r="K7153" t="s">
        <v>137</v>
      </c>
      <c r="L7153" t="s">
        <v>20437</v>
      </c>
      <c r="M7153" t="s">
        <v>20438</v>
      </c>
      <c r="N7153">
        <v>3.173611111</v>
      </c>
      <c r="O7153">
        <v>0</v>
      </c>
      <c r="P7153">
        <v>62</v>
      </c>
      <c r="Q7153">
        <v>0</v>
      </c>
      <c r="R7153">
        <v>0</v>
      </c>
      <c r="S7153">
        <v>0</v>
      </c>
      <c r="T7153">
        <v>13</v>
      </c>
      <c r="U7153">
        <v>0</v>
      </c>
      <c r="V7153">
        <v>0</v>
      </c>
      <c r="W7153">
        <v>0</v>
      </c>
      <c r="X7153">
        <v>133.87142639900853</v>
      </c>
      <c r="Y7153">
        <v>0</v>
      </c>
      <c r="Z7153">
        <v>0</v>
      </c>
      <c r="AA7153">
        <v>0</v>
      </c>
      <c r="AB7153">
        <v>63.418967888067193</v>
      </c>
      <c r="AC7153">
        <v>0</v>
      </c>
      <c r="AD7153">
        <v>0</v>
      </c>
      <c r="AE7153">
        <v>197.29039428707571</v>
      </c>
    </row>
    <row r="7154" spans="1:31" x14ac:dyDescent="0.25">
      <c r="A7154">
        <v>1733649</v>
      </c>
      <c r="B7154">
        <v>1</v>
      </c>
      <c r="C7154" t="s">
        <v>80</v>
      </c>
      <c r="D7154" t="s">
        <v>107</v>
      </c>
      <c r="E7154" t="s">
        <v>441</v>
      </c>
      <c r="F7154" t="s">
        <v>5325</v>
      </c>
      <c r="G7154" t="s">
        <v>904</v>
      </c>
      <c r="H7154" t="s">
        <v>134</v>
      </c>
      <c r="I7154" t="s">
        <v>135</v>
      </c>
      <c r="J7154" t="s">
        <v>136</v>
      </c>
      <c r="K7154" t="s">
        <v>137</v>
      </c>
      <c r="L7154" t="s">
        <v>20439</v>
      </c>
      <c r="M7154" t="s">
        <v>20440</v>
      </c>
      <c r="N7154">
        <v>0.56805555500000005</v>
      </c>
      <c r="O7154">
        <v>0</v>
      </c>
      <c r="P7154">
        <v>76</v>
      </c>
      <c r="Q7154">
        <v>0</v>
      </c>
      <c r="R7154">
        <v>0</v>
      </c>
      <c r="S7154">
        <v>0</v>
      </c>
      <c r="T7154">
        <v>10</v>
      </c>
      <c r="U7154">
        <v>0</v>
      </c>
      <c r="V7154">
        <v>0</v>
      </c>
      <c r="W7154">
        <v>0</v>
      </c>
      <c r="X7154">
        <v>13.584275580199362</v>
      </c>
      <c r="Y7154">
        <v>0</v>
      </c>
      <c r="Z7154">
        <v>0</v>
      </c>
      <c r="AA7154">
        <v>0</v>
      </c>
      <c r="AB7154">
        <v>10.348192782555886</v>
      </c>
      <c r="AC7154">
        <v>0</v>
      </c>
      <c r="AD7154">
        <v>0</v>
      </c>
      <c r="AE7154">
        <v>23.932468362755248</v>
      </c>
    </row>
    <row r="7155" spans="1:31" x14ac:dyDescent="0.25">
      <c r="A7155">
        <v>1733898</v>
      </c>
      <c r="B7155">
        <v>1</v>
      </c>
      <c r="C7155" t="s">
        <v>81</v>
      </c>
      <c r="D7155" t="s">
        <v>118</v>
      </c>
      <c r="E7155" t="s">
        <v>131</v>
      </c>
      <c r="F7155" t="s">
        <v>20441</v>
      </c>
      <c r="G7155" t="s">
        <v>133</v>
      </c>
      <c r="H7155" t="s">
        <v>134</v>
      </c>
      <c r="I7155" t="s">
        <v>135</v>
      </c>
      <c r="J7155" t="s">
        <v>136</v>
      </c>
      <c r="K7155" t="s">
        <v>137</v>
      </c>
      <c r="L7155" t="s">
        <v>20442</v>
      </c>
      <c r="M7155" t="s">
        <v>20443</v>
      </c>
      <c r="N7155">
        <v>1.275555555</v>
      </c>
      <c r="O7155">
        <v>0</v>
      </c>
      <c r="P7155">
        <v>2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1.4799419005987366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1.4799419005987366</v>
      </c>
    </row>
    <row r="7156" spans="1:31" x14ac:dyDescent="0.25">
      <c r="A7156">
        <v>1733606</v>
      </c>
      <c r="B7156">
        <v>1</v>
      </c>
      <c r="C7156" t="s">
        <v>80</v>
      </c>
      <c r="D7156" t="s">
        <v>88</v>
      </c>
      <c r="E7156" t="s">
        <v>131</v>
      </c>
      <c r="F7156" t="s">
        <v>20444</v>
      </c>
      <c r="G7156" t="s">
        <v>238</v>
      </c>
      <c r="H7156" t="s">
        <v>134</v>
      </c>
      <c r="I7156" t="s">
        <v>135</v>
      </c>
      <c r="J7156" t="s">
        <v>136</v>
      </c>
      <c r="K7156" t="s">
        <v>137</v>
      </c>
      <c r="L7156" t="s">
        <v>20445</v>
      </c>
      <c r="M7156" t="s">
        <v>20446</v>
      </c>
      <c r="N7156">
        <v>1.106666666</v>
      </c>
      <c r="O7156">
        <v>0</v>
      </c>
      <c r="P7156">
        <v>2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0.22881678469827002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0.22881678469827002</v>
      </c>
    </row>
    <row r="7157" spans="1:31" x14ac:dyDescent="0.25">
      <c r="A7157">
        <v>1734001</v>
      </c>
      <c r="B7157">
        <v>1</v>
      </c>
      <c r="C7157" t="s">
        <v>80</v>
      </c>
      <c r="D7157" t="s">
        <v>108</v>
      </c>
      <c r="E7157" t="s">
        <v>189</v>
      </c>
      <c r="F7157" t="s">
        <v>13724</v>
      </c>
      <c r="G7157" t="s">
        <v>147</v>
      </c>
      <c r="H7157" t="s">
        <v>143</v>
      </c>
      <c r="I7157" t="s">
        <v>135</v>
      </c>
      <c r="J7157" t="s">
        <v>136</v>
      </c>
      <c r="K7157" t="s">
        <v>137</v>
      </c>
      <c r="L7157" t="s">
        <v>20447</v>
      </c>
      <c r="M7157" t="s">
        <v>20448</v>
      </c>
      <c r="N7157">
        <v>0.40472222200000002</v>
      </c>
      <c r="O7157">
        <v>0</v>
      </c>
      <c r="P7157">
        <v>621</v>
      </c>
      <c r="Q7157">
        <v>0</v>
      </c>
      <c r="R7157">
        <v>88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37.827663650699471</v>
      </c>
      <c r="Y7157">
        <v>0</v>
      </c>
      <c r="Z7157">
        <v>1.8556367031058718</v>
      </c>
      <c r="AA7157">
        <v>0</v>
      </c>
      <c r="AB7157">
        <v>0</v>
      </c>
      <c r="AC7157">
        <v>0</v>
      </c>
      <c r="AD7157">
        <v>0</v>
      </c>
      <c r="AE7157">
        <v>39.683300353805343</v>
      </c>
    </row>
    <row r="7158" spans="1:31" x14ac:dyDescent="0.25">
      <c r="A7158">
        <v>1733692</v>
      </c>
      <c r="B7158">
        <v>1</v>
      </c>
      <c r="C7158" t="s">
        <v>80</v>
      </c>
      <c r="D7158" t="s">
        <v>87</v>
      </c>
      <c r="E7158" t="s">
        <v>140</v>
      </c>
      <c r="F7158" t="s">
        <v>4237</v>
      </c>
      <c r="G7158" t="s">
        <v>157</v>
      </c>
      <c r="H7158" t="s">
        <v>143</v>
      </c>
      <c r="I7158" t="s">
        <v>135</v>
      </c>
      <c r="J7158" t="s">
        <v>3</v>
      </c>
      <c r="K7158" t="s">
        <v>137</v>
      </c>
      <c r="L7158" t="s">
        <v>20449</v>
      </c>
      <c r="M7158" t="s">
        <v>20450</v>
      </c>
      <c r="N7158">
        <v>0.88972222199999995</v>
      </c>
      <c r="O7158">
        <v>0</v>
      </c>
      <c r="P7158">
        <v>1522</v>
      </c>
      <c r="Q7158">
        <v>0</v>
      </c>
      <c r="R7158">
        <v>0</v>
      </c>
      <c r="S7158">
        <v>36</v>
      </c>
      <c r="T7158">
        <v>401</v>
      </c>
      <c r="U7158">
        <v>31</v>
      </c>
      <c r="V7158">
        <v>49</v>
      </c>
      <c r="W7158">
        <v>0</v>
      </c>
      <c r="X7158">
        <v>399.4741229067223</v>
      </c>
      <c r="Y7158">
        <v>0</v>
      </c>
      <c r="Z7158">
        <v>0</v>
      </c>
      <c r="AA7158">
        <v>1517.3157928179678</v>
      </c>
      <c r="AB7158">
        <v>1354.5354726570351</v>
      </c>
      <c r="AC7158">
        <v>2187.1439251307484</v>
      </c>
      <c r="AD7158">
        <v>2426.6279078199523</v>
      </c>
      <c r="AE7158">
        <v>7885.0972213324258</v>
      </c>
    </row>
    <row r="7159" spans="1:31" x14ac:dyDescent="0.25">
      <c r="A7159">
        <v>1733861</v>
      </c>
      <c r="B7159">
        <v>1</v>
      </c>
      <c r="C7159" t="s">
        <v>81</v>
      </c>
      <c r="D7159" t="s">
        <v>128</v>
      </c>
      <c r="E7159" t="s">
        <v>131</v>
      </c>
      <c r="F7159" t="s">
        <v>20451</v>
      </c>
      <c r="G7159" t="s">
        <v>133</v>
      </c>
      <c r="H7159" t="s">
        <v>134</v>
      </c>
      <c r="I7159" t="s">
        <v>135</v>
      </c>
      <c r="J7159" t="s">
        <v>136</v>
      </c>
      <c r="K7159" t="s">
        <v>137</v>
      </c>
      <c r="L7159" t="s">
        <v>20452</v>
      </c>
      <c r="M7159" t="s">
        <v>20453</v>
      </c>
      <c r="N7159">
        <v>1.04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11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14.967936248960093</v>
      </c>
      <c r="AC7159">
        <v>0</v>
      </c>
      <c r="AD7159">
        <v>0</v>
      </c>
      <c r="AE7159">
        <v>14.967936248960093</v>
      </c>
    </row>
    <row r="7160" spans="1:31" x14ac:dyDescent="0.25">
      <c r="A7160">
        <v>1733715</v>
      </c>
      <c r="B7160">
        <v>1</v>
      </c>
      <c r="C7160" t="s">
        <v>81</v>
      </c>
      <c r="D7160" t="s">
        <v>113</v>
      </c>
      <c r="E7160" t="s">
        <v>140</v>
      </c>
      <c r="F7160" t="s">
        <v>556</v>
      </c>
      <c r="G7160" t="s">
        <v>147</v>
      </c>
      <c r="H7160" t="s">
        <v>143</v>
      </c>
      <c r="I7160" t="s">
        <v>455</v>
      </c>
      <c r="J7160" t="s">
        <v>136</v>
      </c>
      <c r="K7160" t="s">
        <v>137</v>
      </c>
      <c r="L7160" t="s">
        <v>20454</v>
      </c>
      <c r="M7160" t="s">
        <v>20455</v>
      </c>
      <c r="N7160">
        <v>1.4722222E-2</v>
      </c>
      <c r="O7160">
        <v>15</v>
      </c>
      <c r="P7160">
        <v>347</v>
      </c>
      <c r="Q7160">
        <v>144</v>
      </c>
      <c r="R7160">
        <v>177</v>
      </c>
      <c r="S7160">
        <v>20</v>
      </c>
      <c r="T7160">
        <v>28</v>
      </c>
      <c r="U7160">
        <v>0</v>
      </c>
      <c r="V7160">
        <v>0</v>
      </c>
      <c r="W7160">
        <v>3.9471009016495834E-2</v>
      </c>
      <c r="X7160">
        <v>1.1220580416627768</v>
      </c>
      <c r="Y7160">
        <v>1.1818561687447169</v>
      </c>
      <c r="Z7160">
        <v>0.80477825301651118</v>
      </c>
      <c r="AA7160">
        <v>0.78041666566334489</v>
      </c>
      <c r="AB7160">
        <v>0.35576471889402489</v>
      </c>
      <c r="AC7160">
        <v>0</v>
      </c>
      <c r="AD7160">
        <v>0</v>
      </c>
      <c r="AE7160">
        <v>4.2843448569978708</v>
      </c>
    </row>
    <row r="7161" spans="1:31" x14ac:dyDescent="0.25">
      <c r="A7161">
        <v>1733569</v>
      </c>
      <c r="B7161">
        <v>1</v>
      </c>
      <c r="C7161" t="s">
        <v>80</v>
      </c>
      <c r="D7161" t="s">
        <v>101</v>
      </c>
      <c r="E7161" t="s">
        <v>131</v>
      </c>
      <c r="F7161" t="s">
        <v>20456</v>
      </c>
      <c r="G7161" t="s">
        <v>157</v>
      </c>
      <c r="H7161" t="s">
        <v>134</v>
      </c>
      <c r="I7161" t="s">
        <v>135</v>
      </c>
      <c r="J7161" t="s">
        <v>136</v>
      </c>
      <c r="K7161" t="s">
        <v>137</v>
      </c>
      <c r="L7161" t="s">
        <v>20457</v>
      </c>
      <c r="M7161" t="s">
        <v>20458</v>
      </c>
      <c r="N7161">
        <v>2.0972222220000001</v>
      </c>
      <c r="O7161">
        <v>0</v>
      </c>
      <c r="P7161">
        <v>1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4.0697697871720555E-2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4.0697697871720555E-2</v>
      </c>
    </row>
    <row r="7162" spans="1:31" x14ac:dyDescent="0.25">
      <c r="A7162">
        <v>1733523</v>
      </c>
      <c r="B7162">
        <v>1</v>
      </c>
      <c r="C7162" t="s">
        <v>80</v>
      </c>
      <c r="D7162" t="s">
        <v>88</v>
      </c>
      <c r="E7162" t="s">
        <v>189</v>
      </c>
      <c r="F7162" t="s">
        <v>20459</v>
      </c>
      <c r="G7162" t="s">
        <v>259</v>
      </c>
      <c r="H7162" t="s">
        <v>143</v>
      </c>
      <c r="I7162" t="s">
        <v>135</v>
      </c>
      <c r="J7162" t="s">
        <v>136</v>
      </c>
      <c r="K7162" t="s">
        <v>153</v>
      </c>
      <c r="L7162" t="s">
        <v>20460</v>
      </c>
      <c r="M7162" t="s">
        <v>20461</v>
      </c>
      <c r="N7162">
        <v>5.3655555550000003</v>
      </c>
      <c r="O7162">
        <v>0</v>
      </c>
      <c r="P7162">
        <v>622</v>
      </c>
      <c r="Q7162">
        <v>0</v>
      </c>
      <c r="R7162">
        <v>0</v>
      </c>
      <c r="S7162">
        <v>1</v>
      </c>
      <c r="T7162">
        <v>108</v>
      </c>
      <c r="U7162">
        <v>0</v>
      </c>
      <c r="V7162">
        <v>0</v>
      </c>
      <c r="W7162">
        <v>0</v>
      </c>
      <c r="X7162">
        <v>1375.9079509278786</v>
      </c>
      <c r="Y7162">
        <v>0</v>
      </c>
      <c r="Z7162">
        <v>0</v>
      </c>
      <c r="AA7162">
        <v>458.10714752949394</v>
      </c>
      <c r="AB7162">
        <v>612.87718710804756</v>
      </c>
      <c r="AC7162">
        <v>0</v>
      </c>
      <c r="AD7162">
        <v>0</v>
      </c>
      <c r="AE7162">
        <v>2446.89228556542</v>
      </c>
    </row>
    <row r="7163" spans="1:31" x14ac:dyDescent="0.25">
      <c r="A7163">
        <v>1733732</v>
      </c>
      <c r="B7163">
        <v>1</v>
      </c>
      <c r="C7163" t="s">
        <v>80</v>
      </c>
      <c r="D7163" t="s">
        <v>88</v>
      </c>
      <c r="E7163" t="s">
        <v>131</v>
      </c>
      <c r="F7163" t="s">
        <v>20462</v>
      </c>
      <c r="G7163" t="s">
        <v>157</v>
      </c>
      <c r="H7163" t="s">
        <v>134</v>
      </c>
      <c r="I7163" t="s">
        <v>135</v>
      </c>
      <c r="J7163" t="s">
        <v>3</v>
      </c>
      <c r="K7163" t="s">
        <v>137</v>
      </c>
      <c r="L7163" t="s">
        <v>20463</v>
      </c>
      <c r="M7163" t="s">
        <v>20464</v>
      </c>
      <c r="N7163">
        <v>5.4372222219999999</v>
      </c>
      <c r="O7163">
        <v>0</v>
      </c>
      <c r="P7163">
        <v>3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8.7887958405180697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8.7887958405180697</v>
      </c>
    </row>
    <row r="7164" spans="1:31" x14ac:dyDescent="0.25">
      <c r="A7164">
        <v>1733778</v>
      </c>
      <c r="B7164">
        <v>1</v>
      </c>
      <c r="C7164" t="s">
        <v>80</v>
      </c>
      <c r="D7164" t="s">
        <v>85</v>
      </c>
      <c r="E7164" t="s">
        <v>150</v>
      </c>
      <c r="F7164" t="s">
        <v>20465</v>
      </c>
      <c r="G7164" t="s">
        <v>152</v>
      </c>
      <c r="H7164" t="s">
        <v>134</v>
      </c>
      <c r="I7164" t="s">
        <v>135</v>
      </c>
      <c r="J7164" t="s">
        <v>136</v>
      </c>
      <c r="K7164" t="s">
        <v>153</v>
      </c>
      <c r="L7164" t="s">
        <v>20466</v>
      </c>
      <c r="M7164" t="s">
        <v>20467</v>
      </c>
      <c r="N7164">
        <v>1.976111111</v>
      </c>
      <c r="O7164">
        <v>0</v>
      </c>
      <c r="P7164">
        <v>628</v>
      </c>
      <c r="Q7164">
        <v>0</v>
      </c>
      <c r="R7164">
        <v>0</v>
      </c>
      <c r="S7164">
        <v>0</v>
      </c>
      <c r="T7164">
        <v>95</v>
      </c>
      <c r="U7164">
        <v>0</v>
      </c>
      <c r="V7164">
        <v>0</v>
      </c>
      <c r="W7164">
        <v>0</v>
      </c>
      <c r="X7164">
        <v>285.33275889999192</v>
      </c>
      <c r="Y7164">
        <v>0</v>
      </c>
      <c r="Z7164">
        <v>0</v>
      </c>
      <c r="AA7164">
        <v>0</v>
      </c>
      <c r="AB7164">
        <v>298.73553170465544</v>
      </c>
      <c r="AC7164">
        <v>0</v>
      </c>
      <c r="AD7164">
        <v>0</v>
      </c>
      <c r="AE7164">
        <v>584.06829060464736</v>
      </c>
    </row>
    <row r="7165" spans="1:31" x14ac:dyDescent="0.25">
      <c r="A7165">
        <v>1733775</v>
      </c>
      <c r="B7165">
        <v>1</v>
      </c>
      <c r="C7165" t="s">
        <v>80</v>
      </c>
      <c r="D7165" t="s">
        <v>92</v>
      </c>
      <c r="E7165" t="s">
        <v>140</v>
      </c>
      <c r="F7165" t="s">
        <v>11855</v>
      </c>
      <c r="G7165" t="s">
        <v>316</v>
      </c>
      <c r="H7165" t="s">
        <v>143</v>
      </c>
      <c r="I7165" t="s">
        <v>135</v>
      </c>
      <c r="J7165" t="s">
        <v>136</v>
      </c>
      <c r="K7165" t="s">
        <v>137</v>
      </c>
      <c r="L7165" t="s">
        <v>20468</v>
      </c>
      <c r="M7165" t="s">
        <v>20469</v>
      </c>
      <c r="N7165">
        <v>0.150277777</v>
      </c>
      <c r="O7165">
        <v>0</v>
      </c>
      <c r="P7165">
        <v>579</v>
      </c>
      <c r="Q7165">
        <v>2</v>
      </c>
      <c r="R7165">
        <v>223</v>
      </c>
      <c r="S7165">
        <v>8</v>
      </c>
      <c r="T7165">
        <v>57</v>
      </c>
      <c r="U7165">
        <v>0</v>
      </c>
      <c r="V7165">
        <v>1</v>
      </c>
      <c r="W7165">
        <v>0</v>
      </c>
      <c r="X7165">
        <v>15.421770291413649</v>
      </c>
      <c r="Y7165">
        <v>0.14276533990498894</v>
      </c>
      <c r="Z7165">
        <v>4.3236285312712477</v>
      </c>
      <c r="AA7165">
        <v>2.2672475350778316</v>
      </c>
      <c r="AB7165">
        <v>12.38100914715246</v>
      </c>
      <c r="AC7165">
        <v>0</v>
      </c>
      <c r="AD7165">
        <v>0</v>
      </c>
      <c r="AE7165">
        <v>34.536420844820178</v>
      </c>
    </row>
    <row r="7166" spans="1:31" x14ac:dyDescent="0.25">
      <c r="A7166">
        <v>1734024</v>
      </c>
      <c r="B7166">
        <v>1</v>
      </c>
      <c r="C7166" t="s">
        <v>80</v>
      </c>
      <c r="D7166" t="s">
        <v>103</v>
      </c>
      <c r="E7166" t="s">
        <v>160</v>
      </c>
      <c r="F7166" t="s">
        <v>20470</v>
      </c>
      <c r="G7166" t="s">
        <v>162</v>
      </c>
      <c r="H7166" t="s">
        <v>134</v>
      </c>
      <c r="I7166" t="s">
        <v>135</v>
      </c>
      <c r="J7166" t="s">
        <v>136</v>
      </c>
      <c r="K7166" t="s">
        <v>137</v>
      </c>
      <c r="L7166" t="s">
        <v>20471</v>
      </c>
      <c r="M7166" t="s">
        <v>20472</v>
      </c>
      <c r="N7166">
        <v>0.5675</v>
      </c>
      <c r="O7166">
        <v>0</v>
      </c>
      <c r="P7166">
        <v>202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47.442528736685482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47.442528736685482</v>
      </c>
    </row>
    <row r="7167" spans="1:31" x14ac:dyDescent="0.25">
      <c r="A7167">
        <v>1733924</v>
      </c>
      <c r="B7167">
        <v>1</v>
      </c>
      <c r="C7167" t="s">
        <v>80</v>
      </c>
      <c r="D7167" t="s">
        <v>108</v>
      </c>
      <c r="E7167" t="s">
        <v>131</v>
      </c>
      <c r="F7167" t="s">
        <v>20473</v>
      </c>
      <c r="G7167" t="s">
        <v>133</v>
      </c>
      <c r="H7167" t="s">
        <v>134</v>
      </c>
      <c r="I7167" t="s">
        <v>135</v>
      </c>
      <c r="J7167" t="s">
        <v>136</v>
      </c>
      <c r="K7167" t="s">
        <v>137</v>
      </c>
      <c r="L7167" t="s">
        <v>20474</v>
      </c>
      <c r="M7167" t="s">
        <v>20475</v>
      </c>
      <c r="N7167">
        <v>0.96416666600000001</v>
      </c>
      <c r="O7167">
        <v>0</v>
      </c>
      <c r="P7167">
        <v>1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5.0352827968338884E-2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5.0352827968338884E-2</v>
      </c>
    </row>
    <row r="7168" spans="1:31" x14ac:dyDescent="0.25">
      <c r="A7168">
        <v>1733609</v>
      </c>
      <c r="B7168">
        <v>1</v>
      </c>
      <c r="C7168" t="s">
        <v>81</v>
      </c>
      <c r="D7168" t="s">
        <v>115</v>
      </c>
      <c r="E7168" t="s">
        <v>171</v>
      </c>
      <c r="F7168" t="s">
        <v>4840</v>
      </c>
      <c r="G7168" t="s">
        <v>295</v>
      </c>
      <c r="H7168" t="s">
        <v>143</v>
      </c>
      <c r="I7168" t="s">
        <v>135</v>
      </c>
      <c r="J7168" t="s">
        <v>136</v>
      </c>
      <c r="K7168" t="s">
        <v>137</v>
      </c>
      <c r="L7168" t="s">
        <v>20476</v>
      </c>
      <c r="M7168" t="s">
        <v>20477</v>
      </c>
      <c r="N7168">
        <v>4.67</v>
      </c>
      <c r="O7168">
        <v>0</v>
      </c>
      <c r="P7168">
        <v>62</v>
      </c>
      <c r="Q7168">
        <v>0</v>
      </c>
      <c r="R7168">
        <v>2</v>
      </c>
      <c r="S7168">
        <v>0</v>
      </c>
      <c r="T7168">
        <v>1</v>
      </c>
      <c r="U7168">
        <v>0</v>
      </c>
      <c r="V7168">
        <v>0</v>
      </c>
      <c r="W7168">
        <v>0</v>
      </c>
      <c r="X7168">
        <v>25.674215418642987</v>
      </c>
      <c r="Y7168">
        <v>0</v>
      </c>
      <c r="Z7168">
        <v>2.5064612359980001E-2</v>
      </c>
      <c r="AA7168">
        <v>0</v>
      </c>
      <c r="AB7168">
        <v>1.0955854716525</v>
      </c>
      <c r="AC7168">
        <v>0</v>
      </c>
      <c r="AD7168">
        <v>0</v>
      </c>
      <c r="AE7168">
        <v>26.794865502655469</v>
      </c>
    </row>
    <row r="7169" spans="1:31" x14ac:dyDescent="0.25">
      <c r="A7169">
        <v>1733652</v>
      </c>
      <c r="B7169">
        <v>1</v>
      </c>
      <c r="C7169" t="s">
        <v>80</v>
      </c>
      <c r="D7169" t="s">
        <v>87</v>
      </c>
      <c r="E7169" t="s">
        <v>140</v>
      </c>
      <c r="F7169" t="s">
        <v>4426</v>
      </c>
      <c r="G7169" t="s">
        <v>147</v>
      </c>
      <c r="H7169" t="s">
        <v>143</v>
      </c>
      <c r="I7169" t="s">
        <v>135</v>
      </c>
      <c r="J7169" t="s">
        <v>136</v>
      </c>
      <c r="K7169" t="s">
        <v>137</v>
      </c>
      <c r="L7169" t="s">
        <v>20478</v>
      </c>
      <c r="M7169" t="s">
        <v>20479</v>
      </c>
      <c r="N7169">
        <v>9.4444444000000002E-2</v>
      </c>
      <c r="O7169">
        <v>0</v>
      </c>
      <c r="P7169">
        <v>1522</v>
      </c>
      <c r="Q7169">
        <v>0</v>
      </c>
      <c r="R7169">
        <v>0</v>
      </c>
      <c r="S7169">
        <v>36</v>
      </c>
      <c r="T7169">
        <v>401</v>
      </c>
      <c r="U7169">
        <v>31</v>
      </c>
      <c r="V7169">
        <v>49</v>
      </c>
      <c r="W7169">
        <v>0</v>
      </c>
      <c r="X7169">
        <v>44.050156431708778</v>
      </c>
      <c r="Y7169">
        <v>0</v>
      </c>
      <c r="Z7169">
        <v>0</v>
      </c>
      <c r="AA7169">
        <v>158.74948590378247</v>
      </c>
      <c r="AB7169">
        <v>145.47508688047591</v>
      </c>
      <c r="AC7169">
        <v>205.9127333978615</v>
      </c>
      <c r="AD7169">
        <v>241.34654166230405</v>
      </c>
      <c r="AE7169">
        <v>795.53400427613269</v>
      </c>
    </row>
    <row r="7170" spans="1:31" x14ac:dyDescent="0.25">
      <c r="A7170">
        <v>1733901</v>
      </c>
      <c r="B7170">
        <v>1</v>
      </c>
      <c r="C7170" t="s">
        <v>81</v>
      </c>
      <c r="D7170" t="s">
        <v>118</v>
      </c>
      <c r="E7170" t="s">
        <v>160</v>
      </c>
      <c r="F7170" t="s">
        <v>20480</v>
      </c>
      <c r="G7170" t="s">
        <v>269</v>
      </c>
      <c r="H7170" t="s">
        <v>134</v>
      </c>
      <c r="I7170" t="s">
        <v>135</v>
      </c>
      <c r="J7170" t="s">
        <v>136</v>
      </c>
      <c r="K7170" t="s">
        <v>137</v>
      </c>
      <c r="L7170" t="s">
        <v>20481</v>
      </c>
      <c r="M7170" t="s">
        <v>20482</v>
      </c>
      <c r="N7170">
        <v>0.569722222</v>
      </c>
      <c r="O7170">
        <v>0</v>
      </c>
      <c r="P7170">
        <v>70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5.8378593067296292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5.8378593067296292</v>
      </c>
    </row>
    <row r="7171" spans="1:31" x14ac:dyDescent="0.25">
      <c r="A7171">
        <v>1733795</v>
      </c>
      <c r="B7171">
        <v>1</v>
      </c>
      <c r="C7171" t="s">
        <v>80</v>
      </c>
      <c r="D7171" t="s">
        <v>103</v>
      </c>
      <c r="E7171" t="s">
        <v>160</v>
      </c>
      <c r="F7171" t="s">
        <v>20483</v>
      </c>
      <c r="G7171" t="s">
        <v>429</v>
      </c>
      <c r="H7171" t="s">
        <v>134</v>
      </c>
      <c r="I7171" t="s">
        <v>135</v>
      </c>
      <c r="J7171" t="s">
        <v>136</v>
      </c>
      <c r="K7171" t="s">
        <v>137</v>
      </c>
      <c r="L7171" t="s">
        <v>20484</v>
      </c>
      <c r="M7171" t="s">
        <v>20485</v>
      </c>
      <c r="N7171">
        <v>1.3366666659999999</v>
      </c>
      <c r="O7171">
        <v>0</v>
      </c>
      <c r="P7171">
        <v>79</v>
      </c>
      <c r="Q7171">
        <v>0</v>
      </c>
      <c r="R7171">
        <v>0</v>
      </c>
      <c r="S7171">
        <v>0</v>
      </c>
      <c r="T7171">
        <v>16</v>
      </c>
      <c r="U7171">
        <v>0</v>
      </c>
      <c r="V7171">
        <v>0</v>
      </c>
      <c r="W7171">
        <v>0</v>
      </c>
      <c r="X7171">
        <v>22.647747644062012</v>
      </c>
      <c r="Y7171">
        <v>0</v>
      </c>
      <c r="Z7171">
        <v>0</v>
      </c>
      <c r="AA7171">
        <v>0</v>
      </c>
      <c r="AB7171">
        <v>58.700256569667893</v>
      </c>
      <c r="AC7171">
        <v>0</v>
      </c>
      <c r="AD7171">
        <v>0</v>
      </c>
      <c r="AE7171">
        <v>81.348004213729908</v>
      </c>
    </row>
    <row r="7172" spans="1:31" x14ac:dyDescent="0.25">
      <c r="A7172">
        <v>1733572</v>
      </c>
      <c r="B7172">
        <v>1</v>
      </c>
      <c r="C7172" t="s">
        <v>80</v>
      </c>
      <c r="D7172" t="s">
        <v>96</v>
      </c>
      <c r="E7172" t="s">
        <v>131</v>
      </c>
      <c r="F7172" t="s">
        <v>20486</v>
      </c>
      <c r="G7172" t="s">
        <v>242</v>
      </c>
      <c r="H7172" t="s">
        <v>134</v>
      </c>
      <c r="I7172" t="s">
        <v>135</v>
      </c>
      <c r="J7172" t="s">
        <v>136</v>
      </c>
      <c r="K7172" t="s">
        <v>137</v>
      </c>
      <c r="L7172" t="s">
        <v>20487</v>
      </c>
      <c r="M7172" t="s">
        <v>20488</v>
      </c>
      <c r="N7172">
        <v>3.6086111110000001</v>
      </c>
      <c r="O7172">
        <v>0</v>
      </c>
      <c r="P7172">
        <v>7</v>
      </c>
      <c r="Q7172">
        <v>0</v>
      </c>
      <c r="R7172">
        <v>0</v>
      </c>
      <c r="S7172">
        <v>0</v>
      </c>
      <c r="T7172">
        <v>5</v>
      </c>
      <c r="U7172">
        <v>0</v>
      </c>
      <c r="V7172">
        <v>0</v>
      </c>
      <c r="W7172">
        <v>0</v>
      </c>
      <c r="X7172">
        <v>17.667544382366454</v>
      </c>
      <c r="Y7172">
        <v>0</v>
      </c>
      <c r="Z7172">
        <v>0</v>
      </c>
      <c r="AA7172">
        <v>0</v>
      </c>
      <c r="AB7172">
        <v>6.5595336294871487</v>
      </c>
      <c r="AC7172">
        <v>0</v>
      </c>
      <c r="AD7172">
        <v>0</v>
      </c>
      <c r="AE7172">
        <v>24.227078011853603</v>
      </c>
    </row>
    <row r="7173" spans="1:31" x14ac:dyDescent="0.25">
      <c r="A7173">
        <v>1733595</v>
      </c>
      <c r="B7173">
        <v>1</v>
      </c>
      <c r="C7173" t="s">
        <v>81</v>
      </c>
      <c r="D7173" t="s">
        <v>120</v>
      </c>
      <c r="E7173" t="s">
        <v>140</v>
      </c>
      <c r="F7173" t="s">
        <v>20489</v>
      </c>
      <c r="G7173" t="s">
        <v>147</v>
      </c>
      <c r="H7173" t="s">
        <v>143</v>
      </c>
      <c r="I7173" t="s">
        <v>135</v>
      </c>
      <c r="J7173" t="s">
        <v>136</v>
      </c>
      <c r="K7173" t="s">
        <v>137</v>
      </c>
      <c r="L7173" t="s">
        <v>20490</v>
      </c>
      <c r="M7173" t="s">
        <v>20491</v>
      </c>
      <c r="N7173">
        <v>0.21416666600000001</v>
      </c>
      <c r="O7173">
        <v>7</v>
      </c>
      <c r="P7173">
        <v>1132</v>
      </c>
      <c r="Q7173">
        <v>410</v>
      </c>
      <c r="R7173">
        <v>140</v>
      </c>
      <c r="S7173">
        <v>37</v>
      </c>
      <c r="T7173">
        <v>134</v>
      </c>
      <c r="U7173">
        <v>5</v>
      </c>
      <c r="V7173">
        <v>2</v>
      </c>
      <c r="W7173">
        <v>0.5353103859085675</v>
      </c>
      <c r="X7173">
        <v>52.084513179704132</v>
      </c>
      <c r="Y7173">
        <v>73.401441176106331</v>
      </c>
      <c r="Z7173">
        <v>18.721956513508701</v>
      </c>
      <c r="AA7173">
        <v>41.026481552765823</v>
      </c>
      <c r="AB7173">
        <v>23.330879075040258</v>
      </c>
      <c r="AC7173">
        <v>71.00707461402861</v>
      </c>
      <c r="AD7173">
        <v>2.9948231776483798</v>
      </c>
      <c r="AE7173">
        <v>283.10247967471076</v>
      </c>
    </row>
    <row r="7174" spans="1:31" x14ac:dyDescent="0.25">
      <c r="A7174">
        <v>1733864</v>
      </c>
      <c r="B7174">
        <v>1</v>
      </c>
      <c r="C7174" t="s">
        <v>80</v>
      </c>
      <c r="D7174" t="s">
        <v>96</v>
      </c>
      <c r="E7174" t="s">
        <v>189</v>
      </c>
      <c r="F7174" t="s">
        <v>20492</v>
      </c>
      <c r="G7174" t="s">
        <v>147</v>
      </c>
      <c r="H7174" t="s">
        <v>143</v>
      </c>
      <c r="I7174" t="s">
        <v>135</v>
      </c>
      <c r="J7174" t="s">
        <v>136</v>
      </c>
      <c r="K7174" t="s">
        <v>137</v>
      </c>
      <c r="L7174" t="s">
        <v>20493</v>
      </c>
      <c r="M7174" t="s">
        <v>20494</v>
      </c>
      <c r="N7174">
        <v>1.734444444</v>
      </c>
      <c r="O7174">
        <v>2</v>
      </c>
      <c r="P7174">
        <v>902</v>
      </c>
      <c r="Q7174">
        <v>5</v>
      </c>
      <c r="R7174">
        <v>8</v>
      </c>
      <c r="S7174">
        <v>0</v>
      </c>
      <c r="T7174">
        <v>0</v>
      </c>
      <c r="U7174">
        <v>0</v>
      </c>
      <c r="V7174">
        <v>0</v>
      </c>
      <c r="W7174">
        <v>8.7084793006320993</v>
      </c>
      <c r="X7174">
        <v>619.54463247161698</v>
      </c>
      <c r="Y7174">
        <v>4.137655955736113</v>
      </c>
      <c r="Z7174">
        <v>8.5748955379412877</v>
      </c>
      <c r="AA7174">
        <v>0</v>
      </c>
      <c r="AB7174">
        <v>0</v>
      </c>
      <c r="AC7174">
        <v>0</v>
      </c>
      <c r="AD7174">
        <v>0</v>
      </c>
      <c r="AE7174">
        <v>640.96566326592654</v>
      </c>
    </row>
    <row r="7175" spans="1:31" x14ac:dyDescent="0.25">
      <c r="A7175">
        <v>1733764</v>
      </c>
      <c r="B7175">
        <v>1</v>
      </c>
      <c r="C7175" t="s">
        <v>80</v>
      </c>
      <c r="D7175" t="s">
        <v>96</v>
      </c>
      <c r="E7175" t="s">
        <v>160</v>
      </c>
      <c r="F7175" t="s">
        <v>20495</v>
      </c>
      <c r="G7175" t="s">
        <v>269</v>
      </c>
      <c r="H7175" t="s">
        <v>134</v>
      </c>
      <c r="I7175" t="s">
        <v>135</v>
      </c>
      <c r="J7175" t="s">
        <v>136</v>
      </c>
      <c r="K7175" t="s">
        <v>137</v>
      </c>
      <c r="L7175" t="s">
        <v>20496</v>
      </c>
      <c r="M7175" t="s">
        <v>20497</v>
      </c>
      <c r="N7175">
        <v>1.698611111</v>
      </c>
      <c r="O7175">
        <v>0</v>
      </c>
      <c r="P7175">
        <v>32</v>
      </c>
      <c r="Q7175">
        <v>0</v>
      </c>
      <c r="R7175">
        <v>7</v>
      </c>
      <c r="S7175">
        <v>0</v>
      </c>
      <c r="T7175">
        <v>4</v>
      </c>
      <c r="U7175">
        <v>0</v>
      </c>
      <c r="V7175">
        <v>0</v>
      </c>
      <c r="W7175">
        <v>0</v>
      </c>
      <c r="X7175">
        <v>30.019442851164467</v>
      </c>
      <c r="Y7175">
        <v>0</v>
      </c>
      <c r="Z7175">
        <v>4.2846215386374373</v>
      </c>
      <c r="AA7175">
        <v>0</v>
      </c>
      <c r="AB7175">
        <v>4.0607869259268332</v>
      </c>
      <c r="AC7175">
        <v>0</v>
      </c>
      <c r="AD7175">
        <v>0</v>
      </c>
      <c r="AE7175">
        <v>38.364851315728735</v>
      </c>
    </row>
    <row r="7176" spans="1:31" x14ac:dyDescent="0.25">
      <c r="A7176">
        <v>1733641</v>
      </c>
      <c r="B7176">
        <v>1</v>
      </c>
      <c r="C7176" t="s">
        <v>80</v>
      </c>
      <c r="D7176" t="s">
        <v>101</v>
      </c>
      <c r="E7176" t="s">
        <v>131</v>
      </c>
      <c r="F7176" t="s">
        <v>20498</v>
      </c>
      <c r="G7176" t="s">
        <v>238</v>
      </c>
      <c r="H7176" t="s">
        <v>134</v>
      </c>
      <c r="I7176" t="s">
        <v>135</v>
      </c>
      <c r="J7176" t="s">
        <v>136</v>
      </c>
      <c r="K7176" t="s">
        <v>137</v>
      </c>
      <c r="L7176" t="s">
        <v>20499</v>
      </c>
      <c r="M7176" t="s">
        <v>20500</v>
      </c>
      <c r="N7176">
        <v>3.045555555</v>
      </c>
      <c r="O7176">
        <v>0</v>
      </c>
      <c r="P7176">
        <v>1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0.10042190751012776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0.10042190751012776</v>
      </c>
    </row>
    <row r="7177" spans="1:31" x14ac:dyDescent="0.25">
      <c r="A7177">
        <v>1733578</v>
      </c>
      <c r="B7177">
        <v>1</v>
      </c>
      <c r="C7177" t="s">
        <v>81</v>
      </c>
      <c r="D7177" t="s">
        <v>122</v>
      </c>
      <c r="E7177" t="s">
        <v>160</v>
      </c>
      <c r="F7177" t="s">
        <v>20501</v>
      </c>
      <c r="G7177" t="s">
        <v>157</v>
      </c>
      <c r="H7177" t="s">
        <v>134</v>
      </c>
      <c r="I7177" t="s">
        <v>135</v>
      </c>
      <c r="J7177" t="s">
        <v>136</v>
      </c>
      <c r="K7177" t="s">
        <v>137</v>
      </c>
      <c r="L7177" t="s">
        <v>20502</v>
      </c>
      <c r="M7177" t="s">
        <v>20503</v>
      </c>
      <c r="N7177">
        <v>0.70972222200000001</v>
      </c>
      <c r="O7177">
        <v>0</v>
      </c>
      <c r="P7177">
        <v>87</v>
      </c>
      <c r="Q7177">
        <v>0</v>
      </c>
      <c r="R7177">
        <v>0</v>
      </c>
      <c r="S7177">
        <v>0</v>
      </c>
      <c r="T7177">
        <v>6</v>
      </c>
      <c r="U7177">
        <v>0</v>
      </c>
      <c r="V7177">
        <v>0</v>
      </c>
      <c r="W7177">
        <v>0</v>
      </c>
      <c r="X7177">
        <v>13.724938797896357</v>
      </c>
      <c r="Y7177">
        <v>0</v>
      </c>
      <c r="Z7177">
        <v>0</v>
      </c>
      <c r="AA7177">
        <v>0</v>
      </c>
      <c r="AB7177">
        <v>5.7752939193732802</v>
      </c>
      <c r="AC7177">
        <v>0</v>
      </c>
      <c r="AD7177">
        <v>0</v>
      </c>
      <c r="AE7177">
        <v>19.500232717269636</v>
      </c>
    </row>
    <row r="7178" spans="1:31" x14ac:dyDescent="0.25">
      <c r="A7178">
        <v>1733678</v>
      </c>
      <c r="B7178">
        <v>1</v>
      </c>
      <c r="C7178" t="s">
        <v>80</v>
      </c>
      <c r="D7178" t="s">
        <v>100</v>
      </c>
      <c r="E7178" t="s">
        <v>140</v>
      </c>
      <c r="F7178" t="s">
        <v>616</v>
      </c>
      <c r="G7178" t="s">
        <v>2645</v>
      </c>
      <c r="H7178" t="s">
        <v>143</v>
      </c>
      <c r="I7178" t="s">
        <v>135</v>
      </c>
      <c r="J7178" t="s">
        <v>3</v>
      </c>
      <c r="K7178" t="s">
        <v>137</v>
      </c>
      <c r="L7178" t="s">
        <v>20504</v>
      </c>
      <c r="M7178" t="s">
        <v>20505</v>
      </c>
      <c r="N7178">
        <v>0.22805555499999999</v>
      </c>
      <c r="O7178">
        <v>3</v>
      </c>
      <c r="P7178">
        <v>1300</v>
      </c>
      <c r="Q7178">
        <v>17</v>
      </c>
      <c r="R7178">
        <v>144</v>
      </c>
      <c r="S7178">
        <v>31</v>
      </c>
      <c r="T7178">
        <v>120</v>
      </c>
      <c r="U7178">
        <v>2</v>
      </c>
      <c r="V7178">
        <v>0</v>
      </c>
      <c r="W7178">
        <v>0.10768640674457669</v>
      </c>
      <c r="X7178">
        <v>98.310667608676042</v>
      </c>
      <c r="Y7178">
        <v>3.2464851451082382</v>
      </c>
      <c r="Z7178">
        <v>14.844777555542628</v>
      </c>
      <c r="AA7178">
        <v>43.833126091385488</v>
      </c>
      <c r="AB7178">
        <v>28.360429722131343</v>
      </c>
      <c r="AC7178">
        <v>33.755963322690327</v>
      </c>
      <c r="AD7178">
        <v>0</v>
      </c>
      <c r="AE7178">
        <v>222.45913585227862</v>
      </c>
    </row>
    <row r="7179" spans="1:31" x14ac:dyDescent="0.25">
      <c r="A7179">
        <v>1733432</v>
      </c>
      <c r="B7179">
        <v>1</v>
      </c>
      <c r="C7179" t="s">
        <v>81</v>
      </c>
      <c r="D7179" t="s">
        <v>117</v>
      </c>
      <c r="E7179" t="s">
        <v>171</v>
      </c>
      <c r="F7179" t="s">
        <v>20506</v>
      </c>
      <c r="G7179" t="s">
        <v>173</v>
      </c>
      <c r="H7179" t="s">
        <v>143</v>
      </c>
      <c r="I7179" t="s">
        <v>135</v>
      </c>
      <c r="J7179" t="s">
        <v>136</v>
      </c>
      <c r="K7179" t="s">
        <v>153</v>
      </c>
      <c r="L7179" t="s">
        <v>20507</v>
      </c>
      <c r="M7179" t="s">
        <v>20508</v>
      </c>
      <c r="N7179">
        <v>0.22083333299999999</v>
      </c>
      <c r="O7179">
        <v>0</v>
      </c>
      <c r="P7179">
        <v>167</v>
      </c>
      <c r="Q7179">
        <v>0</v>
      </c>
      <c r="R7179">
        <v>55</v>
      </c>
      <c r="S7179">
        <v>5</v>
      </c>
      <c r="T7179">
        <v>58</v>
      </c>
      <c r="U7179">
        <v>1</v>
      </c>
      <c r="V7179">
        <v>3</v>
      </c>
      <c r="W7179">
        <v>0</v>
      </c>
      <c r="X7179">
        <v>4.9662270525950758</v>
      </c>
      <c r="Y7179">
        <v>0</v>
      </c>
      <c r="Z7179">
        <v>0.95601538161460009</v>
      </c>
      <c r="AA7179">
        <v>5.4721461449864082</v>
      </c>
      <c r="AB7179">
        <v>7.6242330499851194</v>
      </c>
      <c r="AC7179">
        <v>11.367990576264642</v>
      </c>
      <c r="AD7179">
        <v>9.1819496256539423</v>
      </c>
      <c r="AE7179">
        <v>39.568561831099785</v>
      </c>
    </row>
    <row r="7180" spans="1:31" x14ac:dyDescent="0.25">
      <c r="A7180">
        <v>1733973</v>
      </c>
      <c r="B7180">
        <v>1</v>
      </c>
      <c r="C7180" t="s">
        <v>80</v>
      </c>
      <c r="D7180" t="s">
        <v>97</v>
      </c>
      <c r="E7180" t="s">
        <v>131</v>
      </c>
      <c r="F7180" t="s">
        <v>20509</v>
      </c>
      <c r="G7180" t="s">
        <v>242</v>
      </c>
      <c r="H7180" t="s">
        <v>134</v>
      </c>
      <c r="I7180" t="s">
        <v>135</v>
      </c>
      <c r="J7180" t="s">
        <v>136</v>
      </c>
      <c r="K7180" t="s">
        <v>137</v>
      </c>
      <c r="L7180" t="s">
        <v>20510</v>
      </c>
      <c r="M7180" t="s">
        <v>20511</v>
      </c>
      <c r="N7180">
        <v>4.3111111109999998</v>
      </c>
      <c r="O7180">
        <v>0</v>
      </c>
      <c r="P7180">
        <v>1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0.70987508877820005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0.70987508877820005</v>
      </c>
    </row>
    <row r="7181" spans="1:31" x14ac:dyDescent="0.25">
      <c r="A7181">
        <v>1733492</v>
      </c>
      <c r="B7181">
        <v>1</v>
      </c>
      <c r="C7181" t="s">
        <v>81</v>
      </c>
      <c r="D7181" t="s">
        <v>115</v>
      </c>
      <c r="E7181" t="s">
        <v>160</v>
      </c>
      <c r="F7181" t="s">
        <v>20512</v>
      </c>
      <c r="G7181" t="s">
        <v>1680</v>
      </c>
      <c r="H7181" t="s">
        <v>134</v>
      </c>
      <c r="I7181" t="s">
        <v>135</v>
      </c>
      <c r="J7181" t="s">
        <v>136</v>
      </c>
      <c r="K7181" t="s">
        <v>137</v>
      </c>
      <c r="L7181" t="s">
        <v>20513</v>
      </c>
      <c r="M7181" t="s">
        <v>20514</v>
      </c>
      <c r="N7181">
        <v>5.9316666659999999</v>
      </c>
      <c r="O7181">
        <v>0</v>
      </c>
      <c r="P7181">
        <v>13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3.0781072718403597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3.0781072718403597</v>
      </c>
    </row>
    <row r="7182" spans="1:31" x14ac:dyDescent="0.25">
      <c r="A7182">
        <v>1733847</v>
      </c>
      <c r="B7182">
        <v>1</v>
      </c>
      <c r="C7182" t="s">
        <v>81</v>
      </c>
      <c r="D7182" t="s">
        <v>117</v>
      </c>
      <c r="E7182" t="s">
        <v>189</v>
      </c>
      <c r="F7182" t="s">
        <v>20515</v>
      </c>
      <c r="G7182" t="s">
        <v>147</v>
      </c>
      <c r="H7182" t="s">
        <v>143</v>
      </c>
      <c r="I7182" t="s">
        <v>455</v>
      </c>
      <c r="J7182" t="s">
        <v>136</v>
      </c>
      <c r="K7182" t="s">
        <v>137</v>
      </c>
      <c r="L7182" t="s">
        <v>20516</v>
      </c>
      <c r="M7182" t="s">
        <v>20517</v>
      </c>
      <c r="N7182">
        <v>1.6666666E-2</v>
      </c>
      <c r="O7182">
        <v>0</v>
      </c>
      <c r="P7182">
        <v>1051</v>
      </c>
      <c r="Q7182">
        <v>9</v>
      </c>
      <c r="R7182">
        <v>55</v>
      </c>
      <c r="S7182">
        <v>7</v>
      </c>
      <c r="T7182">
        <v>126</v>
      </c>
      <c r="U7182">
        <v>2</v>
      </c>
      <c r="V7182">
        <v>0</v>
      </c>
      <c r="W7182">
        <v>0</v>
      </c>
      <c r="X7182">
        <v>1.7237590790355179</v>
      </c>
      <c r="Y7182">
        <v>0.6396755324867166</v>
      </c>
      <c r="Z7182">
        <v>0.18711929122091658</v>
      </c>
      <c r="AA7182">
        <v>0.84189480479568335</v>
      </c>
      <c r="AB7182">
        <v>1.4136804679053003</v>
      </c>
      <c r="AC7182">
        <v>1.3953959532133</v>
      </c>
      <c r="AD7182">
        <v>0</v>
      </c>
      <c r="AE7182">
        <v>6.2015251286574351</v>
      </c>
    </row>
    <row r="7183" spans="1:31" x14ac:dyDescent="0.25">
      <c r="A7183">
        <v>1733661</v>
      </c>
      <c r="B7183">
        <v>1</v>
      </c>
      <c r="C7183" t="s">
        <v>80</v>
      </c>
      <c r="D7183" t="s">
        <v>90</v>
      </c>
      <c r="E7183" t="s">
        <v>314</v>
      </c>
      <c r="F7183" t="s">
        <v>20518</v>
      </c>
      <c r="G7183" t="s">
        <v>147</v>
      </c>
      <c r="H7183" t="s">
        <v>143</v>
      </c>
      <c r="I7183" t="s">
        <v>135</v>
      </c>
      <c r="J7183" t="s">
        <v>136</v>
      </c>
      <c r="K7183" t="s">
        <v>137</v>
      </c>
      <c r="L7183" t="s">
        <v>20519</v>
      </c>
      <c r="M7183" t="s">
        <v>20520</v>
      </c>
      <c r="N7183">
        <v>0.109444444</v>
      </c>
      <c r="O7183">
        <v>0</v>
      </c>
      <c r="P7183">
        <v>8930</v>
      </c>
      <c r="Q7183">
        <v>0</v>
      </c>
      <c r="R7183">
        <v>0</v>
      </c>
      <c r="S7183">
        <v>18</v>
      </c>
      <c r="T7183">
        <v>905</v>
      </c>
      <c r="U7183">
        <v>22</v>
      </c>
      <c r="V7183">
        <v>36</v>
      </c>
      <c r="W7183">
        <v>0</v>
      </c>
      <c r="X7183">
        <v>254.0431407624182</v>
      </c>
      <c r="Y7183">
        <v>0</v>
      </c>
      <c r="Z7183">
        <v>0</v>
      </c>
      <c r="AA7183">
        <v>82.528103939934311</v>
      </c>
      <c r="AB7183">
        <v>170.70777649368196</v>
      </c>
      <c r="AC7183">
        <v>272.11768006970721</v>
      </c>
      <c r="AD7183">
        <v>177.15548065995031</v>
      </c>
      <c r="AE7183">
        <v>956.55218192569203</v>
      </c>
    </row>
    <row r="7184" spans="1:31" x14ac:dyDescent="0.25">
      <c r="A7184">
        <v>1733469</v>
      </c>
      <c r="B7184">
        <v>1</v>
      </c>
      <c r="C7184" t="s">
        <v>81</v>
      </c>
      <c r="D7184" t="s">
        <v>123</v>
      </c>
      <c r="E7184" t="s">
        <v>140</v>
      </c>
      <c r="F7184" t="s">
        <v>20307</v>
      </c>
      <c r="G7184" t="s">
        <v>147</v>
      </c>
      <c r="H7184" t="s">
        <v>143</v>
      </c>
      <c r="I7184" t="s">
        <v>135</v>
      </c>
      <c r="J7184" t="s">
        <v>136</v>
      </c>
      <c r="K7184" t="s">
        <v>137</v>
      </c>
      <c r="L7184" t="s">
        <v>20521</v>
      </c>
      <c r="M7184" t="s">
        <v>20079</v>
      </c>
      <c r="N7184">
        <v>0.13638888800000001</v>
      </c>
      <c r="O7184">
        <v>0</v>
      </c>
      <c r="P7184">
        <v>6301</v>
      </c>
      <c r="Q7184">
        <v>0</v>
      </c>
      <c r="R7184">
        <v>1</v>
      </c>
      <c r="S7184">
        <v>3</v>
      </c>
      <c r="T7184">
        <v>1068</v>
      </c>
      <c r="U7184">
        <v>0</v>
      </c>
      <c r="V7184">
        <v>3</v>
      </c>
      <c r="W7184">
        <v>0</v>
      </c>
      <c r="X7184">
        <v>174.64631073051726</v>
      </c>
      <c r="Y7184">
        <v>0</v>
      </c>
      <c r="Z7184">
        <v>0</v>
      </c>
      <c r="AA7184">
        <v>11.868417394811544</v>
      </c>
      <c r="AB7184">
        <v>105.16128785422251</v>
      </c>
      <c r="AC7184">
        <v>0</v>
      </c>
      <c r="AD7184">
        <v>2.4857363051452261</v>
      </c>
      <c r="AE7184">
        <v>294.16175228469655</v>
      </c>
    </row>
    <row r="7185" spans="1:31" x14ac:dyDescent="0.25">
      <c r="A7185">
        <v>1733449</v>
      </c>
      <c r="B7185">
        <v>1</v>
      </c>
      <c r="C7185" t="s">
        <v>81</v>
      </c>
      <c r="D7185" t="s">
        <v>114</v>
      </c>
      <c r="E7185" t="s">
        <v>441</v>
      </c>
      <c r="F7185" t="s">
        <v>20522</v>
      </c>
      <c r="G7185" t="s">
        <v>904</v>
      </c>
      <c r="H7185" t="s">
        <v>134</v>
      </c>
      <c r="I7185" t="s">
        <v>135</v>
      </c>
      <c r="J7185" t="s">
        <v>136</v>
      </c>
      <c r="K7185" t="s">
        <v>137</v>
      </c>
      <c r="L7185" t="s">
        <v>20523</v>
      </c>
      <c r="M7185" t="s">
        <v>20524</v>
      </c>
      <c r="N7185">
        <v>2.2155555549999999</v>
      </c>
      <c r="O7185">
        <v>0</v>
      </c>
      <c r="P7185">
        <v>77</v>
      </c>
      <c r="Q7185">
        <v>0</v>
      </c>
      <c r="R7185">
        <v>0</v>
      </c>
      <c r="S7185">
        <v>0</v>
      </c>
      <c r="T7185">
        <v>29</v>
      </c>
      <c r="U7185">
        <v>0</v>
      </c>
      <c r="V7185">
        <v>0</v>
      </c>
      <c r="W7185">
        <v>0</v>
      </c>
      <c r="X7185">
        <v>34.16637175021453</v>
      </c>
      <c r="Y7185">
        <v>0</v>
      </c>
      <c r="Z7185">
        <v>0</v>
      </c>
      <c r="AA7185">
        <v>0</v>
      </c>
      <c r="AB7185">
        <v>41.478314195194805</v>
      </c>
      <c r="AC7185">
        <v>0</v>
      </c>
      <c r="AD7185">
        <v>0</v>
      </c>
      <c r="AE7185">
        <v>75.644685945409336</v>
      </c>
    </row>
    <row r="7186" spans="1:31" x14ac:dyDescent="0.25">
      <c r="A7186">
        <v>1733698</v>
      </c>
      <c r="B7186">
        <v>1</v>
      </c>
      <c r="C7186" t="s">
        <v>80</v>
      </c>
      <c r="D7186" t="s">
        <v>100</v>
      </c>
      <c r="E7186" t="s">
        <v>140</v>
      </c>
      <c r="F7186" t="s">
        <v>16511</v>
      </c>
      <c r="G7186" t="s">
        <v>2645</v>
      </c>
      <c r="H7186" t="s">
        <v>143</v>
      </c>
      <c r="I7186" t="s">
        <v>135</v>
      </c>
      <c r="J7186" t="s">
        <v>3</v>
      </c>
      <c r="K7186" t="s">
        <v>137</v>
      </c>
      <c r="L7186" t="s">
        <v>20525</v>
      </c>
      <c r="M7186" t="s">
        <v>20526</v>
      </c>
      <c r="N7186">
        <v>1.970277777</v>
      </c>
      <c r="O7186">
        <v>3</v>
      </c>
      <c r="P7186">
        <v>1318</v>
      </c>
      <c r="Q7186">
        <v>17</v>
      </c>
      <c r="R7186">
        <v>144</v>
      </c>
      <c r="S7186">
        <v>31</v>
      </c>
      <c r="T7186">
        <v>120</v>
      </c>
      <c r="U7186">
        <v>2</v>
      </c>
      <c r="V7186">
        <v>0</v>
      </c>
      <c r="W7186">
        <v>0.90364012511215597</v>
      </c>
      <c r="X7186">
        <v>838.61099576611502</v>
      </c>
      <c r="Y7186">
        <v>28.330145439262516</v>
      </c>
      <c r="Z7186">
        <v>132.2849974705793</v>
      </c>
      <c r="AA7186">
        <v>377.08348717350725</v>
      </c>
      <c r="AB7186">
        <v>241.55590238901755</v>
      </c>
      <c r="AC7186">
        <v>298.28786550078007</v>
      </c>
      <c r="AD7186">
        <v>0</v>
      </c>
      <c r="AE7186">
        <v>1917.0570338643738</v>
      </c>
    </row>
    <row r="7187" spans="1:31" x14ac:dyDescent="0.25">
      <c r="A7187">
        <v>1734053</v>
      </c>
      <c r="B7187">
        <v>1</v>
      </c>
      <c r="C7187" t="s">
        <v>80</v>
      </c>
      <c r="D7187" t="s">
        <v>105</v>
      </c>
      <c r="E7187" t="s">
        <v>160</v>
      </c>
      <c r="F7187" t="s">
        <v>20527</v>
      </c>
      <c r="G7187" t="s">
        <v>162</v>
      </c>
      <c r="H7187" t="s">
        <v>134</v>
      </c>
      <c r="I7187" t="s">
        <v>135</v>
      </c>
      <c r="J7187" t="s">
        <v>136</v>
      </c>
      <c r="K7187" t="s">
        <v>137</v>
      </c>
      <c r="L7187" t="s">
        <v>20528</v>
      </c>
      <c r="M7187" t="s">
        <v>20529</v>
      </c>
      <c r="N7187">
        <v>1.4063888879999999</v>
      </c>
      <c r="O7187">
        <v>0</v>
      </c>
      <c r="P7187">
        <v>154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49.463682271645276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49.463682271645276</v>
      </c>
    </row>
    <row r="7188" spans="1:31" x14ac:dyDescent="0.25">
      <c r="A7188">
        <v>1733904</v>
      </c>
      <c r="B7188">
        <v>1</v>
      </c>
      <c r="C7188" t="s">
        <v>80</v>
      </c>
      <c r="D7188" t="s">
        <v>83</v>
      </c>
      <c r="E7188" t="s">
        <v>160</v>
      </c>
      <c r="F7188" t="s">
        <v>20530</v>
      </c>
      <c r="G7188" t="s">
        <v>429</v>
      </c>
      <c r="H7188" t="s">
        <v>134</v>
      </c>
      <c r="I7188" t="s">
        <v>135</v>
      </c>
      <c r="J7188" t="s">
        <v>136</v>
      </c>
      <c r="K7188" t="s">
        <v>137</v>
      </c>
      <c r="L7188" t="s">
        <v>20531</v>
      </c>
      <c r="M7188" t="s">
        <v>20532</v>
      </c>
      <c r="N7188">
        <v>0.34527777700000001</v>
      </c>
      <c r="O7188">
        <v>0</v>
      </c>
      <c r="P7188">
        <v>37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6.0132965958841851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6.0132965958841851</v>
      </c>
    </row>
    <row r="7189" spans="1:31" x14ac:dyDescent="0.25">
      <c r="A7189">
        <v>1733804</v>
      </c>
      <c r="B7189">
        <v>1</v>
      </c>
      <c r="C7189" t="s">
        <v>80</v>
      </c>
      <c r="D7189" t="s">
        <v>100</v>
      </c>
      <c r="E7189" t="s">
        <v>140</v>
      </c>
      <c r="F7189" t="s">
        <v>1461</v>
      </c>
      <c r="G7189" t="s">
        <v>288</v>
      </c>
      <c r="H7189" t="s">
        <v>143</v>
      </c>
      <c r="I7189" t="s">
        <v>135</v>
      </c>
      <c r="J7189" t="s">
        <v>136</v>
      </c>
      <c r="K7189" t="s">
        <v>137</v>
      </c>
      <c r="L7189" t="s">
        <v>20533</v>
      </c>
      <c r="M7189" t="s">
        <v>20534</v>
      </c>
      <c r="N7189">
        <v>0.70750000000000002</v>
      </c>
      <c r="O7189">
        <v>3</v>
      </c>
      <c r="P7189">
        <v>1437</v>
      </c>
      <c r="Q7189">
        <v>0</v>
      </c>
      <c r="R7189">
        <v>3</v>
      </c>
      <c r="S7189">
        <v>0</v>
      </c>
      <c r="T7189">
        <v>103</v>
      </c>
      <c r="U7189">
        <v>0</v>
      </c>
      <c r="V7189">
        <v>0</v>
      </c>
      <c r="W7189">
        <v>11.730446157696246</v>
      </c>
      <c r="X7189">
        <v>173.75718510908786</v>
      </c>
      <c r="Y7189">
        <v>0</v>
      </c>
      <c r="Z7189">
        <v>1.0519548940419376</v>
      </c>
      <c r="AA7189">
        <v>0</v>
      </c>
      <c r="AB7189">
        <v>81.95462823448986</v>
      </c>
      <c r="AC7189">
        <v>0</v>
      </c>
      <c r="AD7189">
        <v>0</v>
      </c>
      <c r="AE7189">
        <v>268.49421439531591</v>
      </c>
    </row>
    <row r="7190" spans="1:31" x14ac:dyDescent="0.25">
      <c r="A7190">
        <v>1733947</v>
      </c>
      <c r="B7190">
        <v>1</v>
      </c>
      <c r="C7190" t="s">
        <v>80</v>
      </c>
      <c r="D7190" t="s">
        <v>87</v>
      </c>
      <c r="E7190" t="s">
        <v>131</v>
      </c>
      <c r="F7190" t="s">
        <v>20535</v>
      </c>
      <c r="G7190" t="s">
        <v>238</v>
      </c>
      <c r="H7190" t="s">
        <v>134</v>
      </c>
      <c r="I7190" t="s">
        <v>135</v>
      </c>
      <c r="J7190" t="s">
        <v>136</v>
      </c>
      <c r="K7190" t="s">
        <v>137</v>
      </c>
      <c r="L7190" t="s">
        <v>20536</v>
      </c>
      <c r="M7190" t="s">
        <v>20537</v>
      </c>
      <c r="N7190">
        <v>2.7938888880000001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1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0.93869369019177284</v>
      </c>
      <c r="AC7190">
        <v>0</v>
      </c>
      <c r="AD7190">
        <v>0</v>
      </c>
      <c r="AE7190">
        <v>0.93869369019177284</v>
      </c>
    </row>
    <row r="7191" spans="1:31" x14ac:dyDescent="0.25">
      <c r="A7191">
        <v>1733555</v>
      </c>
      <c r="B7191">
        <v>1</v>
      </c>
      <c r="C7191" t="s">
        <v>80</v>
      </c>
      <c r="D7191" t="s">
        <v>90</v>
      </c>
      <c r="E7191" t="s">
        <v>160</v>
      </c>
      <c r="F7191" t="s">
        <v>20538</v>
      </c>
      <c r="G7191" t="s">
        <v>429</v>
      </c>
      <c r="H7191" t="s">
        <v>134</v>
      </c>
      <c r="I7191" t="s">
        <v>135</v>
      </c>
      <c r="J7191" t="s">
        <v>136</v>
      </c>
      <c r="K7191" t="s">
        <v>137</v>
      </c>
      <c r="L7191" t="s">
        <v>20539</v>
      </c>
      <c r="M7191" t="s">
        <v>20540</v>
      </c>
      <c r="N7191">
        <v>3.3455555549999998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11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49.041445994851152</v>
      </c>
      <c r="AC7191">
        <v>0</v>
      </c>
      <c r="AD7191">
        <v>0</v>
      </c>
      <c r="AE7191">
        <v>49.041445994851152</v>
      </c>
    </row>
    <row r="7192" spans="1:31" x14ac:dyDescent="0.25">
      <c r="A7192">
        <v>1733907</v>
      </c>
      <c r="B7192">
        <v>1</v>
      </c>
      <c r="C7192" t="s">
        <v>80</v>
      </c>
      <c r="D7192" t="s">
        <v>108</v>
      </c>
      <c r="E7192" t="s">
        <v>131</v>
      </c>
      <c r="F7192" t="s">
        <v>20541</v>
      </c>
      <c r="G7192" t="s">
        <v>242</v>
      </c>
      <c r="H7192" t="s">
        <v>134</v>
      </c>
      <c r="I7192" t="s">
        <v>135</v>
      </c>
      <c r="J7192" t="s">
        <v>136</v>
      </c>
      <c r="K7192" t="s">
        <v>137</v>
      </c>
      <c r="L7192" t="s">
        <v>20542</v>
      </c>
      <c r="M7192" t="s">
        <v>20543</v>
      </c>
      <c r="N7192">
        <v>4.1780555550000003</v>
      </c>
      <c r="O7192">
        <v>0</v>
      </c>
      <c r="P7192">
        <v>1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0.70049015763413369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0.70049015763413369</v>
      </c>
    </row>
    <row r="7193" spans="1:31" x14ac:dyDescent="0.25">
      <c r="A7193">
        <v>1733575</v>
      </c>
      <c r="B7193">
        <v>1</v>
      </c>
      <c r="C7193" t="s">
        <v>81</v>
      </c>
      <c r="D7193" t="s">
        <v>116</v>
      </c>
      <c r="E7193" t="s">
        <v>150</v>
      </c>
      <c r="F7193" t="s">
        <v>20544</v>
      </c>
      <c r="G7193" t="s">
        <v>186</v>
      </c>
      <c r="H7193" t="s">
        <v>134</v>
      </c>
      <c r="I7193" t="s">
        <v>135</v>
      </c>
      <c r="J7193" t="s">
        <v>136</v>
      </c>
      <c r="K7193" t="s">
        <v>137</v>
      </c>
      <c r="L7193" t="s">
        <v>20545</v>
      </c>
      <c r="M7193" t="s">
        <v>20546</v>
      </c>
      <c r="N7193">
        <v>1.8758333330000001</v>
      </c>
      <c r="O7193">
        <v>0</v>
      </c>
      <c r="P7193">
        <v>12</v>
      </c>
      <c r="Q7193">
        <v>0</v>
      </c>
      <c r="R7193">
        <v>0</v>
      </c>
      <c r="S7193">
        <v>0</v>
      </c>
      <c r="T7193">
        <v>3</v>
      </c>
      <c r="U7193">
        <v>0</v>
      </c>
      <c r="V7193">
        <v>0</v>
      </c>
      <c r="W7193">
        <v>0</v>
      </c>
      <c r="X7193">
        <v>3.4263189490410779</v>
      </c>
      <c r="Y7193">
        <v>0</v>
      </c>
      <c r="Z7193">
        <v>0</v>
      </c>
      <c r="AA7193">
        <v>0</v>
      </c>
      <c r="AB7193">
        <v>5.4360648064055894</v>
      </c>
      <c r="AC7193">
        <v>0</v>
      </c>
      <c r="AD7193">
        <v>0</v>
      </c>
      <c r="AE7193">
        <v>8.8623837554466682</v>
      </c>
    </row>
    <row r="7194" spans="1:31" x14ac:dyDescent="0.25">
      <c r="A7194">
        <v>1733552</v>
      </c>
      <c r="B7194">
        <v>1</v>
      </c>
      <c r="C7194" t="s">
        <v>80</v>
      </c>
      <c r="D7194" t="s">
        <v>97</v>
      </c>
      <c r="E7194" t="s">
        <v>171</v>
      </c>
      <c r="F7194" t="s">
        <v>20547</v>
      </c>
      <c r="G7194" t="s">
        <v>173</v>
      </c>
      <c r="H7194" t="s">
        <v>143</v>
      </c>
      <c r="I7194" t="s">
        <v>135</v>
      </c>
      <c r="J7194" t="s">
        <v>136</v>
      </c>
      <c r="K7194" t="s">
        <v>153</v>
      </c>
      <c r="L7194" t="s">
        <v>20548</v>
      </c>
      <c r="M7194" t="s">
        <v>20549</v>
      </c>
      <c r="N7194">
        <v>2.0525000000000002</v>
      </c>
      <c r="O7194">
        <v>0</v>
      </c>
      <c r="P7194">
        <v>72</v>
      </c>
      <c r="Q7194">
        <v>0</v>
      </c>
      <c r="R7194">
        <v>35</v>
      </c>
      <c r="S7194">
        <v>0</v>
      </c>
      <c r="T7194">
        <v>16</v>
      </c>
      <c r="U7194">
        <v>0</v>
      </c>
      <c r="V7194">
        <v>0</v>
      </c>
      <c r="W7194">
        <v>0</v>
      </c>
      <c r="X7194">
        <v>175.00687354063754</v>
      </c>
      <c r="Y7194">
        <v>0</v>
      </c>
      <c r="Z7194">
        <v>40.961787655776014</v>
      </c>
      <c r="AA7194">
        <v>0</v>
      </c>
      <c r="AB7194">
        <v>54.825322005438458</v>
      </c>
      <c r="AC7194">
        <v>0</v>
      </c>
      <c r="AD7194">
        <v>0</v>
      </c>
      <c r="AE7194">
        <v>270.79398320185203</v>
      </c>
    </row>
    <row r="7195" spans="1:31" x14ac:dyDescent="0.25">
      <c r="A7195">
        <v>1733884</v>
      </c>
      <c r="B7195">
        <v>1</v>
      </c>
      <c r="C7195" t="s">
        <v>81</v>
      </c>
      <c r="D7195" t="s">
        <v>128</v>
      </c>
      <c r="E7195" t="s">
        <v>171</v>
      </c>
      <c r="F7195" t="s">
        <v>20550</v>
      </c>
      <c r="G7195" t="s">
        <v>246</v>
      </c>
      <c r="H7195" t="s">
        <v>143</v>
      </c>
      <c r="I7195" t="s">
        <v>135</v>
      </c>
      <c r="J7195" t="s">
        <v>136</v>
      </c>
      <c r="K7195" t="s">
        <v>137</v>
      </c>
      <c r="L7195" t="s">
        <v>20551</v>
      </c>
      <c r="M7195" t="s">
        <v>20552</v>
      </c>
      <c r="N7195">
        <v>4.0444444439999998</v>
      </c>
      <c r="O7195">
        <v>1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178.94054261222431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178.94054261222431</v>
      </c>
    </row>
    <row r="7196" spans="1:31" x14ac:dyDescent="0.25">
      <c r="A7196">
        <v>1733953</v>
      </c>
      <c r="B7196">
        <v>1</v>
      </c>
      <c r="C7196" t="s">
        <v>80</v>
      </c>
      <c r="D7196" t="s">
        <v>94</v>
      </c>
      <c r="E7196" t="s">
        <v>131</v>
      </c>
      <c r="F7196" t="s">
        <v>20553</v>
      </c>
      <c r="G7196" t="s">
        <v>133</v>
      </c>
      <c r="H7196" t="s">
        <v>134</v>
      </c>
      <c r="I7196" t="s">
        <v>135</v>
      </c>
      <c r="J7196" t="s">
        <v>136</v>
      </c>
      <c r="K7196" t="s">
        <v>137</v>
      </c>
      <c r="L7196" t="s">
        <v>20554</v>
      </c>
      <c r="M7196" t="s">
        <v>20555</v>
      </c>
      <c r="N7196">
        <v>4.4411111109999997</v>
      </c>
      <c r="O7196">
        <v>0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0.12399573188559002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0.12399573188559002</v>
      </c>
    </row>
    <row r="7197" spans="1:31" x14ac:dyDescent="0.25">
      <c r="A7197">
        <v>1733598</v>
      </c>
      <c r="B7197">
        <v>1</v>
      </c>
      <c r="C7197" t="s">
        <v>80</v>
      </c>
      <c r="D7197" t="s">
        <v>93</v>
      </c>
      <c r="E7197" t="s">
        <v>140</v>
      </c>
      <c r="F7197" t="s">
        <v>756</v>
      </c>
      <c r="G7197" t="s">
        <v>147</v>
      </c>
      <c r="H7197" t="s">
        <v>143</v>
      </c>
      <c r="I7197" t="s">
        <v>135</v>
      </c>
      <c r="J7197" t="s">
        <v>136</v>
      </c>
      <c r="K7197" t="s">
        <v>137</v>
      </c>
      <c r="L7197" t="s">
        <v>20556</v>
      </c>
      <c r="M7197" t="s">
        <v>20557</v>
      </c>
      <c r="N7197">
        <v>0.98722222199999998</v>
      </c>
      <c r="O7197">
        <v>1</v>
      </c>
      <c r="P7197">
        <v>179</v>
      </c>
      <c r="Q7197">
        <v>9</v>
      </c>
      <c r="R7197">
        <v>8</v>
      </c>
      <c r="S7197">
        <v>1</v>
      </c>
      <c r="T7197">
        <v>42</v>
      </c>
      <c r="U7197">
        <v>1</v>
      </c>
      <c r="V7197">
        <v>0</v>
      </c>
      <c r="W7197">
        <v>0.27781427841477779</v>
      </c>
      <c r="X7197">
        <v>33.472627059512739</v>
      </c>
      <c r="Y7197">
        <v>19.239875853130272</v>
      </c>
      <c r="Z7197">
        <v>1.5705555737848516</v>
      </c>
      <c r="AA7197">
        <v>0.66143724489995348</v>
      </c>
      <c r="AB7197">
        <v>13.980488412637117</v>
      </c>
      <c r="AC7197">
        <v>134.31254292937285</v>
      </c>
      <c r="AD7197">
        <v>0</v>
      </c>
      <c r="AE7197">
        <v>203.51534135175257</v>
      </c>
    </row>
    <row r="7198" spans="1:31" x14ac:dyDescent="0.25">
      <c r="A7198">
        <v>1733738</v>
      </c>
      <c r="B7198">
        <v>1</v>
      </c>
      <c r="C7198" t="s">
        <v>80</v>
      </c>
      <c r="D7198" t="s">
        <v>85</v>
      </c>
      <c r="E7198" t="s">
        <v>160</v>
      </c>
      <c r="F7198" t="s">
        <v>20558</v>
      </c>
      <c r="G7198" t="s">
        <v>173</v>
      </c>
      <c r="H7198" t="s">
        <v>134</v>
      </c>
      <c r="I7198" t="s">
        <v>135</v>
      </c>
      <c r="J7198" t="s">
        <v>136</v>
      </c>
      <c r="K7198" t="s">
        <v>153</v>
      </c>
      <c r="L7198" t="s">
        <v>20559</v>
      </c>
      <c r="M7198" t="s">
        <v>20560</v>
      </c>
      <c r="N7198">
        <v>0.106691666</v>
      </c>
      <c r="O7198">
        <v>0</v>
      </c>
      <c r="P7198">
        <v>201</v>
      </c>
      <c r="Q7198">
        <v>0</v>
      </c>
      <c r="R7198">
        <v>0</v>
      </c>
      <c r="S7198">
        <v>0</v>
      </c>
      <c r="T7198">
        <v>12</v>
      </c>
      <c r="U7198">
        <v>0</v>
      </c>
      <c r="V7198">
        <v>0</v>
      </c>
      <c r="W7198">
        <v>0</v>
      </c>
      <c r="X7198">
        <v>7.0633788415617742</v>
      </c>
      <c r="Y7198">
        <v>0</v>
      </c>
      <c r="Z7198">
        <v>0</v>
      </c>
      <c r="AA7198">
        <v>0</v>
      </c>
      <c r="AB7198">
        <v>0.4494237809644917</v>
      </c>
      <c r="AC7198">
        <v>0</v>
      </c>
      <c r="AD7198">
        <v>0</v>
      </c>
      <c r="AE7198">
        <v>7.5128026225262658</v>
      </c>
    </row>
    <row r="7199" spans="1:31" x14ac:dyDescent="0.25">
      <c r="A7199">
        <v>1733675</v>
      </c>
      <c r="B7199">
        <v>1</v>
      </c>
      <c r="C7199" t="s">
        <v>80</v>
      </c>
      <c r="D7199" t="s">
        <v>96</v>
      </c>
      <c r="E7199" t="s">
        <v>131</v>
      </c>
      <c r="F7199" t="s">
        <v>20561</v>
      </c>
      <c r="G7199" t="s">
        <v>242</v>
      </c>
      <c r="H7199" t="s">
        <v>134</v>
      </c>
      <c r="I7199" t="s">
        <v>135</v>
      </c>
      <c r="J7199" t="s">
        <v>136</v>
      </c>
      <c r="K7199" t="s">
        <v>137</v>
      </c>
      <c r="L7199" t="s">
        <v>20562</v>
      </c>
      <c r="M7199" t="s">
        <v>20563</v>
      </c>
      <c r="N7199">
        <v>6.1983333329999999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0.42888225008913117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0.42888225008913117</v>
      </c>
    </row>
    <row r="7200" spans="1:31" x14ac:dyDescent="0.25">
      <c r="A7200">
        <v>1734030</v>
      </c>
      <c r="B7200">
        <v>1</v>
      </c>
      <c r="C7200" t="s">
        <v>80</v>
      </c>
      <c r="D7200" t="s">
        <v>82</v>
      </c>
      <c r="E7200" t="s">
        <v>160</v>
      </c>
      <c r="F7200" t="s">
        <v>20564</v>
      </c>
      <c r="G7200" t="s">
        <v>429</v>
      </c>
      <c r="H7200" t="s">
        <v>134</v>
      </c>
      <c r="I7200" t="s">
        <v>135</v>
      </c>
      <c r="J7200" t="s">
        <v>136</v>
      </c>
      <c r="K7200" t="s">
        <v>137</v>
      </c>
      <c r="L7200" t="s">
        <v>20565</v>
      </c>
      <c r="M7200" t="s">
        <v>20566</v>
      </c>
      <c r="N7200">
        <v>0.74083333299999998</v>
      </c>
      <c r="O7200">
        <v>0</v>
      </c>
      <c r="P7200">
        <v>143</v>
      </c>
      <c r="Q7200">
        <v>0</v>
      </c>
      <c r="R7200">
        <v>0</v>
      </c>
      <c r="S7200">
        <v>0</v>
      </c>
      <c r="T7200">
        <v>17</v>
      </c>
      <c r="U7200">
        <v>0</v>
      </c>
      <c r="V7200">
        <v>0</v>
      </c>
      <c r="W7200">
        <v>0</v>
      </c>
      <c r="X7200">
        <v>37.793944565631918</v>
      </c>
      <c r="Y7200">
        <v>0</v>
      </c>
      <c r="Z7200">
        <v>0</v>
      </c>
      <c r="AA7200">
        <v>0</v>
      </c>
      <c r="AB7200">
        <v>6.8519764458823698</v>
      </c>
      <c r="AC7200">
        <v>0</v>
      </c>
      <c r="AD7200">
        <v>0</v>
      </c>
      <c r="AE7200">
        <v>44.645921011514289</v>
      </c>
    </row>
    <row r="7201" spans="1:31" x14ac:dyDescent="0.25">
      <c r="A7201">
        <v>1733821</v>
      </c>
      <c r="B7201">
        <v>1</v>
      </c>
      <c r="C7201" t="s">
        <v>80</v>
      </c>
      <c r="D7201" t="s">
        <v>93</v>
      </c>
      <c r="E7201" t="s">
        <v>140</v>
      </c>
      <c r="F7201" t="s">
        <v>10663</v>
      </c>
      <c r="G7201" t="s">
        <v>147</v>
      </c>
      <c r="H7201" t="s">
        <v>143</v>
      </c>
      <c r="I7201" t="s">
        <v>135</v>
      </c>
      <c r="J7201" t="s">
        <v>136</v>
      </c>
      <c r="K7201" t="s">
        <v>137</v>
      </c>
      <c r="L7201" t="s">
        <v>20567</v>
      </c>
      <c r="M7201" t="s">
        <v>20568</v>
      </c>
      <c r="N7201">
        <v>1.683888888</v>
      </c>
      <c r="O7201">
        <v>0</v>
      </c>
      <c r="P7201">
        <v>310</v>
      </c>
      <c r="Q7201">
        <v>17</v>
      </c>
      <c r="R7201">
        <v>161</v>
      </c>
      <c r="S7201">
        <v>1</v>
      </c>
      <c r="T7201">
        <v>1</v>
      </c>
      <c r="U7201">
        <v>0</v>
      </c>
      <c r="V7201">
        <v>0</v>
      </c>
      <c r="W7201">
        <v>0</v>
      </c>
      <c r="X7201">
        <v>87.118657129999306</v>
      </c>
      <c r="Y7201">
        <v>88.030353893092709</v>
      </c>
      <c r="Z7201">
        <v>108.35273383423828</v>
      </c>
      <c r="AA7201">
        <v>2.3745926516223554</v>
      </c>
      <c r="AB7201">
        <v>0</v>
      </c>
      <c r="AC7201">
        <v>0</v>
      </c>
      <c r="AD7201">
        <v>0</v>
      </c>
      <c r="AE7201">
        <v>285.8763375089527</v>
      </c>
    </row>
    <row r="7202" spans="1:31" x14ac:dyDescent="0.25">
      <c r="A7202">
        <v>1733515</v>
      </c>
      <c r="B7202">
        <v>1</v>
      </c>
      <c r="C7202" t="s">
        <v>80</v>
      </c>
      <c r="D7202" t="s">
        <v>94</v>
      </c>
      <c r="E7202" t="s">
        <v>171</v>
      </c>
      <c r="F7202" t="s">
        <v>20569</v>
      </c>
      <c r="G7202" t="s">
        <v>152</v>
      </c>
      <c r="H7202" t="s">
        <v>143</v>
      </c>
      <c r="I7202" t="s">
        <v>135</v>
      </c>
      <c r="J7202" t="s">
        <v>136</v>
      </c>
      <c r="K7202" t="s">
        <v>153</v>
      </c>
      <c r="L7202" t="s">
        <v>20570</v>
      </c>
      <c r="M7202" t="s">
        <v>20571</v>
      </c>
      <c r="N7202">
        <v>7.6463527769999997</v>
      </c>
      <c r="O7202">
        <v>0</v>
      </c>
      <c r="P7202">
        <v>509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1076.1561532662047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1076.1561532662047</v>
      </c>
    </row>
    <row r="7203" spans="1:31" x14ac:dyDescent="0.25">
      <c r="A7203">
        <v>1733681</v>
      </c>
      <c r="B7203">
        <v>1</v>
      </c>
      <c r="C7203" t="s">
        <v>80</v>
      </c>
      <c r="D7203" t="s">
        <v>91</v>
      </c>
      <c r="E7203" t="s">
        <v>131</v>
      </c>
      <c r="F7203" t="s">
        <v>20572</v>
      </c>
      <c r="G7203" t="s">
        <v>242</v>
      </c>
      <c r="H7203" t="s">
        <v>134</v>
      </c>
      <c r="I7203" t="s">
        <v>135</v>
      </c>
      <c r="J7203" t="s">
        <v>136</v>
      </c>
      <c r="K7203" t="s">
        <v>137</v>
      </c>
      <c r="L7203" t="s">
        <v>20573</v>
      </c>
      <c r="M7203" t="s">
        <v>20574</v>
      </c>
      <c r="N7203">
        <v>1.64</v>
      </c>
      <c r="O7203">
        <v>0</v>
      </c>
      <c r="P7203">
        <v>3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1.1795995794306819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1.1795995794306819</v>
      </c>
    </row>
    <row r="7204" spans="1:31" x14ac:dyDescent="0.25">
      <c r="A7204">
        <v>1734013</v>
      </c>
      <c r="B7204">
        <v>1</v>
      </c>
      <c r="C7204" t="s">
        <v>80</v>
      </c>
      <c r="D7204" t="s">
        <v>103</v>
      </c>
      <c r="E7204" t="s">
        <v>131</v>
      </c>
      <c r="F7204" t="s">
        <v>20575</v>
      </c>
      <c r="G7204" t="s">
        <v>133</v>
      </c>
      <c r="H7204" t="s">
        <v>134</v>
      </c>
      <c r="I7204" t="s">
        <v>135</v>
      </c>
      <c r="J7204" t="s">
        <v>136</v>
      </c>
      <c r="K7204" t="s">
        <v>137</v>
      </c>
      <c r="L7204" t="s">
        <v>20576</v>
      </c>
      <c r="M7204" t="s">
        <v>20577</v>
      </c>
      <c r="N7204">
        <v>1.226388888</v>
      </c>
      <c r="O7204">
        <v>0</v>
      </c>
      <c r="P7204">
        <v>1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0.21325841059735673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0.21325841059735673</v>
      </c>
    </row>
    <row r="7205" spans="1:31" x14ac:dyDescent="0.25">
      <c r="A7205">
        <v>1733489</v>
      </c>
      <c r="B7205">
        <v>1</v>
      </c>
      <c r="C7205" t="s">
        <v>80</v>
      </c>
      <c r="D7205" t="s">
        <v>82</v>
      </c>
      <c r="E7205" t="s">
        <v>150</v>
      </c>
      <c r="F7205" t="s">
        <v>16683</v>
      </c>
      <c r="G7205" t="s">
        <v>152</v>
      </c>
      <c r="H7205" t="s">
        <v>134</v>
      </c>
      <c r="I7205" t="s">
        <v>135</v>
      </c>
      <c r="J7205" t="s">
        <v>136</v>
      </c>
      <c r="K7205" t="s">
        <v>153</v>
      </c>
      <c r="L7205" t="s">
        <v>20578</v>
      </c>
      <c r="M7205" t="s">
        <v>20579</v>
      </c>
      <c r="N7205">
        <v>7.506644444</v>
      </c>
      <c r="O7205">
        <v>0</v>
      </c>
      <c r="P7205">
        <v>941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2483.9239963635732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2483.9239963635732</v>
      </c>
    </row>
    <row r="7206" spans="1:31" x14ac:dyDescent="0.25">
      <c r="A7206">
        <v>1733495</v>
      </c>
      <c r="B7206">
        <v>1</v>
      </c>
      <c r="C7206" t="s">
        <v>80</v>
      </c>
      <c r="D7206" t="s">
        <v>83</v>
      </c>
      <c r="E7206" t="s">
        <v>171</v>
      </c>
      <c r="F7206" t="s">
        <v>20580</v>
      </c>
      <c r="G7206" t="s">
        <v>173</v>
      </c>
      <c r="H7206" t="s">
        <v>143</v>
      </c>
      <c r="I7206" t="s">
        <v>135</v>
      </c>
      <c r="J7206" t="s">
        <v>136</v>
      </c>
      <c r="K7206" t="s">
        <v>153</v>
      </c>
      <c r="L7206" t="s">
        <v>20581</v>
      </c>
      <c r="M7206" t="s">
        <v>20582</v>
      </c>
      <c r="N7206">
        <v>6.2572222220000002</v>
      </c>
      <c r="O7206">
        <v>0</v>
      </c>
      <c r="P7206">
        <v>524</v>
      </c>
      <c r="Q7206">
        <v>0</v>
      </c>
      <c r="R7206">
        <v>0</v>
      </c>
      <c r="S7206">
        <v>0</v>
      </c>
      <c r="T7206">
        <v>84</v>
      </c>
      <c r="U7206">
        <v>0</v>
      </c>
      <c r="V7206">
        <v>0</v>
      </c>
      <c r="W7206">
        <v>0</v>
      </c>
      <c r="X7206">
        <v>1152.8471747056738</v>
      </c>
      <c r="Y7206">
        <v>0</v>
      </c>
      <c r="Z7206">
        <v>0</v>
      </c>
      <c r="AA7206">
        <v>0</v>
      </c>
      <c r="AB7206">
        <v>766.73253991718877</v>
      </c>
      <c r="AC7206">
        <v>0</v>
      </c>
      <c r="AD7206">
        <v>0</v>
      </c>
      <c r="AE7206">
        <v>1919.5797146228624</v>
      </c>
    </row>
    <row r="7207" spans="1:31" x14ac:dyDescent="0.25">
      <c r="A7207">
        <v>1733472</v>
      </c>
      <c r="B7207">
        <v>1</v>
      </c>
      <c r="C7207" t="s">
        <v>80</v>
      </c>
      <c r="D7207" t="s">
        <v>82</v>
      </c>
      <c r="E7207" t="s">
        <v>131</v>
      </c>
      <c r="F7207" t="s">
        <v>20583</v>
      </c>
      <c r="G7207" t="s">
        <v>269</v>
      </c>
      <c r="H7207" t="s">
        <v>134</v>
      </c>
      <c r="I7207" t="s">
        <v>135</v>
      </c>
      <c r="J7207" t="s">
        <v>136</v>
      </c>
      <c r="K7207" t="s">
        <v>137</v>
      </c>
      <c r="L7207" t="s">
        <v>20584</v>
      </c>
      <c r="M7207" t="s">
        <v>20585</v>
      </c>
      <c r="N7207">
        <v>3.3450000000000002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5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0.62792847798453999</v>
      </c>
      <c r="AC7207">
        <v>0</v>
      </c>
      <c r="AD7207">
        <v>0</v>
      </c>
      <c r="AE7207">
        <v>0.62792847798453999</v>
      </c>
    </row>
    <row r="7208" spans="1:31" x14ac:dyDescent="0.25">
      <c r="A7208">
        <v>1733446</v>
      </c>
      <c r="B7208">
        <v>1</v>
      </c>
      <c r="C7208" t="s">
        <v>80</v>
      </c>
      <c r="D7208" t="s">
        <v>93</v>
      </c>
      <c r="E7208" t="s">
        <v>140</v>
      </c>
      <c r="F7208" t="s">
        <v>756</v>
      </c>
      <c r="G7208" t="s">
        <v>147</v>
      </c>
      <c r="H7208" t="s">
        <v>143</v>
      </c>
      <c r="I7208" t="s">
        <v>135</v>
      </c>
      <c r="J7208" t="s">
        <v>136</v>
      </c>
      <c r="K7208" t="s">
        <v>137</v>
      </c>
      <c r="L7208" t="s">
        <v>20586</v>
      </c>
      <c r="M7208" t="s">
        <v>20587</v>
      </c>
      <c r="N7208">
        <v>1.5247222220000001</v>
      </c>
      <c r="O7208">
        <v>1</v>
      </c>
      <c r="P7208">
        <v>179</v>
      </c>
      <c r="Q7208">
        <v>9</v>
      </c>
      <c r="R7208">
        <v>8</v>
      </c>
      <c r="S7208">
        <v>1</v>
      </c>
      <c r="T7208">
        <v>42</v>
      </c>
      <c r="U7208">
        <v>1</v>
      </c>
      <c r="V7208">
        <v>0</v>
      </c>
      <c r="W7208">
        <v>0.32888197720038892</v>
      </c>
      <c r="X7208">
        <v>39.625550681696843</v>
      </c>
      <c r="Y7208">
        <v>25.179314583085727</v>
      </c>
      <c r="Z7208">
        <v>1.7709893638745777</v>
      </c>
      <c r="AA7208">
        <v>0.62179809667324171</v>
      </c>
      <c r="AB7208">
        <v>10.533439770960923</v>
      </c>
      <c r="AC7208">
        <v>99.873638257491535</v>
      </c>
      <c r="AD7208">
        <v>0</v>
      </c>
      <c r="AE7208">
        <v>177.93361273098324</v>
      </c>
    </row>
    <row r="7209" spans="1:31" x14ac:dyDescent="0.25">
      <c r="A7209">
        <v>1733615</v>
      </c>
      <c r="B7209">
        <v>1</v>
      </c>
      <c r="C7209" t="s">
        <v>81</v>
      </c>
      <c r="D7209" t="s">
        <v>128</v>
      </c>
      <c r="E7209" t="s">
        <v>171</v>
      </c>
      <c r="F7209" t="s">
        <v>20588</v>
      </c>
      <c r="G7209" t="s">
        <v>147</v>
      </c>
      <c r="H7209" t="s">
        <v>143</v>
      </c>
      <c r="I7209" t="s">
        <v>455</v>
      </c>
      <c r="J7209" t="s">
        <v>136</v>
      </c>
      <c r="K7209" t="s">
        <v>137</v>
      </c>
      <c r="L7209" t="s">
        <v>20589</v>
      </c>
      <c r="M7209" t="s">
        <v>20590</v>
      </c>
      <c r="N7209">
        <v>1.5833333000000002E-2</v>
      </c>
      <c r="O7209">
        <v>0</v>
      </c>
      <c r="P7209">
        <v>537</v>
      </c>
      <c r="Q7209">
        <v>3</v>
      </c>
      <c r="R7209">
        <v>27</v>
      </c>
      <c r="S7209">
        <v>3</v>
      </c>
      <c r="T7209">
        <v>73</v>
      </c>
      <c r="U7209">
        <v>0</v>
      </c>
      <c r="V7209">
        <v>0</v>
      </c>
      <c r="W7209">
        <v>0</v>
      </c>
      <c r="X7209">
        <v>1.4684935341455201</v>
      </c>
      <c r="Y7209">
        <v>1.426594217135E-2</v>
      </c>
      <c r="Z7209">
        <v>7.7635109653833315E-2</v>
      </c>
      <c r="AA7209">
        <v>3.2882472206796673E-2</v>
      </c>
      <c r="AB7209">
        <v>0.79411730410322012</v>
      </c>
      <c r="AC7209">
        <v>0</v>
      </c>
      <c r="AD7209">
        <v>0</v>
      </c>
      <c r="AE7209">
        <v>2.3873943622807201</v>
      </c>
    </row>
    <row r="7210" spans="1:31" x14ac:dyDescent="0.25">
      <c r="A7210">
        <v>1733509</v>
      </c>
      <c r="B7210">
        <v>1</v>
      </c>
      <c r="C7210" t="s">
        <v>80</v>
      </c>
      <c r="D7210" t="s">
        <v>85</v>
      </c>
      <c r="E7210" t="s">
        <v>160</v>
      </c>
      <c r="F7210" t="s">
        <v>20591</v>
      </c>
      <c r="G7210" t="s">
        <v>173</v>
      </c>
      <c r="H7210" t="s">
        <v>134</v>
      </c>
      <c r="I7210" t="s">
        <v>135</v>
      </c>
      <c r="J7210" t="s">
        <v>136</v>
      </c>
      <c r="K7210" t="s">
        <v>153</v>
      </c>
      <c r="L7210" t="s">
        <v>20592</v>
      </c>
      <c r="M7210" t="s">
        <v>20593</v>
      </c>
      <c r="N7210">
        <v>1.106666666</v>
      </c>
      <c r="O7210">
        <v>0</v>
      </c>
      <c r="P7210">
        <v>354</v>
      </c>
      <c r="Q7210">
        <v>0</v>
      </c>
      <c r="R7210">
        <v>0</v>
      </c>
      <c r="S7210">
        <v>0</v>
      </c>
      <c r="T7210">
        <v>35</v>
      </c>
      <c r="U7210">
        <v>0</v>
      </c>
      <c r="V7210">
        <v>0</v>
      </c>
      <c r="W7210">
        <v>0</v>
      </c>
      <c r="X7210">
        <v>101.6761980335347</v>
      </c>
      <c r="Y7210">
        <v>0</v>
      </c>
      <c r="Z7210">
        <v>0</v>
      </c>
      <c r="AA7210">
        <v>0</v>
      </c>
      <c r="AB7210">
        <v>17.640545908196074</v>
      </c>
      <c r="AC7210">
        <v>0</v>
      </c>
      <c r="AD7210">
        <v>0</v>
      </c>
      <c r="AE7210">
        <v>119.31674394173078</v>
      </c>
    </row>
    <row r="7211" spans="1:31" x14ac:dyDescent="0.25">
      <c r="A7211">
        <v>1733807</v>
      </c>
      <c r="B7211">
        <v>1</v>
      </c>
      <c r="C7211" t="s">
        <v>80</v>
      </c>
      <c r="D7211" t="s">
        <v>84</v>
      </c>
      <c r="E7211" t="s">
        <v>150</v>
      </c>
      <c r="F7211" t="s">
        <v>20594</v>
      </c>
      <c r="G7211" t="s">
        <v>157</v>
      </c>
      <c r="H7211" t="s">
        <v>134</v>
      </c>
      <c r="I7211" t="s">
        <v>135</v>
      </c>
      <c r="J7211" t="s">
        <v>3</v>
      </c>
      <c r="K7211" t="s">
        <v>137</v>
      </c>
      <c r="L7211" t="s">
        <v>20595</v>
      </c>
      <c r="M7211" t="s">
        <v>20596</v>
      </c>
      <c r="N7211">
        <v>1.2766666659999999</v>
      </c>
      <c r="O7211">
        <v>0</v>
      </c>
      <c r="P7211">
        <v>939</v>
      </c>
      <c r="Q7211">
        <v>0</v>
      </c>
      <c r="R7211">
        <v>0</v>
      </c>
      <c r="S7211">
        <v>0</v>
      </c>
      <c r="T7211">
        <v>67</v>
      </c>
      <c r="U7211">
        <v>0</v>
      </c>
      <c r="V7211">
        <v>0</v>
      </c>
      <c r="W7211">
        <v>0</v>
      </c>
      <c r="X7211">
        <v>279.13041719198634</v>
      </c>
      <c r="Y7211">
        <v>0</v>
      </c>
      <c r="Z7211">
        <v>0</v>
      </c>
      <c r="AA7211">
        <v>0</v>
      </c>
      <c r="AB7211">
        <v>65.447735396302051</v>
      </c>
      <c r="AC7211">
        <v>0</v>
      </c>
      <c r="AD7211">
        <v>0</v>
      </c>
      <c r="AE7211">
        <v>344.57815258828839</v>
      </c>
    </row>
    <row r="7212" spans="1:31" x14ac:dyDescent="0.25">
      <c r="A7212">
        <v>1733950</v>
      </c>
      <c r="B7212">
        <v>1</v>
      </c>
      <c r="C7212" t="s">
        <v>80</v>
      </c>
      <c r="D7212" t="s">
        <v>83</v>
      </c>
      <c r="E7212" t="s">
        <v>150</v>
      </c>
      <c r="F7212" t="s">
        <v>20597</v>
      </c>
      <c r="G7212" t="s">
        <v>162</v>
      </c>
      <c r="H7212" t="s">
        <v>134</v>
      </c>
      <c r="I7212" t="s">
        <v>135</v>
      </c>
      <c r="J7212" t="s">
        <v>136</v>
      </c>
      <c r="K7212" t="s">
        <v>137</v>
      </c>
      <c r="L7212" t="s">
        <v>20598</v>
      </c>
      <c r="M7212" t="s">
        <v>20599</v>
      </c>
      <c r="N7212">
        <v>2.0691666660000001</v>
      </c>
      <c r="O7212">
        <v>0</v>
      </c>
      <c r="P7212">
        <v>2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3.1093756996381883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3.1093756996381883</v>
      </c>
    </row>
    <row r="7213" spans="1:31" x14ac:dyDescent="0.25">
      <c r="A7213">
        <v>1733801</v>
      </c>
      <c r="B7213">
        <v>1</v>
      </c>
      <c r="C7213" t="s">
        <v>80</v>
      </c>
      <c r="D7213" t="s">
        <v>85</v>
      </c>
      <c r="E7213" t="s">
        <v>150</v>
      </c>
      <c r="F7213" t="s">
        <v>20600</v>
      </c>
      <c r="G7213" t="s">
        <v>162</v>
      </c>
      <c r="H7213" t="s">
        <v>134</v>
      </c>
      <c r="I7213" t="s">
        <v>135</v>
      </c>
      <c r="J7213" t="s">
        <v>136</v>
      </c>
      <c r="K7213" t="s">
        <v>137</v>
      </c>
      <c r="L7213" t="s">
        <v>20601</v>
      </c>
      <c r="M7213" t="s">
        <v>20602</v>
      </c>
      <c r="N7213">
        <v>0.99638888800000003</v>
      </c>
      <c r="O7213">
        <v>0</v>
      </c>
      <c r="P7213">
        <v>731</v>
      </c>
      <c r="Q7213">
        <v>0</v>
      </c>
      <c r="R7213">
        <v>0</v>
      </c>
      <c r="S7213">
        <v>0</v>
      </c>
      <c r="T7213">
        <v>241</v>
      </c>
      <c r="U7213">
        <v>0</v>
      </c>
      <c r="V7213">
        <v>0</v>
      </c>
      <c r="W7213">
        <v>0</v>
      </c>
      <c r="X7213">
        <v>191.25576709982377</v>
      </c>
      <c r="Y7213">
        <v>0</v>
      </c>
      <c r="Z7213">
        <v>0</v>
      </c>
      <c r="AA7213">
        <v>0</v>
      </c>
      <c r="AB7213">
        <v>327.68177786039234</v>
      </c>
      <c r="AC7213">
        <v>0</v>
      </c>
      <c r="AD7213">
        <v>0</v>
      </c>
      <c r="AE7213">
        <v>518.93754496021609</v>
      </c>
    </row>
    <row r="7214" spans="1:31" x14ac:dyDescent="0.25">
      <c r="A7214">
        <v>1733624</v>
      </c>
      <c r="B7214">
        <v>1</v>
      </c>
      <c r="C7214" t="s">
        <v>80</v>
      </c>
      <c r="D7214" t="s">
        <v>106</v>
      </c>
      <c r="E7214" t="s">
        <v>160</v>
      </c>
      <c r="F7214" t="s">
        <v>20603</v>
      </c>
      <c r="G7214" t="s">
        <v>326</v>
      </c>
      <c r="H7214" t="s">
        <v>134</v>
      </c>
      <c r="I7214" t="s">
        <v>135</v>
      </c>
      <c r="J7214" t="s">
        <v>136</v>
      </c>
      <c r="K7214" t="s">
        <v>137</v>
      </c>
      <c r="L7214" t="s">
        <v>20604</v>
      </c>
      <c r="M7214" t="s">
        <v>20605</v>
      </c>
      <c r="N7214">
        <v>4.5055555549999999</v>
      </c>
      <c r="O7214">
        <v>0</v>
      </c>
      <c r="P7214">
        <v>11</v>
      </c>
      <c r="Q7214">
        <v>0</v>
      </c>
      <c r="R7214">
        <v>4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10.232038770206549</v>
      </c>
      <c r="Y7214">
        <v>0</v>
      </c>
      <c r="Z7214">
        <v>3.0400338190309122</v>
      </c>
      <c r="AA7214">
        <v>0</v>
      </c>
      <c r="AB7214">
        <v>0</v>
      </c>
      <c r="AC7214">
        <v>0</v>
      </c>
      <c r="AD7214">
        <v>0</v>
      </c>
      <c r="AE7214">
        <v>13.27207258923746</v>
      </c>
    </row>
    <row r="7215" spans="1:31" x14ac:dyDescent="0.25">
      <c r="A7215">
        <v>1733833</v>
      </c>
      <c r="B7215">
        <v>1</v>
      </c>
      <c r="C7215" t="s">
        <v>80</v>
      </c>
      <c r="D7215" t="s">
        <v>105</v>
      </c>
      <c r="E7215" t="s">
        <v>131</v>
      </c>
      <c r="F7215" t="s">
        <v>20606</v>
      </c>
      <c r="G7215" t="s">
        <v>133</v>
      </c>
      <c r="H7215" t="s">
        <v>134</v>
      </c>
      <c r="I7215" t="s">
        <v>135</v>
      </c>
      <c r="J7215" t="s">
        <v>136</v>
      </c>
      <c r="K7215" t="s">
        <v>137</v>
      </c>
      <c r="L7215" t="s">
        <v>20477</v>
      </c>
      <c r="M7215" t="s">
        <v>20607</v>
      </c>
      <c r="N7215">
        <v>2.0452777769999999</v>
      </c>
      <c r="O7215">
        <v>0</v>
      </c>
      <c r="P7215">
        <v>1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7.5169745101305543E-2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7.5169745101305543E-2</v>
      </c>
    </row>
    <row r="7216" spans="1:31" x14ac:dyDescent="0.25">
      <c r="A7216">
        <v>1733787</v>
      </c>
      <c r="B7216">
        <v>1</v>
      </c>
      <c r="C7216" t="s">
        <v>80</v>
      </c>
      <c r="D7216" t="s">
        <v>90</v>
      </c>
      <c r="E7216" t="s">
        <v>131</v>
      </c>
      <c r="F7216" t="s">
        <v>20608</v>
      </c>
      <c r="G7216" t="s">
        <v>133</v>
      </c>
      <c r="H7216" t="s">
        <v>134</v>
      </c>
      <c r="I7216" t="s">
        <v>135</v>
      </c>
      <c r="J7216" t="s">
        <v>136</v>
      </c>
      <c r="K7216" t="s">
        <v>137</v>
      </c>
      <c r="L7216" t="s">
        <v>20609</v>
      </c>
      <c r="M7216" t="s">
        <v>20610</v>
      </c>
      <c r="N7216">
        <v>1.4388888879999999</v>
      </c>
      <c r="O7216">
        <v>0</v>
      </c>
      <c r="P7216">
        <v>3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2.1167232618474667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2.1167232618474667</v>
      </c>
    </row>
    <row r="7217" spans="1:31" x14ac:dyDescent="0.25">
      <c r="A7217">
        <v>1734019</v>
      </c>
      <c r="B7217">
        <v>1</v>
      </c>
      <c r="C7217" t="s">
        <v>80</v>
      </c>
      <c r="D7217" t="s">
        <v>94</v>
      </c>
      <c r="E7217" t="s">
        <v>131</v>
      </c>
      <c r="F7217" t="s">
        <v>20611</v>
      </c>
      <c r="G7217" t="s">
        <v>133</v>
      </c>
      <c r="H7217" t="s">
        <v>134</v>
      </c>
      <c r="I7217" t="s">
        <v>135</v>
      </c>
      <c r="J7217" t="s">
        <v>136</v>
      </c>
      <c r="K7217" t="s">
        <v>137</v>
      </c>
      <c r="L7217" t="s">
        <v>20612</v>
      </c>
      <c r="M7217" t="s">
        <v>20613</v>
      </c>
      <c r="N7217">
        <v>2.1297222219999998</v>
      </c>
      <c r="O7217">
        <v>0</v>
      </c>
      <c r="P7217">
        <v>1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0.473525592964125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0.473525592964125</v>
      </c>
    </row>
    <row r="7218" spans="1:31" x14ac:dyDescent="0.25">
      <c r="A7218">
        <v>1733438</v>
      </c>
      <c r="B7218">
        <v>1</v>
      </c>
      <c r="C7218" t="s">
        <v>80</v>
      </c>
      <c r="D7218" t="s">
        <v>88</v>
      </c>
      <c r="E7218" t="s">
        <v>160</v>
      </c>
      <c r="F7218" t="s">
        <v>18790</v>
      </c>
      <c r="G7218" t="s">
        <v>326</v>
      </c>
      <c r="H7218" t="s">
        <v>134</v>
      </c>
      <c r="I7218" t="s">
        <v>135</v>
      </c>
      <c r="J7218" t="s">
        <v>136</v>
      </c>
      <c r="K7218" t="s">
        <v>137</v>
      </c>
      <c r="L7218" t="s">
        <v>20614</v>
      </c>
      <c r="M7218" t="s">
        <v>20615</v>
      </c>
      <c r="N7218">
        <v>2.7580555549999999</v>
      </c>
      <c r="O7218">
        <v>0</v>
      </c>
      <c r="P7218">
        <v>13</v>
      </c>
      <c r="Q7218">
        <v>0</v>
      </c>
      <c r="R7218">
        <v>0</v>
      </c>
      <c r="S7218">
        <v>0</v>
      </c>
      <c r="T7218">
        <v>8</v>
      </c>
      <c r="U7218">
        <v>0</v>
      </c>
      <c r="V7218">
        <v>0</v>
      </c>
      <c r="W7218">
        <v>0</v>
      </c>
      <c r="X7218">
        <v>8.9187595566629785</v>
      </c>
      <c r="Y7218">
        <v>0</v>
      </c>
      <c r="Z7218">
        <v>0</v>
      </c>
      <c r="AA7218">
        <v>0</v>
      </c>
      <c r="AB7218">
        <v>17.854401366987975</v>
      </c>
      <c r="AC7218">
        <v>0</v>
      </c>
      <c r="AD7218">
        <v>0</v>
      </c>
      <c r="AE7218">
        <v>26.773160923650956</v>
      </c>
    </row>
    <row r="7219" spans="1:31" x14ac:dyDescent="0.25">
      <c r="A7219">
        <v>1733478</v>
      </c>
      <c r="B7219">
        <v>1</v>
      </c>
      <c r="C7219" t="s">
        <v>81</v>
      </c>
      <c r="D7219" t="s">
        <v>123</v>
      </c>
      <c r="E7219" t="s">
        <v>140</v>
      </c>
      <c r="F7219" t="s">
        <v>20264</v>
      </c>
      <c r="G7219" t="s">
        <v>147</v>
      </c>
      <c r="H7219" t="s">
        <v>143</v>
      </c>
      <c r="I7219" t="s">
        <v>135</v>
      </c>
      <c r="J7219" t="s">
        <v>136</v>
      </c>
      <c r="K7219" t="s">
        <v>137</v>
      </c>
      <c r="L7219" t="s">
        <v>20616</v>
      </c>
      <c r="M7219" t="s">
        <v>20617</v>
      </c>
      <c r="N7219">
        <v>0.53833333299999997</v>
      </c>
      <c r="O7219">
        <v>0</v>
      </c>
      <c r="P7219">
        <v>9098</v>
      </c>
      <c r="Q7219">
        <v>0</v>
      </c>
      <c r="R7219">
        <v>2</v>
      </c>
      <c r="S7219">
        <v>3</v>
      </c>
      <c r="T7219">
        <v>1270</v>
      </c>
      <c r="U7219">
        <v>0</v>
      </c>
      <c r="V7219">
        <v>5</v>
      </c>
      <c r="W7219">
        <v>0</v>
      </c>
      <c r="X7219">
        <v>1037.5100949167779</v>
      </c>
      <c r="Y7219">
        <v>0</v>
      </c>
      <c r="Z7219">
        <v>0.10555039183977</v>
      </c>
      <c r="AA7219">
        <v>46.913139021775152</v>
      </c>
      <c r="AB7219">
        <v>490.88442173701912</v>
      </c>
      <c r="AC7219">
        <v>0</v>
      </c>
      <c r="AD7219">
        <v>15.285906916431644</v>
      </c>
      <c r="AE7219">
        <v>1590.6991129838436</v>
      </c>
    </row>
    <row r="7220" spans="1:31" x14ac:dyDescent="0.25">
      <c r="A7220">
        <v>1733873</v>
      </c>
      <c r="B7220">
        <v>1</v>
      </c>
      <c r="C7220" t="s">
        <v>81</v>
      </c>
      <c r="D7220" t="s">
        <v>120</v>
      </c>
      <c r="E7220" t="s">
        <v>131</v>
      </c>
      <c r="F7220" t="s">
        <v>20618</v>
      </c>
      <c r="G7220" t="s">
        <v>238</v>
      </c>
      <c r="H7220" t="s">
        <v>134</v>
      </c>
      <c r="I7220" t="s">
        <v>135</v>
      </c>
      <c r="J7220" t="s">
        <v>136</v>
      </c>
      <c r="K7220" t="s">
        <v>137</v>
      </c>
      <c r="L7220" t="s">
        <v>20619</v>
      </c>
      <c r="M7220" t="s">
        <v>20620</v>
      </c>
      <c r="N7220">
        <v>0.59055555500000001</v>
      </c>
      <c r="O7220">
        <v>0</v>
      </c>
      <c r="P7220">
        <v>7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0.56193142061311108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0.56193142061311108</v>
      </c>
    </row>
    <row r="7221" spans="1:31" x14ac:dyDescent="0.25">
      <c r="A7221">
        <v>1734039</v>
      </c>
      <c r="B7221">
        <v>1</v>
      </c>
      <c r="C7221" t="s">
        <v>80</v>
      </c>
      <c r="D7221" t="s">
        <v>96</v>
      </c>
      <c r="E7221" t="s">
        <v>160</v>
      </c>
      <c r="F7221" t="s">
        <v>20621</v>
      </c>
      <c r="G7221" t="s">
        <v>429</v>
      </c>
      <c r="H7221" t="s">
        <v>134</v>
      </c>
      <c r="I7221" t="s">
        <v>135</v>
      </c>
      <c r="J7221" t="s">
        <v>136</v>
      </c>
      <c r="K7221" t="s">
        <v>137</v>
      </c>
      <c r="L7221" t="s">
        <v>20622</v>
      </c>
      <c r="M7221" t="s">
        <v>20623</v>
      </c>
      <c r="N7221">
        <v>2.1713888880000001</v>
      </c>
      <c r="O7221">
        <v>0</v>
      </c>
      <c r="P7221">
        <v>158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28.043680883717705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28.043680883717705</v>
      </c>
    </row>
    <row r="7222" spans="1:31" x14ac:dyDescent="0.25">
      <c r="A7222">
        <v>1734016</v>
      </c>
      <c r="B7222">
        <v>1</v>
      </c>
      <c r="C7222" t="s">
        <v>81</v>
      </c>
      <c r="D7222" t="s">
        <v>128</v>
      </c>
      <c r="E7222" t="s">
        <v>131</v>
      </c>
      <c r="F7222" t="s">
        <v>3563</v>
      </c>
      <c r="G7222" t="s">
        <v>133</v>
      </c>
      <c r="H7222" t="s">
        <v>134</v>
      </c>
      <c r="I7222" t="s">
        <v>135</v>
      </c>
      <c r="J7222" t="s">
        <v>136</v>
      </c>
      <c r="K7222" t="s">
        <v>137</v>
      </c>
      <c r="L7222" t="s">
        <v>20624</v>
      </c>
      <c r="M7222" t="s">
        <v>20625</v>
      </c>
      <c r="N7222">
        <v>1.838333333</v>
      </c>
      <c r="O7222">
        <v>0</v>
      </c>
      <c r="P7222">
        <v>1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0.85968636586981506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0.85968636586981506</v>
      </c>
    </row>
    <row r="7223" spans="1:31" x14ac:dyDescent="0.25">
      <c r="A7223">
        <v>1733684</v>
      </c>
      <c r="B7223">
        <v>1</v>
      </c>
      <c r="C7223" t="s">
        <v>80</v>
      </c>
      <c r="D7223" t="s">
        <v>110</v>
      </c>
      <c r="E7223" t="s">
        <v>131</v>
      </c>
      <c r="F7223" t="s">
        <v>20626</v>
      </c>
      <c r="G7223" t="s">
        <v>133</v>
      </c>
      <c r="H7223" t="s">
        <v>134</v>
      </c>
      <c r="I7223" t="s">
        <v>135</v>
      </c>
      <c r="J7223" t="s">
        <v>136</v>
      </c>
      <c r="K7223" t="s">
        <v>137</v>
      </c>
      <c r="L7223" t="s">
        <v>20627</v>
      </c>
      <c r="M7223" t="s">
        <v>20204</v>
      </c>
      <c r="N7223">
        <v>4.5758333330000003</v>
      </c>
      <c r="O7223">
        <v>0</v>
      </c>
      <c r="P7223">
        <v>3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4.5472586857053097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4.5472586857053097</v>
      </c>
    </row>
    <row r="7224" spans="1:31" x14ac:dyDescent="0.25">
      <c r="A7224">
        <v>1733939</v>
      </c>
      <c r="B7224">
        <v>1</v>
      </c>
      <c r="C7224" t="s">
        <v>80</v>
      </c>
      <c r="D7224" t="s">
        <v>87</v>
      </c>
      <c r="E7224" t="s">
        <v>131</v>
      </c>
      <c r="F7224" t="s">
        <v>20628</v>
      </c>
      <c r="G7224" t="s">
        <v>133</v>
      </c>
      <c r="H7224" t="s">
        <v>134</v>
      </c>
      <c r="I7224" t="s">
        <v>135</v>
      </c>
      <c r="J7224" t="s">
        <v>136</v>
      </c>
      <c r="K7224" t="s">
        <v>137</v>
      </c>
      <c r="L7224" t="s">
        <v>20629</v>
      </c>
      <c r="M7224" t="s">
        <v>20630</v>
      </c>
      <c r="N7224">
        <v>2.2027777770000001</v>
      </c>
      <c r="O7224">
        <v>0</v>
      </c>
      <c r="P7224">
        <v>2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1.1827044042068802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1.1827044042068802</v>
      </c>
    </row>
    <row r="7225" spans="1:31" x14ac:dyDescent="0.25">
      <c r="A7225">
        <v>1733541</v>
      </c>
      <c r="B7225">
        <v>1</v>
      </c>
      <c r="C7225" t="s">
        <v>81</v>
      </c>
      <c r="D7225" t="s">
        <v>118</v>
      </c>
      <c r="E7225" t="s">
        <v>171</v>
      </c>
      <c r="F7225" t="s">
        <v>16043</v>
      </c>
      <c r="G7225" t="s">
        <v>152</v>
      </c>
      <c r="H7225" t="s">
        <v>143</v>
      </c>
      <c r="I7225" t="s">
        <v>135</v>
      </c>
      <c r="J7225" t="s">
        <v>136</v>
      </c>
      <c r="K7225" t="s">
        <v>153</v>
      </c>
      <c r="L7225" t="s">
        <v>20631</v>
      </c>
      <c r="M7225" t="s">
        <v>20632</v>
      </c>
      <c r="N7225">
        <v>2.3219444440000001</v>
      </c>
      <c r="O7225">
        <v>2</v>
      </c>
      <c r="P7225">
        <v>1952</v>
      </c>
      <c r="Q7225">
        <v>13</v>
      </c>
      <c r="R7225">
        <v>38</v>
      </c>
      <c r="S7225">
        <v>13</v>
      </c>
      <c r="T7225">
        <v>235</v>
      </c>
      <c r="U7225">
        <v>5</v>
      </c>
      <c r="V7225">
        <v>0</v>
      </c>
      <c r="W7225">
        <v>11.121546154348103</v>
      </c>
      <c r="X7225">
        <v>922.53606082342219</v>
      </c>
      <c r="Y7225">
        <v>19.814468581407329</v>
      </c>
      <c r="Z7225">
        <v>52.104775639878341</v>
      </c>
      <c r="AA7225">
        <v>801.89473462046794</v>
      </c>
      <c r="AB7225">
        <v>446.78034194187131</v>
      </c>
      <c r="AC7225">
        <v>1882.2768256302459</v>
      </c>
      <c r="AD7225">
        <v>0</v>
      </c>
      <c r="AE7225">
        <v>4136.5287533916417</v>
      </c>
    </row>
    <row r="7226" spans="1:31" x14ac:dyDescent="0.25">
      <c r="A7226">
        <v>1733498</v>
      </c>
      <c r="B7226">
        <v>1</v>
      </c>
      <c r="C7226" t="s">
        <v>80</v>
      </c>
      <c r="D7226" t="s">
        <v>106</v>
      </c>
      <c r="E7226" t="s">
        <v>140</v>
      </c>
      <c r="F7226" t="s">
        <v>7169</v>
      </c>
      <c r="G7226" t="s">
        <v>152</v>
      </c>
      <c r="H7226" t="s">
        <v>143</v>
      </c>
      <c r="I7226" t="s">
        <v>135</v>
      </c>
      <c r="J7226" t="s">
        <v>136</v>
      </c>
      <c r="K7226" t="s">
        <v>153</v>
      </c>
      <c r="L7226" t="s">
        <v>20633</v>
      </c>
      <c r="M7226" t="s">
        <v>20634</v>
      </c>
      <c r="N7226">
        <v>0.24664166600000001</v>
      </c>
      <c r="O7226">
        <v>0</v>
      </c>
      <c r="P7226">
        <v>5685</v>
      </c>
      <c r="Q7226">
        <v>0</v>
      </c>
      <c r="R7226">
        <v>16</v>
      </c>
      <c r="S7226">
        <v>1</v>
      </c>
      <c r="T7226">
        <v>826</v>
      </c>
      <c r="U7226">
        <v>0</v>
      </c>
      <c r="V7226">
        <v>4</v>
      </c>
      <c r="W7226">
        <v>0</v>
      </c>
      <c r="X7226">
        <v>309.18689758242073</v>
      </c>
      <c r="Y7226">
        <v>0</v>
      </c>
      <c r="Z7226">
        <v>0.62954137546533351</v>
      </c>
      <c r="AA7226">
        <v>0.16089159402</v>
      </c>
      <c r="AB7226">
        <v>177.07505044240381</v>
      </c>
      <c r="AC7226">
        <v>0</v>
      </c>
      <c r="AD7226">
        <v>86.433388799807034</v>
      </c>
      <c r="AE7226">
        <v>573.48576979411689</v>
      </c>
    </row>
    <row r="7227" spans="1:31" x14ac:dyDescent="0.25">
      <c r="A7227">
        <v>1733747</v>
      </c>
      <c r="B7227">
        <v>1</v>
      </c>
      <c r="C7227" t="s">
        <v>80</v>
      </c>
      <c r="D7227" t="s">
        <v>95</v>
      </c>
      <c r="E7227" t="s">
        <v>140</v>
      </c>
      <c r="F7227" t="s">
        <v>20635</v>
      </c>
      <c r="G7227" t="s">
        <v>152</v>
      </c>
      <c r="H7227" t="s">
        <v>143</v>
      </c>
      <c r="I7227" t="s">
        <v>135</v>
      </c>
      <c r="J7227" t="s">
        <v>136</v>
      </c>
      <c r="K7227" t="s">
        <v>153</v>
      </c>
      <c r="L7227" t="s">
        <v>20405</v>
      </c>
      <c r="M7227" t="s">
        <v>20636</v>
      </c>
      <c r="N7227">
        <v>1.335555555</v>
      </c>
      <c r="O7227">
        <v>0</v>
      </c>
      <c r="P7227">
        <v>163</v>
      </c>
      <c r="Q7227">
        <v>0</v>
      </c>
      <c r="R7227">
        <v>0</v>
      </c>
      <c r="S7227">
        <v>1</v>
      </c>
      <c r="T7227">
        <v>11</v>
      </c>
      <c r="U7227">
        <v>1</v>
      </c>
      <c r="V7227">
        <v>0</v>
      </c>
      <c r="W7227">
        <v>0</v>
      </c>
      <c r="X7227">
        <v>59.588850474471606</v>
      </c>
      <c r="Y7227">
        <v>0</v>
      </c>
      <c r="Z7227">
        <v>0</v>
      </c>
      <c r="AA7227">
        <v>0</v>
      </c>
      <c r="AB7227">
        <v>19.799512851206661</v>
      </c>
      <c r="AC7227">
        <v>44.984814596292651</v>
      </c>
      <c r="AD7227">
        <v>0</v>
      </c>
      <c r="AE7227">
        <v>124.37317792197092</v>
      </c>
    </row>
    <row r="7228" spans="1:31" x14ac:dyDescent="0.25">
      <c r="A7228">
        <v>1733461</v>
      </c>
      <c r="B7228">
        <v>1</v>
      </c>
      <c r="C7228" t="s">
        <v>80</v>
      </c>
      <c r="D7228" t="s">
        <v>106</v>
      </c>
      <c r="E7228" t="s">
        <v>189</v>
      </c>
      <c r="F7228" t="s">
        <v>20637</v>
      </c>
      <c r="G7228" t="s">
        <v>147</v>
      </c>
      <c r="H7228" t="s">
        <v>143</v>
      </c>
      <c r="I7228" t="s">
        <v>455</v>
      </c>
      <c r="J7228" t="s">
        <v>136</v>
      </c>
      <c r="K7228" t="s">
        <v>137</v>
      </c>
      <c r="L7228" t="s">
        <v>20638</v>
      </c>
      <c r="M7228" t="s">
        <v>20639</v>
      </c>
      <c r="N7228">
        <v>9.1666660000000004E-3</v>
      </c>
      <c r="O7228">
        <v>2</v>
      </c>
      <c r="P7228">
        <v>566</v>
      </c>
      <c r="Q7228">
        <v>92</v>
      </c>
      <c r="R7228">
        <v>153</v>
      </c>
      <c r="S7228">
        <v>10</v>
      </c>
      <c r="T7228">
        <v>152</v>
      </c>
      <c r="U7228">
        <v>0</v>
      </c>
      <c r="V7228">
        <v>0</v>
      </c>
      <c r="W7228">
        <v>5.0875627535333333E-3</v>
      </c>
      <c r="X7228">
        <v>1.3509942394259398</v>
      </c>
      <c r="Y7228">
        <v>0.76710858289282224</v>
      </c>
      <c r="Z7228">
        <v>1.1414922871870918</v>
      </c>
      <c r="AA7228">
        <v>0.40207077455033502</v>
      </c>
      <c r="AB7228">
        <v>0.86353528753431552</v>
      </c>
      <c r="AC7228">
        <v>0</v>
      </c>
      <c r="AD7228">
        <v>0</v>
      </c>
      <c r="AE7228">
        <v>4.5302887343440377</v>
      </c>
    </row>
    <row r="7229" spans="1:31" x14ac:dyDescent="0.25">
      <c r="A7229">
        <v>1733704</v>
      </c>
      <c r="B7229">
        <v>1</v>
      </c>
      <c r="C7229" t="s">
        <v>80</v>
      </c>
      <c r="D7229" t="s">
        <v>94</v>
      </c>
      <c r="E7229" t="s">
        <v>160</v>
      </c>
      <c r="F7229" t="s">
        <v>20640</v>
      </c>
      <c r="G7229" t="s">
        <v>162</v>
      </c>
      <c r="H7229" t="s">
        <v>134</v>
      </c>
      <c r="I7229" t="s">
        <v>135</v>
      </c>
      <c r="J7229" t="s">
        <v>136</v>
      </c>
      <c r="K7229" t="s">
        <v>137</v>
      </c>
      <c r="L7229" t="s">
        <v>20641</v>
      </c>
      <c r="M7229" t="s">
        <v>20642</v>
      </c>
      <c r="N7229">
        <v>1.563055555</v>
      </c>
      <c r="O7229">
        <v>0</v>
      </c>
      <c r="P7229">
        <v>17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7.0687191701937699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7.0687191701937699</v>
      </c>
    </row>
    <row r="7230" spans="1:31" x14ac:dyDescent="0.25">
      <c r="A7230">
        <v>1733604</v>
      </c>
      <c r="B7230">
        <v>1</v>
      </c>
      <c r="C7230" t="s">
        <v>81</v>
      </c>
      <c r="D7230" t="s">
        <v>112</v>
      </c>
      <c r="E7230" t="s">
        <v>140</v>
      </c>
      <c r="F7230" t="s">
        <v>20643</v>
      </c>
      <c r="G7230" t="s">
        <v>147</v>
      </c>
      <c r="H7230" t="s">
        <v>143</v>
      </c>
      <c r="I7230" t="s">
        <v>135</v>
      </c>
      <c r="J7230" t="s">
        <v>136</v>
      </c>
      <c r="K7230" t="s">
        <v>137</v>
      </c>
      <c r="L7230" t="s">
        <v>20644</v>
      </c>
      <c r="M7230" t="s">
        <v>20645</v>
      </c>
      <c r="N7230">
        <v>0.81888888800000004</v>
      </c>
      <c r="O7230">
        <v>2</v>
      </c>
      <c r="P7230">
        <v>14</v>
      </c>
      <c r="Q7230">
        <v>108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0.32329105847764278</v>
      </c>
      <c r="X7230">
        <v>5.1135677206361603</v>
      </c>
      <c r="Y7230">
        <v>38.305204020617659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43.742062799731464</v>
      </c>
    </row>
    <row r="7231" spans="1:31" x14ac:dyDescent="0.25">
      <c r="A7231">
        <v>1733644</v>
      </c>
      <c r="B7231">
        <v>1</v>
      </c>
      <c r="C7231" t="s">
        <v>80</v>
      </c>
      <c r="D7231" t="s">
        <v>105</v>
      </c>
      <c r="E7231" t="s">
        <v>160</v>
      </c>
      <c r="F7231" t="s">
        <v>20646</v>
      </c>
      <c r="G7231" t="s">
        <v>162</v>
      </c>
      <c r="H7231" t="s">
        <v>134</v>
      </c>
      <c r="I7231" t="s">
        <v>135</v>
      </c>
      <c r="J7231" t="s">
        <v>136</v>
      </c>
      <c r="K7231" t="s">
        <v>137</v>
      </c>
      <c r="L7231" t="s">
        <v>20647</v>
      </c>
      <c r="M7231" t="s">
        <v>20648</v>
      </c>
      <c r="N7231">
        <v>1.332222222</v>
      </c>
      <c r="O7231">
        <v>0</v>
      </c>
      <c r="P7231">
        <v>50</v>
      </c>
      <c r="Q7231">
        <v>0</v>
      </c>
      <c r="R7231">
        <v>0</v>
      </c>
      <c r="S7231">
        <v>0</v>
      </c>
      <c r="T7231">
        <v>1</v>
      </c>
      <c r="U7231">
        <v>0</v>
      </c>
      <c r="V7231">
        <v>0</v>
      </c>
      <c r="W7231">
        <v>0</v>
      </c>
      <c r="X7231">
        <v>17.613494014917102</v>
      </c>
      <c r="Y7231">
        <v>0</v>
      </c>
      <c r="Z7231">
        <v>0</v>
      </c>
      <c r="AA7231">
        <v>0</v>
      </c>
      <c r="AB7231">
        <v>2.320302174133908</v>
      </c>
      <c r="AC7231">
        <v>0</v>
      </c>
      <c r="AD7231">
        <v>0</v>
      </c>
      <c r="AE7231">
        <v>19.933796189051009</v>
      </c>
    </row>
    <row r="7232" spans="1:31" x14ac:dyDescent="0.25">
      <c r="A7232">
        <v>1733959</v>
      </c>
      <c r="B7232">
        <v>1</v>
      </c>
      <c r="C7232" t="s">
        <v>81</v>
      </c>
      <c r="D7232" t="s">
        <v>123</v>
      </c>
      <c r="E7232" t="s">
        <v>131</v>
      </c>
      <c r="F7232" t="s">
        <v>20649</v>
      </c>
      <c r="G7232" t="s">
        <v>133</v>
      </c>
      <c r="H7232" t="s">
        <v>134</v>
      </c>
      <c r="I7232" t="s">
        <v>135</v>
      </c>
      <c r="J7232" t="s">
        <v>136</v>
      </c>
      <c r="K7232" t="s">
        <v>137</v>
      </c>
      <c r="L7232" t="s">
        <v>20650</v>
      </c>
      <c r="M7232" t="s">
        <v>20651</v>
      </c>
      <c r="N7232">
        <v>3.0794444439999999</v>
      </c>
      <c r="O7232">
        <v>0</v>
      </c>
      <c r="P7232">
        <v>1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0.16399061301068835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0.16399061301068835</v>
      </c>
    </row>
    <row r="7233" spans="1:31" x14ac:dyDescent="0.25">
      <c r="A7233">
        <v>1733581</v>
      </c>
      <c r="B7233">
        <v>1</v>
      </c>
      <c r="C7233" t="s">
        <v>81</v>
      </c>
      <c r="D7233" t="s">
        <v>116</v>
      </c>
      <c r="E7233" t="s">
        <v>160</v>
      </c>
      <c r="F7233" t="s">
        <v>20652</v>
      </c>
      <c r="G7233" t="s">
        <v>305</v>
      </c>
      <c r="H7233" t="s">
        <v>134</v>
      </c>
      <c r="I7233" t="s">
        <v>135</v>
      </c>
      <c r="J7233" t="s">
        <v>136</v>
      </c>
      <c r="K7233" t="s">
        <v>137</v>
      </c>
      <c r="L7233" t="s">
        <v>20653</v>
      </c>
      <c r="M7233" t="s">
        <v>20654</v>
      </c>
      <c r="N7233">
        <v>1.7905555550000001</v>
      </c>
      <c r="O7233">
        <v>0</v>
      </c>
      <c r="P7233">
        <v>86</v>
      </c>
      <c r="Q7233">
        <v>0</v>
      </c>
      <c r="R7233">
        <v>4</v>
      </c>
      <c r="S7233">
        <v>0</v>
      </c>
      <c r="T7233">
        <v>3</v>
      </c>
      <c r="U7233">
        <v>0</v>
      </c>
      <c r="V7233">
        <v>0</v>
      </c>
      <c r="W7233">
        <v>0</v>
      </c>
      <c r="X7233">
        <v>24.325120309527179</v>
      </c>
      <c r="Y7233">
        <v>0</v>
      </c>
      <c r="Z7233">
        <v>4.0219149297885004E-2</v>
      </c>
      <c r="AA7233">
        <v>0</v>
      </c>
      <c r="AB7233">
        <v>0.77302689457231666</v>
      </c>
      <c r="AC7233">
        <v>0</v>
      </c>
      <c r="AD7233">
        <v>0</v>
      </c>
      <c r="AE7233">
        <v>25.138366353397384</v>
      </c>
    </row>
    <row r="7234" spans="1:31" x14ac:dyDescent="0.25">
      <c r="A7234">
        <v>1733913</v>
      </c>
      <c r="B7234">
        <v>1</v>
      </c>
      <c r="C7234" t="s">
        <v>81</v>
      </c>
      <c r="D7234" t="s">
        <v>123</v>
      </c>
      <c r="E7234" t="s">
        <v>160</v>
      </c>
      <c r="F7234" t="s">
        <v>20655</v>
      </c>
      <c r="G7234" t="s">
        <v>162</v>
      </c>
      <c r="H7234" t="s">
        <v>134</v>
      </c>
      <c r="I7234" t="s">
        <v>135</v>
      </c>
      <c r="J7234" t="s">
        <v>136</v>
      </c>
      <c r="K7234" t="s">
        <v>137</v>
      </c>
      <c r="L7234" t="s">
        <v>20656</v>
      </c>
      <c r="M7234" t="s">
        <v>20657</v>
      </c>
      <c r="N7234">
        <v>2.7341666660000001</v>
      </c>
      <c r="O7234">
        <v>0</v>
      </c>
      <c r="P7234">
        <v>0</v>
      </c>
      <c r="Q7234">
        <v>0</v>
      </c>
      <c r="R7234">
        <v>2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4.4712497134466354</v>
      </c>
      <c r="AA7234">
        <v>0</v>
      </c>
      <c r="AB7234">
        <v>0</v>
      </c>
      <c r="AC7234">
        <v>0</v>
      </c>
      <c r="AD7234">
        <v>0</v>
      </c>
      <c r="AE7234">
        <v>4.4712497134466354</v>
      </c>
    </row>
    <row r="7235" spans="1:31" x14ac:dyDescent="0.25">
      <c r="A7235">
        <v>1733435</v>
      </c>
      <c r="B7235">
        <v>1</v>
      </c>
      <c r="C7235" t="s">
        <v>80</v>
      </c>
      <c r="D7235" t="s">
        <v>110</v>
      </c>
      <c r="E7235" t="s">
        <v>314</v>
      </c>
      <c r="F7235" t="s">
        <v>19865</v>
      </c>
      <c r="G7235" t="s">
        <v>316</v>
      </c>
      <c r="H7235" t="s">
        <v>143</v>
      </c>
      <c r="I7235" t="s">
        <v>135</v>
      </c>
      <c r="J7235" t="s">
        <v>136</v>
      </c>
      <c r="K7235" t="s">
        <v>153</v>
      </c>
      <c r="L7235" t="s">
        <v>20658</v>
      </c>
      <c r="M7235" t="s">
        <v>20659</v>
      </c>
      <c r="N7235">
        <v>0.18444444400000001</v>
      </c>
      <c r="O7235">
        <v>0</v>
      </c>
      <c r="P7235">
        <v>5699</v>
      </c>
      <c r="Q7235">
        <v>0</v>
      </c>
      <c r="R7235">
        <v>1</v>
      </c>
      <c r="S7235">
        <v>1</v>
      </c>
      <c r="T7235">
        <v>289</v>
      </c>
      <c r="U7235">
        <v>1</v>
      </c>
      <c r="V7235">
        <v>2</v>
      </c>
      <c r="W7235">
        <v>0</v>
      </c>
      <c r="X7235">
        <v>207.31271261927495</v>
      </c>
      <c r="Y7235">
        <v>0</v>
      </c>
      <c r="Z7235">
        <v>0</v>
      </c>
      <c r="AA7235">
        <v>0</v>
      </c>
      <c r="AB7235">
        <v>53.934906061693219</v>
      </c>
      <c r="AC7235">
        <v>0</v>
      </c>
      <c r="AD7235">
        <v>3.225048953099698</v>
      </c>
      <c r="AE7235">
        <v>264.47266763406788</v>
      </c>
    </row>
    <row r="7236" spans="1:31" x14ac:dyDescent="0.25">
      <c r="A7236">
        <v>1733976</v>
      </c>
      <c r="B7236">
        <v>1</v>
      </c>
      <c r="C7236" t="s">
        <v>80</v>
      </c>
      <c r="D7236" t="s">
        <v>83</v>
      </c>
      <c r="E7236" t="s">
        <v>131</v>
      </c>
      <c r="F7236" t="s">
        <v>20660</v>
      </c>
      <c r="G7236" t="s">
        <v>133</v>
      </c>
      <c r="H7236" t="s">
        <v>134</v>
      </c>
      <c r="I7236" t="s">
        <v>135</v>
      </c>
      <c r="J7236" t="s">
        <v>136</v>
      </c>
      <c r="K7236" t="s">
        <v>137</v>
      </c>
      <c r="L7236" t="s">
        <v>20661</v>
      </c>
      <c r="M7236" t="s">
        <v>20662</v>
      </c>
      <c r="N7236">
        <v>1.812777777</v>
      </c>
      <c r="O7236">
        <v>0</v>
      </c>
      <c r="P7236">
        <v>3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1.1534802239484068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1.1534802239484068</v>
      </c>
    </row>
    <row r="7237" spans="1:31" x14ac:dyDescent="0.25">
      <c r="A7237">
        <v>1733773</v>
      </c>
      <c r="B7237">
        <v>1</v>
      </c>
      <c r="C7237" t="s">
        <v>80</v>
      </c>
      <c r="D7237" t="s">
        <v>103</v>
      </c>
      <c r="E7237" t="s">
        <v>131</v>
      </c>
      <c r="F7237" t="s">
        <v>20663</v>
      </c>
      <c r="G7237" t="s">
        <v>133</v>
      </c>
      <c r="H7237" t="s">
        <v>134</v>
      </c>
      <c r="I7237" t="s">
        <v>135</v>
      </c>
      <c r="J7237" t="s">
        <v>136</v>
      </c>
      <c r="K7237" t="s">
        <v>137</v>
      </c>
      <c r="L7237" t="s">
        <v>20664</v>
      </c>
      <c r="M7237" t="s">
        <v>20665</v>
      </c>
      <c r="N7237">
        <v>1.1897222220000001</v>
      </c>
      <c r="O7237">
        <v>0</v>
      </c>
      <c r="P7237">
        <v>4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0.56822917373879023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0.56822917373879023</v>
      </c>
    </row>
    <row r="7238" spans="1:31" x14ac:dyDescent="0.25">
      <c r="A7238">
        <v>1734022</v>
      </c>
      <c r="B7238">
        <v>1</v>
      </c>
      <c r="C7238" t="s">
        <v>80</v>
      </c>
      <c r="D7238" t="s">
        <v>96</v>
      </c>
      <c r="E7238" t="s">
        <v>131</v>
      </c>
      <c r="F7238" t="s">
        <v>20666</v>
      </c>
      <c r="G7238" t="s">
        <v>157</v>
      </c>
      <c r="H7238" t="s">
        <v>134</v>
      </c>
      <c r="I7238" t="s">
        <v>135</v>
      </c>
      <c r="J7238" t="s">
        <v>136</v>
      </c>
      <c r="K7238" t="s">
        <v>137</v>
      </c>
      <c r="L7238" t="s">
        <v>20667</v>
      </c>
      <c r="M7238" t="s">
        <v>20668</v>
      </c>
      <c r="N7238">
        <v>6.4686111110000004</v>
      </c>
      <c r="O7238">
        <v>0</v>
      </c>
      <c r="P7238">
        <v>3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3.3025595525557008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3.3025595525557008</v>
      </c>
    </row>
    <row r="7239" spans="1:31" x14ac:dyDescent="0.25">
      <c r="A7239">
        <v>1733919</v>
      </c>
      <c r="B7239">
        <v>1</v>
      </c>
      <c r="C7239" t="s">
        <v>80</v>
      </c>
      <c r="D7239" t="s">
        <v>110</v>
      </c>
      <c r="E7239" t="s">
        <v>131</v>
      </c>
      <c r="F7239" t="s">
        <v>20669</v>
      </c>
      <c r="G7239" t="s">
        <v>238</v>
      </c>
      <c r="H7239" t="s">
        <v>134</v>
      </c>
      <c r="I7239" t="s">
        <v>135</v>
      </c>
      <c r="J7239" t="s">
        <v>136</v>
      </c>
      <c r="K7239" t="s">
        <v>137</v>
      </c>
      <c r="L7239" t="s">
        <v>20670</v>
      </c>
      <c r="M7239" t="s">
        <v>20671</v>
      </c>
      <c r="N7239">
        <v>2.16</v>
      </c>
      <c r="O7239">
        <v>0</v>
      </c>
      <c r="P7239">
        <v>3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1.6606026539610304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1.6606026539610304</v>
      </c>
    </row>
    <row r="7240" spans="1:31" x14ac:dyDescent="0.25">
      <c r="A7240">
        <v>1733564</v>
      </c>
      <c r="B7240">
        <v>1</v>
      </c>
      <c r="C7240" t="s">
        <v>80</v>
      </c>
      <c r="D7240" t="s">
        <v>98</v>
      </c>
      <c r="E7240" t="s">
        <v>131</v>
      </c>
      <c r="F7240" t="s">
        <v>20672</v>
      </c>
      <c r="G7240" t="s">
        <v>133</v>
      </c>
      <c r="H7240" t="s">
        <v>134</v>
      </c>
      <c r="I7240" t="s">
        <v>135</v>
      </c>
      <c r="J7240" t="s">
        <v>136</v>
      </c>
      <c r="K7240" t="s">
        <v>137</v>
      </c>
      <c r="L7240" t="s">
        <v>20673</v>
      </c>
      <c r="M7240" t="s">
        <v>20674</v>
      </c>
      <c r="N7240">
        <v>1.073055555</v>
      </c>
      <c r="O7240">
        <v>0</v>
      </c>
      <c r="P7240">
        <v>1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0.13146489999287664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0.13146489999287664</v>
      </c>
    </row>
    <row r="7241" spans="1:31" x14ac:dyDescent="0.25">
      <c r="A7241">
        <v>1733538</v>
      </c>
      <c r="B7241">
        <v>1</v>
      </c>
      <c r="C7241" t="s">
        <v>80</v>
      </c>
      <c r="D7241" t="s">
        <v>110</v>
      </c>
      <c r="E7241" t="s">
        <v>150</v>
      </c>
      <c r="F7241" t="s">
        <v>16475</v>
      </c>
      <c r="G7241" t="s">
        <v>152</v>
      </c>
      <c r="H7241" t="s">
        <v>134</v>
      </c>
      <c r="I7241" t="s">
        <v>135</v>
      </c>
      <c r="J7241" t="s">
        <v>136</v>
      </c>
      <c r="K7241" t="s">
        <v>153</v>
      </c>
      <c r="L7241" t="s">
        <v>20675</v>
      </c>
      <c r="M7241" t="s">
        <v>20676</v>
      </c>
      <c r="N7241">
        <v>2.1151794439999998</v>
      </c>
      <c r="O7241">
        <v>0</v>
      </c>
      <c r="P7241">
        <v>737</v>
      </c>
      <c r="Q7241">
        <v>0</v>
      </c>
      <c r="R7241">
        <v>0</v>
      </c>
      <c r="S7241">
        <v>0</v>
      </c>
      <c r="T7241">
        <v>61</v>
      </c>
      <c r="U7241">
        <v>0</v>
      </c>
      <c r="V7241">
        <v>0</v>
      </c>
      <c r="W7241">
        <v>0</v>
      </c>
      <c r="X7241">
        <v>573.70053360508439</v>
      </c>
      <c r="Y7241">
        <v>0</v>
      </c>
      <c r="Z7241">
        <v>0</v>
      </c>
      <c r="AA7241">
        <v>0</v>
      </c>
      <c r="AB7241">
        <v>108.11444734949001</v>
      </c>
      <c r="AC7241">
        <v>0</v>
      </c>
      <c r="AD7241">
        <v>0</v>
      </c>
      <c r="AE7241">
        <v>681.81498095457437</v>
      </c>
    </row>
    <row r="7242" spans="1:31" x14ac:dyDescent="0.25">
      <c r="A7242">
        <v>1733707</v>
      </c>
      <c r="B7242">
        <v>1</v>
      </c>
      <c r="C7242" t="s">
        <v>80</v>
      </c>
      <c r="D7242" t="s">
        <v>101</v>
      </c>
      <c r="E7242" t="s">
        <v>131</v>
      </c>
      <c r="F7242" t="s">
        <v>20677</v>
      </c>
      <c r="G7242" t="s">
        <v>133</v>
      </c>
      <c r="H7242" t="s">
        <v>134</v>
      </c>
      <c r="I7242" t="s">
        <v>135</v>
      </c>
      <c r="J7242" t="s">
        <v>136</v>
      </c>
      <c r="K7242" t="s">
        <v>137</v>
      </c>
      <c r="L7242" t="s">
        <v>20678</v>
      </c>
      <c r="M7242" t="s">
        <v>20679</v>
      </c>
      <c r="N7242">
        <v>1.5175000000000001</v>
      </c>
      <c r="O7242">
        <v>0</v>
      </c>
      <c r="P7242">
        <v>1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0.48665382961798836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0.48665382961798836</v>
      </c>
    </row>
    <row r="7243" spans="1:31" x14ac:dyDescent="0.25">
      <c r="A7243">
        <v>1733893</v>
      </c>
      <c r="B7243">
        <v>1</v>
      </c>
      <c r="C7243" t="s">
        <v>80</v>
      </c>
      <c r="D7243" t="s">
        <v>83</v>
      </c>
      <c r="E7243" t="s">
        <v>160</v>
      </c>
      <c r="F7243" t="s">
        <v>20680</v>
      </c>
      <c r="G7243" t="s">
        <v>162</v>
      </c>
      <c r="H7243" t="s">
        <v>134</v>
      </c>
      <c r="I7243" t="s">
        <v>135</v>
      </c>
      <c r="J7243" t="s">
        <v>136</v>
      </c>
      <c r="K7243" t="s">
        <v>137</v>
      </c>
      <c r="L7243" t="s">
        <v>20681</v>
      </c>
      <c r="M7243" t="s">
        <v>20682</v>
      </c>
      <c r="N7243">
        <v>1.7194444440000001</v>
      </c>
      <c r="O7243">
        <v>0</v>
      </c>
      <c r="P7243">
        <v>1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0.56711170805969169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0.56711170805969169</v>
      </c>
    </row>
    <row r="7244" spans="1:31" x14ac:dyDescent="0.25">
      <c r="A7244">
        <v>1733558</v>
      </c>
      <c r="B7244">
        <v>1</v>
      </c>
      <c r="C7244" t="s">
        <v>80</v>
      </c>
      <c r="D7244" t="s">
        <v>105</v>
      </c>
      <c r="E7244" t="s">
        <v>150</v>
      </c>
      <c r="F7244" t="s">
        <v>19719</v>
      </c>
      <c r="G7244" t="s">
        <v>186</v>
      </c>
      <c r="H7244" t="s">
        <v>134</v>
      </c>
      <c r="I7244" t="s">
        <v>135</v>
      </c>
      <c r="J7244" t="s">
        <v>136</v>
      </c>
      <c r="K7244" t="s">
        <v>137</v>
      </c>
      <c r="L7244" t="s">
        <v>20683</v>
      </c>
      <c r="M7244" t="s">
        <v>20684</v>
      </c>
      <c r="N7244">
        <v>1.518888888</v>
      </c>
      <c r="O7244">
        <v>0</v>
      </c>
      <c r="P7244">
        <v>295</v>
      </c>
      <c r="Q7244">
        <v>0</v>
      </c>
      <c r="R7244">
        <v>11</v>
      </c>
      <c r="S7244">
        <v>0</v>
      </c>
      <c r="T7244">
        <v>41</v>
      </c>
      <c r="U7244">
        <v>0</v>
      </c>
      <c r="V7244">
        <v>0</v>
      </c>
      <c r="W7244">
        <v>0</v>
      </c>
      <c r="X7244">
        <v>123.30021839818906</v>
      </c>
      <c r="Y7244">
        <v>0</v>
      </c>
      <c r="Z7244">
        <v>0.37593390683119449</v>
      </c>
      <c r="AA7244">
        <v>0</v>
      </c>
      <c r="AB7244">
        <v>197.27005020906677</v>
      </c>
      <c r="AC7244">
        <v>0</v>
      </c>
      <c r="AD7244">
        <v>0</v>
      </c>
      <c r="AE7244">
        <v>320.94620251408702</v>
      </c>
    </row>
    <row r="7245" spans="1:31" x14ac:dyDescent="0.25">
      <c r="A7245">
        <v>1734042</v>
      </c>
      <c r="B7245">
        <v>1</v>
      </c>
      <c r="C7245" t="s">
        <v>80</v>
      </c>
      <c r="D7245" t="s">
        <v>97</v>
      </c>
      <c r="E7245" t="s">
        <v>131</v>
      </c>
      <c r="F7245" t="s">
        <v>20685</v>
      </c>
      <c r="G7245" t="s">
        <v>238</v>
      </c>
      <c r="H7245" t="s">
        <v>134</v>
      </c>
      <c r="I7245" t="s">
        <v>135</v>
      </c>
      <c r="J7245" t="s">
        <v>136</v>
      </c>
      <c r="K7245" t="s">
        <v>137</v>
      </c>
      <c r="L7245" t="s">
        <v>20686</v>
      </c>
      <c r="M7245" t="s">
        <v>20687</v>
      </c>
      <c r="N7245">
        <v>3.4080555549999998</v>
      </c>
      <c r="O7245">
        <v>0</v>
      </c>
      <c r="P7245">
        <v>11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9.2816545805967152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9.2816545805967152</v>
      </c>
    </row>
    <row r="7246" spans="1:31" x14ac:dyDescent="0.25">
      <c r="A7246">
        <v>1733856</v>
      </c>
      <c r="B7246">
        <v>1</v>
      </c>
      <c r="C7246" t="s">
        <v>80</v>
      </c>
      <c r="D7246" t="s">
        <v>95</v>
      </c>
      <c r="E7246" t="s">
        <v>160</v>
      </c>
      <c r="F7246" t="s">
        <v>20322</v>
      </c>
      <c r="G7246" t="s">
        <v>575</v>
      </c>
      <c r="H7246" t="s">
        <v>134</v>
      </c>
      <c r="I7246" t="s">
        <v>135</v>
      </c>
      <c r="J7246" t="s">
        <v>136</v>
      </c>
      <c r="K7246" t="s">
        <v>137</v>
      </c>
      <c r="L7246" t="s">
        <v>20688</v>
      </c>
      <c r="M7246" t="s">
        <v>20689</v>
      </c>
      <c r="N7246">
        <v>2.863888888</v>
      </c>
      <c r="O7246">
        <v>0</v>
      </c>
      <c r="P7246">
        <v>109</v>
      </c>
      <c r="Q7246">
        <v>0</v>
      </c>
      <c r="R7246">
        <v>2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62.786486055169483</v>
      </c>
      <c r="Y7246">
        <v>0</v>
      </c>
      <c r="Z7246">
        <v>1.3394630136620114</v>
      </c>
      <c r="AA7246">
        <v>0</v>
      </c>
      <c r="AB7246">
        <v>0</v>
      </c>
      <c r="AC7246">
        <v>0</v>
      </c>
      <c r="AD7246">
        <v>0</v>
      </c>
      <c r="AE7246">
        <v>64.125949068831488</v>
      </c>
    </row>
    <row r="7247" spans="1:31" x14ac:dyDescent="0.25">
      <c r="A7247">
        <v>1733601</v>
      </c>
      <c r="B7247">
        <v>1</v>
      </c>
      <c r="C7247" t="s">
        <v>80</v>
      </c>
      <c r="D7247" t="s">
        <v>83</v>
      </c>
      <c r="E7247" t="s">
        <v>160</v>
      </c>
      <c r="F7247" t="s">
        <v>20690</v>
      </c>
      <c r="G7247" t="s">
        <v>173</v>
      </c>
      <c r="H7247" t="s">
        <v>134</v>
      </c>
      <c r="I7247" t="s">
        <v>135</v>
      </c>
      <c r="J7247" t="s">
        <v>136</v>
      </c>
      <c r="K7247" t="s">
        <v>153</v>
      </c>
      <c r="L7247" t="s">
        <v>20691</v>
      </c>
      <c r="M7247" t="s">
        <v>20692</v>
      </c>
      <c r="N7247">
        <v>2.6702055549999999</v>
      </c>
      <c r="O7247">
        <v>0</v>
      </c>
      <c r="P7247">
        <v>120</v>
      </c>
      <c r="Q7247">
        <v>0</v>
      </c>
      <c r="R7247">
        <v>0</v>
      </c>
      <c r="S7247">
        <v>0</v>
      </c>
      <c r="T7247">
        <v>4</v>
      </c>
      <c r="U7247">
        <v>0</v>
      </c>
      <c r="V7247">
        <v>0</v>
      </c>
      <c r="W7247">
        <v>0</v>
      </c>
      <c r="X7247">
        <v>127.82220083619752</v>
      </c>
      <c r="Y7247">
        <v>0</v>
      </c>
      <c r="Z7247">
        <v>0</v>
      </c>
      <c r="AA7247">
        <v>0</v>
      </c>
      <c r="AB7247">
        <v>6.1121457129321648</v>
      </c>
      <c r="AC7247">
        <v>0</v>
      </c>
      <c r="AD7247">
        <v>0</v>
      </c>
      <c r="AE7247">
        <v>133.93434654912969</v>
      </c>
    </row>
    <row r="7248" spans="1:31" x14ac:dyDescent="0.25">
      <c r="A7248">
        <v>1733458</v>
      </c>
      <c r="B7248">
        <v>1</v>
      </c>
      <c r="C7248" t="s">
        <v>80</v>
      </c>
      <c r="D7248" t="s">
        <v>103</v>
      </c>
      <c r="E7248" t="s">
        <v>131</v>
      </c>
      <c r="F7248" t="s">
        <v>20693</v>
      </c>
      <c r="G7248" t="s">
        <v>238</v>
      </c>
      <c r="H7248" t="s">
        <v>134</v>
      </c>
      <c r="I7248" t="s">
        <v>135</v>
      </c>
      <c r="J7248" t="s">
        <v>136</v>
      </c>
      <c r="K7248" t="s">
        <v>137</v>
      </c>
      <c r="L7248" t="s">
        <v>20694</v>
      </c>
      <c r="M7248" t="s">
        <v>20695</v>
      </c>
      <c r="N7248">
        <v>2.5083333329999999</v>
      </c>
      <c r="O7248">
        <v>0</v>
      </c>
      <c r="P7248">
        <v>3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1.1843517057501249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1.1843517057501249</v>
      </c>
    </row>
    <row r="7249" spans="1:31" x14ac:dyDescent="0.25">
      <c r="A7249">
        <v>1734056</v>
      </c>
      <c r="B7249">
        <v>1</v>
      </c>
      <c r="C7249" t="s">
        <v>80</v>
      </c>
      <c r="D7249" t="s">
        <v>82</v>
      </c>
      <c r="E7249" t="s">
        <v>160</v>
      </c>
      <c r="F7249" t="s">
        <v>20163</v>
      </c>
      <c r="G7249" t="s">
        <v>2913</v>
      </c>
      <c r="H7249" t="s">
        <v>134</v>
      </c>
      <c r="I7249" t="s">
        <v>135</v>
      </c>
      <c r="J7249" t="s">
        <v>136</v>
      </c>
      <c r="K7249" t="s">
        <v>137</v>
      </c>
      <c r="L7249" t="s">
        <v>20696</v>
      </c>
      <c r="M7249" t="s">
        <v>20697</v>
      </c>
      <c r="N7249">
        <v>1.4013888880000001</v>
      </c>
      <c r="O7249">
        <v>0</v>
      </c>
      <c r="P7249">
        <v>300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115.21940020981475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115.21940020981475</v>
      </c>
    </row>
    <row r="7250" spans="1:31" x14ac:dyDescent="0.25">
      <c r="A7250">
        <v>1734059</v>
      </c>
      <c r="B7250">
        <v>1</v>
      </c>
      <c r="C7250" t="s">
        <v>81</v>
      </c>
      <c r="D7250" t="s">
        <v>118</v>
      </c>
      <c r="E7250" t="s">
        <v>171</v>
      </c>
      <c r="F7250" t="s">
        <v>20698</v>
      </c>
      <c r="G7250" t="s">
        <v>173</v>
      </c>
      <c r="H7250" t="s">
        <v>143</v>
      </c>
      <c r="I7250" t="s">
        <v>135</v>
      </c>
      <c r="J7250" t="s">
        <v>136</v>
      </c>
      <c r="K7250" t="s">
        <v>153</v>
      </c>
      <c r="L7250" t="s">
        <v>20699</v>
      </c>
      <c r="M7250" t="s">
        <v>20700</v>
      </c>
      <c r="N7250">
        <v>0.37687777700000002</v>
      </c>
      <c r="O7250">
        <v>0</v>
      </c>
      <c r="P7250">
        <v>256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18.94662277305255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18.94662277305255</v>
      </c>
    </row>
    <row r="7251" spans="1:31" x14ac:dyDescent="0.25">
      <c r="A7251">
        <v>1734060</v>
      </c>
      <c r="B7251">
        <v>1</v>
      </c>
      <c r="C7251" t="s">
        <v>81</v>
      </c>
      <c r="D7251" t="s">
        <v>124</v>
      </c>
      <c r="E7251" t="s">
        <v>160</v>
      </c>
      <c r="F7251" t="s">
        <v>20701</v>
      </c>
      <c r="G7251" t="s">
        <v>162</v>
      </c>
      <c r="H7251" t="s">
        <v>134</v>
      </c>
      <c r="I7251" t="s">
        <v>135</v>
      </c>
      <c r="J7251" t="s">
        <v>136</v>
      </c>
      <c r="K7251" t="s">
        <v>137</v>
      </c>
      <c r="L7251" t="s">
        <v>20702</v>
      </c>
      <c r="M7251" t="s">
        <v>20703</v>
      </c>
      <c r="N7251">
        <v>0.824722222</v>
      </c>
      <c r="O7251">
        <v>0</v>
      </c>
      <c r="P7251">
        <v>4</v>
      </c>
      <c r="Q7251">
        <v>0</v>
      </c>
      <c r="R7251">
        <v>16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0.18261455623181003</v>
      </c>
      <c r="Y7251">
        <v>0</v>
      </c>
      <c r="Z7251">
        <v>1.5975755926334374</v>
      </c>
      <c r="AA7251">
        <v>0</v>
      </c>
      <c r="AB7251">
        <v>0</v>
      </c>
      <c r="AC7251">
        <v>0</v>
      </c>
      <c r="AD7251">
        <v>0</v>
      </c>
      <c r="AE7251">
        <v>1.7801901488652474</v>
      </c>
    </row>
    <row r="7252" spans="1:31" x14ac:dyDescent="0.25">
      <c r="A7252">
        <v>1734064</v>
      </c>
      <c r="B7252">
        <v>1</v>
      </c>
      <c r="C7252" t="s">
        <v>81</v>
      </c>
      <c r="D7252" t="s">
        <v>121</v>
      </c>
      <c r="E7252" t="s">
        <v>189</v>
      </c>
      <c r="F7252" t="s">
        <v>20704</v>
      </c>
      <c r="G7252" t="s">
        <v>147</v>
      </c>
      <c r="H7252" t="s">
        <v>143</v>
      </c>
      <c r="I7252" t="s">
        <v>135</v>
      </c>
      <c r="J7252" t="s">
        <v>136</v>
      </c>
      <c r="K7252" t="s">
        <v>137</v>
      </c>
      <c r="L7252" t="s">
        <v>20705</v>
      </c>
      <c r="M7252" t="s">
        <v>20706</v>
      </c>
      <c r="N7252">
        <v>0.78583333300000002</v>
      </c>
      <c r="O7252">
        <v>0</v>
      </c>
      <c r="P7252">
        <v>442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23.680670575576151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23.680670575576151</v>
      </c>
    </row>
    <row r="7253" spans="1:31" x14ac:dyDescent="0.25">
      <c r="A7253">
        <v>1734068</v>
      </c>
      <c r="B7253">
        <v>1</v>
      </c>
      <c r="C7253" t="s">
        <v>80</v>
      </c>
      <c r="D7253" t="s">
        <v>84</v>
      </c>
      <c r="E7253" t="s">
        <v>160</v>
      </c>
      <c r="F7253" t="s">
        <v>20707</v>
      </c>
      <c r="G7253" t="s">
        <v>3324</v>
      </c>
      <c r="H7253" t="s">
        <v>134</v>
      </c>
      <c r="I7253" t="s">
        <v>135</v>
      </c>
      <c r="J7253" t="s">
        <v>5</v>
      </c>
      <c r="K7253" t="s">
        <v>137</v>
      </c>
      <c r="L7253" t="s">
        <v>20708</v>
      </c>
      <c r="M7253" t="s">
        <v>20709</v>
      </c>
      <c r="N7253">
        <v>3.198611111</v>
      </c>
      <c r="O7253">
        <v>0</v>
      </c>
      <c r="P7253">
        <v>4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2.1383821506921663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2.1383821506921663</v>
      </c>
    </row>
    <row r="7254" spans="1:31" x14ac:dyDescent="0.25">
      <c r="A7254">
        <v>1734071</v>
      </c>
      <c r="B7254">
        <v>1</v>
      </c>
      <c r="C7254" t="s">
        <v>80</v>
      </c>
      <c r="D7254" t="s">
        <v>104</v>
      </c>
      <c r="E7254" t="s">
        <v>150</v>
      </c>
      <c r="F7254" t="s">
        <v>20710</v>
      </c>
      <c r="G7254" t="s">
        <v>186</v>
      </c>
      <c r="H7254" t="s">
        <v>134</v>
      </c>
      <c r="I7254" t="s">
        <v>135</v>
      </c>
      <c r="J7254" t="s">
        <v>136</v>
      </c>
      <c r="K7254" t="s">
        <v>137</v>
      </c>
      <c r="L7254" t="s">
        <v>20711</v>
      </c>
      <c r="M7254" t="s">
        <v>20712</v>
      </c>
      <c r="N7254">
        <v>3.188055555</v>
      </c>
      <c r="O7254">
        <v>0</v>
      </c>
      <c r="P7254">
        <v>2</v>
      </c>
      <c r="Q7254">
        <v>0</v>
      </c>
      <c r="R7254">
        <v>8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1.2419376885301749</v>
      </c>
      <c r="Y7254">
        <v>0</v>
      </c>
      <c r="Z7254">
        <v>8.5118793853982826</v>
      </c>
      <c r="AA7254">
        <v>0</v>
      </c>
      <c r="AB7254">
        <v>0</v>
      </c>
      <c r="AC7254">
        <v>0</v>
      </c>
      <c r="AD7254">
        <v>0</v>
      </c>
      <c r="AE7254">
        <v>9.7538170739284578</v>
      </c>
    </row>
    <row r="7255" spans="1:31" x14ac:dyDescent="0.25">
      <c r="A7255">
        <v>1734073</v>
      </c>
      <c r="B7255">
        <v>1</v>
      </c>
      <c r="C7255" t="s">
        <v>81</v>
      </c>
      <c r="D7255" t="s">
        <v>115</v>
      </c>
      <c r="E7255" t="s">
        <v>189</v>
      </c>
      <c r="F7255" t="s">
        <v>2159</v>
      </c>
      <c r="G7255" t="s">
        <v>147</v>
      </c>
      <c r="H7255" t="s">
        <v>143</v>
      </c>
      <c r="I7255" t="s">
        <v>135</v>
      </c>
      <c r="J7255" t="s">
        <v>136</v>
      </c>
      <c r="K7255" t="s">
        <v>137</v>
      </c>
      <c r="L7255" t="s">
        <v>20713</v>
      </c>
      <c r="M7255" t="s">
        <v>20714</v>
      </c>
      <c r="N7255">
        <v>0.80861111100000005</v>
      </c>
      <c r="O7255">
        <v>0</v>
      </c>
      <c r="P7255">
        <v>739</v>
      </c>
      <c r="Q7255">
        <v>1</v>
      </c>
      <c r="R7255">
        <v>33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42.883403842412356</v>
      </c>
      <c r="Y7255">
        <v>3.2568847704043002</v>
      </c>
      <c r="Z7255">
        <v>7.2334106320455112</v>
      </c>
      <c r="AA7255">
        <v>0</v>
      </c>
      <c r="AB7255">
        <v>0</v>
      </c>
      <c r="AC7255">
        <v>0</v>
      </c>
      <c r="AD7255">
        <v>0</v>
      </c>
      <c r="AE7255">
        <v>53.373699244862166</v>
      </c>
    </row>
    <row r="7256" spans="1:31" x14ac:dyDescent="0.25">
      <c r="A7256">
        <v>1734074</v>
      </c>
      <c r="B7256">
        <v>1</v>
      </c>
      <c r="C7256" t="s">
        <v>81</v>
      </c>
      <c r="D7256" t="s">
        <v>125</v>
      </c>
      <c r="E7256" t="s">
        <v>160</v>
      </c>
      <c r="F7256" t="s">
        <v>20715</v>
      </c>
      <c r="G7256" t="s">
        <v>162</v>
      </c>
      <c r="H7256" t="s">
        <v>134</v>
      </c>
      <c r="I7256" t="s">
        <v>135</v>
      </c>
      <c r="J7256" t="s">
        <v>136</v>
      </c>
      <c r="K7256" t="s">
        <v>137</v>
      </c>
      <c r="L7256" t="s">
        <v>20716</v>
      </c>
      <c r="M7256" t="s">
        <v>20717</v>
      </c>
      <c r="N7256">
        <v>3.7708333330000001</v>
      </c>
      <c r="O7256">
        <v>0</v>
      </c>
      <c r="P7256">
        <v>1</v>
      </c>
      <c r="Q7256">
        <v>0</v>
      </c>
      <c r="R7256">
        <v>3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0.54471743355105007</v>
      </c>
      <c r="Y7256">
        <v>0</v>
      </c>
      <c r="Z7256">
        <v>4.5528765303676364</v>
      </c>
      <c r="AA7256">
        <v>0</v>
      </c>
      <c r="AB7256">
        <v>0</v>
      </c>
      <c r="AC7256">
        <v>0</v>
      </c>
      <c r="AD7256">
        <v>0</v>
      </c>
      <c r="AE7256">
        <v>5.0975939639186869</v>
      </c>
    </row>
    <row r="7257" spans="1:31" x14ac:dyDescent="0.25">
      <c r="A7257">
        <v>1734075</v>
      </c>
      <c r="B7257">
        <v>1</v>
      </c>
      <c r="C7257" t="s">
        <v>80</v>
      </c>
      <c r="D7257" t="s">
        <v>110</v>
      </c>
      <c r="E7257" t="s">
        <v>131</v>
      </c>
      <c r="F7257" t="s">
        <v>20718</v>
      </c>
      <c r="G7257" t="s">
        <v>242</v>
      </c>
      <c r="H7257" t="s">
        <v>134</v>
      </c>
      <c r="I7257" t="s">
        <v>135</v>
      </c>
      <c r="J7257" t="s">
        <v>136</v>
      </c>
      <c r="K7257" t="s">
        <v>137</v>
      </c>
      <c r="L7257" t="s">
        <v>20719</v>
      </c>
      <c r="M7257" t="s">
        <v>20720</v>
      </c>
      <c r="N7257">
        <v>1.984722222</v>
      </c>
      <c r="O7257">
        <v>0</v>
      </c>
      <c r="P7257">
        <v>25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16.374998548599333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16.374998548599333</v>
      </c>
    </row>
    <row r="7258" spans="1:31" x14ac:dyDescent="0.25">
      <c r="A7258">
        <v>1734076</v>
      </c>
      <c r="B7258">
        <v>1</v>
      </c>
      <c r="C7258" t="s">
        <v>81</v>
      </c>
      <c r="D7258" t="s">
        <v>119</v>
      </c>
      <c r="E7258" t="s">
        <v>189</v>
      </c>
      <c r="F7258" t="s">
        <v>5349</v>
      </c>
      <c r="G7258" t="s">
        <v>147</v>
      </c>
      <c r="H7258" t="s">
        <v>143</v>
      </c>
      <c r="I7258" t="s">
        <v>455</v>
      </c>
      <c r="J7258" t="s">
        <v>136</v>
      </c>
      <c r="K7258" t="s">
        <v>137</v>
      </c>
      <c r="L7258" t="s">
        <v>20721</v>
      </c>
      <c r="M7258" t="s">
        <v>20722</v>
      </c>
      <c r="N7258">
        <v>1.0277777E-2</v>
      </c>
      <c r="O7258">
        <v>0</v>
      </c>
      <c r="P7258">
        <v>920</v>
      </c>
      <c r="Q7258">
        <v>49</v>
      </c>
      <c r="R7258">
        <v>96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2.2123805468624851</v>
      </c>
      <c r="Y7258">
        <v>2.6078191753242055</v>
      </c>
      <c r="Z7258">
        <v>0.95264003907922223</v>
      </c>
      <c r="AA7258">
        <v>0</v>
      </c>
      <c r="AB7258">
        <v>0</v>
      </c>
      <c r="AC7258">
        <v>0</v>
      </c>
      <c r="AD7258">
        <v>0</v>
      </c>
      <c r="AE7258">
        <v>5.7728397612659128</v>
      </c>
    </row>
    <row r="7259" spans="1:31" x14ac:dyDescent="0.25">
      <c r="A7259">
        <v>1734077</v>
      </c>
      <c r="B7259">
        <v>1</v>
      </c>
      <c r="C7259" t="s">
        <v>80</v>
      </c>
      <c r="D7259" t="s">
        <v>96</v>
      </c>
      <c r="E7259" t="s">
        <v>131</v>
      </c>
      <c r="F7259" t="s">
        <v>20723</v>
      </c>
      <c r="G7259" t="s">
        <v>242</v>
      </c>
      <c r="H7259" t="s">
        <v>134</v>
      </c>
      <c r="I7259" t="s">
        <v>135</v>
      </c>
      <c r="J7259" t="s">
        <v>136</v>
      </c>
      <c r="K7259" t="s">
        <v>137</v>
      </c>
      <c r="L7259" t="s">
        <v>20724</v>
      </c>
      <c r="M7259" t="s">
        <v>20725</v>
      </c>
      <c r="N7259">
        <v>3.9447222219999998</v>
      </c>
      <c r="O7259">
        <v>0</v>
      </c>
      <c r="P7259">
        <v>1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</row>
    <row r="7260" spans="1:31" x14ac:dyDescent="0.25">
      <c r="A7260">
        <v>1734078</v>
      </c>
      <c r="B7260">
        <v>1</v>
      </c>
      <c r="C7260" t="s">
        <v>80</v>
      </c>
      <c r="D7260" t="s">
        <v>96</v>
      </c>
      <c r="E7260" t="s">
        <v>131</v>
      </c>
      <c r="F7260" t="s">
        <v>20726</v>
      </c>
      <c r="G7260" t="s">
        <v>242</v>
      </c>
      <c r="H7260" t="s">
        <v>134</v>
      </c>
      <c r="I7260" t="s">
        <v>135</v>
      </c>
      <c r="J7260" t="s">
        <v>136</v>
      </c>
      <c r="K7260" t="s">
        <v>137</v>
      </c>
      <c r="L7260" t="s">
        <v>20727</v>
      </c>
      <c r="M7260" t="s">
        <v>20728</v>
      </c>
      <c r="N7260">
        <v>4.7886111109999998</v>
      </c>
      <c r="O7260">
        <v>0</v>
      </c>
      <c r="P7260">
        <v>8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17.150183175816828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17.150183175816828</v>
      </c>
    </row>
    <row r="7261" spans="1:31" x14ac:dyDescent="0.25">
      <c r="A7261">
        <v>1734082</v>
      </c>
      <c r="B7261">
        <v>1</v>
      </c>
      <c r="C7261" t="s">
        <v>80</v>
      </c>
      <c r="D7261" t="s">
        <v>98</v>
      </c>
      <c r="E7261" t="s">
        <v>150</v>
      </c>
      <c r="F7261" t="s">
        <v>20729</v>
      </c>
      <c r="G7261" t="s">
        <v>186</v>
      </c>
      <c r="H7261" t="s">
        <v>134</v>
      </c>
      <c r="I7261" t="s">
        <v>135</v>
      </c>
      <c r="J7261" t="s">
        <v>136</v>
      </c>
      <c r="K7261" t="s">
        <v>137</v>
      </c>
      <c r="L7261" t="s">
        <v>20730</v>
      </c>
      <c r="M7261" t="s">
        <v>20731</v>
      </c>
      <c r="N7261">
        <v>3.9194444439999998</v>
      </c>
      <c r="O7261">
        <v>0</v>
      </c>
      <c r="P7261">
        <v>83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29.613268846507026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29.613268846507026</v>
      </c>
    </row>
    <row r="7262" spans="1:31" x14ac:dyDescent="0.25">
      <c r="A7262">
        <v>1734083</v>
      </c>
      <c r="B7262">
        <v>1</v>
      </c>
      <c r="C7262" t="s">
        <v>81</v>
      </c>
      <c r="D7262" t="s">
        <v>121</v>
      </c>
      <c r="E7262" t="s">
        <v>171</v>
      </c>
      <c r="F7262" t="s">
        <v>20732</v>
      </c>
      <c r="G7262" t="s">
        <v>295</v>
      </c>
      <c r="H7262" t="s">
        <v>143</v>
      </c>
      <c r="I7262" t="s">
        <v>135</v>
      </c>
      <c r="J7262" t="s">
        <v>136</v>
      </c>
      <c r="K7262" t="s">
        <v>137</v>
      </c>
      <c r="L7262" t="s">
        <v>20733</v>
      </c>
      <c r="M7262" t="s">
        <v>20734</v>
      </c>
      <c r="N7262">
        <v>1.9472222219999999</v>
      </c>
      <c r="O7262">
        <v>0</v>
      </c>
      <c r="P7262">
        <v>180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28.749908957773933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28.749908957773933</v>
      </c>
    </row>
    <row r="7263" spans="1:31" x14ac:dyDescent="0.25">
      <c r="A7263">
        <v>1734085</v>
      </c>
      <c r="B7263">
        <v>1</v>
      </c>
      <c r="C7263" t="s">
        <v>80</v>
      </c>
      <c r="D7263" t="s">
        <v>108</v>
      </c>
      <c r="E7263" t="s">
        <v>189</v>
      </c>
      <c r="F7263" t="s">
        <v>20735</v>
      </c>
      <c r="G7263" t="s">
        <v>147</v>
      </c>
      <c r="H7263" t="s">
        <v>143</v>
      </c>
      <c r="I7263" t="s">
        <v>135</v>
      </c>
      <c r="J7263" t="s">
        <v>136</v>
      </c>
      <c r="K7263" t="s">
        <v>137</v>
      </c>
      <c r="L7263" t="s">
        <v>20736</v>
      </c>
      <c r="M7263" t="s">
        <v>20737</v>
      </c>
      <c r="N7263">
        <v>0.59444444399999996</v>
      </c>
      <c r="O7263">
        <v>0</v>
      </c>
      <c r="P7263">
        <v>665</v>
      </c>
      <c r="Q7263">
        <v>0</v>
      </c>
      <c r="R7263">
        <v>192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57.046294177202064</v>
      </c>
      <c r="Y7263">
        <v>0</v>
      </c>
      <c r="Z7263">
        <v>42.875238791038015</v>
      </c>
      <c r="AA7263">
        <v>0</v>
      </c>
      <c r="AB7263">
        <v>0</v>
      </c>
      <c r="AC7263">
        <v>0</v>
      </c>
      <c r="AD7263">
        <v>0</v>
      </c>
      <c r="AE7263">
        <v>99.921532968240086</v>
      </c>
    </row>
    <row r="7264" spans="1:31" x14ac:dyDescent="0.25">
      <c r="A7264">
        <v>1734088</v>
      </c>
      <c r="B7264">
        <v>1</v>
      </c>
      <c r="C7264" t="s">
        <v>80</v>
      </c>
      <c r="D7264" t="s">
        <v>84</v>
      </c>
      <c r="E7264" t="s">
        <v>131</v>
      </c>
      <c r="F7264" t="s">
        <v>20738</v>
      </c>
      <c r="G7264" t="s">
        <v>133</v>
      </c>
      <c r="H7264" t="s">
        <v>134</v>
      </c>
      <c r="I7264" t="s">
        <v>135</v>
      </c>
      <c r="J7264" t="s">
        <v>136</v>
      </c>
      <c r="K7264" t="s">
        <v>137</v>
      </c>
      <c r="L7264" t="s">
        <v>20739</v>
      </c>
      <c r="M7264" t="s">
        <v>20740</v>
      </c>
      <c r="N7264">
        <v>7.6669444440000003</v>
      </c>
      <c r="O7264">
        <v>0</v>
      </c>
      <c r="P7264">
        <v>10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18.895567713409815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18.895567713409815</v>
      </c>
    </row>
    <row r="7265" spans="1:31" x14ac:dyDescent="0.25">
      <c r="A7265">
        <v>1734089</v>
      </c>
      <c r="B7265">
        <v>1</v>
      </c>
      <c r="C7265" t="s">
        <v>81</v>
      </c>
      <c r="D7265" t="s">
        <v>121</v>
      </c>
      <c r="E7265" t="s">
        <v>140</v>
      </c>
      <c r="F7265" t="s">
        <v>9461</v>
      </c>
      <c r="G7265" t="s">
        <v>147</v>
      </c>
      <c r="H7265" t="s">
        <v>143</v>
      </c>
      <c r="I7265" t="s">
        <v>135</v>
      </c>
      <c r="J7265" t="s">
        <v>136</v>
      </c>
      <c r="K7265" t="s">
        <v>137</v>
      </c>
      <c r="L7265" t="s">
        <v>20741</v>
      </c>
      <c r="M7265" t="s">
        <v>20742</v>
      </c>
      <c r="N7265">
        <v>6.1111111000000003E-2</v>
      </c>
      <c r="O7265">
        <v>0</v>
      </c>
      <c r="P7265">
        <v>1067</v>
      </c>
      <c r="Q7265">
        <v>0</v>
      </c>
      <c r="R7265">
        <v>179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16.025521636905211</v>
      </c>
      <c r="Y7265">
        <v>0</v>
      </c>
      <c r="Z7265">
        <v>0.91502749737697209</v>
      </c>
      <c r="AA7265">
        <v>0</v>
      </c>
      <c r="AB7265">
        <v>0</v>
      </c>
      <c r="AC7265">
        <v>0</v>
      </c>
      <c r="AD7265">
        <v>0</v>
      </c>
      <c r="AE7265">
        <v>16.940549134282183</v>
      </c>
    </row>
    <row r="7266" spans="1:31" x14ac:dyDescent="0.25">
      <c r="A7266">
        <v>1734090</v>
      </c>
      <c r="B7266">
        <v>1</v>
      </c>
      <c r="C7266" t="s">
        <v>80</v>
      </c>
      <c r="D7266" t="s">
        <v>105</v>
      </c>
      <c r="E7266" t="s">
        <v>160</v>
      </c>
      <c r="F7266" t="s">
        <v>20743</v>
      </c>
      <c r="G7266" t="s">
        <v>1680</v>
      </c>
      <c r="H7266" t="s">
        <v>134</v>
      </c>
      <c r="I7266" t="s">
        <v>135</v>
      </c>
      <c r="J7266" t="s">
        <v>136</v>
      </c>
      <c r="K7266" t="s">
        <v>137</v>
      </c>
      <c r="L7266" t="s">
        <v>20744</v>
      </c>
      <c r="M7266" t="s">
        <v>20745</v>
      </c>
      <c r="N7266">
        <v>5.7658333329999998</v>
      </c>
      <c r="O7266">
        <v>0</v>
      </c>
      <c r="P7266">
        <v>93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137.25403404865051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137.25403404865051</v>
      </c>
    </row>
    <row r="7267" spans="1:31" x14ac:dyDescent="0.25">
      <c r="A7267">
        <v>1734091</v>
      </c>
      <c r="B7267">
        <v>1</v>
      </c>
      <c r="C7267" t="s">
        <v>80</v>
      </c>
      <c r="D7267" t="s">
        <v>96</v>
      </c>
      <c r="E7267" t="s">
        <v>131</v>
      </c>
      <c r="F7267" t="s">
        <v>2074</v>
      </c>
      <c r="G7267" t="s">
        <v>242</v>
      </c>
      <c r="H7267" t="s">
        <v>134</v>
      </c>
      <c r="I7267" t="s">
        <v>135</v>
      </c>
      <c r="J7267" t="s">
        <v>136</v>
      </c>
      <c r="K7267" t="s">
        <v>137</v>
      </c>
      <c r="L7267" t="s">
        <v>20746</v>
      </c>
      <c r="M7267" t="s">
        <v>20747</v>
      </c>
      <c r="N7267">
        <v>9.3416666660000001</v>
      </c>
      <c r="O7267">
        <v>0</v>
      </c>
      <c r="P7267">
        <v>6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33.95216305405031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33.95216305405031</v>
      </c>
    </row>
    <row r="7268" spans="1:31" x14ac:dyDescent="0.25">
      <c r="A7268">
        <v>1734092</v>
      </c>
      <c r="B7268">
        <v>1</v>
      </c>
      <c r="C7268" t="s">
        <v>80</v>
      </c>
      <c r="D7268" t="s">
        <v>99</v>
      </c>
      <c r="E7268" t="s">
        <v>189</v>
      </c>
      <c r="F7268" t="s">
        <v>20175</v>
      </c>
      <c r="G7268" t="s">
        <v>1085</v>
      </c>
      <c r="H7268" t="s">
        <v>143</v>
      </c>
      <c r="I7268" t="s">
        <v>135</v>
      </c>
      <c r="J7268" t="s">
        <v>136</v>
      </c>
      <c r="K7268" t="s">
        <v>137</v>
      </c>
      <c r="L7268" t="s">
        <v>20748</v>
      </c>
      <c r="M7268" t="s">
        <v>20749</v>
      </c>
      <c r="N7268">
        <v>4.8705555550000001</v>
      </c>
      <c r="O7268">
        <v>0</v>
      </c>
      <c r="P7268">
        <v>0</v>
      </c>
      <c r="Q7268">
        <v>0</v>
      </c>
      <c r="R7268">
        <v>0</v>
      </c>
      <c r="S7268">
        <v>1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12.837035480092668</v>
      </c>
      <c r="AB7268">
        <v>0</v>
      </c>
      <c r="AC7268">
        <v>0</v>
      </c>
      <c r="AD7268">
        <v>0</v>
      </c>
      <c r="AE7268">
        <v>12.837035480092668</v>
      </c>
    </row>
    <row r="7269" spans="1:31" x14ac:dyDescent="0.25">
      <c r="A7269">
        <v>1734095</v>
      </c>
      <c r="B7269">
        <v>1</v>
      </c>
      <c r="C7269" t="s">
        <v>81</v>
      </c>
      <c r="D7269" t="s">
        <v>119</v>
      </c>
      <c r="E7269" t="s">
        <v>140</v>
      </c>
      <c r="F7269" t="s">
        <v>1781</v>
      </c>
      <c r="G7269" t="s">
        <v>152</v>
      </c>
      <c r="H7269" t="s">
        <v>143</v>
      </c>
      <c r="I7269" t="s">
        <v>135</v>
      </c>
      <c r="J7269" t="s">
        <v>136</v>
      </c>
      <c r="K7269" t="s">
        <v>153</v>
      </c>
      <c r="L7269" t="s">
        <v>20750</v>
      </c>
      <c r="M7269" t="s">
        <v>20751</v>
      </c>
      <c r="N7269">
        <v>0.92892861100000002</v>
      </c>
      <c r="O7269">
        <v>0</v>
      </c>
      <c r="P7269">
        <v>2410</v>
      </c>
      <c r="Q7269">
        <v>132</v>
      </c>
      <c r="R7269">
        <v>287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469.91087123705296</v>
      </c>
      <c r="Y7269">
        <v>329.60716928136054</v>
      </c>
      <c r="Z7269">
        <v>213.11964515580831</v>
      </c>
      <c r="AA7269">
        <v>0</v>
      </c>
      <c r="AB7269">
        <v>0</v>
      </c>
      <c r="AC7269">
        <v>0</v>
      </c>
      <c r="AD7269">
        <v>0</v>
      </c>
      <c r="AE7269">
        <v>1012.6376856742218</v>
      </c>
    </row>
    <row r="7270" spans="1:31" x14ac:dyDescent="0.25">
      <c r="A7270">
        <v>1734097</v>
      </c>
      <c r="B7270">
        <v>1</v>
      </c>
      <c r="C7270" t="s">
        <v>80</v>
      </c>
      <c r="D7270" t="s">
        <v>94</v>
      </c>
      <c r="E7270" t="s">
        <v>441</v>
      </c>
      <c r="F7270" t="s">
        <v>20752</v>
      </c>
      <c r="G7270" t="s">
        <v>904</v>
      </c>
      <c r="H7270" t="s">
        <v>134</v>
      </c>
      <c r="I7270" t="s">
        <v>135</v>
      </c>
      <c r="J7270" t="s">
        <v>136</v>
      </c>
      <c r="K7270" t="s">
        <v>137</v>
      </c>
      <c r="L7270" t="s">
        <v>20753</v>
      </c>
      <c r="M7270" t="s">
        <v>20754</v>
      </c>
      <c r="N7270">
        <v>1.0227777769999999</v>
      </c>
      <c r="O7270">
        <v>0</v>
      </c>
      <c r="P7270">
        <v>2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1.0064866679338333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1.0064866679338333</v>
      </c>
    </row>
    <row r="7271" spans="1:31" x14ac:dyDescent="0.25">
      <c r="A7271">
        <v>1734098</v>
      </c>
      <c r="B7271">
        <v>1</v>
      </c>
      <c r="C7271" t="s">
        <v>80</v>
      </c>
      <c r="D7271" t="s">
        <v>88</v>
      </c>
      <c r="E7271" t="s">
        <v>160</v>
      </c>
      <c r="F7271" t="s">
        <v>18790</v>
      </c>
      <c r="G7271" t="s">
        <v>269</v>
      </c>
      <c r="H7271" t="s">
        <v>134</v>
      </c>
      <c r="I7271" t="s">
        <v>135</v>
      </c>
      <c r="J7271" t="s">
        <v>136</v>
      </c>
      <c r="K7271" t="s">
        <v>137</v>
      </c>
      <c r="L7271" t="s">
        <v>20755</v>
      </c>
      <c r="M7271" t="s">
        <v>20756</v>
      </c>
      <c r="N7271">
        <v>1.7575000000000001</v>
      </c>
      <c r="O7271">
        <v>0</v>
      </c>
      <c r="P7271">
        <v>13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9.4619621868109451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9.4619621868109451</v>
      </c>
    </row>
    <row r="7272" spans="1:31" x14ac:dyDescent="0.25">
      <c r="A7272">
        <v>1734100</v>
      </c>
      <c r="B7272">
        <v>1</v>
      </c>
      <c r="C7272" t="s">
        <v>81</v>
      </c>
      <c r="D7272" t="s">
        <v>112</v>
      </c>
      <c r="E7272" t="s">
        <v>160</v>
      </c>
      <c r="F7272" t="s">
        <v>20757</v>
      </c>
      <c r="G7272" t="s">
        <v>152</v>
      </c>
      <c r="H7272" t="s">
        <v>134</v>
      </c>
      <c r="I7272" t="s">
        <v>135</v>
      </c>
      <c r="J7272" t="s">
        <v>136</v>
      </c>
      <c r="K7272" t="s">
        <v>153</v>
      </c>
      <c r="L7272" t="s">
        <v>20758</v>
      </c>
      <c r="M7272" t="s">
        <v>20759</v>
      </c>
      <c r="N7272">
        <v>6.0266675000000003</v>
      </c>
      <c r="O7272">
        <v>0</v>
      </c>
      <c r="P7272">
        <v>243</v>
      </c>
      <c r="Q7272">
        <v>0</v>
      </c>
      <c r="R7272">
        <v>4</v>
      </c>
      <c r="S7272">
        <v>0</v>
      </c>
      <c r="T7272">
        <v>2</v>
      </c>
      <c r="U7272">
        <v>0</v>
      </c>
      <c r="V7272">
        <v>0</v>
      </c>
      <c r="W7272">
        <v>0</v>
      </c>
      <c r="X7272">
        <v>271.4014227593961</v>
      </c>
      <c r="Y7272">
        <v>0</v>
      </c>
      <c r="Z7272">
        <v>0.98082008605380544</v>
      </c>
      <c r="AA7272">
        <v>0</v>
      </c>
      <c r="AB7272">
        <v>16.341353510276114</v>
      </c>
      <c r="AC7272">
        <v>0</v>
      </c>
      <c r="AD7272">
        <v>0</v>
      </c>
      <c r="AE7272">
        <v>288.72359635572604</v>
      </c>
    </row>
    <row r="7273" spans="1:31" x14ac:dyDescent="0.25">
      <c r="A7273">
        <v>1734101</v>
      </c>
      <c r="B7273">
        <v>1</v>
      </c>
      <c r="C7273" t="s">
        <v>80</v>
      </c>
      <c r="D7273" t="s">
        <v>99</v>
      </c>
      <c r="E7273" t="s">
        <v>131</v>
      </c>
      <c r="F7273" t="s">
        <v>13663</v>
      </c>
      <c r="G7273" t="s">
        <v>242</v>
      </c>
      <c r="H7273" t="s">
        <v>134</v>
      </c>
      <c r="I7273" t="s">
        <v>135</v>
      </c>
      <c r="J7273" t="s">
        <v>136</v>
      </c>
      <c r="K7273" t="s">
        <v>137</v>
      </c>
      <c r="L7273" t="s">
        <v>20760</v>
      </c>
      <c r="M7273" t="s">
        <v>20761</v>
      </c>
      <c r="N7273">
        <v>5.858333333</v>
      </c>
      <c r="O7273">
        <v>0</v>
      </c>
      <c r="P7273">
        <v>9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11.802039415381232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11.802039415381232</v>
      </c>
    </row>
    <row r="7274" spans="1:31" x14ac:dyDescent="0.25">
      <c r="A7274">
        <v>1734102</v>
      </c>
      <c r="B7274">
        <v>1</v>
      </c>
      <c r="C7274" t="s">
        <v>80</v>
      </c>
      <c r="D7274" t="s">
        <v>85</v>
      </c>
      <c r="E7274" t="s">
        <v>131</v>
      </c>
      <c r="F7274" t="s">
        <v>20762</v>
      </c>
      <c r="G7274" t="s">
        <v>242</v>
      </c>
      <c r="H7274" t="s">
        <v>134</v>
      </c>
      <c r="I7274" t="s">
        <v>135</v>
      </c>
      <c r="J7274" t="s">
        <v>136</v>
      </c>
      <c r="K7274" t="s">
        <v>137</v>
      </c>
      <c r="L7274" t="s">
        <v>20763</v>
      </c>
      <c r="M7274" t="s">
        <v>20764</v>
      </c>
      <c r="N7274">
        <v>2.8777777769999999</v>
      </c>
      <c r="O7274">
        <v>0</v>
      </c>
      <c r="P7274">
        <v>6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5.7689942527203737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5.7689942527203737</v>
      </c>
    </row>
    <row r="7275" spans="1:31" x14ac:dyDescent="0.25">
      <c r="A7275">
        <v>1734103</v>
      </c>
      <c r="B7275">
        <v>1</v>
      </c>
      <c r="C7275" t="s">
        <v>81</v>
      </c>
      <c r="D7275" t="s">
        <v>128</v>
      </c>
      <c r="E7275" t="s">
        <v>160</v>
      </c>
      <c r="F7275" t="s">
        <v>20765</v>
      </c>
      <c r="G7275" t="s">
        <v>326</v>
      </c>
      <c r="H7275" t="s">
        <v>134</v>
      </c>
      <c r="I7275" t="s">
        <v>135</v>
      </c>
      <c r="J7275" t="s">
        <v>136</v>
      </c>
      <c r="K7275" t="s">
        <v>137</v>
      </c>
      <c r="L7275" t="s">
        <v>20766</v>
      </c>
      <c r="M7275" t="s">
        <v>20767</v>
      </c>
      <c r="N7275">
        <v>5.2822222219999997</v>
      </c>
      <c r="O7275">
        <v>0</v>
      </c>
      <c r="P7275">
        <v>92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44.611926270650471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44.611926270650471</v>
      </c>
    </row>
    <row r="7276" spans="1:31" x14ac:dyDescent="0.25">
      <c r="A7276">
        <v>1734106</v>
      </c>
      <c r="B7276">
        <v>1</v>
      </c>
      <c r="C7276" t="s">
        <v>81</v>
      </c>
      <c r="D7276" t="s">
        <v>122</v>
      </c>
      <c r="E7276" t="s">
        <v>140</v>
      </c>
      <c r="F7276" t="s">
        <v>20768</v>
      </c>
      <c r="G7276" t="s">
        <v>173</v>
      </c>
      <c r="H7276" t="s">
        <v>143</v>
      </c>
      <c r="I7276" t="s">
        <v>135</v>
      </c>
      <c r="J7276" t="s">
        <v>136</v>
      </c>
      <c r="K7276" t="s">
        <v>153</v>
      </c>
      <c r="L7276" t="s">
        <v>20769</v>
      </c>
      <c r="M7276" t="s">
        <v>20770</v>
      </c>
      <c r="N7276">
        <v>1.6477777769999999</v>
      </c>
      <c r="O7276">
        <v>0</v>
      </c>
      <c r="P7276">
        <v>660</v>
      </c>
      <c r="Q7276">
        <v>174</v>
      </c>
      <c r="R7276">
        <v>12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203.93591901936387</v>
      </c>
      <c r="Y7276">
        <v>61.117961384262202</v>
      </c>
      <c r="Z7276">
        <v>8.9347110418786411</v>
      </c>
      <c r="AA7276">
        <v>0</v>
      </c>
      <c r="AB7276">
        <v>0</v>
      </c>
      <c r="AC7276">
        <v>0</v>
      </c>
      <c r="AD7276">
        <v>0</v>
      </c>
      <c r="AE7276">
        <v>273.98859144550471</v>
      </c>
    </row>
    <row r="7277" spans="1:31" x14ac:dyDescent="0.25">
      <c r="A7277">
        <v>1734109</v>
      </c>
      <c r="B7277">
        <v>1</v>
      </c>
      <c r="C7277" t="s">
        <v>81</v>
      </c>
      <c r="D7277" t="s">
        <v>113</v>
      </c>
      <c r="E7277" t="s">
        <v>140</v>
      </c>
      <c r="F7277" t="s">
        <v>20771</v>
      </c>
      <c r="G7277" t="s">
        <v>152</v>
      </c>
      <c r="H7277" t="s">
        <v>143</v>
      </c>
      <c r="I7277" t="s">
        <v>135</v>
      </c>
      <c r="J7277" t="s">
        <v>136</v>
      </c>
      <c r="K7277" t="s">
        <v>153</v>
      </c>
      <c r="L7277" t="s">
        <v>20772</v>
      </c>
      <c r="M7277" t="s">
        <v>20773</v>
      </c>
      <c r="N7277">
        <v>1.7194444440000001</v>
      </c>
      <c r="O7277">
        <v>0</v>
      </c>
      <c r="P7277">
        <v>2559</v>
      </c>
      <c r="Q7277">
        <v>2</v>
      </c>
      <c r="R7277">
        <v>88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1108.0901872450988</v>
      </c>
      <c r="Y7277">
        <v>12.928350522906253</v>
      </c>
      <c r="Z7277">
        <v>52.265500024932571</v>
      </c>
      <c r="AA7277">
        <v>0</v>
      </c>
      <c r="AB7277">
        <v>0</v>
      </c>
      <c r="AC7277">
        <v>0</v>
      </c>
      <c r="AD7277">
        <v>0</v>
      </c>
      <c r="AE7277">
        <v>1173.2840377929376</v>
      </c>
    </row>
    <row r="7278" spans="1:31" x14ac:dyDescent="0.25">
      <c r="A7278">
        <v>1734110</v>
      </c>
      <c r="B7278">
        <v>1</v>
      </c>
      <c r="C7278" t="s">
        <v>81</v>
      </c>
      <c r="D7278" t="s">
        <v>118</v>
      </c>
      <c r="E7278" t="s">
        <v>150</v>
      </c>
      <c r="F7278" t="s">
        <v>20774</v>
      </c>
      <c r="G7278" t="s">
        <v>152</v>
      </c>
      <c r="H7278" t="s">
        <v>143</v>
      </c>
      <c r="I7278" t="s">
        <v>135</v>
      </c>
      <c r="J7278" t="s">
        <v>136</v>
      </c>
      <c r="K7278" t="s">
        <v>153</v>
      </c>
      <c r="L7278" t="s">
        <v>20775</v>
      </c>
      <c r="M7278" t="s">
        <v>20776</v>
      </c>
      <c r="N7278">
        <v>8.2555555550000008</v>
      </c>
      <c r="O7278">
        <v>0</v>
      </c>
      <c r="P7278">
        <v>70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65.372974886826853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65.372974886826853</v>
      </c>
    </row>
    <row r="7279" spans="1:31" x14ac:dyDescent="0.25">
      <c r="A7279">
        <v>1734111</v>
      </c>
      <c r="B7279">
        <v>1</v>
      </c>
      <c r="C7279" t="s">
        <v>80</v>
      </c>
      <c r="D7279" t="s">
        <v>90</v>
      </c>
      <c r="E7279" t="s">
        <v>441</v>
      </c>
      <c r="F7279" t="s">
        <v>20777</v>
      </c>
      <c r="G7279" t="s">
        <v>904</v>
      </c>
      <c r="H7279" t="s">
        <v>134</v>
      </c>
      <c r="I7279" t="s">
        <v>135</v>
      </c>
      <c r="J7279" t="s">
        <v>136</v>
      </c>
      <c r="K7279" t="s">
        <v>137</v>
      </c>
      <c r="L7279" t="s">
        <v>20778</v>
      </c>
      <c r="M7279" t="s">
        <v>20779</v>
      </c>
      <c r="N7279">
        <v>2.4555555550000001</v>
      </c>
      <c r="O7279">
        <v>0</v>
      </c>
      <c r="P7279">
        <v>7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4.6973656163518909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4.6973656163518909</v>
      </c>
    </row>
    <row r="7280" spans="1:31" x14ac:dyDescent="0.25">
      <c r="A7280">
        <v>1734114</v>
      </c>
      <c r="B7280">
        <v>1</v>
      </c>
      <c r="C7280" t="s">
        <v>80</v>
      </c>
      <c r="D7280" t="s">
        <v>90</v>
      </c>
      <c r="E7280" t="s">
        <v>160</v>
      </c>
      <c r="F7280" t="s">
        <v>20780</v>
      </c>
      <c r="G7280" t="s">
        <v>429</v>
      </c>
      <c r="H7280" t="s">
        <v>134</v>
      </c>
      <c r="I7280" t="s">
        <v>135</v>
      </c>
      <c r="J7280" t="s">
        <v>136</v>
      </c>
      <c r="K7280" t="s">
        <v>137</v>
      </c>
      <c r="L7280" t="s">
        <v>20781</v>
      </c>
      <c r="M7280" t="s">
        <v>20782</v>
      </c>
      <c r="N7280">
        <v>1.2749999999999999</v>
      </c>
      <c r="O7280">
        <v>0</v>
      </c>
      <c r="P7280">
        <v>69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31.883981805672725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31.883981805672725</v>
      </c>
    </row>
    <row r="7281" spans="1:31" x14ac:dyDescent="0.25">
      <c r="A7281">
        <v>1734115</v>
      </c>
      <c r="B7281">
        <v>1</v>
      </c>
      <c r="C7281" t="s">
        <v>80</v>
      </c>
      <c r="D7281" t="s">
        <v>84</v>
      </c>
      <c r="E7281" t="s">
        <v>131</v>
      </c>
      <c r="F7281" t="s">
        <v>20783</v>
      </c>
      <c r="G7281" t="s">
        <v>133</v>
      </c>
      <c r="H7281" t="s">
        <v>134</v>
      </c>
      <c r="I7281" t="s">
        <v>135</v>
      </c>
      <c r="J7281" t="s">
        <v>136</v>
      </c>
      <c r="K7281" t="s">
        <v>137</v>
      </c>
      <c r="L7281" t="s">
        <v>20784</v>
      </c>
      <c r="M7281" t="s">
        <v>20785</v>
      </c>
      <c r="N7281">
        <v>2.0527777770000002</v>
      </c>
      <c r="O7281">
        <v>0</v>
      </c>
      <c r="P7281">
        <v>1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1.7103046140487514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1.7103046140487514</v>
      </c>
    </row>
    <row r="7282" spans="1:31" x14ac:dyDescent="0.25">
      <c r="A7282">
        <v>1734117</v>
      </c>
      <c r="B7282">
        <v>1</v>
      </c>
      <c r="C7282" t="s">
        <v>81</v>
      </c>
      <c r="D7282" t="s">
        <v>127</v>
      </c>
      <c r="E7282" t="s">
        <v>171</v>
      </c>
      <c r="F7282" t="s">
        <v>20786</v>
      </c>
      <c r="G7282" t="s">
        <v>173</v>
      </c>
      <c r="H7282" t="s">
        <v>143</v>
      </c>
      <c r="I7282" t="s">
        <v>135</v>
      </c>
      <c r="J7282" t="s">
        <v>136</v>
      </c>
      <c r="K7282" t="s">
        <v>153</v>
      </c>
      <c r="L7282" t="s">
        <v>20787</v>
      </c>
      <c r="M7282" t="s">
        <v>20788</v>
      </c>
      <c r="N7282">
        <v>2.338405555</v>
      </c>
      <c r="O7282">
        <v>0</v>
      </c>
      <c r="P7282">
        <v>0</v>
      </c>
      <c r="Q7282">
        <v>0</v>
      </c>
      <c r="R7282">
        <v>0</v>
      </c>
      <c r="S7282">
        <v>8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92.988109395811748</v>
      </c>
      <c r="AB7282">
        <v>0</v>
      </c>
      <c r="AC7282">
        <v>0</v>
      </c>
      <c r="AD7282">
        <v>0</v>
      </c>
      <c r="AE7282">
        <v>92.988109395811748</v>
      </c>
    </row>
    <row r="7283" spans="1:31" x14ac:dyDescent="0.25">
      <c r="A7283">
        <v>1734118</v>
      </c>
      <c r="B7283">
        <v>1</v>
      </c>
      <c r="C7283" t="s">
        <v>80</v>
      </c>
      <c r="D7283" t="s">
        <v>96</v>
      </c>
      <c r="E7283" t="s">
        <v>171</v>
      </c>
      <c r="F7283" t="s">
        <v>20789</v>
      </c>
      <c r="G7283" t="s">
        <v>152</v>
      </c>
      <c r="H7283" t="s">
        <v>143</v>
      </c>
      <c r="I7283" t="s">
        <v>135</v>
      </c>
      <c r="J7283" t="s">
        <v>136</v>
      </c>
      <c r="K7283" t="s">
        <v>153</v>
      </c>
      <c r="L7283" t="s">
        <v>20790</v>
      </c>
      <c r="M7283" t="s">
        <v>20791</v>
      </c>
      <c r="N7283">
        <v>0.88972222199999995</v>
      </c>
      <c r="O7283">
        <v>3</v>
      </c>
      <c r="P7283">
        <v>1658</v>
      </c>
      <c r="Q7283">
        <v>1</v>
      </c>
      <c r="R7283">
        <v>185</v>
      </c>
      <c r="S7283">
        <v>0</v>
      </c>
      <c r="T7283">
        <v>0</v>
      </c>
      <c r="U7283">
        <v>0</v>
      </c>
      <c r="V7283">
        <v>0</v>
      </c>
      <c r="W7283">
        <v>25.328165228493209</v>
      </c>
      <c r="X7283">
        <v>673.30856139596358</v>
      </c>
      <c r="Y7283">
        <v>0.55717781705109004</v>
      </c>
      <c r="Z7283">
        <v>109.80701658034835</v>
      </c>
      <c r="AA7283">
        <v>0</v>
      </c>
      <c r="AB7283">
        <v>0</v>
      </c>
      <c r="AC7283">
        <v>0</v>
      </c>
      <c r="AD7283">
        <v>0</v>
      </c>
      <c r="AE7283">
        <v>809.00092102185613</v>
      </c>
    </row>
    <row r="7284" spans="1:31" x14ac:dyDescent="0.25">
      <c r="A7284">
        <v>1734119</v>
      </c>
      <c r="B7284">
        <v>1</v>
      </c>
      <c r="C7284" t="s">
        <v>80</v>
      </c>
      <c r="D7284" t="s">
        <v>82</v>
      </c>
      <c r="E7284" t="s">
        <v>150</v>
      </c>
      <c r="F7284" t="s">
        <v>20792</v>
      </c>
      <c r="G7284" t="s">
        <v>152</v>
      </c>
      <c r="H7284" t="s">
        <v>134</v>
      </c>
      <c r="I7284" t="s">
        <v>135</v>
      </c>
      <c r="J7284" t="s">
        <v>136</v>
      </c>
      <c r="K7284" t="s">
        <v>153</v>
      </c>
      <c r="L7284" t="s">
        <v>20793</v>
      </c>
      <c r="M7284" t="s">
        <v>20794</v>
      </c>
      <c r="N7284">
        <v>4.3723572219999998</v>
      </c>
      <c r="O7284">
        <v>0</v>
      </c>
      <c r="P7284">
        <v>398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486.03580476554191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486.03580476554191</v>
      </c>
    </row>
    <row r="7285" spans="1:31" x14ac:dyDescent="0.25">
      <c r="A7285">
        <v>1734122</v>
      </c>
      <c r="B7285">
        <v>1</v>
      </c>
      <c r="C7285" t="s">
        <v>80</v>
      </c>
      <c r="D7285" t="s">
        <v>97</v>
      </c>
      <c r="E7285" t="s">
        <v>131</v>
      </c>
      <c r="F7285" t="s">
        <v>20795</v>
      </c>
      <c r="G7285" t="s">
        <v>242</v>
      </c>
      <c r="H7285" t="s">
        <v>134</v>
      </c>
      <c r="I7285" t="s">
        <v>135</v>
      </c>
      <c r="J7285" t="s">
        <v>136</v>
      </c>
      <c r="K7285" t="s">
        <v>137</v>
      </c>
      <c r="L7285" t="s">
        <v>20796</v>
      </c>
      <c r="M7285" t="s">
        <v>20797</v>
      </c>
      <c r="N7285">
        <v>4.7038888879999998</v>
      </c>
      <c r="O7285">
        <v>0</v>
      </c>
      <c r="P7285">
        <v>1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2.9094578514075375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2.9094578514075375</v>
      </c>
    </row>
    <row r="7286" spans="1:31" x14ac:dyDescent="0.25">
      <c r="A7286">
        <v>1734123</v>
      </c>
      <c r="B7286">
        <v>1</v>
      </c>
      <c r="C7286" t="s">
        <v>80</v>
      </c>
      <c r="D7286" t="s">
        <v>106</v>
      </c>
      <c r="E7286" t="s">
        <v>171</v>
      </c>
      <c r="F7286" t="s">
        <v>20798</v>
      </c>
      <c r="G7286" t="s">
        <v>152</v>
      </c>
      <c r="H7286" t="s">
        <v>143</v>
      </c>
      <c r="I7286" t="s">
        <v>135</v>
      </c>
      <c r="J7286" t="s">
        <v>136</v>
      </c>
      <c r="K7286" t="s">
        <v>153</v>
      </c>
      <c r="L7286" t="s">
        <v>20799</v>
      </c>
      <c r="M7286" t="s">
        <v>20800</v>
      </c>
      <c r="N7286">
        <v>7.8492516659999998</v>
      </c>
      <c r="O7286">
        <v>0</v>
      </c>
      <c r="P7286">
        <v>8</v>
      </c>
      <c r="Q7286">
        <v>0</v>
      </c>
      <c r="R7286">
        <v>5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8.928734957736653</v>
      </c>
      <c r="Y7286">
        <v>0</v>
      </c>
      <c r="Z7286">
        <v>5.5735869451303737</v>
      </c>
      <c r="AA7286">
        <v>0</v>
      </c>
      <c r="AB7286">
        <v>0</v>
      </c>
      <c r="AC7286">
        <v>0</v>
      </c>
      <c r="AD7286">
        <v>0</v>
      </c>
      <c r="AE7286">
        <v>14.502321902867028</v>
      </c>
    </row>
    <row r="7287" spans="1:31" x14ac:dyDescent="0.25">
      <c r="A7287">
        <v>1734124</v>
      </c>
      <c r="B7287">
        <v>1</v>
      </c>
      <c r="C7287" t="s">
        <v>80</v>
      </c>
      <c r="D7287" t="s">
        <v>96</v>
      </c>
      <c r="E7287" t="s">
        <v>160</v>
      </c>
      <c r="F7287" t="s">
        <v>20801</v>
      </c>
      <c r="G7287" t="s">
        <v>152</v>
      </c>
      <c r="H7287" t="s">
        <v>134</v>
      </c>
      <c r="I7287" t="s">
        <v>135</v>
      </c>
      <c r="J7287" t="s">
        <v>136</v>
      </c>
      <c r="K7287" t="s">
        <v>153</v>
      </c>
      <c r="L7287" t="s">
        <v>20802</v>
      </c>
      <c r="M7287" t="s">
        <v>20803</v>
      </c>
      <c r="N7287">
        <v>7.4420638879999998</v>
      </c>
      <c r="O7287">
        <v>0</v>
      </c>
      <c r="P7287">
        <v>119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400.05555379368468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400.05555379368468</v>
      </c>
    </row>
    <row r="7288" spans="1:31" x14ac:dyDescent="0.25">
      <c r="A7288">
        <v>1734125</v>
      </c>
      <c r="B7288">
        <v>1</v>
      </c>
      <c r="C7288" t="s">
        <v>80</v>
      </c>
      <c r="D7288" t="s">
        <v>102</v>
      </c>
      <c r="E7288" t="s">
        <v>171</v>
      </c>
      <c r="F7288" t="s">
        <v>20804</v>
      </c>
      <c r="G7288" t="s">
        <v>152</v>
      </c>
      <c r="H7288" t="s">
        <v>143</v>
      </c>
      <c r="I7288" t="s">
        <v>135</v>
      </c>
      <c r="J7288" t="s">
        <v>136</v>
      </c>
      <c r="K7288" t="s">
        <v>153</v>
      </c>
      <c r="L7288" t="s">
        <v>20805</v>
      </c>
      <c r="M7288" t="s">
        <v>20806</v>
      </c>
      <c r="N7288">
        <v>8.2994444440000006</v>
      </c>
      <c r="O7288">
        <v>0</v>
      </c>
      <c r="P7288">
        <v>121</v>
      </c>
      <c r="Q7288">
        <v>0</v>
      </c>
      <c r="R7288">
        <v>5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199.22456690509983</v>
      </c>
      <c r="Y7288">
        <v>0</v>
      </c>
      <c r="Z7288">
        <v>6.5760438276262327</v>
      </c>
      <c r="AA7288">
        <v>0</v>
      </c>
      <c r="AB7288">
        <v>0</v>
      </c>
      <c r="AC7288">
        <v>0</v>
      </c>
      <c r="AD7288">
        <v>0</v>
      </c>
      <c r="AE7288">
        <v>205.80061073272606</v>
      </c>
    </row>
    <row r="7289" spans="1:31" x14ac:dyDescent="0.25">
      <c r="A7289">
        <v>1734126</v>
      </c>
      <c r="B7289">
        <v>1</v>
      </c>
      <c r="C7289" t="s">
        <v>80</v>
      </c>
      <c r="D7289" t="s">
        <v>88</v>
      </c>
      <c r="E7289" t="s">
        <v>160</v>
      </c>
      <c r="F7289" t="s">
        <v>20807</v>
      </c>
      <c r="G7289" t="s">
        <v>173</v>
      </c>
      <c r="H7289" t="s">
        <v>134</v>
      </c>
      <c r="I7289" t="s">
        <v>135</v>
      </c>
      <c r="J7289" t="s">
        <v>136</v>
      </c>
      <c r="K7289" t="s">
        <v>153</v>
      </c>
      <c r="L7289" t="s">
        <v>20808</v>
      </c>
      <c r="M7289" t="s">
        <v>20809</v>
      </c>
      <c r="N7289">
        <v>0.34484999999999999</v>
      </c>
      <c r="O7289">
        <v>0</v>
      </c>
      <c r="P7289">
        <v>156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13.126270563820091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13.126270563820091</v>
      </c>
    </row>
    <row r="7290" spans="1:31" x14ac:dyDescent="0.25">
      <c r="A7290">
        <v>1734127</v>
      </c>
      <c r="B7290">
        <v>1</v>
      </c>
      <c r="C7290" t="s">
        <v>80</v>
      </c>
      <c r="D7290" t="s">
        <v>108</v>
      </c>
      <c r="E7290" t="s">
        <v>160</v>
      </c>
      <c r="F7290" t="s">
        <v>20810</v>
      </c>
      <c r="G7290" t="s">
        <v>162</v>
      </c>
      <c r="H7290" t="s">
        <v>134</v>
      </c>
      <c r="I7290" t="s">
        <v>135</v>
      </c>
      <c r="J7290" t="s">
        <v>136</v>
      </c>
      <c r="K7290" t="s">
        <v>137</v>
      </c>
      <c r="L7290" t="s">
        <v>20811</v>
      </c>
      <c r="M7290" t="s">
        <v>20812</v>
      </c>
      <c r="N7290">
        <v>1.1575</v>
      </c>
      <c r="O7290">
        <v>0</v>
      </c>
      <c r="P7290">
        <v>1</v>
      </c>
      <c r="Q7290">
        <v>0</v>
      </c>
      <c r="R7290">
        <v>1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0.15529492284056834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0.15529492284056834</v>
      </c>
    </row>
    <row r="7291" spans="1:31" x14ac:dyDescent="0.25">
      <c r="A7291">
        <v>1734128</v>
      </c>
      <c r="B7291">
        <v>1</v>
      </c>
      <c r="C7291" t="s">
        <v>80</v>
      </c>
      <c r="D7291" t="s">
        <v>84</v>
      </c>
      <c r="E7291" t="s">
        <v>160</v>
      </c>
      <c r="F7291" t="s">
        <v>20109</v>
      </c>
      <c r="G7291" t="s">
        <v>173</v>
      </c>
      <c r="H7291" t="s">
        <v>134</v>
      </c>
      <c r="I7291" t="s">
        <v>135</v>
      </c>
      <c r="J7291" t="s">
        <v>136</v>
      </c>
      <c r="K7291" t="s">
        <v>153</v>
      </c>
      <c r="L7291" t="s">
        <v>20813</v>
      </c>
      <c r="M7291" t="s">
        <v>20814</v>
      </c>
      <c r="N7291">
        <v>2.7036722219999998</v>
      </c>
      <c r="O7291">
        <v>0</v>
      </c>
      <c r="P7291">
        <v>94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79.925277770135807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79.925277770135807</v>
      </c>
    </row>
    <row r="7292" spans="1:31" x14ac:dyDescent="0.25">
      <c r="A7292">
        <v>1734130</v>
      </c>
      <c r="B7292">
        <v>1</v>
      </c>
      <c r="C7292" t="s">
        <v>80</v>
      </c>
      <c r="D7292" t="s">
        <v>94</v>
      </c>
      <c r="E7292" t="s">
        <v>189</v>
      </c>
      <c r="F7292" t="s">
        <v>20815</v>
      </c>
      <c r="G7292" t="s">
        <v>173</v>
      </c>
      <c r="H7292" t="s">
        <v>143</v>
      </c>
      <c r="I7292" t="s">
        <v>135</v>
      </c>
      <c r="J7292" t="s">
        <v>136</v>
      </c>
      <c r="K7292" t="s">
        <v>153</v>
      </c>
      <c r="L7292" t="s">
        <v>20816</v>
      </c>
      <c r="M7292" t="s">
        <v>20817</v>
      </c>
      <c r="N7292">
        <v>1.558333333</v>
      </c>
      <c r="O7292">
        <v>0</v>
      </c>
      <c r="P7292">
        <v>64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12.873902372803608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12.873902372803608</v>
      </c>
    </row>
    <row r="7293" spans="1:31" x14ac:dyDescent="0.25">
      <c r="A7293">
        <v>1734131</v>
      </c>
      <c r="B7293">
        <v>1</v>
      </c>
      <c r="C7293" t="s">
        <v>80</v>
      </c>
      <c r="D7293" t="s">
        <v>97</v>
      </c>
      <c r="E7293" t="s">
        <v>131</v>
      </c>
      <c r="F7293" t="s">
        <v>20818</v>
      </c>
      <c r="G7293" t="s">
        <v>133</v>
      </c>
      <c r="H7293" t="s">
        <v>134</v>
      </c>
      <c r="I7293" t="s">
        <v>135</v>
      </c>
      <c r="J7293" t="s">
        <v>136</v>
      </c>
      <c r="K7293" t="s">
        <v>137</v>
      </c>
      <c r="L7293" t="s">
        <v>20819</v>
      </c>
      <c r="M7293" t="s">
        <v>20820</v>
      </c>
      <c r="N7293">
        <v>2.926388888</v>
      </c>
      <c r="O7293">
        <v>0</v>
      </c>
      <c r="P7293">
        <v>1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4.9068621228437782E-2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4.9068621228437782E-2</v>
      </c>
    </row>
    <row r="7294" spans="1:31" x14ac:dyDescent="0.25">
      <c r="A7294">
        <v>1734132</v>
      </c>
      <c r="B7294">
        <v>1</v>
      </c>
      <c r="C7294" t="s">
        <v>80</v>
      </c>
      <c r="D7294" t="s">
        <v>100</v>
      </c>
      <c r="E7294" t="s">
        <v>140</v>
      </c>
      <c r="F7294" t="s">
        <v>18185</v>
      </c>
      <c r="G7294" t="s">
        <v>147</v>
      </c>
      <c r="H7294" t="s">
        <v>143</v>
      </c>
      <c r="I7294" t="s">
        <v>135</v>
      </c>
      <c r="J7294" t="s">
        <v>136</v>
      </c>
      <c r="K7294" t="s">
        <v>137</v>
      </c>
      <c r="L7294" t="s">
        <v>20821</v>
      </c>
      <c r="M7294" t="s">
        <v>20822</v>
      </c>
      <c r="N7294">
        <v>0.53666666600000001</v>
      </c>
      <c r="O7294">
        <v>0</v>
      </c>
      <c r="P7294">
        <v>1475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200.99086099345209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200.99086099345209</v>
      </c>
    </row>
    <row r="7295" spans="1:31" x14ac:dyDescent="0.25">
      <c r="A7295">
        <v>1734134</v>
      </c>
      <c r="B7295">
        <v>1</v>
      </c>
      <c r="C7295" t="s">
        <v>80</v>
      </c>
      <c r="D7295" t="s">
        <v>84</v>
      </c>
      <c r="E7295" t="s">
        <v>131</v>
      </c>
      <c r="F7295" t="s">
        <v>20823</v>
      </c>
      <c r="G7295" t="s">
        <v>133</v>
      </c>
      <c r="H7295" t="s">
        <v>134</v>
      </c>
      <c r="I7295" t="s">
        <v>135</v>
      </c>
      <c r="J7295" t="s">
        <v>136</v>
      </c>
      <c r="K7295" t="s">
        <v>137</v>
      </c>
      <c r="L7295" t="s">
        <v>20824</v>
      </c>
      <c r="M7295" t="s">
        <v>20825</v>
      </c>
      <c r="N7295">
        <v>2.5761111109999999</v>
      </c>
      <c r="O7295">
        <v>0</v>
      </c>
      <c r="P7295">
        <v>3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1.6379223926476398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1.6379223926476398</v>
      </c>
    </row>
    <row r="7296" spans="1:31" x14ac:dyDescent="0.25">
      <c r="A7296">
        <v>1734135</v>
      </c>
      <c r="B7296">
        <v>1</v>
      </c>
      <c r="C7296" t="s">
        <v>80</v>
      </c>
      <c r="D7296" t="s">
        <v>94</v>
      </c>
      <c r="E7296" t="s">
        <v>171</v>
      </c>
      <c r="F7296" t="s">
        <v>20826</v>
      </c>
      <c r="G7296" t="s">
        <v>152</v>
      </c>
      <c r="H7296" t="s">
        <v>143</v>
      </c>
      <c r="I7296" t="s">
        <v>135</v>
      </c>
      <c r="J7296" t="s">
        <v>136</v>
      </c>
      <c r="K7296" t="s">
        <v>153</v>
      </c>
      <c r="L7296" t="s">
        <v>20827</v>
      </c>
      <c r="M7296" t="s">
        <v>20828</v>
      </c>
      <c r="N7296">
        <v>7.3969444439999998</v>
      </c>
      <c r="O7296">
        <v>0</v>
      </c>
      <c r="P7296">
        <v>1723</v>
      </c>
      <c r="Q7296">
        <v>0</v>
      </c>
      <c r="R7296">
        <v>4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3293.9753411191969</v>
      </c>
      <c r="Y7296">
        <v>0</v>
      </c>
      <c r="Z7296">
        <v>1.3882520170837336</v>
      </c>
      <c r="AA7296">
        <v>0</v>
      </c>
      <c r="AB7296">
        <v>0</v>
      </c>
      <c r="AC7296">
        <v>0</v>
      </c>
      <c r="AD7296">
        <v>0</v>
      </c>
      <c r="AE7296">
        <v>3295.3635931362805</v>
      </c>
    </row>
    <row r="7297" spans="1:31" x14ac:dyDescent="0.25">
      <c r="A7297">
        <v>1734136</v>
      </c>
      <c r="B7297">
        <v>1</v>
      </c>
      <c r="C7297" t="s">
        <v>80</v>
      </c>
      <c r="D7297" t="s">
        <v>94</v>
      </c>
      <c r="E7297" t="s">
        <v>131</v>
      </c>
      <c r="F7297" t="s">
        <v>20829</v>
      </c>
      <c r="G7297" t="s">
        <v>242</v>
      </c>
      <c r="H7297" t="s">
        <v>134</v>
      </c>
      <c r="I7297" t="s">
        <v>135</v>
      </c>
      <c r="J7297" t="s">
        <v>136</v>
      </c>
      <c r="K7297" t="s">
        <v>137</v>
      </c>
      <c r="L7297" t="s">
        <v>20830</v>
      </c>
      <c r="M7297" t="s">
        <v>20831</v>
      </c>
      <c r="N7297">
        <v>5.1894444440000003</v>
      </c>
      <c r="O7297">
        <v>0</v>
      </c>
      <c r="P7297">
        <v>21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29.801717399477404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29.801717399477404</v>
      </c>
    </row>
    <row r="7298" spans="1:31" x14ac:dyDescent="0.25">
      <c r="A7298">
        <v>1734137</v>
      </c>
      <c r="B7298">
        <v>1</v>
      </c>
      <c r="C7298" t="s">
        <v>80</v>
      </c>
      <c r="D7298" t="s">
        <v>89</v>
      </c>
      <c r="E7298" t="s">
        <v>150</v>
      </c>
      <c r="F7298" t="s">
        <v>20832</v>
      </c>
      <c r="G7298" t="s">
        <v>152</v>
      </c>
      <c r="H7298" t="s">
        <v>134</v>
      </c>
      <c r="I7298" t="s">
        <v>135</v>
      </c>
      <c r="J7298" t="s">
        <v>136</v>
      </c>
      <c r="K7298" t="s">
        <v>153</v>
      </c>
      <c r="L7298" t="s">
        <v>20833</v>
      </c>
      <c r="M7298" t="s">
        <v>20834</v>
      </c>
      <c r="N7298">
        <v>4.4566563879999999</v>
      </c>
      <c r="O7298">
        <v>0</v>
      </c>
      <c r="P7298">
        <v>8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51.956982043589555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51.956982043589555</v>
      </c>
    </row>
    <row r="7299" spans="1:31" x14ac:dyDescent="0.25">
      <c r="A7299">
        <v>1734138</v>
      </c>
      <c r="B7299">
        <v>1</v>
      </c>
      <c r="C7299" t="s">
        <v>81</v>
      </c>
      <c r="D7299" t="s">
        <v>119</v>
      </c>
      <c r="E7299" t="s">
        <v>189</v>
      </c>
      <c r="F7299" t="s">
        <v>2809</v>
      </c>
      <c r="G7299" t="s">
        <v>173</v>
      </c>
      <c r="H7299" t="s">
        <v>143</v>
      </c>
      <c r="I7299" t="s">
        <v>135</v>
      </c>
      <c r="J7299" t="s">
        <v>136</v>
      </c>
      <c r="K7299" t="s">
        <v>153</v>
      </c>
      <c r="L7299" t="s">
        <v>20754</v>
      </c>
      <c r="M7299" t="s">
        <v>20835</v>
      </c>
      <c r="N7299">
        <v>0.196944444</v>
      </c>
      <c r="O7299">
        <v>0</v>
      </c>
      <c r="P7299">
        <v>897</v>
      </c>
      <c r="Q7299">
        <v>55</v>
      </c>
      <c r="R7299">
        <v>55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31.54549635176777</v>
      </c>
      <c r="Y7299">
        <v>11.674886151543506</v>
      </c>
      <c r="Z7299">
        <v>8.3382039075799881</v>
      </c>
      <c r="AA7299">
        <v>0</v>
      </c>
      <c r="AB7299">
        <v>0</v>
      </c>
      <c r="AC7299">
        <v>0</v>
      </c>
      <c r="AD7299">
        <v>0</v>
      </c>
      <c r="AE7299">
        <v>51.558586410891266</v>
      </c>
    </row>
    <row r="7300" spans="1:31" x14ac:dyDescent="0.25">
      <c r="A7300">
        <v>1734139</v>
      </c>
      <c r="B7300">
        <v>1</v>
      </c>
      <c r="C7300" t="s">
        <v>80</v>
      </c>
      <c r="D7300" t="s">
        <v>108</v>
      </c>
      <c r="E7300" t="s">
        <v>171</v>
      </c>
      <c r="F7300" t="s">
        <v>20836</v>
      </c>
      <c r="G7300" t="s">
        <v>295</v>
      </c>
      <c r="H7300" t="s">
        <v>143</v>
      </c>
      <c r="I7300" t="s">
        <v>135</v>
      </c>
      <c r="J7300" t="s">
        <v>136</v>
      </c>
      <c r="K7300" t="s">
        <v>137</v>
      </c>
      <c r="L7300" t="s">
        <v>20827</v>
      </c>
      <c r="M7300" t="s">
        <v>20837</v>
      </c>
      <c r="N7300">
        <v>0.67111111099999998</v>
      </c>
      <c r="O7300">
        <v>0</v>
      </c>
      <c r="P7300">
        <v>25</v>
      </c>
      <c r="Q7300">
        <v>0</v>
      </c>
      <c r="R7300">
        <v>9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3.7695955065302624</v>
      </c>
      <c r="Y7300">
        <v>0</v>
      </c>
      <c r="Z7300">
        <v>1.280317518104753</v>
      </c>
      <c r="AA7300">
        <v>0</v>
      </c>
      <c r="AB7300">
        <v>0</v>
      </c>
      <c r="AC7300">
        <v>0</v>
      </c>
      <c r="AD7300">
        <v>0</v>
      </c>
      <c r="AE7300">
        <v>5.0499130246350159</v>
      </c>
    </row>
    <row r="7301" spans="1:31" x14ac:dyDescent="0.25">
      <c r="A7301">
        <v>1734140</v>
      </c>
      <c r="B7301">
        <v>1</v>
      </c>
      <c r="C7301" t="s">
        <v>81</v>
      </c>
      <c r="D7301" t="s">
        <v>114</v>
      </c>
      <c r="E7301" t="s">
        <v>171</v>
      </c>
      <c r="F7301" t="s">
        <v>20838</v>
      </c>
      <c r="G7301" t="s">
        <v>152</v>
      </c>
      <c r="H7301" t="s">
        <v>143</v>
      </c>
      <c r="I7301" t="s">
        <v>135</v>
      </c>
      <c r="J7301" t="s">
        <v>136</v>
      </c>
      <c r="K7301" t="s">
        <v>153</v>
      </c>
      <c r="L7301" t="s">
        <v>20839</v>
      </c>
      <c r="M7301" t="s">
        <v>20840</v>
      </c>
      <c r="N7301">
        <v>6.5463341660000003</v>
      </c>
      <c r="O7301">
        <v>0</v>
      </c>
      <c r="P7301">
        <v>0</v>
      </c>
      <c r="Q7301">
        <v>1</v>
      </c>
      <c r="R7301">
        <v>0</v>
      </c>
      <c r="S7301">
        <v>2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12.388218478993346</v>
      </c>
      <c r="Z7301">
        <v>0</v>
      </c>
      <c r="AA7301">
        <v>57.409650373079423</v>
      </c>
      <c r="AB7301">
        <v>0</v>
      </c>
      <c r="AC7301">
        <v>0</v>
      </c>
      <c r="AD7301">
        <v>0</v>
      </c>
      <c r="AE7301">
        <v>69.797868852072767</v>
      </c>
    </row>
    <row r="7302" spans="1:31" x14ac:dyDescent="0.25">
      <c r="A7302">
        <v>1734141</v>
      </c>
      <c r="B7302">
        <v>1</v>
      </c>
      <c r="C7302" t="s">
        <v>80</v>
      </c>
      <c r="D7302" t="s">
        <v>97</v>
      </c>
      <c r="E7302" t="s">
        <v>140</v>
      </c>
      <c r="F7302" t="s">
        <v>20841</v>
      </c>
      <c r="G7302" t="s">
        <v>152</v>
      </c>
      <c r="H7302" t="s">
        <v>143</v>
      </c>
      <c r="I7302" t="s">
        <v>135</v>
      </c>
      <c r="J7302" t="s">
        <v>136</v>
      </c>
      <c r="K7302" t="s">
        <v>153</v>
      </c>
      <c r="L7302" t="s">
        <v>20842</v>
      </c>
      <c r="M7302" t="s">
        <v>20843</v>
      </c>
      <c r="N7302">
        <v>4.5997222219999996</v>
      </c>
      <c r="O7302">
        <v>0</v>
      </c>
      <c r="P7302">
        <v>517</v>
      </c>
      <c r="Q7302">
        <v>0</v>
      </c>
      <c r="R7302">
        <v>63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453.5349721347045</v>
      </c>
      <c r="Y7302">
        <v>0</v>
      </c>
      <c r="Z7302">
        <v>39.810455172851803</v>
      </c>
      <c r="AA7302">
        <v>0</v>
      </c>
      <c r="AB7302">
        <v>0</v>
      </c>
      <c r="AC7302">
        <v>0</v>
      </c>
      <c r="AD7302">
        <v>0</v>
      </c>
      <c r="AE7302">
        <v>493.34542730755629</v>
      </c>
    </row>
    <row r="7303" spans="1:31" x14ac:dyDescent="0.25">
      <c r="A7303">
        <v>1734142</v>
      </c>
      <c r="B7303">
        <v>1</v>
      </c>
      <c r="C7303" t="s">
        <v>80</v>
      </c>
      <c r="D7303" t="s">
        <v>87</v>
      </c>
      <c r="E7303" t="s">
        <v>131</v>
      </c>
      <c r="F7303" t="s">
        <v>20844</v>
      </c>
      <c r="G7303" t="s">
        <v>133</v>
      </c>
      <c r="H7303" t="s">
        <v>134</v>
      </c>
      <c r="I7303" t="s">
        <v>135</v>
      </c>
      <c r="J7303" t="s">
        <v>136</v>
      </c>
      <c r="K7303" t="s">
        <v>137</v>
      </c>
      <c r="L7303" t="s">
        <v>20845</v>
      </c>
      <c r="M7303" t="s">
        <v>20846</v>
      </c>
      <c r="N7303">
        <v>3.8336111110000002</v>
      </c>
      <c r="O7303">
        <v>0</v>
      </c>
      <c r="P7303">
        <v>2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3.202173516051806E-2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3.202173516051806E-2</v>
      </c>
    </row>
    <row r="7304" spans="1:31" x14ac:dyDescent="0.25">
      <c r="A7304">
        <v>1734143</v>
      </c>
      <c r="B7304">
        <v>1</v>
      </c>
      <c r="C7304" t="s">
        <v>80</v>
      </c>
      <c r="D7304" t="s">
        <v>97</v>
      </c>
      <c r="E7304" t="s">
        <v>171</v>
      </c>
      <c r="F7304" t="s">
        <v>20847</v>
      </c>
      <c r="G7304" t="s">
        <v>152</v>
      </c>
      <c r="H7304" t="s">
        <v>143</v>
      </c>
      <c r="I7304" t="s">
        <v>135</v>
      </c>
      <c r="J7304" t="s">
        <v>136</v>
      </c>
      <c r="K7304" t="s">
        <v>153</v>
      </c>
      <c r="L7304" t="s">
        <v>20848</v>
      </c>
      <c r="M7304" t="s">
        <v>20849</v>
      </c>
      <c r="N7304">
        <v>0.22873138800000001</v>
      </c>
      <c r="O7304">
        <v>0</v>
      </c>
      <c r="P7304">
        <v>1082</v>
      </c>
      <c r="Q7304">
        <v>0</v>
      </c>
      <c r="R7304">
        <v>7</v>
      </c>
      <c r="S7304">
        <v>0</v>
      </c>
      <c r="T7304">
        <v>1</v>
      </c>
      <c r="U7304">
        <v>0</v>
      </c>
      <c r="V7304">
        <v>0</v>
      </c>
      <c r="W7304">
        <v>0</v>
      </c>
      <c r="X7304">
        <v>112.93084146942502</v>
      </c>
      <c r="Y7304">
        <v>0</v>
      </c>
      <c r="Z7304">
        <v>0.16605025602125334</v>
      </c>
      <c r="AA7304">
        <v>0</v>
      </c>
      <c r="AB7304">
        <v>4.3501404384097782E-2</v>
      </c>
      <c r="AC7304">
        <v>0</v>
      </c>
      <c r="AD7304">
        <v>0</v>
      </c>
      <c r="AE7304">
        <v>113.14039312983037</v>
      </c>
    </row>
    <row r="7305" spans="1:31" x14ac:dyDescent="0.25">
      <c r="A7305">
        <v>1734145</v>
      </c>
      <c r="B7305">
        <v>1</v>
      </c>
      <c r="C7305" t="s">
        <v>81</v>
      </c>
      <c r="D7305" t="s">
        <v>128</v>
      </c>
      <c r="E7305" t="s">
        <v>160</v>
      </c>
      <c r="F7305" t="s">
        <v>20850</v>
      </c>
      <c r="G7305" t="s">
        <v>1680</v>
      </c>
      <c r="H7305" t="s">
        <v>134</v>
      </c>
      <c r="I7305" t="s">
        <v>135</v>
      </c>
      <c r="J7305" t="s">
        <v>136</v>
      </c>
      <c r="K7305" t="s">
        <v>137</v>
      </c>
      <c r="L7305" t="s">
        <v>20851</v>
      </c>
      <c r="M7305" t="s">
        <v>20852</v>
      </c>
      <c r="N7305">
        <v>2.9383333330000001</v>
      </c>
      <c r="O7305">
        <v>0</v>
      </c>
      <c r="P7305">
        <v>3</v>
      </c>
      <c r="Q7305">
        <v>0</v>
      </c>
      <c r="R7305">
        <v>3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2.0747410790373504</v>
      </c>
      <c r="Y7305">
        <v>0</v>
      </c>
      <c r="Z7305">
        <v>1.2252444887757601</v>
      </c>
      <c r="AA7305">
        <v>0</v>
      </c>
      <c r="AB7305">
        <v>0</v>
      </c>
      <c r="AC7305">
        <v>0</v>
      </c>
      <c r="AD7305">
        <v>0</v>
      </c>
      <c r="AE7305">
        <v>3.2999855678131107</v>
      </c>
    </row>
    <row r="7306" spans="1:31" x14ac:dyDescent="0.25">
      <c r="A7306">
        <v>1734146</v>
      </c>
      <c r="B7306">
        <v>1</v>
      </c>
      <c r="C7306" t="s">
        <v>80</v>
      </c>
      <c r="D7306" t="s">
        <v>91</v>
      </c>
      <c r="E7306" t="s">
        <v>171</v>
      </c>
      <c r="F7306" t="s">
        <v>20853</v>
      </c>
      <c r="G7306" t="s">
        <v>152</v>
      </c>
      <c r="H7306" t="s">
        <v>143</v>
      </c>
      <c r="I7306" t="s">
        <v>135</v>
      </c>
      <c r="J7306" t="s">
        <v>136</v>
      </c>
      <c r="K7306" t="s">
        <v>153</v>
      </c>
      <c r="L7306" t="s">
        <v>20854</v>
      </c>
      <c r="M7306" t="s">
        <v>20855</v>
      </c>
      <c r="N7306">
        <v>5.9019444439999997</v>
      </c>
      <c r="O7306">
        <v>0</v>
      </c>
      <c r="P7306">
        <v>1465</v>
      </c>
      <c r="Q7306">
        <v>0</v>
      </c>
      <c r="R7306">
        <v>1</v>
      </c>
      <c r="S7306">
        <v>0</v>
      </c>
      <c r="T7306">
        <v>35</v>
      </c>
      <c r="U7306">
        <v>0</v>
      </c>
      <c r="V7306">
        <v>0</v>
      </c>
      <c r="W7306">
        <v>0</v>
      </c>
      <c r="X7306">
        <v>2507.977526492472</v>
      </c>
      <c r="Y7306">
        <v>0</v>
      </c>
      <c r="Z7306">
        <v>100.65659007414119</v>
      </c>
      <c r="AA7306">
        <v>0</v>
      </c>
      <c r="AB7306">
        <v>218.01991374414769</v>
      </c>
      <c r="AC7306">
        <v>0</v>
      </c>
      <c r="AD7306">
        <v>0</v>
      </c>
      <c r="AE7306">
        <v>2826.6540303107608</v>
      </c>
    </row>
    <row r="7307" spans="1:31" x14ac:dyDescent="0.25">
      <c r="A7307">
        <v>1734147</v>
      </c>
      <c r="B7307">
        <v>1</v>
      </c>
      <c r="C7307" t="s">
        <v>80</v>
      </c>
      <c r="D7307" t="s">
        <v>97</v>
      </c>
      <c r="E7307" t="s">
        <v>171</v>
      </c>
      <c r="F7307" t="s">
        <v>20847</v>
      </c>
      <c r="G7307" t="s">
        <v>152</v>
      </c>
      <c r="H7307" t="s">
        <v>143</v>
      </c>
      <c r="I7307" t="s">
        <v>135</v>
      </c>
      <c r="J7307" t="s">
        <v>136</v>
      </c>
      <c r="K7307" t="s">
        <v>153</v>
      </c>
      <c r="L7307" t="s">
        <v>20856</v>
      </c>
      <c r="M7307" t="s">
        <v>20857</v>
      </c>
      <c r="N7307">
        <v>7.7581405549999998</v>
      </c>
      <c r="O7307">
        <v>0</v>
      </c>
      <c r="P7307">
        <v>1082</v>
      </c>
      <c r="Q7307">
        <v>0</v>
      </c>
      <c r="R7307">
        <v>7</v>
      </c>
      <c r="S7307">
        <v>0</v>
      </c>
      <c r="T7307">
        <v>1</v>
      </c>
      <c r="U7307">
        <v>0</v>
      </c>
      <c r="V7307">
        <v>0</v>
      </c>
      <c r="W7307">
        <v>0</v>
      </c>
      <c r="X7307">
        <v>3578.6633611322854</v>
      </c>
      <c r="Y7307">
        <v>0</v>
      </c>
      <c r="Z7307">
        <v>5.7303482137292647</v>
      </c>
      <c r="AA7307">
        <v>0</v>
      </c>
      <c r="AB7307">
        <v>1.3436872827510868</v>
      </c>
      <c r="AC7307">
        <v>0</v>
      </c>
      <c r="AD7307">
        <v>0</v>
      </c>
      <c r="AE7307">
        <v>3585.737396628766</v>
      </c>
    </row>
    <row r="7308" spans="1:31" x14ac:dyDescent="0.25">
      <c r="A7308">
        <v>1734148</v>
      </c>
      <c r="B7308">
        <v>1</v>
      </c>
      <c r="C7308" t="s">
        <v>81</v>
      </c>
      <c r="D7308" t="s">
        <v>120</v>
      </c>
      <c r="E7308" t="s">
        <v>131</v>
      </c>
      <c r="F7308" t="s">
        <v>20858</v>
      </c>
      <c r="G7308" t="s">
        <v>133</v>
      </c>
      <c r="H7308" t="s">
        <v>134</v>
      </c>
      <c r="I7308" t="s">
        <v>135</v>
      </c>
      <c r="J7308" t="s">
        <v>136</v>
      </c>
      <c r="K7308" t="s">
        <v>137</v>
      </c>
      <c r="L7308" t="s">
        <v>20859</v>
      </c>
      <c r="M7308" t="s">
        <v>20860</v>
      </c>
      <c r="N7308">
        <v>1.926388888</v>
      </c>
      <c r="O7308">
        <v>0</v>
      </c>
      <c r="P7308">
        <v>1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0.26250329935702221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0.26250329935702221</v>
      </c>
    </row>
    <row r="7309" spans="1:31" x14ac:dyDescent="0.25">
      <c r="A7309">
        <v>1734149</v>
      </c>
      <c r="B7309">
        <v>1</v>
      </c>
      <c r="C7309" t="s">
        <v>80</v>
      </c>
      <c r="D7309" t="s">
        <v>91</v>
      </c>
      <c r="E7309" t="s">
        <v>160</v>
      </c>
      <c r="F7309" t="s">
        <v>20861</v>
      </c>
      <c r="G7309" t="s">
        <v>152</v>
      </c>
      <c r="H7309" t="s">
        <v>134</v>
      </c>
      <c r="I7309" t="s">
        <v>135</v>
      </c>
      <c r="J7309" t="s">
        <v>136</v>
      </c>
      <c r="K7309" t="s">
        <v>153</v>
      </c>
      <c r="L7309" t="s">
        <v>20862</v>
      </c>
      <c r="M7309" t="s">
        <v>20863</v>
      </c>
      <c r="N7309">
        <v>6.1888888880000001</v>
      </c>
      <c r="O7309">
        <v>0</v>
      </c>
      <c r="P7309">
        <v>119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202.32157783418734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202.32157783418734</v>
      </c>
    </row>
    <row r="7310" spans="1:31" x14ac:dyDescent="0.25">
      <c r="A7310">
        <v>1734154</v>
      </c>
      <c r="B7310">
        <v>1</v>
      </c>
      <c r="C7310" t="s">
        <v>81</v>
      </c>
      <c r="D7310" t="s">
        <v>113</v>
      </c>
      <c r="E7310" t="s">
        <v>150</v>
      </c>
      <c r="F7310" t="s">
        <v>20864</v>
      </c>
      <c r="G7310" t="s">
        <v>186</v>
      </c>
      <c r="H7310" t="s">
        <v>134</v>
      </c>
      <c r="I7310" t="s">
        <v>135</v>
      </c>
      <c r="J7310" t="s">
        <v>136</v>
      </c>
      <c r="K7310" t="s">
        <v>137</v>
      </c>
      <c r="L7310" t="s">
        <v>20865</v>
      </c>
      <c r="M7310" t="s">
        <v>20866</v>
      </c>
      <c r="N7310">
        <v>2.27</v>
      </c>
      <c r="O7310">
        <v>0</v>
      </c>
      <c r="P7310">
        <v>0</v>
      </c>
      <c r="Q7310">
        <v>0</v>
      </c>
      <c r="R7310">
        <v>23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22.205430251814334</v>
      </c>
      <c r="AA7310">
        <v>0</v>
      </c>
      <c r="AB7310">
        <v>0</v>
      </c>
      <c r="AC7310">
        <v>0</v>
      </c>
      <c r="AD7310">
        <v>0</v>
      </c>
      <c r="AE7310">
        <v>22.205430251814334</v>
      </c>
    </row>
    <row r="7311" spans="1:31" x14ac:dyDescent="0.25">
      <c r="A7311">
        <v>1734157</v>
      </c>
      <c r="B7311">
        <v>1</v>
      </c>
      <c r="C7311" t="s">
        <v>80</v>
      </c>
      <c r="D7311" t="s">
        <v>100</v>
      </c>
      <c r="E7311" t="s">
        <v>171</v>
      </c>
      <c r="F7311" t="s">
        <v>20867</v>
      </c>
      <c r="G7311" t="s">
        <v>147</v>
      </c>
      <c r="H7311" t="s">
        <v>143</v>
      </c>
      <c r="I7311" t="s">
        <v>135</v>
      </c>
      <c r="J7311" t="s">
        <v>136</v>
      </c>
      <c r="K7311" t="s">
        <v>137</v>
      </c>
      <c r="L7311" t="s">
        <v>20868</v>
      </c>
      <c r="M7311" t="s">
        <v>20869</v>
      </c>
      <c r="N7311">
        <v>0.445833333</v>
      </c>
      <c r="O7311">
        <v>0</v>
      </c>
      <c r="P7311">
        <v>1348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154.9007671237795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154.9007671237795</v>
      </c>
    </row>
    <row r="7312" spans="1:31" x14ac:dyDescent="0.25">
      <c r="A7312">
        <v>1734159</v>
      </c>
      <c r="B7312">
        <v>1</v>
      </c>
      <c r="C7312" t="s">
        <v>81</v>
      </c>
      <c r="D7312" t="s">
        <v>120</v>
      </c>
      <c r="E7312" t="s">
        <v>160</v>
      </c>
      <c r="F7312" t="s">
        <v>20870</v>
      </c>
      <c r="G7312" t="s">
        <v>157</v>
      </c>
      <c r="H7312" t="s">
        <v>134</v>
      </c>
      <c r="I7312" t="s">
        <v>135</v>
      </c>
      <c r="J7312" t="s">
        <v>3</v>
      </c>
      <c r="K7312" t="s">
        <v>137</v>
      </c>
      <c r="L7312" t="s">
        <v>20871</v>
      </c>
      <c r="M7312" t="s">
        <v>20872</v>
      </c>
      <c r="N7312">
        <v>4.7641666660000004</v>
      </c>
      <c r="O7312">
        <v>0</v>
      </c>
      <c r="P7312">
        <v>1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1.2271342436522223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1.2271342436522223</v>
      </c>
    </row>
    <row r="7313" spans="1:31" x14ac:dyDescent="0.25">
      <c r="A7313">
        <v>1734175</v>
      </c>
      <c r="B7313">
        <v>1</v>
      </c>
      <c r="C7313" t="s">
        <v>81</v>
      </c>
      <c r="D7313" t="s">
        <v>128</v>
      </c>
      <c r="E7313" t="s">
        <v>171</v>
      </c>
      <c r="F7313" t="s">
        <v>20873</v>
      </c>
      <c r="G7313" t="s">
        <v>147</v>
      </c>
      <c r="H7313" t="s">
        <v>143</v>
      </c>
      <c r="I7313" t="s">
        <v>135</v>
      </c>
      <c r="J7313" t="s">
        <v>136</v>
      </c>
      <c r="K7313" t="s">
        <v>137</v>
      </c>
      <c r="L7313" t="s">
        <v>20874</v>
      </c>
      <c r="M7313" t="s">
        <v>20875</v>
      </c>
      <c r="N7313">
        <v>2.37</v>
      </c>
      <c r="O7313">
        <v>0</v>
      </c>
      <c r="P7313">
        <v>15</v>
      </c>
      <c r="Q7313">
        <v>0</v>
      </c>
      <c r="R7313">
        <v>18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11.26757484798074</v>
      </c>
      <c r="Y7313">
        <v>0</v>
      </c>
      <c r="Z7313">
        <v>13.097958475126491</v>
      </c>
      <c r="AA7313">
        <v>0</v>
      </c>
      <c r="AB7313">
        <v>0</v>
      </c>
      <c r="AC7313">
        <v>0</v>
      </c>
      <c r="AD7313">
        <v>0</v>
      </c>
      <c r="AE7313">
        <v>24.365533323107229</v>
      </c>
    </row>
    <row r="7314" spans="1:31" x14ac:dyDescent="0.25">
      <c r="A7314">
        <v>1734176</v>
      </c>
      <c r="B7314">
        <v>1</v>
      </c>
      <c r="C7314" t="s">
        <v>80</v>
      </c>
      <c r="D7314" t="s">
        <v>88</v>
      </c>
      <c r="E7314" t="s">
        <v>160</v>
      </c>
      <c r="F7314" t="s">
        <v>20876</v>
      </c>
      <c r="G7314" t="s">
        <v>173</v>
      </c>
      <c r="H7314" t="s">
        <v>134</v>
      </c>
      <c r="I7314" t="s">
        <v>135</v>
      </c>
      <c r="J7314" t="s">
        <v>136</v>
      </c>
      <c r="K7314" t="s">
        <v>153</v>
      </c>
      <c r="L7314" t="s">
        <v>20877</v>
      </c>
      <c r="M7314" t="s">
        <v>20878</v>
      </c>
      <c r="N7314">
        <v>0.20749999999999999</v>
      </c>
      <c r="O7314">
        <v>0</v>
      </c>
      <c r="P7314">
        <v>186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11.068749269463076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11.068749269463076</v>
      </c>
    </row>
    <row r="7315" spans="1:31" x14ac:dyDescent="0.25">
      <c r="A7315">
        <v>1734177</v>
      </c>
      <c r="B7315">
        <v>1</v>
      </c>
      <c r="C7315" t="s">
        <v>80</v>
      </c>
      <c r="D7315" t="s">
        <v>85</v>
      </c>
      <c r="E7315" t="s">
        <v>160</v>
      </c>
      <c r="F7315" t="s">
        <v>20879</v>
      </c>
      <c r="G7315" t="s">
        <v>162</v>
      </c>
      <c r="H7315" t="s">
        <v>134</v>
      </c>
      <c r="I7315" t="s">
        <v>135</v>
      </c>
      <c r="J7315" t="s">
        <v>136</v>
      </c>
      <c r="K7315" t="s">
        <v>137</v>
      </c>
      <c r="L7315" t="s">
        <v>20869</v>
      </c>
      <c r="M7315" t="s">
        <v>20880</v>
      </c>
      <c r="N7315">
        <v>1.298611111</v>
      </c>
      <c r="O7315">
        <v>0</v>
      </c>
      <c r="P7315">
        <v>245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81.512749910880274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81.512749910880274</v>
      </c>
    </row>
    <row r="7316" spans="1:31" x14ac:dyDescent="0.25">
      <c r="A7316">
        <v>1734178</v>
      </c>
      <c r="B7316">
        <v>1</v>
      </c>
      <c r="C7316" t="s">
        <v>80</v>
      </c>
      <c r="D7316" t="s">
        <v>95</v>
      </c>
      <c r="E7316" t="s">
        <v>189</v>
      </c>
      <c r="F7316" t="s">
        <v>12590</v>
      </c>
      <c r="G7316" t="s">
        <v>147</v>
      </c>
      <c r="H7316" t="s">
        <v>143</v>
      </c>
      <c r="I7316" t="s">
        <v>135</v>
      </c>
      <c r="J7316" t="s">
        <v>136</v>
      </c>
      <c r="K7316" t="s">
        <v>137</v>
      </c>
      <c r="L7316" t="s">
        <v>20881</v>
      </c>
      <c r="M7316" t="s">
        <v>20882</v>
      </c>
      <c r="N7316">
        <v>1.1830555549999999</v>
      </c>
      <c r="O7316">
        <v>1</v>
      </c>
      <c r="P7316">
        <v>170</v>
      </c>
      <c r="Q7316">
        <v>0</v>
      </c>
      <c r="R7316">
        <v>1</v>
      </c>
      <c r="S7316">
        <v>0</v>
      </c>
      <c r="T7316">
        <v>0</v>
      </c>
      <c r="U7316">
        <v>0</v>
      </c>
      <c r="V7316">
        <v>0</v>
      </c>
      <c r="W7316">
        <v>0.31649665485444445</v>
      </c>
      <c r="X7316">
        <v>27.165784986454533</v>
      </c>
      <c r="Y7316">
        <v>0</v>
      </c>
      <c r="Z7316">
        <v>0.71887427702700002</v>
      </c>
      <c r="AA7316">
        <v>0</v>
      </c>
      <c r="AB7316">
        <v>0</v>
      </c>
      <c r="AC7316">
        <v>0</v>
      </c>
      <c r="AD7316">
        <v>0</v>
      </c>
      <c r="AE7316">
        <v>28.201155918335978</v>
      </c>
    </row>
    <row r="7317" spans="1:31" x14ac:dyDescent="0.25">
      <c r="A7317">
        <v>1734181</v>
      </c>
      <c r="B7317">
        <v>1</v>
      </c>
      <c r="C7317" t="s">
        <v>80</v>
      </c>
      <c r="D7317" t="s">
        <v>91</v>
      </c>
      <c r="E7317" t="s">
        <v>150</v>
      </c>
      <c r="F7317" t="s">
        <v>20883</v>
      </c>
      <c r="G7317" t="s">
        <v>152</v>
      </c>
      <c r="H7317" t="s">
        <v>134</v>
      </c>
      <c r="I7317" t="s">
        <v>135</v>
      </c>
      <c r="J7317" t="s">
        <v>136</v>
      </c>
      <c r="K7317" t="s">
        <v>153</v>
      </c>
      <c r="L7317" t="s">
        <v>20884</v>
      </c>
      <c r="M7317" t="s">
        <v>20885</v>
      </c>
      <c r="N7317">
        <v>3.0802888880000001</v>
      </c>
      <c r="O7317">
        <v>0</v>
      </c>
      <c r="P7317">
        <v>719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711.117653694512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711.117653694512</v>
      </c>
    </row>
    <row r="7318" spans="1:31" x14ac:dyDescent="0.25">
      <c r="A7318">
        <v>1734182</v>
      </c>
      <c r="B7318">
        <v>1</v>
      </c>
      <c r="C7318" t="s">
        <v>80</v>
      </c>
      <c r="D7318" t="s">
        <v>96</v>
      </c>
      <c r="E7318" t="s">
        <v>131</v>
      </c>
      <c r="F7318" t="s">
        <v>20886</v>
      </c>
      <c r="G7318" t="s">
        <v>242</v>
      </c>
      <c r="H7318" t="s">
        <v>134</v>
      </c>
      <c r="I7318" t="s">
        <v>135</v>
      </c>
      <c r="J7318" t="s">
        <v>136</v>
      </c>
      <c r="K7318" t="s">
        <v>137</v>
      </c>
      <c r="L7318" t="s">
        <v>20887</v>
      </c>
      <c r="M7318" t="s">
        <v>20888</v>
      </c>
      <c r="N7318">
        <v>2.1147222220000002</v>
      </c>
      <c r="O7318">
        <v>0</v>
      </c>
      <c r="P7318">
        <v>1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1.0506835251197124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1.0506835251197124</v>
      </c>
    </row>
    <row r="7319" spans="1:31" x14ac:dyDescent="0.25">
      <c r="A7319">
        <v>1734183</v>
      </c>
      <c r="B7319">
        <v>1</v>
      </c>
      <c r="C7319" t="s">
        <v>80</v>
      </c>
      <c r="D7319" t="s">
        <v>87</v>
      </c>
      <c r="E7319" t="s">
        <v>150</v>
      </c>
      <c r="F7319" t="s">
        <v>20889</v>
      </c>
      <c r="G7319" t="s">
        <v>269</v>
      </c>
      <c r="H7319" t="s">
        <v>134</v>
      </c>
      <c r="I7319" t="s">
        <v>135</v>
      </c>
      <c r="J7319" t="s">
        <v>136</v>
      </c>
      <c r="K7319" t="s">
        <v>137</v>
      </c>
      <c r="L7319" t="s">
        <v>20890</v>
      </c>
      <c r="M7319" t="s">
        <v>20891</v>
      </c>
      <c r="N7319">
        <v>1.1758333329999999</v>
      </c>
      <c r="O7319">
        <v>0</v>
      </c>
      <c r="P7319">
        <v>158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70.895263748735658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70.895263748735658</v>
      </c>
    </row>
    <row r="7320" spans="1:31" x14ac:dyDescent="0.25">
      <c r="A7320">
        <v>1734184</v>
      </c>
      <c r="B7320">
        <v>1</v>
      </c>
      <c r="C7320" t="s">
        <v>80</v>
      </c>
      <c r="D7320" t="s">
        <v>88</v>
      </c>
      <c r="E7320" t="s">
        <v>441</v>
      </c>
      <c r="F7320" t="s">
        <v>20892</v>
      </c>
      <c r="G7320" t="s">
        <v>650</v>
      </c>
      <c r="H7320" t="s">
        <v>134</v>
      </c>
      <c r="I7320" t="s">
        <v>135</v>
      </c>
      <c r="J7320" t="s">
        <v>136</v>
      </c>
      <c r="K7320" t="s">
        <v>137</v>
      </c>
      <c r="L7320" t="s">
        <v>20893</v>
      </c>
      <c r="M7320" t="s">
        <v>20894</v>
      </c>
      <c r="N7320">
        <v>4.1875</v>
      </c>
      <c r="O7320">
        <v>0</v>
      </c>
      <c r="P7320">
        <v>29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34.443167267015987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34.443167267015987</v>
      </c>
    </row>
    <row r="7321" spans="1:31" x14ac:dyDescent="0.25">
      <c r="A7321">
        <v>1734189</v>
      </c>
      <c r="B7321">
        <v>1</v>
      </c>
      <c r="C7321" t="s">
        <v>80</v>
      </c>
      <c r="D7321" t="s">
        <v>104</v>
      </c>
      <c r="E7321" t="s">
        <v>140</v>
      </c>
      <c r="F7321" t="s">
        <v>11564</v>
      </c>
      <c r="G7321" t="s">
        <v>147</v>
      </c>
      <c r="H7321" t="s">
        <v>143</v>
      </c>
      <c r="I7321" t="s">
        <v>135</v>
      </c>
      <c r="J7321" t="s">
        <v>136</v>
      </c>
      <c r="K7321" t="s">
        <v>137</v>
      </c>
      <c r="L7321" t="s">
        <v>20895</v>
      </c>
      <c r="M7321" t="s">
        <v>20896</v>
      </c>
      <c r="N7321">
        <v>0.70083333299999995</v>
      </c>
      <c r="O7321">
        <v>7</v>
      </c>
      <c r="P7321">
        <v>78</v>
      </c>
      <c r="Q7321">
        <v>44</v>
      </c>
      <c r="R7321">
        <v>79</v>
      </c>
      <c r="S7321">
        <v>0</v>
      </c>
      <c r="T7321">
        <v>0</v>
      </c>
      <c r="U7321">
        <v>0</v>
      </c>
      <c r="V7321">
        <v>0</v>
      </c>
      <c r="W7321">
        <v>3.8483855331693912</v>
      </c>
      <c r="X7321">
        <v>7.1242175859298307</v>
      </c>
      <c r="Y7321">
        <v>52.467562982779853</v>
      </c>
      <c r="Z7321">
        <v>13.702653082814026</v>
      </c>
      <c r="AA7321">
        <v>0</v>
      </c>
      <c r="AB7321">
        <v>0</v>
      </c>
      <c r="AC7321">
        <v>0</v>
      </c>
      <c r="AD7321">
        <v>0</v>
      </c>
      <c r="AE7321">
        <v>77.142819184693096</v>
      </c>
    </row>
    <row r="7322" spans="1:31" x14ac:dyDescent="0.25">
      <c r="A7322">
        <v>1734190</v>
      </c>
      <c r="B7322">
        <v>1</v>
      </c>
      <c r="C7322" t="s">
        <v>80</v>
      </c>
      <c r="D7322" t="s">
        <v>83</v>
      </c>
      <c r="E7322" t="s">
        <v>160</v>
      </c>
      <c r="F7322" t="s">
        <v>20897</v>
      </c>
      <c r="G7322" t="s">
        <v>152</v>
      </c>
      <c r="H7322" t="s">
        <v>134</v>
      </c>
      <c r="I7322" t="s">
        <v>135</v>
      </c>
      <c r="J7322" t="s">
        <v>136</v>
      </c>
      <c r="K7322" t="s">
        <v>153</v>
      </c>
      <c r="L7322" t="s">
        <v>20898</v>
      </c>
      <c r="M7322" t="s">
        <v>20899</v>
      </c>
      <c r="N7322">
        <v>2.5733333329999999</v>
      </c>
      <c r="O7322">
        <v>0</v>
      </c>
      <c r="P7322">
        <v>104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70.994794665210989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70.994794665210989</v>
      </c>
    </row>
    <row r="7323" spans="1:31" x14ac:dyDescent="0.25">
      <c r="A7323">
        <v>1734191</v>
      </c>
      <c r="B7323">
        <v>1</v>
      </c>
      <c r="C7323" t="s">
        <v>81</v>
      </c>
      <c r="D7323" t="s">
        <v>118</v>
      </c>
      <c r="E7323" t="s">
        <v>171</v>
      </c>
      <c r="F7323" t="s">
        <v>3509</v>
      </c>
      <c r="G7323" t="s">
        <v>147</v>
      </c>
      <c r="H7323" t="s">
        <v>143</v>
      </c>
      <c r="I7323" t="s">
        <v>455</v>
      </c>
      <c r="J7323" t="s">
        <v>136</v>
      </c>
      <c r="K7323" t="s">
        <v>137</v>
      </c>
      <c r="L7323" t="s">
        <v>20900</v>
      </c>
      <c r="M7323" t="s">
        <v>20901</v>
      </c>
      <c r="N7323">
        <v>1.1111111E-2</v>
      </c>
      <c r="O7323">
        <v>0</v>
      </c>
      <c r="P7323">
        <v>155</v>
      </c>
      <c r="Q7323">
        <v>53</v>
      </c>
      <c r="R7323">
        <v>21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0.29248933044392228</v>
      </c>
      <c r="Y7323">
        <v>0.36025214893558888</v>
      </c>
      <c r="Z7323">
        <v>6.8274003149866661E-2</v>
      </c>
      <c r="AA7323">
        <v>0</v>
      </c>
      <c r="AB7323">
        <v>0</v>
      </c>
      <c r="AC7323">
        <v>0</v>
      </c>
      <c r="AD7323">
        <v>0</v>
      </c>
      <c r="AE7323">
        <v>0.72101548252937786</v>
      </c>
    </row>
    <row r="7324" spans="1:31" x14ac:dyDescent="0.25">
      <c r="A7324">
        <v>1734193</v>
      </c>
      <c r="B7324">
        <v>1</v>
      </c>
      <c r="C7324" t="s">
        <v>80</v>
      </c>
      <c r="D7324" t="s">
        <v>97</v>
      </c>
      <c r="E7324" t="s">
        <v>131</v>
      </c>
      <c r="F7324" t="s">
        <v>20902</v>
      </c>
      <c r="G7324" t="s">
        <v>133</v>
      </c>
      <c r="H7324" t="s">
        <v>134</v>
      </c>
      <c r="I7324" t="s">
        <v>135</v>
      </c>
      <c r="J7324" t="s">
        <v>136</v>
      </c>
      <c r="K7324" t="s">
        <v>137</v>
      </c>
      <c r="L7324" t="s">
        <v>20903</v>
      </c>
      <c r="M7324" t="s">
        <v>20904</v>
      </c>
      <c r="N7324">
        <v>2.7288888880000002</v>
      </c>
      <c r="O7324">
        <v>0</v>
      </c>
      <c r="P7324">
        <v>0</v>
      </c>
      <c r="Q7324">
        <v>0</v>
      </c>
      <c r="R7324">
        <v>1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0.45649580773723003</v>
      </c>
      <c r="AA7324">
        <v>0</v>
      </c>
      <c r="AB7324">
        <v>0</v>
      </c>
      <c r="AC7324">
        <v>0</v>
      </c>
      <c r="AD7324">
        <v>0</v>
      </c>
      <c r="AE7324">
        <v>0.45649580773723003</v>
      </c>
    </row>
    <row r="7325" spans="1:31" x14ac:dyDescent="0.25">
      <c r="A7325">
        <v>1734195</v>
      </c>
      <c r="B7325">
        <v>1</v>
      </c>
      <c r="C7325" t="s">
        <v>80</v>
      </c>
      <c r="D7325" t="s">
        <v>101</v>
      </c>
      <c r="E7325" t="s">
        <v>131</v>
      </c>
      <c r="F7325" t="s">
        <v>20905</v>
      </c>
      <c r="G7325" t="s">
        <v>133</v>
      </c>
      <c r="H7325" t="s">
        <v>134</v>
      </c>
      <c r="I7325" t="s">
        <v>135</v>
      </c>
      <c r="J7325" t="s">
        <v>136</v>
      </c>
      <c r="K7325" t="s">
        <v>137</v>
      </c>
      <c r="L7325" t="s">
        <v>20906</v>
      </c>
      <c r="M7325" t="s">
        <v>20907</v>
      </c>
      <c r="N7325">
        <v>13.147777777</v>
      </c>
      <c r="O7325">
        <v>0</v>
      </c>
      <c r="P7325">
        <v>1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2.2913250891010124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2.2913250891010124</v>
      </c>
    </row>
    <row r="7326" spans="1:31" x14ac:dyDescent="0.25">
      <c r="A7326">
        <v>1734197</v>
      </c>
      <c r="B7326">
        <v>1</v>
      </c>
      <c r="C7326" t="s">
        <v>81</v>
      </c>
      <c r="D7326" t="s">
        <v>120</v>
      </c>
      <c r="E7326" t="s">
        <v>140</v>
      </c>
      <c r="F7326" t="s">
        <v>20489</v>
      </c>
      <c r="G7326" t="s">
        <v>147</v>
      </c>
      <c r="H7326" t="s">
        <v>143</v>
      </c>
      <c r="I7326" t="s">
        <v>135</v>
      </c>
      <c r="J7326" t="s">
        <v>136</v>
      </c>
      <c r="K7326" t="s">
        <v>137</v>
      </c>
      <c r="L7326" t="s">
        <v>20731</v>
      </c>
      <c r="M7326" t="s">
        <v>20908</v>
      </c>
      <c r="N7326">
        <v>0.87</v>
      </c>
      <c r="O7326">
        <v>6</v>
      </c>
      <c r="P7326">
        <v>1066</v>
      </c>
      <c r="Q7326">
        <v>358</v>
      </c>
      <c r="R7326">
        <v>116</v>
      </c>
      <c r="S7326">
        <v>0</v>
      </c>
      <c r="T7326">
        <v>0</v>
      </c>
      <c r="U7326">
        <v>0</v>
      </c>
      <c r="V7326">
        <v>0</v>
      </c>
      <c r="W7326">
        <v>2.0562918385597504</v>
      </c>
      <c r="X7326">
        <v>195.89418418925044</v>
      </c>
      <c r="Y7326">
        <v>271.14479292477625</v>
      </c>
      <c r="Z7326">
        <v>67.611981410219229</v>
      </c>
      <c r="AA7326">
        <v>0</v>
      </c>
      <c r="AB7326">
        <v>0</v>
      </c>
      <c r="AC7326">
        <v>0</v>
      </c>
      <c r="AD7326">
        <v>0</v>
      </c>
      <c r="AE7326">
        <v>536.70725036280567</v>
      </c>
    </row>
    <row r="7327" spans="1:31" x14ac:dyDescent="0.25">
      <c r="A7327">
        <v>1734199</v>
      </c>
      <c r="B7327">
        <v>1</v>
      </c>
      <c r="C7327" t="s">
        <v>81</v>
      </c>
      <c r="D7327" t="s">
        <v>114</v>
      </c>
      <c r="E7327" t="s">
        <v>160</v>
      </c>
      <c r="F7327" t="s">
        <v>20909</v>
      </c>
      <c r="G7327" t="s">
        <v>152</v>
      </c>
      <c r="H7327" t="s">
        <v>134</v>
      </c>
      <c r="I7327" t="s">
        <v>135</v>
      </c>
      <c r="J7327" t="s">
        <v>136</v>
      </c>
      <c r="K7327" t="s">
        <v>153</v>
      </c>
      <c r="L7327" t="s">
        <v>20910</v>
      </c>
      <c r="M7327" t="s">
        <v>20911</v>
      </c>
      <c r="N7327">
        <v>2.5105555549999998</v>
      </c>
      <c r="O7327">
        <v>0</v>
      </c>
      <c r="P7327">
        <v>11</v>
      </c>
      <c r="Q7327">
        <v>0</v>
      </c>
      <c r="R7327">
        <v>11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1.8827812211331534</v>
      </c>
      <c r="Y7327">
        <v>0</v>
      </c>
      <c r="Z7327">
        <v>0.2570543429763833</v>
      </c>
      <c r="AA7327">
        <v>0</v>
      </c>
      <c r="AB7327">
        <v>0</v>
      </c>
      <c r="AC7327">
        <v>0</v>
      </c>
      <c r="AD7327">
        <v>0</v>
      </c>
      <c r="AE7327">
        <v>2.1398355641095366</v>
      </c>
    </row>
    <row r="7328" spans="1:31" x14ac:dyDescent="0.25">
      <c r="A7328">
        <v>1734200</v>
      </c>
      <c r="B7328">
        <v>1</v>
      </c>
      <c r="C7328" t="s">
        <v>80</v>
      </c>
      <c r="D7328" t="s">
        <v>94</v>
      </c>
      <c r="E7328" t="s">
        <v>140</v>
      </c>
      <c r="F7328" t="s">
        <v>20912</v>
      </c>
      <c r="G7328" t="s">
        <v>233</v>
      </c>
      <c r="H7328" t="s">
        <v>234</v>
      </c>
      <c r="I7328" t="s">
        <v>135</v>
      </c>
      <c r="J7328" t="s">
        <v>136</v>
      </c>
      <c r="K7328" t="s">
        <v>153</v>
      </c>
      <c r="L7328" t="s">
        <v>20913</v>
      </c>
      <c r="M7328" t="s">
        <v>20914</v>
      </c>
      <c r="N7328">
        <v>5.8988888880000001</v>
      </c>
      <c r="O7328">
        <v>0</v>
      </c>
      <c r="P7328">
        <v>460</v>
      </c>
      <c r="Q7328">
        <v>2</v>
      </c>
      <c r="R7328">
        <v>43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342.43088781781609</v>
      </c>
      <c r="Y7328">
        <v>3.430250273164666</v>
      </c>
      <c r="Z7328">
        <v>41.243488842943719</v>
      </c>
      <c r="AA7328">
        <v>0</v>
      </c>
      <c r="AB7328">
        <v>0</v>
      </c>
      <c r="AC7328">
        <v>0</v>
      </c>
      <c r="AD7328">
        <v>0</v>
      </c>
      <c r="AE7328">
        <v>387.10462693392446</v>
      </c>
    </row>
    <row r="7329" spans="1:31" x14ac:dyDescent="0.25">
      <c r="A7329">
        <v>1734201</v>
      </c>
      <c r="B7329">
        <v>1</v>
      </c>
      <c r="C7329" t="s">
        <v>81</v>
      </c>
      <c r="D7329" t="s">
        <v>118</v>
      </c>
      <c r="E7329" t="s">
        <v>131</v>
      </c>
      <c r="F7329" t="s">
        <v>20915</v>
      </c>
      <c r="G7329" t="s">
        <v>133</v>
      </c>
      <c r="H7329" t="s">
        <v>134</v>
      </c>
      <c r="I7329" t="s">
        <v>135</v>
      </c>
      <c r="J7329" t="s">
        <v>136</v>
      </c>
      <c r="K7329" t="s">
        <v>137</v>
      </c>
      <c r="L7329" t="s">
        <v>20916</v>
      </c>
      <c r="M7329" t="s">
        <v>20917</v>
      </c>
      <c r="N7329">
        <v>0.52722222200000002</v>
      </c>
      <c r="O7329">
        <v>0</v>
      </c>
      <c r="P7329">
        <v>1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8.2990021079752244E-2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8.2990021079752244E-2</v>
      </c>
    </row>
    <row r="7330" spans="1:31" x14ac:dyDescent="0.25">
      <c r="A7330">
        <v>1734202</v>
      </c>
      <c r="B7330">
        <v>1</v>
      </c>
      <c r="C7330" t="s">
        <v>80</v>
      </c>
      <c r="D7330" t="s">
        <v>92</v>
      </c>
      <c r="E7330" t="s">
        <v>131</v>
      </c>
      <c r="F7330" t="s">
        <v>20918</v>
      </c>
      <c r="G7330" t="s">
        <v>133</v>
      </c>
      <c r="H7330" t="s">
        <v>134</v>
      </c>
      <c r="I7330" t="s">
        <v>135</v>
      </c>
      <c r="J7330" t="s">
        <v>136</v>
      </c>
      <c r="K7330" t="s">
        <v>137</v>
      </c>
      <c r="L7330" t="s">
        <v>20919</v>
      </c>
      <c r="M7330" t="s">
        <v>20920</v>
      </c>
      <c r="N7330">
        <v>3.1513888880000001</v>
      </c>
      <c r="O7330">
        <v>0</v>
      </c>
      <c r="P7330">
        <v>0</v>
      </c>
      <c r="Q7330">
        <v>0</v>
      </c>
      <c r="R7330">
        <v>1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6.0687232581864453E-2</v>
      </c>
      <c r="AA7330">
        <v>0</v>
      </c>
      <c r="AB7330">
        <v>0</v>
      </c>
      <c r="AC7330">
        <v>0</v>
      </c>
      <c r="AD7330">
        <v>0</v>
      </c>
      <c r="AE7330">
        <v>6.0687232581864453E-2</v>
      </c>
    </row>
    <row r="7331" spans="1:31" x14ac:dyDescent="0.25">
      <c r="A7331">
        <v>1734204</v>
      </c>
      <c r="B7331">
        <v>1</v>
      </c>
      <c r="C7331" t="s">
        <v>80</v>
      </c>
      <c r="D7331" t="s">
        <v>106</v>
      </c>
      <c r="E7331" t="s">
        <v>160</v>
      </c>
      <c r="F7331" t="s">
        <v>20921</v>
      </c>
      <c r="G7331" t="s">
        <v>1680</v>
      </c>
      <c r="H7331" t="s">
        <v>134</v>
      </c>
      <c r="I7331" t="s">
        <v>135</v>
      </c>
      <c r="J7331" t="s">
        <v>136</v>
      </c>
      <c r="K7331" t="s">
        <v>137</v>
      </c>
      <c r="L7331" t="s">
        <v>20922</v>
      </c>
      <c r="M7331" t="s">
        <v>20923</v>
      </c>
      <c r="N7331">
        <v>1.8805555549999999</v>
      </c>
      <c r="O7331">
        <v>0</v>
      </c>
      <c r="P7331">
        <v>41</v>
      </c>
      <c r="Q7331">
        <v>0</v>
      </c>
      <c r="R7331">
        <v>4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6.6806007216969991</v>
      </c>
      <c r="Y7331">
        <v>0</v>
      </c>
      <c r="Z7331">
        <v>0.44173679287780016</v>
      </c>
      <c r="AA7331">
        <v>0</v>
      </c>
      <c r="AB7331">
        <v>0</v>
      </c>
      <c r="AC7331">
        <v>0</v>
      </c>
      <c r="AD7331">
        <v>0</v>
      </c>
      <c r="AE7331">
        <v>7.1223375145747996</v>
      </c>
    </row>
    <row r="7332" spans="1:31" x14ac:dyDescent="0.25">
      <c r="A7332">
        <v>1734205</v>
      </c>
      <c r="B7332">
        <v>1</v>
      </c>
      <c r="C7332" t="s">
        <v>80</v>
      </c>
      <c r="D7332" t="s">
        <v>110</v>
      </c>
      <c r="E7332" t="s">
        <v>131</v>
      </c>
      <c r="F7332" t="s">
        <v>20924</v>
      </c>
      <c r="G7332" t="s">
        <v>242</v>
      </c>
      <c r="H7332" t="s">
        <v>134</v>
      </c>
      <c r="I7332" t="s">
        <v>135</v>
      </c>
      <c r="J7332" t="s">
        <v>136</v>
      </c>
      <c r="K7332" t="s">
        <v>137</v>
      </c>
      <c r="L7332" t="s">
        <v>20925</v>
      </c>
      <c r="M7332" t="s">
        <v>20926</v>
      </c>
      <c r="N7332">
        <v>1.332222222</v>
      </c>
      <c r="O7332">
        <v>0</v>
      </c>
      <c r="P7332">
        <v>17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7.3545755446451571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7.3545755446451571</v>
      </c>
    </row>
    <row r="7333" spans="1:31" x14ac:dyDescent="0.25">
      <c r="A7333">
        <v>1734206</v>
      </c>
      <c r="B7333">
        <v>1</v>
      </c>
      <c r="C7333" t="s">
        <v>80</v>
      </c>
      <c r="D7333" t="s">
        <v>97</v>
      </c>
      <c r="E7333" t="s">
        <v>160</v>
      </c>
      <c r="F7333" t="s">
        <v>20316</v>
      </c>
      <c r="G7333" t="s">
        <v>162</v>
      </c>
      <c r="H7333" t="s">
        <v>134</v>
      </c>
      <c r="I7333" t="s">
        <v>135</v>
      </c>
      <c r="J7333" t="s">
        <v>136</v>
      </c>
      <c r="K7333" t="s">
        <v>137</v>
      </c>
      <c r="L7333" t="s">
        <v>20927</v>
      </c>
      <c r="M7333" t="s">
        <v>20928</v>
      </c>
      <c r="N7333">
        <v>4.0897222219999998</v>
      </c>
      <c r="O7333">
        <v>0</v>
      </c>
      <c r="P7333">
        <v>11</v>
      </c>
      <c r="Q7333">
        <v>0</v>
      </c>
      <c r="R7333">
        <v>12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20.818152184957487</v>
      </c>
      <c r="Y7333">
        <v>0</v>
      </c>
      <c r="Z7333">
        <v>7.1854620595639878</v>
      </c>
      <c r="AA7333">
        <v>0</v>
      </c>
      <c r="AB7333">
        <v>0</v>
      </c>
      <c r="AC7333">
        <v>0</v>
      </c>
      <c r="AD7333">
        <v>0</v>
      </c>
      <c r="AE7333">
        <v>28.003614244521476</v>
      </c>
    </row>
    <row r="7334" spans="1:31" x14ac:dyDescent="0.25">
      <c r="A7334">
        <v>1734208</v>
      </c>
      <c r="B7334">
        <v>1</v>
      </c>
      <c r="C7334" t="s">
        <v>80</v>
      </c>
      <c r="D7334" t="s">
        <v>82</v>
      </c>
      <c r="E7334" t="s">
        <v>171</v>
      </c>
      <c r="F7334" t="s">
        <v>20929</v>
      </c>
      <c r="G7334" t="s">
        <v>147</v>
      </c>
      <c r="H7334" t="s">
        <v>143</v>
      </c>
      <c r="I7334" t="s">
        <v>135</v>
      </c>
      <c r="J7334" t="s">
        <v>136</v>
      </c>
      <c r="K7334" t="s">
        <v>137</v>
      </c>
      <c r="L7334" t="s">
        <v>20930</v>
      </c>
      <c r="M7334" t="s">
        <v>20931</v>
      </c>
      <c r="N7334">
        <v>0.87194444400000004</v>
      </c>
      <c r="O7334">
        <v>0</v>
      </c>
      <c r="P7334">
        <v>11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8.018085404658617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8.018085404658617</v>
      </c>
    </row>
    <row r="7335" spans="1:31" x14ac:dyDescent="0.25">
      <c r="A7335">
        <v>1734213</v>
      </c>
      <c r="B7335">
        <v>1</v>
      </c>
      <c r="C7335" t="s">
        <v>80</v>
      </c>
      <c r="D7335" t="s">
        <v>96</v>
      </c>
      <c r="E7335" t="s">
        <v>171</v>
      </c>
      <c r="F7335" t="s">
        <v>20932</v>
      </c>
      <c r="G7335" t="s">
        <v>152</v>
      </c>
      <c r="H7335" t="s">
        <v>143</v>
      </c>
      <c r="I7335" t="s">
        <v>135</v>
      </c>
      <c r="J7335" t="s">
        <v>136</v>
      </c>
      <c r="K7335" t="s">
        <v>153</v>
      </c>
      <c r="L7335" t="s">
        <v>20933</v>
      </c>
      <c r="M7335" t="s">
        <v>20934</v>
      </c>
      <c r="N7335">
        <v>4.8419444440000001</v>
      </c>
      <c r="O7335">
        <v>3</v>
      </c>
      <c r="P7335">
        <v>558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49.735159096792103</v>
      </c>
      <c r="X7335">
        <v>358.88863941409517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408.62379851088724</v>
      </c>
    </row>
    <row r="7336" spans="1:31" x14ac:dyDescent="0.25">
      <c r="A7336">
        <v>1734215</v>
      </c>
      <c r="B7336">
        <v>1</v>
      </c>
      <c r="C7336" t="s">
        <v>81</v>
      </c>
      <c r="D7336" t="s">
        <v>113</v>
      </c>
      <c r="E7336" t="s">
        <v>140</v>
      </c>
      <c r="F7336" t="s">
        <v>20935</v>
      </c>
      <c r="G7336" t="s">
        <v>152</v>
      </c>
      <c r="H7336" t="s">
        <v>143</v>
      </c>
      <c r="I7336" t="s">
        <v>135</v>
      </c>
      <c r="J7336" t="s">
        <v>136</v>
      </c>
      <c r="K7336" t="s">
        <v>153</v>
      </c>
      <c r="L7336" t="s">
        <v>20936</v>
      </c>
      <c r="M7336" t="s">
        <v>20937</v>
      </c>
      <c r="N7336">
        <v>1.35</v>
      </c>
      <c r="O7336">
        <v>0</v>
      </c>
      <c r="P7336">
        <v>2559</v>
      </c>
      <c r="Q7336">
        <v>2</v>
      </c>
      <c r="R7336">
        <v>88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848.65686136224042</v>
      </c>
      <c r="Y7336">
        <v>9.4396036664525003</v>
      </c>
      <c r="Z7336">
        <v>40.62864164759231</v>
      </c>
      <c r="AA7336">
        <v>0</v>
      </c>
      <c r="AB7336">
        <v>0</v>
      </c>
      <c r="AC7336">
        <v>0</v>
      </c>
      <c r="AD7336">
        <v>0</v>
      </c>
      <c r="AE7336">
        <v>898.72510667628524</v>
      </c>
    </row>
    <row r="7337" spans="1:31" x14ac:dyDescent="0.25">
      <c r="A7337">
        <v>1734219</v>
      </c>
      <c r="B7337">
        <v>1</v>
      </c>
      <c r="C7337" t="s">
        <v>80</v>
      </c>
      <c r="D7337" t="s">
        <v>84</v>
      </c>
      <c r="E7337" t="s">
        <v>160</v>
      </c>
      <c r="F7337" t="s">
        <v>20938</v>
      </c>
      <c r="G7337" t="s">
        <v>1006</v>
      </c>
      <c r="H7337" t="s">
        <v>134</v>
      </c>
      <c r="I7337" t="s">
        <v>135</v>
      </c>
      <c r="J7337" t="s">
        <v>136</v>
      </c>
      <c r="K7337" t="s">
        <v>137</v>
      </c>
      <c r="L7337" t="s">
        <v>20939</v>
      </c>
      <c r="M7337" t="s">
        <v>20940</v>
      </c>
      <c r="N7337">
        <v>1.9</v>
      </c>
      <c r="O7337">
        <v>0</v>
      </c>
      <c r="P7337">
        <v>15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7.5271472652861879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7.5271472652861879</v>
      </c>
    </row>
    <row r="7338" spans="1:31" x14ac:dyDescent="0.25">
      <c r="A7338">
        <v>1734221</v>
      </c>
      <c r="B7338">
        <v>1</v>
      </c>
      <c r="C7338" t="s">
        <v>81</v>
      </c>
      <c r="D7338" t="s">
        <v>119</v>
      </c>
      <c r="E7338" t="s">
        <v>140</v>
      </c>
      <c r="F7338" t="s">
        <v>8387</v>
      </c>
      <c r="G7338" t="s">
        <v>147</v>
      </c>
      <c r="H7338" t="s">
        <v>143</v>
      </c>
      <c r="I7338" t="s">
        <v>455</v>
      </c>
      <c r="J7338" t="s">
        <v>136</v>
      </c>
      <c r="K7338" t="s">
        <v>137</v>
      </c>
      <c r="L7338" t="s">
        <v>20941</v>
      </c>
      <c r="M7338" t="s">
        <v>20942</v>
      </c>
      <c r="N7338">
        <v>8.3333330000000001E-3</v>
      </c>
      <c r="O7338">
        <v>0</v>
      </c>
      <c r="P7338">
        <v>1489</v>
      </c>
      <c r="Q7338">
        <v>76</v>
      </c>
      <c r="R7338">
        <v>100</v>
      </c>
      <c r="S7338">
        <v>1</v>
      </c>
      <c r="T7338">
        <v>98</v>
      </c>
      <c r="U7338">
        <v>0</v>
      </c>
      <c r="V7338">
        <v>0</v>
      </c>
      <c r="W7338">
        <v>0</v>
      </c>
      <c r="X7338">
        <v>2.2804163095880812</v>
      </c>
      <c r="Y7338">
        <v>0.73594590576046659</v>
      </c>
      <c r="Z7338">
        <v>0.49801567487996667</v>
      </c>
      <c r="AA7338">
        <v>6.8511350153850001E-2</v>
      </c>
      <c r="AB7338">
        <v>0.27567296367995819</v>
      </c>
      <c r="AC7338">
        <v>0</v>
      </c>
      <c r="AD7338">
        <v>0</v>
      </c>
      <c r="AE7338">
        <v>3.8585622040623226</v>
      </c>
    </row>
    <row r="7339" spans="1:31" x14ac:dyDescent="0.25">
      <c r="A7339">
        <v>1734224</v>
      </c>
      <c r="B7339">
        <v>1</v>
      </c>
      <c r="C7339" t="s">
        <v>80</v>
      </c>
      <c r="D7339" t="s">
        <v>94</v>
      </c>
      <c r="E7339" t="s">
        <v>189</v>
      </c>
      <c r="F7339" t="s">
        <v>20815</v>
      </c>
      <c r="G7339" t="s">
        <v>173</v>
      </c>
      <c r="H7339" t="s">
        <v>143</v>
      </c>
      <c r="I7339" t="s">
        <v>135</v>
      </c>
      <c r="J7339" t="s">
        <v>136</v>
      </c>
      <c r="K7339" t="s">
        <v>153</v>
      </c>
      <c r="L7339" t="s">
        <v>20943</v>
      </c>
      <c r="M7339" t="s">
        <v>20944</v>
      </c>
      <c r="N7339">
        <v>1.5333333330000001</v>
      </c>
      <c r="O7339">
        <v>0</v>
      </c>
      <c r="P7339">
        <v>64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12.298063664269865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12.298063664269865</v>
      </c>
    </row>
    <row r="7340" spans="1:31" x14ac:dyDescent="0.25">
      <c r="A7340">
        <v>1734227</v>
      </c>
      <c r="B7340">
        <v>1</v>
      </c>
      <c r="C7340" t="s">
        <v>81</v>
      </c>
      <c r="D7340" t="s">
        <v>123</v>
      </c>
      <c r="E7340" t="s">
        <v>160</v>
      </c>
      <c r="F7340" t="s">
        <v>20945</v>
      </c>
      <c r="G7340" t="s">
        <v>162</v>
      </c>
      <c r="H7340" t="s">
        <v>134</v>
      </c>
      <c r="I7340" t="s">
        <v>135</v>
      </c>
      <c r="J7340" t="s">
        <v>136</v>
      </c>
      <c r="K7340" t="s">
        <v>137</v>
      </c>
      <c r="L7340" t="s">
        <v>20946</v>
      </c>
      <c r="M7340" t="s">
        <v>20947</v>
      </c>
      <c r="N7340">
        <v>1.7625</v>
      </c>
      <c r="O7340">
        <v>0</v>
      </c>
      <c r="P7340">
        <v>27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9.9486654821857332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9.9486654821857332</v>
      </c>
    </row>
    <row r="7341" spans="1:31" x14ac:dyDescent="0.25">
      <c r="A7341">
        <v>1734228</v>
      </c>
      <c r="B7341">
        <v>1</v>
      </c>
      <c r="C7341" t="s">
        <v>81</v>
      </c>
      <c r="D7341" t="s">
        <v>113</v>
      </c>
      <c r="E7341" t="s">
        <v>171</v>
      </c>
      <c r="F7341" t="s">
        <v>20948</v>
      </c>
      <c r="G7341" t="s">
        <v>147</v>
      </c>
      <c r="H7341" t="s">
        <v>143</v>
      </c>
      <c r="I7341" t="s">
        <v>135</v>
      </c>
      <c r="J7341" t="s">
        <v>136</v>
      </c>
      <c r="K7341" t="s">
        <v>137</v>
      </c>
      <c r="L7341" t="s">
        <v>20949</v>
      </c>
      <c r="M7341" t="s">
        <v>20950</v>
      </c>
      <c r="N7341">
        <v>1.1225000000000001</v>
      </c>
      <c r="O7341">
        <v>4</v>
      </c>
      <c r="P7341">
        <v>116</v>
      </c>
      <c r="Q7341">
        <v>16</v>
      </c>
      <c r="R7341">
        <v>36</v>
      </c>
      <c r="S7341">
        <v>0</v>
      </c>
      <c r="T7341">
        <v>0</v>
      </c>
      <c r="U7341">
        <v>0</v>
      </c>
      <c r="V7341">
        <v>0</v>
      </c>
      <c r="W7341">
        <v>6.5970984200501297</v>
      </c>
      <c r="X7341">
        <v>18.184623323755435</v>
      </c>
      <c r="Y7341">
        <v>16.831670871920387</v>
      </c>
      <c r="Z7341">
        <v>7.7348980882714162</v>
      </c>
      <c r="AA7341">
        <v>0</v>
      </c>
      <c r="AB7341">
        <v>0</v>
      </c>
      <c r="AC7341">
        <v>0</v>
      </c>
      <c r="AD7341">
        <v>0</v>
      </c>
      <c r="AE7341">
        <v>49.348290703997371</v>
      </c>
    </row>
    <row r="7342" spans="1:31" x14ac:dyDescent="0.25">
      <c r="A7342">
        <v>1734229</v>
      </c>
      <c r="B7342">
        <v>1</v>
      </c>
      <c r="C7342" t="s">
        <v>80</v>
      </c>
      <c r="D7342" t="s">
        <v>96</v>
      </c>
      <c r="E7342" t="s">
        <v>131</v>
      </c>
      <c r="F7342" t="s">
        <v>20951</v>
      </c>
      <c r="G7342" t="s">
        <v>242</v>
      </c>
      <c r="H7342" t="s">
        <v>134</v>
      </c>
      <c r="I7342" t="s">
        <v>135</v>
      </c>
      <c r="J7342" t="s">
        <v>136</v>
      </c>
      <c r="K7342" t="s">
        <v>137</v>
      </c>
      <c r="L7342" t="s">
        <v>20952</v>
      </c>
      <c r="M7342" t="s">
        <v>20953</v>
      </c>
      <c r="N7342">
        <v>2.1147222220000002</v>
      </c>
      <c r="O7342">
        <v>0</v>
      </c>
      <c r="P7342">
        <v>1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8.7613649371933347E-2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8.7613649371933347E-2</v>
      </c>
    </row>
    <row r="7343" spans="1:31" x14ac:dyDescent="0.25">
      <c r="A7343">
        <v>1734235</v>
      </c>
      <c r="B7343">
        <v>1</v>
      </c>
      <c r="C7343" t="s">
        <v>80</v>
      </c>
      <c r="D7343" t="s">
        <v>100</v>
      </c>
      <c r="E7343" t="s">
        <v>150</v>
      </c>
      <c r="F7343" t="s">
        <v>20954</v>
      </c>
      <c r="G7343" t="s">
        <v>796</v>
      </c>
      <c r="H7343" t="s">
        <v>134</v>
      </c>
      <c r="I7343" t="s">
        <v>135</v>
      </c>
      <c r="J7343" t="s">
        <v>136</v>
      </c>
      <c r="K7343" t="s">
        <v>137</v>
      </c>
      <c r="L7343" t="s">
        <v>20955</v>
      </c>
      <c r="M7343" t="s">
        <v>20956</v>
      </c>
      <c r="N7343">
        <v>4.3002777769999998</v>
      </c>
      <c r="O7343">
        <v>0</v>
      </c>
      <c r="P7343">
        <v>133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141.80327640378653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141.80327640378653</v>
      </c>
    </row>
    <row r="7344" spans="1:31" x14ac:dyDescent="0.25">
      <c r="A7344">
        <v>1734237</v>
      </c>
      <c r="B7344">
        <v>1</v>
      </c>
      <c r="C7344" t="s">
        <v>80</v>
      </c>
      <c r="D7344" t="s">
        <v>96</v>
      </c>
      <c r="E7344" t="s">
        <v>441</v>
      </c>
      <c r="F7344" t="s">
        <v>20957</v>
      </c>
      <c r="G7344" t="s">
        <v>575</v>
      </c>
      <c r="H7344" t="s">
        <v>134</v>
      </c>
      <c r="I7344" t="s">
        <v>135</v>
      </c>
      <c r="J7344" t="s">
        <v>136</v>
      </c>
      <c r="K7344" t="s">
        <v>137</v>
      </c>
      <c r="L7344" t="s">
        <v>20958</v>
      </c>
      <c r="M7344" t="s">
        <v>20959</v>
      </c>
      <c r="N7344">
        <v>6.5280555549999999</v>
      </c>
      <c r="O7344">
        <v>0</v>
      </c>
      <c r="P7344">
        <v>6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1.9691419674869444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1.9691419674869444</v>
      </c>
    </row>
    <row r="7345" spans="1:31" x14ac:dyDescent="0.25">
      <c r="A7345">
        <v>1734238</v>
      </c>
      <c r="B7345">
        <v>1</v>
      </c>
      <c r="C7345" t="s">
        <v>81</v>
      </c>
      <c r="D7345" t="s">
        <v>113</v>
      </c>
      <c r="E7345" t="s">
        <v>171</v>
      </c>
      <c r="F7345" t="s">
        <v>553</v>
      </c>
      <c r="G7345" t="s">
        <v>2645</v>
      </c>
      <c r="H7345" t="s">
        <v>143</v>
      </c>
      <c r="I7345" t="s">
        <v>135</v>
      </c>
      <c r="J7345" t="s">
        <v>136</v>
      </c>
      <c r="K7345" t="s">
        <v>137</v>
      </c>
      <c r="L7345" t="s">
        <v>20960</v>
      </c>
      <c r="M7345" t="s">
        <v>20961</v>
      </c>
      <c r="N7345">
        <v>2.7736111110000001</v>
      </c>
      <c r="O7345">
        <v>0</v>
      </c>
      <c r="P7345">
        <v>0</v>
      </c>
      <c r="Q7345">
        <v>0</v>
      </c>
      <c r="R7345">
        <v>13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12.960356604874416</v>
      </c>
      <c r="AA7345">
        <v>0</v>
      </c>
      <c r="AB7345">
        <v>0</v>
      </c>
      <c r="AC7345">
        <v>0</v>
      </c>
      <c r="AD7345">
        <v>0</v>
      </c>
      <c r="AE7345">
        <v>12.960356604874416</v>
      </c>
    </row>
    <row r="7346" spans="1:31" x14ac:dyDescent="0.25">
      <c r="A7346">
        <v>1734245</v>
      </c>
      <c r="B7346">
        <v>1</v>
      </c>
      <c r="C7346" t="s">
        <v>81</v>
      </c>
      <c r="D7346" t="s">
        <v>118</v>
      </c>
      <c r="E7346" t="s">
        <v>189</v>
      </c>
      <c r="F7346" t="s">
        <v>1024</v>
      </c>
      <c r="G7346" t="s">
        <v>147</v>
      </c>
      <c r="H7346" t="s">
        <v>143</v>
      </c>
      <c r="I7346" t="s">
        <v>135</v>
      </c>
      <c r="J7346" t="s">
        <v>136</v>
      </c>
      <c r="K7346" t="s">
        <v>137</v>
      </c>
      <c r="L7346" t="s">
        <v>20962</v>
      </c>
      <c r="M7346" t="s">
        <v>20963</v>
      </c>
      <c r="N7346">
        <v>0.34055555500000001</v>
      </c>
      <c r="O7346">
        <v>0</v>
      </c>
      <c r="P7346">
        <v>1</v>
      </c>
      <c r="Q7346">
        <v>13</v>
      </c>
      <c r="R7346">
        <v>8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8.9703447631111113E-2</v>
      </c>
      <c r="Y7346">
        <v>8.9077724543717753</v>
      </c>
      <c r="Z7346">
        <v>2.1004781035313989</v>
      </c>
      <c r="AA7346">
        <v>0</v>
      </c>
      <c r="AB7346">
        <v>0</v>
      </c>
      <c r="AC7346">
        <v>0</v>
      </c>
      <c r="AD7346">
        <v>0</v>
      </c>
      <c r="AE7346">
        <v>11.097954005534286</v>
      </c>
    </row>
    <row r="7347" spans="1:31" x14ac:dyDescent="0.25">
      <c r="A7347">
        <v>1734249</v>
      </c>
      <c r="B7347">
        <v>1</v>
      </c>
      <c r="C7347" t="s">
        <v>80</v>
      </c>
      <c r="D7347" t="s">
        <v>96</v>
      </c>
      <c r="E7347" t="s">
        <v>140</v>
      </c>
      <c r="F7347" t="s">
        <v>18673</v>
      </c>
      <c r="G7347" t="s">
        <v>147</v>
      </c>
      <c r="H7347" t="s">
        <v>143</v>
      </c>
      <c r="I7347" t="s">
        <v>135</v>
      </c>
      <c r="J7347" t="s">
        <v>136</v>
      </c>
      <c r="K7347" t="s">
        <v>137</v>
      </c>
      <c r="L7347" t="s">
        <v>20964</v>
      </c>
      <c r="M7347" t="s">
        <v>20965</v>
      </c>
      <c r="N7347">
        <v>6.6722222220000003</v>
      </c>
      <c r="O7347">
        <v>0</v>
      </c>
      <c r="P7347">
        <v>0</v>
      </c>
      <c r="Q7347">
        <v>0</v>
      </c>
      <c r="R7347">
        <v>0</v>
      </c>
      <c r="S7347">
        <v>1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1444.0844184257451</v>
      </c>
      <c r="AB7347">
        <v>0</v>
      </c>
      <c r="AC7347">
        <v>0</v>
      </c>
      <c r="AD7347">
        <v>0</v>
      </c>
      <c r="AE7347">
        <v>1444.0844184257451</v>
      </c>
    </row>
    <row r="7348" spans="1:31" x14ac:dyDescent="0.25">
      <c r="A7348">
        <v>1734253</v>
      </c>
      <c r="B7348">
        <v>1</v>
      </c>
      <c r="C7348" t="s">
        <v>81</v>
      </c>
      <c r="D7348" t="s">
        <v>121</v>
      </c>
      <c r="E7348" t="s">
        <v>160</v>
      </c>
      <c r="F7348" t="s">
        <v>1348</v>
      </c>
      <c r="G7348" t="s">
        <v>162</v>
      </c>
      <c r="H7348" t="s">
        <v>134</v>
      </c>
      <c r="I7348" t="s">
        <v>135</v>
      </c>
      <c r="J7348" t="s">
        <v>136</v>
      </c>
      <c r="K7348" t="s">
        <v>137</v>
      </c>
      <c r="L7348" t="s">
        <v>20966</v>
      </c>
      <c r="M7348" t="s">
        <v>20967</v>
      </c>
      <c r="N7348">
        <v>1.5605555550000001</v>
      </c>
      <c r="O7348">
        <v>0</v>
      </c>
      <c r="P7348">
        <v>2</v>
      </c>
      <c r="Q7348">
        <v>0</v>
      </c>
      <c r="R7348">
        <v>8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0.40524025036233335</v>
      </c>
      <c r="Y7348">
        <v>0</v>
      </c>
      <c r="Z7348">
        <v>0.73235437052103669</v>
      </c>
      <c r="AA7348">
        <v>0</v>
      </c>
      <c r="AB7348">
        <v>0</v>
      </c>
      <c r="AC7348">
        <v>0</v>
      </c>
      <c r="AD7348">
        <v>0</v>
      </c>
      <c r="AE7348">
        <v>1.13759462088337</v>
      </c>
    </row>
    <row r="7349" spans="1:31" x14ac:dyDescent="0.25">
      <c r="A7349">
        <v>1734262</v>
      </c>
      <c r="B7349">
        <v>1</v>
      </c>
      <c r="C7349" t="s">
        <v>81</v>
      </c>
      <c r="D7349" t="s">
        <v>127</v>
      </c>
      <c r="E7349" t="s">
        <v>140</v>
      </c>
      <c r="F7349" t="s">
        <v>20968</v>
      </c>
      <c r="G7349" t="s">
        <v>147</v>
      </c>
      <c r="H7349" t="s">
        <v>143</v>
      </c>
      <c r="I7349" t="s">
        <v>135</v>
      </c>
      <c r="J7349" t="s">
        <v>136</v>
      </c>
      <c r="K7349" t="s">
        <v>137</v>
      </c>
      <c r="L7349" t="s">
        <v>20969</v>
      </c>
      <c r="M7349" t="s">
        <v>20970</v>
      </c>
      <c r="N7349">
        <v>0.95277777699999999</v>
      </c>
      <c r="O7349">
        <v>0</v>
      </c>
      <c r="P7349">
        <v>17</v>
      </c>
      <c r="Q7349">
        <v>0</v>
      </c>
      <c r="R7349">
        <v>3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4.716547530088504</v>
      </c>
      <c r="Y7349">
        <v>0</v>
      </c>
      <c r="Z7349">
        <v>0.45212989791972363</v>
      </c>
      <c r="AA7349">
        <v>0</v>
      </c>
      <c r="AB7349">
        <v>0</v>
      </c>
      <c r="AC7349">
        <v>0</v>
      </c>
      <c r="AD7349">
        <v>0</v>
      </c>
      <c r="AE7349">
        <v>5.1686774280082277</v>
      </c>
    </row>
    <row r="7350" spans="1:31" x14ac:dyDescent="0.25">
      <c r="A7350">
        <v>1734263</v>
      </c>
      <c r="B7350">
        <v>1</v>
      </c>
      <c r="C7350" t="s">
        <v>80</v>
      </c>
      <c r="D7350" t="s">
        <v>83</v>
      </c>
      <c r="E7350" t="s">
        <v>131</v>
      </c>
      <c r="F7350" t="s">
        <v>20971</v>
      </c>
      <c r="G7350" t="s">
        <v>133</v>
      </c>
      <c r="H7350" t="s">
        <v>134</v>
      </c>
      <c r="I7350" t="s">
        <v>135</v>
      </c>
      <c r="J7350" t="s">
        <v>136</v>
      </c>
      <c r="K7350" t="s">
        <v>137</v>
      </c>
      <c r="L7350" t="s">
        <v>20972</v>
      </c>
      <c r="M7350" t="s">
        <v>20973</v>
      </c>
      <c r="N7350">
        <v>2.1063888880000001</v>
      </c>
      <c r="O7350">
        <v>0</v>
      </c>
      <c r="P7350">
        <v>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0.36826745899577673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0.36826745899577673</v>
      </c>
    </row>
    <row r="7351" spans="1:31" x14ac:dyDescent="0.25">
      <c r="A7351">
        <v>1734269</v>
      </c>
      <c r="B7351">
        <v>1</v>
      </c>
      <c r="C7351" t="s">
        <v>80</v>
      </c>
      <c r="D7351" t="s">
        <v>90</v>
      </c>
      <c r="E7351" t="s">
        <v>160</v>
      </c>
      <c r="F7351" t="s">
        <v>20974</v>
      </c>
      <c r="G7351" t="s">
        <v>162</v>
      </c>
      <c r="H7351" t="s">
        <v>134</v>
      </c>
      <c r="I7351" t="s">
        <v>135</v>
      </c>
      <c r="J7351" t="s">
        <v>136</v>
      </c>
      <c r="K7351" t="s">
        <v>137</v>
      </c>
      <c r="L7351" t="s">
        <v>20975</v>
      </c>
      <c r="M7351" t="s">
        <v>20976</v>
      </c>
      <c r="N7351">
        <v>2.2572222219999998</v>
      </c>
      <c r="O7351">
        <v>0</v>
      </c>
      <c r="P7351">
        <v>16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14.395885518931419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14.395885518931419</v>
      </c>
    </row>
    <row r="7352" spans="1:31" x14ac:dyDescent="0.25">
      <c r="A7352">
        <v>1734271</v>
      </c>
      <c r="B7352">
        <v>1</v>
      </c>
      <c r="C7352" t="s">
        <v>80</v>
      </c>
      <c r="D7352" t="s">
        <v>97</v>
      </c>
      <c r="E7352" t="s">
        <v>131</v>
      </c>
      <c r="F7352" t="s">
        <v>20977</v>
      </c>
      <c r="G7352" t="s">
        <v>242</v>
      </c>
      <c r="H7352" t="s">
        <v>134</v>
      </c>
      <c r="I7352" t="s">
        <v>135</v>
      </c>
      <c r="J7352" t="s">
        <v>136</v>
      </c>
      <c r="K7352" t="s">
        <v>137</v>
      </c>
      <c r="L7352" t="s">
        <v>20978</v>
      </c>
      <c r="M7352" t="s">
        <v>20979</v>
      </c>
      <c r="N7352">
        <v>3.2594444440000001</v>
      </c>
      <c r="O7352">
        <v>0</v>
      </c>
      <c r="P7352">
        <v>1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0.80660237058222228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0.80660237058222228</v>
      </c>
    </row>
    <row r="7353" spans="1:31" x14ac:dyDescent="0.25">
      <c r="A7353">
        <v>1734272</v>
      </c>
      <c r="B7353">
        <v>1</v>
      </c>
      <c r="C7353" t="s">
        <v>80</v>
      </c>
      <c r="D7353" t="s">
        <v>110</v>
      </c>
      <c r="E7353" t="s">
        <v>131</v>
      </c>
      <c r="F7353" t="s">
        <v>20980</v>
      </c>
      <c r="G7353" t="s">
        <v>133</v>
      </c>
      <c r="H7353" t="s">
        <v>134</v>
      </c>
      <c r="I7353" t="s">
        <v>135</v>
      </c>
      <c r="J7353" t="s">
        <v>136</v>
      </c>
      <c r="K7353" t="s">
        <v>137</v>
      </c>
      <c r="L7353" t="s">
        <v>20981</v>
      </c>
      <c r="M7353" t="s">
        <v>20982</v>
      </c>
      <c r="N7353">
        <v>1.0008333330000001</v>
      </c>
      <c r="O7353">
        <v>0</v>
      </c>
      <c r="P7353">
        <v>1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</row>
    <row r="7354" spans="1:31" x14ac:dyDescent="0.25">
      <c r="A7354">
        <v>1734274</v>
      </c>
      <c r="B7354">
        <v>1</v>
      </c>
      <c r="C7354" t="s">
        <v>81</v>
      </c>
      <c r="D7354" t="s">
        <v>118</v>
      </c>
      <c r="E7354" t="s">
        <v>171</v>
      </c>
      <c r="F7354" t="s">
        <v>20983</v>
      </c>
      <c r="G7354" t="s">
        <v>295</v>
      </c>
      <c r="H7354" t="s">
        <v>143</v>
      </c>
      <c r="I7354" t="s">
        <v>135</v>
      </c>
      <c r="J7354" t="s">
        <v>136</v>
      </c>
      <c r="K7354" t="s">
        <v>137</v>
      </c>
      <c r="L7354" t="s">
        <v>20984</v>
      </c>
      <c r="M7354" t="s">
        <v>20985</v>
      </c>
      <c r="N7354">
        <v>0.62805555499999999</v>
      </c>
      <c r="O7354">
        <v>0</v>
      </c>
      <c r="P7354">
        <v>0</v>
      </c>
      <c r="Q7354">
        <v>11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16.390535831544849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16.390535831544849</v>
      </c>
    </row>
    <row r="7355" spans="1:31" x14ac:dyDescent="0.25">
      <c r="A7355">
        <v>1734276</v>
      </c>
      <c r="B7355">
        <v>1</v>
      </c>
      <c r="C7355" t="s">
        <v>80</v>
      </c>
      <c r="D7355" t="s">
        <v>96</v>
      </c>
      <c r="E7355" t="s">
        <v>441</v>
      </c>
      <c r="F7355" t="s">
        <v>20986</v>
      </c>
      <c r="G7355" t="s">
        <v>162</v>
      </c>
      <c r="H7355" t="s">
        <v>134</v>
      </c>
      <c r="I7355" t="s">
        <v>135</v>
      </c>
      <c r="J7355" t="s">
        <v>136</v>
      </c>
      <c r="K7355" t="s">
        <v>137</v>
      </c>
      <c r="L7355" t="s">
        <v>20987</v>
      </c>
      <c r="M7355" t="s">
        <v>20988</v>
      </c>
      <c r="N7355">
        <v>3.1088888880000001</v>
      </c>
      <c r="O7355">
        <v>0</v>
      </c>
      <c r="P7355">
        <v>47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47.692718794251789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47.692718794251789</v>
      </c>
    </row>
    <row r="7356" spans="1:31" x14ac:dyDescent="0.25">
      <c r="A7356">
        <v>1734278</v>
      </c>
      <c r="B7356">
        <v>1</v>
      </c>
      <c r="C7356" t="s">
        <v>81</v>
      </c>
      <c r="D7356" t="s">
        <v>112</v>
      </c>
      <c r="E7356" t="s">
        <v>131</v>
      </c>
      <c r="F7356" t="s">
        <v>20989</v>
      </c>
      <c r="G7356" t="s">
        <v>133</v>
      </c>
      <c r="H7356" t="s">
        <v>134</v>
      </c>
      <c r="I7356" t="s">
        <v>135</v>
      </c>
      <c r="J7356" t="s">
        <v>136</v>
      </c>
      <c r="K7356" t="s">
        <v>137</v>
      </c>
      <c r="L7356" t="s">
        <v>20990</v>
      </c>
      <c r="M7356" t="s">
        <v>20991</v>
      </c>
      <c r="N7356">
        <v>1.1172222220000001</v>
      </c>
      <c r="O7356">
        <v>0</v>
      </c>
      <c r="P7356">
        <v>3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0.8591304924758334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0.8591304924758334</v>
      </c>
    </row>
    <row r="7357" spans="1:31" x14ac:dyDescent="0.25">
      <c r="A7357">
        <v>1734280</v>
      </c>
      <c r="B7357">
        <v>1</v>
      </c>
      <c r="C7357" t="s">
        <v>80</v>
      </c>
      <c r="D7357" t="s">
        <v>96</v>
      </c>
      <c r="E7357" t="s">
        <v>131</v>
      </c>
      <c r="F7357" t="s">
        <v>20992</v>
      </c>
      <c r="G7357" t="s">
        <v>157</v>
      </c>
      <c r="H7357" t="s">
        <v>134</v>
      </c>
      <c r="I7357" t="s">
        <v>135</v>
      </c>
      <c r="J7357" t="s">
        <v>136</v>
      </c>
      <c r="K7357" t="s">
        <v>137</v>
      </c>
      <c r="L7357" t="s">
        <v>20993</v>
      </c>
      <c r="M7357" t="s">
        <v>20994</v>
      </c>
      <c r="N7357">
        <v>10.703888888</v>
      </c>
      <c r="O7357">
        <v>0</v>
      </c>
      <c r="P7357">
        <v>3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21.317368811072662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21.317368811072662</v>
      </c>
    </row>
    <row r="7358" spans="1:31" x14ac:dyDescent="0.25">
      <c r="A7358">
        <v>1734286</v>
      </c>
      <c r="B7358">
        <v>1</v>
      </c>
      <c r="C7358" t="s">
        <v>80</v>
      </c>
      <c r="D7358" t="s">
        <v>106</v>
      </c>
      <c r="E7358" t="s">
        <v>131</v>
      </c>
      <c r="F7358" t="s">
        <v>20995</v>
      </c>
      <c r="G7358" t="s">
        <v>133</v>
      </c>
      <c r="H7358" t="s">
        <v>134</v>
      </c>
      <c r="I7358" t="s">
        <v>135</v>
      </c>
      <c r="J7358" t="s">
        <v>136</v>
      </c>
      <c r="K7358" t="s">
        <v>137</v>
      </c>
      <c r="L7358" t="s">
        <v>20996</v>
      </c>
      <c r="M7358" t="s">
        <v>20997</v>
      </c>
      <c r="N7358">
        <v>3.5386111109999998</v>
      </c>
      <c r="O7358">
        <v>0</v>
      </c>
      <c r="P7358">
        <v>1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0.92128974446279566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0.92128974446279566</v>
      </c>
    </row>
    <row r="7359" spans="1:31" x14ac:dyDescent="0.25">
      <c r="A7359">
        <v>1734289</v>
      </c>
      <c r="B7359">
        <v>1</v>
      </c>
      <c r="C7359" t="s">
        <v>81</v>
      </c>
      <c r="D7359" t="s">
        <v>113</v>
      </c>
      <c r="E7359" t="s">
        <v>160</v>
      </c>
      <c r="F7359" t="s">
        <v>20998</v>
      </c>
      <c r="G7359" t="s">
        <v>162</v>
      </c>
      <c r="H7359" t="s">
        <v>134</v>
      </c>
      <c r="I7359" t="s">
        <v>135</v>
      </c>
      <c r="J7359" t="s">
        <v>136</v>
      </c>
      <c r="K7359" t="s">
        <v>137</v>
      </c>
      <c r="L7359" t="s">
        <v>20999</v>
      </c>
      <c r="M7359" t="s">
        <v>21000</v>
      </c>
      <c r="N7359">
        <v>1.6316666660000001</v>
      </c>
      <c r="O7359">
        <v>0</v>
      </c>
      <c r="P7359">
        <v>27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6.3101901657371249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6.3101901657371249</v>
      </c>
    </row>
    <row r="7360" spans="1:31" x14ac:dyDescent="0.25">
      <c r="A7360">
        <v>1734296</v>
      </c>
      <c r="B7360">
        <v>1</v>
      </c>
      <c r="C7360" t="s">
        <v>80</v>
      </c>
      <c r="D7360" t="s">
        <v>99</v>
      </c>
      <c r="E7360" t="s">
        <v>131</v>
      </c>
      <c r="F7360" t="s">
        <v>21001</v>
      </c>
      <c r="G7360" t="s">
        <v>133</v>
      </c>
      <c r="H7360" t="s">
        <v>134</v>
      </c>
      <c r="I7360" t="s">
        <v>135</v>
      </c>
      <c r="J7360" t="s">
        <v>136</v>
      </c>
      <c r="K7360" t="s">
        <v>137</v>
      </c>
      <c r="L7360" t="s">
        <v>21002</v>
      </c>
      <c r="M7360" t="s">
        <v>21003</v>
      </c>
      <c r="N7360">
        <v>6.7833333329999999</v>
      </c>
      <c r="O7360">
        <v>0</v>
      </c>
      <c r="P7360">
        <v>1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0.30457100505789997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0.30457100505789997</v>
      </c>
    </row>
    <row r="7361" spans="1:31" x14ac:dyDescent="0.25">
      <c r="A7361">
        <v>1734299</v>
      </c>
      <c r="B7361">
        <v>1</v>
      </c>
      <c r="C7361" t="s">
        <v>80</v>
      </c>
      <c r="D7361" t="s">
        <v>88</v>
      </c>
      <c r="E7361" t="s">
        <v>160</v>
      </c>
      <c r="F7361" t="s">
        <v>21004</v>
      </c>
      <c r="G7361" t="s">
        <v>173</v>
      </c>
      <c r="H7361" t="s">
        <v>134</v>
      </c>
      <c r="I7361" t="s">
        <v>135</v>
      </c>
      <c r="J7361" t="s">
        <v>136</v>
      </c>
      <c r="K7361" t="s">
        <v>153</v>
      </c>
      <c r="L7361" t="s">
        <v>21005</v>
      </c>
      <c r="M7361" t="s">
        <v>21006</v>
      </c>
      <c r="N7361">
        <v>0.14939166600000001</v>
      </c>
      <c r="O7361">
        <v>0</v>
      </c>
      <c r="P7361">
        <v>100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3.5932176674538892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3.5932176674538892</v>
      </c>
    </row>
    <row r="7362" spans="1:31" x14ac:dyDescent="0.25">
      <c r="A7362">
        <v>1734300</v>
      </c>
      <c r="B7362">
        <v>1</v>
      </c>
      <c r="C7362" t="s">
        <v>80</v>
      </c>
      <c r="D7362" t="s">
        <v>83</v>
      </c>
      <c r="E7362" t="s">
        <v>150</v>
      </c>
      <c r="F7362" t="s">
        <v>21007</v>
      </c>
      <c r="G7362" t="s">
        <v>3736</v>
      </c>
      <c r="H7362" t="s">
        <v>134</v>
      </c>
      <c r="I7362" t="s">
        <v>135</v>
      </c>
      <c r="J7362" t="s">
        <v>136</v>
      </c>
      <c r="K7362" t="s">
        <v>137</v>
      </c>
      <c r="L7362" t="s">
        <v>21008</v>
      </c>
      <c r="M7362" t="s">
        <v>21009</v>
      </c>
      <c r="N7362">
        <v>12.044166666000001</v>
      </c>
      <c r="O7362">
        <v>0</v>
      </c>
      <c r="P7362">
        <v>238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1161.6859961073715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1161.6859961073715</v>
      </c>
    </row>
    <row r="7363" spans="1:31" x14ac:dyDescent="0.25">
      <c r="A7363">
        <v>1734301</v>
      </c>
      <c r="B7363">
        <v>1</v>
      </c>
      <c r="C7363" t="s">
        <v>80</v>
      </c>
      <c r="D7363" t="s">
        <v>105</v>
      </c>
      <c r="E7363" t="s">
        <v>171</v>
      </c>
      <c r="F7363" t="s">
        <v>6756</v>
      </c>
      <c r="G7363" t="s">
        <v>147</v>
      </c>
      <c r="H7363" t="s">
        <v>143</v>
      </c>
      <c r="I7363" t="s">
        <v>455</v>
      </c>
      <c r="J7363" t="s">
        <v>136</v>
      </c>
      <c r="K7363" t="s">
        <v>137</v>
      </c>
      <c r="L7363" t="s">
        <v>21010</v>
      </c>
      <c r="M7363" t="s">
        <v>21011</v>
      </c>
      <c r="N7363">
        <v>6.1111109999999998E-3</v>
      </c>
      <c r="O7363">
        <v>0</v>
      </c>
      <c r="P7363">
        <v>601</v>
      </c>
      <c r="Q7363">
        <v>0</v>
      </c>
      <c r="R7363">
        <v>66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0.77145087803682588</v>
      </c>
      <c r="Y7363">
        <v>0</v>
      </c>
      <c r="Z7363">
        <v>4.2526115922033349E-2</v>
      </c>
      <c r="AA7363">
        <v>0</v>
      </c>
      <c r="AB7363">
        <v>0</v>
      </c>
      <c r="AC7363">
        <v>0</v>
      </c>
      <c r="AD7363">
        <v>0</v>
      </c>
      <c r="AE7363">
        <v>0.81397699395885925</v>
      </c>
    </row>
    <row r="7364" spans="1:31" x14ac:dyDescent="0.25">
      <c r="A7364">
        <v>1734302</v>
      </c>
      <c r="B7364">
        <v>1</v>
      </c>
      <c r="C7364" t="s">
        <v>80</v>
      </c>
      <c r="D7364" t="s">
        <v>82</v>
      </c>
      <c r="E7364" t="s">
        <v>150</v>
      </c>
      <c r="F7364" t="s">
        <v>21012</v>
      </c>
      <c r="G7364" t="s">
        <v>904</v>
      </c>
      <c r="H7364" t="s">
        <v>134</v>
      </c>
      <c r="I7364" t="s">
        <v>135</v>
      </c>
      <c r="J7364" t="s">
        <v>136</v>
      </c>
      <c r="K7364" t="s">
        <v>137</v>
      </c>
      <c r="L7364" t="s">
        <v>21013</v>
      </c>
      <c r="M7364" t="s">
        <v>21014</v>
      </c>
      <c r="N7364">
        <v>1.159166666</v>
      </c>
      <c r="O7364">
        <v>0</v>
      </c>
      <c r="P7364">
        <v>211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93.135823076151738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93.135823076151738</v>
      </c>
    </row>
    <row r="7365" spans="1:31" x14ac:dyDescent="0.25">
      <c r="A7365">
        <v>1734303</v>
      </c>
      <c r="B7365">
        <v>1</v>
      </c>
      <c r="C7365" t="s">
        <v>80</v>
      </c>
      <c r="D7365" t="s">
        <v>97</v>
      </c>
      <c r="E7365" t="s">
        <v>131</v>
      </c>
      <c r="F7365" t="s">
        <v>21015</v>
      </c>
      <c r="G7365" t="s">
        <v>242</v>
      </c>
      <c r="H7365" t="s">
        <v>134</v>
      </c>
      <c r="I7365" t="s">
        <v>135</v>
      </c>
      <c r="J7365" t="s">
        <v>136</v>
      </c>
      <c r="K7365" t="s">
        <v>137</v>
      </c>
      <c r="L7365" t="s">
        <v>21016</v>
      </c>
      <c r="M7365" t="s">
        <v>21017</v>
      </c>
      <c r="N7365">
        <v>4.7238888880000003</v>
      </c>
      <c r="O7365">
        <v>0</v>
      </c>
      <c r="P7365">
        <v>1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0.45645721077400009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0.45645721077400009</v>
      </c>
    </row>
    <row r="7366" spans="1:31" x14ac:dyDescent="0.25">
      <c r="A7366">
        <v>1734305</v>
      </c>
      <c r="B7366">
        <v>1</v>
      </c>
      <c r="C7366" t="s">
        <v>81</v>
      </c>
      <c r="D7366" t="s">
        <v>120</v>
      </c>
      <c r="E7366" t="s">
        <v>171</v>
      </c>
      <c r="F7366" t="s">
        <v>15905</v>
      </c>
      <c r="G7366" t="s">
        <v>147</v>
      </c>
      <c r="H7366" t="s">
        <v>143</v>
      </c>
      <c r="I7366" t="s">
        <v>455</v>
      </c>
      <c r="J7366" t="s">
        <v>136</v>
      </c>
      <c r="K7366" t="s">
        <v>137</v>
      </c>
      <c r="L7366" t="s">
        <v>21018</v>
      </c>
      <c r="M7366" t="s">
        <v>21019</v>
      </c>
      <c r="N7366">
        <v>2.4444443999999999E-2</v>
      </c>
      <c r="O7366">
        <v>1</v>
      </c>
      <c r="P7366">
        <v>1111</v>
      </c>
      <c r="Q7366">
        <v>73</v>
      </c>
      <c r="R7366">
        <v>45</v>
      </c>
      <c r="S7366">
        <v>0</v>
      </c>
      <c r="T7366">
        <v>0</v>
      </c>
      <c r="U7366">
        <v>0</v>
      </c>
      <c r="V7366">
        <v>0</v>
      </c>
      <c r="W7366">
        <v>2.5908876297822225E-3</v>
      </c>
      <c r="X7366">
        <v>3.7168864743203169</v>
      </c>
      <c r="Y7366">
        <v>0.87801643645620642</v>
      </c>
      <c r="Z7366">
        <v>0.45334495174422684</v>
      </c>
      <c r="AA7366">
        <v>0</v>
      </c>
      <c r="AB7366">
        <v>0</v>
      </c>
      <c r="AC7366">
        <v>0</v>
      </c>
      <c r="AD7366">
        <v>0</v>
      </c>
      <c r="AE7366">
        <v>5.0508387501505325</v>
      </c>
    </row>
    <row r="7367" spans="1:31" x14ac:dyDescent="0.25">
      <c r="A7367">
        <v>1734306</v>
      </c>
      <c r="B7367">
        <v>1</v>
      </c>
      <c r="C7367" t="s">
        <v>81</v>
      </c>
      <c r="D7367" t="s">
        <v>123</v>
      </c>
      <c r="E7367" t="s">
        <v>131</v>
      </c>
      <c r="F7367" t="s">
        <v>21020</v>
      </c>
      <c r="G7367" t="s">
        <v>133</v>
      </c>
      <c r="H7367" t="s">
        <v>134</v>
      </c>
      <c r="I7367" t="s">
        <v>135</v>
      </c>
      <c r="J7367" t="s">
        <v>136</v>
      </c>
      <c r="K7367" t="s">
        <v>137</v>
      </c>
      <c r="L7367" t="s">
        <v>21021</v>
      </c>
      <c r="M7367" t="s">
        <v>21022</v>
      </c>
      <c r="N7367">
        <v>2.9455555549999999</v>
      </c>
      <c r="O7367">
        <v>0</v>
      </c>
      <c r="P7367">
        <v>1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0.54953363622279117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0.54953363622279117</v>
      </c>
    </row>
    <row r="7368" spans="1:31" x14ac:dyDescent="0.25">
      <c r="A7368">
        <v>1734307</v>
      </c>
      <c r="B7368">
        <v>1</v>
      </c>
      <c r="C7368" t="s">
        <v>80</v>
      </c>
      <c r="D7368" t="s">
        <v>96</v>
      </c>
      <c r="E7368" t="s">
        <v>131</v>
      </c>
      <c r="F7368" t="s">
        <v>21023</v>
      </c>
      <c r="G7368" t="s">
        <v>242</v>
      </c>
      <c r="H7368" t="s">
        <v>134</v>
      </c>
      <c r="I7368" t="s">
        <v>135</v>
      </c>
      <c r="J7368" t="s">
        <v>136</v>
      </c>
      <c r="K7368" t="s">
        <v>137</v>
      </c>
      <c r="L7368" t="s">
        <v>21024</v>
      </c>
      <c r="M7368" t="s">
        <v>21025</v>
      </c>
      <c r="N7368">
        <v>8.3438888880000004</v>
      </c>
      <c r="O7368">
        <v>0</v>
      </c>
      <c r="P7368">
        <v>1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0.55660272787105114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0.55660272787105114</v>
      </c>
    </row>
    <row r="7369" spans="1:31" x14ac:dyDescent="0.25">
      <c r="A7369">
        <v>1734309</v>
      </c>
      <c r="B7369">
        <v>1</v>
      </c>
      <c r="C7369" t="s">
        <v>80</v>
      </c>
      <c r="D7369" t="s">
        <v>88</v>
      </c>
      <c r="E7369" t="s">
        <v>160</v>
      </c>
      <c r="F7369" t="s">
        <v>21026</v>
      </c>
      <c r="G7369" t="s">
        <v>173</v>
      </c>
      <c r="H7369" t="s">
        <v>134</v>
      </c>
      <c r="I7369" t="s">
        <v>135</v>
      </c>
      <c r="J7369" t="s">
        <v>136</v>
      </c>
      <c r="K7369" t="s">
        <v>153</v>
      </c>
      <c r="L7369" t="s">
        <v>21027</v>
      </c>
      <c r="M7369" t="s">
        <v>21028</v>
      </c>
      <c r="N7369">
        <v>0.173580555</v>
      </c>
      <c r="O7369">
        <v>0</v>
      </c>
      <c r="P7369">
        <v>152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5.7480453763395829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5.7480453763395829</v>
      </c>
    </row>
    <row r="7370" spans="1:31" x14ac:dyDescent="0.25">
      <c r="A7370">
        <v>1734312</v>
      </c>
      <c r="B7370">
        <v>1</v>
      </c>
      <c r="C7370" t="s">
        <v>80</v>
      </c>
      <c r="D7370" t="s">
        <v>99</v>
      </c>
      <c r="E7370" t="s">
        <v>131</v>
      </c>
      <c r="F7370" t="s">
        <v>21029</v>
      </c>
      <c r="G7370" t="s">
        <v>133</v>
      </c>
      <c r="H7370" t="s">
        <v>134</v>
      </c>
      <c r="I7370" t="s">
        <v>135</v>
      </c>
      <c r="J7370" t="s">
        <v>136</v>
      </c>
      <c r="K7370" t="s">
        <v>137</v>
      </c>
      <c r="L7370" t="s">
        <v>21030</v>
      </c>
      <c r="M7370" t="s">
        <v>21031</v>
      </c>
      <c r="N7370">
        <v>3.2408333329999999</v>
      </c>
      <c r="O7370">
        <v>0</v>
      </c>
      <c r="P7370">
        <v>1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0.23759487232103332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0.23759487232103332</v>
      </c>
    </row>
    <row r="7371" spans="1:31" x14ac:dyDescent="0.25">
      <c r="A7371">
        <v>1734315</v>
      </c>
      <c r="B7371">
        <v>1</v>
      </c>
      <c r="C7371" t="s">
        <v>80</v>
      </c>
      <c r="D7371" t="s">
        <v>83</v>
      </c>
      <c r="E7371" t="s">
        <v>131</v>
      </c>
      <c r="F7371" t="s">
        <v>21032</v>
      </c>
      <c r="G7371" t="s">
        <v>238</v>
      </c>
      <c r="H7371" t="s">
        <v>134</v>
      </c>
      <c r="I7371" t="s">
        <v>135</v>
      </c>
      <c r="J7371" t="s">
        <v>136</v>
      </c>
      <c r="K7371" t="s">
        <v>137</v>
      </c>
      <c r="L7371" t="s">
        <v>21033</v>
      </c>
      <c r="M7371" t="s">
        <v>21034</v>
      </c>
      <c r="N7371">
        <v>1.286944444</v>
      </c>
      <c r="O7371">
        <v>0</v>
      </c>
      <c r="P7371">
        <v>59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18.850981340316313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18.850981340316313</v>
      </c>
    </row>
    <row r="7372" spans="1:31" x14ac:dyDescent="0.25">
      <c r="A7372">
        <v>1734318</v>
      </c>
      <c r="B7372">
        <v>1</v>
      </c>
      <c r="C7372" t="s">
        <v>80</v>
      </c>
      <c r="D7372" t="s">
        <v>85</v>
      </c>
      <c r="E7372" t="s">
        <v>160</v>
      </c>
      <c r="F7372" t="s">
        <v>21035</v>
      </c>
      <c r="G7372" t="s">
        <v>269</v>
      </c>
      <c r="H7372" t="s">
        <v>134</v>
      </c>
      <c r="I7372" t="s">
        <v>135</v>
      </c>
      <c r="J7372" t="s">
        <v>136</v>
      </c>
      <c r="K7372" t="s">
        <v>137</v>
      </c>
      <c r="L7372" t="s">
        <v>21036</v>
      </c>
      <c r="M7372" t="s">
        <v>21037</v>
      </c>
      <c r="N7372">
        <v>0.61388888799999997</v>
      </c>
      <c r="O7372">
        <v>0</v>
      </c>
      <c r="P7372">
        <v>89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14.20486957821814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14.20486957821814</v>
      </c>
    </row>
    <row r="7373" spans="1:31" x14ac:dyDescent="0.25">
      <c r="A7373">
        <v>1734321</v>
      </c>
      <c r="B7373">
        <v>1</v>
      </c>
      <c r="C7373" t="s">
        <v>81</v>
      </c>
      <c r="D7373" t="s">
        <v>113</v>
      </c>
      <c r="E7373" t="s">
        <v>140</v>
      </c>
      <c r="F7373" t="s">
        <v>329</v>
      </c>
      <c r="G7373" t="s">
        <v>147</v>
      </c>
      <c r="H7373" t="s">
        <v>143</v>
      </c>
      <c r="I7373" t="s">
        <v>135</v>
      </c>
      <c r="J7373" t="s">
        <v>136</v>
      </c>
      <c r="K7373" t="s">
        <v>137</v>
      </c>
      <c r="L7373" t="s">
        <v>21038</v>
      </c>
      <c r="M7373" t="s">
        <v>21039</v>
      </c>
      <c r="N7373">
        <v>1.1188888880000001</v>
      </c>
      <c r="O7373">
        <v>2</v>
      </c>
      <c r="P7373">
        <v>0</v>
      </c>
      <c r="Q7373">
        <v>14</v>
      </c>
      <c r="R7373">
        <v>80</v>
      </c>
      <c r="S7373">
        <v>0</v>
      </c>
      <c r="T7373">
        <v>1</v>
      </c>
      <c r="U7373">
        <v>0</v>
      </c>
      <c r="V7373">
        <v>0</v>
      </c>
      <c r="W7373">
        <v>0.48302302565794997</v>
      </c>
      <c r="X7373">
        <v>0</v>
      </c>
      <c r="Y7373">
        <v>34.985439704195691</v>
      </c>
      <c r="Z7373">
        <v>51.592603702599412</v>
      </c>
      <c r="AA7373">
        <v>0</v>
      </c>
      <c r="AB7373">
        <v>1.7818988827887141</v>
      </c>
      <c r="AC7373">
        <v>0</v>
      </c>
      <c r="AD7373">
        <v>0</v>
      </c>
      <c r="AE7373">
        <v>88.84296531524177</v>
      </c>
    </row>
    <row r="7374" spans="1:31" x14ac:dyDescent="0.25">
      <c r="A7374">
        <v>1734322</v>
      </c>
      <c r="B7374">
        <v>1</v>
      </c>
      <c r="C7374" t="s">
        <v>80</v>
      </c>
      <c r="D7374" t="s">
        <v>94</v>
      </c>
      <c r="E7374" t="s">
        <v>171</v>
      </c>
      <c r="F7374" t="s">
        <v>21040</v>
      </c>
      <c r="G7374" t="s">
        <v>173</v>
      </c>
      <c r="H7374" t="s">
        <v>143</v>
      </c>
      <c r="I7374" t="s">
        <v>135</v>
      </c>
      <c r="J7374" t="s">
        <v>136</v>
      </c>
      <c r="K7374" t="s">
        <v>153</v>
      </c>
      <c r="L7374" t="s">
        <v>21041</v>
      </c>
      <c r="M7374" t="s">
        <v>21042</v>
      </c>
      <c r="N7374">
        <v>1.2555555549999999</v>
      </c>
      <c r="O7374">
        <v>0</v>
      </c>
      <c r="P7374">
        <v>71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8.5693668646852306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8.5693668646852306</v>
      </c>
    </row>
    <row r="7375" spans="1:31" x14ac:dyDescent="0.25">
      <c r="A7375">
        <v>1734323</v>
      </c>
      <c r="B7375">
        <v>1</v>
      </c>
      <c r="C7375" t="s">
        <v>80</v>
      </c>
      <c r="D7375" t="s">
        <v>106</v>
      </c>
      <c r="E7375" t="s">
        <v>189</v>
      </c>
      <c r="F7375" t="s">
        <v>20637</v>
      </c>
      <c r="G7375" t="s">
        <v>147</v>
      </c>
      <c r="H7375" t="s">
        <v>143</v>
      </c>
      <c r="I7375" t="s">
        <v>455</v>
      </c>
      <c r="J7375" t="s">
        <v>136</v>
      </c>
      <c r="K7375" t="s">
        <v>137</v>
      </c>
      <c r="L7375" t="s">
        <v>21043</v>
      </c>
      <c r="M7375" t="s">
        <v>21044</v>
      </c>
      <c r="N7375">
        <v>5.5555550000000002E-3</v>
      </c>
      <c r="O7375">
        <v>2</v>
      </c>
      <c r="P7375">
        <v>518</v>
      </c>
      <c r="Q7375">
        <v>86</v>
      </c>
      <c r="R7375">
        <v>139</v>
      </c>
      <c r="S7375">
        <v>0</v>
      </c>
      <c r="T7375">
        <v>0</v>
      </c>
      <c r="U7375">
        <v>0</v>
      </c>
      <c r="V7375">
        <v>0</v>
      </c>
      <c r="W7375">
        <v>2.9739412767388887E-3</v>
      </c>
      <c r="X7375">
        <v>0.77226841660428336</v>
      </c>
      <c r="Y7375">
        <v>0.40898824841193343</v>
      </c>
      <c r="Z7375">
        <v>0.64214067084477777</v>
      </c>
      <c r="AA7375">
        <v>0</v>
      </c>
      <c r="AB7375">
        <v>0</v>
      </c>
      <c r="AC7375">
        <v>0</v>
      </c>
      <c r="AD7375">
        <v>0</v>
      </c>
      <c r="AE7375">
        <v>1.8263712771377336</v>
      </c>
    </row>
    <row r="7376" spans="1:31" x14ac:dyDescent="0.25">
      <c r="A7376">
        <v>1734324</v>
      </c>
      <c r="B7376">
        <v>1</v>
      </c>
      <c r="C7376" t="s">
        <v>80</v>
      </c>
      <c r="D7376" t="s">
        <v>88</v>
      </c>
      <c r="E7376" t="s">
        <v>131</v>
      </c>
      <c r="F7376" t="s">
        <v>21045</v>
      </c>
      <c r="G7376" t="s">
        <v>238</v>
      </c>
      <c r="H7376" t="s">
        <v>134</v>
      </c>
      <c r="I7376" t="s">
        <v>135</v>
      </c>
      <c r="J7376" t="s">
        <v>136</v>
      </c>
      <c r="K7376" t="s">
        <v>137</v>
      </c>
      <c r="L7376" t="s">
        <v>21046</v>
      </c>
      <c r="M7376" t="s">
        <v>21047</v>
      </c>
      <c r="N7376">
        <v>3.4458333329999999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1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0.63816002065446931</v>
      </c>
      <c r="AC7376">
        <v>0</v>
      </c>
      <c r="AD7376">
        <v>0</v>
      </c>
      <c r="AE7376">
        <v>0.63816002065446931</v>
      </c>
    </row>
    <row r="7377" spans="1:31" x14ac:dyDescent="0.25">
      <c r="A7377">
        <v>1734325</v>
      </c>
      <c r="B7377">
        <v>1</v>
      </c>
      <c r="C7377" t="s">
        <v>80</v>
      </c>
      <c r="D7377" t="s">
        <v>89</v>
      </c>
      <c r="E7377" t="s">
        <v>131</v>
      </c>
      <c r="F7377" t="s">
        <v>21048</v>
      </c>
      <c r="G7377" t="s">
        <v>238</v>
      </c>
      <c r="H7377" t="s">
        <v>134</v>
      </c>
      <c r="I7377" t="s">
        <v>135</v>
      </c>
      <c r="J7377" t="s">
        <v>136</v>
      </c>
      <c r="K7377" t="s">
        <v>137</v>
      </c>
      <c r="L7377" t="s">
        <v>21049</v>
      </c>
      <c r="M7377" t="s">
        <v>21050</v>
      </c>
      <c r="N7377">
        <v>1.7030555549999999</v>
      </c>
      <c r="O7377">
        <v>0</v>
      </c>
      <c r="P7377">
        <v>5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8.5119594391089848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8.5119594391089848</v>
      </c>
    </row>
    <row r="7378" spans="1:31" x14ac:dyDescent="0.25">
      <c r="A7378">
        <v>1734326</v>
      </c>
      <c r="B7378">
        <v>1</v>
      </c>
      <c r="C7378" t="s">
        <v>81</v>
      </c>
      <c r="D7378" t="s">
        <v>119</v>
      </c>
      <c r="E7378" t="s">
        <v>160</v>
      </c>
      <c r="F7378" t="s">
        <v>21051</v>
      </c>
      <c r="G7378" t="s">
        <v>305</v>
      </c>
      <c r="H7378" t="s">
        <v>134</v>
      </c>
      <c r="I7378" t="s">
        <v>135</v>
      </c>
      <c r="J7378" t="s">
        <v>136</v>
      </c>
      <c r="K7378" t="s">
        <v>137</v>
      </c>
      <c r="L7378" t="s">
        <v>21052</v>
      </c>
      <c r="M7378" t="s">
        <v>21053</v>
      </c>
      <c r="N7378">
        <v>0.26388888799999999</v>
      </c>
      <c r="O7378">
        <v>0</v>
      </c>
      <c r="P7378">
        <v>63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1.2943010600845002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1.2943010600845002</v>
      </c>
    </row>
    <row r="7379" spans="1:31" x14ac:dyDescent="0.25">
      <c r="A7379">
        <v>1734327</v>
      </c>
      <c r="B7379">
        <v>1</v>
      </c>
      <c r="C7379" t="s">
        <v>80</v>
      </c>
      <c r="D7379" t="s">
        <v>105</v>
      </c>
      <c r="E7379" t="s">
        <v>160</v>
      </c>
      <c r="F7379" t="s">
        <v>21054</v>
      </c>
      <c r="G7379" t="s">
        <v>152</v>
      </c>
      <c r="H7379" t="s">
        <v>134</v>
      </c>
      <c r="I7379" t="s">
        <v>135</v>
      </c>
      <c r="J7379" t="s">
        <v>136</v>
      </c>
      <c r="K7379" t="s">
        <v>153</v>
      </c>
      <c r="L7379" t="s">
        <v>21055</v>
      </c>
      <c r="M7379" t="s">
        <v>21056</v>
      </c>
      <c r="N7379">
        <v>0.3</v>
      </c>
      <c r="O7379">
        <v>0</v>
      </c>
      <c r="P7379">
        <v>83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7.2488836435002026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7.2488836435002026</v>
      </c>
    </row>
    <row r="7380" spans="1:31" x14ac:dyDescent="0.25">
      <c r="A7380">
        <v>1734329</v>
      </c>
      <c r="B7380">
        <v>1</v>
      </c>
      <c r="C7380" t="s">
        <v>80</v>
      </c>
      <c r="D7380" t="s">
        <v>83</v>
      </c>
      <c r="E7380" t="s">
        <v>131</v>
      </c>
      <c r="F7380" t="s">
        <v>21057</v>
      </c>
      <c r="G7380" t="s">
        <v>133</v>
      </c>
      <c r="H7380" t="s">
        <v>134</v>
      </c>
      <c r="I7380" t="s">
        <v>135</v>
      </c>
      <c r="J7380" t="s">
        <v>136</v>
      </c>
      <c r="K7380" t="s">
        <v>137</v>
      </c>
      <c r="L7380" t="s">
        <v>21058</v>
      </c>
      <c r="M7380" t="s">
        <v>21059</v>
      </c>
      <c r="N7380">
        <v>2.59</v>
      </c>
      <c r="O7380">
        <v>0</v>
      </c>
      <c r="P7380">
        <v>1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2.7778492366761112E-3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2.7778492366761112E-3</v>
      </c>
    </row>
    <row r="7381" spans="1:31" x14ac:dyDescent="0.25">
      <c r="A7381">
        <v>1734332</v>
      </c>
      <c r="B7381">
        <v>1</v>
      </c>
      <c r="C7381" t="s">
        <v>80</v>
      </c>
      <c r="D7381" t="s">
        <v>103</v>
      </c>
      <c r="E7381" t="s">
        <v>314</v>
      </c>
      <c r="F7381" t="s">
        <v>21060</v>
      </c>
      <c r="G7381" t="s">
        <v>142</v>
      </c>
      <c r="H7381" t="s">
        <v>143</v>
      </c>
      <c r="I7381" t="s">
        <v>135</v>
      </c>
      <c r="J7381" t="s">
        <v>136</v>
      </c>
      <c r="K7381" t="s">
        <v>137</v>
      </c>
      <c r="L7381" t="s">
        <v>21061</v>
      </c>
      <c r="M7381" t="s">
        <v>21062</v>
      </c>
      <c r="N7381">
        <v>0.373611111</v>
      </c>
      <c r="O7381">
        <v>0</v>
      </c>
      <c r="P7381">
        <v>1631</v>
      </c>
      <c r="Q7381">
        <v>31</v>
      </c>
      <c r="R7381">
        <v>175</v>
      </c>
      <c r="S7381">
        <v>0</v>
      </c>
      <c r="T7381">
        <v>1</v>
      </c>
      <c r="U7381">
        <v>0</v>
      </c>
      <c r="V7381">
        <v>0</v>
      </c>
      <c r="W7381">
        <v>0</v>
      </c>
      <c r="X7381">
        <v>152.6355214619723</v>
      </c>
      <c r="Y7381">
        <v>4.6819084210859687</v>
      </c>
      <c r="Z7381">
        <v>100.7493900912213</v>
      </c>
      <c r="AA7381">
        <v>0</v>
      </c>
      <c r="AB7381">
        <v>0.10491606642411251</v>
      </c>
      <c r="AC7381">
        <v>0</v>
      </c>
      <c r="AD7381">
        <v>0</v>
      </c>
      <c r="AE7381">
        <v>258.17173604070371</v>
      </c>
    </row>
    <row r="7382" spans="1:31" x14ac:dyDescent="0.25">
      <c r="A7382">
        <v>1734334</v>
      </c>
      <c r="B7382">
        <v>1</v>
      </c>
      <c r="C7382" t="s">
        <v>80</v>
      </c>
      <c r="D7382" t="s">
        <v>97</v>
      </c>
      <c r="E7382" t="s">
        <v>140</v>
      </c>
      <c r="F7382" t="s">
        <v>9049</v>
      </c>
      <c r="G7382" t="s">
        <v>147</v>
      </c>
      <c r="H7382" t="s">
        <v>143</v>
      </c>
      <c r="I7382" t="s">
        <v>135</v>
      </c>
      <c r="J7382" t="s">
        <v>136</v>
      </c>
      <c r="K7382" t="s">
        <v>137</v>
      </c>
      <c r="L7382" t="s">
        <v>21063</v>
      </c>
      <c r="M7382" t="s">
        <v>21064</v>
      </c>
      <c r="N7382">
        <v>0.33972222200000002</v>
      </c>
      <c r="O7382">
        <v>6</v>
      </c>
      <c r="P7382">
        <v>1067</v>
      </c>
      <c r="Q7382">
        <v>11</v>
      </c>
      <c r="R7382">
        <v>129</v>
      </c>
      <c r="S7382">
        <v>0</v>
      </c>
      <c r="T7382">
        <v>0</v>
      </c>
      <c r="U7382">
        <v>0</v>
      </c>
      <c r="V7382">
        <v>0</v>
      </c>
      <c r="W7382">
        <v>2.9324455218144925</v>
      </c>
      <c r="X7382">
        <v>96.497997275875733</v>
      </c>
      <c r="Y7382">
        <v>5.4479870325500768</v>
      </c>
      <c r="Z7382">
        <v>10.793656597831502</v>
      </c>
      <c r="AA7382">
        <v>0</v>
      </c>
      <c r="AB7382">
        <v>0</v>
      </c>
      <c r="AC7382">
        <v>0</v>
      </c>
      <c r="AD7382">
        <v>0</v>
      </c>
      <c r="AE7382">
        <v>115.67208642807179</v>
      </c>
    </row>
    <row r="7383" spans="1:31" x14ac:dyDescent="0.25">
      <c r="A7383">
        <v>1734336</v>
      </c>
      <c r="B7383">
        <v>1</v>
      </c>
      <c r="C7383" t="s">
        <v>80</v>
      </c>
      <c r="D7383" t="s">
        <v>101</v>
      </c>
      <c r="E7383" t="s">
        <v>131</v>
      </c>
      <c r="F7383" t="s">
        <v>21065</v>
      </c>
      <c r="G7383" t="s">
        <v>133</v>
      </c>
      <c r="H7383" t="s">
        <v>134</v>
      </c>
      <c r="I7383" t="s">
        <v>135</v>
      </c>
      <c r="J7383" t="s">
        <v>136</v>
      </c>
      <c r="K7383" t="s">
        <v>137</v>
      </c>
      <c r="L7383" t="s">
        <v>21066</v>
      </c>
      <c r="M7383" t="s">
        <v>21067</v>
      </c>
      <c r="N7383">
        <v>5.6636111109999998</v>
      </c>
      <c r="O7383">
        <v>0</v>
      </c>
      <c r="P7383">
        <v>1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0.15237609819082221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0.15237609819082221</v>
      </c>
    </row>
    <row r="7384" spans="1:31" x14ac:dyDescent="0.25">
      <c r="A7384">
        <v>1734338</v>
      </c>
      <c r="B7384">
        <v>1</v>
      </c>
      <c r="C7384" t="s">
        <v>80</v>
      </c>
      <c r="D7384" t="s">
        <v>88</v>
      </c>
      <c r="E7384" t="s">
        <v>160</v>
      </c>
      <c r="F7384" t="s">
        <v>21068</v>
      </c>
      <c r="G7384" t="s">
        <v>173</v>
      </c>
      <c r="H7384" t="s">
        <v>134</v>
      </c>
      <c r="I7384" t="s">
        <v>135</v>
      </c>
      <c r="J7384" t="s">
        <v>136</v>
      </c>
      <c r="K7384" t="s">
        <v>153</v>
      </c>
      <c r="L7384" t="s">
        <v>21069</v>
      </c>
      <c r="M7384" t="s">
        <v>21070</v>
      </c>
      <c r="N7384">
        <v>1.1516666659999999</v>
      </c>
      <c r="O7384">
        <v>0</v>
      </c>
      <c r="P7384">
        <v>138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38.099164670175043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38.099164670175043</v>
      </c>
    </row>
    <row r="7385" spans="1:31" x14ac:dyDescent="0.25">
      <c r="A7385">
        <v>1734347</v>
      </c>
      <c r="B7385">
        <v>1</v>
      </c>
      <c r="C7385" t="s">
        <v>81</v>
      </c>
      <c r="D7385" t="s">
        <v>127</v>
      </c>
      <c r="E7385" t="s">
        <v>171</v>
      </c>
      <c r="F7385" t="s">
        <v>21071</v>
      </c>
      <c r="G7385" t="s">
        <v>147</v>
      </c>
      <c r="H7385" t="s">
        <v>143</v>
      </c>
      <c r="I7385" t="s">
        <v>135</v>
      </c>
      <c r="J7385" t="s">
        <v>136</v>
      </c>
      <c r="K7385" t="s">
        <v>137</v>
      </c>
      <c r="L7385" t="s">
        <v>21072</v>
      </c>
      <c r="M7385" t="s">
        <v>21073</v>
      </c>
      <c r="N7385">
        <v>1.4994444440000001</v>
      </c>
      <c r="O7385">
        <v>0</v>
      </c>
      <c r="P7385">
        <v>1</v>
      </c>
      <c r="Q7385">
        <v>0</v>
      </c>
      <c r="R7385">
        <v>3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0.80498462174783336</v>
      </c>
      <c r="Y7385">
        <v>0</v>
      </c>
      <c r="Z7385">
        <v>0.89324985952151836</v>
      </c>
      <c r="AA7385">
        <v>0</v>
      </c>
      <c r="AB7385">
        <v>0</v>
      </c>
      <c r="AC7385">
        <v>0</v>
      </c>
      <c r="AD7385">
        <v>0</v>
      </c>
      <c r="AE7385">
        <v>1.6982344812693517</v>
      </c>
    </row>
    <row r="7386" spans="1:31" x14ac:dyDescent="0.25">
      <c r="A7386">
        <v>1734348</v>
      </c>
      <c r="B7386">
        <v>1</v>
      </c>
      <c r="C7386" t="s">
        <v>80</v>
      </c>
      <c r="D7386" t="s">
        <v>101</v>
      </c>
      <c r="E7386" t="s">
        <v>171</v>
      </c>
      <c r="F7386" t="s">
        <v>21074</v>
      </c>
      <c r="G7386" t="s">
        <v>246</v>
      </c>
      <c r="H7386" t="s">
        <v>143</v>
      </c>
      <c r="I7386" t="s">
        <v>135</v>
      </c>
      <c r="J7386" t="s">
        <v>136</v>
      </c>
      <c r="K7386" t="s">
        <v>137</v>
      </c>
      <c r="L7386" t="s">
        <v>21075</v>
      </c>
      <c r="M7386" t="s">
        <v>21076</v>
      </c>
      <c r="N7386">
        <v>3.97</v>
      </c>
      <c r="O7386">
        <v>0</v>
      </c>
      <c r="P7386">
        <v>0</v>
      </c>
      <c r="Q7386">
        <v>0</v>
      </c>
      <c r="R7386">
        <v>0</v>
      </c>
      <c r="S7386">
        <v>1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5.5656311799499916</v>
      </c>
      <c r="AB7386">
        <v>0</v>
      </c>
      <c r="AC7386">
        <v>0</v>
      </c>
      <c r="AD7386">
        <v>0</v>
      </c>
      <c r="AE7386">
        <v>5.5656311799499916</v>
      </c>
    </row>
    <row r="7387" spans="1:31" x14ac:dyDescent="0.25">
      <c r="A7387">
        <v>1734353</v>
      </c>
      <c r="B7387">
        <v>1</v>
      </c>
      <c r="C7387" t="s">
        <v>80</v>
      </c>
      <c r="D7387" t="s">
        <v>100</v>
      </c>
      <c r="E7387" t="s">
        <v>131</v>
      </c>
      <c r="F7387" t="s">
        <v>21077</v>
      </c>
      <c r="G7387" t="s">
        <v>133</v>
      </c>
      <c r="H7387" t="s">
        <v>134</v>
      </c>
      <c r="I7387" t="s">
        <v>135</v>
      </c>
      <c r="J7387" t="s">
        <v>136</v>
      </c>
      <c r="K7387" t="s">
        <v>137</v>
      </c>
      <c r="L7387" t="s">
        <v>21078</v>
      </c>
      <c r="M7387" t="s">
        <v>21079</v>
      </c>
      <c r="N7387">
        <v>2.863611111</v>
      </c>
      <c r="O7387">
        <v>0</v>
      </c>
      <c r="P7387">
        <v>0</v>
      </c>
      <c r="Q7387">
        <v>0</v>
      </c>
      <c r="R7387">
        <v>1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1.8173350613577774</v>
      </c>
      <c r="AA7387">
        <v>0</v>
      </c>
      <c r="AB7387">
        <v>0</v>
      </c>
      <c r="AC7387">
        <v>0</v>
      </c>
      <c r="AD7387">
        <v>0</v>
      </c>
      <c r="AE7387">
        <v>1.8173350613577774</v>
      </c>
    </row>
    <row r="7388" spans="1:31" x14ac:dyDescent="0.25">
      <c r="A7388">
        <v>1734354</v>
      </c>
      <c r="B7388">
        <v>1</v>
      </c>
      <c r="C7388" t="s">
        <v>80</v>
      </c>
      <c r="D7388" t="s">
        <v>82</v>
      </c>
      <c r="E7388" t="s">
        <v>131</v>
      </c>
      <c r="F7388" t="s">
        <v>21080</v>
      </c>
      <c r="G7388" t="s">
        <v>133</v>
      </c>
      <c r="H7388" t="s">
        <v>134</v>
      </c>
      <c r="I7388" t="s">
        <v>135</v>
      </c>
      <c r="J7388" t="s">
        <v>136</v>
      </c>
      <c r="K7388" t="s">
        <v>137</v>
      </c>
      <c r="L7388" t="s">
        <v>21081</v>
      </c>
      <c r="M7388" t="s">
        <v>21082</v>
      </c>
      <c r="N7388">
        <v>2.184722222</v>
      </c>
      <c r="O7388">
        <v>0</v>
      </c>
      <c r="P7388">
        <v>1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0.12755721852275501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0.12755721852275501</v>
      </c>
    </row>
    <row r="7389" spans="1:31" x14ac:dyDescent="0.25">
      <c r="A7389">
        <v>1734358</v>
      </c>
      <c r="B7389">
        <v>1</v>
      </c>
      <c r="C7389" t="s">
        <v>81</v>
      </c>
      <c r="D7389" t="s">
        <v>128</v>
      </c>
      <c r="E7389" t="s">
        <v>140</v>
      </c>
      <c r="F7389" t="s">
        <v>21083</v>
      </c>
      <c r="G7389" t="s">
        <v>173</v>
      </c>
      <c r="H7389" t="s">
        <v>143</v>
      </c>
      <c r="I7389" t="s">
        <v>135</v>
      </c>
      <c r="J7389" t="s">
        <v>136</v>
      </c>
      <c r="K7389" t="s">
        <v>153</v>
      </c>
      <c r="L7389" t="s">
        <v>21084</v>
      </c>
      <c r="M7389" t="s">
        <v>21085</v>
      </c>
      <c r="N7389">
        <v>1.3786111109999999</v>
      </c>
      <c r="O7389">
        <v>0</v>
      </c>
      <c r="P7389">
        <v>42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17.778350252955626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17.778350252955626</v>
      </c>
    </row>
    <row r="7390" spans="1:31" x14ac:dyDescent="0.25">
      <c r="A7390">
        <v>1734359</v>
      </c>
      <c r="B7390">
        <v>1</v>
      </c>
      <c r="C7390" t="s">
        <v>80</v>
      </c>
      <c r="D7390" t="s">
        <v>96</v>
      </c>
      <c r="E7390" t="s">
        <v>131</v>
      </c>
      <c r="F7390" t="s">
        <v>21086</v>
      </c>
      <c r="G7390" t="s">
        <v>242</v>
      </c>
      <c r="H7390" t="s">
        <v>134</v>
      </c>
      <c r="I7390" t="s">
        <v>135</v>
      </c>
      <c r="J7390" t="s">
        <v>136</v>
      </c>
      <c r="K7390" t="s">
        <v>137</v>
      </c>
      <c r="L7390" t="s">
        <v>21087</v>
      </c>
      <c r="M7390" t="s">
        <v>21088</v>
      </c>
      <c r="N7390">
        <v>3.9130555550000001</v>
      </c>
      <c r="O7390">
        <v>0</v>
      </c>
      <c r="P7390">
        <v>1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0.22145039742841832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0.22145039742841832</v>
      </c>
    </row>
    <row r="7391" spans="1:31" x14ac:dyDescent="0.25">
      <c r="A7391">
        <v>1734360</v>
      </c>
      <c r="B7391">
        <v>1</v>
      </c>
      <c r="C7391" t="s">
        <v>81</v>
      </c>
      <c r="D7391" t="s">
        <v>124</v>
      </c>
      <c r="E7391" t="s">
        <v>131</v>
      </c>
      <c r="F7391" t="s">
        <v>21089</v>
      </c>
      <c r="G7391" t="s">
        <v>133</v>
      </c>
      <c r="H7391" t="s">
        <v>134</v>
      </c>
      <c r="I7391" t="s">
        <v>135</v>
      </c>
      <c r="J7391" t="s">
        <v>136</v>
      </c>
      <c r="K7391" t="s">
        <v>137</v>
      </c>
      <c r="L7391" t="s">
        <v>21090</v>
      </c>
      <c r="M7391" t="s">
        <v>21091</v>
      </c>
      <c r="N7391">
        <v>0.91944444400000003</v>
      </c>
      <c r="O7391">
        <v>0</v>
      </c>
      <c r="P7391">
        <v>1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0.17039602442545834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0.17039602442545834</v>
      </c>
    </row>
    <row r="7392" spans="1:31" x14ac:dyDescent="0.25">
      <c r="A7392">
        <v>1734362</v>
      </c>
      <c r="B7392">
        <v>1</v>
      </c>
      <c r="C7392" t="s">
        <v>80</v>
      </c>
      <c r="D7392" t="s">
        <v>106</v>
      </c>
      <c r="E7392" t="s">
        <v>189</v>
      </c>
      <c r="F7392" t="s">
        <v>19357</v>
      </c>
      <c r="G7392" t="s">
        <v>147</v>
      </c>
      <c r="H7392" t="s">
        <v>143</v>
      </c>
      <c r="I7392" t="s">
        <v>135</v>
      </c>
      <c r="J7392" t="s">
        <v>136</v>
      </c>
      <c r="K7392" t="s">
        <v>137</v>
      </c>
      <c r="L7392" t="s">
        <v>21092</v>
      </c>
      <c r="M7392" t="s">
        <v>21093</v>
      </c>
      <c r="N7392">
        <v>1.2044444439999999</v>
      </c>
      <c r="O7392">
        <v>0</v>
      </c>
      <c r="P7392">
        <v>411</v>
      </c>
      <c r="Q7392">
        <v>6</v>
      </c>
      <c r="R7392">
        <v>98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118.61630869621879</v>
      </c>
      <c r="Y7392">
        <v>15.379021859681654</v>
      </c>
      <c r="Z7392">
        <v>84.634327952935635</v>
      </c>
      <c r="AA7392">
        <v>0</v>
      </c>
      <c r="AB7392">
        <v>0</v>
      </c>
      <c r="AC7392">
        <v>0</v>
      </c>
      <c r="AD7392">
        <v>0</v>
      </c>
      <c r="AE7392">
        <v>218.62965850883609</v>
      </c>
    </row>
    <row r="7393" spans="1:31" x14ac:dyDescent="0.25">
      <c r="A7393">
        <v>1734366</v>
      </c>
      <c r="B7393">
        <v>1</v>
      </c>
      <c r="C7393" t="s">
        <v>80</v>
      </c>
      <c r="D7393" t="s">
        <v>96</v>
      </c>
      <c r="E7393" t="s">
        <v>171</v>
      </c>
      <c r="F7393" t="s">
        <v>21094</v>
      </c>
      <c r="G7393" t="s">
        <v>152</v>
      </c>
      <c r="H7393" t="s">
        <v>143</v>
      </c>
      <c r="I7393" t="s">
        <v>135</v>
      </c>
      <c r="J7393" t="s">
        <v>136</v>
      </c>
      <c r="K7393" t="s">
        <v>153</v>
      </c>
      <c r="L7393" t="s">
        <v>21095</v>
      </c>
      <c r="M7393" t="s">
        <v>21096</v>
      </c>
      <c r="N7393">
        <v>1.243840555</v>
      </c>
      <c r="O7393">
        <v>0</v>
      </c>
      <c r="P7393">
        <v>116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36.247303479565907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36.247303479565907</v>
      </c>
    </row>
    <row r="7394" spans="1:31" x14ac:dyDescent="0.25">
      <c r="A7394">
        <v>1734370</v>
      </c>
      <c r="B7394">
        <v>1</v>
      </c>
      <c r="C7394" t="s">
        <v>80</v>
      </c>
      <c r="D7394" t="s">
        <v>104</v>
      </c>
      <c r="E7394" t="s">
        <v>160</v>
      </c>
      <c r="F7394" t="s">
        <v>21097</v>
      </c>
      <c r="G7394" t="s">
        <v>305</v>
      </c>
      <c r="H7394" t="s">
        <v>134</v>
      </c>
      <c r="I7394" t="s">
        <v>135</v>
      </c>
      <c r="J7394" t="s">
        <v>136</v>
      </c>
      <c r="K7394" t="s">
        <v>137</v>
      </c>
      <c r="L7394" t="s">
        <v>21098</v>
      </c>
      <c r="M7394" t="s">
        <v>21099</v>
      </c>
      <c r="N7394">
        <v>2.4166666659999998</v>
      </c>
      <c r="O7394">
        <v>0</v>
      </c>
      <c r="P7394">
        <v>0</v>
      </c>
      <c r="Q7394">
        <v>0</v>
      </c>
      <c r="R7394">
        <v>7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2.7864438201992567</v>
      </c>
      <c r="AA7394">
        <v>0</v>
      </c>
      <c r="AB7394">
        <v>0</v>
      </c>
      <c r="AC7394">
        <v>0</v>
      </c>
      <c r="AD7394">
        <v>0</v>
      </c>
      <c r="AE7394">
        <v>2.7864438201992567</v>
      </c>
    </row>
    <row r="7395" spans="1:31" x14ac:dyDescent="0.25">
      <c r="A7395">
        <v>1734374</v>
      </c>
      <c r="B7395">
        <v>1</v>
      </c>
      <c r="C7395" t="s">
        <v>80</v>
      </c>
      <c r="D7395" t="s">
        <v>89</v>
      </c>
      <c r="E7395" t="s">
        <v>160</v>
      </c>
      <c r="F7395" t="s">
        <v>21100</v>
      </c>
      <c r="G7395" t="s">
        <v>152</v>
      </c>
      <c r="H7395" t="s">
        <v>134</v>
      </c>
      <c r="I7395" t="s">
        <v>135</v>
      </c>
      <c r="J7395" t="s">
        <v>136</v>
      </c>
      <c r="K7395" t="s">
        <v>153</v>
      </c>
      <c r="L7395" t="s">
        <v>21101</v>
      </c>
      <c r="M7395" t="s">
        <v>21102</v>
      </c>
      <c r="N7395">
        <v>2.7738683329999998</v>
      </c>
      <c r="O7395">
        <v>0</v>
      </c>
      <c r="P7395">
        <v>30</v>
      </c>
      <c r="Q7395">
        <v>0</v>
      </c>
      <c r="R7395">
        <v>0</v>
      </c>
      <c r="S7395">
        <v>0</v>
      </c>
      <c r="T7395">
        <v>5</v>
      </c>
      <c r="U7395">
        <v>0</v>
      </c>
      <c r="V7395">
        <v>0</v>
      </c>
      <c r="W7395">
        <v>0</v>
      </c>
      <c r="X7395">
        <v>71.187053866583824</v>
      </c>
      <c r="Y7395">
        <v>0</v>
      </c>
      <c r="Z7395">
        <v>0</v>
      </c>
      <c r="AA7395">
        <v>0</v>
      </c>
      <c r="AB7395">
        <v>18.295526238340162</v>
      </c>
      <c r="AC7395">
        <v>0</v>
      </c>
      <c r="AD7395">
        <v>0</v>
      </c>
      <c r="AE7395">
        <v>89.482580104923983</v>
      </c>
    </row>
    <row r="7396" spans="1:31" x14ac:dyDescent="0.25">
      <c r="A7396">
        <v>1734376</v>
      </c>
      <c r="B7396">
        <v>1</v>
      </c>
      <c r="C7396" t="s">
        <v>80</v>
      </c>
      <c r="D7396" t="s">
        <v>103</v>
      </c>
      <c r="E7396" t="s">
        <v>160</v>
      </c>
      <c r="F7396" t="s">
        <v>10178</v>
      </c>
      <c r="G7396" t="s">
        <v>162</v>
      </c>
      <c r="H7396" t="s">
        <v>134</v>
      </c>
      <c r="I7396" t="s">
        <v>135</v>
      </c>
      <c r="J7396" t="s">
        <v>136</v>
      </c>
      <c r="K7396" t="s">
        <v>137</v>
      </c>
      <c r="L7396" t="s">
        <v>21103</v>
      </c>
      <c r="M7396" t="s">
        <v>21104</v>
      </c>
      <c r="N7396">
        <v>1.1399999999999999</v>
      </c>
      <c r="O7396">
        <v>0</v>
      </c>
      <c r="P7396">
        <v>0</v>
      </c>
      <c r="Q7396">
        <v>0</v>
      </c>
      <c r="R7396">
        <v>4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2.1053120511962735</v>
      </c>
      <c r="AA7396">
        <v>0</v>
      </c>
      <c r="AB7396">
        <v>0</v>
      </c>
      <c r="AC7396">
        <v>0</v>
      </c>
      <c r="AD7396">
        <v>0</v>
      </c>
      <c r="AE7396">
        <v>2.1053120511962735</v>
      </c>
    </row>
    <row r="7397" spans="1:31" x14ac:dyDescent="0.25">
      <c r="A7397">
        <v>1734377</v>
      </c>
      <c r="B7397">
        <v>1</v>
      </c>
      <c r="C7397" t="s">
        <v>81</v>
      </c>
      <c r="D7397" t="s">
        <v>116</v>
      </c>
      <c r="E7397" t="s">
        <v>140</v>
      </c>
      <c r="F7397" t="s">
        <v>2254</v>
      </c>
      <c r="G7397" t="s">
        <v>147</v>
      </c>
      <c r="H7397" t="s">
        <v>143</v>
      </c>
      <c r="I7397" t="s">
        <v>135</v>
      </c>
      <c r="J7397" t="s">
        <v>136</v>
      </c>
      <c r="K7397" t="s">
        <v>137</v>
      </c>
      <c r="L7397" t="s">
        <v>21105</v>
      </c>
      <c r="M7397" t="s">
        <v>21106</v>
      </c>
      <c r="N7397">
        <v>6.4444444000000004E-2</v>
      </c>
      <c r="O7397">
        <v>3</v>
      </c>
      <c r="P7397">
        <v>4152</v>
      </c>
      <c r="Q7397">
        <v>183</v>
      </c>
      <c r="R7397">
        <v>396</v>
      </c>
      <c r="S7397">
        <v>0</v>
      </c>
      <c r="T7397">
        <v>0</v>
      </c>
      <c r="U7397">
        <v>0</v>
      </c>
      <c r="V7397">
        <v>0</v>
      </c>
      <c r="W7397">
        <v>4.7828992686777781E-2</v>
      </c>
      <c r="X7397">
        <v>27.982158340524716</v>
      </c>
      <c r="Y7397">
        <v>15.970324235838762</v>
      </c>
      <c r="Z7397">
        <v>2.339713656881298</v>
      </c>
      <c r="AA7397">
        <v>0</v>
      </c>
      <c r="AB7397">
        <v>0</v>
      </c>
      <c r="AC7397">
        <v>0</v>
      </c>
      <c r="AD7397">
        <v>0</v>
      </c>
      <c r="AE7397">
        <v>46.340025225931555</v>
      </c>
    </row>
    <row r="7398" spans="1:31" x14ac:dyDescent="0.25">
      <c r="A7398">
        <v>1734379</v>
      </c>
      <c r="B7398">
        <v>1</v>
      </c>
      <c r="C7398" t="s">
        <v>80</v>
      </c>
      <c r="D7398" t="s">
        <v>91</v>
      </c>
      <c r="E7398" t="s">
        <v>150</v>
      </c>
      <c r="F7398" t="s">
        <v>21107</v>
      </c>
      <c r="G7398" t="s">
        <v>152</v>
      </c>
      <c r="H7398" t="s">
        <v>134</v>
      </c>
      <c r="I7398" t="s">
        <v>135</v>
      </c>
      <c r="J7398" t="s">
        <v>136</v>
      </c>
      <c r="K7398" t="s">
        <v>153</v>
      </c>
      <c r="L7398" t="s">
        <v>21108</v>
      </c>
      <c r="M7398" t="s">
        <v>21109</v>
      </c>
      <c r="N7398">
        <v>0.73583333299999998</v>
      </c>
      <c r="O7398">
        <v>0</v>
      </c>
      <c r="P7398">
        <v>333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57.590581578678403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57.590581578678403</v>
      </c>
    </row>
    <row r="7399" spans="1:31" x14ac:dyDescent="0.25">
      <c r="A7399">
        <v>1734381</v>
      </c>
      <c r="B7399">
        <v>1</v>
      </c>
      <c r="C7399" t="s">
        <v>80</v>
      </c>
      <c r="D7399" t="s">
        <v>109</v>
      </c>
      <c r="E7399" t="s">
        <v>131</v>
      </c>
      <c r="F7399" t="s">
        <v>21110</v>
      </c>
      <c r="G7399" t="s">
        <v>133</v>
      </c>
      <c r="H7399" t="s">
        <v>134</v>
      </c>
      <c r="I7399" t="s">
        <v>135</v>
      </c>
      <c r="J7399" t="s">
        <v>136</v>
      </c>
      <c r="K7399" t="s">
        <v>137</v>
      </c>
      <c r="L7399" t="s">
        <v>21111</v>
      </c>
      <c r="M7399" t="s">
        <v>21112</v>
      </c>
      <c r="N7399">
        <v>3.2572222219999998</v>
      </c>
      <c r="O7399">
        <v>0</v>
      </c>
      <c r="P7399">
        <v>2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0.48291463883450658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0.48291463883450658</v>
      </c>
    </row>
    <row r="7400" spans="1:31" x14ac:dyDescent="0.25">
      <c r="A7400">
        <v>1734382</v>
      </c>
      <c r="B7400">
        <v>1</v>
      </c>
      <c r="C7400" t="s">
        <v>81</v>
      </c>
      <c r="D7400" t="s">
        <v>115</v>
      </c>
      <c r="E7400" t="s">
        <v>160</v>
      </c>
      <c r="F7400" t="s">
        <v>21113</v>
      </c>
      <c r="G7400" t="s">
        <v>796</v>
      </c>
      <c r="H7400" t="s">
        <v>134</v>
      </c>
      <c r="I7400" t="s">
        <v>135</v>
      </c>
      <c r="J7400" t="s">
        <v>136</v>
      </c>
      <c r="K7400" t="s">
        <v>137</v>
      </c>
      <c r="L7400" t="s">
        <v>21114</v>
      </c>
      <c r="M7400" t="s">
        <v>21115</v>
      </c>
      <c r="N7400">
        <v>1.42</v>
      </c>
      <c r="O7400">
        <v>0</v>
      </c>
      <c r="P7400">
        <v>10</v>
      </c>
      <c r="Q7400">
        <v>0</v>
      </c>
      <c r="R7400">
        <v>1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9.7224064228460277E-2</v>
      </c>
      <c r="Y7400">
        <v>0</v>
      </c>
      <c r="Z7400">
        <v>6.4075782576542228E-2</v>
      </c>
      <c r="AA7400">
        <v>0</v>
      </c>
      <c r="AB7400">
        <v>0</v>
      </c>
      <c r="AC7400">
        <v>0</v>
      </c>
      <c r="AD7400">
        <v>0</v>
      </c>
      <c r="AE7400">
        <v>0.16129984680500251</v>
      </c>
    </row>
    <row r="7401" spans="1:31" x14ac:dyDescent="0.25">
      <c r="A7401">
        <v>1734384</v>
      </c>
      <c r="B7401">
        <v>1</v>
      </c>
      <c r="C7401" t="s">
        <v>80</v>
      </c>
      <c r="D7401" t="s">
        <v>100</v>
      </c>
      <c r="E7401" t="s">
        <v>131</v>
      </c>
      <c r="F7401" t="s">
        <v>21116</v>
      </c>
      <c r="G7401" t="s">
        <v>133</v>
      </c>
      <c r="H7401" t="s">
        <v>134</v>
      </c>
      <c r="I7401" t="s">
        <v>135</v>
      </c>
      <c r="J7401" t="s">
        <v>136</v>
      </c>
      <c r="K7401" t="s">
        <v>137</v>
      </c>
      <c r="L7401" t="s">
        <v>21117</v>
      </c>
      <c r="M7401" t="s">
        <v>21118</v>
      </c>
      <c r="N7401">
        <v>4.7033333329999998</v>
      </c>
      <c r="O7401">
        <v>0</v>
      </c>
      <c r="P7401">
        <v>1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</row>
    <row r="7402" spans="1:31" x14ac:dyDescent="0.25">
      <c r="A7402">
        <v>1734386</v>
      </c>
      <c r="B7402">
        <v>1</v>
      </c>
      <c r="C7402" t="s">
        <v>81</v>
      </c>
      <c r="D7402" t="s">
        <v>112</v>
      </c>
      <c r="E7402" t="s">
        <v>150</v>
      </c>
      <c r="F7402" t="s">
        <v>21119</v>
      </c>
      <c r="G7402" t="s">
        <v>162</v>
      </c>
      <c r="H7402" t="s">
        <v>134</v>
      </c>
      <c r="I7402" t="s">
        <v>135</v>
      </c>
      <c r="J7402" t="s">
        <v>136</v>
      </c>
      <c r="K7402" t="s">
        <v>137</v>
      </c>
      <c r="L7402" t="s">
        <v>21120</v>
      </c>
      <c r="M7402" t="s">
        <v>21121</v>
      </c>
      <c r="N7402">
        <v>1.5963888879999999</v>
      </c>
      <c r="O7402">
        <v>0</v>
      </c>
      <c r="P7402">
        <v>0</v>
      </c>
      <c r="Q7402">
        <v>0</v>
      </c>
      <c r="R7402">
        <v>3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0.17162362482268889</v>
      </c>
      <c r="AA7402">
        <v>0</v>
      </c>
      <c r="AB7402">
        <v>0</v>
      </c>
      <c r="AC7402">
        <v>0</v>
      </c>
      <c r="AD7402">
        <v>0</v>
      </c>
      <c r="AE7402">
        <v>0.17162362482268889</v>
      </c>
    </row>
    <row r="7403" spans="1:31" x14ac:dyDescent="0.25">
      <c r="A7403">
        <v>1734388</v>
      </c>
      <c r="B7403">
        <v>1</v>
      </c>
      <c r="C7403" t="s">
        <v>80</v>
      </c>
      <c r="D7403" t="s">
        <v>108</v>
      </c>
      <c r="E7403" t="s">
        <v>160</v>
      </c>
      <c r="F7403" t="s">
        <v>21122</v>
      </c>
      <c r="G7403" t="s">
        <v>162</v>
      </c>
      <c r="H7403" t="s">
        <v>134</v>
      </c>
      <c r="I7403" t="s">
        <v>135</v>
      </c>
      <c r="J7403" t="s">
        <v>136</v>
      </c>
      <c r="K7403" t="s">
        <v>137</v>
      </c>
      <c r="L7403" t="s">
        <v>21123</v>
      </c>
      <c r="M7403" t="s">
        <v>21124</v>
      </c>
      <c r="N7403">
        <v>1.2336111110000001</v>
      </c>
      <c r="O7403">
        <v>0</v>
      </c>
      <c r="P7403">
        <v>1</v>
      </c>
      <c r="Q7403">
        <v>0</v>
      </c>
      <c r="R7403">
        <v>2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0.40652711903987782</v>
      </c>
      <c r="Y7403">
        <v>0</v>
      </c>
      <c r="Z7403">
        <v>0.64488728745480706</v>
      </c>
      <c r="AA7403">
        <v>0</v>
      </c>
      <c r="AB7403">
        <v>0</v>
      </c>
      <c r="AC7403">
        <v>0</v>
      </c>
      <c r="AD7403">
        <v>0</v>
      </c>
      <c r="AE7403">
        <v>1.0514144064946849</v>
      </c>
    </row>
    <row r="7404" spans="1:31" x14ac:dyDescent="0.25">
      <c r="A7404">
        <v>1734389</v>
      </c>
      <c r="B7404">
        <v>1</v>
      </c>
      <c r="C7404" t="s">
        <v>80</v>
      </c>
      <c r="D7404" t="s">
        <v>94</v>
      </c>
      <c r="E7404" t="s">
        <v>160</v>
      </c>
      <c r="F7404" t="s">
        <v>21125</v>
      </c>
      <c r="G7404" t="s">
        <v>162</v>
      </c>
      <c r="H7404" t="s">
        <v>134</v>
      </c>
      <c r="I7404" t="s">
        <v>135</v>
      </c>
      <c r="J7404" t="s">
        <v>136</v>
      </c>
      <c r="K7404" t="s">
        <v>137</v>
      </c>
      <c r="L7404" t="s">
        <v>21126</v>
      </c>
      <c r="M7404" t="s">
        <v>21127</v>
      </c>
      <c r="N7404">
        <v>1.3472222220000001</v>
      </c>
      <c r="O7404">
        <v>0</v>
      </c>
      <c r="P7404">
        <v>28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3.6056130878131301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3.6056130878131301</v>
      </c>
    </row>
    <row r="7405" spans="1:31" x14ac:dyDescent="0.25">
      <c r="A7405">
        <v>1734391</v>
      </c>
      <c r="B7405">
        <v>1</v>
      </c>
      <c r="C7405" t="s">
        <v>81</v>
      </c>
      <c r="D7405" t="s">
        <v>113</v>
      </c>
      <c r="E7405" t="s">
        <v>131</v>
      </c>
      <c r="F7405" t="s">
        <v>21128</v>
      </c>
      <c r="G7405" t="s">
        <v>133</v>
      </c>
      <c r="H7405" t="s">
        <v>134</v>
      </c>
      <c r="I7405" t="s">
        <v>135</v>
      </c>
      <c r="J7405" t="s">
        <v>136</v>
      </c>
      <c r="K7405" t="s">
        <v>137</v>
      </c>
      <c r="L7405" t="s">
        <v>21129</v>
      </c>
      <c r="M7405" t="s">
        <v>21130</v>
      </c>
      <c r="N7405">
        <v>2.4077777770000002</v>
      </c>
      <c r="O7405">
        <v>0</v>
      </c>
      <c r="P7405">
        <v>1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</row>
    <row r="7406" spans="1:31" x14ac:dyDescent="0.25">
      <c r="A7406">
        <v>1734392</v>
      </c>
      <c r="B7406">
        <v>1</v>
      </c>
      <c r="C7406" t="s">
        <v>80</v>
      </c>
      <c r="D7406" t="s">
        <v>96</v>
      </c>
      <c r="E7406" t="s">
        <v>131</v>
      </c>
      <c r="F7406" t="s">
        <v>21131</v>
      </c>
      <c r="G7406" t="s">
        <v>238</v>
      </c>
      <c r="H7406" t="s">
        <v>134</v>
      </c>
      <c r="I7406" t="s">
        <v>135</v>
      </c>
      <c r="J7406" t="s">
        <v>136</v>
      </c>
      <c r="K7406" t="s">
        <v>137</v>
      </c>
      <c r="L7406" t="s">
        <v>21132</v>
      </c>
      <c r="M7406" t="s">
        <v>21133</v>
      </c>
      <c r="N7406">
        <v>5.7813888880000004</v>
      </c>
      <c r="O7406">
        <v>0</v>
      </c>
      <c r="P7406">
        <v>1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1.5437031770739724E-2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1.5437031770739724E-2</v>
      </c>
    </row>
    <row r="7407" spans="1:31" x14ac:dyDescent="0.25">
      <c r="A7407">
        <v>1734393</v>
      </c>
      <c r="B7407">
        <v>1</v>
      </c>
      <c r="C7407" t="s">
        <v>80</v>
      </c>
      <c r="D7407" t="s">
        <v>100</v>
      </c>
      <c r="E7407" t="s">
        <v>140</v>
      </c>
      <c r="F7407" t="s">
        <v>616</v>
      </c>
      <c r="G7407" t="s">
        <v>316</v>
      </c>
      <c r="H7407" t="s">
        <v>143</v>
      </c>
      <c r="I7407" t="s">
        <v>135</v>
      </c>
      <c r="J7407" t="s">
        <v>136</v>
      </c>
      <c r="K7407" t="s">
        <v>137</v>
      </c>
      <c r="L7407" t="s">
        <v>21134</v>
      </c>
      <c r="M7407" t="s">
        <v>21135</v>
      </c>
      <c r="N7407">
        <v>0.29833333299999998</v>
      </c>
      <c r="O7407">
        <v>1</v>
      </c>
      <c r="P7407">
        <v>1267</v>
      </c>
      <c r="Q7407">
        <v>15</v>
      </c>
      <c r="R7407">
        <v>136</v>
      </c>
      <c r="S7407">
        <v>0</v>
      </c>
      <c r="T7407">
        <v>0</v>
      </c>
      <c r="U7407">
        <v>0</v>
      </c>
      <c r="V7407">
        <v>0</v>
      </c>
      <c r="W7407">
        <v>0.12506363625932501</v>
      </c>
      <c r="X7407">
        <v>114.36780777805673</v>
      </c>
      <c r="Y7407">
        <v>4.2136819612865484</v>
      </c>
      <c r="Z7407">
        <v>21.061352588833589</v>
      </c>
      <c r="AA7407">
        <v>0</v>
      </c>
      <c r="AB7407">
        <v>0</v>
      </c>
      <c r="AC7407">
        <v>0</v>
      </c>
      <c r="AD7407">
        <v>0</v>
      </c>
      <c r="AE7407">
        <v>139.76790596443621</v>
      </c>
    </row>
    <row r="7408" spans="1:31" x14ac:dyDescent="0.25">
      <c r="A7408">
        <v>1734396</v>
      </c>
      <c r="B7408">
        <v>1</v>
      </c>
      <c r="C7408" t="s">
        <v>81</v>
      </c>
      <c r="D7408" t="s">
        <v>127</v>
      </c>
      <c r="E7408" t="s">
        <v>131</v>
      </c>
      <c r="F7408" t="s">
        <v>21136</v>
      </c>
      <c r="G7408" t="s">
        <v>238</v>
      </c>
      <c r="H7408" t="s">
        <v>134</v>
      </c>
      <c r="I7408" t="s">
        <v>135</v>
      </c>
      <c r="J7408" t="s">
        <v>136</v>
      </c>
      <c r="K7408" t="s">
        <v>137</v>
      </c>
      <c r="L7408" t="s">
        <v>21137</v>
      </c>
      <c r="M7408" t="s">
        <v>21138</v>
      </c>
      <c r="N7408">
        <v>2.875</v>
      </c>
      <c r="O7408">
        <v>0</v>
      </c>
      <c r="P7408">
        <v>1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0.78227587400036502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0.78227587400036502</v>
      </c>
    </row>
    <row r="7409" spans="1:31" x14ac:dyDescent="0.25">
      <c r="A7409">
        <v>1734398</v>
      </c>
      <c r="B7409">
        <v>1</v>
      </c>
      <c r="C7409" t="s">
        <v>81</v>
      </c>
      <c r="D7409" t="s">
        <v>117</v>
      </c>
      <c r="E7409" t="s">
        <v>150</v>
      </c>
      <c r="F7409" t="s">
        <v>21139</v>
      </c>
      <c r="G7409" t="s">
        <v>186</v>
      </c>
      <c r="H7409" t="s">
        <v>134</v>
      </c>
      <c r="I7409" t="s">
        <v>135</v>
      </c>
      <c r="J7409" t="s">
        <v>136</v>
      </c>
      <c r="K7409" t="s">
        <v>137</v>
      </c>
      <c r="L7409" t="s">
        <v>21140</v>
      </c>
      <c r="M7409" t="s">
        <v>21141</v>
      </c>
      <c r="N7409">
        <v>0.5</v>
      </c>
      <c r="O7409">
        <v>0</v>
      </c>
      <c r="P7409">
        <v>286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22.359230913287512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22.359230913287512</v>
      </c>
    </row>
    <row r="7410" spans="1:31" x14ac:dyDescent="0.25">
      <c r="A7410">
        <v>1734399</v>
      </c>
      <c r="B7410">
        <v>1</v>
      </c>
      <c r="C7410" t="s">
        <v>80</v>
      </c>
      <c r="D7410" t="s">
        <v>93</v>
      </c>
      <c r="E7410" t="s">
        <v>160</v>
      </c>
      <c r="F7410" t="s">
        <v>21142</v>
      </c>
      <c r="G7410" t="s">
        <v>162</v>
      </c>
      <c r="H7410" t="s">
        <v>134</v>
      </c>
      <c r="I7410" t="s">
        <v>135</v>
      </c>
      <c r="J7410" t="s">
        <v>136</v>
      </c>
      <c r="K7410" t="s">
        <v>137</v>
      </c>
      <c r="L7410" t="s">
        <v>21143</v>
      </c>
      <c r="M7410" t="s">
        <v>21144</v>
      </c>
      <c r="N7410">
        <v>4.1636111109999998</v>
      </c>
      <c r="O7410">
        <v>0</v>
      </c>
      <c r="P7410">
        <v>32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27.652557849817214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27.652557849817214</v>
      </c>
    </row>
    <row r="7411" spans="1:31" x14ac:dyDescent="0.25">
      <c r="A7411">
        <v>1734400</v>
      </c>
      <c r="B7411">
        <v>1</v>
      </c>
      <c r="C7411" t="s">
        <v>81</v>
      </c>
      <c r="D7411" t="s">
        <v>128</v>
      </c>
      <c r="E7411" t="s">
        <v>131</v>
      </c>
      <c r="F7411" t="s">
        <v>4443</v>
      </c>
      <c r="G7411" t="s">
        <v>133</v>
      </c>
      <c r="H7411" t="s">
        <v>134</v>
      </c>
      <c r="I7411" t="s">
        <v>135</v>
      </c>
      <c r="J7411" t="s">
        <v>136</v>
      </c>
      <c r="K7411" t="s">
        <v>137</v>
      </c>
      <c r="L7411" t="s">
        <v>21145</v>
      </c>
      <c r="M7411" t="s">
        <v>21146</v>
      </c>
      <c r="N7411">
        <v>2.2594444440000001</v>
      </c>
      <c r="O7411">
        <v>0</v>
      </c>
      <c r="P7411">
        <v>11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4.4072714568768534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4.4072714568768534</v>
      </c>
    </row>
    <row r="7412" spans="1:31" x14ac:dyDescent="0.25">
      <c r="A7412">
        <v>1734402</v>
      </c>
      <c r="B7412">
        <v>1</v>
      </c>
      <c r="C7412" t="s">
        <v>80</v>
      </c>
      <c r="D7412" t="s">
        <v>107</v>
      </c>
      <c r="E7412" t="s">
        <v>131</v>
      </c>
      <c r="F7412" t="s">
        <v>21147</v>
      </c>
      <c r="G7412" t="s">
        <v>242</v>
      </c>
      <c r="H7412" t="s">
        <v>134</v>
      </c>
      <c r="I7412" t="s">
        <v>135</v>
      </c>
      <c r="J7412" t="s">
        <v>136</v>
      </c>
      <c r="K7412" t="s">
        <v>137</v>
      </c>
      <c r="L7412" t="s">
        <v>21148</v>
      </c>
      <c r="M7412" t="s">
        <v>21149</v>
      </c>
      <c r="N7412">
        <v>5.3449999999999998</v>
      </c>
      <c r="O7412">
        <v>0</v>
      </c>
      <c r="P7412">
        <v>3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4.4160978178150012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4.4160978178150012</v>
      </c>
    </row>
    <row r="7413" spans="1:31" x14ac:dyDescent="0.25">
      <c r="A7413">
        <v>1734403</v>
      </c>
      <c r="B7413">
        <v>1</v>
      </c>
      <c r="C7413" t="s">
        <v>80</v>
      </c>
      <c r="D7413" t="s">
        <v>93</v>
      </c>
      <c r="E7413" t="s">
        <v>150</v>
      </c>
      <c r="F7413" t="s">
        <v>21150</v>
      </c>
      <c r="G7413" t="s">
        <v>429</v>
      </c>
      <c r="H7413" t="s">
        <v>134</v>
      </c>
      <c r="I7413" t="s">
        <v>135</v>
      </c>
      <c r="J7413" t="s">
        <v>136</v>
      </c>
      <c r="K7413" t="s">
        <v>137</v>
      </c>
      <c r="L7413" t="s">
        <v>21151</v>
      </c>
      <c r="M7413" t="s">
        <v>21152</v>
      </c>
      <c r="N7413">
        <v>2.7149999999999999</v>
      </c>
      <c r="O7413">
        <v>0</v>
      </c>
      <c r="P7413">
        <v>33</v>
      </c>
      <c r="Q7413">
        <v>0</v>
      </c>
      <c r="R7413">
        <v>23</v>
      </c>
      <c r="S7413">
        <v>0</v>
      </c>
      <c r="T7413">
        <v>8</v>
      </c>
      <c r="U7413">
        <v>0</v>
      </c>
      <c r="V7413">
        <v>0</v>
      </c>
      <c r="W7413">
        <v>0</v>
      </c>
      <c r="X7413">
        <v>15.253216615703787</v>
      </c>
      <c r="Y7413">
        <v>0</v>
      </c>
      <c r="Z7413">
        <v>63.546801032425591</v>
      </c>
      <c r="AA7413">
        <v>0</v>
      </c>
      <c r="AB7413">
        <v>9.2646299076838385</v>
      </c>
      <c r="AC7413">
        <v>0</v>
      </c>
      <c r="AD7413">
        <v>0</v>
      </c>
      <c r="AE7413">
        <v>88.064647555813224</v>
      </c>
    </row>
    <row r="7414" spans="1:31" x14ac:dyDescent="0.25">
      <c r="A7414">
        <v>1734404</v>
      </c>
      <c r="B7414">
        <v>1</v>
      </c>
      <c r="C7414" t="s">
        <v>80</v>
      </c>
      <c r="D7414" t="s">
        <v>93</v>
      </c>
      <c r="E7414" t="s">
        <v>189</v>
      </c>
      <c r="F7414" t="s">
        <v>21153</v>
      </c>
      <c r="G7414" t="s">
        <v>157</v>
      </c>
      <c r="H7414" t="s">
        <v>143</v>
      </c>
      <c r="I7414" t="s">
        <v>135</v>
      </c>
      <c r="J7414" t="s">
        <v>3</v>
      </c>
      <c r="K7414" t="s">
        <v>137</v>
      </c>
      <c r="L7414" t="s">
        <v>21154</v>
      </c>
      <c r="M7414" t="s">
        <v>21155</v>
      </c>
      <c r="N7414">
        <v>4.6063888879999997</v>
      </c>
      <c r="O7414">
        <v>0</v>
      </c>
      <c r="P7414">
        <v>237</v>
      </c>
      <c r="Q7414">
        <v>1</v>
      </c>
      <c r="R7414">
        <v>29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278.71757519311029</v>
      </c>
      <c r="Y7414">
        <v>33.714828127285891</v>
      </c>
      <c r="Z7414">
        <v>132.51141243137471</v>
      </c>
      <c r="AA7414">
        <v>0</v>
      </c>
      <c r="AB7414">
        <v>0</v>
      </c>
      <c r="AC7414">
        <v>0</v>
      </c>
      <c r="AD7414">
        <v>0</v>
      </c>
      <c r="AE7414">
        <v>444.9438157517709</v>
      </c>
    </row>
    <row r="7415" spans="1:31" x14ac:dyDescent="0.25">
      <c r="A7415">
        <v>1734405</v>
      </c>
      <c r="B7415">
        <v>1</v>
      </c>
      <c r="C7415" t="s">
        <v>80</v>
      </c>
      <c r="D7415" t="s">
        <v>107</v>
      </c>
      <c r="E7415" t="s">
        <v>160</v>
      </c>
      <c r="F7415" t="s">
        <v>19728</v>
      </c>
      <c r="G7415" t="s">
        <v>326</v>
      </c>
      <c r="H7415" t="s">
        <v>134</v>
      </c>
      <c r="I7415" t="s">
        <v>135</v>
      </c>
      <c r="J7415" t="s">
        <v>136</v>
      </c>
      <c r="K7415" t="s">
        <v>137</v>
      </c>
      <c r="L7415" t="s">
        <v>21156</v>
      </c>
      <c r="M7415" t="s">
        <v>21157</v>
      </c>
      <c r="N7415">
        <v>1.413611111</v>
      </c>
      <c r="O7415">
        <v>0</v>
      </c>
      <c r="P7415">
        <v>16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3.3699016207394443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3.3699016207394443</v>
      </c>
    </row>
    <row r="7416" spans="1:31" x14ac:dyDescent="0.25">
      <c r="A7416">
        <v>1734406</v>
      </c>
      <c r="B7416">
        <v>1</v>
      </c>
      <c r="C7416" t="s">
        <v>80</v>
      </c>
      <c r="D7416" t="s">
        <v>103</v>
      </c>
      <c r="E7416" t="s">
        <v>131</v>
      </c>
      <c r="F7416" t="s">
        <v>21158</v>
      </c>
      <c r="G7416" t="s">
        <v>133</v>
      </c>
      <c r="H7416" t="s">
        <v>134</v>
      </c>
      <c r="I7416" t="s">
        <v>135</v>
      </c>
      <c r="J7416" t="s">
        <v>136</v>
      </c>
      <c r="K7416" t="s">
        <v>137</v>
      </c>
      <c r="L7416" t="s">
        <v>21159</v>
      </c>
      <c r="M7416" t="s">
        <v>21160</v>
      </c>
      <c r="N7416">
        <v>0.93805555500000004</v>
      </c>
      <c r="O7416">
        <v>0</v>
      </c>
      <c r="P7416">
        <v>1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4.07581017437513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4.07581017437513</v>
      </c>
    </row>
    <row r="7417" spans="1:31" x14ac:dyDescent="0.25">
      <c r="A7417">
        <v>1734407</v>
      </c>
      <c r="B7417">
        <v>1</v>
      </c>
      <c r="C7417" t="s">
        <v>80</v>
      </c>
      <c r="D7417" t="s">
        <v>93</v>
      </c>
      <c r="E7417" t="s">
        <v>140</v>
      </c>
      <c r="F7417" t="s">
        <v>21161</v>
      </c>
      <c r="G7417" t="s">
        <v>147</v>
      </c>
      <c r="H7417" t="s">
        <v>143</v>
      </c>
      <c r="I7417" t="s">
        <v>135</v>
      </c>
      <c r="J7417" t="s">
        <v>136</v>
      </c>
      <c r="K7417" t="s">
        <v>137</v>
      </c>
      <c r="L7417" t="s">
        <v>21162</v>
      </c>
      <c r="M7417" t="s">
        <v>21163</v>
      </c>
      <c r="N7417">
        <v>1.668055555</v>
      </c>
      <c r="O7417">
        <v>0</v>
      </c>
      <c r="P7417">
        <v>196</v>
      </c>
      <c r="Q7417">
        <v>1</v>
      </c>
      <c r="R7417">
        <v>88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74.504033604501117</v>
      </c>
      <c r="Y7417">
        <v>7.7098508523617859</v>
      </c>
      <c r="Z7417">
        <v>202.59389943878062</v>
      </c>
      <c r="AA7417">
        <v>0</v>
      </c>
      <c r="AB7417">
        <v>0</v>
      </c>
      <c r="AC7417">
        <v>0</v>
      </c>
      <c r="AD7417">
        <v>0</v>
      </c>
      <c r="AE7417">
        <v>284.80778389564352</v>
      </c>
    </row>
    <row r="7418" spans="1:31" x14ac:dyDescent="0.25">
      <c r="A7418">
        <v>1734408</v>
      </c>
      <c r="B7418">
        <v>1</v>
      </c>
      <c r="C7418" t="s">
        <v>81</v>
      </c>
      <c r="D7418" t="s">
        <v>127</v>
      </c>
      <c r="E7418" t="s">
        <v>171</v>
      </c>
      <c r="F7418" t="s">
        <v>21164</v>
      </c>
      <c r="G7418" t="s">
        <v>147</v>
      </c>
      <c r="H7418" t="s">
        <v>143</v>
      </c>
      <c r="I7418" t="s">
        <v>135</v>
      </c>
      <c r="J7418" t="s">
        <v>136</v>
      </c>
      <c r="K7418" t="s">
        <v>137</v>
      </c>
      <c r="L7418" t="s">
        <v>21165</v>
      </c>
      <c r="M7418" t="s">
        <v>21166</v>
      </c>
      <c r="N7418">
        <v>1.307222222</v>
      </c>
      <c r="O7418">
        <v>0</v>
      </c>
      <c r="P7418">
        <v>1</v>
      </c>
      <c r="Q7418">
        <v>0</v>
      </c>
      <c r="R7418">
        <v>3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0.69062240469842084</v>
      </c>
      <c r="Y7418">
        <v>0</v>
      </c>
      <c r="Z7418">
        <v>0.79691285556074454</v>
      </c>
      <c r="AA7418">
        <v>0</v>
      </c>
      <c r="AB7418">
        <v>0</v>
      </c>
      <c r="AC7418">
        <v>0</v>
      </c>
      <c r="AD7418">
        <v>0</v>
      </c>
      <c r="AE7418">
        <v>1.4875352602591654</v>
      </c>
    </row>
    <row r="7419" spans="1:31" x14ac:dyDescent="0.25">
      <c r="A7419">
        <v>1734410</v>
      </c>
      <c r="B7419">
        <v>1</v>
      </c>
      <c r="C7419" t="s">
        <v>80</v>
      </c>
      <c r="D7419" t="s">
        <v>90</v>
      </c>
      <c r="E7419" t="s">
        <v>131</v>
      </c>
      <c r="F7419" t="s">
        <v>21167</v>
      </c>
      <c r="G7419" t="s">
        <v>242</v>
      </c>
      <c r="H7419" t="s">
        <v>134</v>
      </c>
      <c r="I7419" t="s">
        <v>135</v>
      </c>
      <c r="J7419" t="s">
        <v>136</v>
      </c>
      <c r="K7419" t="s">
        <v>137</v>
      </c>
      <c r="L7419" t="s">
        <v>21168</v>
      </c>
      <c r="M7419" t="s">
        <v>21169</v>
      </c>
      <c r="N7419">
        <v>2.5325000000000002</v>
      </c>
      <c r="O7419">
        <v>0</v>
      </c>
      <c r="P7419">
        <v>11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6.2472070763244423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6.2472070763244423</v>
      </c>
    </row>
    <row r="7420" spans="1:31" x14ac:dyDescent="0.25">
      <c r="A7420">
        <v>1734411</v>
      </c>
      <c r="B7420">
        <v>1</v>
      </c>
      <c r="C7420" t="s">
        <v>80</v>
      </c>
      <c r="D7420" t="s">
        <v>110</v>
      </c>
      <c r="E7420" t="s">
        <v>131</v>
      </c>
      <c r="F7420" t="s">
        <v>21170</v>
      </c>
      <c r="G7420" t="s">
        <v>133</v>
      </c>
      <c r="H7420" t="s">
        <v>134</v>
      </c>
      <c r="I7420" t="s">
        <v>135</v>
      </c>
      <c r="J7420" t="s">
        <v>136</v>
      </c>
      <c r="K7420" t="s">
        <v>137</v>
      </c>
      <c r="L7420" t="s">
        <v>21171</v>
      </c>
      <c r="M7420" t="s">
        <v>21172</v>
      </c>
      <c r="N7420">
        <v>1.6102777770000001</v>
      </c>
      <c r="O7420">
        <v>0</v>
      </c>
      <c r="P7420">
        <v>3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1.5046267076835984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1.5046267076835984</v>
      </c>
    </row>
    <row r="7421" spans="1:31" x14ac:dyDescent="0.25">
      <c r="A7421">
        <v>1734413</v>
      </c>
      <c r="B7421">
        <v>1</v>
      </c>
      <c r="C7421" t="s">
        <v>81</v>
      </c>
      <c r="D7421" t="s">
        <v>128</v>
      </c>
      <c r="E7421" t="s">
        <v>160</v>
      </c>
      <c r="F7421" t="s">
        <v>21173</v>
      </c>
      <c r="G7421" t="s">
        <v>162</v>
      </c>
      <c r="H7421" t="s">
        <v>134</v>
      </c>
      <c r="I7421" t="s">
        <v>135</v>
      </c>
      <c r="J7421" t="s">
        <v>136</v>
      </c>
      <c r="K7421" t="s">
        <v>137</v>
      </c>
      <c r="L7421" t="s">
        <v>21174</v>
      </c>
      <c r="M7421" t="s">
        <v>21175</v>
      </c>
      <c r="N7421">
        <v>8.0416666659999994</v>
      </c>
      <c r="O7421">
        <v>0</v>
      </c>
      <c r="P7421">
        <v>27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27.508169039047207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27.508169039047207</v>
      </c>
    </row>
    <row r="7422" spans="1:31" x14ac:dyDescent="0.25">
      <c r="A7422">
        <v>1734416</v>
      </c>
      <c r="B7422">
        <v>1</v>
      </c>
      <c r="C7422" t="s">
        <v>81</v>
      </c>
      <c r="D7422" t="s">
        <v>128</v>
      </c>
      <c r="E7422" t="s">
        <v>189</v>
      </c>
      <c r="F7422" t="s">
        <v>21176</v>
      </c>
      <c r="G7422" t="s">
        <v>147</v>
      </c>
      <c r="H7422" t="s">
        <v>143</v>
      </c>
      <c r="I7422" t="s">
        <v>135</v>
      </c>
      <c r="J7422" t="s">
        <v>136</v>
      </c>
      <c r="K7422" t="s">
        <v>137</v>
      </c>
      <c r="L7422" t="s">
        <v>21177</v>
      </c>
      <c r="M7422" t="s">
        <v>21178</v>
      </c>
      <c r="N7422">
        <v>1.298888888</v>
      </c>
      <c r="O7422">
        <v>0</v>
      </c>
      <c r="P7422">
        <v>0</v>
      </c>
      <c r="Q7422">
        <v>0</v>
      </c>
      <c r="R7422">
        <v>0</v>
      </c>
      <c r="S7422">
        <v>19</v>
      </c>
      <c r="T7422">
        <v>0</v>
      </c>
      <c r="U7422">
        <v>17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466.17529442374337</v>
      </c>
      <c r="AB7422">
        <v>0</v>
      </c>
      <c r="AC7422">
        <v>1893.9447708808298</v>
      </c>
      <c r="AD7422">
        <v>0</v>
      </c>
      <c r="AE7422">
        <v>2360.120065304573</v>
      </c>
    </row>
    <row r="7423" spans="1:31" x14ac:dyDescent="0.25">
      <c r="A7423">
        <v>1734417</v>
      </c>
      <c r="B7423">
        <v>1</v>
      </c>
      <c r="C7423" t="s">
        <v>80</v>
      </c>
      <c r="D7423" t="s">
        <v>84</v>
      </c>
      <c r="E7423" t="s">
        <v>131</v>
      </c>
      <c r="F7423" t="s">
        <v>21179</v>
      </c>
      <c r="G7423" t="s">
        <v>157</v>
      </c>
      <c r="H7423" t="s">
        <v>134</v>
      </c>
      <c r="I7423" t="s">
        <v>135</v>
      </c>
      <c r="J7423" t="s">
        <v>136</v>
      </c>
      <c r="K7423" t="s">
        <v>137</v>
      </c>
      <c r="L7423" t="s">
        <v>21180</v>
      </c>
      <c r="M7423" t="s">
        <v>21181</v>
      </c>
      <c r="N7423">
        <v>2.6688888880000001</v>
      </c>
      <c r="O7423">
        <v>0</v>
      </c>
      <c r="P7423">
        <v>1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</row>
    <row r="7424" spans="1:31" x14ac:dyDescent="0.25">
      <c r="A7424">
        <v>1734418</v>
      </c>
      <c r="B7424">
        <v>1</v>
      </c>
      <c r="C7424" t="s">
        <v>81</v>
      </c>
      <c r="D7424" t="s">
        <v>127</v>
      </c>
      <c r="E7424" t="s">
        <v>171</v>
      </c>
      <c r="F7424" t="s">
        <v>21182</v>
      </c>
      <c r="G7424" t="s">
        <v>147</v>
      </c>
      <c r="H7424" t="s">
        <v>143</v>
      </c>
      <c r="I7424" t="s">
        <v>455</v>
      </c>
      <c r="J7424" t="s">
        <v>136</v>
      </c>
      <c r="K7424" t="s">
        <v>137</v>
      </c>
      <c r="L7424" t="s">
        <v>21183</v>
      </c>
      <c r="M7424" t="s">
        <v>21184</v>
      </c>
      <c r="N7424">
        <v>2.2777776999999999E-2</v>
      </c>
      <c r="O7424">
        <v>0</v>
      </c>
      <c r="P7424">
        <v>899</v>
      </c>
      <c r="Q7424">
        <v>9</v>
      </c>
      <c r="R7424">
        <v>28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5.8787024060979611</v>
      </c>
      <c r="Y7424">
        <v>4.9854421945533342E-2</v>
      </c>
      <c r="Z7424">
        <v>5.4143583233893337E-2</v>
      </c>
      <c r="AA7424">
        <v>0</v>
      </c>
      <c r="AB7424">
        <v>0</v>
      </c>
      <c r="AC7424">
        <v>0</v>
      </c>
      <c r="AD7424">
        <v>0</v>
      </c>
      <c r="AE7424">
        <v>5.9827004112773876</v>
      </c>
    </row>
    <row r="7425" spans="1:31" x14ac:dyDescent="0.25">
      <c r="A7425">
        <v>1734420</v>
      </c>
      <c r="B7425">
        <v>1</v>
      </c>
      <c r="C7425" t="s">
        <v>80</v>
      </c>
      <c r="D7425" t="s">
        <v>88</v>
      </c>
      <c r="E7425" t="s">
        <v>441</v>
      </c>
      <c r="F7425" t="s">
        <v>21185</v>
      </c>
      <c r="G7425" t="s">
        <v>575</v>
      </c>
      <c r="H7425" t="s">
        <v>134</v>
      </c>
      <c r="I7425" t="s">
        <v>135</v>
      </c>
      <c r="J7425" t="s">
        <v>136</v>
      </c>
      <c r="K7425" t="s">
        <v>137</v>
      </c>
      <c r="L7425" t="s">
        <v>21186</v>
      </c>
      <c r="M7425" t="s">
        <v>21187</v>
      </c>
      <c r="N7425">
        <v>4.0144444439999996</v>
      </c>
      <c r="O7425">
        <v>0</v>
      </c>
      <c r="P7425">
        <v>41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39.860378826061726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39.860378826061726</v>
      </c>
    </row>
    <row r="7426" spans="1:31" x14ac:dyDescent="0.25">
      <c r="A7426">
        <v>1734421</v>
      </c>
      <c r="B7426">
        <v>1</v>
      </c>
      <c r="C7426" t="s">
        <v>80</v>
      </c>
      <c r="D7426" t="s">
        <v>96</v>
      </c>
      <c r="E7426" t="s">
        <v>171</v>
      </c>
      <c r="F7426" t="s">
        <v>21188</v>
      </c>
      <c r="G7426" t="s">
        <v>152</v>
      </c>
      <c r="H7426" t="s">
        <v>143</v>
      </c>
      <c r="I7426" t="s">
        <v>135</v>
      </c>
      <c r="J7426" t="s">
        <v>136</v>
      </c>
      <c r="K7426" t="s">
        <v>153</v>
      </c>
      <c r="L7426" t="s">
        <v>21189</v>
      </c>
      <c r="M7426" t="s">
        <v>21190</v>
      </c>
      <c r="N7426">
        <v>0.188225</v>
      </c>
      <c r="O7426">
        <v>0</v>
      </c>
      <c r="P7426">
        <v>262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16.769396491790204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16.769396491790204</v>
      </c>
    </row>
    <row r="7427" spans="1:31" x14ac:dyDescent="0.25">
      <c r="A7427">
        <v>1734422</v>
      </c>
      <c r="B7427">
        <v>1</v>
      </c>
      <c r="C7427" t="s">
        <v>80</v>
      </c>
      <c r="D7427" t="s">
        <v>107</v>
      </c>
      <c r="E7427" t="s">
        <v>131</v>
      </c>
      <c r="F7427" t="s">
        <v>21191</v>
      </c>
      <c r="G7427" t="s">
        <v>1189</v>
      </c>
      <c r="H7427" t="s">
        <v>134</v>
      </c>
      <c r="I7427" t="s">
        <v>135</v>
      </c>
      <c r="J7427" t="s">
        <v>136</v>
      </c>
      <c r="K7427" t="s">
        <v>137</v>
      </c>
      <c r="L7427" t="s">
        <v>21192</v>
      </c>
      <c r="M7427" t="s">
        <v>21193</v>
      </c>
      <c r="N7427">
        <v>1.71</v>
      </c>
      <c r="O7427">
        <v>0</v>
      </c>
      <c r="P7427">
        <v>1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</row>
    <row r="7428" spans="1:31" x14ac:dyDescent="0.25">
      <c r="A7428">
        <v>1734424</v>
      </c>
      <c r="B7428">
        <v>1</v>
      </c>
      <c r="C7428" t="s">
        <v>81</v>
      </c>
      <c r="D7428" t="s">
        <v>113</v>
      </c>
      <c r="E7428" t="s">
        <v>140</v>
      </c>
      <c r="F7428" t="s">
        <v>21194</v>
      </c>
      <c r="G7428" t="s">
        <v>147</v>
      </c>
      <c r="H7428" t="s">
        <v>143</v>
      </c>
      <c r="I7428" t="s">
        <v>135</v>
      </c>
      <c r="J7428" t="s">
        <v>136</v>
      </c>
      <c r="K7428" t="s">
        <v>137</v>
      </c>
      <c r="L7428" t="s">
        <v>21195</v>
      </c>
      <c r="M7428" t="s">
        <v>21196</v>
      </c>
      <c r="N7428">
        <v>1.2794444439999999</v>
      </c>
      <c r="O7428">
        <v>2</v>
      </c>
      <c r="P7428">
        <v>0</v>
      </c>
      <c r="Q7428">
        <v>14</v>
      </c>
      <c r="R7428">
        <v>80</v>
      </c>
      <c r="S7428">
        <v>0</v>
      </c>
      <c r="T7428">
        <v>1</v>
      </c>
      <c r="U7428">
        <v>0</v>
      </c>
      <c r="V7428">
        <v>0</v>
      </c>
      <c r="W7428">
        <v>0.54731726665504998</v>
      </c>
      <c r="X7428">
        <v>0</v>
      </c>
      <c r="Y7428">
        <v>37.546070651634018</v>
      </c>
      <c r="Z7428">
        <v>61.772689875552366</v>
      </c>
      <c r="AA7428">
        <v>0</v>
      </c>
      <c r="AB7428">
        <v>1.8692386472903666</v>
      </c>
      <c r="AC7428">
        <v>0</v>
      </c>
      <c r="AD7428">
        <v>0</v>
      </c>
      <c r="AE7428">
        <v>101.73531644113181</v>
      </c>
    </row>
    <row r="7429" spans="1:31" x14ac:dyDescent="0.25">
      <c r="A7429">
        <v>1734426</v>
      </c>
      <c r="B7429">
        <v>1</v>
      </c>
      <c r="C7429" t="s">
        <v>81</v>
      </c>
      <c r="D7429" t="s">
        <v>123</v>
      </c>
      <c r="E7429" t="s">
        <v>150</v>
      </c>
      <c r="F7429" t="s">
        <v>21197</v>
      </c>
      <c r="G7429" t="s">
        <v>1898</v>
      </c>
      <c r="H7429" t="s">
        <v>134</v>
      </c>
      <c r="I7429" t="s">
        <v>135</v>
      </c>
      <c r="J7429" t="s">
        <v>136</v>
      </c>
      <c r="K7429" t="s">
        <v>137</v>
      </c>
      <c r="L7429" t="s">
        <v>21198</v>
      </c>
      <c r="M7429" t="s">
        <v>21199</v>
      </c>
      <c r="N7429">
        <v>0.85138888800000001</v>
      </c>
      <c r="O7429">
        <v>0</v>
      </c>
      <c r="P7429">
        <v>51</v>
      </c>
      <c r="Q7429">
        <v>0</v>
      </c>
      <c r="R7429">
        <v>12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15.864641507714323</v>
      </c>
      <c r="Y7429">
        <v>0</v>
      </c>
      <c r="Z7429">
        <v>3.8917290647261309</v>
      </c>
      <c r="AA7429">
        <v>0</v>
      </c>
      <c r="AB7429">
        <v>0</v>
      </c>
      <c r="AC7429">
        <v>0</v>
      </c>
      <c r="AD7429">
        <v>0</v>
      </c>
      <c r="AE7429">
        <v>19.756370572440453</v>
      </c>
    </row>
    <row r="7430" spans="1:31" x14ac:dyDescent="0.25">
      <c r="A7430">
        <v>1734427</v>
      </c>
      <c r="B7430">
        <v>1</v>
      </c>
      <c r="C7430" t="s">
        <v>80</v>
      </c>
      <c r="D7430" t="s">
        <v>93</v>
      </c>
      <c r="E7430" t="s">
        <v>131</v>
      </c>
      <c r="F7430" t="s">
        <v>21200</v>
      </c>
      <c r="G7430" t="s">
        <v>133</v>
      </c>
      <c r="H7430" t="s">
        <v>134</v>
      </c>
      <c r="I7430" t="s">
        <v>135</v>
      </c>
      <c r="J7430" t="s">
        <v>136</v>
      </c>
      <c r="K7430" t="s">
        <v>137</v>
      </c>
      <c r="L7430" t="s">
        <v>21201</v>
      </c>
      <c r="M7430" t="s">
        <v>21202</v>
      </c>
      <c r="N7430">
        <v>7.6402777769999997</v>
      </c>
      <c r="O7430">
        <v>0</v>
      </c>
      <c r="P7430">
        <v>1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0.85469866226623348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0.85469866226623348</v>
      </c>
    </row>
    <row r="7431" spans="1:31" x14ac:dyDescent="0.25">
      <c r="A7431">
        <v>1734429</v>
      </c>
      <c r="B7431">
        <v>1</v>
      </c>
      <c r="C7431" t="s">
        <v>81</v>
      </c>
      <c r="D7431" t="s">
        <v>127</v>
      </c>
      <c r="E7431" t="s">
        <v>131</v>
      </c>
      <c r="F7431" t="s">
        <v>21203</v>
      </c>
      <c r="G7431" t="s">
        <v>238</v>
      </c>
      <c r="H7431" t="s">
        <v>134</v>
      </c>
      <c r="I7431" t="s">
        <v>135</v>
      </c>
      <c r="J7431" t="s">
        <v>136</v>
      </c>
      <c r="K7431" t="s">
        <v>137</v>
      </c>
      <c r="L7431" t="s">
        <v>21204</v>
      </c>
      <c r="M7431" t="s">
        <v>21205</v>
      </c>
      <c r="N7431">
        <v>2.2911111110000002</v>
      </c>
      <c r="O7431">
        <v>0</v>
      </c>
      <c r="P7431">
        <v>1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1.76053076341776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1.76053076341776</v>
      </c>
    </row>
    <row r="7432" spans="1:31" x14ac:dyDescent="0.25">
      <c r="A7432">
        <v>1734432</v>
      </c>
      <c r="B7432">
        <v>1</v>
      </c>
      <c r="C7432" t="s">
        <v>80</v>
      </c>
      <c r="D7432" t="s">
        <v>97</v>
      </c>
      <c r="E7432" t="s">
        <v>131</v>
      </c>
      <c r="F7432" t="s">
        <v>21206</v>
      </c>
      <c r="G7432" t="s">
        <v>269</v>
      </c>
      <c r="H7432" t="s">
        <v>134</v>
      </c>
      <c r="I7432" t="s">
        <v>135</v>
      </c>
      <c r="J7432" t="s">
        <v>136</v>
      </c>
      <c r="K7432" t="s">
        <v>137</v>
      </c>
      <c r="L7432" t="s">
        <v>21207</v>
      </c>
      <c r="M7432" t="s">
        <v>21208</v>
      </c>
      <c r="N7432">
        <v>6.6475</v>
      </c>
      <c r="O7432">
        <v>0</v>
      </c>
      <c r="P7432">
        <v>0</v>
      </c>
      <c r="Q7432">
        <v>0</v>
      </c>
      <c r="R7432">
        <v>2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1.592856563624488</v>
      </c>
      <c r="AA7432">
        <v>0</v>
      </c>
      <c r="AB7432">
        <v>0</v>
      </c>
      <c r="AC7432">
        <v>0</v>
      </c>
      <c r="AD7432">
        <v>0</v>
      </c>
      <c r="AE7432">
        <v>1.592856563624488</v>
      </c>
    </row>
    <row r="7433" spans="1:31" x14ac:dyDescent="0.25">
      <c r="A7433">
        <v>1734433</v>
      </c>
      <c r="B7433">
        <v>1</v>
      </c>
      <c r="C7433" t="s">
        <v>81</v>
      </c>
      <c r="D7433" t="s">
        <v>118</v>
      </c>
      <c r="E7433" t="s">
        <v>160</v>
      </c>
      <c r="F7433" t="s">
        <v>21209</v>
      </c>
      <c r="G7433" t="s">
        <v>305</v>
      </c>
      <c r="H7433" t="s">
        <v>134</v>
      </c>
      <c r="I7433" t="s">
        <v>135</v>
      </c>
      <c r="J7433" t="s">
        <v>136</v>
      </c>
      <c r="K7433" t="s">
        <v>137</v>
      </c>
      <c r="L7433" t="s">
        <v>21210</v>
      </c>
      <c r="M7433" t="s">
        <v>21211</v>
      </c>
      <c r="N7433">
        <v>2.2383333329999999</v>
      </c>
      <c r="O7433">
        <v>0</v>
      </c>
      <c r="P7433">
        <v>3</v>
      </c>
      <c r="Q7433">
        <v>0</v>
      </c>
      <c r="R7433">
        <v>1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1.0037796172327349</v>
      </c>
      <c r="Y7433">
        <v>0</v>
      </c>
      <c r="Z7433">
        <v>1.693656852E-4</v>
      </c>
      <c r="AA7433">
        <v>0</v>
      </c>
      <c r="AB7433">
        <v>0</v>
      </c>
      <c r="AC7433">
        <v>0</v>
      </c>
      <c r="AD7433">
        <v>0</v>
      </c>
      <c r="AE7433">
        <v>1.0039489829179349</v>
      </c>
    </row>
    <row r="7434" spans="1:31" x14ac:dyDescent="0.25">
      <c r="A7434">
        <v>1734437</v>
      </c>
      <c r="B7434">
        <v>1</v>
      </c>
      <c r="C7434" t="s">
        <v>80</v>
      </c>
      <c r="D7434" t="s">
        <v>88</v>
      </c>
      <c r="E7434" t="s">
        <v>131</v>
      </c>
      <c r="F7434" t="s">
        <v>21212</v>
      </c>
      <c r="G7434" t="s">
        <v>269</v>
      </c>
      <c r="H7434" t="s">
        <v>134</v>
      </c>
      <c r="I7434" t="s">
        <v>135</v>
      </c>
      <c r="J7434" t="s">
        <v>136</v>
      </c>
      <c r="K7434" t="s">
        <v>137</v>
      </c>
      <c r="L7434" t="s">
        <v>21127</v>
      </c>
      <c r="M7434" t="s">
        <v>21213</v>
      </c>
      <c r="N7434">
        <v>5.7580555550000003</v>
      </c>
      <c r="O7434">
        <v>0</v>
      </c>
      <c r="P7434">
        <v>1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4.7160325170989399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4.7160325170989399</v>
      </c>
    </row>
    <row r="7435" spans="1:31" x14ac:dyDescent="0.25">
      <c r="A7435">
        <v>1734442</v>
      </c>
      <c r="B7435">
        <v>1</v>
      </c>
      <c r="C7435" t="s">
        <v>81</v>
      </c>
      <c r="D7435" t="s">
        <v>118</v>
      </c>
      <c r="E7435" t="s">
        <v>171</v>
      </c>
      <c r="F7435" t="s">
        <v>21214</v>
      </c>
      <c r="G7435" t="s">
        <v>295</v>
      </c>
      <c r="H7435" t="s">
        <v>143</v>
      </c>
      <c r="I7435" t="s">
        <v>135</v>
      </c>
      <c r="J7435" t="s">
        <v>136</v>
      </c>
      <c r="K7435" t="s">
        <v>137</v>
      </c>
      <c r="L7435" t="s">
        <v>21215</v>
      </c>
      <c r="M7435" t="s">
        <v>21216</v>
      </c>
      <c r="N7435">
        <v>1.7680555549999999</v>
      </c>
      <c r="O7435">
        <v>0</v>
      </c>
      <c r="P7435">
        <v>1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0.25368258125829829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0.25368258125829829</v>
      </c>
    </row>
    <row r="7436" spans="1:31" x14ac:dyDescent="0.25">
      <c r="A7436">
        <v>1734443</v>
      </c>
      <c r="B7436">
        <v>1</v>
      </c>
      <c r="C7436" t="s">
        <v>80</v>
      </c>
      <c r="D7436" t="s">
        <v>87</v>
      </c>
      <c r="E7436" t="s">
        <v>131</v>
      </c>
      <c r="F7436" t="s">
        <v>21217</v>
      </c>
      <c r="G7436" t="s">
        <v>133</v>
      </c>
      <c r="H7436" t="s">
        <v>134</v>
      </c>
      <c r="I7436" t="s">
        <v>135</v>
      </c>
      <c r="J7436" t="s">
        <v>136</v>
      </c>
      <c r="K7436" t="s">
        <v>137</v>
      </c>
      <c r="L7436" t="s">
        <v>21218</v>
      </c>
      <c r="M7436" t="s">
        <v>21219</v>
      </c>
      <c r="N7436">
        <v>2.5308333329999999</v>
      </c>
      <c r="O7436">
        <v>0</v>
      </c>
      <c r="P7436">
        <v>3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1.2725113301815518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1.2725113301815518</v>
      </c>
    </row>
    <row r="7437" spans="1:31" x14ac:dyDescent="0.25">
      <c r="A7437">
        <v>1734448</v>
      </c>
      <c r="B7437">
        <v>1</v>
      </c>
      <c r="C7437" t="s">
        <v>80</v>
      </c>
      <c r="D7437" t="s">
        <v>105</v>
      </c>
      <c r="E7437" t="s">
        <v>441</v>
      </c>
      <c r="F7437" t="s">
        <v>21220</v>
      </c>
      <c r="G7437" t="s">
        <v>575</v>
      </c>
      <c r="H7437" t="s">
        <v>134</v>
      </c>
      <c r="I7437" t="s">
        <v>135</v>
      </c>
      <c r="J7437" t="s">
        <v>136</v>
      </c>
      <c r="K7437" t="s">
        <v>137</v>
      </c>
      <c r="L7437" t="s">
        <v>21221</v>
      </c>
      <c r="M7437" t="s">
        <v>21222</v>
      </c>
      <c r="N7437">
        <v>8.9097222219999992</v>
      </c>
      <c r="O7437">
        <v>0</v>
      </c>
      <c r="P7437">
        <v>43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88.275883083774659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88.275883083774659</v>
      </c>
    </row>
    <row r="7438" spans="1:31" x14ac:dyDescent="0.25">
      <c r="A7438">
        <v>1734449</v>
      </c>
      <c r="B7438">
        <v>1</v>
      </c>
      <c r="C7438" t="s">
        <v>80</v>
      </c>
      <c r="D7438" t="s">
        <v>82</v>
      </c>
      <c r="E7438" t="s">
        <v>150</v>
      </c>
      <c r="F7438" t="s">
        <v>17960</v>
      </c>
      <c r="G7438" t="s">
        <v>796</v>
      </c>
      <c r="H7438" t="s">
        <v>134</v>
      </c>
      <c r="I7438" t="s">
        <v>135</v>
      </c>
      <c r="J7438" t="s">
        <v>136</v>
      </c>
      <c r="K7438" t="s">
        <v>137</v>
      </c>
      <c r="L7438" t="s">
        <v>21223</v>
      </c>
      <c r="M7438" t="s">
        <v>21224</v>
      </c>
      <c r="N7438">
        <v>2.5225</v>
      </c>
      <c r="O7438">
        <v>0</v>
      </c>
      <c r="P7438">
        <v>1110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933.71339190975368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933.71339190975368</v>
      </c>
    </row>
    <row r="7439" spans="1:31" x14ac:dyDescent="0.25">
      <c r="A7439">
        <v>1734450</v>
      </c>
      <c r="B7439">
        <v>1</v>
      </c>
      <c r="C7439" t="s">
        <v>80</v>
      </c>
      <c r="D7439" t="s">
        <v>84</v>
      </c>
      <c r="E7439" t="s">
        <v>131</v>
      </c>
      <c r="F7439" t="s">
        <v>21225</v>
      </c>
      <c r="G7439" t="s">
        <v>242</v>
      </c>
      <c r="H7439" t="s">
        <v>134</v>
      </c>
      <c r="I7439" t="s">
        <v>135</v>
      </c>
      <c r="J7439" t="s">
        <v>136</v>
      </c>
      <c r="K7439" t="s">
        <v>137</v>
      </c>
      <c r="L7439" t="s">
        <v>21226</v>
      </c>
      <c r="M7439" t="s">
        <v>21227</v>
      </c>
      <c r="N7439">
        <v>0.55083333300000004</v>
      </c>
      <c r="O7439">
        <v>0</v>
      </c>
      <c r="P7439">
        <v>4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0.23363900220155165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0.23363900220155165</v>
      </c>
    </row>
    <row r="7440" spans="1:31" x14ac:dyDescent="0.25">
      <c r="A7440">
        <v>1734452</v>
      </c>
      <c r="B7440">
        <v>1</v>
      </c>
      <c r="C7440" t="s">
        <v>80</v>
      </c>
      <c r="D7440" t="s">
        <v>94</v>
      </c>
      <c r="E7440" t="s">
        <v>160</v>
      </c>
      <c r="F7440" t="s">
        <v>21228</v>
      </c>
      <c r="G7440" t="s">
        <v>326</v>
      </c>
      <c r="H7440" t="s">
        <v>134</v>
      </c>
      <c r="I7440" t="s">
        <v>135</v>
      </c>
      <c r="J7440" t="s">
        <v>136</v>
      </c>
      <c r="K7440" t="s">
        <v>137</v>
      </c>
      <c r="L7440" t="s">
        <v>21229</v>
      </c>
      <c r="M7440" t="s">
        <v>21230</v>
      </c>
      <c r="N7440">
        <v>2.7683333330000002</v>
      </c>
      <c r="O7440">
        <v>0</v>
      </c>
      <c r="P7440">
        <v>46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24.926212759688358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24.926212759688358</v>
      </c>
    </row>
    <row r="7441" spans="1:31" x14ac:dyDescent="0.25">
      <c r="A7441">
        <v>1734454</v>
      </c>
      <c r="B7441">
        <v>1</v>
      </c>
      <c r="C7441" t="s">
        <v>80</v>
      </c>
      <c r="D7441" t="s">
        <v>101</v>
      </c>
      <c r="E7441" t="s">
        <v>189</v>
      </c>
      <c r="F7441" t="s">
        <v>21231</v>
      </c>
      <c r="G7441" t="s">
        <v>147</v>
      </c>
      <c r="H7441" t="s">
        <v>143</v>
      </c>
      <c r="I7441" t="s">
        <v>135</v>
      </c>
      <c r="J7441" t="s">
        <v>136</v>
      </c>
      <c r="K7441" t="s">
        <v>137</v>
      </c>
      <c r="L7441" t="s">
        <v>21232</v>
      </c>
      <c r="M7441" t="s">
        <v>21233</v>
      </c>
      <c r="N7441">
        <v>1.2294444440000001</v>
      </c>
      <c r="O7441">
        <v>8</v>
      </c>
      <c r="P7441">
        <v>0</v>
      </c>
      <c r="Q7441">
        <v>9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2.4303234334151149</v>
      </c>
      <c r="X7441">
        <v>0</v>
      </c>
      <c r="Y7441">
        <v>85.170806766066747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87.601130199481858</v>
      </c>
    </row>
    <row r="7442" spans="1:31" x14ac:dyDescent="0.25">
      <c r="A7442">
        <v>1734455</v>
      </c>
      <c r="B7442">
        <v>1</v>
      </c>
      <c r="C7442" t="s">
        <v>80</v>
      </c>
      <c r="D7442" t="s">
        <v>100</v>
      </c>
      <c r="E7442" t="s">
        <v>150</v>
      </c>
      <c r="F7442" t="s">
        <v>21234</v>
      </c>
      <c r="G7442" t="s">
        <v>1849</v>
      </c>
      <c r="H7442" t="s">
        <v>134</v>
      </c>
      <c r="I7442" t="s">
        <v>135</v>
      </c>
      <c r="J7442" t="s">
        <v>136</v>
      </c>
      <c r="K7442" t="s">
        <v>137</v>
      </c>
      <c r="L7442" t="s">
        <v>20840</v>
      </c>
      <c r="M7442" t="s">
        <v>21235</v>
      </c>
      <c r="N7442">
        <v>1.291111111</v>
      </c>
      <c r="O7442">
        <v>0</v>
      </c>
      <c r="P7442">
        <v>150</v>
      </c>
      <c r="Q7442">
        <v>0</v>
      </c>
      <c r="R7442">
        <v>9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61.866261700452597</v>
      </c>
      <c r="Y7442">
        <v>0</v>
      </c>
      <c r="Z7442">
        <v>0.88423864822199993</v>
      </c>
      <c r="AA7442">
        <v>0</v>
      </c>
      <c r="AB7442">
        <v>0</v>
      </c>
      <c r="AC7442">
        <v>0</v>
      </c>
      <c r="AD7442">
        <v>0</v>
      </c>
      <c r="AE7442">
        <v>62.750500348674599</v>
      </c>
    </row>
    <row r="7443" spans="1:31" x14ac:dyDescent="0.25">
      <c r="A7443">
        <v>1734456</v>
      </c>
      <c r="B7443">
        <v>1</v>
      </c>
      <c r="C7443" t="s">
        <v>80</v>
      </c>
      <c r="D7443" t="s">
        <v>106</v>
      </c>
      <c r="E7443" t="s">
        <v>160</v>
      </c>
      <c r="F7443" t="s">
        <v>21236</v>
      </c>
      <c r="G7443" t="s">
        <v>1328</v>
      </c>
      <c r="H7443" t="s">
        <v>134</v>
      </c>
      <c r="I7443" t="s">
        <v>135</v>
      </c>
      <c r="J7443" t="s">
        <v>136</v>
      </c>
      <c r="K7443" t="s">
        <v>137</v>
      </c>
      <c r="L7443" t="s">
        <v>21237</v>
      </c>
      <c r="M7443" t="s">
        <v>21238</v>
      </c>
      <c r="N7443">
        <v>1.2749999999999999</v>
      </c>
      <c r="O7443">
        <v>0</v>
      </c>
      <c r="P7443">
        <v>22</v>
      </c>
      <c r="Q7443">
        <v>0</v>
      </c>
      <c r="R7443">
        <v>7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8.8183555708120203</v>
      </c>
      <c r="Y7443">
        <v>0</v>
      </c>
      <c r="Z7443">
        <v>0.57702719753576992</v>
      </c>
      <c r="AA7443">
        <v>0</v>
      </c>
      <c r="AB7443">
        <v>0</v>
      </c>
      <c r="AC7443">
        <v>0</v>
      </c>
      <c r="AD7443">
        <v>0</v>
      </c>
      <c r="AE7443">
        <v>9.3953827683477904</v>
      </c>
    </row>
    <row r="7444" spans="1:31" x14ac:dyDescent="0.25">
      <c r="A7444">
        <v>1734458</v>
      </c>
      <c r="B7444">
        <v>1</v>
      </c>
      <c r="C7444" t="s">
        <v>80</v>
      </c>
      <c r="D7444" t="s">
        <v>93</v>
      </c>
      <c r="E7444" t="s">
        <v>131</v>
      </c>
      <c r="F7444" t="s">
        <v>21239</v>
      </c>
      <c r="G7444" t="s">
        <v>133</v>
      </c>
      <c r="H7444" t="s">
        <v>134</v>
      </c>
      <c r="I7444" t="s">
        <v>135</v>
      </c>
      <c r="J7444" t="s">
        <v>136</v>
      </c>
      <c r="K7444" t="s">
        <v>137</v>
      </c>
      <c r="L7444" t="s">
        <v>21240</v>
      </c>
      <c r="M7444" t="s">
        <v>21241</v>
      </c>
      <c r="N7444">
        <v>7.858055555</v>
      </c>
      <c r="O7444">
        <v>0</v>
      </c>
      <c r="P7444">
        <v>1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2.8372144203133596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2.8372144203133596</v>
      </c>
    </row>
    <row r="7445" spans="1:31" x14ac:dyDescent="0.25">
      <c r="A7445">
        <v>1734461</v>
      </c>
      <c r="B7445">
        <v>1</v>
      </c>
      <c r="C7445" t="s">
        <v>80</v>
      </c>
      <c r="D7445" t="s">
        <v>97</v>
      </c>
      <c r="E7445" t="s">
        <v>131</v>
      </c>
      <c r="F7445" t="s">
        <v>21242</v>
      </c>
      <c r="G7445" t="s">
        <v>242</v>
      </c>
      <c r="H7445" t="s">
        <v>134</v>
      </c>
      <c r="I7445" t="s">
        <v>135</v>
      </c>
      <c r="J7445" t="s">
        <v>136</v>
      </c>
      <c r="K7445" t="s">
        <v>137</v>
      </c>
      <c r="L7445" t="s">
        <v>21243</v>
      </c>
      <c r="M7445" t="s">
        <v>21244</v>
      </c>
      <c r="N7445">
        <v>7.0133333330000003</v>
      </c>
      <c r="O7445">
        <v>0</v>
      </c>
      <c r="P7445">
        <v>1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1.6309692713416377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1.6309692713416377</v>
      </c>
    </row>
    <row r="7446" spans="1:31" x14ac:dyDescent="0.25">
      <c r="A7446">
        <v>1734463</v>
      </c>
      <c r="B7446">
        <v>1</v>
      </c>
      <c r="C7446" t="s">
        <v>80</v>
      </c>
      <c r="D7446" t="s">
        <v>101</v>
      </c>
      <c r="E7446" t="s">
        <v>131</v>
      </c>
      <c r="F7446" t="s">
        <v>21245</v>
      </c>
      <c r="G7446" t="s">
        <v>238</v>
      </c>
      <c r="H7446" t="s">
        <v>134</v>
      </c>
      <c r="I7446" t="s">
        <v>135</v>
      </c>
      <c r="J7446" t="s">
        <v>136</v>
      </c>
      <c r="K7446" t="s">
        <v>137</v>
      </c>
      <c r="L7446" t="s">
        <v>21246</v>
      </c>
      <c r="M7446" t="s">
        <v>21247</v>
      </c>
      <c r="N7446">
        <v>5.7211111109999999</v>
      </c>
      <c r="O7446">
        <v>0</v>
      </c>
      <c r="P7446">
        <v>1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1.1831252099094167E-2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1.1831252099094167E-2</v>
      </c>
    </row>
    <row r="7447" spans="1:31" x14ac:dyDescent="0.25">
      <c r="A7447">
        <v>1734466</v>
      </c>
      <c r="B7447">
        <v>1</v>
      </c>
      <c r="C7447" t="s">
        <v>80</v>
      </c>
      <c r="D7447" t="s">
        <v>99</v>
      </c>
      <c r="E7447" t="s">
        <v>160</v>
      </c>
      <c r="F7447" t="s">
        <v>21248</v>
      </c>
      <c r="G7447" t="s">
        <v>162</v>
      </c>
      <c r="H7447" t="s">
        <v>134</v>
      </c>
      <c r="I7447" t="s">
        <v>135</v>
      </c>
      <c r="J7447" t="s">
        <v>136</v>
      </c>
      <c r="K7447" t="s">
        <v>137</v>
      </c>
      <c r="L7447" t="s">
        <v>21249</v>
      </c>
      <c r="M7447" t="s">
        <v>21250</v>
      </c>
      <c r="N7447">
        <v>3.116944444</v>
      </c>
      <c r="O7447">
        <v>0</v>
      </c>
      <c r="P7447">
        <v>130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55.310361825073976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55.310361825073976</v>
      </c>
    </row>
    <row r="7448" spans="1:31" x14ac:dyDescent="0.25">
      <c r="A7448">
        <v>1734475</v>
      </c>
      <c r="B7448">
        <v>1</v>
      </c>
      <c r="C7448" t="s">
        <v>81</v>
      </c>
      <c r="D7448" t="s">
        <v>123</v>
      </c>
      <c r="E7448" t="s">
        <v>131</v>
      </c>
      <c r="F7448" t="s">
        <v>21251</v>
      </c>
      <c r="G7448" t="s">
        <v>238</v>
      </c>
      <c r="H7448" t="s">
        <v>134</v>
      </c>
      <c r="I7448" t="s">
        <v>135</v>
      </c>
      <c r="J7448" t="s">
        <v>136</v>
      </c>
      <c r="K7448" t="s">
        <v>137</v>
      </c>
      <c r="L7448" t="s">
        <v>21252</v>
      </c>
      <c r="M7448" t="s">
        <v>21253</v>
      </c>
      <c r="N7448">
        <v>2.625</v>
      </c>
      <c r="O7448">
        <v>0</v>
      </c>
      <c r="P7448">
        <v>4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2.2856685018455858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2.2856685018455858</v>
      </c>
    </row>
    <row r="7449" spans="1:31" x14ac:dyDescent="0.25">
      <c r="A7449">
        <v>1734477</v>
      </c>
      <c r="B7449">
        <v>1</v>
      </c>
      <c r="C7449" t="s">
        <v>81</v>
      </c>
      <c r="D7449" t="s">
        <v>117</v>
      </c>
      <c r="E7449" t="s">
        <v>171</v>
      </c>
      <c r="F7449" t="s">
        <v>21254</v>
      </c>
      <c r="G7449" t="s">
        <v>295</v>
      </c>
      <c r="H7449" t="s">
        <v>143</v>
      </c>
      <c r="I7449" t="s">
        <v>135</v>
      </c>
      <c r="J7449" t="s">
        <v>136</v>
      </c>
      <c r="K7449" t="s">
        <v>137</v>
      </c>
      <c r="L7449" t="s">
        <v>21255</v>
      </c>
      <c r="M7449" t="s">
        <v>21256</v>
      </c>
      <c r="N7449">
        <v>1.8347222219999999</v>
      </c>
      <c r="O7449">
        <v>0</v>
      </c>
      <c r="P7449">
        <v>92</v>
      </c>
      <c r="Q7449">
        <v>0</v>
      </c>
      <c r="R7449">
        <v>6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16.873361850982786</v>
      </c>
      <c r="Y7449">
        <v>0</v>
      </c>
      <c r="Z7449">
        <v>1.2129060199645583</v>
      </c>
      <c r="AA7449">
        <v>0</v>
      </c>
      <c r="AB7449">
        <v>0</v>
      </c>
      <c r="AC7449">
        <v>0</v>
      </c>
      <c r="AD7449">
        <v>0</v>
      </c>
      <c r="AE7449">
        <v>18.086267870947346</v>
      </c>
    </row>
    <row r="7450" spans="1:31" x14ac:dyDescent="0.25">
      <c r="A7450">
        <v>1734479</v>
      </c>
      <c r="B7450">
        <v>1</v>
      </c>
      <c r="C7450" t="s">
        <v>80</v>
      </c>
      <c r="D7450" t="s">
        <v>95</v>
      </c>
      <c r="E7450" t="s">
        <v>131</v>
      </c>
      <c r="F7450" t="s">
        <v>21257</v>
      </c>
      <c r="G7450" t="s">
        <v>133</v>
      </c>
      <c r="H7450" t="s">
        <v>134</v>
      </c>
      <c r="I7450" t="s">
        <v>135</v>
      </c>
      <c r="J7450" t="s">
        <v>136</v>
      </c>
      <c r="K7450" t="s">
        <v>137</v>
      </c>
      <c r="L7450" t="s">
        <v>21258</v>
      </c>
      <c r="M7450" t="s">
        <v>21259</v>
      </c>
      <c r="N7450">
        <v>2.539722222</v>
      </c>
      <c r="O7450">
        <v>0</v>
      </c>
      <c r="P7450">
        <v>1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0.37121073481449224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0.37121073481449224</v>
      </c>
    </row>
    <row r="7451" spans="1:31" x14ac:dyDescent="0.25">
      <c r="A7451">
        <v>1734482</v>
      </c>
      <c r="B7451">
        <v>1</v>
      </c>
      <c r="C7451" t="s">
        <v>80</v>
      </c>
      <c r="D7451" t="s">
        <v>97</v>
      </c>
      <c r="E7451" t="s">
        <v>131</v>
      </c>
      <c r="F7451" t="s">
        <v>21260</v>
      </c>
      <c r="G7451" t="s">
        <v>242</v>
      </c>
      <c r="H7451" t="s">
        <v>134</v>
      </c>
      <c r="I7451" t="s">
        <v>135</v>
      </c>
      <c r="J7451" t="s">
        <v>136</v>
      </c>
      <c r="K7451" t="s">
        <v>137</v>
      </c>
      <c r="L7451" t="s">
        <v>21261</v>
      </c>
      <c r="M7451" t="s">
        <v>21262</v>
      </c>
      <c r="N7451">
        <v>6.3802777769999999</v>
      </c>
      <c r="O7451">
        <v>0</v>
      </c>
      <c r="P7451">
        <v>1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2.0238358519065049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2.0238358519065049</v>
      </c>
    </row>
    <row r="7452" spans="1:31" x14ac:dyDescent="0.25">
      <c r="A7452">
        <v>1734483</v>
      </c>
      <c r="B7452">
        <v>1</v>
      </c>
      <c r="C7452" t="s">
        <v>80</v>
      </c>
      <c r="D7452" t="s">
        <v>90</v>
      </c>
      <c r="E7452" t="s">
        <v>150</v>
      </c>
      <c r="F7452" t="s">
        <v>21263</v>
      </c>
      <c r="G7452" t="s">
        <v>650</v>
      </c>
      <c r="H7452" t="s">
        <v>134</v>
      </c>
      <c r="I7452" t="s">
        <v>135</v>
      </c>
      <c r="J7452" t="s">
        <v>136</v>
      </c>
      <c r="K7452" t="s">
        <v>137</v>
      </c>
      <c r="L7452" t="s">
        <v>21264</v>
      </c>
      <c r="M7452" t="s">
        <v>21265</v>
      </c>
      <c r="N7452">
        <v>2.806944444</v>
      </c>
      <c r="O7452">
        <v>0</v>
      </c>
      <c r="P7452">
        <v>534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414.24787338130585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414.24787338130585</v>
      </c>
    </row>
    <row r="7453" spans="1:31" x14ac:dyDescent="0.25">
      <c r="A7453">
        <v>1734487</v>
      </c>
      <c r="B7453">
        <v>1</v>
      </c>
      <c r="C7453" t="s">
        <v>80</v>
      </c>
      <c r="D7453" t="s">
        <v>96</v>
      </c>
      <c r="E7453" t="s">
        <v>131</v>
      </c>
      <c r="F7453" t="s">
        <v>21266</v>
      </c>
      <c r="G7453" t="s">
        <v>242</v>
      </c>
      <c r="H7453" t="s">
        <v>134</v>
      </c>
      <c r="I7453" t="s">
        <v>135</v>
      </c>
      <c r="J7453" t="s">
        <v>136</v>
      </c>
      <c r="K7453" t="s">
        <v>137</v>
      </c>
      <c r="L7453" t="s">
        <v>21267</v>
      </c>
      <c r="M7453" t="s">
        <v>21268</v>
      </c>
      <c r="N7453">
        <v>1.560277777</v>
      </c>
      <c r="O7453">
        <v>0</v>
      </c>
      <c r="P7453">
        <v>1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0.17801114180469219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0.17801114180469219</v>
      </c>
    </row>
    <row r="7454" spans="1:31" x14ac:dyDescent="0.25">
      <c r="A7454">
        <v>1734492</v>
      </c>
      <c r="B7454">
        <v>1</v>
      </c>
      <c r="C7454" t="s">
        <v>80</v>
      </c>
      <c r="D7454" t="s">
        <v>83</v>
      </c>
      <c r="E7454" t="s">
        <v>131</v>
      </c>
      <c r="F7454" t="s">
        <v>21269</v>
      </c>
      <c r="G7454" t="s">
        <v>238</v>
      </c>
      <c r="H7454" t="s">
        <v>134</v>
      </c>
      <c r="I7454" t="s">
        <v>135</v>
      </c>
      <c r="J7454" t="s">
        <v>136</v>
      </c>
      <c r="K7454" t="s">
        <v>137</v>
      </c>
      <c r="L7454" t="s">
        <v>21270</v>
      </c>
      <c r="M7454" t="s">
        <v>21271</v>
      </c>
      <c r="N7454">
        <v>1.602777777</v>
      </c>
      <c r="O7454">
        <v>0</v>
      </c>
      <c r="P7454">
        <v>1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0.50764613395489722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0.50764613395489722</v>
      </c>
    </row>
    <row r="7455" spans="1:31" x14ac:dyDescent="0.25">
      <c r="A7455">
        <v>1734494</v>
      </c>
      <c r="B7455">
        <v>1</v>
      </c>
      <c r="C7455" t="s">
        <v>80</v>
      </c>
      <c r="D7455" t="s">
        <v>84</v>
      </c>
      <c r="E7455" t="s">
        <v>160</v>
      </c>
      <c r="F7455" t="s">
        <v>21272</v>
      </c>
      <c r="G7455" t="s">
        <v>162</v>
      </c>
      <c r="H7455" t="s">
        <v>134</v>
      </c>
      <c r="I7455" t="s">
        <v>135</v>
      </c>
      <c r="J7455" t="s">
        <v>136</v>
      </c>
      <c r="K7455" t="s">
        <v>137</v>
      </c>
      <c r="L7455" t="s">
        <v>21273</v>
      </c>
      <c r="M7455" t="s">
        <v>21274</v>
      </c>
      <c r="N7455">
        <v>1.741944444</v>
      </c>
      <c r="O7455">
        <v>0</v>
      </c>
      <c r="P7455">
        <v>138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72.577932718505949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72.577932718505949</v>
      </c>
    </row>
    <row r="7456" spans="1:31" x14ac:dyDescent="0.25">
      <c r="A7456">
        <v>1734495</v>
      </c>
      <c r="B7456">
        <v>1</v>
      </c>
      <c r="C7456" t="s">
        <v>80</v>
      </c>
      <c r="D7456" t="s">
        <v>93</v>
      </c>
      <c r="E7456" t="s">
        <v>171</v>
      </c>
      <c r="F7456" t="s">
        <v>21275</v>
      </c>
      <c r="G7456" t="s">
        <v>295</v>
      </c>
      <c r="H7456" t="s">
        <v>143</v>
      </c>
      <c r="I7456" t="s">
        <v>135</v>
      </c>
      <c r="J7456" t="s">
        <v>136</v>
      </c>
      <c r="K7456" t="s">
        <v>137</v>
      </c>
      <c r="L7456" t="s">
        <v>21276</v>
      </c>
      <c r="M7456" t="s">
        <v>21277</v>
      </c>
      <c r="N7456">
        <v>3.6047222219999999</v>
      </c>
      <c r="O7456">
        <v>0</v>
      </c>
      <c r="P7456">
        <v>7</v>
      </c>
      <c r="Q7456">
        <v>0</v>
      </c>
      <c r="R7456">
        <v>18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11.400876218496382</v>
      </c>
      <c r="Y7456">
        <v>0</v>
      </c>
      <c r="Z7456">
        <v>155.29979484580841</v>
      </c>
      <c r="AA7456">
        <v>0</v>
      </c>
      <c r="AB7456">
        <v>0</v>
      </c>
      <c r="AC7456">
        <v>0</v>
      </c>
      <c r="AD7456">
        <v>0</v>
      </c>
      <c r="AE7456">
        <v>166.7006710643048</v>
      </c>
    </row>
    <row r="7457" spans="1:31" x14ac:dyDescent="0.25">
      <c r="A7457">
        <v>1734496</v>
      </c>
      <c r="B7457">
        <v>1</v>
      </c>
      <c r="C7457" t="s">
        <v>80</v>
      </c>
      <c r="D7457" t="s">
        <v>108</v>
      </c>
      <c r="E7457" t="s">
        <v>160</v>
      </c>
      <c r="F7457" t="s">
        <v>21278</v>
      </c>
      <c r="G7457" t="s">
        <v>269</v>
      </c>
      <c r="H7457" t="s">
        <v>134</v>
      </c>
      <c r="I7457" t="s">
        <v>135</v>
      </c>
      <c r="J7457" t="s">
        <v>136</v>
      </c>
      <c r="K7457" t="s">
        <v>137</v>
      </c>
      <c r="L7457" t="s">
        <v>21279</v>
      </c>
      <c r="M7457" t="s">
        <v>21280</v>
      </c>
      <c r="N7457">
        <v>0.316111111</v>
      </c>
      <c r="O7457">
        <v>0</v>
      </c>
      <c r="P7457">
        <v>11</v>
      </c>
      <c r="Q7457">
        <v>0</v>
      </c>
      <c r="R7457">
        <v>3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0.28019338531314053</v>
      </c>
      <c r="Y7457">
        <v>0</v>
      </c>
      <c r="Z7457">
        <v>0.11052299098346001</v>
      </c>
      <c r="AA7457">
        <v>0</v>
      </c>
      <c r="AB7457">
        <v>0</v>
      </c>
      <c r="AC7457">
        <v>0</v>
      </c>
      <c r="AD7457">
        <v>0</v>
      </c>
      <c r="AE7457">
        <v>0.39071637629660055</v>
      </c>
    </row>
    <row r="7458" spans="1:31" x14ac:dyDescent="0.25">
      <c r="A7458">
        <v>1734498</v>
      </c>
      <c r="B7458">
        <v>1</v>
      </c>
      <c r="C7458" t="s">
        <v>80</v>
      </c>
      <c r="D7458" t="s">
        <v>94</v>
      </c>
      <c r="E7458" t="s">
        <v>131</v>
      </c>
      <c r="F7458" t="s">
        <v>21281</v>
      </c>
      <c r="G7458" t="s">
        <v>133</v>
      </c>
      <c r="H7458" t="s">
        <v>134</v>
      </c>
      <c r="I7458" t="s">
        <v>135</v>
      </c>
      <c r="J7458" t="s">
        <v>136</v>
      </c>
      <c r="K7458" t="s">
        <v>137</v>
      </c>
      <c r="L7458" t="s">
        <v>21282</v>
      </c>
      <c r="M7458" t="s">
        <v>21283</v>
      </c>
      <c r="N7458">
        <v>1.723055555</v>
      </c>
      <c r="O7458">
        <v>0</v>
      </c>
      <c r="P7458">
        <v>1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0.62747738541887055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0.62747738541887055</v>
      </c>
    </row>
    <row r="7459" spans="1:31" x14ac:dyDescent="0.25">
      <c r="A7459">
        <v>1734500</v>
      </c>
      <c r="B7459">
        <v>1</v>
      </c>
      <c r="C7459" t="s">
        <v>80</v>
      </c>
      <c r="D7459" t="s">
        <v>101</v>
      </c>
      <c r="E7459" t="s">
        <v>189</v>
      </c>
      <c r="F7459" t="s">
        <v>21284</v>
      </c>
      <c r="G7459" t="s">
        <v>147</v>
      </c>
      <c r="H7459" t="s">
        <v>143</v>
      </c>
      <c r="I7459" t="s">
        <v>135</v>
      </c>
      <c r="J7459" t="s">
        <v>136</v>
      </c>
      <c r="K7459" t="s">
        <v>137</v>
      </c>
      <c r="L7459" t="s">
        <v>21285</v>
      </c>
      <c r="M7459" t="s">
        <v>21286</v>
      </c>
      <c r="N7459">
        <v>1.1386111109999999</v>
      </c>
      <c r="O7459">
        <v>0</v>
      </c>
      <c r="P7459">
        <v>627</v>
      </c>
      <c r="Q7459">
        <v>2</v>
      </c>
      <c r="R7459">
        <v>16</v>
      </c>
      <c r="S7459">
        <v>3</v>
      </c>
      <c r="T7459">
        <v>100</v>
      </c>
      <c r="U7459">
        <v>2</v>
      </c>
      <c r="V7459">
        <v>0</v>
      </c>
      <c r="W7459">
        <v>0</v>
      </c>
      <c r="X7459">
        <v>263.57817932508442</v>
      </c>
      <c r="Y7459">
        <v>0.9080964737696301</v>
      </c>
      <c r="Z7459">
        <v>4.3854964492812964</v>
      </c>
      <c r="AA7459">
        <v>25.076357052834418</v>
      </c>
      <c r="AB7459">
        <v>82.886144801900954</v>
      </c>
      <c r="AC7459">
        <v>8.3901140150784812</v>
      </c>
      <c r="AD7459">
        <v>0</v>
      </c>
      <c r="AE7459">
        <v>385.22438811794916</v>
      </c>
    </row>
    <row r="7460" spans="1:31" x14ac:dyDescent="0.25">
      <c r="A7460">
        <v>1734501</v>
      </c>
      <c r="B7460">
        <v>1</v>
      </c>
      <c r="C7460" t="s">
        <v>80</v>
      </c>
      <c r="D7460" t="s">
        <v>88</v>
      </c>
      <c r="E7460" t="s">
        <v>160</v>
      </c>
      <c r="F7460" t="s">
        <v>21287</v>
      </c>
      <c r="G7460" t="s">
        <v>157</v>
      </c>
      <c r="H7460" t="s">
        <v>134</v>
      </c>
      <c r="I7460" t="s">
        <v>135</v>
      </c>
      <c r="J7460" t="s">
        <v>136</v>
      </c>
      <c r="K7460" t="s">
        <v>137</v>
      </c>
      <c r="L7460" t="s">
        <v>21288</v>
      </c>
      <c r="M7460" t="s">
        <v>21289</v>
      </c>
      <c r="N7460">
        <v>1.498611111</v>
      </c>
      <c r="O7460">
        <v>0</v>
      </c>
      <c r="P7460">
        <v>80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35.278531385243255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35.278531385243255</v>
      </c>
    </row>
    <row r="7461" spans="1:31" x14ac:dyDescent="0.25">
      <c r="A7461">
        <v>1734502</v>
      </c>
      <c r="B7461">
        <v>1</v>
      </c>
      <c r="C7461" t="s">
        <v>81</v>
      </c>
      <c r="D7461" t="s">
        <v>119</v>
      </c>
      <c r="E7461" t="s">
        <v>189</v>
      </c>
      <c r="F7461" t="s">
        <v>21290</v>
      </c>
      <c r="G7461" t="s">
        <v>147</v>
      </c>
      <c r="H7461" t="s">
        <v>143</v>
      </c>
      <c r="I7461" t="s">
        <v>135</v>
      </c>
      <c r="J7461" t="s">
        <v>136</v>
      </c>
      <c r="K7461" t="s">
        <v>137</v>
      </c>
      <c r="L7461" t="s">
        <v>21291</v>
      </c>
      <c r="M7461" t="s">
        <v>21292</v>
      </c>
      <c r="N7461">
        <v>1.1813888880000001</v>
      </c>
      <c r="O7461">
        <v>1</v>
      </c>
      <c r="P7461">
        <v>1265</v>
      </c>
      <c r="Q7461">
        <v>113</v>
      </c>
      <c r="R7461">
        <v>222</v>
      </c>
      <c r="S7461">
        <v>0</v>
      </c>
      <c r="T7461">
        <v>0</v>
      </c>
      <c r="U7461">
        <v>0</v>
      </c>
      <c r="V7461">
        <v>0</v>
      </c>
      <c r="W7461">
        <v>2.2206467048440558E-2</v>
      </c>
      <c r="X7461">
        <v>193.12423817226093</v>
      </c>
      <c r="Y7461">
        <v>31.632184252735655</v>
      </c>
      <c r="Z7461">
        <v>61.51336445928294</v>
      </c>
      <c r="AA7461">
        <v>0</v>
      </c>
      <c r="AB7461">
        <v>0</v>
      </c>
      <c r="AC7461">
        <v>0</v>
      </c>
      <c r="AD7461">
        <v>0</v>
      </c>
      <c r="AE7461">
        <v>286.29199335132796</v>
      </c>
    </row>
    <row r="7462" spans="1:31" x14ac:dyDescent="0.25">
      <c r="A7462">
        <v>1734504</v>
      </c>
      <c r="B7462">
        <v>1</v>
      </c>
      <c r="C7462" t="s">
        <v>80</v>
      </c>
      <c r="D7462" t="s">
        <v>108</v>
      </c>
      <c r="E7462" t="s">
        <v>131</v>
      </c>
      <c r="F7462" t="s">
        <v>21293</v>
      </c>
      <c r="G7462" t="s">
        <v>133</v>
      </c>
      <c r="H7462" t="s">
        <v>134</v>
      </c>
      <c r="I7462" t="s">
        <v>135</v>
      </c>
      <c r="J7462" t="s">
        <v>136</v>
      </c>
      <c r="K7462" t="s">
        <v>137</v>
      </c>
      <c r="L7462" t="s">
        <v>21294</v>
      </c>
      <c r="M7462" t="s">
        <v>21295</v>
      </c>
      <c r="N7462">
        <v>0.92111111099999998</v>
      </c>
      <c r="O7462">
        <v>0</v>
      </c>
      <c r="P7462">
        <v>1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0.239053508512865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0.239053508512865</v>
      </c>
    </row>
    <row r="7463" spans="1:31" x14ac:dyDescent="0.25">
      <c r="A7463">
        <v>1734505</v>
      </c>
      <c r="B7463">
        <v>1</v>
      </c>
      <c r="C7463" t="s">
        <v>81</v>
      </c>
      <c r="D7463" t="s">
        <v>127</v>
      </c>
      <c r="E7463" t="s">
        <v>150</v>
      </c>
      <c r="F7463" t="s">
        <v>21296</v>
      </c>
      <c r="G7463" t="s">
        <v>186</v>
      </c>
      <c r="H7463" t="s">
        <v>134</v>
      </c>
      <c r="I7463" t="s">
        <v>135</v>
      </c>
      <c r="J7463" t="s">
        <v>136</v>
      </c>
      <c r="K7463" t="s">
        <v>137</v>
      </c>
      <c r="L7463" t="s">
        <v>21297</v>
      </c>
      <c r="M7463" t="s">
        <v>21298</v>
      </c>
      <c r="N7463">
        <v>2.5980555550000002</v>
      </c>
      <c r="O7463">
        <v>0</v>
      </c>
      <c r="P7463">
        <v>0</v>
      </c>
      <c r="Q7463">
        <v>0</v>
      </c>
      <c r="R7463">
        <v>4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56.728493837972493</v>
      </c>
      <c r="AA7463">
        <v>0</v>
      </c>
      <c r="AB7463">
        <v>0</v>
      </c>
      <c r="AC7463">
        <v>0</v>
      </c>
      <c r="AD7463">
        <v>0</v>
      </c>
      <c r="AE7463">
        <v>56.728493837972493</v>
      </c>
    </row>
    <row r="7464" spans="1:31" x14ac:dyDescent="0.25">
      <c r="A7464">
        <v>1734506</v>
      </c>
      <c r="B7464">
        <v>1</v>
      </c>
      <c r="C7464" t="s">
        <v>80</v>
      </c>
      <c r="D7464" t="s">
        <v>85</v>
      </c>
      <c r="E7464" t="s">
        <v>160</v>
      </c>
      <c r="F7464" t="s">
        <v>20879</v>
      </c>
      <c r="G7464" t="s">
        <v>162</v>
      </c>
      <c r="H7464" t="s">
        <v>134</v>
      </c>
      <c r="I7464" t="s">
        <v>135</v>
      </c>
      <c r="J7464" t="s">
        <v>136</v>
      </c>
      <c r="K7464" t="s">
        <v>137</v>
      </c>
      <c r="L7464" t="s">
        <v>21299</v>
      </c>
      <c r="M7464" t="s">
        <v>21300</v>
      </c>
      <c r="N7464">
        <v>2.4286111109999999</v>
      </c>
      <c r="O7464">
        <v>0</v>
      </c>
      <c r="P7464">
        <v>245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174.03858535573997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174.03858535573997</v>
      </c>
    </row>
    <row r="7465" spans="1:31" x14ac:dyDescent="0.25">
      <c r="A7465">
        <v>1734507</v>
      </c>
      <c r="B7465">
        <v>1</v>
      </c>
      <c r="C7465" t="s">
        <v>80</v>
      </c>
      <c r="D7465" t="s">
        <v>96</v>
      </c>
      <c r="E7465" t="s">
        <v>171</v>
      </c>
      <c r="F7465" t="s">
        <v>21301</v>
      </c>
      <c r="G7465" t="s">
        <v>147</v>
      </c>
      <c r="H7465" t="s">
        <v>143</v>
      </c>
      <c r="I7465" t="s">
        <v>135</v>
      </c>
      <c r="J7465" t="s">
        <v>136</v>
      </c>
      <c r="K7465" t="s">
        <v>137</v>
      </c>
      <c r="L7465" t="s">
        <v>21302</v>
      </c>
      <c r="M7465" t="s">
        <v>21303</v>
      </c>
      <c r="N7465">
        <v>0.50388888799999998</v>
      </c>
      <c r="O7465">
        <v>0</v>
      </c>
      <c r="P7465">
        <v>214</v>
      </c>
      <c r="Q7465">
        <v>0</v>
      </c>
      <c r="R7465">
        <v>0</v>
      </c>
      <c r="S7465">
        <v>0</v>
      </c>
      <c r="T7465">
        <v>1</v>
      </c>
      <c r="U7465">
        <v>0</v>
      </c>
      <c r="V7465">
        <v>0</v>
      </c>
      <c r="W7465">
        <v>0</v>
      </c>
      <c r="X7465">
        <v>46.313530677131148</v>
      </c>
      <c r="Y7465">
        <v>0</v>
      </c>
      <c r="Z7465">
        <v>0</v>
      </c>
      <c r="AA7465">
        <v>0</v>
      </c>
      <c r="AB7465">
        <v>0.16452087560474113</v>
      </c>
      <c r="AC7465">
        <v>0</v>
      </c>
      <c r="AD7465">
        <v>0</v>
      </c>
      <c r="AE7465">
        <v>46.478051552735892</v>
      </c>
    </row>
    <row r="7466" spans="1:31" x14ac:dyDescent="0.25">
      <c r="A7466">
        <v>1734508</v>
      </c>
      <c r="B7466">
        <v>1</v>
      </c>
      <c r="C7466" t="s">
        <v>80</v>
      </c>
      <c r="D7466" t="s">
        <v>107</v>
      </c>
      <c r="E7466" t="s">
        <v>160</v>
      </c>
      <c r="F7466" t="s">
        <v>21304</v>
      </c>
      <c r="G7466" t="s">
        <v>162</v>
      </c>
      <c r="H7466" t="s">
        <v>134</v>
      </c>
      <c r="I7466" t="s">
        <v>135</v>
      </c>
      <c r="J7466" t="s">
        <v>136</v>
      </c>
      <c r="K7466" t="s">
        <v>137</v>
      </c>
      <c r="L7466" t="s">
        <v>21305</v>
      </c>
      <c r="M7466" t="s">
        <v>21306</v>
      </c>
      <c r="N7466">
        <v>3.2327777769999999</v>
      </c>
      <c r="O7466">
        <v>0</v>
      </c>
      <c r="P7466">
        <v>47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8.1267476592724073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8.1267476592724073</v>
      </c>
    </row>
    <row r="7467" spans="1:31" x14ac:dyDescent="0.25">
      <c r="A7467">
        <v>1734510</v>
      </c>
      <c r="B7467">
        <v>1</v>
      </c>
      <c r="C7467" t="s">
        <v>80</v>
      </c>
      <c r="D7467" t="s">
        <v>96</v>
      </c>
      <c r="E7467" t="s">
        <v>131</v>
      </c>
      <c r="F7467" t="s">
        <v>21307</v>
      </c>
      <c r="G7467" t="s">
        <v>238</v>
      </c>
      <c r="H7467" t="s">
        <v>134</v>
      </c>
      <c r="I7467" t="s">
        <v>135</v>
      </c>
      <c r="J7467" t="s">
        <v>136</v>
      </c>
      <c r="K7467" t="s">
        <v>137</v>
      </c>
      <c r="L7467" t="s">
        <v>21308</v>
      </c>
      <c r="M7467" t="s">
        <v>21309</v>
      </c>
      <c r="N7467">
        <v>1.7266666660000001</v>
      </c>
      <c r="O7467">
        <v>0</v>
      </c>
      <c r="P7467">
        <v>6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0.16603660643052501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0.16603660643052501</v>
      </c>
    </row>
    <row r="7468" spans="1:31" x14ac:dyDescent="0.25">
      <c r="A7468">
        <v>1734512</v>
      </c>
      <c r="B7468">
        <v>1</v>
      </c>
      <c r="C7468" t="s">
        <v>81</v>
      </c>
      <c r="D7468" t="s">
        <v>127</v>
      </c>
      <c r="E7468" t="s">
        <v>131</v>
      </c>
      <c r="F7468" t="s">
        <v>21310</v>
      </c>
      <c r="G7468" t="s">
        <v>133</v>
      </c>
      <c r="H7468" t="s">
        <v>134</v>
      </c>
      <c r="I7468" t="s">
        <v>135</v>
      </c>
      <c r="J7468" t="s">
        <v>136</v>
      </c>
      <c r="K7468" t="s">
        <v>137</v>
      </c>
      <c r="L7468" t="s">
        <v>21311</v>
      </c>
      <c r="M7468" t="s">
        <v>21312</v>
      </c>
      <c r="N7468">
        <v>3.4141666659999999</v>
      </c>
      <c r="O7468">
        <v>0</v>
      </c>
      <c r="P7468">
        <v>0</v>
      </c>
      <c r="Q7468">
        <v>0</v>
      </c>
      <c r="R7468">
        <v>2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0.54513870033545997</v>
      </c>
      <c r="AA7468">
        <v>0</v>
      </c>
      <c r="AB7468">
        <v>0</v>
      </c>
      <c r="AC7468">
        <v>0</v>
      </c>
      <c r="AD7468">
        <v>0</v>
      </c>
      <c r="AE7468">
        <v>0.54513870033545997</v>
      </c>
    </row>
    <row r="7469" spans="1:31" x14ac:dyDescent="0.25">
      <c r="A7469">
        <v>1734515</v>
      </c>
      <c r="B7469">
        <v>1</v>
      </c>
      <c r="C7469" t="s">
        <v>80</v>
      </c>
      <c r="D7469" t="s">
        <v>85</v>
      </c>
      <c r="E7469" t="s">
        <v>131</v>
      </c>
      <c r="F7469" t="s">
        <v>21313</v>
      </c>
      <c r="G7469" t="s">
        <v>429</v>
      </c>
      <c r="H7469" t="s">
        <v>134</v>
      </c>
      <c r="I7469" t="s">
        <v>135</v>
      </c>
      <c r="J7469" t="s">
        <v>136</v>
      </c>
      <c r="K7469" t="s">
        <v>137</v>
      </c>
      <c r="L7469" t="s">
        <v>21314</v>
      </c>
      <c r="M7469" t="s">
        <v>21315</v>
      </c>
      <c r="N7469">
        <v>1.886111111</v>
      </c>
      <c r="O7469">
        <v>0</v>
      </c>
      <c r="P7469">
        <v>1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0.58722900422379332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0.58722900422379332</v>
      </c>
    </row>
    <row r="7470" spans="1:31" x14ac:dyDescent="0.25">
      <c r="A7470">
        <v>1734518</v>
      </c>
      <c r="B7470">
        <v>1</v>
      </c>
      <c r="C7470" t="s">
        <v>80</v>
      </c>
      <c r="D7470" t="s">
        <v>104</v>
      </c>
      <c r="E7470" t="s">
        <v>160</v>
      </c>
      <c r="F7470" t="s">
        <v>16697</v>
      </c>
      <c r="G7470" t="s">
        <v>162</v>
      </c>
      <c r="H7470" t="s">
        <v>134</v>
      </c>
      <c r="I7470" t="s">
        <v>135</v>
      </c>
      <c r="J7470" t="s">
        <v>136</v>
      </c>
      <c r="K7470" t="s">
        <v>137</v>
      </c>
      <c r="L7470" t="s">
        <v>21316</v>
      </c>
      <c r="M7470" t="s">
        <v>21317</v>
      </c>
      <c r="N7470">
        <v>2.602222222</v>
      </c>
      <c r="O7470">
        <v>0</v>
      </c>
      <c r="P7470">
        <v>175</v>
      </c>
      <c r="Q7470">
        <v>0</v>
      </c>
      <c r="R7470">
        <v>1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117.002177319772</v>
      </c>
      <c r="Y7470">
        <v>0</v>
      </c>
      <c r="Z7470">
        <v>0.41416067348933755</v>
      </c>
      <c r="AA7470">
        <v>0</v>
      </c>
      <c r="AB7470">
        <v>0</v>
      </c>
      <c r="AC7470">
        <v>0</v>
      </c>
      <c r="AD7470">
        <v>0</v>
      </c>
      <c r="AE7470">
        <v>117.41633799326134</v>
      </c>
    </row>
    <row r="7471" spans="1:31" x14ac:dyDescent="0.25">
      <c r="A7471">
        <v>1734522</v>
      </c>
      <c r="B7471">
        <v>1</v>
      </c>
      <c r="C7471" t="s">
        <v>80</v>
      </c>
      <c r="D7471" t="s">
        <v>84</v>
      </c>
      <c r="E7471" t="s">
        <v>441</v>
      </c>
      <c r="F7471" t="s">
        <v>21318</v>
      </c>
      <c r="G7471" t="s">
        <v>904</v>
      </c>
      <c r="H7471" t="s">
        <v>134</v>
      </c>
      <c r="I7471" t="s">
        <v>135</v>
      </c>
      <c r="J7471" t="s">
        <v>136</v>
      </c>
      <c r="K7471" t="s">
        <v>137</v>
      </c>
      <c r="L7471" t="s">
        <v>21319</v>
      </c>
      <c r="M7471" t="s">
        <v>21320</v>
      </c>
      <c r="N7471">
        <v>2.9247222220000002</v>
      </c>
      <c r="O7471">
        <v>0</v>
      </c>
      <c r="P7471">
        <v>28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28.734020048879792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28.734020048879792</v>
      </c>
    </row>
    <row r="7472" spans="1:31" x14ac:dyDescent="0.25">
      <c r="A7472">
        <v>1734524</v>
      </c>
      <c r="B7472">
        <v>1</v>
      </c>
      <c r="C7472" t="s">
        <v>81</v>
      </c>
      <c r="D7472" t="s">
        <v>118</v>
      </c>
      <c r="E7472" t="s">
        <v>131</v>
      </c>
      <c r="F7472" t="s">
        <v>21321</v>
      </c>
      <c r="G7472" t="s">
        <v>133</v>
      </c>
      <c r="H7472" t="s">
        <v>134</v>
      </c>
      <c r="I7472" t="s">
        <v>135</v>
      </c>
      <c r="J7472" t="s">
        <v>136</v>
      </c>
      <c r="K7472" t="s">
        <v>137</v>
      </c>
      <c r="L7472" t="s">
        <v>21322</v>
      </c>
      <c r="M7472" t="s">
        <v>21323</v>
      </c>
      <c r="N7472">
        <v>1.405</v>
      </c>
      <c r="O7472">
        <v>0</v>
      </c>
      <c r="P7472">
        <v>2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0.21497195536373165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0.21497195536373165</v>
      </c>
    </row>
    <row r="7473" spans="1:31" x14ac:dyDescent="0.25">
      <c r="A7473">
        <v>1734527</v>
      </c>
      <c r="B7473">
        <v>1</v>
      </c>
      <c r="C7473" t="s">
        <v>80</v>
      </c>
      <c r="D7473" t="s">
        <v>83</v>
      </c>
      <c r="E7473" t="s">
        <v>131</v>
      </c>
      <c r="F7473" t="s">
        <v>21324</v>
      </c>
      <c r="G7473" t="s">
        <v>238</v>
      </c>
      <c r="H7473" t="s">
        <v>134</v>
      </c>
      <c r="I7473" t="s">
        <v>135</v>
      </c>
      <c r="J7473" t="s">
        <v>136</v>
      </c>
      <c r="K7473" t="s">
        <v>137</v>
      </c>
      <c r="L7473" t="s">
        <v>21325</v>
      </c>
      <c r="M7473" t="s">
        <v>21326</v>
      </c>
      <c r="N7473">
        <v>1.8138888879999999</v>
      </c>
      <c r="O7473">
        <v>0</v>
      </c>
      <c r="P7473">
        <v>3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2.7852749990218064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2.7852749990218064</v>
      </c>
    </row>
    <row r="7474" spans="1:31" x14ac:dyDescent="0.25">
      <c r="A7474">
        <v>1734528</v>
      </c>
      <c r="B7474">
        <v>1</v>
      </c>
      <c r="C7474" t="s">
        <v>80</v>
      </c>
      <c r="D7474" t="s">
        <v>100</v>
      </c>
      <c r="E7474" t="s">
        <v>131</v>
      </c>
      <c r="F7474" t="s">
        <v>21327</v>
      </c>
      <c r="G7474" t="s">
        <v>133</v>
      </c>
      <c r="H7474" t="s">
        <v>134</v>
      </c>
      <c r="I7474" t="s">
        <v>135</v>
      </c>
      <c r="J7474" t="s">
        <v>136</v>
      </c>
      <c r="K7474" t="s">
        <v>137</v>
      </c>
      <c r="L7474" t="s">
        <v>21328</v>
      </c>
      <c r="M7474" t="s">
        <v>21329</v>
      </c>
      <c r="N7474">
        <v>0.394166666</v>
      </c>
      <c r="O7474">
        <v>0</v>
      </c>
      <c r="P7474">
        <v>2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0.25786929697483496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0.25786929697483496</v>
      </c>
    </row>
    <row r="7475" spans="1:31" x14ac:dyDescent="0.25">
      <c r="A7475">
        <v>1734537</v>
      </c>
      <c r="B7475">
        <v>1</v>
      </c>
      <c r="C7475" t="s">
        <v>80</v>
      </c>
      <c r="D7475" t="s">
        <v>97</v>
      </c>
      <c r="E7475" t="s">
        <v>160</v>
      </c>
      <c r="F7475" t="s">
        <v>21330</v>
      </c>
      <c r="G7475" t="s">
        <v>269</v>
      </c>
      <c r="H7475" t="s">
        <v>134</v>
      </c>
      <c r="I7475" t="s">
        <v>135</v>
      </c>
      <c r="J7475" t="s">
        <v>136</v>
      </c>
      <c r="K7475" t="s">
        <v>137</v>
      </c>
      <c r="L7475" t="s">
        <v>21331</v>
      </c>
      <c r="M7475" t="s">
        <v>21332</v>
      </c>
      <c r="N7475">
        <v>4.6811111109999999</v>
      </c>
      <c r="O7475">
        <v>0</v>
      </c>
      <c r="P7475">
        <v>82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243.60365716196929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243.60365716196929</v>
      </c>
    </row>
    <row r="7476" spans="1:31" x14ac:dyDescent="0.25">
      <c r="A7476">
        <v>1734538</v>
      </c>
      <c r="B7476">
        <v>1</v>
      </c>
      <c r="C7476" t="s">
        <v>81</v>
      </c>
      <c r="D7476" t="s">
        <v>128</v>
      </c>
      <c r="E7476" t="s">
        <v>160</v>
      </c>
      <c r="F7476" t="s">
        <v>21333</v>
      </c>
      <c r="G7476" t="s">
        <v>1006</v>
      </c>
      <c r="H7476" t="s">
        <v>134</v>
      </c>
      <c r="I7476" t="s">
        <v>135</v>
      </c>
      <c r="J7476" t="s">
        <v>136</v>
      </c>
      <c r="K7476" t="s">
        <v>137</v>
      </c>
      <c r="L7476" t="s">
        <v>21334</v>
      </c>
      <c r="M7476" t="s">
        <v>21335</v>
      </c>
      <c r="N7476">
        <v>4.5766666660000004</v>
      </c>
      <c r="O7476">
        <v>0</v>
      </c>
      <c r="P7476">
        <v>11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16.115904114899234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16.115904114899234</v>
      </c>
    </row>
    <row r="7477" spans="1:31" x14ac:dyDescent="0.25">
      <c r="A7477">
        <v>1734539</v>
      </c>
      <c r="B7477">
        <v>1</v>
      </c>
      <c r="C7477" t="s">
        <v>80</v>
      </c>
      <c r="D7477" t="s">
        <v>101</v>
      </c>
      <c r="E7477" t="s">
        <v>131</v>
      </c>
      <c r="F7477" t="s">
        <v>21336</v>
      </c>
      <c r="G7477" t="s">
        <v>242</v>
      </c>
      <c r="H7477" t="s">
        <v>134</v>
      </c>
      <c r="I7477" t="s">
        <v>135</v>
      </c>
      <c r="J7477" t="s">
        <v>136</v>
      </c>
      <c r="K7477" t="s">
        <v>137</v>
      </c>
      <c r="L7477" t="s">
        <v>21337</v>
      </c>
      <c r="M7477" t="s">
        <v>21338</v>
      </c>
      <c r="N7477">
        <v>2.4155555550000001</v>
      </c>
      <c r="O7477">
        <v>0</v>
      </c>
      <c r="P7477">
        <v>5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5.3546110664555728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5.3546110664555728</v>
      </c>
    </row>
    <row r="7478" spans="1:31" x14ac:dyDescent="0.25">
      <c r="A7478">
        <v>1734543</v>
      </c>
      <c r="B7478">
        <v>1</v>
      </c>
      <c r="C7478" t="s">
        <v>81</v>
      </c>
      <c r="D7478" t="s">
        <v>122</v>
      </c>
      <c r="E7478" t="s">
        <v>441</v>
      </c>
      <c r="F7478" t="s">
        <v>21339</v>
      </c>
      <c r="G7478" t="s">
        <v>575</v>
      </c>
      <c r="H7478" t="s">
        <v>134</v>
      </c>
      <c r="I7478" t="s">
        <v>135</v>
      </c>
      <c r="J7478" t="s">
        <v>136</v>
      </c>
      <c r="K7478" t="s">
        <v>137</v>
      </c>
      <c r="L7478" t="s">
        <v>21340</v>
      </c>
      <c r="M7478" t="s">
        <v>21341</v>
      </c>
      <c r="N7478">
        <v>2.1072222219999999</v>
      </c>
      <c r="O7478">
        <v>0</v>
      </c>
      <c r="P7478">
        <v>12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8.9480772426128699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8.9480772426128699</v>
      </c>
    </row>
    <row r="7479" spans="1:31" x14ac:dyDescent="0.25">
      <c r="A7479">
        <v>1734547</v>
      </c>
      <c r="B7479">
        <v>1</v>
      </c>
      <c r="C7479" t="s">
        <v>80</v>
      </c>
      <c r="D7479" t="s">
        <v>92</v>
      </c>
      <c r="E7479" t="s">
        <v>131</v>
      </c>
      <c r="F7479" t="s">
        <v>21342</v>
      </c>
      <c r="G7479" t="s">
        <v>133</v>
      </c>
      <c r="H7479" t="s">
        <v>134</v>
      </c>
      <c r="I7479" t="s">
        <v>135</v>
      </c>
      <c r="J7479" t="s">
        <v>136</v>
      </c>
      <c r="K7479" t="s">
        <v>137</v>
      </c>
      <c r="L7479" t="s">
        <v>21343</v>
      </c>
      <c r="M7479" t="s">
        <v>21344</v>
      </c>
      <c r="N7479">
        <v>2.1061111110000001</v>
      </c>
      <c r="O7479">
        <v>0</v>
      </c>
      <c r="P7479">
        <v>1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2.1157586048560002E-2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2.1157586048560002E-2</v>
      </c>
    </row>
    <row r="7480" spans="1:31" x14ac:dyDescent="0.25">
      <c r="A7480">
        <v>1734548</v>
      </c>
      <c r="B7480">
        <v>1</v>
      </c>
      <c r="C7480" t="s">
        <v>80</v>
      </c>
      <c r="D7480" t="s">
        <v>97</v>
      </c>
      <c r="E7480" t="s">
        <v>131</v>
      </c>
      <c r="F7480" t="s">
        <v>21345</v>
      </c>
      <c r="G7480" t="s">
        <v>133</v>
      </c>
      <c r="H7480" t="s">
        <v>134</v>
      </c>
      <c r="I7480" t="s">
        <v>135</v>
      </c>
      <c r="J7480" t="s">
        <v>136</v>
      </c>
      <c r="K7480" t="s">
        <v>137</v>
      </c>
      <c r="L7480" t="s">
        <v>21346</v>
      </c>
      <c r="M7480" t="s">
        <v>21347</v>
      </c>
      <c r="N7480">
        <v>5.4013888879999996</v>
      </c>
      <c r="O7480">
        <v>0</v>
      </c>
      <c r="P7480">
        <v>1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0.57271403186649172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0.57271403186649172</v>
      </c>
    </row>
    <row r="7481" spans="1:31" x14ac:dyDescent="0.25">
      <c r="A7481">
        <v>1734549</v>
      </c>
      <c r="B7481">
        <v>1</v>
      </c>
      <c r="C7481" t="s">
        <v>81</v>
      </c>
      <c r="D7481" t="s">
        <v>112</v>
      </c>
      <c r="E7481" t="s">
        <v>131</v>
      </c>
      <c r="F7481" t="s">
        <v>21348</v>
      </c>
      <c r="G7481" t="s">
        <v>133</v>
      </c>
      <c r="H7481" t="s">
        <v>134</v>
      </c>
      <c r="I7481" t="s">
        <v>135</v>
      </c>
      <c r="J7481" t="s">
        <v>136</v>
      </c>
      <c r="K7481" t="s">
        <v>137</v>
      </c>
      <c r="L7481" t="s">
        <v>21349</v>
      </c>
      <c r="M7481" t="s">
        <v>21350</v>
      </c>
      <c r="N7481">
        <v>2.8475000000000001</v>
      </c>
      <c r="O7481">
        <v>0</v>
      </c>
      <c r="P7481">
        <v>1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0.64722663763814703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0.64722663763814703</v>
      </c>
    </row>
    <row r="7482" spans="1:31" x14ac:dyDescent="0.25">
      <c r="A7482">
        <v>1734551</v>
      </c>
      <c r="B7482">
        <v>1</v>
      </c>
      <c r="C7482" t="s">
        <v>81</v>
      </c>
      <c r="D7482" t="s">
        <v>119</v>
      </c>
      <c r="E7482" t="s">
        <v>189</v>
      </c>
      <c r="F7482" t="s">
        <v>10214</v>
      </c>
      <c r="G7482" t="s">
        <v>147</v>
      </c>
      <c r="H7482" t="s">
        <v>143</v>
      </c>
      <c r="I7482" t="s">
        <v>135</v>
      </c>
      <c r="J7482" t="s">
        <v>136</v>
      </c>
      <c r="K7482" t="s">
        <v>137</v>
      </c>
      <c r="L7482" t="s">
        <v>21351</v>
      </c>
      <c r="M7482" t="s">
        <v>21352</v>
      </c>
      <c r="N7482">
        <v>0.383333333</v>
      </c>
      <c r="O7482">
        <v>1</v>
      </c>
      <c r="P7482">
        <v>1265</v>
      </c>
      <c r="Q7482">
        <v>113</v>
      </c>
      <c r="R7482">
        <v>222</v>
      </c>
      <c r="S7482">
        <v>0</v>
      </c>
      <c r="T7482">
        <v>0</v>
      </c>
      <c r="U7482">
        <v>0</v>
      </c>
      <c r="V7482">
        <v>0</v>
      </c>
      <c r="W7482">
        <v>7.8389487815333329E-3</v>
      </c>
      <c r="X7482">
        <v>68.173428414923436</v>
      </c>
      <c r="Y7482">
        <v>10.251566512195085</v>
      </c>
      <c r="Z7482">
        <v>19.781302515112166</v>
      </c>
      <c r="AA7482">
        <v>0</v>
      </c>
      <c r="AB7482">
        <v>0</v>
      </c>
      <c r="AC7482">
        <v>0</v>
      </c>
      <c r="AD7482">
        <v>0</v>
      </c>
      <c r="AE7482">
        <v>98.214136391012232</v>
      </c>
    </row>
    <row r="7483" spans="1:31" x14ac:dyDescent="0.25">
      <c r="A7483">
        <v>1734556</v>
      </c>
      <c r="B7483">
        <v>1</v>
      </c>
      <c r="C7483" t="s">
        <v>80</v>
      </c>
      <c r="D7483" t="s">
        <v>82</v>
      </c>
      <c r="E7483" t="s">
        <v>441</v>
      </c>
      <c r="F7483" t="s">
        <v>21353</v>
      </c>
      <c r="G7483" t="s">
        <v>650</v>
      </c>
      <c r="H7483" t="s">
        <v>134</v>
      </c>
      <c r="I7483" t="s">
        <v>135</v>
      </c>
      <c r="J7483" t="s">
        <v>136</v>
      </c>
      <c r="K7483" t="s">
        <v>137</v>
      </c>
      <c r="L7483" t="s">
        <v>21354</v>
      </c>
      <c r="M7483" t="s">
        <v>21355</v>
      </c>
      <c r="N7483">
        <v>1.458611111</v>
      </c>
      <c r="O7483">
        <v>0</v>
      </c>
      <c r="P7483">
        <v>67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60.812257014582244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60.812257014582244</v>
      </c>
    </row>
    <row r="7484" spans="1:31" x14ac:dyDescent="0.25">
      <c r="A7484">
        <v>1734557</v>
      </c>
      <c r="B7484">
        <v>1</v>
      </c>
      <c r="C7484" t="s">
        <v>80</v>
      </c>
      <c r="D7484" t="s">
        <v>103</v>
      </c>
      <c r="E7484" t="s">
        <v>131</v>
      </c>
      <c r="F7484" t="s">
        <v>21356</v>
      </c>
      <c r="G7484" t="s">
        <v>133</v>
      </c>
      <c r="H7484" t="s">
        <v>134</v>
      </c>
      <c r="I7484" t="s">
        <v>135</v>
      </c>
      <c r="J7484" t="s">
        <v>136</v>
      </c>
      <c r="K7484" t="s">
        <v>137</v>
      </c>
      <c r="L7484" t="s">
        <v>21357</v>
      </c>
      <c r="M7484" t="s">
        <v>21358</v>
      </c>
      <c r="N7484">
        <v>0.71750000000000003</v>
      </c>
      <c r="O7484">
        <v>0</v>
      </c>
      <c r="P7484">
        <v>1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0.13814620513657055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0.13814620513657055</v>
      </c>
    </row>
    <row r="7485" spans="1:31" x14ac:dyDescent="0.25">
      <c r="A7485">
        <v>1734561</v>
      </c>
      <c r="B7485">
        <v>1</v>
      </c>
      <c r="C7485" t="s">
        <v>80</v>
      </c>
      <c r="D7485" t="s">
        <v>96</v>
      </c>
      <c r="E7485" t="s">
        <v>131</v>
      </c>
      <c r="F7485" t="s">
        <v>21359</v>
      </c>
      <c r="G7485" t="s">
        <v>133</v>
      </c>
      <c r="H7485" t="s">
        <v>134</v>
      </c>
      <c r="I7485" t="s">
        <v>135</v>
      </c>
      <c r="J7485" t="s">
        <v>136</v>
      </c>
      <c r="K7485" t="s">
        <v>137</v>
      </c>
      <c r="L7485" t="s">
        <v>21360</v>
      </c>
      <c r="M7485" t="s">
        <v>21361</v>
      </c>
      <c r="N7485">
        <v>4.66</v>
      </c>
      <c r="O7485">
        <v>0</v>
      </c>
      <c r="P7485">
        <v>2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2.7847690683910802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2.7847690683910802</v>
      </c>
    </row>
    <row r="7486" spans="1:31" x14ac:dyDescent="0.25">
      <c r="A7486">
        <v>1734565</v>
      </c>
      <c r="B7486">
        <v>1</v>
      </c>
      <c r="C7486" t="s">
        <v>81</v>
      </c>
      <c r="D7486" t="s">
        <v>120</v>
      </c>
      <c r="E7486" t="s">
        <v>131</v>
      </c>
      <c r="F7486" t="s">
        <v>21362</v>
      </c>
      <c r="G7486" t="s">
        <v>133</v>
      </c>
      <c r="H7486" t="s">
        <v>134</v>
      </c>
      <c r="I7486" t="s">
        <v>135</v>
      </c>
      <c r="J7486" t="s">
        <v>136</v>
      </c>
      <c r="K7486" t="s">
        <v>137</v>
      </c>
      <c r="L7486" t="s">
        <v>21363</v>
      </c>
      <c r="M7486" t="s">
        <v>21364</v>
      </c>
      <c r="N7486">
        <v>1.7922222219999999</v>
      </c>
      <c r="O7486">
        <v>0</v>
      </c>
      <c r="P7486">
        <v>1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0.32996871117576165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0.32996871117576165</v>
      </c>
    </row>
    <row r="7487" spans="1:31" x14ac:dyDescent="0.25">
      <c r="A7487">
        <v>1734569</v>
      </c>
      <c r="B7487">
        <v>1</v>
      </c>
      <c r="C7487" t="s">
        <v>80</v>
      </c>
      <c r="D7487" t="s">
        <v>110</v>
      </c>
      <c r="E7487" t="s">
        <v>131</v>
      </c>
      <c r="F7487" t="s">
        <v>21365</v>
      </c>
      <c r="G7487" t="s">
        <v>133</v>
      </c>
      <c r="H7487" t="s">
        <v>134</v>
      </c>
      <c r="I7487" t="s">
        <v>135</v>
      </c>
      <c r="J7487" t="s">
        <v>136</v>
      </c>
      <c r="K7487" t="s">
        <v>137</v>
      </c>
      <c r="L7487" t="s">
        <v>21366</v>
      </c>
      <c r="M7487" t="s">
        <v>21367</v>
      </c>
      <c r="N7487">
        <v>2.0869444439999998</v>
      </c>
      <c r="O7487">
        <v>0</v>
      </c>
      <c r="P7487">
        <v>1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</row>
    <row r="7488" spans="1:31" x14ac:dyDescent="0.25">
      <c r="A7488">
        <v>1734570</v>
      </c>
      <c r="B7488">
        <v>1</v>
      </c>
      <c r="C7488" t="s">
        <v>80</v>
      </c>
      <c r="D7488" t="s">
        <v>84</v>
      </c>
      <c r="E7488" t="s">
        <v>160</v>
      </c>
      <c r="F7488" t="s">
        <v>21368</v>
      </c>
      <c r="G7488" t="s">
        <v>326</v>
      </c>
      <c r="H7488" t="s">
        <v>134</v>
      </c>
      <c r="I7488" t="s">
        <v>135</v>
      </c>
      <c r="J7488" t="s">
        <v>136</v>
      </c>
      <c r="K7488" t="s">
        <v>137</v>
      </c>
      <c r="L7488" t="s">
        <v>21369</v>
      </c>
      <c r="M7488" t="s">
        <v>21370</v>
      </c>
      <c r="N7488">
        <v>2.1122222220000002</v>
      </c>
      <c r="O7488">
        <v>0</v>
      </c>
      <c r="P7488">
        <v>114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73.917189753179059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73.917189753179059</v>
      </c>
    </row>
    <row r="7489" spans="1:31" x14ac:dyDescent="0.25">
      <c r="A7489">
        <v>1734577</v>
      </c>
      <c r="B7489">
        <v>1</v>
      </c>
      <c r="C7489" t="s">
        <v>80</v>
      </c>
      <c r="D7489" t="s">
        <v>93</v>
      </c>
      <c r="E7489" t="s">
        <v>131</v>
      </c>
      <c r="F7489" t="s">
        <v>21371</v>
      </c>
      <c r="G7489" t="s">
        <v>269</v>
      </c>
      <c r="H7489" t="s">
        <v>134</v>
      </c>
      <c r="I7489" t="s">
        <v>135</v>
      </c>
      <c r="J7489" t="s">
        <v>136</v>
      </c>
      <c r="K7489" t="s">
        <v>137</v>
      </c>
      <c r="L7489" t="s">
        <v>21372</v>
      </c>
      <c r="M7489" t="s">
        <v>21373</v>
      </c>
      <c r="N7489">
        <v>4.29</v>
      </c>
      <c r="O7489">
        <v>0</v>
      </c>
      <c r="P7489">
        <v>1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2.0418937324449637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2.0418937324449637</v>
      </c>
    </row>
    <row r="7490" spans="1:31" x14ac:dyDescent="0.25">
      <c r="A7490">
        <v>1734579</v>
      </c>
      <c r="B7490">
        <v>1</v>
      </c>
      <c r="C7490" t="s">
        <v>81</v>
      </c>
      <c r="D7490" t="s">
        <v>128</v>
      </c>
      <c r="E7490" t="s">
        <v>131</v>
      </c>
      <c r="F7490" t="s">
        <v>21374</v>
      </c>
      <c r="G7490" t="s">
        <v>133</v>
      </c>
      <c r="H7490" t="s">
        <v>134</v>
      </c>
      <c r="I7490" t="s">
        <v>135</v>
      </c>
      <c r="J7490" t="s">
        <v>136</v>
      </c>
      <c r="K7490" t="s">
        <v>137</v>
      </c>
      <c r="L7490" t="s">
        <v>21375</v>
      </c>
      <c r="M7490" t="s">
        <v>21376</v>
      </c>
      <c r="N7490">
        <v>4.1969444439999997</v>
      </c>
      <c r="O7490">
        <v>0</v>
      </c>
      <c r="P7490">
        <v>1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0.26891554213689173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0.26891554213689173</v>
      </c>
    </row>
    <row r="7491" spans="1:31" x14ac:dyDescent="0.25">
      <c r="A7491">
        <v>1734580</v>
      </c>
      <c r="B7491">
        <v>1</v>
      </c>
      <c r="C7491" t="s">
        <v>80</v>
      </c>
      <c r="D7491" t="s">
        <v>84</v>
      </c>
      <c r="E7491" t="s">
        <v>131</v>
      </c>
      <c r="F7491" t="s">
        <v>21377</v>
      </c>
      <c r="G7491" t="s">
        <v>133</v>
      </c>
      <c r="H7491" t="s">
        <v>134</v>
      </c>
      <c r="I7491" t="s">
        <v>135</v>
      </c>
      <c r="J7491" t="s">
        <v>136</v>
      </c>
      <c r="K7491" t="s">
        <v>137</v>
      </c>
      <c r="L7491" t="s">
        <v>21378</v>
      </c>
      <c r="M7491" t="s">
        <v>21379</v>
      </c>
      <c r="N7491">
        <v>2.3477777770000001</v>
      </c>
      <c r="O7491">
        <v>0</v>
      </c>
      <c r="P7491">
        <v>1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0.6496793139586905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0.6496793139586905</v>
      </c>
    </row>
    <row r="7492" spans="1:31" x14ac:dyDescent="0.25">
      <c r="A7492">
        <v>1734581</v>
      </c>
      <c r="B7492">
        <v>1</v>
      </c>
      <c r="C7492" t="s">
        <v>80</v>
      </c>
      <c r="D7492" t="s">
        <v>99</v>
      </c>
      <c r="E7492" t="s">
        <v>131</v>
      </c>
      <c r="F7492" t="s">
        <v>21380</v>
      </c>
      <c r="G7492" t="s">
        <v>133</v>
      </c>
      <c r="H7492" t="s">
        <v>134</v>
      </c>
      <c r="I7492" t="s">
        <v>135</v>
      </c>
      <c r="J7492" t="s">
        <v>136</v>
      </c>
      <c r="K7492" t="s">
        <v>137</v>
      </c>
      <c r="L7492" t="s">
        <v>21381</v>
      </c>
      <c r="M7492" t="s">
        <v>21382</v>
      </c>
      <c r="N7492">
        <v>1.964722222</v>
      </c>
      <c r="O7492">
        <v>0</v>
      </c>
      <c r="P7492">
        <v>2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0.78314030136598478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0.78314030136598478</v>
      </c>
    </row>
    <row r="7493" spans="1:31" x14ac:dyDescent="0.25">
      <c r="A7493">
        <v>1734583</v>
      </c>
      <c r="B7493">
        <v>1</v>
      </c>
      <c r="C7493" t="s">
        <v>80</v>
      </c>
      <c r="D7493" t="s">
        <v>101</v>
      </c>
      <c r="E7493" t="s">
        <v>131</v>
      </c>
      <c r="F7493" t="s">
        <v>21383</v>
      </c>
      <c r="G7493" t="s">
        <v>133</v>
      </c>
      <c r="H7493" t="s">
        <v>134</v>
      </c>
      <c r="I7493" t="s">
        <v>135</v>
      </c>
      <c r="J7493" t="s">
        <v>136</v>
      </c>
      <c r="K7493" t="s">
        <v>137</v>
      </c>
      <c r="L7493" t="s">
        <v>21384</v>
      </c>
      <c r="M7493" t="s">
        <v>21385</v>
      </c>
      <c r="N7493">
        <v>1.799722222</v>
      </c>
      <c r="O7493">
        <v>0</v>
      </c>
      <c r="P7493">
        <v>4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0.68759026540008084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0.68759026540008084</v>
      </c>
    </row>
    <row r="7494" spans="1:31" x14ac:dyDescent="0.25">
      <c r="A7494">
        <v>1734591</v>
      </c>
      <c r="B7494">
        <v>1</v>
      </c>
      <c r="C7494" t="s">
        <v>80</v>
      </c>
      <c r="D7494" t="s">
        <v>103</v>
      </c>
      <c r="E7494" t="s">
        <v>150</v>
      </c>
      <c r="F7494" t="s">
        <v>21386</v>
      </c>
      <c r="G7494" t="s">
        <v>186</v>
      </c>
      <c r="H7494" t="s">
        <v>134</v>
      </c>
      <c r="I7494" t="s">
        <v>135</v>
      </c>
      <c r="J7494" t="s">
        <v>136</v>
      </c>
      <c r="K7494" t="s">
        <v>137</v>
      </c>
      <c r="L7494" t="s">
        <v>21387</v>
      </c>
      <c r="M7494" t="s">
        <v>21388</v>
      </c>
      <c r="N7494">
        <v>1.000277777</v>
      </c>
      <c r="O7494">
        <v>0</v>
      </c>
      <c r="P7494">
        <v>8</v>
      </c>
      <c r="Q7494">
        <v>0</v>
      </c>
      <c r="R7494">
        <v>8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1.7268338095667779</v>
      </c>
      <c r="Y7494">
        <v>0</v>
      </c>
      <c r="Z7494">
        <v>2.4640360231332998</v>
      </c>
      <c r="AA7494">
        <v>0</v>
      </c>
      <c r="AB7494">
        <v>0</v>
      </c>
      <c r="AC7494">
        <v>0</v>
      </c>
      <c r="AD7494">
        <v>0</v>
      </c>
      <c r="AE7494">
        <v>4.190869832700078</v>
      </c>
    </row>
    <row r="7495" spans="1:31" x14ac:dyDescent="0.25">
      <c r="A7495">
        <v>1734592</v>
      </c>
      <c r="B7495">
        <v>1</v>
      </c>
      <c r="C7495" t="s">
        <v>81</v>
      </c>
      <c r="D7495" t="s">
        <v>127</v>
      </c>
      <c r="E7495" t="s">
        <v>131</v>
      </c>
      <c r="F7495" t="s">
        <v>21389</v>
      </c>
      <c r="G7495" t="s">
        <v>133</v>
      </c>
      <c r="H7495" t="s">
        <v>134</v>
      </c>
      <c r="I7495" t="s">
        <v>135</v>
      </c>
      <c r="J7495" t="s">
        <v>136</v>
      </c>
      <c r="K7495" t="s">
        <v>137</v>
      </c>
      <c r="L7495" t="s">
        <v>21390</v>
      </c>
      <c r="M7495" t="s">
        <v>21391</v>
      </c>
      <c r="N7495">
        <v>2.0394444439999999</v>
      </c>
      <c r="O7495">
        <v>0</v>
      </c>
      <c r="P7495">
        <v>1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</row>
    <row r="7496" spans="1:31" x14ac:dyDescent="0.25">
      <c r="A7496">
        <v>1734593</v>
      </c>
      <c r="B7496">
        <v>1</v>
      </c>
      <c r="C7496" t="s">
        <v>80</v>
      </c>
      <c r="D7496" t="s">
        <v>90</v>
      </c>
      <c r="E7496" t="s">
        <v>150</v>
      </c>
      <c r="F7496" t="s">
        <v>21392</v>
      </c>
      <c r="G7496" t="s">
        <v>133</v>
      </c>
      <c r="H7496" t="s">
        <v>134</v>
      </c>
      <c r="I7496" t="s">
        <v>135</v>
      </c>
      <c r="J7496" t="s">
        <v>136</v>
      </c>
      <c r="K7496" t="s">
        <v>137</v>
      </c>
      <c r="L7496" t="s">
        <v>21393</v>
      </c>
      <c r="M7496" t="s">
        <v>21394</v>
      </c>
      <c r="N7496">
        <v>2.5249999999999999</v>
      </c>
      <c r="O7496">
        <v>0</v>
      </c>
      <c r="P7496">
        <v>4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1.3092714333082835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1.3092714333082835</v>
      </c>
    </row>
    <row r="7497" spans="1:31" x14ac:dyDescent="0.25">
      <c r="A7497">
        <v>1734596</v>
      </c>
      <c r="B7497">
        <v>1</v>
      </c>
      <c r="C7497" t="s">
        <v>81</v>
      </c>
      <c r="D7497" t="s">
        <v>128</v>
      </c>
      <c r="E7497" t="s">
        <v>189</v>
      </c>
      <c r="F7497" t="s">
        <v>21395</v>
      </c>
      <c r="G7497" t="s">
        <v>147</v>
      </c>
      <c r="H7497" t="s">
        <v>143</v>
      </c>
      <c r="I7497" t="s">
        <v>135</v>
      </c>
      <c r="J7497" t="s">
        <v>136</v>
      </c>
      <c r="K7497" t="s">
        <v>137</v>
      </c>
      <c r="L7497" t="s">
        <v>21396</v>
      </c>
      <c r="M7497" t="s">
        <v>21397</v>
      </c>
      <c r="N7497">
        <v>3.6150000000000002</v>
      </c>
      <c r="O7497">
        <v>0</v>
      </c>
      <c r="P7497">
        <v>0</v>
      </c>
      <c r="Q7497">
        <v>0</v>
      </c>
      <c r="R7497">
        <v>0</v>
      </c>
      <c r="S7497">
        <v>2</v>
      </c>
      <c r="T7497">
        <v>0</v>
      </c>
      <c r="U7497">
        <v>2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50.477858957503521</v>
      </c>
      <c r="AB7497">
        <v>0</v>
      </c>
      <c r="AC7497">
        <v>139.7962145452328</v>
      </c>
      <c r="AD7497">
        <v>0</v>
      </c>
      <c r="AE7497">
        <v>190.27407350273631</v>
      </c>
    </row>
    <row r="7498" spans="1:31" x14ac:dyDescent="0.25">
      <c r="A7498">
        <v>1734599</v>
      </c>
      <c r="B7498">
        <v>1</v>
      </c>
      <c r="C7498" t="s">
        <v>80</v>
      </c>
      <c r="D7498" t="s">
        <v>87</v>
      </c>
      <c r="E7498" t="s">
        <v>160</v>
      </c>
      <c r="F7498" t="s">
        <v>21398</v>
      </c>
      <c r="G7498" t="s">
        <v>157</v>
      </c>
      <c r="H7498" t="s">
        <v>134</v>
      </c>
      <c r="I7498" t="s">
        <v>135</v>
      </c>
      <c r="J7498" t="s">
        <v>3</v>
      </c>
      <c r="K7498" t="s">
        <v>137</v>
      </c>
      <c r="L7498" t="s">
        <v>21399</v>
      </c>
      <c r="M7498" t="s">
        <v>21400</v>
      </c>
      <c r="N7498">
        <v>8.2038888879999998</v>
      </c>
      <c r="O7498">
        <v>0</v>
      </c>
      <c r="P7498">
        <v>77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189.32658538907711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189.32658538907711</v>
      </c>
    </row>
    <row r="7499" spans="1:31" x14ac:dyDescent="0.25">
      <c r="A7499">
        <v>1734600</v>
      </c>
      <c r="B7499">
        <v>1</v>
      </c>
      <c r="C7499" t="s">
        <v>81</v>
      </c>
      <c r="D7499" t="s">
        <v>119</v>
      </c>
      <c r="E7499" t="s">
        <v>160</v>
      </c>
      <c r="F7499" t="s">
        <v>21401</v>
      </c>
      <c r="G7499" t="s">
        <v>162</v>
      </c>
      <c r="H7499" t="s">
        <v>134</v>
      </c>
      <c r="I7499" t="s">
        <v>135</v>
      </c>
      <c r="J7499" t="s">
        <v>136</v>
      </c>
      <c r="K7499" t="s">
        <v>137</v>
      </c>
      <c r="L7499" t="s">
        <v>21402</v>
      </c>
      <c r="M7499" t="s">
        <v>21403</v>
      </c>
      <c r="N7499">
        <v>1.321388888</v>
      </c>
      <c r="O7499">
        <v>0</v>
      </c>
      <c r="P7499">
        <v>9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0.99299946922559446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0.99299946922559446</v>
      </c>
    </row>
    <row r="7500" spans="1:31" x14ac:dyDescent="0.25">
      <c r="A7500">
        <v>1734601</v>
      </c>
      <c r="B7500">
        <v>1</v>
      </c>
      <c r="C7500" t="s">
        <v>80</v>
      </c>
      <c r="D7500" t="s">
        <v>96</v>
      </c>
      <c r="E7500" t="s">
        <v>131</v>
      </c>
      <c r="F7500" t="s">
        <v>21404</v>
      </c>
      <c r="G7500" t="s">
        <v>157</v>
      </c>
      <c r="H7500" t="s">
        <v>134</v>
      </c>
      <c r="I7500" t="s">
        <v>135</v>
      </c>
      <c r="J7500" t="s">
        <v>136</v>
      </c>
      <c r="K7500" t="s">
        <v>137</v>
      </c>
      <c r="L7500" t="s">
        <v>21405</v>
      </c>
      <c r="M7500" t="s">
        <v>21406</v>
      </c>
      <c r="N7500">
        <v>4.4633333329999996</v>
      </c>
      <c r="O7500">
        <v>0</v>
      </c>
      <c r="P7500">
        <v>1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1.1077060260954417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1.1077060260954417</v>
      </c>
    </row>
    <row r="7501" spans="1:31" x14ac:dyDescent="0.25">
      <c r="A7501">
        <v>1734605</v>
      </c>
      <c r="B7501">
        <v>1</v>
      </c>
      <c r="C7501" t="s">
        <v>80</v>
      </c>
      <c r="D7501" t="s">
        <v>84</v>
      </c>
      <c r="E7501" t="s">
        <v>160</v>
      </c>
      <c r="F7501" t="s">
        <v>21407</v>
      </c>
      <c r="G7501" t="s">
        <v>429</v>
      </c>
      <c r="H7501" t="s">
        <v>134</v>
      </c>
      <c r="I7501" t="s">
        <v>135</v>
      </c>
      <c r="J7501" t="s">
        <v>136</v>
      </c>
      <c r="K7501" t="s">
        <v>137</v>
      </c>
      <c r="L7501" t="s">
        <v>21408</v>
      </c>
      <c r="M7501" t="s">
        <v>21409</v>
      </c>
      <c r="N7501">
        <v>1.7677777770000001</v>
      </c>
      <c r="O7501">
        <v>0</v>
      </c>
      <c r="P7501">
        <v>281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173.41920808503721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173.41920808503721</v>
      </c>
    </row>
    <row r="7502" spans="1:31" x14ac:dyDescent="0.25">
      <c r="A7502">
        <v>1734608</v>
      </c>
      <c r="B7502">
        <v>1</v>
      </c>
      <c r="C7502" t="s">
        <v>80</v>
      </c>
      <c r="D7502" t="s">
        <v>107</v>
      </c>
      <c r="E7502" t="s">
        <v>131</v>
      </c>
      <c r="F7502" t="s">
        <v>21410</v>
      </c>
      <c r="G7502" t="s">
        <v>133</v>
      </c>
      <c r="H7502" t="s">
        <v>134</v>
      </c>
      <c r="I7502" t="s">
        <v>135</v>
      </c>
      <c r="J7502" t="s">
        <v>136</v>
      </c>
      <c r="K7502" t="s">
        <v>137</v>
      </c>
      <c r="L7502" t="s">
        <v>21411</v>
      </c>
      <c r="M7502" t="s">
        <v>21412</v>
      </c>
      <c r="N7502">
        <v>1.7055555549999999</v>
      </c>
      <c r="O7502">
        <v>0</v>
      </c>
      <c r="P7502">
        <v>5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3.794917291025405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3.794917291025405</v>
      </c>
    </row>
    <row r="7503" spans="1:31" x14ac:dyDescent="0.25">
      <c r="A7503">
        <v>1734612</v>
      </c>
      <c r="B7503">
        <v>1</v>
      </c>
      <c r="C7503" t="s">
        <v>81</v>
      </c>
      <c r="D7503" t="s">
        <v>117</v>
      </c>
      <c r="E7503" t="s">
        <v>131</v>
      </c>
      <c r="F7503" t="s">
        <v>21413</v>
      </c>
      <c r="G7503" t="s">
        <v>133</v>
      </c>
      <c r="H7503" t="s">
        <v>134</v>
      </c>
      <c r="I7503" t="s">
        <v>135</v>
      </c>
      <c r="J7503" t="s">
        <v>136</v>
      </c>
      <c r="K7503" t="s">
        <v>137</v>
      </c>
      <c r="L7503" t="s">
        <v>21414</v>
      </c>
      <c r="M7503" t="s">
        <v>21415</v>
      </c>
      <c r="N7503">
        <v>1.9350000000000001</v>
      </c>
      <c r="O7503">
        <v>0</v>
      </c>
      <c r="P7503">
        <v>1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0.13117953262708001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0.13117953262708001</v>
      </c>
    </row>
    <row r="7504" spans="1:31" x14ac:dyDescent="0.25">
      <c r="A7504">
        <v>1734614</v>
      </c>
      <c r="B7504">
        <v>1</v>
      </c>
      <c r="C7504" t="s">
        <v>81</v>
      </c>
      <c r="D7504" t="s">
        <v>123</v>
      </c>
      <c r="E7504" t="s">
        <v>160</v>
      </c>
      <c r="F7504" t="s">
        <v>21416</v>
      </c>
      <c r="G7504" t="s">
        <v>326</v>
      </c>
      <c r="H7504" t="s">
        <v>134</v>
      </c>
      <c r="I7504" t="s">
        <v>135</v>
      </c>
      <c r="J7504" t="s">
        <v>136</v>
      </c>
      <c r="K7504" t="s">
        <v>137</v>
      </c>
      <c r="L7504" t="s">
        <v>21417</v>
      </c>
      <c r="M7504" t="s">
        <v>21418</v>
      </c>
      <c r="N7504">
        <v>2.2086111110000002</v>
      </c>
      <c r="O7504">
        <v>0</v>
      </c>
      <c r="P7504">
        <v>220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111.18826687537592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111.18826687537592</v>
      </c>
    </row>
    <row r="7505" spans="1:31" x14ac:dyDescent="0.25">
      <c r="A7505">
        <v>1734616</v>
      </c>
      <c r="B7505">
        <v>1</v>
      </c>
      <c r="C7505" t="s">
        <v>80</v>
      </c>
      <c r="D7505" t="s">
        <v>84</v>
      </c>
      <c r="E7505" t="s">
        <v>131</v>
      </c>
      <c r="F7505" t="s">
        <v>21419</v>
      </c>
      <c r="G7505" t="s">
        <v>133</v>
      </c>
      <c r="H7505" t="s">
        <v>134</v>
      </c>
      <c r="I7505" t="s">
        <v>135</v>
      </c>
      <c r="J7505" t="s">
        <v>136</v>
      </c>
      <c r="K7505" t="s">
        <v>137</v>
      </c>
      <c r="L7505" t="s">
        <v>21417</v>
      </c>
      <c r="M7505" t="s">
        <v>21420</v>
      </c>
      <c r="N7505">
        <v>0.962777777</v>
      </c>
      <c r="O7505">
        <v>0</v>
      </c>
      <c r="P7505">
        <v>3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0.80232851643857228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0.80232851643857228</v>
      </c>
    </row>
    <row r="7506" spans="1:31" x14ac:dyDescent="0.25">
      <c r="A7506">
        <v>1734618</v>
      </c>
      <c r="B7506">
        <v>1</v>
      </c>
      <c r="C7506" t="s">
        <v>80</v>
      </c>
      <c r="D7506" t="s">
        <v>103</v>
      </c>
      <c r="E7506" t="s">
        <v>150</v>
      </c>
      <c r="F7506" t="s">
        <v>21421</v>
      </c>
      <c r="G7506" t="s">
        <v>186</v>
      </c>
      <c r="H7506" t="s">
        <v>134</v>
      </c>
      <c r="I7506" t="s">
        <v>135</v>
      </c>
      <c r="J7506" t="s">
        <v>136</v>
      </c>
      <c r="K7506" t="s">
        <v>137</v>
      </c>
      <c r="L7506" t="s">
        <v>21422</v>
      </c>
      <c r="M7506" t="s">
        <v>21423</v>
      </c>
      <c r="N7506">
        <v>0.962777777</v>
      </c>
      <c r="O7506">
        <v>0</v>
      </c>
      <c r="P7506">
        <v>368</v>
      </c>
      <c r="Q7506">
        <v>0</v>
      </c>
      <c r="R7506">
        <v>3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128.66001234767825</v>
      </c>
      <c r="Y7506">
        <v>0</v>
      </c>
      <c r="Z7506">
        <v>4.2578248925385559E-2</v>
      </c>
      <c r="AA7506">
        <v>0</v>
      </c>
      <c r="AB7506">
        <v>0</v>
      </c>
      <c r="AC7506">
        <v>0</v>
      </c>
      <c r="AD7506">
        <v>0</v>
      </c>
      <c r="AE7506">
        <v>128.70259059660364</v>
      </c>
    </row>
    <row r="7507" spans="1:31" x14ac:dyDescent="0.25">
      <c r="A7507">
        <v>1734625</v>
      </c>
      <c r="B7507">
        <v>1</v>
      </c>
      <c r="C7507" t="s">
        <v>80</v>
      </c>
      <c r="D7507" t="s">
        <v>111</v>
      </c>
      <c r="E7507" t="s">
        <v>160</v>
      </c>
      <c r="F7507" t="s">
        <v>21424</v>
      </c>
      <c r="G7507" t="s">
        <v>429</v>
      </c>
      <c r="H7507" t="s">
        <v>134</v>
      </c>
      <c r="I7507" t="s">
        <v>135</v>
      </c>
      <c r="J7507" t="s">
        <v>136</v>
      </c>
      <c r="K7507" t="s">
        <v>137</v>
      </c>
      <c r="L7507" t="s">
        <v>21425</v>
      </c>
      <c r="M7507" t="s">
        <v>21426</v>
      </c>
      <c r="N7507">
        <v>0.90805555500000001</v>
      </c>
      <c r="O7507">
        <v>0</v>
      </c>
      <c r="P7507">
        <v>197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61.516902009560802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61.516902009560802</v>
      </c>
    </row>
    <row r="7508" spans="1:31" x14ac:dyDescent="0.25">
      <c r="A7508">
        <v>1734626</v>
      </c>
      <c r="B7508">
        <v>1</v>
      </c>
      <c r="C7508" t="s">
        <v>80</v>
      </c>
      <c r="D7508" t="s">
        <v>96</v>
      </c>
      <c r="E7508" t="s">
        <v>171</v>
      </c>
      <c r="F7508" t="s">
        <v>21427</v>
      </c>
      <c r="G7508" t="s">
        <v>295</v>
      </c>
      <c r="H7508" t="s">
        <v>143</v>
      </c>
      <c r="I7508" t="s">
        <v>135</v>
      </c>
      <c r="J7508" t="s">
        <v>136</v>
      </c>
      <c r="K7508" t="s">
        <v>137</v>
      </c>
      <c r="L7508" t="s">
        <v>21428</v>
      </c>
      <c r="M7508" t="s">
        <v>21429</v>
      </c>
      <c r="N7508">
        <v>6.0080555550000003</v>
      </c>
      <c r="O7508">
        <v>0</v>
      </c>
      <c r="P7508">
        <v>3</v>
      </c>
      <c r="Q7508">
        <v>0</v>
      </c>
      <c r="R7508">
        <v>3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22.766251038813522</v>
      </c>
      <c r="Y7508">
        <v>0</v>
      </c>
      <c r="Z7508">
        <v>9.8748412756609714</v>
      </c>
      <c r="AA7508">
        <v>0</v>
      </c>
      <c r="AB7508">
        <v>0</v>
      </c>
      <c r="AC7508">
        <v>0</v>
      </c>
      <c r="AD7508">
        <v>0</v>
      </c>
      <c r="AE7508">
        <v>32.641092314474491</v>
      </c>
    </row>
    <row r="7509" spans="1:31" x14ac:dyDescent="0.25">
      <c r="A7509">
        <v>1734632</v>
      </c>
      <c r="B7509">
        <v>1</v>
      </c>
      <c r="C7509" t="s">
        <v>80</v>
      </c>
      <c r="D7509" t="s">
        <v>107</v>
      </c>
      <c r="E7509" t="s">
        <v>131</v>
      </c>
      <c r="F7509" t="s">
        <v>21430</v>
      </c>
      <c r="G7509" t="s">
        <v>133</v>
      </c>
      <c r="H7509" t="s">
        <v>134</v>
      </c>
      <c r="I7509" t="s">
        <v>135</v>
      </c>
      <c r="J7509" t="s">
        <v>136</v>
      </c>
      <c r="K7509" t="s">
        <v>137</v>
      </c>
      <c r="L7509" t="s">
        <v>21431</v>
      </c>
      <c r="M7509" t="s">
        <v>21432</v>
      </c>
      <c r="N7509">
        <v>0.78749999999999998</v>
      </c>
      <c r="O7509">
        <v>0</v>
      </c>
      <c r="P7509">
        <v>1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2.9223367269250004E-4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2.9223367269250004E-4</v>
      </c>
    </row>
    <row r="7510" spans="1:31" x14ac:dyDescent="0.25">
      <c r="A7510">
        <v>1734633</v>
      </c>
      <c r="B7510">
        <v>1</v>
      </c>
      <c r="C7510" t="s">
        <v>81</v>
      </c>
      <c r="D7510" t="s">
        <v>128</v>
      </c>
      <c r="E7510" t="s">
        <v>131</v>
      </c>
      <c r="F7510" t="s">
        <v>21433</v>
      </c>
      <c r="G7510" t="s">
        <v>133</v>
      </c>
      <c r="H7510" t="s">
        <v>134</v>
      </c>
      <c r="I7510" t="s">
        <v>135</v>
      </c>
      <c r="J7510" t="s">
        <v>136</v>
      </c>
      <c r="K7510" t="s">
        <v>137</v>
      </c>
      <c r="L7510" t="s">
        <v>21434</v>
      </c>
      <c r="M7510" t="s">
        <v>21435</v>
      </c>
      <c r="N7510">
        <v>3.6419444439999999</v>
      </c>
      <c r="O7510">
        <v>0</v>
      </c>
      <c r="P7510">
        <v>0</v>
      </c>
      <c r="Q7510">
        <v>0</v>
      </c>
      <c r="R7510">
        <v>2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0.22248173710210004</v>
      </c>
      <c r="AA7510">
        <v>0</v>
      </c>
      <c r="AB7510">
        <v>0</v>
      </c>
      <c r="AC7510">
        <v>0</v>
      </c>
      <c r="AD7510">
        <v>0</v>
      </c>
      <c r="AE7510">
        <v>0.22248173710210004</v>
      </c>
    </row>
    <row r="7511" spans="1:31" x14ac:dyDescent="0.25">
      <c r="A7511">
        <v>1734637</v>
      </c>
      <c r="B7511">
        <v>1</v>
      </c>
      <c r="C7511" t="s">
        <v>80</v>
      </c>
      <c r="D7511" t="s">
        <v>99</v>
      </c>
      <c r="E7511" t="s">
        <v>131</v>
      </c>
      <c r="F7511" t="s">
        <v>15108</v>
      </c>
      <c r="G7511" t="s">
        <v>133</v>
      </c>
      <c r="H7511" t="s">
        <v>134</v>
      </c>
      <c r="I7511" t="s">
        <v>135</v>
      </c>
      <c r="J7511" t="s">
        <v>136</v>
      </c>
      <c r="K7511" t="s">
        <v>137</v>
      </c>
      <c r="L7511" t="s">
        <v>21436</v>
      </c>
      <c r="M7511" t="s">
        <v>21437</v>
      </c>
      <c r="N7511">
        <v>0.453055555</v>
      </c>
      <c r="O7511">
        <v>0</v>
      </c>
      <c r="P7511">
        <v>2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0.1016676937446975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0.1016676937446975</v>
      </c>
    </row>
    <row r="7512" spans="1:31" x14ac:dyDescent="0.25">
      <c r="A7512">
        <v>1734638</v>
      </c>
      <c r="B7512">
        <v>1</v>
      </c>
      <c r="C7512" t="s">
        <v>80</v>
      </c>
      <c r="D7512" t="s">
        <v>96</v>
      </c>
      <c r="E7512" t="s">
        <v>131</v>
      </c>
      <c r="F7512" t="s">
        <v>21438</v>
      </c>
      <c r="G7512" t="s">
        <v>133</v>
      </c>
      <c r="H7512" t="s">
        <v>134</v>
      </c>
      <c r="I7512" t="s">
        <v>135</v>
      </c>
      <c r="J7512" t="s">
        <v>136</v>
      </c>
      <c r="K7512" t="s">
        <v>137</v>
      </c>
      <c r="L7512" t="s">
        <v>21439</v>
      </c>
      <c r="M7512" t="s">
        <v>21440</v>
      </c>
      <c r="N7512">
        <v>1.4541666660000001</v>
      </c>
      <c r="O7512">
        <v>0</v>
      </c>
      <c r="P7512">
        <v>2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0.39127222260465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0.39127222260465</v>
      </c>
    </row>
    <row r="7513" spans="1:31" x14ac:dyDescent="0.25">
      <c r="A7513">
        <v>1734641</v>
      </c>
      <c r="B7513">
        <v>1</v>
      </c>
      <c r="C7513" t="s">
        <v>80</v>
      </c>
      <c r="D7513" t="s">
        <v>83</v>
      </c>
      <c r="E7513" t="s">
        <v>171</v>
      </c>
      <c r="F7513" t="s">
        <v>21441</v>
      </c>
      <c r="G7513" t="s">
        <v>1104</v>
      </c>
      <c r="H7513" t="s">
        <v>143</v>
      </c>
      <c r="I7513" t="s">
        <v>135</v>
      </c>
      <c r="J7513" t="s">
        <v>136</v>
      </c>
      <c r="K7513" t="s">
        <v>137</v>
      </c>
      <c r="L7513" t="s">
        <v>21442</v>
      </c>
      <c r="M7513" t="s">
        <v>21443</v>
      </c>
      <c r="N7513">
        <v>1.9655555549999999</v>
      </c>
      <c r="O7513">
        <v>0</v>
      </c>
      <c r="P7513">
        <v>316</v>
      </c>
      <c r="Q7513">
        <v>0</v>
      </c>
      <c r="R7513">
        <v>0</v>
      </c>
      <c r="S7513">
        <v>0</v>
      </c>
      <c r="T7513">
        <v>18</v>
      </c>
      <c r="U7513">
        <v>0</v>
      </c>
      <c r="V7513">
        <v>0</v>
      </c>
      <c r="W7513">
        <v>0</v>
      </c>
      <c r="X7513">
        <v>278.80446457660736</v>
      </c>
      <c r="Y7513">
        <v>0</v>
      </c>
      <c r="Z7513">
        <v>0</v>
      </c>
      <c r="AA7513">
        <v>0</v>
      </c>
      <c r="AB7513">
        <v>77.046349344139884</v>
      </c>
      <c r="AC7513">
        <v>0</v>
      </c>
      <c r="AD7513">
        <v>0</v>
      </c>
      <c r="AE7513">
        <v>355.85081392074721</v>
      </c>
    </row>
    <row r="7514" spans="1:31" x14ac:dyDescent="0.25">
      <c r="A7514">
        <v>1734644</v>
      </c>
      <c r="B7514">
        <v>1</v>
      </c>
      <c r="C7514" t="s">
        <v>80</v>
      </c>
      <c r="D7514" t="s">
        <v>85</v>
      </c>
      <c r="E7514" t="s">
        <v>131</v>
      </c>
      <c r="F7514" t="s">
        <v>21444</v>
      </c>
      <c r="G7514" t="s">
        <v>238</v>
      </c>
      <c r="H7514" t="s">
        <v>134</v>
      </c>
      <c r="I7514" t="s">
        <v>135</v>
      </c>
      <c r="J7514" t="s">
        <v>136</v>
      </c>
      <c r="K7514" t="s">
        <v>137</v>
      </c>
      <c r="L7514" t="s">
        <v>21445</v>
      </c>
      <c r="M7514" t="s">
        <v>21446</v>
      </c>
      <c r="N7514">
        <v>1.3222222219999999</v>
      </c>
      <c r="O7514">
        <v>0</v>
      </c>
      <c r="P7514">
        <v>2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0.9127113188413094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0.9127113188413094</v>
      </c>
    </row>
    <row r="7515" spans="1:31" x14ac:dyDescent="0.25">
      <c r="A7515">
        <v>1734645</v>
      </c>
      <c r="B7515">
        <v>1</v>
      </c>
      <c r="C7515" t="s">
        <v>80</v>
      </c>
      <c r="D7515" t="s">
        <v>95</v>
      </c>
      <c r="E7515" t="s">
        <v>160</v>
      </c>
      <c r="F7515" t="s">
        <v>21447</v>
      </c>
      <c r="G7515" t="s">
        <v>269</v>
      </c>
      <c r="H7515" t="s">
        <v>134</v>
      </c>
      <c r="I7515" t="s">
        <v>135</v>
      </c>
      <c r="J7515" t="s">
        <v>136</v>
      </c>
      <c r="K7515" t="s">
        <v>137</v>
      </c>
      <c r="L7515" t="s">
        <v>21448</v>
      </c>
      <c r="M7515" t="s">
        <v>21449</v>
      </c>
      <c r="N7515">
        <v>0.54694444399999997</v>
      </c>
      <c r="O7515">
        <v>0</v>
      </c>
      <c r="P7515">
        <v>68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10.80703736470549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10.80703736470549</v>
      </c>
    </row>
    <row r="7516" spans="1:31" x14ac:dyDescent="0.25">
      <c r="A7516">
        <v>1734646</v>
      </c>
      <c r="B7516">
        <v>1</v>
      </c>
      <c r="C7516" t="s">
        <v>81</v>
      </c>
      <c r="D7516" t="s">
        <v>128</v>
      </c>
      <c r="E7516" t="s">
        <v>189</v>
      </c>
      <c r="F7516" t="s">
        <v>4240</v>
      </c>
      <c r="G7516" t="s">
        <v>147</v>
      </c>
      <c r="H7516" t="s">
        <v>143</v>
      </c>
      <c r="I7516" t="s">
        <v>135</v>
      </c>
      <c r="J7516" t="s">
        <v>136</v>
      </c>
      <c r="K7516" t="s">
        <v>137</v>
      </c>
      <c r="L7516" t="s">
        <v>21450</v>
      </c>
      <c r="M7516" t="s">
        <v>21451</v>
      </c>
      <c r="N7516">
        <v>0.14111111100000001</v>
      </c>
      <c r="O7516">
        <v>0</v>
      </c>
      <c r="P7516">
        <v>1149</v>
      </c>
      <c r="Q7516">
        <v>4</v>
      </c>
      <c r="R7516">
        <v>1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18.689957935746175</v>
      </c>
      <c r="Y7516">
        <v>0.2754661053954533</v>
      </c>
      <c r="Z7516">
        <v>4.3177415866666668E-5</v>
      </c>
      <c r="AA7516">
        <v>0</v>
      </c>
      <c r="AB7516">
        <v>0</v>
      </c>
      <c r="AC7516">
        <v>0</v>
      </c>
      <c r="AD7516">
        <v>0</v>
      </c>
      <c r="AE7516">
        <v>18.965467218557492</v>
      </c>
    </row>
    <row r="7517" spans="1:31" x14ac:dyDescent="0.25">
      <c r="A7517">
        <v>1734647</v>
      </c>
      <c r="B7517">
        <v>1</v>
      </c>
      <c r="C7517" t="s">
        <v>80</v>
      </c>
      <c r="D7517" t="s">
        <v>101</v>
      </c>
      <c r="E7517" t="s">
        <v>160</v>
      </c>
      <c r="F7517" t="s">
        <v>6643</v>
      </c>
      <c r="G7517" t="s">
        <v>162</v>
      </c>
      <c r="H7517" t="s">
        <v>134</v>
      </c>
      <c r="I7517" t="s">
        <v>135</v>
      </c>
      <c r="J7517" t="s">
        <v>136</v>
      </c>
      <c r="K7517" t="s">
        <v>137</v>
      </c>
      <c r="L7517" t="s">
        <v>21452</v>
      </c>
      <c r="M7517" t="s">
        <v>21453</v>
      </c>
      <c r="N7517">
        <v>0.85083333299999997</v>
      </c>
      <c r="O7517">
        <v>0</v>
      </c>
      <c r="P7517">
        <v>160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26.562371720371811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26.562371720371811</v>
      </c>
    </row>
    <row r="7518" spans="1:31" x14ac:dyDescent="0.25">
      <c r="A7518">
        <v>1734648</v>
      </c>
      <c r="B7518">
        <v>1</v>
      </c>
      <c r="C7518" t="s">
        <v>80</v>
      </c>
      <c r="D7518" t="s">
        <v>82</v>
      </c>
      <c r="E7518" t="s">
        <v>160</v>
      </c>
      <c r="F7518" t="s">
        <v>21454</v>
      </c>
      <c r="G7518" t="s">
        <v>162</v>
      </c>
      <c r="H7518" t="s">
        <v>134</v>
      </c>
      <c r="I7518" t="s">
        <v>135</v>
      </c>
      <c r="J7518" t="s">
        <v>136</v>
      </c>
      <c r="K7518" t="s">
        <v>137</v>
      </c>
      <c r="L7518" t="s">
        <v>21455</v>
      </c>
      <c r="M7518" t="s">
        <v>21456</v>
      </c>
      <c r="N7518">
        <v>0.80055555499999997</v>
      </c>
      <c r="O7518">
        <v>0</v>
      </c>
      <c r="P7518">
        <v>66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11.661437706902548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11.661437706902548</v>
      </c>
    </row>
    <row r="7519" spans="1:31" x14ac:dyDescent="0.25">
      <c r="A7519">
        <v>1734655</v>
      </c>
      <c r="B7519">
        <v>1</v>
      </c>
      <c r="C7519" t="s">
        <v>80</v>
      </c>
      <c r="D7519" t="s">
        <v>89</v>
      </c>
      <c r="E7519" t="s">
        <v>131</v>
      </c>
      <c r="F7519" t="s">
        <v>21457</v>
      </c>
      <c r="G7519" t="s">
        <v>238</v>
      </c>
      <c r="H7519" t="s">
        <v>134</v>
      </c>
      <c r="I7519" t="s">
        <v>135</v>
      </c>
      <c r="J7519" t="s">
        <v>136</v>
      </c>
      <c r="K7519" t="s">
        <v>137</v>
      </c>
      <c r="L7519" t="s">
        <v>21458</v>
      </c>
      <c r="M7519" t="s">
        <v>21459</v>
      </c>
      <c r="N7519">
        <v>1.7949999999999999</v>
      </c>
      <c r="O7519">
        <v>0</v>
      </c>
      <c r="P7519">
        <v>2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2.8206819613542811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2.8206819613542811</v>
      </c>
    </row>
    <row r="7520" spans="1:31" x14ac:dyDescent="0.25">
      <c r="A7520">
        <v>1734658</v>
      </c>
      <c r="B7520">
        <v>1</v>
      </c>
      <c r="C7520" t="s">
        <v>81</v>
      </c>
      <c r="D7520" t="s">
        <v>124</v>
      </c>
      <c r="E7520" t="s">
        <v>150</v>
      </c>
      <c r="F7520" t="s">
        <v>19300</v>
      </c>
      <c r="G7520" t="s">
        <v>186</v>
      </c>
      <c r="H7520" t="s">
        <v>134</v>
      </c>
      <c r="I7520" t="s">
        <v>135</v>
      </c>
      <c r="J7520" t="s">
        <v>136</v>
      </c>
      <c r="K7520" t="s">
        <v>137</v>
      </c>
      <c r="L7520" t="s">
        <v>21460</v>
      </c>
      <c r="M7520" t="s">
        <v>21461</v>
      </c>
      <c r="N7520">
        <v>0.57277777699999999</v>
      </c>
      <c r="O7520">
        <v>0</v>
      </c>
      <c r="P7520">
        <v>0</v>
      </c>
      <c r="Q7520">
        <v>0</v>
      </c>
      <c r="R7520">
        <v>24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6.4611746579728733</v>
      </c>
      <c r="AA7520">
        <v>0</v>
      </c>
      <c r="AB7520">
        <v>0</v>
      </c>
      <c r="AC7520">
        <v>0</v>
      </c>
      <c r="AD7520">
        <v>0</v>
      </c>
      <c r="AE7520">
        <v>6.4611746579728733</v>
      </c>
    </row>
    <row r="7521" spans="1:31" x14ac:dyDescent="0.25">
      <c r="A7521">
        <v>1734659</v>
      </c>
      <c r="B7521">
        <v>1</v>
      </c>
      <c r="C7521" t="s">
        <v>80</v>
      </c>
      <c r="D7521" t="s">
        <v>100</v>
      </c>
      <c r="E7521" t="s">
        <v>131</v>
      </c>
      <c r="F7521" t="s">
        <v>21462</v>
      </c>
      <c r="G7521" t="s">
        <v>238</v>
      </c>
      <c r="H7521" t="s">
        <v>134</v>
      </c>
      <c r="I7521" t="s">
        <v>135</v>
      </c>
      <c r="J7521" t="s">
        <v>136</v>
      </c>
      <c r="K7521" t="s">
        <v>137</v>
      </c>
      <c r="L7521" t="s">
        <v>21463</v>
      </c>
      <c r="M7521" t="s">
        <v>21464</v>
      </c>
      <c r="N7521">
        <v>0.55777777699999997</v>
      </c>
      <c r="O7521">
        <v>0</v>
      </c>
      <c r="P7521">
        <v>1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8.9488733113853344E-2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8.9488733113853344E-2</v>
      </c>
    </row>
    <row r="7522" spans="1:31" x14ac:dyDescent="0.25">
      <c r="A7522">
        <v>1734661</v>
      </c>
      <c r="B7522">
        <v>1</v>
      </c>
      <c r="C7522" t="s">
        <v>81</v>
      </c>
      <c r="D7522" t="s">
        <v>120</v>
      </c>
      <c r="E7522" t="s">
        <v>189</v>
      </c>
      <c r="F7522" t="s">
        <v>21465</v>
      </c>
      <c r="G7522" t="s">
        <v>147</v>
      </c>
      <c r="H7522" t="s">
        <v>143</v>
      </c>
      <c r="I7522" t="s">
        <v>135</v>
      </c>
      <c r="J7522" t="s">
        <v>136</v>
      </c>
      <c r="K7522" t="s">
        <v>137</v>
      </c>
      <c r="L7522" t="s">
        <v>21466</v>
      </c>
      <c r="M7522" t="s">
        <v>21467</v>
      </c>
      <c r="N7522">
        <v>0.96</v>
      </c>
      <c r="O7522">
        <v>0</v>
      </c>
      <c r="P7522">
        <v>1042</v>
      </c>
      <c r="Q7522">
        <v>0</v>
      </c>
      <c r="R7522">
        <v>22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135.95448885544462</v>
      </c>
      <c r="Y7522">
        <v>0</v>
      </c>
      <c r="Z7522">
        <v>1.0827490573822651</v>
      </c>
      <c r="AA7522">
        <v>0</v>
      </c>
      <c r="AB7522">
        <v>0</v>
      </c>
      <c r="AC7522">
        <v>0</v>
      </c>
      <c r="AD7522">
        <v>0</v>
      </c>
      <c r="AE7522">
        <v>137.0372379128269</v>
      </c>
    </row>
    <row r="7523" spans="1:31" x14ac:dyDescent="0.25">
      <c r="A7523">
        <v>1734664</v>
      </c>
      <c r="B7523">
        <v>1</v>
      </c>
      <c r="C7523" t="s">
        <v>81</v>
      </c>
      <c r="D7523" t="s">
        <v>124</v>
      </c>
      <c r="E7523" t="s">
        <v>150</v>
      </c>
      <c r="F7523" t="s">
        <v>19300</v>
      </c>
      <c r="G7523" t="s">
        <v>186</v>
      </c>
      <c r="H7523" t="s">
        <v>134</v>
      </c>
      <c r="I7523" t="s">
        <v>135</v>
      </c>
      <c r="J7523" t="s">
        <v>136</v>
      </c>
      <c r="K7523" t="s">
        <v>137</v>
      </c>
      <c r="L7523" t="s">
        <v>21468</v>
      </c>
      <c r="M7523" t="s">
        <v>21469</v>
      </c>
      <c r="N7523">
        <v>1.0161111110000001</v>
      </c>
      <c r="O7523">
        <v>0</v>
      </c>
      <c r="P7523">
        <v>0</v>
      </c>
      <c r="Q7523">
        <v>0</v>
      </c>
      <c r="R7523">
        <v>24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10.694823849767291</v>
      </c>
      <c r="AA7523">
        <v>0</v>
      </c>
      <c r="AB7523">
        <v>0</v>
      </c>
      <c r="AC7523">
        <v>0</v>
      </c>
      <c r="AD7523">
        <v>0</v>
      </c>
      <c r="AE7523">
        <v>10.694823849767291</v>
      </c>
    </row>
    <row r="7524" spans="1:31" x14ac:dyDescent="0.25">
      <c r="A7524">
        <v>1734665</v>
      </c>
      <c r="B7524">
        <v>1</v>
      </c>
      <c r="C7524" t="s">
        <v>81</v>
      </c>
      <c r="D7524" t="s">
        <v>118</v>
      </c>
      <c r="E7524" t="s">
        <v>189</v>
      </c>
      <c r="F7524" t="s">
        <v>21470</v>
      </c>
      <c r="G7524" t="s">
        <v>147</v>
      </c>
      <c r="H7524" t="s">
        <v>143</v>
      </c>
      <c r="I7524" t="s">
        <v>455</v>
      </c>
      <c r="J7524" t="s">
        <v>136</v>
      </c>
      <c r="K7524" t="s">
        <v>137</v>
      </c>
      <c r="L7524" t="s">
        <v>21471</v>
      </c>
      <c r="M7524" t="s">
        <v>21472</v>
      </c>
      <c r="N7524">
        <v>9.7222220000000008E-3</v>
      </c>
      <c r="O7524">
        <v>2</v>
      </c>
      <c r="P7524">
        <v>2898</v>
      </c>
      <c r="Q7524">
        <v>85</v>
      </c>
      <c r="R7524">
        <v>122</v>
      </c>
      <c r="S7524">
        <v>0</v>
      </c>
      <c r="T7524">
        <v>0</v>
      </c>
      <c r="U7524">
        <v>0</v>
      </c>
      <c r="V7524">
        <v>0</v>
      </c>
      <c r="W7524">
        <v>3.7776757121347226E-3</v>
      </c>
      <c r="X7524">
        <v>3.9333138772739225</v>
      </c>
      <c r="Y7524">
        <v>0.67359343891461798</v>
      </c>
      <c r="Z7524">
        <v>0.23634093726389027</v>
      </c>
      <c r="AA7524">
        <v>0</v>
      </c>
      <c r="AB7524">
        <v>0</v>
      </c>
      <c r="AC7524">
        <v>0</v>
      </c>
      <c r="AD7524">
        <v>0</v>
      </c>
      <c r="AE7524">
        <v>4.8470259291645661</v>
      </c>
    </row>
    <row r="7525" spans="1:31" x14ac:dyDescent="0.25">
      <c r="A7525">
        <v>1734666</v>
      </c>
      <c r="B7525">
        <v>1</v>
      </c>
      <c r="C7525" t="s">
        <v>81</v>
      </c>
      <c r="D7525" t="s">
        <v>118</v>
      </c>
      <c r="E7525" t="s">
        <v>189</v>
      </c>
      <c r="F7525" t="s">
        <v>21473</v>
      </c>
      <c r="G7525" t="s">
        <v>2789</v>
      </c>
      <c r="H7525" t="s">
        <v>143</v>
      </c>
      <c r="I7525" t="s">
        <v>135</v>
      </c>
      <c r="J7525" t="s">
        <v>136</v>
      </c>
      <c r="K7525" t="s">
        <v>137</v>
      </c>
      <c r="L7525" t="s">
        <v>21474</v>
      </c>
      <c r="M7525" t="s">
        <v>21475</v>
      </c>
      <c r="N7525">
        <v>1.4297222220000001</v>
      </c>
      <c r="O7525">
        <v>0</v>
      </c>
      <c r="P7525">
        <v>1136</v>
      </c>
      <c r="Q7525">
        <v>3</v>
      </c>
      <c r="R7525">
        <v>51</v>
      </c>
      <c r="S7525">
        <v>2</v>
      </c>
      <c r="T7525">
        <v>84</v>
      </c>
      <c r="U7525">
        <v>0</v>
      </c>
      <c r="V7525">
        <v>1</v>
      </c>
      <c r="W7525">
        <v>0</v>
      </c>
      <c r="X7525">
        <v>257.15578637026613</v>
      </c>
      <c r="Y7525">
        <v>9.5663031582671998</v>
      </c>
      <c r="Z7525">
        <v>19.750497316371906</v>
      </c>
      <c r="AA7525">
        <v>16.548877196916841</v>
      </c>
      <c r="AB7525">
        <v>29.111349377309448</v>
      </c>
      <c r="AC7525">
        <v>0</v>
      </c>
      <c r="AD7525">
        <v>4.4252480181064504</v>
      </c>
      <c r="AE7525">
        <v>336.558061437238</v>
      </c>
    </row>
    <row r="7526" spans="1:31" x14ac:dyDescent="0.25">
      <c r="A7526">
        <v>1734671</v>
      </c>
      <c r="B7526">
        <v>1</v>
      </c>
      <c r="C7526" t="s">
        <v>80</v>
      </c>
      <c r="D7526" t="s">
        <v>96</v>
      </c>
      <c r="E7526" t="s">
        <v>140</v>
      </c>
      <c r="F7526" t="s">
        <v>21476</v>
      </c>
      <c r="G7526" t="s">
        <v>2470</v>
      </c>
      <c r="H7526" t="s">
        <v>143</v>
      </c>
      <c r="I7526" t="s">
        <v>135</v>
      </c>
      <c r="J7526" t="s">
        <v>136</v>
      </c>
      <c r="K7526" t="s">
        <v>137</v>
      </c>
      <c r="L7526" t="s">
        <v>21477</v>
      </c>
      <c r="M7526" t="s">
        <v>21478</v>
      </c>
      <c r="N7526">
        <v>0.44916666599999999</v>
      </c>
      <c r="O7526">
        <v>3</v>
      </c>
      <c r="P7526">
        <v>4653</v>
      </c>
      <c r="Q7526">
        <v>1</v>
      </c>
      <c r="R7526">
        <v>196</v>
      </c>
      <c r="S7526">
        <v>0</v>
      </c>
      <c r="T7526">
        <v>0</v>
      </c>
      <c r="U7526">
        <v>0</v>
      </c>
      <c r="V7526">
        <v>0</v>
      </c>
      <c r="W7526">
        <v>10.055382102803902</v>
      </c>
      <c r="X7526">
        <v>783.48581109293605</v>
      </c>
      <c r="Y7526">
        <v>0.23450733849291003</v>
      </c>
      <c r="Z7526">
        <v>46.600387611571492</v>
      </c>
      <c r="AA7526">
        <v>0</v>
      </c>
      <c r="AB7526">
        <v>0</v>
      </c>
      <c r="AC7526">
        <v>0</v>
      </c>
      <c r="AD7526">
        <v>0</v>
      </c>
      <c r="AE7526">
        <v>840.37608814580437</v>
      </c>
    </row>
    <row r="7527" spans="1:31" x14ac:dyDescent="0.25">
      <c r="A7527">
        <v>1734672</v>
      </c>
      <c r="B7527">
        <v>1</v>
      </c>
      <c r="C7527" t="s">
        <v>81</v>
      </c>
      <c r="D7527" t="s">
        <v>116</v>
      </c>
      <c r="E7527" t="s">
        <v>189</v>
      </c>
      <c r="F7527" t="s">
        <v>18932</v>
      </c>
      <c r="G7527" t="s">
        <v>147</v>
      </c>
      <c r="H7527" t="s">
        <v>143</v>
      </c>
      <c r="I7527" t="s">
        <v>455</v>
      </c>
      <c r="J7527" t="s">
        <v>136</v>
      </c>
      <c r="K7527" t="s">
        <v>137</v>
      </c>
      <c r="L7527" t="s">
        <v>21479</v>
      </c>
      <c r="M7527" t="s">
        <v>21480</v>
      </c>
      <c r="N7527">
        <v>9.7222220000000008E-3</v>
      </c>
      <c r="O7527">
        <v>2</v>
      </c>
      <c r="P7527">
        <v>396</v>
      </c>
      <c r="Q7527">
        <v>6</v>
      </c>
      <c r="R7527">
        <v>1</v>
      </c>
      <c r="S7527">
        <v>0</v>
      </c>
      <c r="T7527">
        <v>0</v>
      </c>
      <c r="U7527">
        <v>0</v>
      </c>
      <c r="V7527">
        <v>0</v>
      </c>
      <c r="W7527">
        <v>2.8725901476999998E-3</v>
      </c>
      <c r="X7527">
        <v>0.24059421586806656</v>
      </c>
      <c r="Y7527">
        <v>3.7343022633505557E-2</v>
      </c>
      <c r="Z7527">
        <v>1.2498756355555555E-5</v>
      </c>
      <c r="AA7527">
        <v>0</v>
      </c>
      <c r="AB7527">
        <v>0</v>
      </c>
      <c r="AC7527">
        <v>0</v>
      </c>
      <c r="AD7527">
        <v>0</v>
      </c>
      <c r="AE7527">
        <v>0.28082232740562768</v>
      </c>
    </row>
    <row r="7528" spans="1:31" x14ac:dyDescent="0.25">
      <c r="A7528">
        <v>1734673</v>
      </c>
      <c r="B7528">
        <v>1</v>
      </c>
      <c r="C7528" t="s">
        <v>81</v>
      </c>
      <c r="D7528" t="s">
        <v>127</v>
      </c>
      <c r="E7528" t="s">
        <v>189</v>
      </c>
      <c r="F7528" t="s">
        <v>21481</v>
      </c>
      <c r="G7528" t="s">
        <v>295</v>
      </c>
      <c r="H7528" t="s">
        <v>143</v>
      </c>
      <c r="I7528" t="s">
        <v>135</v>
      </c>
      <c r="J7528" t="s">
        <v>136</v>
      </c>
      <c r="K7528" t="s">
        <v>137</v>
      </c>
      <c r="L7528" t="s">
        <v>21482</v>
      </c>
      <c r="M7528" t="s">
        <v>21483</v>
      </c>
      <c r="N7528">
        <v>1.524444444</v>
      </c>
      <c r="O7528">
        <v>0</v>
      </c>
      <c r="P7528">
        <v>0</v>
      </c>
      <c r="Q7528">
        <v>112</v>
      </c>
      <c r="R7528">
        <v>6</v>
      </c>
      <c r="S7528">
        <v>1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59.10113472084609</v>
      </c>
      <c r="Z7528">
        <v>7.820524524418218</v>
      </c>
      <c r="AA7528">
        <v>1.5406112904360887</v>
      </c>
      <c r="AB7528">
        <v>0</v>
      </c>
      <c r="AC7528">
        <v>0</v>
      </c>
      <c r="AD7528">
        <v>0</v>
      </c>
      <c r="AE7528">
        <v>68.462270535700398</v>
      </c>
    </row>
    <row r="7529" spans="1:31" x14ac:dyDescent="0.25">
      <c r="A7529">
        <v>1734674</v>
      </c>
      <c r="B7529">
        <v>1</v>
      </c>
      <c r="C7529" t="s">
        <v>80</v>
      </c>
      <c r="D7529" t="s">
        <v>98</v>
      </c>
      <c r="E7529" t="s">
        <v>160</v>
      </c>
      <c r="F7529" t="s">
        <v>21484</v>
      </c>
      <c r="G7529" t="s">
        <v>162</v>
      </c>
      <c r="H7529" t="s">
        <v>134</v>
      </c>
      <c r="I7529" t="s">
        <v>135</v>
      </c>
      <c r="J7529" t="s">
        <v>136</v>
      </c>
      <c r="K7529" t="s">
        <v>137</v>
      </c>
      <c r="L7529" t="s">
        <v>21485</v>
      </c>
      <c r="M7529" t="s">
        <v>21486</v>
      </c>
      <c r="N7529">
        <v>1.1419444439999999</v>
      </c>
      <c r="O7529">
        <v>0</v>
      </c>
      <c r="P7529">
        <v>47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11.040299804614499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11.040299804614499</v>
      </c>
    </row>
    <row r="7530" spans="1:31" x14ac:dyDescent="0.25">
      <c r="A7530">
        <v>1734675</v>
      </c>
      <c r="B7530">
        <v>1</v>
      </c>
      <c r="C7530" t="s">
        <v>80</v>
      </c>
      <c r="D7530" t="s">
        <v>110</v>
      </c>
      <c r="E7530" t="s">
        <v>140</v>
      </c>
      <c r="F7530" t="s">
        <v>21487</v>
      </c>
      <c r="G7530" t="s">
        <v>147</v>
      </c>
      <c r="H7530" t="s">
        <v>143</v>
      </c>
      <c r="I7530" t="s">
        <v>135</v>
      </c>
      <c r="J7530" t="s">
        <v>136</v>
      </c>
      <c r="K7530" t="s">
        <v>137</v>
      </c>
      <c r="L7530" t="s">
        <v>21488</v>
      </c>
      <c r="M7530" t="s">
        <v>21489</v>
      </c>
      <c r="N7530">
        <v>0.99888888799999997</v>
      </c>
      <c r="O7530">
        <v>0</v>
      </c>
      <c r="P7530">
        <v>4862</v>
      </c>
      <c r="Q7530">
        <v>0</v>
      </c>
      <c r="R7530">
        <v>1</v>
      </c>
      <c r="S7530">
        <v>0</v>
      </c>
      <c r="T7530">
        <v>1</v>
      </c>
      <c r="U7530">
        <v>0</v>
      </c>
      <c r="V7530">
        <v>0</v>
      </c>
      <c r="W7530">
        <v>0</v>
      </c>
      <c r="X7530">
        <v>1263.731766423977</v>
      </c>
      <c r="Y7530">
        <v>0</v>
      </c>
      <c r="Z7530">
        <v>6.9756416191037784E-2</v>
      </c>
      <c r="AA7530">
        <v>0</v>
      </c>
      <c r="AB7530">
        <v>0.28485498673145782</v>
      </c>
      <c r="AC7530">
        <v>0</v>
      </c>
      <c r="AD7530">
        <v>0</v>
      </c>
      <c r="AE7530">
        <v>1264.0863778268995</v>
      </c>
    </row>
    <row r="7531" spans="1:31" x14ac:dyDescent="0.25">
      <c r="A7531">
        <v>1734679</v>
      </c>
      <c r="B7531">
        <v>1</v>
      </c>
      <c r="C7531" t="s">
        <v>80</v>
      </c>
      <c r="D7531" t="s">
        <v>110</v>
      </c>
      <c r="E7531" t="s">
        <v>171</v>
      </c>
      <c r="F7531" t="s">
        <v>21490</v>
      </c>
      <c r="G7531" t="s">
        <v>147</v>
      </c>
      <c r="H7531" t="s">
        <v>143</v>
      </c>
      <c r="I7531" t="s">
        <v>135</v>
      </c>
      <c r="J7531" t="s">
        <v>136</v>
      </c>
      <c r="K7531" t="s">
        <v>137</v>
      </c>
      <c r="L7531" t="s">
        <v>21491</v>
      </c>
      <c r="M7531" t="s">
        <v>21492</v>
      </c>
      <c r="N7531">
        <v>0.236944444</v>
      </c>
      <c r="O7531">
        <v>0</v>
      </c>
      <c r="P7531">
        <v>4388</v>
      </c>
      <c r="Q7531">
        <v>0</v>
      </c>
      <c r="R7531">
        <v>1</v>
      </c>
      <c r="S7531">
        <v>0</v>
      </c>
      <c r="T7531">
        <v>1</v>
      </c>
      <c r="U7531">
        <v>0</v>
      </c>
      <c r="V7531">
        <v>0</v>
      </c>
      <c r="W7531">
        <v>0</v>
      </c>
      <c r="X7531">
        <v>268.74944403495226</v>
      </c>
      <c r="Y7531">
        <v>0</v>
      </c>
      <c r="Z7531">
        <v>1.6261711838443892E-2</v>
      </c>
      <c r="AA7531">
        <v>0</v>
      </c>
      <c r="AB7531">
        <v>6.6156474257628897E-2</v>
      </c>
      <c r="AC7531">
        <v>0</v>
      </c>
      <c r="AD7531">
        <v>0</v>
      </c>
      <c r="AE7531">
        <v>268.83186222104837</v>
      </c>
    </row>
    <row r="7532" spans="1:31" x14ac:dyDescent="0.25">
      <c r="A7532">
        <v>1734680</v>
      </c>
      <c r="B7532">
        <v>1</v>
      </c>
      <c r="C7532" t="s">
        <v>80</v>
      </c>
      <c r="D7532" t="s">
        <v>110</v>
      </c>
      <c r="E7532" t="s">
        <v>171</v>
      </c>
      <c r="F7532" t="s">
        <v>21493</v>
      </c>
      <c r="G7532" t="s">
        <v>147</v>
      </c>
      <c r="H7532" t="s">
        <v>143</v>
      </c>
      <c r="I7532" t="s">
        <v>135</v>
      </c>
      <c r="J7532" t="s">
        <v>136</v>
      </c>
      <c r="K7532" t="s">
        <v>137</v>
      </c>
      <c r="L7532" t="s">
        <v>21494</v>
      </c>
      <c r="M7532" t="s">
        <v>21495</v>
      </c>
      <c r="N7532">
        <v>0.29416666600000002</v>
      </c>
      <c r="O7532">
        <v>0</v>
      </c>
      <c r="P7532">
        <v>816</v>
      </c>
      <c r="Q7532">
        <v>0</v>
      </c>
      <c r="R7532">
        <v>1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73.630877234073935</v>
      </c>
      <c r="Y7532">
        <v>0</v>
      </c>
      <c r="Z7532">
        <v>2.1522886135068336E-2</v>
      </c>
      <c r="AA7532">
        <v>0</v>
      </c>
      <c r="AB7532">
        <v>0</v>
      </c>
      <c r="AC7532">
        <v>0</v>
      </c>
      <c r="AD7532">
        <v>0</v>
      </c>
      <c r="AE7532">
        <v>73.652400120209009</v>
      </c>
    </row>
    <row r="7533" spans="1:31" x14ac:dyDescent="0.25">
      <c r="A7533">
        <v>1734682</v>
      </c>
      <c r="B7533">
        <v>1</v>
      </c>
      <c r="C7533" t="s">
        <v>80</v>
      </c>
      <c r="D7533" t="s">
        <v>96</v>
      </c>
      <c r="E7533" t="s">
        <v>441</v>
      </c>
      <c r="F7533" t="s">
        <v>21496</v>
      </c>
      <c r="G7533" t="s">
        <v>575</v>
      </c>
      <c r="H7533" t="s">
        <v>134</v>
      </c>
      <c r="I7533" t="s">
        <v>135</v>
      </c>
      <c r="J7533" t="s">
        <v>136</v>
      </c>
      <c r="K7533" t="s">
        <v>137</v>
      </c>
      <c r="L7533" t="s">
        <v>21497</v>
      </c>
      <c r="M7533" t="s">
        <v>21498</v>
      </c>
      <c r="N7533">
        <v>4.1508333329999996</v>
      </c>
      <c r="O7533">
        <v>0</v>
      </c>
      <c r="P7533">
        <v>18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37.157709181867119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37.157709181867119</v>
      </c>
    </row>
    <row r="7534" spans="1:31" x14ac:dyDescent="0.25">
      <c r="A7534">
        <v>1734683</v>
      </c>
      <c r="B7534">
        <v>1</v>
      </c>
      <c r="C7534" t="s">
        <v>80</v>
      </c>
      <c r="D7534" t="s">
        <v>84</v>
      </c>
      <c r="E7534" t="s">
        <v>160</v>
      </c>
      <c r="F7534" t="s">
        <v>20426</v>
      </c>
      <c r="G7534" t="s">
        <v>162</v>
      </c>
      <c r="H7534" t="s">
        <v>134</v>
      </c>
      <c r="I7534" t="s">
        <v>135</v>
      </c>
      <c r="J7534" t="s">
        <v>136</v>
      </c>
      <c r="K7534" t="s">
        <v>137</v>
      </c>
      <c r="L7534" t="s">
        <v>21499</v>
      </c>
      <c r="M7534" t="s">
        <v>21500</v>
      </c>
      <c r="N7534">
        <v>3.3336111110000002</v>
      </c>
      <c r="O7534">
        <v>0</v>
      </c>
      <c r="P7534">
        <v>85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81.836376920282319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81.836376920282319</v>
      </c>
    </row>
    <row r="7535" spans="1:31" x14ac:dyDescent="0.25">
      <c r="A7535">
        <v>1734684</v>
      </c>
      <c r="B7535">
        <v>1</v>
      </c>
      <c r="C7535" t="s">
        <v>80</v>
      </c>
      <c r="D7535" t="s">
        <v>89</v>
      </c>
      <c r="E7535" t="s">
        <v>131</v>
      </c>
      <c r="F7535" t="s">
        <v>21457</v>
      </c>
      <c r="G7535" t="s">
        <v>242</v>
      </c>
      <c r="H7535" t="s">
        <v>134</v>
      </c>
      <c r="I7535" t="s">
        <v>135</v>
      </c>
      <c r="J7535" t="s">
        <v>136</v>
      </c>
      <c r="K7535" t="s">
        <v>137</v>
      </c>
      <c r="L7535" t="s">
        <v>21501</v>
      </c>
      <c r="M7535" t="s">
        <v>21502</v>
      </c>
      <c r="N7535">
        <v>8.1147222219999993</v>
      </c>
      <c r="O7535">
        <v>0</v>
      </c>
      <c r="P7535">
        <v>2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13.621320639681596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13.621320639681596</v>
      </c>
    </row>
    <row r="7536" spans="1:31" x14ac:dyDescent="0.25">
      <c r="A7536">
        <v>1734686</v>
      </c>
      <c r="B7536">
        <v>1</v>
      </c>
      <c r="C7536" t="s">
        <v>80</v>
      </c>
      <c r="D7536" t="s">
        <v>87</v>
      </c>
      <c r="E7536" t="s">
        <v>140</v>
      </c>
      <c r="F7536" t="s">
        <v>21503</v>
      </c>
      <c r="G7536" t="s">
        <v>2470</v>
      </c>
      <c r="H7536" t="s">
        <v>143</v>
      </c>
      <c r="I7536" t="s">
        <v>135</v>
      </c>
      <c r="J7536" t="s">
        <v>136</v>
      </c>
      <c r="K7536" t="s">
        <v>137</v>
      </c>
      <c r="L7536" t="s">
        <v>21504</v>
      </c>
      <c r="M7536" t="s">
        <v>21505</v>
      </c>
      <c r="N7536">
        <v>1.4652777770000001</v>
      </c>
      <c r="O7536">
        <v>0</v>
      </c>
      <c r="P7536">
        <v>3062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1231.0228632852738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1231.0228632852738</v>
      </c>
    </row>
    <row r="7537" spans="1:31" x14ac:dyDescent="0.25">
      <c r="A7537">
        <v>1734687</v>
      </c>
      <c r="B7537">
        <v>1</v>
      </c>
      <c r="C7537" t="s">
        <v>80</v>
      </c>
      <c r="D7537" t="s">
        <v>106</v>
      </c>
      <c r="E7537" t="s">
        <v>140</v>
      </c>
      <c r="F7537" t="s">
        <v>11299</v>
      </c>
      <c r="G7537" t="s">
        <v>147</v>
      </c>
      <c r="H7537" t="s">
        <v>143</v>
      </c>
      <c r="I7537" t="s">
        <v>135</v>
      </c>
      <c r="J7537" t="s">
        <v>136</v>
      </c>
      <c r="K7537" t="s">
        <v>137</v>
      </c>
      <c r="L7537" t="s">
        <v>21506</v>
      </c>
      <c r="M7537" t="s">
        <v>21507</v>
      </c>
      <c r="N7537">
        <v>0.28444444400000002</v>
      </c>
      <c r="O7537">
        <v>1</v>
      </c>
      <c r="P7537">
        <v>2</v>
      </c>
      <c r="Q7537">
        <v>18</v>
      </c>
      <c r="R7537">
        <v>231</v>
      </c>
      <c r="S7537">
        <v>0</v>
      </c>
      <c r="T7537">
        <v>1</v>
      </c>
      <c r="U7537">
        <v>0</v>
      </c>
      <c r="V7537">
        <v>0</v>
      </c>
      <c r="W7537">
        <v>0.12577440202286444</v>
      </c>
      <c r="X7537">
        <v>0.64740149576378681</v>
      </c>
      <c r="Y7537">
        <v>3.1930296271400218</v>
      </c>
      <c r="Z7537">
        <v>63.15403724789762</v>
      </c>
      <c r="AA7537">
        <v>0</v>
      </c>
      <c r="AB7537">
        <v>8.3075809075555562E-2</v>
      </c>
      <c r="AC7537">
        <v>0</v>
      </c>
      <c r="AD7537">
        <v>0</v>
      </c>
      <c r="AE7537">
        <v>67.20331858189985</v>
      </c>
    </row>
    <row r="7538" spans="1:31" x14ac:dyDescent="0.25">
      <c r="A7538">
        <v>1734688</v>
      </c>
      <c r="B7538">
        <v>1</v>
      </c>
      <c r="C7538" t="s">
        <v>80</v>
      </c>
      <c r="D7538" t="s">
        <v>96</v>
      </c>
      <c r="E7538" t="s">
        <v>131</v>
      </c>
      <c r="F7538" t="s">
        <v>21508</v>
      </c>
      <c r="G7538" t="s">
        <v>242</v>
      </c>
      <c r="H7538" t="s">
        <v>134</v>
      </c>
      <c r="I7538" t="s">
        <v>135</v>
      </c>
      <c r="J7538" t="s">
        <v>136</v>
      </c>
      <c r="K7538" t="s">
        <v>137</v>
      </c>
      <c r="L7538" t="s">
        <v>21509</v>
      </c>
      <c r="M7538" t="s">
        <v>21510</v>
      </c>
      <c r="N7538">
        <v>3.3377777769999999</v>
      </c>
      <c r="O7538">
        <v>0</v>
      </c>
      <c r="P7538">
        <v>0</v>
      </c>
      <c r="Q7538">
        <v>0</v>
      </c>
      <c r="R7538">
        <v>1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9.3779829839748891E-2</v>
      </c>
      <c r="AA7538">
        <v>0</v>
      </c>
      <c r="AB7538">
        <v>0</v>
      </c>
      <c r="AC7538">
        <v>0</v>
      </c>
      <c r="AD7538">
        <v>0</v>
      </c>
      <c r="AE7538">
        <v>9.3779829839748891E-2</v>
      </c>
    </row>
    <row r="7539" spans="1:31" x14ac:dyDescent="0.25">
      <c r="A7539">
        <v>1734689</v>
      </c>
      <c r="B7539">
        <v>1</v>
      </c>
      <c r="C7539" t="s">
        <v>81</v>
      </c>
      <c r="D7539" t="s">
        <v>118</v>
      </c>
      <c r="E7539" t="s">
        <v>189</v>
      </c>
      <c r="F7539" t="s">
        <v>21511</v>
      </c>
      <c r="G7539" t="s">
        <v>147</v>
      </c>
      <c r="H7539" t="s">
        <v>143</v>
      </c>
      <c r="I7539" t="s">
        <v>455</v>
      </c>
      <c r="J7539" t="s">
        <v>136</v>
      </c>
      <c r="K7539" t="s">
        <v>137</v>
      </c>
      <c r="L7539" t="s">
        <v>21512</v>
      </c>
      <c r="M7539" t="s">
        <v>21513</v>
      </c>
      <c r="N7539">
        <v>3.2777777000000001E-2</v>
      </c>
      <c r="O7539">
        <v>0</v>
      </c>
      <c r="P7539">
        <v>647</v>
      </c>
      <c r="Q7539">
        <v>5</v>
      </c>
      <c r="R7539">
        <v>21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2.1087591631533242</v>
      </c>
      <c r="Y7539">
        <v>0.15381802515881671</v>
      </c>
      <c r="Z7539">
        <v>0.22224095595262947</v>
      </c>
      <c r="AA7539">
        <v>0</v>
      </c>
      <c r="AB7539">
        <v>0</v>
      </c>
      <c r="AC7539">
        <v>0</v>
      </c>
      <c r="AD7539">
        <v>0</v>
      </c>
      <c r="AE7539">
        <v>2.4848181442647701</v>
      </c>
    </row>
    <row r="7540" spans="1:31" x14ac:dyDescent="0.25">
      <c r="A7540">
        <v>1734690</v>
      </c>
      <c r="B7540">
        <v>1</v>
      </c>
      <c r="C7540" t="s">
        <v>80</v>
      </c>
      <c r="D7540" t="s">
        <v>111</v>
      </c>
      <c r="E7540" t="s">
        <v>150</v>
      </c>
      <c r="F7540" t="s">
        <v>21514</v>
      </c>
      <c r="G7540" t="s">
        <v>650</v>
      </c>
      <c r="H7540" t="s">
        <v>134</v>
      </c>
      <c r="I7540" t="s">
        <v>135</v>
      </c>
      <c r="J7540" t="s">
        <v>136</v>
      </c>
      <c r="K7540" t="s">
        <v>137</v>
      </c>
      <c r="L7540" t="s">
        <v>21515</v>
      </c>
      <c r="M7540" t="s">
        <v>21516</v>
      </c>
      <c r="N7540">
        <v>2.4325000000000001</v>
      </c>
      <c r="O7540">
        <v>0</v>
      </c>
      <c r="P7540">
        <v>1249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768.82676832494224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768.82676832494224</v>
      </c>
    </row>
    <row r="7541" spans="1:31" x14ac:dyDescent="0.25">
      <c r="A7541">
        <v>1734692</v>
      </c>
      <c r="B7541">
        <v>1</v>
      </c>
      <c r="C7541" t="s">
        <v>81</v>
      </c>
      <c r="D7541" t="s">
        <v>121</v>
      </c>
      <c r="E7541" t="s">
        <v>140</v>
      </c>
      <c r="F7541" t="s">
        <v>9273</v>
      </c>
      <c r="G7541" t="s">
        <v>147</v>
      </c>
      <c r="H7541" t="s">
        <v>143</v>
      </c>
      <c r="I7541" t="s">
        <v>455</v>
      </c>
      <c r="J7541" t="s">
        <v>136</v>
      </c>
      <c r="K7541" t="s">
        <v>137</v>
      </c>
      <c r="L7541" t="s">
        <v>21517</v>
      </c>
      <c r="M7541" t="s">
        <v>21518</v>
      </c>
      <c r="N7541">
        <v>1.1111111E-2</v>
      </c>
      <c r="O7541">
        <v>0</v>
      </c>
      <c r="P7541">
        <v>281</v>
      </c>
      <c r="Q7541">
        <v>0</v>
      </c>
      <c r="R7541">
        <v>121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0.33171227685011123</v>
      </c>
      <c r="Y7541">
        <v>0</v>
      </c>
      <c r="Z7541">
        <v>0.18454317157938896</v>
      </c>
      <c r="AA7541">
        <v>0</v>
      </c>
      <c r="AB7541">
        <v>0</v>
      </c>
      <c r="AC7541">
        <v>0</v>
      </c>
      <c r="AD7541">
        <v>0</v>
      </c>
      <c r="AE7541">
        <v>0.51625544842950022</v>
      </c>
    </row>
    <row r="7542" spans="1:31" x14ac:dyDescent="0.25">
      <c r="A7542">
        <v>1734693</v>
      </c>
      <c r="B7542">
        <v>1</v>
      </c>
      <c r="C7542" t="s">
        <v>81</v>
      </c>
      <c r="D7542" t="s">
        <v>118</v>
      </c>
      <c r="E7542" t="s">
        <v>150</v>
      </c>
      <c r="F7542" t="s">
        <v>21519</v>
      </c>
      <c r="G7542" t="s">
        <v>162</v>
      </c>
      <c r="H7542" t="s">
        <v>134</v>
      </c>
      <c r="I7542" t="s">
        <v>135</v>
      </c>
      <c r="J7542" t="s">
        <v>136</v>
      </c>
      <c r="K7542" t="s">
        <v>137</v>
      </c>
      <c r="L7542" t="s">
        <v>21520</v>
      </c>
      <c r="M7542" t="s">
        <v>21521</v>
      </c>
      <c r="N7542">
        <v>2.6241666659999998</v>
      </c>
      <c r="O7542">
        <v>0</v>
      </c>
      <c r="P7542">
        <v>1</v>
      </c>
      <c r="Q7542">
        <v>0</v>
      </c>
      <c r="R7542">
        <v>5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3.6215723007526037</v>
      </c>
      <c r="AA7542">
        <v>0</v>
      </c>
      <c r="AB7542">
        <v>0</v>
      </c>
      <c r="AC7542">
        <v>0</v>
      </c>
      <c r="AD7542">
        <v>0</v>
      </c>
      <c r="AE7542">
        <v>3.6215723007526037</v>
      </c>
    </row>
    <row r="7543" spans="1:31" x14ac:dyDescent="0.25">
      <c r="A7543">
        <v>1734695</v>
      </c>
      <c r="B7543">
        <v>1</v>
      </c>
      <c r="C7543" t="s">
        <v>80</v>
      </c>
      <c r="D7543" t="s">
        <v>96</v>
      </c>
      <c r="E7543" t="s">
        <v>160</v>
      </c>
      <c r="F7543" t="s">
        <v>21522</v>
      </c>
      <c r="G7543" t="s">
        <v>326</v>
      </c>
      <c r="H7543" t="s">
        <v>134</v>
      </c>
      <c r="I7543" t="s">
        <v>135</v>
      </c>
      <c r="J7543" t="s">
        <v>136</v>
      </c>
      <c r="K7543" t="s">
        <v>137</v>
      </c>
      <c r="L7543" t="s">
        <v>21523</v>
      </c>
      <c r="M7543" t="s">
        <v>21524</v>
      </c>
      <c r="N7543">
        <v>6.2644444439999996</v>
      </c>
      <c r="O7543">
        <v>0</v>
      </c>
      <c r="P7543">
        <v>42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53.905987047328566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53.905987047328566</v>
      </c>
    </row>
    <row r="7544" spans="1:31" x14ac:dyDescent="0.25">
      <c r="A7544">
        <v>1734696</v>
      </c>
      <c r="B7544">
        <v>1</v>
      </c>
      <c r="C7544" t="s">
        <v>80</v>
      </c>
      <c r="D7544" t="s">
        <v>93</v>
      </c>
      <c r="E7544" t="s">
        <v>160</v>
      </c>
      <c r="F7544" t="s">
        <v>21525</v>
      </c>
      <c r="G7544" t="s">
        <v>429</v>
      </c>
      <c r="H7544" t="s">
        <v>134</v>
      </c>
      <c r="I7544" t="s">
        <v>135</v>
      </c>
      <c r="J7544" t="s">
        <v>136</v>
      </c>
      <c r="K7544" t="s">
        <v>137</v>
      </c>
      <c r="L7544" t="s">
        <v>21526</v>
      </c>
      <c r="M7544" t="s">
        <v>21527</v>
      </c>
      <c r="N7544">
        <v>1.900555555</v>
      </c>
      <c r="O7544">
        <v>0</v>
      </c>
      <c r="P7544">
        <v>4</v>
      </c>
      <c r="Q7544">
        <v>0</v>
      </c>
      <c r="R7544">
        <v>6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4.9027277335439434</v>
      </c>
      <c r="Y7544">
        <v>0</v>
      </c>
      <c r="Z7544">
        <v>21.015496156826728</v>
      </c>
      <c r="AA7544">
        <v>0</v>
      </c>
      <c r="AB7544">
        <v>0</v>
      </c>
      <c r="AC7544">
        <v>0</v>
      </c>
      <c r="AD7544">
        <v>0</v>
      </c>
      <c r="AE7544">
        <v>25.918223890370673</v>
      </c>
    </row>
    <row r="7545" spans="1:31" x14ac:dyDescent="0.25">
      <c r="A7545">
        <v>1734698</v>
      </c>
      <c r="B7545">
        <v>1</v>
      </c>
      <c r="C7545" t="s">
        <v>80</v>
      </c>
      <c r="D7545" t="s">
        <v>84</v>
      </c>
      <c r="E7545" t="s">
        <v>131</v>
      </c>
      <c r="F7545" t="s">
        <v>21528</v>
      </c>
      <c r="G7545" t="s">
        <v>238</v>
      </c>
      <c r="H7545" t="s">
        <v>134</v>
      </c>
      <c r="I7545" t="s">
        <v>135</v>
      </c>
      <c r="J7545" t="s">
        <v>136</v>
      </c>
      <c r="K7545" t="s">
        <v>137</v>
      </c>
      <c r="L7545" t="s">
        <v>21529</v>
      </c>
      <c r="M7545" t="s">
        <v>21530</v>
      </c>
      <c r="N7545">
        <v>1.9088888879999999</v>
      </c>
      <c r="O7545">
        <v>0</v>
      </c>
      <c r="P7545">
        <v>4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1.4676646312184178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1.4676646312184178</v>
      </c>
    </row>
    <row r="7546" spans="1:31" x14ac:dyDescent="0.25">
      <c r="A7546">
        <v>1734700</v>
      </c>
      <c r="B7546">
        <v>1</v>
      </c>
      <c r="C7546" t="s">
        <v>80</v>
      </c>
      <c r="D7546" t="s">
        <v>92</v>
      </c>
      <c r="E7546" t="s">
        <v>140</v>
      </c>
      <c r="F7546" t="s">
        <v>11855</v>
      </c>
      <c r="G7546" t="s">
        <v>147</v>
      </c>
      <c r="H7546" t="s">
        <v>143</v>
      </c>
      <c r="I7546" t="s">
        <v>135</v>
      </c>
      <c r="J7546" t="s">
        <v>136</v>
      </c>
      <c r="K7546" t="s">
        <v>137</v>
      </c>
      <c r="L7546" t="s">
        <v>21531</v>
      </c>
      <c r="M7546" t="s">
        <v>21532</v>
      </c>
      <c r="N7546">
        <v>0.42027777700000002</v>
      </c>
      <c r="O7546">
        <v>0</v>
      </c>
      <c r="P7546">
        <v>541</v>
      </c>
      <c r="Q7546">
        <v>2</v>
      </c>
      <c r="R7546">
        <v>169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43.714572025125584</v>
      </c>
      <c r="Y7546">
        <v>0.40787059694128058</v>
      </c>
      <c r="Z7546">
        <v>11.860094652494571</v>
      </c>
      <c r="AA7546">
        <v>0</v>
      </c>
      <c r="AB7546">
        <v>0</v>
      </c>
      <c r="AC7546">
        <v>0</v>
      </c>
      <c r="AD7546">
        <v>0</v>
      </c>
      <c r="AE7546">
        <v>55.982537274561437</v>
      </c>
    </row>
    <row r="7547" spans="1:31" x14ac:dyDescent="0.25">
      <c r="A7547">
        <v>1734702</v>
      </c>
      <c r="B7547">
        <v>1</v>
      </c>
      <c r="C7547" t="s">
        <v>81</v>
      </c>
      <c r="D7547" t="s">
        <v>118</v>
      </c>
      <c r="E7547" t="s">
        <v>441</v>
      </c>
      <c r="F7547" t="s">
        <v>21533</v>
      </c>
      <c r="G7547" t="s">
        <v>242</v>
      </c>
      <c r="H7547" t="s">
        <v>134</v>
      </c>
      <c r="I7547" t="s">
        <v>135</v>
      </c>
      <c r="J7547" t="s">
        <v>136</v>
      </c>
      <c r="K7547" t="s">
        <v>137</v>
      </c>
      <c r="L7547" t="s">
        <v>21534</v>
      </c>
      <c r="M7547" t="s">
        <v>21535</v>
      </c>
      <c r="N7547">
        <v>2.2572222219999998</v>
      </c>
      <c r="O7547">
        <v>0</v>
      </c>
      <c r="P7547">
        <v>6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2.6232884189856369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2.6232884189856369</v>
      </c>
    </row>
    <row r="7548" spans="1:31" x14ac:dyDescent="0.25">
      <c r="A7548">
        <v>1734705</v>
      </c>
      <c r="B7548">
        <v>1</v>
      </c>
      <c r="C7548" t="s">
        <v>80</v>
      </c>
      <c r="D7548" t="s">
        <v>100</v>
      </c>
      <c r="E7548" t="s">
        <v>131</v>
      </c>
      <c r="F7548" t="s">
        <v>21536</v>
      </c>
      <c r="G7548" t="s">
        <v>133</v>
      </c>
      <c r="H7548" t="s">
        <v>134</v>
      </c>
      <c r="I7548" t="s">
        <v>135</v>
      </c>
      <c r="J7548" t="s">
        <v>136</v>
      </c>
      <c r="K7548" t="s">
        <v>137</v>
      </c>
      <c r="L7548" t="s">
        <v>21537</v>
      </c>
      <c r="M7548" t="s">
        <v>21538</v>
      </c>
      <c r="N7548">
        <v>1.436388888</v>
      </c>
      <c r="O7548">
        <v>0</v>
      </c>
      <c r="P7548">
        <v>1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0.50721447526229224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0.50721447526229224</v>
      </c>
    </row>
    <row r="7549" spans="1:31" x14ac:dyDescent="0.25">
      <c r="A7549">
        <v>1734706</v>
      </c>
      <c r="B7549">
        <v>1</v>
      </c>
      <c r="C7549" t="s">
        <v>81</v>
      </c>
      <c r="D7549" t="s">
        <v>123</v>
      </c>
      <c r="E7549" t="s">
        <v>150</v>
      </c>
      <c r="F7549" t="s">
        <v>21539</v>
      </c>
      <c r="G7549" t="s">
        <v>186</v>
      </c>
      <c r="H7549" t="s">
        <v>134</v>
      </c>
      <c r="I7549" t="s">
        <v>135</v>
      </c>
      <c r="J7549" t="s">
        <v>136</v>
      </c>
      <c r="K7549" t="s">
        <v>137</v>
      </c>
      <c r="L7549" t="s">
        <v>21540</v>
      </c>
      <c r="M7549" t="s">
        <v>21541</v>
      </c>
      <c r="N7549">
        <v>2.298888888</v>
      </c>
      <c r="O7549">
        <v>0</v>
      </c>
      <c r="P7549">
        <v>115</v>
      </c>
      <c r="Q7549">
        <v>0</v>
      </c>
      <c r="R7549">
        <v>2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53.793839974323504</v>
      </c>
      <c r="Y7549">
        <v>0</v>
      </c>
      <c r="Z7549">
        <v>5.9191904576666671E-4</v>
      </c>
      <c r="AA7549">
        <v>0</v>
      </c>
      <c r="AB7549">
        <v>0</v>
      </c>
      <c r="AC7549">
        <v>0</v>
      </c>
      <c r="AD7549">
        <v>0</v>
      </c>
      <c r="AE7549">
        <v>53.794431893369271</v>
      </c>
    </row>
    <row r="7550" spans="1:31" x14ac:dyDescent="0.25">
      <c r="A7550">
        <v>1734707</v>
      </c>
      <c r="B7550">
        <v>1</v>
      </c>
      <c r="C7550" t="s">
        <v>80</v>
      </c>
      <c r="D7550" t="s">
        <v>106</v>
      </c>
      <c r="E7550" t="s">
        <v>140</v>
      </c>
      <c r="F7550" t="s">
        <v>21542</v>
      </c>
      <c r="G7550" t="s">
        <v>147</v>
      </c>
      <c r="H7550" t="s">
        <v>143</v>
      </c>
      <c r="I7550" t="s">
        <v>135</v>
      </c>
      <c r="J7550" t="s">
        <v>136</v>
      </c>
      <c r="K7550" t="s">
        <v>137</v>
      </c>
      <c r="L7550" t="s">
        <v>21543</v>
      </c>
      <c r="M7550" t="s">
        <v>21544</v>
      </c>
      <c r="N7550">
        <v>0.271666666</v>
      </c>
      <c r="O7550">
        <v>3</v>
      </c>
      <c r="P7550">
        <v>16338</v>
      </c>
      <c r="Q7550">
        <v>139</v>
      </c>
      <c r="R7550">
        <v>750</v>
      </c>
      <c r="S7550">
        <v>0</v>
      </c>
      <c r="T7550">
        <v>0</v>
      </c>
      <c r="U7550">
        <v>0</v>
      </c>
      <c r="V7550">
        <v>0</v>
      </c>
      <c r="W7550">
        <v>0.15806728713933002</v>
      </c>
      <c r="X7550">
        <v>963.11815435482958</v>
      </c>
      <c r="Y7550">
        <v>105.85792306063476</v>
      </c>
      <c r="Z7550">
        <v>85.950426068378206</v>
      </c>
      <c r="AA7550">
        <v>0</v>
      </c>
      <c r="AB7550">
        <v>0</v>
      </c>
      <c r="AC7550">
        <v>0</v>
      </c>
      <c r="AD7550">
        <v>0</v>
      </c>
      <c r="AE7550">
        <v>1155.0845707709818</v>
      </c>
    </row>
    <row r="7551" spans="1:31" x14ac:dyDescent="0.25">
      <c r="A7551">
        <v>1734709</v>
      </c>
      <c r="B7551">
        <v>1</v>
      </c>
      <c r="C7551" t="s">
        <v>81</v>
      </c>
      <c r="D7551" t="s">
        <v>117</v>
      </c>
      <c r="E7551" t="s">
        <v>189</v>
      </c>
      <c r="F7551" t="s">
        <v>18314</v>
      </c>
      <c r="G7551" t="s">
        <v>147</v>
      </c>
      <c r="H7551" t="s">
        <v>143</v>
      </c>
      <c r="I7551" t="s">
        <v>455</v>
      </c>
      <c r="J7551" t="s">
        <v>136</v>
      </c>
      <c r="K7551" t="s">
        <v>137</v>
      </c>
      <c r="L7551" t="s">
        <v>21545</v>
      </c>
      <c r="M7551" t="s">
        <v>21546</v>
      </c>
      <c r="N7551">
        <v>6.9444440000000001E-3</v>
      </c>
      <c r="O7551">
        <v>1</v>
      </c>
      <c r="P7551">
        <v>284</v>
      </c>
      <c r="Q7551">
        <v>45</v>
      </c>
      <c r="R7551">
        <v>57</v>
      </c>
      <c r="S7551">
        <v>0</v>
      </c>
      <c r="T7551">
        <v>0</v>
      </c>
      <c r="U7551">
        <v>0</v>
      </c>
      <c r="V7551">
        <v>0</v>
      </c>
      <c r="W7551">
        <v>4.6719118333333326E-4</v>
      </c>
      <c r="X7551">
        <v>0.26859746945213181</v>
      </c>
      <c r="Y7551">
        <v>0.67658389400178465</v>
      </c>
      <c r="Z7551">
        <v>6.9465605036416661E-2</v>
      </c>
      <c r="AA7551">
        <v>0</v>
      </c>
      <c r="AB7551">
        <v>0</v>
      </c>
      <c r="AC7551">
        <v>0</v>
      </c>
      <c r="AD7551">
        <v>0</v>
      </c>
      <c r="AE7551">
        <v>1.0151141596736664</v>
      </c>
    </row>
    <row r="7552" spans="1:31" x14ac:dyDescent="0.25">
      <c r="A7552">
        <v>1734711</v>
      </c>
      <c r="B7552">
        <v>1</v>
      </c>
      <c r="C7552" t="s">
        <v>81</v>
      </c>
      <c r="D7552" t="s">
        <v>117</v>
      </c>
      <c r="E7552" t="s">
        <v>131</v>
      </c>
      <c r="F7552" t="s">
        <v>21547</v>
      </c>
      <c r="G7552" t="s">
        <v>238</v>
      </c>
      <c r="H7552" t="s">
        <v>134</v>
      </c>
      <c r="I7552" t="s">
        <v>135</v>
      </c>
      <c r="J7552" t="s">
        <v>136</v>
      </c>
      <c r="K7552" t="s">
        <v>137</v>
      </c>
      <c r="L7552" t="s">
        <v>21548</v>
      </c>
      <c r="M7552" t="s">
        <v>21549</v>
      </c>
      <c r="N7552">
        <v>0.46722222200000002</v>
      </c>
      <c r="O7552">
        <v>0</v>
      </c>
      <c r="P7552">
        <v>5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0.12813969384130999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0.12813969384130999</v>
      </c>
    </row>
    <row r="7553" spans="1:31" x14ac:dyDescent="0.25">
      <c r="A7553">
        <v>1734712</v>
      </c>
      <c r="B7553">
        <v>1</v>
      </c>
      <c r="C7553" t="s">
        <v>80</v>
      </c>
      <c r="D7553" t="s">
        <v>104</v>
      </c>
      <c r="E7553" t="s">
        <v>171</v>
      </c>
      <c r="F7553" t="s">
        <v>21550</v>
      </c>
      <c r="G7553" t="s">
        <v>295</v>
      </c>
      <c r="H7553" t="s">
        <v>143</v>
      </c>
      <c r="I7553" t="s">
        <v>135</v>
      </c>
      <c r="J7553" t="s">
        <v>136</v>
      </c>
      <c r="K7553" t="s">
        <v>137</v>
      </c>
      <c r="L7553" t="s">
        <v>21551</v>
      </c>
      <c r="M7553" t="s">
        <v>21552</v>
      </c>
      <c r="N7553">
        <v>1.298888888</v>
      </c>
      <c r="O7553">
        <v>3</v>
      </c>
      <c r="P7553">
        <v>55</v>
      </c>
      <c r="Q7553">
        <v>15</v>
      </c>
      <c r="R7553">
        <v>122</v>
      </c>
      <c r="S7553">
        <v>2</v>
      </c>
      <c r="T7553">
        <v>29</v>
      </c>
      <c r="U7553">
        <v>1</v>
      </c>
      <c r="V7553">
        <v>0</v>
      </c>
      <c r="W7553">
        <v>40.669290257609127</v>
      </c>
      <c r="X7553">
        <v>17.296156442910991</v>
      </c>
      <c r="Y7553">
        <v>5.9419233541003225</v>
      </c>
      <c r="Z7553">
        <v>37.250622312723841</v>
      </c>
      <c r="AA7553">
        <v>6.5852592279814868</v>
      </c>
      <c r="AB7553">
        <v>43.144536461888087</v>
      </c>
      <c r="AC7553">
        <v>28.583510655310455</v>
      </c>
      <c r="AD7553">
        <v>0</v>
      </c>
      <c r="AE7553">
        <v>179.47129871252432</v>
      </c>
    </row>
    <row r="7554" spans="1:31" x14ac:dyDescent="0.25">
      <c r="A7554">
        <v>1734713</v>
      </c>
      <c r="B7554">
        <v>1</v>
      </c>
      <c r="C7554" t="s">
        <v>80</v>
      </c>
      <c r="D7554" t="s">
        <v>88</v>
      </c>
      <c r="E7554" t="s">
        <v>441</v>
      </c>
      <c r="F7554" t="s">
        <v>21185</v>
      </c>
      <c r="G7554" t="s">
        <v>162</v>
      </c>
      <c r="H7554" t="s">
        <v>134</v>
      </c>
      <c r="I7554" t="s">
        <v>135</v>
      </c>
      <c r="J7554" t="s">
        <v>136</v>
      </c>
      <c r="K7554" t="s">
        <v>137</v>
      </c>
      <c r="L7554" t="s">
        <v>21553</v>
      </c>
      <c r="M7554" t="s">
        <v>21554</v>
      </c>
      <c r="N7554">
        <v>0.75055555500000004</v>
      </c>
      <c r="O7554">
        <v>0</v>
      </c>
      <c r="P7554">
        <v>41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7.516173384728118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7.516173384728118</v>
      </c>
    </row>
    <row r="7555" spans="1:31" x14ac:dyDescent="0.25">
      <c r="A7555">
        <v>1734715</v>
      </c>
      <c r="B7555">
        <v>1</v>
      </c>
      <c r="C7555" t="s">
        <v>80</v>
      </c>
      <c r="D7555" t="s">
        <v>87</v>
      </c>
      <c r="E7555" t="s">
        <v>160</v>
      </c>
      <c r="F7555" t="s">
        <v>21398</v>
      </c>
      <c r="G7555" t="s">
        <v>162</v>
      </c>
      <c r="H7555" t="s">
        <v>134</v>
      </c>
      <c r="I7555" t="s">
        <v>135</v>
      </c>
      <c r="J7555" t="s">
        <v>136</v>
      </c>
      <c r="K7555" t="s">
        <v>137</v>
      </c>
      <c r="L7555" t="s">
        <v>21555</v>
      </c>
      <c r="M7555" t="s">
        <v>21556</v>
      </c>
      <c r="N7555">
        <v>1.728611111</v>
      </c>
      <c r="O7555">
        <v>0</v>
      </c>
      <c r="P7555">
        <v>77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42.782320700282135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42.782320700282135</v>
      </c>
    </row>
    <row r="7556" spans="1:31" x14ac:dyDescent="0.25">
      <c r="A7556">
        <v>1734718</v>
      </c>
      <c r="B7556">
        <v>1</v>
      </c>
      <c r="C7556" t="s">
        <v>80</v>
      </c>
      <c r="D7556" t="s">
        <v>93</v>
      </c>
      <c r="E7556" t="s">
        <v>441</v>
      </c>
      <c r="F7556" t="s">
        <v>21557</v>
      </c>
      <c r="G7556" t="s">
        <v>904</v>
      </c>
      <c r="H7556" t="s">
        <v>134</v>
      </c>
      <c r="I7556" t="s">
        <v>135</v>
      </c>
      <c r="J7556" t="s">
        <v>136</v>
      </c>
      <c r="K7556" t="s">
        <v>137</v>
      </c>
      <c r="L7556" t="s">
        <v>21558</v>
      </c>
      <c r="M7556" t="s">
        <v>21559</v>
      </c>
      <c r="N7556">
        <v>2.588055555</v>
      </c>
      <c r="O7556">
        <v>0</v>
      </c>
      <c r="P7556">
        <v>89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65.164292474023028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65.164292474023028</v>
      </c>
    </row>
    <row r="7557" spans="1:31" x14ac:dyDescent="0.25">
      <c r="A7557">
        <v>1734720</v>
      </c>
      <c r="B7557">
        <v>1</v>
      </c>
      <c r="C7557" t="s">
        <v>81</v>
      </c>
      <c r="D7557" t="s">
        <v>113</v>
      </c>
      <c r="E7557" t="s">
        <v>150</v>
      </c>
      <c r="F7557" t="s">
        <v>21560</v>
      </c>
      <c r="G7557" t="s">
        <v>269</v>
      </c>
      <c r="H7557" t="s">
        <v>134</v>
      </c>
      <c r="I7557" t="s">
        <v>135</v>
      </c>
      <c r="J7557" t="s">
        <v>136</v>
      </c>
      <c r="K7557" t="s">
        <v>137</v>
      </c>
      <c r="L7557" t="s">
        <v>21561</v>
      </c>
      <c r="M7557" t="s">
        <v>21562</v>
      </c>
      <c r="N7557">
        <v>2.105555555</v>
      </c>
      <c r="O7557">
        <v>0</v>
      </c>
      <c r="P7557">
        <v>68</v>
      </c>
      <c r="Q7557">
        <v>0</v>
      </c>
      <c r="R7557">
        <v>4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25.908002682907512</v>
      </c>
      <c r="Y7557">
        <v>0</v>
      </c>
      <c r="Z7557">
        <v>0.71248099245633878</v>
      </c>
      <c r="AA7557">
        <v>0</v>
      </c>
      <c r="AB7557">
        <v>0</v>
      </c>
      <c r="AC7557">
        <v>0</v>
      </c>
      <c r="AD7557">
        <v>0</v>
      </c>
      <c r="AE7557">
        <v>26.62048367536385</v>
      </c>
    </row>
    <row r="7558" spans="1:31" x14ac:dyDescent="0.25">
      <c r="A7558">
        <v>1734721</v>
      </c>
      <c r="B7558">
        <v>1</v>
      </c>
      <c r="C7558" t="s">
        <v>81</v>
      </c>
      <c r="D7558" t="s">
        <v>119</v>
      </c>
      <c r="E7558" t="s">
        <v>189</v>
      </c>
      <c r="F7558" t="s">
        <v>5349</v>
      </c>
      <c r="G7558" t="s">
        <v>147</v>
      </c>
      <c r="H7558" t="s">
        <v>143</v>
      </c>
      <c r="I7558" t="s">
        <v>455</v>
      </c>
      <c r="J7558" t="s">
        <v>136</v>
      </c>
      <c r="K7558" t="s">
        <v>137</v>
      </c>
      <c r="L7558" t="s">
        <v>21563</v>
      </c>
      <c r="M7558" t="s">
        <v>21564</v>
      </c>
      <c r="N7558">
        <v>8.3333330000000001E-3</v>
      </c>
      <c r="O7558">
        <v>0</v>
      </c>
      <c r="P7558">
        <v>920</v>
      </c>
      <c r="Q7558">
        <v>49</v>
      </c>
      <c r="R7558">
        <v>96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1.8475426987195789</v>
      </c>
      <c r="Y7558">
        <v>1.8786475680678001</v>
      </c>
      <c r="Z7558">
        <v>0.82857652821625016</v>
      </c>
      <c r="AA7558">
        <v>0</v>
      </c>
      <c r="AB7558">
        <v>0</v>
      </c>
      <c r="AC7558">
        <v>0</v>
      </c>
      <c r="AD7558">
        <v>0</v>
      </c>
      <c r="AE7558">
        <v>4.554766795003629</v>
      </c>
    </row>
    <row r="7559" spans="1:31" x14ac:dyDescent="0.25">
      <c r="A7559">
        <v>1734722</v>
      </c>
      <c r="B7559">
        <v>1</v>
      </c>
      <c r="C7559" t="s">
        <v>80</v>
      </c>
      <c r="D7559" t="s">
        <v>94</v>
      </c>
      <c r="E7559" t="s">
        <v>140</v>
      </c>
      <c r="F7559" t="s">
        <v>21565</v>
      </c>
      <c r="G7559" t="s">
        <v>152</v>
      </c>
      <c r="H7559" t="s">
        <v>143</v>
      </c>
      <c r="I7559" t="s">
        <v>135</v>
      </c>
      <c r="J7559" t="s">
        <v>136</v>
      </c>
      <c r="K7559" t="s">
        <v>153</v>
      </c>
      <c r="L7559" t="s">
        <v>21566</v>
      </c>
      <c r="M7559" t="s">
        <v>21567</v>
      </c>
      <c r="N7559">
        <v>8.6475000000000009</v>
      </c>
      <c r="O7559">
        <v>0</v>
      </c>
      <c r="P7559">
        <v>56</v>
      </c>
      <c r="Q7559">
        <v>0</v>
      </c>
      <c r="R7559">
        <v>1</v>
      </c>
      <c r="S7559">
        <v>2</v>
      </c>
      <c r="T7559">
        <v>216</v>
      </c>
      <c r="U7559">
        <v>0</v>
      </c>
      <c r="V7559">
        <v>6</v>
      </c>
      <c r="W7559">
        <v>0</v>
      </c>
      <c r="X7559">
        <v>131.78557986427472</v>
      </c>
      <c r="Y7559">
        <v>0</v>
      </c>
      <c r="Z7559">
        <v>2.2140797179123699</v>
      </c>
      <c r="AA7559">
        <v>57.192238059322499</v>
      </c>
      <c r="AB7559">
        <v>1682.4042231420842</v>
      </c>
      <c r="AC7559">
        <v>0</v>
      </c>
      <c r="AD7559">
        <v>1112.3443883462719</v>
      </c>
      <c r="AE7559">
        <v>2985.9405091298659</v>
      </c>
    </row>
    <row r="7560" spans="1:31" x14ac:dyDescent="0.25">
      <c r="A7560">
        <v>1734723</v>
      </c>
      <c r="B7560">
        <v>1</v>
      </c>
      <c r="C7560" t="s">
        <v>80</v>
      </c>
      <c r="D7560" t="s">
        <v>106</v>
      </c>
      <c r="E7560" t="s">
        <v>171</v>
      </c>
      <c r="F7560" t="s">
        <v>21568</v>
      </c>
      <c r="G7560" t="s">
        <v>173</v>
      </c>
      <c r="H7560" t="s">
        <v>143</v>
      </c>
      <c r="I7560" t="s">
        <v>135</v>
      </c>
      <c r="J7560" t="s">
        <v>136</v>
      </c>
      <c r="K7560" t="s">
        <v>153</v>
      </c>
      <c r="L7560" t="s">
        <v>21569</v>
      </c>
      <c r="M7560" t="s">
        <v>21570</v>
      </c>
      <c r="N7560">
        <v>2.5505555549999999</v>
      </c>
      <c r="O7560">
        <v>0</v>
      </c>
      <c r="P7560">
        <v>77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38.752110611167858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38.752110611167858</v>
      </c>
    </row>
    <row r="7561" spans="1:31" x14ac:dyDescent="0.25">
      <c r="A7561">
        <v>1734724</v>
      </c>
      <c r="B7561">
        <v>1</v>
      </c>
      <c r="C7561" t="s">
        <v>80</v>
      </c>
      <c r="D7561" t="s">
        <v>100</v>
      </c>
      <c r="E7561" t="s">
        <v>189</v>
      </c>
      <c r="F7561" t="s">
        <v>10621</v>
      </c>
      <c r="G7561" t="s">
        <v>295</v>
      </c>
      <c r="H7561" t="s">
        <v>143</v>
      </c>
      <c r="I7561" t="s">
        <v>135</v>
      </c>
      <c r="J7561" t="s">
        <v>136</v>
      </c>
      <c r="K7561" t="s">
        <v>137</v>
      </c>
      <c r="L7561" t="s">
        <v>21571</v>
      </c>
      <c r="M7561" t="s">
        <v>21572</v>
      </c>
      <c r="N7561">
        <v>2.505833333</v>
      </c>
      <c r="O7561">
        <v>0</v>
      </c>
      <c r="P7561">
        <v>0</v>
      </c>
      <c r="Q7561">
        <v>13</v>
      </c>
      <c r="R7561">
        <v>63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24.606476742322727</v>
      </c>
      <c r="Z7561">
        <v>117.96188442754297</v>
      </c>
      <c r="AA7561">
        <v>0</v>
      </c>
      <c r="AB7561">
        <v>0</v>
      </c>
      <c r="AC7561">
        <v>0</v>
      </c>
      <c r="AD7561">
        <v>0</v>
      </c>
      <c r="AE7561">
        <v>142.56836116986568</v>
      </c>
    </row>
    <row r="7562" spans="1:31" x14ac:dyDescent="0.25">
      <c r="A7562">
        <v>1734725</v>
      </c>
      <c r="B7562">
        <v>1</v>
      </c>
      <c r="C7562" t="s">
        <v>80</v>
      </c>
      <c r="D7562" t="s">
        <v>90</v>
      </c>
      <c r="E7562" t="s">
        <v>131</v>
      </c>
      <c r="F7562" t="s">
        <v>21573</v>
      </c>
      <c r="G7562" t="s">
        <v>133</v>
      </c>
      <c r="H7562" t="s">
        <v>134</v>
      </c>
      <c r="I7562" t="s">
        <v>135</v>
      </c>
      <c r="J7562" t="s">
        <v>136</v>
      </c>
      <c r="K7562" t="s">
        <v>137</v>
      </c>
      <c r="L7562" t="s">
        <v>21574</v>
      </c>
      <c r="M7562" t="s">
        <v>21575</v>
      </c>
      <c r="N7562">
        <v>2.1291666660000002</v>
      </c>
      <c r="O7562">
        <v>0</v>
      </c>
      <c r="P7562">
        <v>2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1.1373527539230983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1.1373527539230983</v>
      </c>
    </row>
    <row r="7563" spans="1:31" x14ac:dyDescent="0.25">
      <c r="A7563">
        <v>1734727</v>
      </c>
      <c r="B7563">
        <v>1</v>
      </c>
      <c r="C7563" t="s">
        <v>80</v>
      </c>
      <c r="D7563" t="s">
        <v>98</v>
      </c>
      <c r="E7563" t="s">
        <v>160</v>
      </c>
      <c r="F7563" t="s">
        <v>21576</v>
      </c>
      <c r="G7563" t="s">
        <v>152</v>
      </c>
      <c r="H7563" t="s">
        <v>134</v>
      </c>
      <c r="I7563" t="s">
        <v>135</v>
      </c>
      <c r="J7563" t="s">
        <v>136</v>
      </c>
      <c r="K7563" t="s">
        <v>153</v>
      </c>
      <c r="L7563" t="s">
        <v>21577</v>
      </c>
      <c r="M7563" t="s">
        <v>21578</v>
      </c>
      <c r="N7563">
        <v>0.78566472200000004</v>
      </c>
      <c r="O7563">
        <v>0</v>
      </c>
      <c r="P7563">
        <v>14</v>
      </c>
      <c r="Q7563">
        <v>0</v>
      </c>
      <c r="R7563">
        <v>19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3.7510444246718304</v>
      </c>
      <c r="Y7563">
        <v>0</v>
      </c>
      <c r="Z7563">
        <v>5.4372549094850049</v>
      </c>
      <c r="AA7563">
        <v>0</v>
      </c>
      <c r="AB7563">
        <v>0</v>
      </c>
      <c r="AC7563">
        <v>0</v>
      </c>
      <c r="AD7563">
        <v>0</v>
      </c>
      <c r="AE7563">
        <v>9.1882993341568344</v>
      </c>
    </row>
    <row r="7564" spans="1:31" x14ac:dyDescent="0.25">
      <c r="A7564">
        <v>1734728</v>
      </c>
      <c r="B7564">
        <v>1</v>
      </c>
      <c r="C7564" t="s">
        <v>80</v>
      </c>
      <c r="D7564" t="s">
        <v>89</v>
      </c>
      <c r="E7564" t="s">
        <v>171</v>
      </c>
      <c r="F7564" t="s">
        <v>21579</v>
      </c>
      <c r="G7564" t="s">
        <v>173</v>
      </c>
      <c r="H7564" t="s">
        <v>143</v>
      </c>
      <c r="I7564" t="s">
        <v>135</v>
      </c>
      <c r="J7564" t="s">
        <v>136</v>
      </c>
      <c r="K7564" t="s">
        <v>153</v>
      </c>
      <c r="L7564" t="s">
        <v>21580</v>
      </c>
      <c r="M7564" t="s">
        <v>21581</v>
      </c>
      <c r="N7564">
        <v>2.6575000000000002</v>
      </c>
      <c r="O7564">
        <v>0</v>
      </c>
      <c r="P7564">
        <v>249</v>
      </c>
      <c r="Q7564">
        <v>0</v>
      </c>
      <c r="R7564">
        <v>4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228.0910372161789</v>
      </c>
      <c r="Y7564">
        <v>0</v>
      </c>
      <c r="Z7564">
        <v>14.810570271366243</v>
      </c>
      <c r="AA7564">
        <v>0</v>
      </c>
      <c r="AB7564">
        <v>0</v>
      </c>
      <c r="AC7564">
        <v>0</v>
      </c>
      <c r="AD7564">
        <v>0</v>
      </c>
      <c r="AE7564">
        <v>242.90160748754514</v>
      </c>
    </row>
    <row r="7565" spans="1:31" x14ac:dyDescent="0.25">
      <c r="A7565">
        <v>1734729</v>
      </c>
      <c r="B7565">
        <v>1</v>
      </c>
      <c r="C7565" t="s">
        <v>81</v>
      </c>
      <c r="D7565" t="s">
        <v>113</v>
      </c>
      <c r="E7565" t="s">
        <v>150</v>
      </c>
      <c r="F7565" t="s">
        <v>2473</v>
      </c>
      <c r="G7565" t="s">
        <v>1006</v>
      </c>
      <c r="H7565" t="s">
        <v>134</v>
      </c>
      <c r="I7565" t="s">
        <v>135</v>
      </c>
      <c r="J7565" t="s">
        <v>136</v>
      </c>
      <c r="K7565" t="s">
        <v>137</v>
      </c>
      <c r="L7565" t="s">
        <v>21582</v>
      </c>
      <c r="M7565" t="s">
        <v>21583</v>
      </c>
      <c r="N7565">
        <v>2.5669444440000002</v>
      </c>
      <c r="O7565">
        <v>0</v>
      </c>
      <c r="P7565">
        <v>33</v>
      </c>
      <c r="Q7565">
        <v>0</v>
      </c>
      <c r="R7565">
        <v>22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12.183702448439462</v>
      </c>
      <c r="Y7565">
        <v>0</v>
      </c>
      <c r="Z7565">
        <v>11.298918176559434</v>
      </c>
      <c r="AA7565">
        <v>0</v>
      </c>
      <c r="AB7565">
        <v>0</v>
      </c>
      <c r="AC7565">
        <v>0</v>
      </c>
      <c r="AD7565">
        <v>0</v>
      </c>
      <c r="AE7565">
        <v>23.482620624998894</v>
      </c>
    </row>
    <row r="7566" spans="1:31" x14ac:dyDescent="0.25">
      <c r="A7566">
        <v>1734731</v>
      </c>
      <c r="B7566">
        <v>1</v>
      </c>
      <c r="C7566" t="s">
        <v>80</v>
      </c>
      <c r="D7566" t="s">
        <v>94</v>
      </c>
      <c r="E7566" t="s">
        <v>171</v>
      </c>
      <c r="F7566" t="s">
        <v>21584</v>
      </c>
      <c r="G7566" t="s">
        <v>147</v>
      </c>
      <c r="H7566" t="s">
        <v>143</v>
      </c>
      <c r="I7566" t="s">
        <v>135</v>
      </c>
      <c r="J7566" t="s">
        <v>136</v>
      </c>
      <c r="K7566" t="s">
        <v>137</v>
      </c>
      <c r="L7566" t="s">
        <v>21585</v>
      </c>
      <c r="M7566" t="s">
        <v>21586</v>
      </c>
      <c r="N7566">
        <v>0.995</v>
      </c>
      <c r="O7566">
        <v>0</v>
      </c>
      <c r="P7566">
        <v>254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71.70124557617369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71.70124557617369</v>
      </c>
    </row>
    <row r="7567" spans="1:31" x14ac:dyDescent="0.25">
      <c r="A7567">
        <v>1734733</v>
      </c>
      <c r="B7567">
        <v>1</v>
      </c>
      <c r="C7567" t="s">
        <v>80</v>
      </c>
      <c r="D7567" t="s">
        <v>82</v>
      </c>
      <c r="E7567" t="s">
        <v>160</v>
      </c>
      <c r="F7567" t="s">
        <v>21587</v>
      </c>
      <c r="G7567" t="s">
        <v>162</v>
      </c>
      <c r="H7567" t="s">
        <v>134</v>
      </c>
      <c r="I7567" t="s">
        <v>135</v>
      </c>
      <c r="J7567" t="s">
        <v>136</v>
      </c>
      <c r="K7567" t="s">
        <v>137</v>
      </c>
      <c r="L7567" t="s">
        <v>21588</v>
      </c>
      <c r="M7567" t="s">
        <v>21589</v>
      </c>
      <c r="N7567">
        <v>1.845555555</v>
      </c>
      <c r="O7567">
        <v>0</v>
      </c>
      <c r="P7567">
        <v>43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24.892774932331658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24.892774932331658</v>
      </c>
    </row>
    <row r="7568" spans="1:31" x14ac:dyDescent="0.25">
      <c r="A7568">
        <v>1734736</v>
      </c>
      <c r="B7568">
        <v>1</v>
      </c>
      <c r="C7568" t="s">
        <v>81</v>
      </c>
      <c r="D7568" t="s">
        <v>118</v>
      </c>
      <c r="E7568" t="s">
        <v>171</v>
      </c>
      <c r="F7568" t="s">
        <v>12646</v>
      </c>
      <c r="G7568" t="s">
        <v>152</v>
      </c>
      <c r="H7568" t="s">
        <v>143</v>
      </c>
      <c r="I7568" t="s">
        <v>135</v>
      </c>
      <c r="J7568" t="s">
        <v>136</v>
      </c>
      <c r="K7568" t="s">
        <v>153</v>
      </c>
      <c r="L7568" t="s">
        <v>21590</v>
      </c>
      <c r="M7568" t="s">
        <v>21591</v>
      </c>
      <c r="N7568">
        <v>8.6633333330000006</v>
      </c>
      <c r="O7568">
        <v>18</v>
      </c>
      <c r="P7568">
        <v>290</v>
      </c>
      <c r="Q7568">
        <v>0</v>
      </c>
      <c r="R7568">
        <v>4</v>
      </c>
      <c r="S7568">
        <v>0</v>
      </c>
      <c r="T7568">
        <v>0</v>
      </c>
      <c r="U7568">
        <v>0</v>
      </c>
      <c r="V7568">
        <v>0</v>
      </c>
      <c r="W7568">
        <v>47.813422940577631</v>
      </c>
      <c r="X7568">
        <v>300.04200395206834</v>
      </c>
      <c r="Y7568">
        <v>0</v>
      </c>
      <c r="Z7568">
        <v>0.11762228419716667</v>
      </c>
      <c r="AA7568">
        <v>0</v>
      </c>
      <c r="AB7568">
        <v>0</v>
      </c>
      <c r="AC7568">
        <v>0</v>
      </c>
      <c r="AD7568">
        <v>0</v>
      </c>
      <c r="AE7568">
        <v>347.97304917684318</v>
      </c>
    </row>
    <row r="7569" spans="1:31" x14ac:dyDescent="0.25">
      <c r="A7569">
        <v>1734738</v>
      </c>
      <c r="B7569">
        <v>1</v>
      </c>
      <c r="C7569" t="s">
        <v>81</v>
      </c>
      <c r="D7569" t="s">
        <v>112</v>
      </c>
      <c r="E7569" t="s">
        <v>150</v>
      </c>
      <c r="F7569" t="s">
        <v>21592</v>
      </c>
      <c r="G7569" t="s">
        <v>173</v>
      </c>
      <c r="H7569" t="s">
        <v>134</v>
      </c>
      <c r="I7569" t="s">
        <v>135</v>
      </c>
      <c r="J7569" t="s">
        <v>136</v>
      </c>
      <c r="K7569" t="s">
        <v>153</v>
      </c>
      <c r="L7569" t="s">
        <v>21593</v>
      </c>
      <c r="M7569" t="s">
        <v>21594</v>
      </c>
      <c r="N7569">
        <v>3.3650000000000002</v>
      </c>
      <c r="O7569">
        <v>0</v>
      </c>
      <c r="P7569">
        <v>50</v>
      </c>
      <c r="Q7569">
        <v>0</v>
      </c>
      <c r="R7569">
        <v>1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39.035995679213933</v>
      </c>
      <c r="Y7569">
        <v>0</v>
      </c>
      <c r="Z7569">
        <v>2.0327576581730001E-2</v>
      </c>
      <c r="AA7569">
        <v>0</v>
      </c>
      <c r="AB7569">
        <v>0</v>
      </c>
      <c r="AC7569">
        <v>0</v>
      </c>
      <c r="AD7569">
        <v>0</v>
      </c>
      <c r="AE7569">
        <v>39.056323255795661</v>
      </c>
    </row>
    <row r="7570" spans="1:31" x14ac:dyDescent="0.25">
      <c r="A7570">
        <v>1734739</v>
      </c>
      <c r="B7570">
        <v>1</v>
      </c>
      <c r="C7570" t="s">
        <v>80</v>
      </c>
      <c r="D7570" t="s">
        <v>102</v>
      </c>
      <c r="E7570" t="s">
        <v>160</v>
      </c>
      <c r="F7570" t="s">
        <v>21595</v>
      </c>
      <c r="G7570" t="s">
        <v>305</v>
      </c>
      <c r="H7570" t="s">
        <v>134</v>
      </c>
      <c r="I7570" t="s">
        <v>135</v>
      </c>
      <c r="J7570" t="s">
        <v>136</v>
      </c>
      <c r="K7570" t="s">
        <v>137</v>
      </c>
      <c r="L7570" t="s">
        <v>21596</v>
      </c>
      <c r="M7570" t="s">
        <v>21597</v>
      </c>
      <c r="N7570">
        <v>2.326944444</v>
      </c>
      <c r="O7570">
        <v>0</v>
      </c>
      <c r="P7570">
        <v>11</v>
      </c>
      <c r="Q7570">
        <v>0</v>
      </c>
      <c r="R7570">
        <v>6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6.5534130616722024</v>
      </c>
      <c r="Y7570">
        <v>0</v>
      </c>
      <c r="Z7570">
        <v>3.5713242974836117</v>
      </c>
      <c r="AA7570">
        <v>0</v>
      </c>
      <c r="AB7570">
        <v>0</v>
      </c>
      <c r="AC7570">
        <v>0</v>
      </c>
      <c r="AD7570">
        <v>0</v>
      </c>
      <c r="AE7570">
        <v>10.124737359155814</v>
      </c>
    </row>
    <row r="7571" spans="1:31" x14ac:dyDescent="0.25">
      <c r="A7571">
        <v>1734741</v>
      </c>
      <c r="B7571">
        <v>1</v>
      </c>
      <c r="C7571" t="s">
        <v>80</v>
      </c>
      <c r="D7571" t="s">
        <v>107</v>
      </c>
      <c r="E7571" t="s">
        <v>160</v>
      </c>
      <c r="F7571" t="s">
        <v>21598</v>
      </c>
      <c r="G7571" t="s">
        <v>1680</v>
      </c>
      <c r="H7571" t="s">
        <v>134</v>
      </c>
      <c r="I7571" t="s">
        <v>135</v>
      </c>
      <c r="J7571" t="s">
        <v>136</v>
      </c>
      <c r="K7571" t="s">
        <v>137</v>
      </c>
      <c r="L7571" t="s">
        <v>21599</v>
      </c>
      <c r="M7571" t="s">
        <v>21600</v>
      </c>
      <c r="N7571">
        <v>2.9836111110000001</v>
      </c>
      <c r="O7571">
        <v>0</v>
      </c>
      <c r="P7571">
        <v>6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1.132790371587979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1.132790371587979</v>
      </c>
    </row>
    <row r="7572" spans="1:31" x14ac:dyDescent="0.25">
      <c r="A7572">
        <v>1734743</v>
      </c>
      <c r="B7572">
        <v>1</v>
      </c>
      <c r="C7572" t="s">
        <v>81</v>
      </c>
      <c r="D7572" t="s">
        <v>114</v>
      </c>
      <c r="E7572" t="s">
        <v>171</v>
      </c>
      <c r="F7572" t="s">
        <v>21601</v>
      </c>
      <c r="G7572" t="s">
        <v>152</v>
      </c>
      <c r="H7572" t="s">
        <v>143</v>
      </c>
      <c r="I7572" t="s">
        <v>135</v>
      </c>
      <c r="J7572" t="s">
        <v>136</v>
      </c>
      <c r="K7572" t="s">
        <v>153</v>
      </c>
      <c r="L7572" t="s">
        <v>21602</v>
      </c>
      <c r="M7572" t="s">
        <v>21603</v>
      </c>
      <c r="N7572">
        <v>0.65190833299999995</v>
      </c>
      <c r="O7572">
        <v>0</v>
      </c>
      <c r="P7572">
        <v>11</v>
      </c>
      <c r="Q7572">
        <v>0</v>
      </c>
      <c r="R7572">
        <v>3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1.0999575581226939</v>
      </c>
      <c r="Y7572">
        <v>0</v>
      </c>
      <c r="Z7572">
        <v>6.9242296188191929E-2</v>
      </c>
      <c r="AA7572">
        <v>0</v>
      </c>
      <c r="AB7572">
        <v>0</v>
      </c>
      <c r="AC7572">
        <v>0</v>
      </c>
      <c r="AD7572">
        <v>0</v>
      </c>
      <c r="AE7572">
        <v>1.1691998543108859</v>
      </c>
    </row>
    <row r="7573" spans="1:31" x14ac:dyDescent="0.25">
      <c r="A7573">
        <v>1734745</v>
      </c>
      <c r="B7573">
        <v>1</v>
      </c>
      <c r="C7573" t="s">
        <v>80</v>
      </c>
      <c r="D7573" t="s">
        <v>101</v>
      </c>
      <c r="E7573" t="s">
        <v>131</v>
      </c>
      <c r="F7573" t="s">
        <v>21604</v>
      </c>
      <c r="G7573" t="s">
        <v>242</v>
      </c>
      <c r="H7573" t="s">
        <v>134</v>
      </c>
      <c r="I7573" t="s">
        <v>135</v>
      </c>
      <c r="J7573" t="s">
        <v>136</v>
      </c>
      <c r="K7573" t="s">
        <v>137</v>
      </c>
      <c r="L7573" t="s">
        <v>21605</v>
      </c>
      <c r="M7573" t="s">
        <v>21606</v>
      </c>
      <c r="N7573">
        <v>8.7619444439999992</v>
      </c>
      <c r="O7573">
        <v>0</v>
      </c>
      <c r="P7573">
        <v>2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0.82907403523806522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0.82907403523806522</v>
      </c>
    </row>
    <row r="7574" spans="1:31" x14ac:dyDescent="0.25">
      <c r="A7574">
        <v>1734748</v>
      </c>
      <c r="B7574">
        <v>1</v>
      </c>
      <c r="C7574" t="s">
        <v>80</v>
      </c>
      <c r="D7574" t="s">
        <v>96</v>
      </c>
      <c r="E7574" t="s">
        <v>131</v>
      </c>
      <c r="F7574" t="s">
        <v>21607</v>
      </c>
      <c r="G7574" t="s">
        <v>242</v>
      </c>
      <c r="H7574" t="s">
        <v>134</v>
      </c>
      <c r="I7574" t="s">
        <v>135</v>
      </c>
      <c r="J7574" t="s">
        <v>136</v>
      </c>
      <c r="K7574" t="s">
        <v>137</v>
      </c>
      <c r="L7574" t="s">
        <v>21608</v>
      </c>
      <c r="M7574" t="s">
        <v>21609</v>
      </c>
      <c r="N7574">
        <v>5.9469444439999997</v>
      </c>
      <c r="O7574">
        <v>0</v>
      </c>
      <c r="P7574">
        <v>1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0.22953396358324449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0.22953396358324449</v>
      </c>
    </row>
    <row r="7575" spans="1:31" x14ac:dyDescent="0.25">
      <c r="A7575">
        <v>1734751</v>
      </c>
      <c r="B7575">
        <v>1</v>
      </c>
      <c r="C7575" t="s">
        <v>81</v>
      </c>
      <c r="D7575" t="s">
        <v>128</v>
      </c>
      <c r="E7575" t="s">
        <v>131</v>
      </c>
      <c r="F7575" t="s">
        <v>21610</v>
      </c>
      <c r="G7575" t="s">
        <v>133</v>
      </c>
      <c r="H7575" t="s">
        <v>134</v>
      </c>
      <c r="I7575" t="s">
        <v>135</v>
      </c>
      <c r="J7575" t="s">
        <v>136</v>
      </c>
      <c r="K7575" t="s">
        <v>137</v>
      </c>
      <c r="L7575" t="s">
        <v>21611</v>
      </c>
      <c r="M7575" t="s">
        <v>21612</v>
      </c>
      <c r="N7575">
        <v>6.9102777770000001</v>
      </c>
      <c r="O7575">
        <v>0</v>
      </c>
      <c r="P7575">
        <v>3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4.331012870815484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4.331012870815484</v>
      </c>
    </row>
    <row r="7576" spans="1:31" x14ac:dyDescent="0.25">
      <c r="A7576">
        <v>1734752</v>
      </c>
      <c r="B7576">
        <v>1</v>
      </c>
      <c r="C7576" t="s">
        <v>80</v>
      </c>
      <c r="D7576" t="s">
        <v>107</v>
      </c>
      <c r="E7576" t="s">
        <v>171</v>
      </c>
      <c r="F7576" t="s">
        <v>21613</v>
      </c>
      <c r="G7576" t="s">
        <v>152</v>
      </c>
      <c r="H7576" t="s">
        <v>143</v>
      </c>
      <c r="I7576" t="s">
        <v>135</v>
      </c>
      <c r="J7576" t="s">
        <v>136</v>
      </c>
      <c r="K7576" t="s">
        <v>153</v>
      </c>
      <c r="L7576" t="s">
        <v>21614</v>
      </c>
      <c r="M7576" t="s">
        <v>21615</v>
      </c>
      <c r="N7576">
        <v>6.7336111110000001</v>
      </c>
      <c r="O7576">
        <v>0</v>
      </c>
      <c r="P7576">
        <v>388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830.00976264264068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830.00976264264068</v>
      </c>
    </row>
    <row r="7577" spans="1:31" x14ac:dyDescent="0.25">
      <c r="A7577">
        <v>1734753</v>
      </c>
      <c r="B7577">
        <v>1</v>
      </c>
      <c r="C7577" t="s">
        <v>80</v>
      </c>
      <c r="D7577" t="s">
        <v>85</v>
      </c>
      <c r="E7577" t="s">
        <v>160</v>
      </c>
      <c r="F7577" t="s">
        <v>12637</v>
      </c>
      <c r="G7577" t="s">
        <v>152</v>
      </c>
      <c r="H7577" t="s">
        <v>134</v>
      </c>
      <c r="I7577" t="s">
        <v>135</v>
      </c>
      <c r="J7577" t="s">
        <v>136</v>
      </c>
      <c r="K7577" t="s">
        <v>153</v>
      </c>
      <c r="L7577" t="s">
        <v>21599</v>
      </c>
      <c r="M7577" t="s">
        <v>21616</v>
      </c>
      <c r="N7577">
        <v>0.384444444</v>
      </c>
      <c r="O7577">
        <v>0</v>
      </c>
      <c r="P7577">
        <v>40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4.9426048352714549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4.9426048352714549</v>
      </c>
    </row>
    <row r="7578" spans="1:31" x14ac:dyDescent="0.25">
      <c r="A7578">
        <v>1734754</v>
      </c>
      <c r="B7578">
        <v>1</v>
      </c>
      <c r="C7578" t="s">
        <v>81</v>
      </c>
      <c r="D7578" t="s">
        <v>127</v>
      </c>
      <c r="E7578" t="s">
        <v>131</v>
      </c>
      <c r="F7578" t="s">
        <v>21617</v>
      </c>
      <c r="G7578" t="s">
        <v>269</v>
      </c>
      <c r="H7578" t="s">
        <v>134</v>
      </c>
      <c r="I7578" t="s">
        <v>135</v>
      </c>
      <c r="J7578" t="s">
        <v>136</v>
      </c>
      <c r="K7578" t="s">
        <v>137</v>
      </c>
      <c r="L7578" t="s">
        <v>21618</v>
      </c>
      <c r="M7578" t="s">
        <v>21619</v>
      </c>
      <c r="N7578">
        <v>1.1425000000000001</v>
      </c>
      <c r="O7578">
        <v>0</v>
      </c>
      <c r="P7578">
        <v>5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1.41064841738977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1.41064841738977</v>
      </c>
    </row>
    <row r="7579" spans="1:31" x14ac:dyDescent="0.25">
      <c r="A7579">
        <v>1734755</v>
      </c>
      <c r="B7579">
        <v>1</v>
      </c>
      <c r="C7579" t="s">
        <v>80</v>
      </c>
      <c r="D7579" t="s">
        <v>85</v>
      </c>
      <c r="E7579" t="s">
        <v>131</v>
      </c>
      <c r="F7579" t="s">
        <v>21620</v>
      </c>
      <c r="G7579" t="s">
        <v>238</v>
      </c>
      <c r="H7579" t="s">
        <v>134</v>
      </c>
      <c r="I7579" t="s">
        <v>135</v>
      </c>
      <c r="J7579" t="s">
        <v>136</v>
      </c>
      <c r="K7579" t="s">
        <v>137</v>
      </c>
      <c r="L7579" t="s">
        <v>21621</v>
      </c>
      <c r="M7579" t="s">
        <v>21622</v>
      </c>
      <c r="N7579">
        <v>2.4727777770000001</v>
      </c>
      <c r="O7579">
        <v>0</v>
      </c>
      <c r="P7579">
        <v>1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</row>
    <row r="7580" spans="1:31" x14ac:dyDescent="0.25">
      <c r="A7580">
        <v>1734756</v>
      </c>
      <c r="B7580">
        <v>1</v>
      </c>
      <c r="C7580" t="s">
        <v>80</v>
      </c>
      <c r="D7580" t="s">
        <v>91</v>
      </c>
      <c r="E7580" t="s">
        <v>441</v>
      </c>
      <c r="F7580" t="s">
        <v>21623</v>
      </c>
      <c r="G7580" t="s">
        <v>575</v>
      </c>
      <c r="H7580" t="s">
        <v>134</v>
      </c>
      <c r="I7580" t="s">
        <v>135</v>
      </c>
      <c r="J7580" t="s">
        <v>136</v>
      </c>
      <c r="K7580" t="s">
        <v>137</v>
      </c>
      <c r="L7580" t="s">
        <v>21624</v>
      </c>
      <c r="M7580" t="s">
        <v>21625</v>
      </c>
      <c r="N7580">
        <v>3.7488888880000002</v>
      </c>
      <c r="O7580">
        <v>0</v>
      </c>
      <c r="P7580">
        <v>80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85.167681502500713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85.167681502500713</v>
      </c>
    </row>
    <row r="7581" spans="1:31" x14ac:dyDescent="0.25">
      <c r="A7581">
        <v>1734757</v>
      </c>
      <c r="B7581">
        <v>1</v>
      </c>
      <c r="C7581" t="s">
        <v>80</v>
      </c>
      <c r="D7581" t="s">
        <v>83</v>
      </c>
      <c r="E7581" t="s">
        <v>189</v>
      </c>
      <c r="F7581" t="s">
        <v>21626</v>
      </c>
      <c r="G7581" t="s">
        <v>147</v>
      </c>
      <c r="H7581" t="s">
        <v>143</v>
      </c>
      <c r="I7581" t="s">
        <v>135</v>
      </c>
      <c r="J7581" t="s">
        <v>136</v>
      </c>
      <c r="K7581" t="s">
        <v>137</v>
      </c>
      <c r="L7581" t="s">
        <v>21627</v>
      </c>
      <c r="M7581" t="s">
        <v>21628</v>
      </c>
      <c r="N7581">
        <v>1.5127777769999999</v>
      </c>
      <c r="O7581">
        <v>4</v>
      </c>
      <c r="P7581">
        <v>28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78.732687244474462</v>
      </c>
      <c r="X7581">
        <v>37.682632819464466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116.41532006393894</v>
      </c>
    </row>
    <row r="7582" spans="1:31" x14ac:dyDescent="0.25">
      <c r="A7582">
        <v>1734759</v>
      </c>
      <c r="B7582">
        <v>1</v>
      </c>
      <c r="C7582" t="s">
        <v>80</v>
      </c>
      <c r="D7582" t="s">
        <v>99</v>
      </c>
      <c r="E7582" t="s">
        <v>131</v>
      </c>
      <c r="F7582" t="s">
        <v>21629</v>
      </c>
      <c r="G7582" t="s">
        <v>133</v>
      </c>
      <c r="H7582" t="s">
        <v>134</v>
      </c>
      <c r="I7582" t="s">
        <v>135</v>
      </c>
      <c r="J7582" t="s">
        <v>136</v>
      </c>
      <c r="K7582" t="s">
        <v>137</v>
      </c>
      <c r="L7582" t="s">
        <v>21630</v>
      </c>
      <c r="M7582" t="s">
        <v>21631</v>
      </c>
      <c r="N7582">
        <v>1.8563888879999999</v>
      </c>
      <c r="O7582">
        <v>0</v>
      </c>
      <c r="P7582">
        <v>1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1.6491462219680249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1.6491462219680249</v>
      </c>
    </row>
    <row r="7583" spans="1:31" x14ac:dyDescent="0.25">
      <c r="A7583">
        <v>1734762</v>
      </c>
      <c r="B7583">
        <v>1</v>
      </c>
      <c r="C7583" t="s">
        <v>81</v>
      </c>
      <c r="D7583" t="s">
        <v>128</v>
      </c>
      <c r="E7583" t="s">
        <v>189</v>
      </c>
      <c r="F7583" t="s">
        <v>842</v>
      </c>
      <c r="G7583" t="s">
        <v>147</v>
      </c>
      <c r="H7583" t="s">
        <v>143</v>
      </c>
      <c r="I7583" t="s">
        <v>135</v>
      </c>
      <c r="J7583" t="s">
        <v>136</v>
      </c>
      <c r="K7583" t="s">
        <v>137</v>
      </c>
      <c r="L7583" t="s">
        <v>21632</v>
      </c>
      <c r="M7583" t="s">
        <v>21633</v>
      </c>
      <c r="N7583">
        <v>1.048888888</v>
      </c>
      <c r="O7583">
        <v>1</v>
      </c>
      <c r="P7583">
        <v>553</v>
      </c>
      <c r="Q7583">
        <v>2</v>
      </c>
      <c r="R7583">
        <v>3</v>
      </c>
      <c r="S7583">
        <v>0</v>
      </c>
      <c r="T7583">
        <v>0</v>
      </c>
      <c r="U7583">
        <v>0</v>
      </c>
      <c r="V7583">
        <v>0</v>
      </c>
      <c r="W7583">
        <v>0.26208112330400002</v>
      </c>
      <c r="X7583">
        <v>60.171663111007483</v>
      </c>
      <c r="Y7583">
        <v>0.98925895107544992</v>
      </c>
      <c r="Z7583">
        <v>7.4525104238737774E-2</v>
      </c>
      <c r="AA7583">
        <v>0</v>
      </c>
      <c r="AB7583">
        <v>0</v>
      </c>
      <c r="AC7583">
        <v>0</v>
      </c>
      <c r="AD7583">
        <v>0</v>
      </c>
      <c r="AE7583">
        <v>61.49752828962567</v>
      </c>
    </row>
    <row r="7584" spans="1:31" x14ac:dyDescent="0.25">
      <c r="A7584">
        <v>1734763</v>
      </c>
      <c r="B7584">
        <v>1</v>
      </c>
      <c r="C7584" t="s">
        <v>80</v>
      </c>
      <c r="D7584" t="s">
        <v>100</v>
      </c>
      <c r="E7584" t="s">
        <v>131</v>
      </c>
      <c r="F7584" t="s">
        <v>21634</v>
      </c>
      <c r="G7584" t="s">
        <v>133</v>
      </c>
      <c r="H7584" t="s">
        <v>134</v>
      </c>
      <c r="I7584" t="s">
        <v>135</v>
      </c>
      <c r="J7584" t="s">
        <v>136</v>
      </c>
      <c r="K7584" t="s">
        <v>137</v>
      </c>
      <c r="L7584" t="s">
        <v>21635</v>
      </c>
      <c r="M7584" t="s">
        <v>21636</v>
      </c>
      <c r="N7584">
        <v>0.49916666599999998</v>
      </c>
      <c r="O7584">
        <v>0</v>
      </c>
      <c r="P7584">
        <v>3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9.4821348570734446E-2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9.4821348570734446E-2</v>
      </c>
    </row>
    <row r="7585" spans="1:31" x14ac:dyDescent="0.25">
      <c r="A7585">
        <v>1734764</v>
      </c>
      <c r="B7585">
        <v>1</v>
      </c>
      <c r="C7585" t="s">
        <v>81</v>
      </c>
      <c r="D7585" t="s">
        <v>113</v>
      </c>
      <c r="E7585" t="s">
        <v>160</v>
      </c>
      <c r="F7585" t="s">
        <v>21637</v>
      </c>
      <c r="G7585" t="s">
        <v>269</v>
      </c>
      <c r="H7585" t="s">
        <v>134</v>
      </c>
      <c r="I7585" t="s">
        <v>135</v>
      </c>
      <c r="J7585" t="s">
        <v>136</v>
      </c>
      <c r="K7585" t="s">
        <v>137</v>
      </c>
      <c r="L7585" t="s">
        <v>21638</v>
      </c>
      <c r="M7585" t="s">
        <v>21639</v>
      </c>
      <c r="N7585">
        <v>2.8716666659999999</v>
      </c>
      <c r="O7585">
        <v>0</v>
      </c>
      <c r="P7585">
        <v>136</v>
      </c>
      <c r="Q7585">
        <v>0</v>
      </c>
      <c r="R7585">
        <v>10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69.732913318702344</v>
      </c>
      <c r="Y7585">
        <v>0</v>
      </c>
      <c r="Z7585">
        <v>2.0586069957761</v>
      </c>
      <c r="AA7585">
        <v>0</v>
      </c>
      <c r="AB7585">
        <v>0</v>
      </c>
      <c r="AC7585">
        <v>0</v>
      </c>
      <c r="AD7585">
        <v>0</v>
      </c>
      <c r="AE7585">
        <v>71.791520314478447</v>
      </c>
    </row>
    <row r="7586" spans="1:31" x14ac:dyDescent="0.25">
      <c r="A7586">
        <v>1734765</v>
      </c>
      <c r="B7586">
        <v>1</v>
      </c>
      <c r="C7586" t="s">
        <v>81</v>
      </c>
      <c r="D7586" t="s">
        <v>127</v>
      </c>
      <c r="E7586" t="s">
        <v>189</v>
      </c>
      <c r="F7586" t="s">
        <v>21640</v>
      </c>
      <c r="G7586" t="s">
        <v>2009</v>
      </c>
      <c r="H7586" t="s">
        <v>143</v>
      </c>
      <c r="I7586" t="s">
        <v>135</v>
      </c>
      <c r="J7586" t="s">
        <v>136</v>
      </c>
      <c r="K7586" t="s">
        <v>153</v>
      </c>
      <c r="L7586" t="s">
        <v>21641</v>
      </c>
      <c r="M7586" t="s">
        <v>21642</v>
      </c>
      <c r="N7586">
        <v>1.9473555549999999</v>
      </c>
      <c r="O7586">
        <v>1</v>
      </c>
      <c r="P7586">
        <v>513</v>
      </c>
      <c r="Q7586">
        <v>34</v>
      </c>
      <c r="R7586">
        <v>45</v>
      </c>
      <c r="S7586">
        <v>4</v>
      </c>
      <c r="T7586">
        <v>44</v>
      </c>
      <c r="U7586">
        <v>0</v>
      </c>
      <c r="V7586">
        <v>0</v>
      </c>
      <c r="W7586">
        <v>0.55495405142500509</v>
      </c>
      <c r="X7586">
        <v>143.13427994020699</v>
      </c>
      <c r="Y7586">
        <v>18.418299123065296</v>
      </c>
      <c r="Z7586">
        <v>14.725835926682853</v>
      </c>
      <c r="AA7586">
        <v>30.026072444496638</v>
      </c>
      <c r="AB7586">
        <v>32.204047411026629</v>
      </c>
      <c r="AC7586">
        <v>0</v>
      </c>
      <c r="AD7586">
        <v>0</v>
      </c>
      <c r="AE7586">
        <v>239.06348889690341</v>
      </c>
    </row>
    <row r="7587" spans="1:31" x14ac:dyDescent="0.25">
      <c r="A7587">
        <v>1734766</v>
      </c>
      <c r="B7587">
        <v>1</v>
      </c>
      <c r="C7587" t="s">
        <v>80</v>
      </c>
      <c r="D7587" t="s">
        <v>100</v>
      </c>
      <c r="E7587" t="s">
        <v>131</v>
      </c>
      <c r="F7587" t="s">
        <v>21536</v>
      </c>
      <c r="G7587" t="s">
        <v>133</v>
      </c>
      <c r="H7587" t="s">
        <v>134</v>
      </c>
      <c r="I7587" t="s">
        <v>135</v>
      </c>
      <c r="J7587" t="s">
        <v>136</v>
      </c>
      <c r="K7587" t="s">
        <v>137</v>
      </c>
      <c r="L7587" t="s">
        <v>21643</v>
      </c>
      <c r="M7587" t="s">
        <v>21644</v>
      </c>
      <c r="N7587">
        <v>1.5208333329999999</v>
      </c>
      <c r="O7587">
        <v>0</v>
      </c>
      <c r="P7587">
        <v>1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0.54024142828645005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0.54024142828645005</v>
      </c>
    </row>
    <row r="7588" spans="1:31" x14ac:dyDescent="0.25">
      <c r="A7588">
        <v>1734767</v>
      </c>
      <c r="B7588">
        <v>1</v>
      </c>
      <c r="C7588" t="s">
        <v>80</v>
      </c>
      <c r="D7588" t="s">
        <v>83</v>
      </c>
      <c r="E7588" t="s">
        <v>150</v>
      </c>
      <c r="F7588" t="s">
        <v>21645</v>
      </c>
      <c r="G7588" t="s">
        <v>238</v>
      </c>
      <c r="H7588" t="s">
        <v>134</v>
      </c>
      <c r="I7588" t="s">
        <v>135</v>
      </c>
      <c r="J7588" t="s">
        <v>136</v>
      </c>
      <c r="K7588" t="s">
        <v>137</v>
      </c>
      <c r="L7588" t="s">
        <v>21646</v>
      </c>
      <c r="M7588" t="s">
        <v>21647</v>
      </c>
      <c r="N7588">
        <v>3.269722222</v>
      </c>
      <c r="O7588">
        <v>0</v>
      </c>
      <c r="P7588">
        <v>59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51.42267801183344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51.42267801183344</v>
      </c>
    </row>
    <row r="7589" spans="1:31" x14ac:dyDescent="0.25">
      <c r="A7589">
        <v>1734768</v>
      </c>
      <c r="B7589">
        <v>1</v>
      </c>
      <c r="C7589" t="s">
        <v>81</v>
      </c>
      <c r="D7589" t="s">
        <v>125</v>
      </c>
      <c r="E7589" t="s">
        <v>150</v>
      </c>
      <c r="F7589" t="s">
        <v>21648</v>
      </c>
      <c r="G7589" t="s">
        <v>173</v>
      </c>
      <c r="H7589" t="s">
        <v>134</v>
      </c>
      <c r="I7589" t="s">
        <v>135</v>
      </c>
      <c r="J7589" t="s">
        <v>136</v>
      </c>
      <c r="K7589" t="s">
        <v>153</v>
      </c>
      <c r="L7589" t="s">
        <v>21649</v>
      </c>
      <c r="M7589" t="s">
        <v>21650</v>
      </c>
      <c r="N7589">
        <v>5.462444444</v>
      </c>
      <c r="O7589">
        <v>0</v>
      </c>
      <c r="P7589">
        <v>125</v>
      </c>
      <c r="Q7589">
        <v>0</v>
      </c>
      <c r="R7589">
        <v>3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115.18812660486573</v>
      </c>
      <c r="Y7589">
        <v>0</v>
      </c>
      <c r="Z7589">
        <v>2.9100696790791671E-2</v>
      </c>
      <c r="AA7589">
        <v>0</v>
      </c>
      <c r="AB7589">
        <v>0</v>
      </c>
      <c r="AC7589">
        <v>0</v>
      </c>
      <c r="AD7589">
        <v>0</v>
      </c>
      <c r="AE7589">
        <v>115.21722730165652</v>
      </c>
    </row>
    <row r="7590" spans="1:31" x14ac:dyDescent="0.25">
      <c r="A7590">
        <v>1734769</v>
      </c>
      <c r="B7590">
        <v>1</v>
      </c>
      <c r="C7590" t="s">
        <v>80</v>
      </c>
      <c r="D7590" t="s">
        <v>85</v>
      </c>
      <c r="E7590" t="s">
        <v>160</v>
      </c>
      <c r="F7590" t="s">
        <v>6989</v>
      </c>
      <c r="G7590" t="s">
        <v>152</v>
      </c>
      <c r="H7590" t="s">
        <v>134</v>
      </c>
      <c r="I7590" t="s">
        <v>135</v>
      </c>
      <c r="J7590" t="s">
        <v>136</v>
      </c>
      <c r="K7590" t="s">
        <v>153</v>
      </c>
      <c r="L7590" t="s">
        <v>21651</v>
      </c>
      <c r="M7590" t="s">
        <v>21652</v>
      </c>
      <c r="N7590">
        <v>7.1666666660000002</v>
      </c>
      <c r="O7590">
        <v>0</v>
      </c>
      <c r="P7590">
        <v>130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367.15863425427915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367.15863425427915</v>
      </c>
    </row>
    <row r="7591" spans="1:31" x14ac:dyDescent="0.25">
      <c r="A7591">
        <v>1734770</v>
      </c>
      <c r="B7591">
        <v>1</v>
      </c>
      <c r="C7591" t="s">
        <v>81</v>
      </c>
      <c r="D7591" t="s">
        <v>112</v>
      </c>
      <c r="E7591" t="s">
        <v>171</v>
      </c>
      <c r="F7591" t="s">
        <v>21653</v>
      </c>
      <c r="G7591" t="s">
        <v>316</v>
      </c>
      <c r="H7591" t="s">
        <v>143</v>
      </c>
      <c r="I7591" t="s">
        <v>135</v>
      </c>
      <c r="J7591" t="s">
        <v>136</v>
      </c>
      <c r="K7591" t="s">
        <v>153</v>
      </c>
      <c r="L7591" t="s">
        <v>21596</v>
      </c>
      <c r="M7591" t="s">
        <v>21654</v>
      </c>
      <c r="N7591">
        <v>1.0061111110000001</v>
      </c>
      <c r="O7591">
        <v>0</v>
      </c>
      <c r="P7591">
        <v>369</v>
      </c>
      <c r="Q7591">
        <v>0</v>
      </c>
      <c r="R7591">
        <v>63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86.924687409972591</v>
      </c>
      <c r="Y7591">
        <v>0</v>
      </c>
      <c r="Z7591">
        <v>5.7164847677529922</v>
      </c>
      <c r="AA7591">
        <v>0</v>
      </c>
      <c r="AB7591">
        <v>0</v>
      </c>
      <c r="AC7591">
        <v>0</v>
      </c>
      <c r="AD7591">
        <v>0</v>
      </c>
      <c r="AE7591">
        <v>92.641172177725579</v>
      </c>
    </row>
    <row r="7592" spans="1:31" x14ac:dyDescent="0.25">
      <c r="A7592">
        <v>1734771</v>
      </c>
      <c r="B7592">
        <v>1</v>
      </c>
      <c r="C7592" t="s">
        <v>80</v>
      </c>
      <c r="D7592" t="s">
        <v>100</v>
      </c>
      <c r="E7592" t="s">
        <v>131</v>
      </c>
      <c r="F7592" t="s">
        <v>21655</v>
      </c>
      <c r="G7592" t="s">
        <v>133</v>
      </c>
      <c r="H7592" t="s">
        <v>134</v>
      </c>
      <c r="I7592" t="s">
        <v>135</v>
      </c>
      <c r="J7592" t="s">
        <v>136</v>
      </c>
      <c r="K7592" t="s">
        <v>137</v>
      </c>
      <c r="L7592" t="s">
        <v>21656</v>
      </c>
      <c r="M7592" t="s">
        <v>21657</v>
      </c>
      <c r="N7592">
        <v>2.5972222220000001</v>
      </c>
      <c r="O7592">
        <v>0</v>
      </c>
      <c r="P7592">
        <v>1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0.79064363697359452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0.79064363697359452</v>
      </c>
    </row>
    <row r="7593" spans="1:31" x14ac:dyDescent="0.25">
      <c r="A7593">
        <v>1734772</v>
      </c>
      <c r="B7593">
        <v>1</v>
      </c>
      <c r="C7593" t="s">
        <v>80</v>
      </c>
      <c r="D7593" t="s">
        <v>96</v>
      </c>
      <c r="E7593" t="s">
        <v>171</v>
      </c>
      <c r="F7593" t="s">
        <v>2500</v>
      </c>
      <c r="G7593" t="s">
        <v>152</v>
      </c>
      <c r="H7593" t="s">
        <v>143</v>
      </c>
      <c r="I7593" t="s">
        <v>135</v>
      </c>
      <c r="J7593" t="s">
        <v>136</v>
      </c>
      <c r="K7593" t="s">
        <v>153</v>
      </c>
      <c r="L7593" t="s">
        <v>21658</v>
      </c>
      <c r="M7593" t="s">
        <v>21659</v>
      </c>
      <c r="N7593">
        <v>0.41777777700000002</v>
      </c>
      <c r="O7593">
        <v>2</v>
      </c>
      <c r="P7593">
        <v>766</v>
      </c>
      <c r="Q7593">
        <v>5</v>
      </c>
      <c r="R7593">
        <v>8</v>
      </c>
      <c r="S7593">
        <v>0</v>
      </c>
      <c r="T7593">
        <v>0</v>
      </c>
      <c r="U7593">
        <v>0</v>
      </c>
      <c r="V7593">
        <v>0</v>
      </c>
      <c r="W7593">
        <v>2.1861017883055864</v>
      </c>
      <c r="X7593">
        <v>146.63982253272141</v>
      </c>
      <c r="Y7593">
        <v>1.0348689190331066</v>
      </c>
      <c r="Z7593">
        <v>1.8576230201364887</v>
      </c>
      <c r="AA7593">
        <v>0</v>
      </c>
      <c r="AB7593">
        <v>0</v>
      </c>
      <c r="AC7593">
        <v>0</v>
      </c>
      <c r="AD7593">
        <v>0</v>
      </c>
      <c r="AE7593">
        <v>151.71841626019659</v>
      </c>
    </row>
    <row r="7594" spans="1:31" x14ac:dyDescent="0.25">
      <c r="A7594">
        <v>1734773</v>
      </c>
      <c r="B7594">
        <v>1</v>
      </c>
      <c r="C7594" t="s">
        <v>81</v>
      </c>
      <c r="D7594" t="s">
        <v>113</v>
      </c>
      <c r="E7594" t="s">
        <v>140</v>
      </c>
      <c r="F7594" t="s">
        <v>20355</v>
      </c>
      <c r="G7594" t="s">
        <v>147</v>
      </c>
      <c r="H7594" t="s">
        <v>143</v>
      </c>
      <c r="I7594" t="s">
        <v>135</v>
      </c>
      <c r="J7594" t="s">
        <v>136</v>
      </c>
      <c r="K7594" t="s">
        <v>137</v>
      </c>
      <c r="L7594" t="s">
        <v>21660</v>
      </c>
      <c r="M7594" t="s">
        <v>21661</v>
      </c>
      <c r="N7594">
        <v>0.15444444399999999</v>
      </c>
      <c r="O7594">
        <v>6</v>
      </c>
      <c r="P7594">
        <v>1168</v>
      </c>
      <c r="Q7594">
        <v>47</v>
      </c>
      <c r="R7594">
        <v>370</v>
      </c>
      <c r="S7594">
        <v>0</v>
      </c>
      <c r="T7594">
        <v>2</v>
      </c>
      <c r="U7594">
        <v>0</v>
      </c>
      <c r="V7594">
        <v>0</v>
      </c>
      <c r="W7594">
        <v>0.14739660221780002</v>
      </c>
      <c r="X7594">
        <v>28.728790068136107</v>
      </c>
      <c r="Y7594">
        <v>5.1786552386498386</v>
      </c>
      <c r="Z7594">
        <v>12.237126592302705</v>
      </c>
      <c r="AA7594">
        <v>0</v>
      </c>
      <c r="AB7594">
        <v>0.43476002733119995</v>
      </c>
      <c r="AC7594">
        <v>0</v>
      </c>
      <c r="AD7594">
        <v>0</v>
      </c>
      <c r="AE7594">
        <v>46.726728528637643</v>
      </c>
    </row>
    <row r="7595" spans="1:31" x14ac:dyDescent="0.25">
      <c r="A7595">
        <v>1734775</v>
      </c>
      <c r="B7595">
        <v>1</v>
      </c>
      <c r="C7595" t="s">
        <v>81</v>
      </c>
      <c r="D7595" t="s">
        <v>112</v>
      </c>
      <c r="E7595" t="s">
        <v>160</v>
      </c>
      <c r="F7595" t="s">
        <v>21662</v>
      </c>
      <c r="G7595" t="s">
        <v>305</v>
      </c>
      <c r="H7595" t="s">
        <v>134</v>
      </c>
      <c r="I7595" t="s">
        <v>135</v>
      </c>
      <c r="J7595" t="s">
        <v>136</v>
      </c>
      <c r="K7595" t="s">
        <v>137</v>
      </c>
      <c r="L7595" t="s">
        <v>21663</v>
      </c>
      <c r="M7595" t="s">
        <v>21664</v>
      </c>
      <c r="N7595">
        <v>7.8508333329999997</v>
      </c>
      <c r="O7595">
        <v>0</v>
      </c>
      <c r="P7595">
        <v>35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65.330959543752783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65.330959543752783</v>
      </c>
    </row>
    <row r="7596" spans="1:31" x14ac:dyDescent="0.25">
      <c r="A7596">
        <v>1734776</v>
      </c>
      <c r="B7596">
        <v>1</v>
      </c>
      <c r="C7596" t="s">
        <v>81</v>
      </c>
      <c r="D7596" t="s">
        <v>127</v>
      </c>
      <c r="E7596" t="s">
        <v>150</v>
      </c>
      <c r="F7596" t="s">
        <v>19206</v>
      </c>
      <c r="G7596" t="s">
        <v>186</v>
      </c>
      <c r="H7596" t="s">
        <v>134</v>
      </c>
      <c r="I7596" t="s">
        <v>135</v>
      </c>
      <c r="J7596" t="s">
        <v>136</v>
      </c>
      <c r="K7596" t="s">
        <v>137</v>
      </c>
      <c r="L7596" t="s">
        <v>21665</v>
      </c>
      <c r="M7596" t="s">
        <v>21666</v>
      </c>
      <c r="N7596">
        <v>5.2194444439999996</v>
      </c>
      <c r="O7596">
        <v>0</v>
      </c>
      <c r="P7596">
        <v>4</v>
      </c>
      <c r="Q7596">
        <v>0</v>
      </c>
      <c r="R7596">
        <v>12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3.1283486576039334</v>
      </c>
      <c r="Y7596">
        <v>0</v>
      </c>
      <c r="Z7596">
        <v>4.3156244688306753</v>
      </c>
      <c r="AA7596">
        <v>0</v>
      </c>
      <c r="AB7596">
        <v>0</v>
      </c>
      <c r="AC7596">
        <v>0</v>
      </c>
      <c r="AD7596">
        <v>0</v>
      </c>
      <c r="AE7596">
        <v>7.4439731264346083</v>
      </c>
    </row>
    <row r="7597" spans="1:31" x14ac:dyDescent="0.25">
      <c r="A7597">
        <v>1734777</v>
      </c>
      <c r="B7597">
        <v>1</v>
      </c>
      <c r="C7597" t="s">
        <v>80</v>
      </c>
      <c r="D7597" t="s">
        <v>96</v>
      </c>
      <c r="E7597" t="s">
        <v>171</v>
      </c>
      <c r="F7597" t="s">
        <v>21667</v>
      </c>
      <c r="G7597" t="s">
        <v>152</v>
      </c>
      <c r="H7597" t="s">
        <v>143</v>
      </c>
      <c r="I7597" t="s">
        <v>135</v>
      </c>
      <c r="J7597" t="s">
        <v>136</v>
      </c>
      <c r="K7597" t="s">
        <v>153</v>
      </c>
      <c r="L7597" t="s">
        <v>21668</v>
      </c>
      <c r="M7597" t="s">
        <v>21669</v>
      </c>
      <c r="N7597">
        <v>7.0780555549999997</v>
      </c>
      <c r="O7597">
        <v>0</v>
      </c>
      <c r="P7597">
        <v>0</v>
      </c>
      <c r="Q7597">
        <v>1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3.4481059598754098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3.4481059598754098</v>
      </c>
    </row>
    <row r="7598" spans="1:31" x14ac:dyDescent="0.25">
      <c r="A7598">
        <v>1734778</v>
      </c>
      <c r="B7598">
        <v>1</v>
      </c>
      <c r="C7598" t="s">
        <v>80</v>
      </c>
      <c r="D7598" t="s">
        <v>88</v>
      </c>
      <c r="E7598" t="s">
        <v>131</v>
      </c>
      <c r="F7598" t="s">
        <v>21670</v>
      </c>
      <c r="G7598" t="s">
        <v>242</v>
      </c>
      <c r="H7598" t="s">
        <v>134</v>
      </c>
      <c r="I7598" t="s">
        <v>135</v>
      </c>
      <c r="J7598" t="s">
        <v>136</v>
      </c>
      <c r="K7598" t="s">
        <v>137</v>
      </c>
      <c r="L7598" t="s">
        <v>21671</v>
      </c>
      <c r="M7598" t="s">
        <v>21672</v>
      </c>
      <c r="N7598">
        <v>2.9638888880000001</v>
      </c>
      <c r="O7598">
        <v>0</v>
      </c>
      <c r="P7598">
        <v>7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5.2707247048237331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5.2707247048237331</v>
      </c>
    </row>
    <row r="7599" spans="1:31" x14ac:dyDescent="0.25">
      <c r="A7599">
        <v>1734779</v>
      </c>
      <c r="B7599">
        <v>1</v>
      </c>
      <c r="C7599" t="s">
        <v>80</v>
      </c>
      <c r="D7599" t="s">
        <v>107</v>
      </c>
      <c r="E7599" t="s">
        <v>131</v>
      </c>
      <c r="F7599" t="s">
        <v>21673</v>
      </c>
      <c r="G7599" t="s">
        <v>133</v>
      </c>
      <c r="H7599" t="s">
        <v>134</v>
      </c>
      <c r="I7599" t="s">
        <v>135</v>
      </c>
      <c r="J7599" t="s">
        <v>136</v>
      </c>
      <c r="K7599" t="s">
        <v>137</v>
      </c>
      <c r="L7599" t="s">
        <v>21674</v>
      </c>
      <c r="M7599" t="s">
        <v>21675</v>
      </c>
      <c r="N7599">
        <v>4.1455555549999996</v>
      </c>
      <c r="O7599">
        <v>0</v>
      </c>
      <c r="P7599">
        <v>1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0.65500136715545332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0.65500136715545332</v>
      </c>
    </row>
    <row r="7600" spans="1:31" x14ac:dyDescent="0.25">
      <c r="A7600">
        <v>1734780</v>
      </c>
      <c r="B7600">
        <v>1</v>
      </c>
      <c r="C7600" t="s">
        <v>80</v>
      </c>
      <c r="D7600" t="s">
        <v>92</v>
      </c>
      <c r="E7600" t="s">
        <v>160</v>
      </c>
      <c r="F7600" t="s">
        <v>21676</v>
      </c>
      <c r="G7600" t="s">
        <v>173</v>
      </c>
      <c r="H7600" t="s">
        <v>134</v>
      </c>
      <c r="I7600" t="s">
        <v>135</v>
      </c>
      <c r="J7600" t="s">
        <v>136</v>
      </c>
      <c r="K7600" t="s">
        <v>153</v>
      </c>
      <c r="L7600" t="s">
        <v>21677</v>
      </c>
      <c r="M7600" t="s">
        <v>21678</v>
      </c>
      <c r="N7600">
        <v>1.563055555</v>
      </c>
      <c r="O7600">
        <v>0</v>
      </c>
      <c r="P7600">
        <v>2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0.67935201717251337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0.67935201717251337</v>
      </c>
    </row>
    <row r="7601" spans="1:31" x14ac:dyDescent="0.25">
      <c r="A7601">
        <v>1734786</v>
      </c>
      <c r="B7601">
        <v>1</v>
      </c>
      <c r="C7601" t="s">
        <v>81</v>
      </c>
      <c r="D7601" t="s">
        <v>113</v>
      </c>
      <c r="E7601" t="s">
        <v>140</v>
      </c>
      <c r="F7601" t="s">
        <v>21679</v>
      </c>
      <c r="G7601" t="s">
        <v>147</v>
      </c>
      <c r="H7601" t="s">
        <v>143</v>
      </c>
      <c r="I7601" t="s">
        <v>455</v>
      </c>
      <c r="J7601" t="s">
        <v>136</v>
      </c>
      <c r="K7601" t="s">
        <v>137</v>
      </c>
      <c r="L7601" t="s">
        <v>21680</v>
      </c>
      <c r="M7601" t="s">
        <v>21681</v>
      </c>
      <c r="N7601">
        <v>6.9444440000000001E-3</v>
      </c>
      <c r="O7601">
        <v>0</v>
      </c>
      <c r="P7601">
        <v>1220</v>
      </c>
      <c r="Q7601">
        <v>2</v>
      </c>
      <c r="R7601">
        <v>386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0.84621322665527787</v>
      </c>
      <c r="Y7601">
        <v>5.5852620142708333E-3</v>
      </c>
      <c r="Z7601">
        <v>0.18057920087208346</v>
      </c>
      <c r="AA7601">
        <v>0</v>
      </c>
      <c r="AB7601">
        <v>0</v>
      </c>
      <c r="AC7601">
        <v>0</v>
      </c>
      <c r="AD7601">
        <v>0</v>
      </c>
      <c r="AE7601">
        <v>1.0323776895416321</v>
      </c>
    </row>
    <row r="7602" spans="1:31" x14ac:dyDescent="0.25">
      <c r="A7602">
        <v>1734787</v>
      </c>
      <c r="B7602">
        <v>1</v>
      </c>
      <c r="C7602" t="s">
        <v>80</v>
      </c>
      <c r="D7602" t="s">
        <v>97</v>
      </c>
      <c r="E7602" t="s">
        <v>131</v>
      </c>
      <c r="F7602" t="s">
        <v>21682</v>
      </c>
      <c r="G7602" t="s">
        <v>238</v>
      </c>
      <c r="H7602" t="s">
        <v>134</v>
      </c>
      <c r="I7602" t="s">
        <v>135</v>
      </c>
      <c r="J7602" t="s">
        <v>136</v>
      </c>
      <c r="K7602" t="s">
        <v>137</v>
      </c>
      <c r="L7602" t="s">
        <v>21683</v>
      </c>
      <c r="M7602" t="s">
        <v>21684</v>
      </c>
      <c r="N7602">
        <v>1.389444444</v>
      </c>
      <c r="O7602">
        <v>0</v>
      </c>
      <c r="P7602">
        <v>1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0.13594729705974667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0.13594729705974667</v>
      </c>
    </row>
    <row r="7603" spans="1:31" x14ac:dyDescent="0.25">
      <c r="A7603">
        <v>1734789</v>
      </c>
      <c r="B7603">
        <v>1</v>
      </c>
      <c r="C7603" t="s">
        <v>81</v>
      </c>
      <c r="D7603" t="s">
        <v>122</v>
      </c>
      <c r="E7603" t="s">
        <v>171</v>
      </c>
      <c r="F7603" t="s">
        <v>21685</v>
      </c>
      <c r="G7603" t="s">
        <v>295</v>
      </c>
      <c r="H7603" t="s">
        <v>143</v>
      </c>
      <c r="I7603" t="s">
        <v>135</v>
      </c>
      <c r="J7603" t="s">
        <v>136</v>
      </c>
      <c r="K7603" t="s">
        <v>137</v>
      </c>
      <c r="L7603" t="s">
        <v>21686</v>
      </c>
      <c r="M7603" t="s">
        <v>21687</v>
      </c>
      <c r="N7603">
        <v>3.6616666659999999</v>
      </c>
      <c r="O7603">
        <v>0</v>
      </c>
      <c r="P7603">
        <v>0</v>
      </c>
      <c r="Q7603">
        <v>1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2.1201476274525555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2.1201476274525555</v>
      </c>
    </row>
    <row r="7604" spans="1:31" x14ac:dyDescent="0.25">
      <c r="A7604">
        <v>1734790</v>
      </c>
      <c r="B7604">
        <v>1</v>
      </c>
      <c r="C7604" t="s">
        <v>81</v>
      </c>
      <c r="D7604" t="s">
        <v>122</v>
      </c>
      <c r="E7604" t="s">
        <v>171</v>
      </c>
      <c r="F7604" t="s">
        <v>5170</v>
      </c>
      <c r="G7604" t="s">
        <v>173</v>
      </c>
      <c r="H7604" t="s">
        <v>143</v>
      </c>
      <c r="I7604" t="s">
        <v>135</v>
      </c>
      <c r="J7604" t="s">
        <v>136</v>
      </c>
      <c r="K7604" t="s">
        <v>153</v>
      </c>
      <c r="L7604" t="s">
        <v>21688</v>
      </c>
      <c r="M7604" t="s">
        <v>21689</v>
      </c>
      <c r="N7604">
        <v>3.0575000000000001</v>
      </c>
      <c r="O7604">
        <v>0</v>
      </c>
      <c r="P7604">
        <v>56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16.985629584808347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16.985629584808347</v>
      </c>
    </row>
    <row r="7605" spans="1:31" x14ac:dyDescent="0.25">
      <c r="A7605">
        <v>1734791</v>
      </c>
      <c r="B7605">
        <v>1</v>
      </c>
      <c r="C7605" t="s">
        <v>80</v>
      </c>
      <c r="D7605" t="s">
        <v>93</v>
      </c>
      <c r="E7605" t="s">
        <v>189</v>
      </c>
      <c r="F7605" t="s">
        <v>21690</v>
      </c>
      <c r="G7605" t="s">
        <v>152</v>
      </c>
      <c r="H7605" t="s">
        <v>143</v>
      </c>
      <c r="I7605" t="s">
        <v>135</v>
      </c>
      <c r="J7605" t="s">
        <v>136</v>
      </c>
      <c r="K7605" t="s">
        <v>153</v>
      </c>
      <c r="L7605" t="s">
        <v>21691</v>
      </c>
      <c r="M7605" t="s">
        <v>21692</v>
      </c>
      <c r="N7605">
        <v>1.813055555</v>
      </c>
      <c r="O7605">
        <v>0</v>
      </c>
      <c r="P7605">
        <v>38</v>
      </c>
      <c r="Q7605">
        <v>4</v>
      </c>
      <c r="R7605">
        <v>107</v>
      </c>
      <c r="S7605">
        <v>0</v>
      </c>
      <c r="T7605">
        <v>1</v>
      </c>
      <c r="U7605">
        <v>0</v>
      </c>
      <c r="V7605">
        <v>0</v>
      </c>
      <c r="W7605">
        <v>0</v>
      </c>
      <c r="X7605">
        <v>23.560880363319782</v>
      </c>
      <c r="Y7605">
        <v>8.0444698404014314</v>
      </c>
      <c r="Z7605">
        <v>135.34505316794738</v>
      </c>
      <c r="AA7605">
        <v>0</v>
      </c>
      <c r="AB7605">
        <v>2.4808559155916141</v>
      </c>
      <c r="AC7605">
        <v>0</v>
      </c>
      <c r="AD7605">
        <v>0</v>
      </c>
      <c r="AE7605">
        <v>169.43125928726019</v>
      </c>
    </row>
    <row r="7606" spans="1:31" x14ac:dyDescent="0.25">
      <c r="A7606">
        <v>1734792</v>
      </c>
      <c r="B7606">
        <v>1</v>
      </c>
      <c r="C7606" t="s">
        <v>81</v>
      </c>
      <c r="D7606" t="s">
        <v>117</v>
      </c>
      <c r="E7606" t="s">
        <v>160</v>
      </c>
      <c r="F7606" t="s">
        <v>21693</v>
      </c>
      <c r="G7606" t="s">
        <v>152</v>
      </c>
      <c r="H7606" t="s">
        <v>134</v>
      </c>
      <c r="I7606" t="s">
        <v>135</v>
      </c>
      <c r="J7606" t="s">
        <v>136</v>
      </c>
      <c r="K7606" t="s">
        <v>153</v>
      </c>
      <c r="L7606" t="s">
        <v>21694</v>
      </c>
      <c r="M7606" t="s">
        <v>21695</v>
      </c>
      <c r="N7606">
        <v>6.5510730549999998</v>
      </c>
      <c r="O7606">
        <v>0</v>
      </c>
      <c r="P7606">
        <v>1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1.6518673472944443E-3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1.6518673472944443E-3</v>
      </c>
    </row>
    <row r="7607" spans="1:31" x14ac:dyDescent="0.25">
      <c r="A7607">
        <v>1734795</v>
      </c>
      <c r="B7607">
        <v>1</v>
      </c>
      <c r="C7607" t="s">
        <v>80</v>
      </c>
      <c r="D7607" t="s">
        <v>83</v>
      </c>
      <c r="E7607" t="s">
        <v>131</v>
      </c>
      <c r="F7607" t="s">
        <v>21696</v>
      </c>
      <c r="G7607" t="s">
        <v>133</v>
      </c>
      <c r="H7607" t="s">
        <v>134</v>
      </c>
      <c r="I7607" t="s">
        <v>135</v>
      </c>
      <c r="J7607" t="s">
        <v>136</v>
      </c>
      <c r="K7607" t="s">
        <v>137</v>
      </c>
      <c r="L7607" t="s">
        <v>21697</v>
      </c>
      <c r="M7607" t="s">
        <v>21698</v>
      </c>
      <c r="N7607">
        <v>4.2613888879999999</v>
      </c>
      <c r="O7607">
        <v>0</v>
      </c>
      <c r="P7607">
        <v>2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2.5428789335360444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2.5428789335360444</v>
      </c>
    </row>
    <row r="7608" spans="1:31" x14ac:dyDescent="0.25">
      <c r="A7608">
        <v>1734796</v>
      </c>
      <c r="B7608">
        <v>1</v>
      </c>
      <c r="C7608" t="s">
        <v>81</v>
      </c>
      <c r="D7608" t="s">
        <v>128</v>
      </c>
      <c r="E7608" t="s">
        <v>131</v>
      </c>
      <c r="F7608" t="s">
        <v>21699</v>
      </c>
      <c r="G7608" t="s">
        <v>133</v>
      </c>
      <c r="H7608" t="s">
        <v>134</v>
      </c>
      <c r="I7608" t="s">
        <v>135</v>
      </c>
      <c r="J7608" t="s">
        <v>136</v>
      </c>
      <c r="K7608" t="s">
        <v>137</v>
      </c>
      <c r="L7608" t="s">
        <v>21700</v>
      </c>
      <c r="M7608" t="s">
        <v>21701</v>
      </c>
      <c r="N7608">
        <v>1.105</v>
      </c>
      <c r="O7608">
        <v>0</v>
      </c>
      <c r="P7608">
        <v>1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</row>
    <row r="7609" spans="1:31" x14ac:dyDescent="0.25">
      <c r="A7609">
        <v>1734797</v>
      </c>
      <c r="B7609">
        <v>1</v>
      </c>
      <c r="C7609" t="s">
        <v>80</v>
      </c>
      <c r="D7609" t="s">
        <v>97</v>
      </c>
      <c r="E7609" t="s">
        <v>441</v>
      </c>
      <c r="F7609" t="s">
        <v>21702</v>
      </c>
      <c r="G7609" t="s">
        <v>904</v>
      </c>
      <c r="H7609" t="s">
        <v>134</v>
      </c>
      <c r="I7609" t="s">
        <v>135</v>
      </c>
      <c r="J7609" t="s">
        <v>136</v>
      </c>
      <c r="K7609" t="s">
        <v>137</v>
      </c>
      <c r="L7609" t="s">
        <v>21703</v>
      </c>
      <c r="M7609" t="s">
        <v>21704</v>
      </c>
      <c r="N7609">
        <v>2.0719444440000001</v>
      </c>
      <c r="O7609">
        <v>0</v>
      </c>
      <c r="P7609">
        <v>8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5.5662679641558004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5.5662679641558004</v>
      </c>
    </row>
    <row r="7610" spans="1:31" x14ac:dyDescent="0.25">
      <c r="A7610">
        <v>1734801</v>
      </c>
      <c r="B7610">
        <v>1</v>
      </c>
      <c r="C7610" t="s">
        <v>80</v>
      </c>
      <c r="D7610" t="s">
        <v>97</v>
      </c>
      <c r="E7610" t="s">
        <v>131</v>
      </c>
      <c r="F7610" t="s">
        <v>21705</v>
      </c>
      <c r="G7610" t="s">
        <v>242</v>
      </c>
      <c r="H7610" t="s">
        <v>134</v>
      </c>
      <c r="I7610" t="s">
        <v>135</v>
      </c>
      <c r="J7610" t="s">
        <v>136</v>
      </c>
      <c r="K7610" t="s">
        <v>137</v>
      </c>
      <c r="L7610" t="s">
        <v>21706</v>
      </c>
      <c r="M7610" t="s">
        <v>21707</v>
      </c>
      <c r="N7610">
        <v>3.8508333330000002</v>
      </c>
      <c r="O7610">
        <v>0</v>
      </c>
      <c r="P7610">
        <v>0</v>
      </c>
      <c r="Q7610">
        <v>0</v>
      </c>
      <c r="R7610">
        <v>3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9.5203968079241683</v>
      </c>
      <c r="AA7610">
        <v>0</v>
      </c>
      <c r="AB7610">
        <v>0</v>
      </c>
      <c r="AC7610">
        <v>0</v>
      </c>
      <c r="AD7610">
        <v>0</v>
      </c>
      <c r="AE7610">
        <v>9.5203968079241683</v>
      </c>
    </row>
    <row r="7611" spans="1:31" x14ac:dyDescent="0.25">
      <c r="A7611">
        <v>1734802</v>
      </c>
      <c r="B7611">
        <v>1</v>
      </c>
      <c r="C7611" t="s">
        <v>80</v>
      </c>
      <c r="D7611" t="s">
        <v>110</v>
      </c>
      <c r="E7611" t="s">
        <v>140</v>
      </c>
      <c r="F7611" t="s">
        <v>6555</v>
      </c>
      <c r="G7611" t="s">
        <v>157</v>
      </c>
      <c r="H7611" t="s">
        <v>143</v>
      </c>
      <c r="I7611" t="s">
        <v>135</v>
      </c>
      <c r="J7611" t="s">
        <v>3</v>
      </c>
      <c r="K7611" t="s">
        <v>137</v>
      </c>
      <c r="L7611" t="s">
        <v>21708</v>
      </c>
      <c r="M7611" t="s">
        <v>21709</v>
      </c>
      <c r="N7611">
        <v>1.3205555550000001</v>
      </c>
      <c r="O7611">
        <v>0</v>
      </c>
      <c r="P7611">
        <v>4722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1845.524569976584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1845.524569976584</v>
      </c>
    </row>
    <row r="7612" spans="1:31" x14ac:dyDescent="0.25">
      <c r="A7612">
        <v>1734803</v>
      </c>
      <c r="B7612">
        <v>1</v>
      </c>
      <c r="C7612" t="s">
        <v>81</v>
      </c>
      <c r="D7612" t="s">
        <v>114</v>
      </c>
      <c r="E7612" t="s">
        <v>189</v>
      </c>
      <c r="F7612" t="s">
        <v>14583</v>
      </c>
      <c r="G7612" t="s">
        <v>147</v>
      </c>
      <c r="H7612" t="s">
        <v>143</v>
      </c>
      <c r="I7612" t="s">
        <v>455</v>
      </c>
      <c r="J7612" t="s">
        <v>136</v>
      </c>
      <c r="K7612" t="s">
        <v>137</v>
      </c>
      <c r="L7612" t="s">
        <v>21710</v>
      </c>
      <c r="M7612" t="s">
        <v>21711</v>
      </c>
      <c r="N7612">
        <v>6.9444440000000001E-3</v>
      </c>
      <c r="O7612">
        <v>0</v>
      </c>
      <c r="P7612">
        <v>858</v>
      </c>
      <c r="Q7612">
        <v>0</v>
      </c>
      <c r="R7612">
        <v>9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0.45633584054622156</v>
      </c>
      <c r="Y7612">
        <v>0</v>
      </c>
      <c r="Z7612">
        <v>6.6328687647916661E-4</v>
      </c>
      <c r="AA7612">
        <v>0</v>
      </c>
      <c r="AB7612">
        <v>0</v>
      </c>
      <c r="AC7612">
        <v>0</v>
      </c>
      <c r="AD7612">
        <v>0</v>
      </c>
      <c r="AE7612">
        <v>0.45699912742270071</v>
      </c>
    </row>
    <row r="7613" spans="1:31" x14ac:dyDescent="0.25">
      <c r="A7613">
        <v>1734805</v>
      </c>
      <c r="B7613">
        <v>1</v>
      </c>
      <c r="C7613" t="s">
        <v>81</v>
      </c>
      <c r="D7613" t="s">
        <v>119</v>
      </c>
      <c r="E7613" t="s">
        <v>160</v>
      </c>
      <c r="F7613" t="s">
        <v>21712</v>
      </c>
      <c r="G7613" t="s">
        <v>162</v>
      </c>
      <c r="H7613" t="s">
        <v>134</v>
      </c>
      <c r="I7613" t="s">
        <v>135</v>
      </c>
      <c r="J7613" t="s">
        <v>136</v>
      </c>
      <c r="K7613" t="s">
        <v>137</v>
      </c>
      <c r="L7613" t="s">
        <v>21713</v>
      </c>
      <c r="M7613" t="s">
        <v>21714</v>
      </c>
      <c r="N7613">
        <v>2.215833333</v>
      </c>
      <c r="O7613">
        <v>0</v>
      </c>
      <c r="P7613">
        <v>0</v>
      </c>
      <c r="Q7613">
        <v>0</v>
      </c>
      <c r="R7613">
        <v>1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6.4425863265914166E-2</v>
      </c>
      <c r="AA7613">
        <v>0</v>
      </c>
      <c r="AB7613">
        <v>0</v>
      </c>
      <c r="AC7613">
        <v>0</v>
      </c>
      <c r="AD7613">
        <v>0</v>
      </c>
      <c r="AE7613">
        <v>6.4425863265914166E-2</v>
      </c>
    </row>
    <row r="7614" spans="1:31" x14ac:dyDescent="0.25">
      <c r="A7614">
        <v>1734806</v>
      </c>
      <c r="B7614">
        <v>1</v>
      </c>
      <c r="C7614" t="s">
        <v>80</v>
      </c>
      <c r="D7614" t="s">
        <v>85</v>
      </c>
      <c r="E7614" t="s">
        <v>131</v>
      </c>
      <c r="F7614" t="s">
        <v>21715</v>
      </c>
      <c r="G7614" t="s">
        <v>133</v>
      </c>
      <c r="H7614" t="s">
        <v>134</v>
      </c>
      <c r="I7614" t="s">
        <v>135</v>
      </c>
      <c r="J7614" t="s">
        <v>136</v>
      </c>
      <c r="K7614" t="s">
        <v>137</v>
      </c>
      <c r="L7614" t="s">
        <v>21716</v>
      </c>
      <c r="M7614" t="s">
        <v>21717</v>
      </c>
      <c r="N7614">
        <v>1.977222222</v>
      </c>
      <c r="O7614">
        <v>0</v>
      </c>
      <c r="P7614">
        <v>11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4.1794480632038749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4.1794480632038749</v>
      </c>
    </row>
    <row r="7615" spans="1:31" x14ac:dyDescent="0.25">
      <c r="A7615">
        <v>1734807</v>
      </c>
      <c r="B7615">
        <v>1</v>
      </c>
      <c r="C7615" t="s">
        <v>80</v>
      </c>
      <c r="D7615" t="s">
        <v>93</v>
      </c>
      <c r="E7615" t="s">
        <v>189</v>
      </c>
      <c r="F7615" t="s">
        <v>21153</v>
      </c>
      <c r="G7615" t="s">
        <v>246</v>
      </c>
      <c r="H7615" t="s">
        <v>143</v>
      </c>
      <c r="I7615" t="s">
        <v>135</v>
      </c>
      <c r="J7615" t="s">
        <v>136</v>
      </c>
      <c r="K7615" t="s">
        <v>137</v>
      </c>
      <c r="L7615" t="s">
        <v>21718</v>
      </c>
      <c r="M7615" t="s">
        <v>21719</v>
      </c>
      <c r="N7615">
        <v>0.22083333299999999</v>
      </c>
      <c r="O7615">
        <v>0</v>
      </c>
      <c r="P7615">
        <v>237</v>
      </c>
      <c r="Q7615">
        <v>1</v>
      </c>
      <c r="R7615">
        <v>29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13.574083598622384</v>
      </c>
      <c r="Y7615">
        <v>1.64381005043489</v>
      </c>
      <c r="Z7615">
        <v>5.9559155499641605</v>
      </c>
      <c r="AA7615">
        <v>0</v>
      </c>
      <c r="AB7615">
        <v>0</v>
      </c>
      <c r="AC7615">
        <v>0</v>
      </c>
      <c r="AD7615">
        <v>0</v>
      </c>
      <c r="AE7615">
        <v>21.173809199021434</v>
      </c>
    </row>
    <row r="7616" spans="1:31" x14ac:dyDescent="0.25">
      <c r="A7616">
        <v>1734809</v>
      </c>
      <c r="B7616">
        <v>1</v>
      </c>
      <c r="C7616" t="s">
        <v>80</v>
      </c>
      <c r="D7616" t="s">
        <v>108</v>
      </c>
      <c r="E7616" t="s">
        <v>131</v>
      </c>
      <c r="F7616" t="s">
        <v>21720</v>
      </c>
      <c r="G7616" t="s">
        <v>133</v>
      </c>
      <c r="H7616" t="s">
        <v>134</v>
      </c>
      <c r="I7616" t="s">
        <v>135</v>
      </c>
      <c r="J7616" t="s">
        <v>136</v>
      </c>
      <c r="K7616" t="s">
        <v>137</v>
      </c>
      <c r="L7616" t="s">
        <v>21721</v>
      </c>
      <c r="M7616" t="s">
        <v>21722</v>
      </c>
      <c r="N7616">
        <v>1.8416666660000001</v>
      </c>
      <c r="O7616">
        <v>0</v>
      </c>
      <c r="P7616">
        <v>2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0.58502599338885009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0.58502599338885009</v>
      </c>
    </row>
    <row r="7617" spans="1:31" x14ac:dyDescent="0.25">
      <c r="A7617">
        <v>1734813</v>
      </c>
      <c r="B7617">
        <v>1</v>
      </c>
      <c r="C7617" t="s">
        <v>80</v>
      </c>
      <c r="D7617" t="s">
        <v>96</v>
      </c>
      <c r="E7617" t="s">
        <v>131</v>
      </c>
      <c r="F7617" t="s">
        <v>21723</v>
      </c>
      <c r="G7617" t="s">
        <v>242</v>
      </c>
      <c r="H7617" t="s">
        <v>134</v>
      </c>
      <c r="I7617" t="s">
        <v>135</v>
      </c>
      <c r="J7617" t="s">
        <v>136</v>
      </c>
      <c r="K7617" t="s">
        <v>137</v>
      </c>
      <c r="L7617" t="s">
        <v>21724</v>
      </c>
      <c r="M7617" t="s">
        <v>21725</v>
      </c>
      <c r="N7617">
        <v>5.3197222220000002</v>
      </c>
      <c r="O7617">
        <v>0</v>
      </c>
      <c r="P7617">
        <v>2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2.8308747366351219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2.8308747366351219</v>
      </c>
    </row>
    <row r="7618" spans="1:31" x14ac:dyDescent="0.25">
      <c r="A7618">
        <v>1734815</v>
      </c>
      <c r="B7618">
        <v>1</v>
      </c>
      <c r="C7618" t="s">
        <v>80</v>
      </c>
      <c r="D7618" t="s">
        <v>82</v>
      </c>
      <c r="E7618" t="s">
        <v>160</v>
      </c>
      <c r="F7618" t="s">
        <v>21726</v>
      </c>
      <c r="G7618" t="s">
        <v>326</v>
      </c>
      <c r="H7618" t="s">
        <v>134</v>
      </c>
      <c r="I7618" t="s">
        <v>135</v>
      </c>
      <c r="J7618" t="s">
        <v>136</v>
      </c>
      <c r="K7618" t="s">
        <v>137</v>
      </c>
      <c r="L7618" t="s">
        <v>21727</v>
      </c>
      <c r="M7618" t="s">
        <v>21728</v>
      </c>
      <c r="N7618">
        <v>2.5094444440000001</v>
      </c>
      <c r="O7618">
        <v>0</v>
      </c>
      <c r="P7618">
        <v>223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172.32833821334799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172.32833821334799</v>
      </c>
    </row>
    <row r="7619" spans="1:31" x14ac:dyDescent="0.25">
      <c r="A7619">
        <v>1734817</v>
      </c>
      <c r="B7619">
        <v>1</v>
      </c>
      <c r="C7619" t="s">
        <v>81</v>
      </c>
      <c r="D7619" t="s">
        <v>118</v>
      </c>
      <c r="E7619" t="s">
        <v>131</v>
      </c>
      <c r="F7619" t="s">
        <v>21729</v>
      </c>
      <c r="G7619" t="s">
        <v>238</v>
      </c>
      <c r="H7619" t="s">
        <v>134</v>
      </c>
      <c r="I7619" t="s">
        <v>135</v>
      </c>
      <c r="J7619" t="s">
        <v>136</v>
      </c>
      <c r="K7619" t="s">
        <v>137</v>
      </c>
      <c r="L7619" t="s">
        <v>21730</v>
      </c>
      <c r="M7619" t="s">
        <v>21731</v>
      </c>
      <c r="N7619">
        <v>0.60361111099999998</v>
      </c>
      <c r="O7619">
        <v>0</v>
      </c>
      <c r="P7619">
        <v>9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1.3896961439031434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1.3896961439031434</v>
      </c>
    </row>
    <row r="7620" spans="1:31" x14ac:dyDescent="0.25">
      <c r="A7620">
        <v>1734821</v>
      </c>
      <c r="B7620">
        <v>1</v>
      </c>
      <c r="C7620" t="s">
        <v>80</v>
      </c>
      <c r="D7620" t="s">
        <v>97</v>
      </c>
      <c r="E7620" t="s">
        <v>131</v>
      </c>
      <c r="F7620" t="s">
        <v>21732</v>
      </c>
      <c r="G7620" t="s">
        <v>242</v>
      </c>
      <c r="H7620" t="s">
        <v>134</v>
      </c>
      <c r="I7620" t="s">
        <v>135</v>
      </c>
      <c r="J7620" t="s">
        <v>136</v>
      </c>
      <c r="K7620" t="s">
        <v>137</v>
      </c>
      <c r="L7620" t="s">
        <v>21733</v>
      </c>
      <c r="M7620" t="s">
        <v>21734</v>
      </c>
      <c r="N7620">
        <v>3.5422222219999999</v>
      </c>
      <c r="O7620">
        <v>0</v>
      </c>
      <c r="P7620">
        <v>1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1.8580571306227058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1.8580571306227058</v>
      </c>
    </row>
    <row r="7621" spans="1:31" x14ac:dyDescent="0.25">
      <c r="A7621">
        <v>1734822</v>
      </c>
      <c r="B7621">
        <v>1</v>
      </c>
      <c r="C7621" t="s">
        <v>81</v>
      </c>
      <c r="D7621" t="s">
        <v>114</v>
      </c>
      <c r="E7621" t="s">
        <v>150</v>
      </c>
      <c r="F7621" t="s">
        <v>21735</v>
      </c>
      <c r="G7621" t="s">
        <v>152</v>
      </c>
      <c r="H7621" t="s">
        <v>134</v>
      </c>
      <c r="I7621" t="s">
        <v>135</v>
      </c>
      <c r="J7621" t="s">
        <v>136</v>
      </c>
      <c r="K7621" t="s">
        <v>153</v>
      </c>
      <c r="L7621" t="s">
        <v>21736</v>
      </c>
      <c r="M7621" t="s">
        <v>21737</v>
      </c>
      <c r="N7621">
        <v>1.9446322220000001</v>
      </c>
      <c r="O7621">
        <v>0</v>
      </c>
      <c r="P7621">
        <v>236</v>
      </c>
      <c r="Q7621">
        <v>0</v>
      </c>
      <c r="R7621">
        <v>1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28.791812051415441</v>
      </c>
      <c r="Y7621">
        <v>0</v>
      </c>
      <c r="Z7621">
        <v>1.7224254058666668E-4</v>
      </c>
      <c r="AA7621">
        <v>0</v>
      </c>
      <c r="AB7621">
        <v>0</v>
      </c>
      <c r="AC7621">
        <v>0</v>
      </c>
      <c r="AD7621">
        <v>0</v>
      </c>
      <c r="AE7621">
        <v>28.791984293956027</v>
      </c>
    </row>
    <row r="7622" spans="1:31" x14ac:dyDescent="0.25">
      <c r="A7622">
        <v>1734823</v>
      </c>
      <c r="B7622">
        <v>1</v>
      </c>
      <c r="C7622" t="s">
        <v>80</v>
      </c>
      <c r="D7622" t="s">
        <v>103</v>
      </c>
      <c r="E7622" t="s">
        <v>131</v>
      </c>
      <c r="F7622" t="s">
        <v>21738</v>
      </c>
      <c r="G7622" t="s">
        <v>133</v>
      </c>
      <c r="H7622" t="s">
        <v>134</v>
      </c>
      <c r="I7622" t="s">
        <v>135</v>
      </c>
      <c r="J7622" t="s">
        <v>136</v>
      </c>
      <c r="K7622" t="s">
        <v>137</v>
      </c>
      <c r="L7622" t="s">
        <v>21739</v>
      </c>
      <c r="M7622" t="s">
        <v>21740</v>
      </c>
      <c r="N7622">
        <v>0.51194444400000005</v>
      </c>
      <c r="O7622">
        <v>0</v>
      </c>
      <c r="P7622">
        <v>2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0.36952634208932672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0.36952634208932672</v>
      </c>
    </row>
    <row r="7623" spans="1:31" x14ac:dyDescent="0.25">
      <c r="A7623">
        <v>1734826</v>
      </c>
      <c r="B7623">
        <v>1</v>
      </c>
      <c r="C7623" t="s">
        <v>80</v>
      </c>
      <c r="D7623" t="s">
        <v>106</v>
      </c>
      <c r="E7623" t="s">
        <v>150</v>
      </c>
      <c r="F7623" t="s">
        <v>21741</v>
      </c>
      <c r="G7623" t="s">
        <v>1849</v>
      </c>
      <c r="H7623" t="s">
        <v>134</v>
      </c>
      <c r="I7623" t="s">
        <v>135</v>
      </c>
      <c r="J7623" t="s">
        <v>136</v>
      </c>
      <c r="K7623" t="s">
        <v>137</v>
      </c>
      <c r="L7623" t="s">
        <v>21742</v>
      </c>
      <c r="M7623" t="s">
        <v>21743</v>
      </c>
      <c r="N7623">
        <v>1.4188888879999999</v>
      </c>
      <c r="O7623">
        <v>0</v>
      </c>
      <c r="P7623">
        <v>53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8.9925471767016791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8.9925471767016791</v>
      </c>
    </row>
    <row r="7624" spans="1:31" x14ac:dyDescent="0.25">
      <c r="A7624">
        <v>1734829</v>
      </c>
      <c r="B7624">
        <v>1</v>
      </c>
      <c r="C7624" t="s">
        <v>80</v>
      </c>
      <c r="D7624" t="s">
        <v>96</v>
      </c>
      <c r="E7624" t="s">
        <v>131</v>
      </c>
      <c r="F7624" t="s">
        <v>21744</v>
      </c>
      <c r="G7624" t="s">
        <v>242</v>
      </c>
      <c r="H7624" t="s">
        <v>134</v>
      </c>
      <c r="I7624" t="s">
        <v>135</v>
      </c>
      <c r="J7624" t="s">
        <v>136</v>
      </c>
      <c r="K7624" t="s">
        <v>137</v>
      </c>
      <c r="L7624" t="s">
        <v>21745</v>
      </c>
      <c r="M7624" t="s">
        <v>21746</v>
      </c>
      <c r="N7624">
        <v>6.1211111110000003</v>
      </c>
      <c r="O7624">
        <v>0</v>
      </c>
      <c r="P7624">
        <v>2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1.7340357305126703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1.7340357305126703</v>
      </c>
    </row>
    <row r="7625" spans="1:31" x14ac:dyDescent="0.25">
      <c r="A7625">
        <v>1734836</v>
      </c>
      <c r="B7625">
        <v>1</v>
      </c>
      <c r="C7625" t="s">
        <v>81</v>
      </c>
      <c r="D7625" t="s">
        <v>121</v>
      </c>
      <c r="E7625" t="s">
        <v>140</v>
      </c>
      <c r="F7625" t="s">
        <v>9273</v>
      </c>
      <c r="G7625" t="s">
        <v>147</v>
      </c>
      <c r="H7625" t="s">
        <v>143</v>
      </c>
      <c r="I7625" t="s">
        <v>135</v>
      </c>
      <c r="J7625" t="s">
        <v>136</v>
      </c>
      <c r="K7625" t="s">
        <v>137</v>
      </c>
      <c r="L7625" t="s">
        <v>21747</v>
      </c>
      <c r="M7625" t="s">
        <v>21748</v>
      </c>
      <c r="N7625">
        <v>6.1111111000000003E-2</v>
      </c>
      <c r="O7625">
        <v>0</v>
      </c>
      <c r="P7625">
        <v>281</v>
      </c>
      <c r="Q7625">
        <v>0</v>
      </c>
      <c r="R7625">
        <v>121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2.010751531637446</v>
      </c>
      <c r="Y7625">
        <v>0</v>
      </c>
      <c r="Z7625">
        <v>0.9383880682724165</v>
      </c>
      <c r="AA7625">
        <v>0</v>
      </c>
      <c r="AB7625">
        <v>0</v>
      </c>
      <c r="AC7625">
        <v>0</v>
      </c>
      <c r="AD7625">
        <v>0</v>
      </c>
      <c r="AE7625">
        <v>2.9491395999098624</v>
      </c>
    </row>
    <row r="7626" spans="1:31" x14ac:dyDescent="0.25">
      <c r="A7626">
        <v>1734838</v>
      </c>
      <c r="B7626">
        <v>1</v>
      </c>
      <c r="C7626" t="s">
        <v>80</v>
      </c>
      <c r="D7626" t="s">
        <v>84</v>
      </c>
      <c r="E7626" t="s">
        <v>131</v>
      </c>
      <c r="F7626" t="s">
        <v>21749</v>
      </c>
      <c r="G7626" t="s">
        <v>133</v>
      </c>
      <c r="H7626" t="s">
        <v>134</v>
      </c>
      <c r="I7626" t="s">
        <v>135</v>
      </c>
      <c r="J7626" t="s">
        <v>136</v>
      </c>
      <c r="K7626" t="s">
        <v>137</v>
      </c>
      <c r="L7626" t="s">
        <v>21750</v>
      </c>
      <c r="M7626" t="s">
        <v>21751</v>
      </c>
      <c r="N7626">
        <v>13.779166666</v>
      </c>
      <c r="O7626">
        <v>0</v>
      </c>
      <c r="P7626">
        <v>1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5.68558292391831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5.68558292391831</v>
      </c>
    </row>
    <row r="7627" spans="1:31" x14ac:dyDescent="0.25">
      <c r="A7627">
        <v>1734840</v>
      </c>
      <c r="B7627">
        <v>1</v>
      </c>
      <c r="C7627" t="s">
        <v>80</v>
      </c>
      <c r="D7627" t="s">
        <v>93</v>
      </c>
      <c r="E7627" t="s">
        <v>160</v>
      </c>
      <c r="F7627" t="s">
        <v>21752</v>
      </c>
      <c r="G7627" t="s">
        <v>326</v>
      </c>
      <c r="H7627" t="s">
        <v>134</v>
      </c>
      <c r="I7627" t="s">
        <v>135</v>
      </c>
      <c r="J7627" t="s">
        <v>136</v>
      </c>
      <c r="K7627" t="s">
        <v>137</v>
      </c>
      <c r="L7627" t="s">
        <v>21753</v>
      </c>
      <c r="M7627" t="s">
        <v>21754</v>
      </c>
      <c r="N7627">
        <v>9.3230555549999998</v>
      </c>
      <c r="O7627">
        <v>0</v>
      </c>
      <c r="P7627">
        <v>15</v>
      </c>
      <c r="Q7627">
        <v>0</v>
      </c>
      <c r="R7627">
        <v>18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5.2895867784814152</v>
      </c>
      <c r="Y7627">
        <v>0</v>
      </c>
      <c r="Z7627">
        <v>7.4518464167085794</v>
      </c>
      <c r="AA7627">
        <v>0</v>
      </c>
      <c r="AB7627">
        <v>0</v>
      </c>
      <c r="AC7627">
        <v>0</v>
      </c>
      <c r="AD7627">
        <v>0</v>
      </c>
      <c r="AE7627">
        <v>12.741433195189995</v>
      </c>
    </row>
    <row r="7628" spans="1:31" x14ac:dyDescent="0.25">
      <c r="A7628">
        <v>1734842</v>
      </c>
      <c r="B7628">
        <v>1</v>
      </c>
      <c r="C7628" t="s">
        <v>80</v>
      </c>
      <c r="D7628" t="s">
        <v>96</v>
      </c>
      <c r="E7628" t="s">
        <v>189</v>
      </c>
      <c r="F7628" t="s">
        <v>21755</v>
      </c>
      <c r="G7628" t="s">
        <v>147</v>
      </c>
      <c r="H7628" t="s">
        <v>143</v>
      </c>
      <c r="I7628" t="s">
        <v>135</v>
      </c>
      <c r="J7628" t="s">
        <v>136</v>
      </c>
      <c r="K7628" t="s">
        <v>137</v>
      </c>
      <c r="L7628" t="s">
        <v>21756</v>
      </c>
      <c r="M7628" t="s">
        <v>21757</v>
      </c>
      <c r="N7628">
        <v>1.3225</v>
      </c>
      <c r="O7628">
        <v>0</v>
      </c>
      <c r="P7628">
        <v>425</v>
      </c>
      <c r="Q7628">
        <v>3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35.392303431936682</v>
      </c>
      <c r="Y7628">
        <v>770.05861097922002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805.45091441115665</v>
      </c>
    </row>
    <row r="7629" spans="1:31" x14ac:dyDescent="0.25">
      <c r="A7629">
        <v>1734843</v>
      </c>
      <c r="B7629">
        <v>1</v>
      </c>
      <c r="C7629" t="s">
        <v>80</v>
      </c>
      <c r="D7629" t="s">
        <v>109</v>
      </c>
      <c r="E7629" t="s">
        <v>131</v>
      </c>
      <c r="F7629" t="s">
        <v>21758</v>
      </c>
      <c r="G7629" t="s">
        <v>133</v>
      </c>
      <c r="H7629" t="s">
        <v>134</v>
      </c>
      <c r="I7629" t="s">
        <v>135</v>
      </c>
      <c r="J7629" t="s">
        <v>136</v>
      </c>
      <c r="K7629" t="s">
        <v>137</v>
      </c>
      <c r="L7629" t="s">
        <v>21759</v>
      </c>
      <c r="M7629" t="s">
        <v>21760</v>
      </c>
      <c r="N7629">
        <v>1.355555555</v>
      </c>
      <c r="O7629">
        <v>0</v>
      </c>
      <c r="P7629">
        <v>1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0.13184978053252222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0.13184978053252222</v>
      </c>
    </row>
    <row r="7630" spans="1:31" x14ac:dyDescent="0.25">
      <c r="A7630">
        <v>1734844</v>
      </c>
      <c r="B7630">
        <v>1</v>
      </c>
      <c r="C7630" t="s">
        <v>81</v>
      </c>
      <c r="D7630" t="s">
        <v>123</v>
      </c>
      <c r="E7630" t="s">
        <v>150</v>
      </c>
      <c r="F7630" t="s">
        <v>21761</v>
      </c>
      <c r="G7630" t="s">
        <v>162</v>
      </c>
      <c r="H7630" t="s">
        <v>134</v>
      </c>
      <c r="I7630" t="s">
        <v>135</v>
      </c>
      <c r="J7630" t="s">
        <v>136</v>
      </c>
      <c r="K7630" t="s">
        <v>137</v>
      </c>
      <c r="L7630" t="s">
        <v>21762</v>
      </c>
      <c r="M7630" t="s">
        <v>21763</v>
      </c>
      <c r="N7630">
        <v>2.7119444439999998</v>
      </c>
      <c r="O7630">
        <v>0</v>
      </c>
      <c r="P7630">
        <v>0</v>
      </c>
      <c r="Q7630">
        <v>0</v>
      </c>
      <c r="R7630">
        <v>35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3.1929805111566587</v>
      </c>
      <c r="AA7630">
        <v>0</v>
      </c>
      <c r="AB7630">
        <v>0</v>
      </c>
      <c r="AC7630">
        <v>0</v>
      </c>
      <c r="AD7630">
        <v>0</v>
      </c>
      <c r="AE7630">
        <v>3.1929805111566587</v>
      </c>
    </row>
    <row r="7631" spans="1:31" x14ac:dyDescent="0.25">
      <c r="A7631">
        <v>1734845</v>
      </c>
      <c r="B7631">
        <v>1</v>
      </c>
      <c r="C7631" t="s">
        <v>80</v>
      </c>
      <c r="D7631" t="s">
        <v>96</v>
      </c>
      <c r="E7631" t="s">
        <v>131</v>
      </c>
      <c r="F7631" t="s">
        <v>21764</v>
      </c>
      <c r="G7631" t="s">
        <v>242</v>
      </c>
      <c r="H7631" t="s">
        <v>134</v>
      </c>
      <c r="I7631" t="s">
        <v>135</v>
      </c>
      <c r="J7631" t="s">
        <v>136</v>
      </c>
      <c r="K7631" t="s">
        <v>137</v>
      </c>
      <c r="L7631" t="s">
        <v>21765</v>
      </c>
      <c r="M7631" t="s">
        <v>21766</v>
      </c>
      <c r="N7631">
        <v>6.636111111</v>
      </c>
      <c r="O7631">
        <v>0</v>
      </c>
      <c r="P7631">
        <v>2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2.0444758300881243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2.0444758300881243</v>
      </c>
    </row>
    <row r="7632" spans="1:31" x14ac:dyDescent="0.25">
      <c r="A7632">
        <v>1734849</v>
      </c>
      <c r="B7632">
        <v>1</v>
      </c>
      <c r="C7632" t="s">
        <v>80</v>
      </c>
      <c r="D7632" t="s">
        <v>96</v>
      </c>
      <c r="E7632" t="s">
        <v>131</v>
      </c>
      <c r="F7632" t="s">
        <v>21767</v>
      </c>
      <c r="G7632" t="s">
        <v>238</v>
      </c>
      <c r="H7632" t="s">
        <v>134</v>
      </c>
      <c r="I7632" t="s">
        <v>135</v>
      </c>
      <c r="J7632" t="s">
        <v>136</v>
      </c>
      <c r="K7632" t="s">
        <v>137</v>
      </c>
      <c r="L7632" t="s">
        <v>21768</v>
      </c>
      <c r="M7632" t="s">
        <v>21769</v>
      </c>
      <c r="N7632">
        <v>7.3324999999999996</v>
      </c>
      <c r="O7632">
        <v>0</v>
      </c>
      <c r="P7632">
        <v>1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1.4306026057100711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1.4306026057100711</v>
      </c>
    </row>
    <row r="7633" spans="1:31" x14ac:dyDescent="0.25">
      <c r="A7633">
        <v>1734852</v>
      </c>
      <c r="B7633">
        <v>1</v>
      </c>
      <c r="C7633" t="s">
        <v>80</v>
      </c>
      <c r="D7633" t="s">
        <v>100</v>
      </c>
      <c r="E7633" t="s">
        <v>189</v>
      </c>
      <c r="F7633" t="s">
        <v>202</v>
      </c>
      <c r="G7633" t="s">
        <v>295</v>
      </c>
      <c r="H7633" t="s">
        <v>143</v>
      </c>
      <c r="I7633" t="s">
        <v>135</v>
      </c>
      <c r="J7633" t="s">
        <v>136</v>
      </c>
      <c r="K7633" t="s">
        <v>137</v>
      </c>
      <c r="L7633" t="s">
        <v>21770</v>
      </c>
      <c r="M7633" t="s">
        <v>21771</v>
      </c>
      <c r="N7633">
        <v>0.98805555499999997</v>
      </c>
      <c r="O7633">
        <v>0</v>
      </c>
      <c r="P7633">
        <v>177</v>
      </c>
      <c r="Q7633">
        <v>0</v>
      </c>
      <c r="R7633">
        <v>22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54.309682535331469</v>
      </c>
      <c r="Y7633">
        <v>0</v>
      </c>
      <c r="Z7633">
        <v>7.983549495487698</v>
      </c>
      <c r="AA7633">
        <v>0</v>
      </c>
      <c r="AB7633">
        <v>0</v>
      </c>
      <c r="AC7633">
        <v>0</v>
      </c>
      <c r="AD7633">
        <v>0</v>
      </c>
      <c r="AE7633">
        <v>62.293232030819169</v>
      </c>
    </row>
    <row r="7634" spans="1:31" x14ac:dyDescent="0.25">
      <c r="A7634">
        <v>1734855</v>
      </c>
      <c r="B7634">
        <v>1</v>
      </c>
      <c r="C7634" t="s">
        <v>80</v>
      </c>
      <c r="D7634" t="s">
        <v>101</v>
      </c>
      <c r="E7634" t="s">
        <v>131</v>
      </c>
      <c r="F7634" t="s">
        <v>19899</v>
      </c>
      <c r="G7634" t="s">
        <v>133</v>
      </c>
      <c r="H7634" t="s">
        <v>134</v>
      </c>
      <c r="I7634" t="s">
        <v>135</v>
      </c>
      <c r="J7634" t="s">
        <v>136</v>
      </c>
      <c r="K7634" t="s">
        <v>137</v>
      </c>
      <c r="L7634" t="s">
        <v>21772</v>
      </c>
      <c r="M7634" t="s">
        <v>21773</v>
      </c>
      <c r="N7634">
        <v>1.6305555549999999</v>
      </c>
      <c r="O7634">
        <v>0</v>
      </c>
      <c r="P7634">
        <v>1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0.2098123767005125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0.2098123767005125</v>
      </c>
    </row>
    <row r="7635" spans="1:31" x14ac:dyDescent="0.25">
      <c r="A7635">
        <v>1734856</v>
      </c>
      <c r="B7635">
        <v>1</v>
      </c>
      <c r="C7635" t="s">
        <v>81</v>
      </c>
      <c r="D7635" t="s">
        <v>118</v>
      </c>
      <c r="E7635" t="s">
        <v>171</v>
      </c>
      <c r="F7635" t="s">
        <v>21774</v>
      </c>
      <c r="G7635" t="s">
        <v>246</v>
      </c>
      <c r="H7635" t="s">
        <v>143</v>
      </c>
      <c r="I7635" t="s">
        <v>135</v>
      </c>
      <c r="J7635" t="s">
        <v>136</v>
      </c>
      <c r="K7635" t="s">
        <v>137</v>
      </c>
      <c r="L7635" t="s">
        <v>21775</v>
      </c>
      <c r="M7635" t="s">
        <v>21776</v>
      </c>
      <c r="N7635">
        <v>3.0127777770000002</v>
      </c>
      <c r="O7635">
        <v>0</v>
      </c>
      <c r="P7635">
        <v>0</v>
      </c>
      <c r="Q7635">
        <v>7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7.5128209720879413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7.5128209720879413</v>
      </c>
    </row>
    <row r="7636" spans="1:31" x14ac:dyDescent="0.25">
      <c r="A7636">
        <v>1734857</v>
      </c>
      <c r="B7636">
        <v>1</v>
      </c>
      <c r="C7636" t="s">
        <v>81</v>
      </c>
      <c r="D7636" t="s">
        <v>115</v>
      </c>
      <c r="E7636" t="s">
        <v>131</v>
      </c>
      <c r="F7636" t="s">
        <v>21777</v>
      </c>
      <c r="G7636" t="s">
        <v>133</v>
      </c>
      <c r="H7636" t="s">
        <v>134</v>
      </c>
      <c r="I7636" t="s">
        <v>135</v>
      </c>
      <c r="J7636" t="s">
        <v>136</v>
      </c>
      <c r="K7636" t="s">
        <v>137</v>
      </c>
      <c r="L7636" t="s">
        <v>21778</v>
      </c>
      <c r="M7636" t="s">
        <v>21779</v>
      </c>
      <c r="N7636">
        <v>2.366944444</v>
      </c>
      <c r="O7636">
        <v>0</v>
      </c>
      <c r="P7636">
        <v>1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0.13791688399948557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0.13791688399948557</v>
      </c>
    </row>
    <row r="7637" spans="1:31" x14ac:dyDescent="0.25">
      <c r="A7637">
        <v>1734860</v>
      </c>
      <c r="B7637">
        <v>1</v>
      </c>
      <c r="C7637" t="s">
        <v>80</v>
      </c>
      <c r="D7637" t="s">
        <v>107</v>
      </c>
      <c r="E7637" t="s">
        <v>441</v>
      </c>
      <c r="F7637" t="s">
        <v>21780</v>
      </c>
      <c r="G7637" t="s">
        <v>575</v>
      </c>
      <c r="H7637" t="s">
        <v>134</v>
      </c>
      <c r="I7637" t="s">
        <v>135</v>
      </c>
      <c r="J7637" t="s">
        <v>136</v>
      </c>
      <c r="K7637" t="s">
        <v>137</v>
      </c>
      <c r="L7637" t="s">
        <v>21781</v>
      </c>
      <c r="M7637" t="s">
        <v>21782</v>
      </c>
      <c r="N7637">
        <v>6.9461111109999996</v>
      </c>
      <c r="O7637">
        <v>0</v>
      </c>
      <c r="P7637">
        <v>17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11.205518690899966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11.205518690899966</v>
      </c>
    </row>
    <row r="7638" spans="1:31" x14ac:dyDescent="0.25">
      <c r="A7638">
        <v>1734861</v>
      </c>
      <c r="B7638">
        <v>1</v>
      </c>
      <c r="C7638" t="s">
        <v>80</v>
      </c>
      <c r="D7638" t="s">
        <v>83</v>
      </c>
      <c r="E7638" t="s">
        <v>189</v>
      </c>
      <c r="F7638" t="s">
        <v>6908</v>
      </c>
      <c r="G7638" t="s">
        <v>2009</v>
      </c>
      <c r="H7638" t="s">
        <v>143</v>
      </c>
      <c r="I7638" t="s">
        <v>135</v>
      </c>
      <c r="J7638" t="s">
        <v>136</v>
      </c>
      <c r="K7638" t="s">
        <v>153</v>
      </c>
      <c r="L7638" t="s">
        <v>21783</v>
      </c>
      <c r="M7638" t="s">
        <v>21784</v>
      </c>
      <c r="N7638">
        <v>0.74580999999999997</v>
      </c>
      <c r="O7638">
        <v>0</v>
      </c>
      <c r="P7638">
        <v>0</v>
      </c>
      <c r="Q7638">
        <v>0</v>
      </c>
      <c r="R7638">
        <v>0</v>
      </c>
      <c r="S7638">
        <v>14</v>
      </c>
      <c r="T7638">
        <v>19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206.51965470742439</v>
      </c>
      <c r="AB7638">
        <v>151.43358038464797</v>
      </c>
      <c r="AC7638">
        <v>0</v>
      </c>
      <c r="AD7638">
        <v>0</v>
      </c>
      <c r="AE7638">
        <v>357.95323509207236</v>
      </c>
    </row>
    <row r="7639" spans="1:31" x14ac:dyDescent="0.25">
      <c r="A7639">
        <v>1734862</v>
      </c>
      <c r="B7639">
        <v>1</v>
      </c>
      <c r="C7639" t="s">
        <v>80</v>
      </c>
      <c r="D7639" t="s">
        <v>106</v>
      </c>
      <c r="E7639" t="s">
        <v>131</v>
      </c>
      <c r="F7639" t="s">
        <v>21785</v>
      </c>
      <c r="G7639" t="s">
        <v>238</v>
      </c>
      <c r="H7639" t="s">
        <v>134</v>
      </c>
      <c r="I7639" t="s">
        <v>135</v>
      </c>
      <c r="J7639" t="s">
        <v>136</v>
      </c>
      <c r="K7639" t="s">
        <v>137</v>
      </c>
      <c r="L7639" t="s">
        <v>21786</v>
      </c>
      <c r="M7639" t="s">
        <v>21787</v>
      </c>
      <c r="N7639">
        <v>0.79777777699999997</v>
      </c>
      <c r="O7639">
        <v>0</v>
      </c>
      <c r="P7639">
        <v>12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1.8784873921189289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1.8784873921189289</v>
      </c>
    </row>
    <row r="7640" spans="1:31" x14ac:dyDescent="0.25">
      <c r="A7640">
        <v>1734864</v>
      </c>
      <c r="B7640">
        <v>1</v>
      </c>
      <c r="C7640" t="s">
        <v>80</v>
      </c>
      <c r="D7640" t="s">
        <v>98</v>
      </c>
      <c r="E7640" t="s">
        <v>131</v>
      </c>
      <c r="F7640" t="s">
        <v>21788</v>
      </c>
      <c r="G7640" t="s">
        <v>133</v>
      </c>
      <c r="H7640" t="s">
        <v>134</v>
      </c>
      <c r="I7640" t="s">
        <v>135</v>
      </c>
      <c r="J7640" t="s">
        <v>136</v>
      </c>
      <c r="K7640" t="s">
        <v>137</v>
      </c>
      <c r="L7640" t="s">
        <v>21789</v>
      </c>
      <c r="M7640" t="s">
        <v>21790</v>
      </c>
      <c r="N7640">
        <v>2.7091666659999998</v>
      </c>
      <c r="O7640">
        <v>0</v>
      </c>
      <c r="P7640">
        <v>0</v>
      </c>
      <c r="Q7640">
        <v>0</v>
      </c>
      <c r="R7640">
        <v>1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0.50734540378044446</v>
      </c>
      <c r="AA7640">
        <v>0</v>
      </c>
      <c r="AB7640">
        <v>0</v>
      </c>
      <c r="AC7640">
        <v>0</v>
      </c>
      <c r="AD7640">
        <v>0</v>
      </c>
      <c r="AE7640">
        <v>0.50734540378044446</v>
      </c>
    </row>
    <row r="7641" spans="1:31" x14ac:dyDescent="0.25">
      <c r="A7641">
        <v>1734865</v>
      </c>
      <c r="B7641">
        <v>1</v>
      </c>
      <c r="C7641" t="s">
        <v>80</v>
      </c>
      <c r="D7641" t="s">
        <v>97</v>
      </c>
      <c r="E7641" t="s">
        <v>131</v>
      </c>
      <c r="F7641" t="s">
        <v>2699</v>
      </c>
      <c r="G7641" t="s">
        <v>133</v>
      </c>
      <c r="H7641" t="s">
        <v>134</v>
      </c>
      <c r="I7641" t="s">
        <v>135</v>
      </c>
      <c r="J7641" t="s">
        <v>136</v>
      </c>
      <c r="K7641" t="s">
        <v>137</v>
      </c>
      <c r="L7641" t="s">
        <v>21791</v>
      </c>
      <c r="M7641" t="s">
        <v>21792</v>
      </c>
      <c r="N7641">
        <v>7.2238888880000003</v>
      </c>
      <c r="O7641">
        <v>0</v>
      </c>
      <c r="P7641">
        <v>0</v>
      </c>
      <c r="Q7641">
        <v>0</v>
      </c>
      <c r="R7641">
        <v>1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1.5676950202399822</v>
      </c>
      <c r="AA7641">
        <v>0</v>
      </c>
      <c r="AB7641">
        <v>0</v>
      </c>
      <c r="AC7641">
        <v>0</v>
      </c>
      <c r="AD7641">
        <v>0</v>
      </c>
      <c r="AE7641">
        <v>1.5676950202399822</v>
      </c>
    </row>
    <row r="7642" spans="1:31" x14ac:dyDescent="0.25">
      <c r="A7642">
        <v>1734868</v>
      </c>
      <c r="B7642">
        <v>1</v>
      </c>
      <c r="C7642" t="s">
        <v>80</v>
      </c>
      <c r="D7642" t="s">
        <v>96</v>
      </c>
      <c r="E7642" t="s">
        <v>160</v>
      </c>
      <c r="F7642" t="s">
        <v>21793</v>
      </c>
      <c r="G7642" t="s">
        <v>162</v>
      </c>
      <c r="H7642" t="s">
        <v>134</v>
      </c>
      <c r="I7642" t="s">
        <v>135</v>
      </c>
      <c r="J7642" t="s">
        <v>136</v>
      </c>
      <c r="K7642" t="s">
        <v>137</v>
      </c>
      <c r="L7642" t="s">
        <v>21794</v>
      </c>
      <c r="M7642" t="s">
        <v>21795</v>
      </c>
      <c r="N7642">
        <v>7.5055555549999999</v>
      </c>
      <c r="O7642">
        <v>0</v>
      </c>
      <c r="P7642">
        <v>25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45.644750671237773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45.644750671237773</v>
      </c>
    </row>
    <row r="7643" spans="1:31" x14ac:dyDescent="0.25">
      <c r="A7643">
        <v>1734869</v>
      </c>
      <c r="B7643">
        <v>1</v>
      </c>
      <c r="C7643" t="s">
        <v>80</v>
      </c>
      <c r="D7643" t="s">
        <v>84</v>
      </c>
      <c r="E7643" t="s">
        <v>160</v>
      </c>
      <c r="F7643" t="s">
        <v>21796</v>
      </c>
      <c r="G7643" t="s">
        <v>1546</v>
      </c>
      <c r="H7643" t="s">
        <v>134</v>
      </c>
      <c r="I7643" t="s">
        <v>135</v>
      </c>
      <c r="J7643" t="s">
        <v>136</v>
      </c>
      <c r="K7643" t="s">
        <v>137</v>
      </c>
      <c r="L7643" t="s">
        <v>21797</v>
      </c>
      <c r="M7643" t="s">
        <v>21798</v>
      </c>
      <c r="N7643">
        <v>5.6530555549999999</v>
      </c>
      <c r="O7643">
        <v>0</v>
      </c>
      <c r="P7643">
        <v>2</v>
      </c>
      <c r="Q7643">
        <v>0</v>
      </c>
      <c r="R7643">
        <v>0</v>
      </c>
      <c r="S7643">
        <v>0</v>
      </c>
      <c r="T7643">
        <v>1</v>
      </c>
      <c r="U7643">
        <v>0</v>
      </c>
      <c r="V7643">
        <v>0</v>
      </c>
      <c r="W7643">
        <v>0</v>
      </c>
      <c r="X7643">
        <v>5.6886534805556659E-2</v>
      </c>
      <c r="Y7643">
        <v>0</v>
      </c>
      <c r="Z7643">
        <v>0</v>
      </c>
      <c r="AA7643">
        <v>0</v>
      </c>
      <c r="AB7643">
        <v>7.1314971815883395</v>
      </c>
      <c r="AC7643">
        <v>0</v>
      </c>
      <c r="AD7643">
        <v>0</v>
      </c>
      <c r="AE7643">
        <v>7.1883837163938962</v>
      </c>
    </row>
    <row r="7644" spans="1:31" x14ac:dyDescent="0.25">
      <c r="A7644">
        <v>1734871</v>
      </c>
      <c r="B7644">
        <v>1</v>
      </c>
      <c r="C7644" t="s">
        <v>80</v>
      </c>
      <c r="D7644" t="s">
        <v>96</v>
      </c>
      <c r="E7644" t="s">
        <v>131</v>
      </c>
      <c r="F7644" t="s">
        <v>20992</v>
      </c>
      <c r="G7644" t="s">
        <v>242</v>
      </c>
      <c r="H7644" t="s">
        <v>134</v>
      </c>
      <c r="I7644" t="s">
        <v>135</v>
      </c>
      <c r="J7644" t="s">
        <v>136</v>
      </c>
      <c r="K7644" t="s">
        <v>137</v>
      </c>
      <c r="L7644" t="s">
        <v>21799</v>
      </c>
      <c r="M7644" t="s">
        <v>21800</v>
      </c>
      <c r="N7644">
        <v>1.0194444439999999</v>
      </c>
      <c r="O7644">
        <v>0</v>
      </c>
      <c r="P7644">
        <v>3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1.873039962135393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1.873039962135393</v>
      </c>
    </row>
    <row r="7645" spans="1:31" x14ac:dyDescent="0.25">
      <c r="A7645">
        <v>1734876</v>
      </c>
      <c r="B7645">
        <v>1</v>
      </c>
      <c r="C7645" t="s">
        <v>80</v>
      </c>
      <c r="D7645" t="s">
        <v>96</v>
      </c>
      <c r="E7645" t="s">
        <v>131</v>
      </c>
      <c r="F7645" t="s">
        <v>21801</v>
      </c>
      <c r="G7645" t="s">
        <v>242</v>
      </c>
      <c r="H7645" t="s">
        <v>134</v>
      </c>
      <c r="I7645" t="s">
        <v>135</v>
      </c>
      <c r="J7645" t="s">
        <v>136</v>
      </c>
      <c r="K7645" t="s">
        <v>137</v>
      </c>
      <c r="L7645" t="s">
        <v>21802</v>
      </c>
      <c r="M7645" t="s">
        <v>21803</v>
      </c>
      <c r="N7645">
        <v>3.1266666660000002</v>
      </c>
      <c r="O7645">
        <v>0</v>
      </c>
      <c r="P7645">
        <v>2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0.29970792519975559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0.29970792519975559</v>
      </c>
    </row>
    <row r="7646" spans="1:31" x14ac:dyDescent="0.25">
      <c r="A7646">
        <v>1734877</v>
      </c>
      <c r="B7646">
        <v>1</v>
      </c>
      <c r="C7646" t="s">
        <v>80</v>
      </c>
      <c r="D7646" t="s">
        <v>110</v>
      </c>
      <c r="E7646" t="s">
        <v>171</v>
      </c>
      <c r="F7646" t="s">
        <v>21804</v>
      </c>
      <c r="G7646" t="s">
        <v>157</v>
      </c>
      <c r="H7646" t="s">
        <v>143</v>
      </c>
      <c r="I7646" t="s">
        <v>135</v>
      </c>
      <c r="J7646" t="s">
        <v>3</v>
      </c>
      <c r="K7646" t="s">
        <v>137</v>
      </c>
      <c r="L7646" t="s">
        <v>21805</v>
      </c>
      <c r="M7646" t="s">
        <v>21806</v>
      </c>
      <c r="N7646">
        <v>1.9402777769999999</v>
      </c>
      <c r="O7646">
        <v>0</v>
      </c>
      <c r="P7646">
        <v>752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404.97718152083553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404.97718152083553</v>
      </c>
    </row>
    <row r="7647" spans="1:31" x14ac:dyDescent="0.25">
      <c r="A7647">
        <v>1734878</v>
      </c>
      <c r="B7647">
        <v>1</v>
      </c>
      <c r="C7647" t="s">
        <v>80</v>
      </c>
      <c r="D7647" t="s">
        <v>106</v>
      </c>
      <c r="E7647" t="s">
        <v>160</v>
      </c>
      <c r="F7647" t="s">
        <v>21807</v>
      </c>
      <c r="G7647" t="s">
        <v>162</v>
      </c>
      <c r="H7647" t="s">
        <v>134</v>
      </c>
      <c r="I7647" t="s">
        <v>135</v>
      </c>
      <c r="J7647" t="s">
        <v>136</v>
      </c>
      <c r="K7647" t="s">
        <v>137</v>
      </c>
      <c r="L7647" t="s">
        <v>21808</v>
      </c>
      <c r="M7647" t="s">
        <v>21809</v>
      </c>
      <c r="N7647">
        <v>1.9430555549999999</v>
      </c>
      <c r="O7647">
        <v>0</v>
      </c>
      <c r="P7647">
        <v>0</v>
      </c>
      <c r="Q7647">
        <v>0</v>
      </c>
      <c r="R7647">
        <v>1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0.33064470932869172</v>
      </c>
      <c r="AA7647">
        <v>0</v>
      </c>
      <c r="AB7647">
        <v>0</v>
      </c>
      <c r="AC7647">
        <v>0</v>
      </c>
      <c r="AD7647">
        <v>0</v>
      </c>
      <c r="AE7647">
        <v>0.33064470932869172</v>
      </c>
    </row>
    <row r="7648" spans="1:31" x14ac:dyDescent="0.25">
      <c r="A7648">
        <v>1734881</v>
      </c>
      <c r="B7648">
        <v>1</v>
      </c>
      <c r="C7648" t="s">
        <v>81</v>
      </c>
      <c r="D7648" t="s">
        <v>112</v>
      </c>
      <c r="E7648" t="s">
        <v>160</v>
      </c>
      <c r="F7648" t="s">
        <v>21810</v>
      </c>
      <c r="G7648" t="s">
        <v>162</v>
      </c>
      <c r="H7648" t="s">
        <v>134</v>
      </c>
      <c r="I7648" t="s">
        <v>135</v>
      </c>
      <c r="J7648" t="s">
        <v>136</v>
      </c>
      <c r="K7648" t="s">
        <v>137</v>
      </c>
      <c r="L7648" t="s">
        <v>21811</v>
      </c>
      <c r="M7648" t="s">
        <v>21812</v>
      </c>
      <c r="N7648">
        <v>1.2311111109999999</v>
      </c>
      <c r="O7648">
        <v>0</v>
      </c>
      <c r="P7648">
        <v>0</v>
      </c>
      <c r="Q7648">
        <v>0</v>
      </c>
      <c r="R7648">
        <v>3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0.53321382481487001</v>
      </c>
      <c r="AA7648">
        <v>0</v>
      </c>
      <c r="AB7648">
        <v>0</v>
      </c>
      <c r="AC7648">
        <v>0</v>
      </c>
      <c r="AD7648">
        <v>0</v>
      </c>
      <c r="AE7648">
        <v>0.53321382481487001</v>
      </c>
    </row>
    <row r="7649" spans="1:31" x14ac:dyDescent="0.25">
      <c r="A7649">
        <v>1734882</v>
      </c>
      <c r="B7649">
        <v>1</v>
      </c>
      <c r="C7649" t="s">
        <v>80</v>
      </c>
      <c r="D7649" t="s">
        <v>85</v>
      </c>
      <c r="E7649" t="s">
        <v>441</v>
      </c>
      <c r="F7649" t="s">
        <v>21813</v>
      </c>
      <c r="G7649" t="s">
        <v>162</v>
      </c>
      <c r="H7649" t="s">
        <v>134</v>
      </c>
      <c r="I7649" t="s">
        <v>135</v>
      </c>
      <c r="J7649" t="s">
        <v>136</v>
      </c>
      <c r="K7649" t="s">
        <v>137</v>
      </c>
      <c r="L7649" t="s">
        <v>21814</v>
      </c>
      <c r="M7649" t="s">
        <v>21815</v>
      </c>
      <c r="N7649">
        <v>1.1811111110000001</v>
      </c>
      <c r="O7649">
        <v>0</v>
      </c>
      <c r="P7649">
        <v>137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37.890161267758323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37.890161267758323</v>
      </c>
    </row>
    <row r="7650" spans="1:31" x14ac:dyDescent="0.25">
      <c r="A7650">
        <v>1734883</v>
      </c>
      <c r="B7650">
        <v>1</v>
      </c>
      <c r="C7650" t="s">
        <v>81</v>
      </c>
      <c r="D7650" t="s">
        <v>112</v>
      </c>
      <c r="E7650" t="s">
        <v>131</v>
      </c>
      <c r="F7650" t="s">
        <v>21816</v>
      </c>
      <c r="G7650" t="s">
        <v>242</v>
      </c>
      <c r="H7650" t="s">
        <v>134</v>
      </c>
      <c r="I7650" t="s">
        <v>135</v>
      </c>
      <c r="J7650" t="s">
        <v>136</v>
      </c>
      <c r="K7650" t="s">
        <v>137</v>
      </c>
      <c r="L7650" t="s">
        <v>21817</v>
      </c>
      <c r="M7650" t="s">
        <v>21818</v>
      </c>
      <c r="N7650">
        <v>2.486388888</v>
      </c>
      <c r="O7650">
        <v>0</v>
      </c>
      <c r="P7650">
        <v>1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0.17954617140454165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0.17954617140454165</v>
      </c>
    </row>
    <row r="7651" spans="1:31" x14ac:dyDescent="0.25">
      <c r="A7651">
        <v>1734885</v>
      </c>
      <c r="B7651">
        <v>1</v>
      </c>
      <c r="C7651" t="s">
        <v>80</v>
      </c>
      <c r="D7651" t="s">
        <v>104</v>
      </c>
      <c r="E7651" t="s">
        <v>131</v>
      </c>
      <c r="F7651" t="s">
        <v>21819</v>
      </c>
      <c r="G7651" t="s">
        <v>133</v>
      </c>
      <c r="H7651" t="s">
        <v>134</v>
      </c>
      <c r="I7651" t="s">
        <v>135</v>
      </c>
      <c r="J7651" t="s">
        <v>136</v>
      </c>
      <c r="K7651" t="s">
        <v>137</v>
      </c>
      <c r="L7651" t="s">
        <v>21820</v>
      </c>
      <c r="M7651" t="s">
        <v>21821</v>
      </c>
      <c r="N7651">
        <v>2.4472222220000002</v>
      </c>
      <c r="O7651">
        <v>0</v>
      </c>
      <c r="P7651">
        <v>5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2.6036897474959582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2.6036897474959582</v>
      </c>
    </row>
    <row r="7652" spans="1:31" x14ac:dyDescent="0.25">
      <c r="A7652">
        <v>1734886</v>
      </c>
      <c r="B7652">
        <v>1</v>
      </c>
      <c r="C7652" t="s">
        <v>80</v>
      </c>
      <c r="D7652" t="s">
        <v>96</v>
      </c>
      <c r="E7652" t="s">
        <v>131</v>
      </c>
      <c r="F7652" t="s">
        <v>21822</v>
      </c>
      <c r="G7652" t="s">
        <v>162</v>
      </c>
      <c r="H7652" t="s">
        <v>134</v>
      </c>
      <c r="I7652" t="s">
        <v>135</v>
      </c>
      <c r="J7652" t="s">
        <v>136</v>
      </c>
      <c r="K7652" t="s">
        <v>137</v>
      </c>
      <c r="L7652" t="s">
        <v>21823</v>
      </c>
      <c r="M7652" t="s">
        <v>21824</v>
      </c>
      <c r="N7652">
        <v>7.8691666659999999</v>
      </c>
      <c r="O7652">
        <v>0</v>
      </c>
      <c r="P7652">
        <v>2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3.3076973674116448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3.3076973674116448</v>
      </c>
    </row>
    <row r="7653" spans="1:31" x14ac:dyDescent="0.25">
      <c r="A7653">
        <v>1734889</v>
      </c>
      <c r="B7653">
        <v>1</v>
      </c>
      <c r="C7653" t="s">
        <v>80</v>
      </c>
      <c r="D7653" t="s">
        <v>110</v>
      </c>
      <c r="E7653" t="s">
        <v>314</v>
      </c>
      <c r="F7653" t="s">
        <v>21825</v>
      </c>
      <c r="G7653" t="s">
        <v>246</v>
      </c>
      <c r="H7653" t="s">
        <v>143</v>
      </c>
      <c r="I7653" t="s">
        <v>135</v>
      </c>
      <c r="J7653" t="s">
        <v>136</v>
      </c>
      <c r="K7653" t="s">
        <v>137</v>
      </c>
      <c r="L7653" t="s">
        <v>21826</v>
      </c>
      <c r="M7653" t="s">
        <v>21827</v>
      </c>
      <c r="N7653">
        <v>1.234722222</v>
      </c>
      <c r="O7653">
        <v>0</v>
      </c>
      <c r="P7653">
        <v>3580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1413.2063901272022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1413.2063901272022</v>
      </c>
    </row>
    <row r="7654" spans="1:31" x14ac:dyDescent="0.25">
      <c r="A7654">
        <v>1734890</v>
      </c>
      <c r="B7654">
        <v>1</v>
      </c>
      <c r="C7654" t="s">
        <v>81</v>
      </c>
      <c r="D7654" t="s">
        <v>117</v>
      </c>
      <c r="E7654" t="s">
        <v>131</v>
      </c>
      <c r="F7654" t="s">
        <v>21828</v>
      </c>
      <c r="G7654" t="s">
        <v>133</v>
      </c>
      <c r="H7654" t="s">
        <v>134</v>
      </c>
      <c r="I7654" t="s">
        <v>135</v>
      </c>
      <c r="J7654" t="s">
        <v>136</v>
      </c>
      <c r="K7654" t="s">
        <v>137</v>
      </c>
      <c r="L7654" t="s">
        <v>21829</v>
      </c>
      <c r="M7654" t="s">
        <v>21830</v>
      </c>
      <c r="N7654">
        <v>1.5452777769999999</v>
      </c>
      <c r="O7654">
        <v>0</v>
      </c>
      <c r="P7654">
        <v>1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0.179858840907025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0.179858840907025</v>
      </c>
    </row>
    <row r="7655" spans="1:31" x14ac:dyDescent="0.25">
      <c r="A7655">
        <v>1734893</v>
      </c>
      <c r="B7655">
        <v>1</v>
      </c>
      <c r="C7655" t="s">
        <v>80</v>
      </c>
      <c r="D7655" t="s">
        <v>84</v>
      </c>
      <c r="E7655" t="s">
        <v>131</v>
      </c>
      <c r="F7655" t="s">
        <v>21831</v>
      </c>
      <c r="G7655" t="s">
        <v>157</v>
      </c>
      <c r="H7655" t="s">
        <v>134</v>
      </c>
      <c r="I7655" t="s">
        <v>135</v>
      </c>
      <c r="J7655" t="s">
        <v>136</v>
      </c>
      <c r="K7655" t="s">
        <v>137</v>
      </c>
      <c r="L7655" t="s">
        <v>21832</v>
      </c>
      <c r="M7655" t="s">
        <v>21833</v>
      </c>
      <c r="N7655">
        <v>4.8747222219999999</v>
      </c>
      <c r="O7655">
        <v>0</v>
      </c>
      <c r="P7655">
        <v>3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6.477770926375225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6.477770926375225</v>
      </c>
    </row>
    <row r="7656" spans="1:31" x14ac:dyDescent="0.25">
      <c r="A7656">
        <v>1734894</v>
      </c>
      <c r="B7656">
        <v>1</v>
      </c>
      <c r="C7656" t="s">
        <v>80</v>
      </c>
      <c r="D7656" t="s">
        <v>108</v>
      </c>
      <c r="E7656" t="s">
        <v>160</v>
      </c>
      <c r="F7656" t="s">
        <v>21834</v>
      </c>
      <c r="G7656" t="s">
        <v>326</v>
      </c>
      <c r="H7656" t="s">
        <v>134</v>
      </c>
      <c r="I7656" t="s">
        <v>135</v>
      </c>
      <c r="J7656" t="s">
        <v>136</v>
      </c>
      <c r="K7656" t="s">
        <v>137</v>
      </c>
      <c r="L7656" t="s">
        <v>21835</v>
      </c>
      <c r="M7656" t="s">
        <v>21836</v>
      </c>
      <c r="N7656">
        <v>2.420555555</v>
      </c>
      <c r="O7656">
        <v>0</v>
      </c>
      <c r="P7656">
        <v>2</v>
      </c>
      <c r="Q7656">
        <v>0</v>
      </c>
      <c r="R7656">
        <v>1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0.3579483814031294</v>
      </c>
      <c r="Y7656">
        <v>0</v>
      </c>
      <c r="Z7656">
        <v>0.44030942517004501</v>
      </c>
      <c r="AA7656">
        <v>0</v>
      </c>
      <c r="AB7656">
        <v>0</v>
      </c>
      <c r="AC7656">
        <v>0</v>
      </c>
      <c r="AD7656">
        <v>0</v>
      </c>
      <c r="AE7656">
        <v>0.79825780657317447</v>
      </c>
    </row>
    <row r="7657" spans="1:31" x14ac:dyDescent="0.25">
      <c r="A7657">
        <v>1734896</v>
      </c>
      <c r="B7657">
        <v>1</v>
      </c>
      <c r="C7657" t="s">
        <v>80</v>
      </c>
      <c r="D7657" t="s">
        <v>100</v>
      </c>
      <c r="E7657" t="s">
        <v>131</v>
      </c>
      <c r="F7657" t="s">
        <v>21837</v>
      </c>
      <c r="G7657" t="s">
        <v>133</v>
      </c>
      <c r="H7657" t="s">
        <v>134</v>
      </c>
      <c r="I7657" t="s">
        <v>135</v>
      </c>
      <c r="J7657" t="s">
        <v>136</v>
      </c>
      <c r="K7657" t="s">
        <v>137</v>
      </c>
      <c r="L7657" t="s">
        <v>21838</v>
      </c>
      <c r="M7657" t="s">
        <v>21839</v>
      </c>
      <c r="N7657">
        <v>2.111111111</v>
      </c>
      <c r="O7657">
        <v>0</v>
      </c>
      <c r="P7657">
        <v>1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1.2411943203149389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1.2411943203149389</v>
      </c>
    </row>
    <row r="7658" spans="1:31" x14ac:dyDescent="0.25">
      <c r="A7658">
        <v>1734897</v>
      </c>
      <c r="B7658">
        <v>1</v>
      </c>
      <c r="C7658" t="s">
        <v>80</v>
      </c>
      <c r="D7658" t="s">
        <v>97</v>
      </c>
      <c r="E7658" t="s">
        <v>131</v>
      </c>
      <c r="F7658" t="s">
        <v>21840</v>
      </c>
      <c r="G7658" t="s">
        <v>133</v>
      </c>
      <c r="H7658" t="s">
        <v>134</v>
      </c>
      <c r="I7658" t="s">
        <v>135</v>
      </c>
      <c r="J7658" t="s">
        <v>136</v>
      </c>
      <c r="K7658" t="s">
        <v>137</v>
      </c>
      <c r="L7658" t="s">
        <v>21841</v>
      </c>
      <c r="M7658" t="s">
        <v>21842</v>
      </c>
      <c r="N7658">
        <v>4.676388888</v>
      </c>
      <c r="O7658">
        <v>0</v>
      </c>
      <c r="P7658">
        <v>1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3.1053271882055404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3.1053271882055404</v>
      </c>
    </row>
    <row r="7659" spans="1:31" x14ac:dyDescent="0.25">
      <c r="A7659">
        <v>1734899</v>
      </c>
      <c r="B7659">
        <v>1</v>
      </c>
      <c r="C7659" t="s">
        <v>80</v>
      </c>
      <c r="D7659" t="s">
        <v>101</v>
      </c>
      <c r="E7659" t="s">
        <v>131</v>
      </c>
      <c r="F7659" t="s">
        <v>21843</v>
      </c>
      <c r="G7659" t="s">
        <v>242</v>
      </c>
      <c r="H7659" t="s">
        <v>134</v>
      </c>
      <c r="I7659" t="s">
        <v>135</v>
      </c>
      <c r="J7659" t="s">
        <v>136</v>
      </c>
      <c r="K7659" t="s">
        <v>137</v>
      </c>
      <c r="L7659" t="s">
        <v>21844</v>
      </c>
      <c r="M7659" t="s">
        <v>21845</v>
      </c>
      <c r="N7659">
        <v>3.122222222</v>
      </c>
      <c r="O7659">
        <v>0</v>
      </c>
      <c r="P7659">
        <v>1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2.4910773919018228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2.4910773919018228</v>
      </c>
    </row>
    <row r="7660" spans="1:31" x14ac:dyDescent="0.25">
      <c r="A7660">
        <v>1734900</v>
      </c>
      <c r="B7660">
        <v>1</v>
      </c>
      <c r="C7660" t="s">
        <v>81</v>
      </c>
      <c r="D7660" t="s">
        <v>119</v>
      </c>
      <c r="E7660" t="s">
        <v>150</v>
      </c>
      <c r="F7660" t="s">
        <v>21846</v>
      </c>
      <c r="G7660" t="s">
        <v>162</v>
      </c>
      <c r="H7660" t="s">
        <v>134</v>
      </c>
      <c r="I7660" t="s">
        <v>135</v>
      </c>
      <c r="J7660" t="s">
        <v>136</v>
      </c>
      <c r="K7660" t="s">
        <v>137</v>
      </c>
      <c r="L7660" t="s">
        <v>21847</v>
      </c>
      <c r="M7660" t="s">
        <v>21848</v>
      </c>
      <c r="N7660">
        <v>2.1158333329999999</v>
      </c>
      <c r="O7660">
        <v>0</v>
      </c>
      <c r="P7660">
        <v>0</v>
      </c>
      <c r="Q7660">
        <v>0</v>
      </c>
      <c r="R7660">
        <v>4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6.6539484595574008</v>
      </c>
      <c r="AA7660">
        <v>0</v>
      </c>
      <c r="AB7660">
        <v>0</v>
      </c>
      <c r="AC7660">
        <v>0</v>
      </c>
      <c r="AD7660">
        <v>0</v>
      </c>
      <c r="AE7660">
        <v>6.6539484595574008</v>
      </c>
    </row>
    <row r="7661" spans="1:31" x14ac:dyDescent="0.25">
      <c r="A7661">
        <v>1734901</v>
      </c>
      <c r="B7661">
        <v>1</v>
      </c>
      <c r="C7661" t="s">
        <v>80</v>
      </c>
      <c r="D7661" t="s">
        <v>106</v>
      </c>
      <c r="E7661" t="s">
        <v>189</v>
      </c>
      <c r="F7661" t="s">
        <v>6884</v>
      </c>
      <c r="G7661" t="s">
        <v>152</v>
      </c>
      <c r="H7661" t="s">
        <v>143</v>
      </c>
      <c r="I7661" t="s">
        <v>135</v>
      </c>
      <c r="J7661" t="s">
        <v>136</v>
      </c>
      <c r="K7661" t="s">
        <v>153</v>
      </c>
      <c r="L7661" t="s">
        <v>21849</v>
      </c>
      <c r="M7661" t="s">
        <v>21850</v>
      </c>
      <c r="N7661">
        <v>2.1969444440000001</v>
      </c>
      <c r="O7661">
        <v>0</v>
      </c>
      <c r="P7661">
        <v>219</v>
      </c>
      <c r="Q7661">
        <v>4</v>
      </c>
      <c r="R7661">
        <v>42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66.648932168860554</v>
      </c>
      <c r="Y7661">
        <v>0.66378487582797285</v>
      </c>
      <c r="Z7661">
        <v>24.644968111418397</v>
      </c>
      <c r="AA7661">
        <v>0</v>
      </c>
      <c r="AB7661">
        <v>0</v>
      </c>
      <c r="AC7661">
        <v>0</v>
      </c>
      <c r="AD7661">
        <v>0</v>
      </c>
      <c r="AE7661">
        <v>91.957685156106919</v>
      </c>
    </row>
    <row r="7662" spans="1:31" x14ac:dyDescent="0.25">
      <c r="A7662">
        <v>1734902</v>
      </c>
      <c r="B7662">
        <v>1</v>
      </c>
      <c r="C7662" t="s">
        <v>80</v>
      </c>
      <c r="D7662" t="s">
        <v>84</v>
      </c>
      <c r="E7662" t="s">
        <v>131</v>
      </c>
      <c r="F7662" t="s">
        <v>21528</v>
      </c>
      <c r="G7662" t="s">
        <v>242</v>
      </c>
      <c r="H7662" t="s">
        <v>134</v>
      </c>
      <c r="I7662" t="s">
        <v>135</v>
      </c>
      <c r="J7662" t="s">
        <v>136</v>
      </c>
      <c r="K7662" t="s">
        <v>137</v>
      </c>
      <c r="L7662" t="s">
        <v>21851</v>
      </c>
      <c r="M7662" t="s">
        <v>21852</v>
      </c>
      <c r="N7662">
        <v>6.8047222219999997</v>
      </c>
      <c r="O7662">
        <v>0</v>
      </c>
      <c r="P7662">
        <v>4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5.0911719501938082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5.0911719501938082</v>
      </c>
    </row>
    <row r="7663" spans="1:31" x14ac:dyDescent="0.25">
      <c r="A7663">
        <v>1734903</v>
      </c>
      <c r="B7663">
        <v>1</v>
      </c>
      <c r="C7663" t="s">
        <v>80</v>
      </c>
      <c r="D7663" t="s">
        <v>93</v>
      </c>
      <c r="E7663" t="s">
        <v>160</v>
      </c>
      <c r="F7663" t="s">
        <v>21853</v>
      </c>
      <c r="G7663" t="s">
        <v>162</v>
      </c>
      <c r="H7663" t="s">
        <v>134</v>
      </c>
      <c r="I7663" t="s">
        <v>135</v>
      </c>
      <c r="J7663" t="s">
        <v>136</v>
      </c>
      <c r="K7663" t="s">
        <v>137</v>
      </c>
      <c r="L7663" t="s">
        <v>21854</v>
      </c>
      <c r="M7663" t="s">
        <v>21855</v>
      </c>
      <c r="N7663">
        <v>1.809722222</v>
      </c>
      <c r="O7663">
        <v>0</v>
      </c>
      <c r="P7663">
        <v>5</v>
      </c>
      <c r="Q7663">
        <v>0</v>
      </c>
      <c r="R7663">
        <v>20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0.30713859960877338</v>
      </c>
      <c r="Y7663">
        <v>0</v>
      </c>
      <c r="Z7663">
        <v>3.1179684199033448</v>
      </c>
      <c r="AA7663">
        <v>0</v>
      </c>
      <c r="AB7663">
        <v>0</v>
      </c>
      <c r="AC7663">
        <v>0</v>
      </c>
      <c r="AD7663">
        <v>0</v>
      </c>
      <c r="AE7663">
        <v>3.4251070195121183</v>
      </c>
    </row>
    <row r="7664" spans="1:31" x14ac:dyDescent="0.25">
      <c r="A7664">
        <v>1734904</v>
      </c>
      <c r="B7664">
        <v>1</v>
      </c>
      <c r="C7664" t="s">
        <v>80</v>
      </c>
      <c r="D7664" t="s">
        <v>97</v>
      </c>
      <c r="E7664" t="s">
        <v>131</v>
      </c>
      <c r="F7664" t="s">
        <v>21856</v>
      </c>
      <c r="G7664" t="s">
        <v>242</v>
      </c>
      <c r="H7664" t="s">
        <v>134</v>
      </c>
      <c r="I7664" t="s">
        <v>135</v>
      </c>
      <c r="J7664" t="s">
        <v>136</v>
      </c>
      <c r="K7664" t="s">
        <v>137</v>
      </c>
      <c r="L7664" t="s">
        <v>21857</v>
      </c>
      <c r="M7664" t="s">
        <v>21858</v>
      </c>
      <c r="N7664">
        <v>2.6119444440000001</v>
      </c>
      <c r="O7664">
        <v>0</v>
      </c>
      <c r="P7664">
        <v>3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6.7110764902617062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6.7110764902617062</v>
      </c>
    </row>
    <row r="7665" spans="1:31" x14ac:dyDescent="0.25">
      <c r="A7665">
        <v>1734907</v>
      </c>
      <c r="B7665">
        <v>1</v>
      </c>
      <c r="C7665" t="s">
        <v>80</v>
      </c>
      <c r="D7665" t="s">
        <v>89</v>
      </c>
      <c r="E7665" t="s">
        <v>171</v>
      </c>
      <c r="F7665" t="s">
        <v>7893</v>
      </c>
      <c r="G7665" t="s">
        <v>147</v>
      </c>
      <c r="H7665" t="s">
        <v>143</v>
      </c>
      <c r="I7665" t="s">
        <v>135</v>
      </c>
      <c r="J7665" t="s">
        <v>136</v>
      </c>
      <c r="K7665" t="s">
        <v>137</v>
      </c>
      <c r="L7665" t="s">
        <v>21859</v>
      </c>
      <c r="M7665" t="s">
        <v>21860</v>
      </c>
      <c r="N7665">
        <v>0.71305555499999995</v>
      </c>
      <c r="O7665">
        <v>0</v>
      </c>
      <c r="P7665">
        <v>5</v>
      </c>
      <c r="Q7665">
        <v>0</v>
      </c>
      <c r="R7665">
        <v>4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4.9033016643819929</v>
      </c>
      <c r="Y7665">
        <v>0</v>
      </c>
      <c r="Z7665">
        <v>0.8439049138918604</v>
      </c>
      <c r="AA7665">
        <v>0</v>
      </c>
      <c r="AB7665">
        <v>0</v>
      </c>
      <c r="AC7665">
        <v>0</v>
      </c>
      <c r="AD7665">
        <v>0</v>
      </c>
      <c r="AE7665">
        <v>5.7472065782738531</v>
      </c>
    </row>
    <row r="7666" spans="1:31" x14ac:dyDescent="0.25">
      <c r="A7666">
        <v>1734913</v>
      </c>
      <c r="B7666">
        <v>1</v>
      </c>
      <c r="C7666" t="s">
        <v>80</v>
      </c>
      <c r="D7666" t="s">
        <v>103</v>
      </c>
      <c r="E7666" t="s">
        <v>131</v>
      </c>
      <c r="F7666" t="s">
        <v>21861</v>
      </c>
      <c r="G7666" t="s">
        <v>157</v>
      </c>
      <c r="H7666" t="s">
        <v>134</v>
      </c>
      <c r="I7666" t="s">
        <v>135</v>
      </c>
      <c r="J7666" t="s">
        <v>136</v>
      </c>
      <c r="K7666" t="s">
        <v>137</v>
      </c>
      <c r="L7666" t="s">
        <v>21862</v>
      </c>
      <c r="M7666" t="s">
        <v>21863</v>
      </c>
      <c r="N7666">
        <v>5.8663888880000004</v>
      </c>
      <c r="O7666">
        <v>0</v>
      </c>
      <c r="P7666">
        <v>11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12.586427577295776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12.586427577295776</v>
      </c>
    </row>
    <row r="7667" spans="1:31" x14ac:dyDescent="0.25">
      <c r="A7667">
        <v>1734914</v>
      </c>
      <c r="B7667">
        <v>1</v>
      </c>
      <c r="C7667" t="s">
        <v>80</v>
      </c>
      <c r="D7667" t="s">
        <v>100</v>
      </c>
      <c r="E7667" t="s">
        <v>160</v>
      </c>
      <c r="F7667" t="s">
        <v>21864</v>
      </c>
      <c r="G7667" t="s">
        <v>9163</v>
      </c>
      <c r="H7667" t="s">
        <v>134</v>
      </c>
      <c r="I7667" t="s">
        <v>135</v>
      </c>
      <c r="J7667" t="s">
        <v>136</v>
      </c>
      <c r="K7667" t="s">
        <v>137</v>
      </c>
      <c r="L7667" t="s">
        <v>21865</v>
      </c>
      <c r="M7667" t="s">
        <v>21866</v>
      </c>
      <c r="N7667">
        <v>6.2847222220000001</v>
      </c>
      <c r="O7667">
        <v>0</v>
      </c>
      <c r="P7667">
        <v>31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62.109323073485911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62.109323073485911</v>
      </c>
    </row>
    <row r="7668" spans="1:31" x14ac:dyDescent="0.25">
      <c r="A7668">
        <v>1734917</v>
      </c>
      <c r="B7668">
        <v>1</v>
      </c>
      <c r="C7668" t="s">
        <v>81</v>
      </c>
      <c r="D7668" t="s">
        <v>127</v>
      </c>
      <c r="E7668" t="s">
        <v>171</v>
      </c>
      <c r="F7668" t="s">
        <v>21867</v>
      </c>
      <c r="G7668" t="s">
        <v>147</v>
      </c>
      <c r="H7668" t="s">
        <v>143</v>
      </c>
      <c r="I7668" t="s">
        <v>455</v>
      </c>
      <c r="J7668" t="s">
        <v>136</v>
      </c>
      <c r="K7668" t="s">
        <v>137</v>
      </c>
      <c r="L7668" t="s">
        <v>21868</v>
      </c>
      <c r="M7668" t="s">
        <v>21869</v>
      </c>
      <c r="N7668">
        <v>1.3888888E-2</v>
      </c>
      <c r="O7668">
        <v>0</v>
      </c>
      <c r="P7668">
        <v>1046</v>
      </c>
      <c r="Q7668">
        <v>126</v>
      </c>
      <c r="R7668">
        <v>75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2.8490940968619967</v>
      </c>
      <c r="Y7668">
        <v>1.1595561104633887</v>
      </c>
      <c r="Z7668">
        <v>0.31170680865022216</v>
      </c>
      <c r="AA7668">
        <v>0</v>
      </c>
      <c r="AB7668">
        <v>0</v>
      </c>
      <c r="AC7668">
        <v>0</v>
      </c>
      <c r="AD7668">
        <v>0</v>
      </c>
      <c r="AE7668">
        <v>4.320357015975608</v>
      </c>
    </row>
    <row r="7669" spans="1:31" x14ac:dyDescent="0.25">
      <c r="A7669">
        <v>1734921</v>
      </c>
      <c r="B7669">
        <v>1</v>
      </c>
      <c r="C7669" t="s">
        <v>80</v>
      </c>
      <c r="D7669" t="s">
        <v>88</v>
      </c>
      <c r="E7669" t="s">
        <v>131</v>
      </c>
      <c r="F7669" t="s">
        <v>21870</v>
      </c>
      <c r="G7669" t="s">
        <v>133</v>
      </c>
      <c r="H7669" t="s">
        <v>134</v>
      </c>
      <c r="I7669" t="s">
        <v>135</v>
      </c>
      <c r="J7669" t="s">
        <v>136</v>
      </c>
      <c r="K7669" t="s">
        <v>137</v>
      </c>
      <c r="L7669" t="s">
        <v>21871</v>
      </c>
      <c r="M7669" t="s">
        <v>21872</v>
      </c>
      <c r="N7669">
        <v>1.386666666</v>
      </c>
      <c r="O7669">
        <v>0</v>
      </c>
      <c r="P7669">
        <v>4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2.1722059192147465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2.1722059192147465</v>
      </c>
    </row>
    <row r="7670" spans="1:31" x14ac:dyDescent="0.25">
      <c r="A7670">
        <v>1734922</v>
      </c>
      <c r="B7670">
        <v>1</v>
      </c>
      <c r="C7670" t="s">
        <v>80</v>
      </c>
      <c r="D7670" t="s">
        <v>85</v>
      </c>
      <c r="E7670" t="s">
        <v>441</v>
      </c>
      <c r="F7670" t="s">
        <v>21873</v>
      </c>
      <c r="G7670" t="s">
        <v>904</v>
      </c>
      <c r="H7670" t="s">
        <v>134</v>
      </c>
      <c r="I7670" t="s">
        <v>135</v>
      </c>
      <c r="J7670" t="s">
        <v>136</v>
      </c>
      <c r="K7670" t="s">
        <v>137</v>
      </c>
      <c r="L7670" t="s">
        <v>21874</v>
      </c>
      <c r="M7670" t="s">
        <v>21875</v>
      </c>
      <c r="N7670">
        <v>1.0336111109999999</v>
      </c>
      <c r="O7670">
        <v>0</v>
      </c>
      <c r="P7670">
        <v>97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39.846455589665787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39.846455589665787</v>
      </c>
    </row>
    <row r="7671" spans="1:31" x14ac:dyDescent="0.25">
      <c r="A7671">
        <v>1734923</v>
      </c>
      <c r="B7671">
        <v>1</v>
      </c>
      <c r="C7671" t="s">
        <v>80</v>
      </c>
      <c r="D7671" t="s">
        <v>105</v>
      </c>
      <c r="E7671" t="s">
        <v>160</v>
      </c>
      <c r="F7671" t="s">
        <v>21876</v>
      </c>
      <c r="G7671" t="s">
        <v>162</v>
      </c>
      <c r="H7671" t="s">
        <v>134</v>
      </c>
      <c r="I7671" t="s">
        <v>135</v>
      </c>
      <c r="J7671" t="s">
        <v>136</v>
      </c>
      <c r="K7671" t="s">
        <v>137</v>
      </c>
      <c r="L7671" t="s">
        <v>21877</v>
      </c>
      <c r="M7671" t="s">
        <v>21878</v>
      </c>
      <c r="N7671">
        <v>2.1886111110000002</v>
      </c>
      <c r="O7671">
        <v>0</v>
      </c>
      <c r="P7671">
        <v>13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12.012923772535435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12.012923772535435</v>
      </c>
    </row>
    <row r="7672" spans="1:31" x14ac:dyDescent="0.25">
      <c r="A7672">
        <v>1734924</v>
      </c>
      <c r="B7672">
        <v>1</v>
      </c>
      <c r="C7672" t="s">
        <v>80</v>
      </c>
      <c r="D7672" t="s">
        <v>97</v>
      </c>
      <c r="E7672" t="s">
        <v>131</v>
      </c>
      <c r="F7672" t="s">
        <v>21879</v>
      </c>
      <c r="G7672" t="s">
        <v>133</v>
      </c>
      <c r="H7672" t="s">
        <v>134</v>
      </c>
      <c r="I7672" t="s">
        <v>135</v>
      </c>
      <c r="J7672" t="s">
        <v>136</v>
      </c>
      <c r="K7672" t="s">
        <v>137</v>
      </c>
      <c r="L7672" t="s">
        <v>21880</v>
      </c>
      <c r="M7672" t="s">
        <v>21881</v>
      </c>
      <c r="N7672">
        <v>1.035555555</v>
      </c>
      <c r="O7672">
        <v>0</v>
      </c>
      <c r="P7672">
        <v>1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0.2532191211482222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0.2532191211482222</v>
      </c>
    </row>
    <row r="7673" spans="1:31" x14ac:dyDescent="0.25">
      <c r="A7673">
        <v>1734927</v>
      </c>
      <c r="B7673">
        <v>1</v>
      </c>
      <c r="C7673" t="s">
        <v>80</v>
      </c>
      <c r="D7673" t="s">
        <v>110</v>
      </c>
      <c r="E7673" t="s">
        <v>171</v>
      </c>
      <c r="F7673" t="s">
        <v>21882</v>
      </c>
      <c r="G7673" t="s">
        <v>246</v>
      </c>
      <c r="H7673" t="s">
        <v>143</v>
      </c>
      <c r="I7673" t="s">
        <v>135</v>
      </c>
      <c r="J7673" t="s">
        <v>136</v>
      </c>
      <c r="K7673" t="s">
        <v>137</v>
      </c>
      <c r="L7673" t="s">
        <v>21883</v>
      </c>
      <c r="M7673" t="s">
        <v>21884</v>
      </c>
      <c r="N7673">
        <v>0.35055555500000002</v>
      </c>
      <c r="O7673">
        <v>0</v>
      </c>
      <c r="P7673">
        <v>3178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336.23680815450308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336.23680815450308</v>
      </c>
    </row>
    <row r="7674" spans="1:31" x14ac:dyDescent="0.25">
      <c r="A7674">
        <v>1734928</v>
      </c>
      <c r="B7674">
        <v>1</v>
      </c>
      <c r="C7674" t="s">
        <v>80</v>
      </c>
      <c r="D7674" t="s">
        <v>96</v>
      </c>
      <c r="E7674" t="s">
        <v>131</v>
      </c>
      <c r="F7674" t="s">
        <v>21885</v>
      </c>
      <c r="G7674" t="s">
        <v>133</v>
      </c>
      <c r="H7674" t="s">
        <v>134</v>
      </c>
      <c r="I7674" t="s">
        <v>135</v>
      </c>
      <c r="J7674" t="s">
        <v>136</v>
      </c>
      <c r="K7674" t="s">
        <v>137</v>
      </c>
      <c r="L7674" t="s">
        <v>21886</v>
      </c>
      <c r="M7674" t="s">
        <v>21887</v>
      </c>
      <c r="N7674">
        <v>2.2430555550000002</v>
      </c>
      <c r="O7674">
        <v>0</v>
      </c>
      <c r="P7674">
        <v>1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2.8324707118202778E-3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2.8324707118202778E-3</v>
      </c>
    </row>
    <row r="7675" spans="1:31" x14ac:dyDescent="0.25">
      <c r="A7675">
        <v>1734930</v>
      </c>
      <c r="B7675">
        <v>1</v>
      </c>
      <c r="C7675" t="s">
        <v>81</v>
      </c>
      <c r="D7675" t="s">
        <v>118</v>
      </c>
      <c r="E7675" t="s">
        <v>189</v>
      </c>
      <c r="F7675" t="s">
        <v>21888</v>
      </c>
      <c r="G7675" t="s">
        <v>147</v>
      </c>
      <c r="H7675" t="s">
        <v>143</v>
      </c>
      <c r="I7675" t="s">
        <v>135</v>
      </c>
      <c r="J7675" t="s">
        <v>136</v>
      </c>
      <c r="K7675" t="s">
        <v>137</v>
      </c>
      <c r="L7675" t="s">
        <v>21889</v>
      </c>
      <c r="M7675" t="s">
        <v>21890</v>
      </c>
      <c r="N7675">
        <v>0.82666666600000005</v>
      </c>
      <c r="O7675">
        <v>0</v>
      </c>
      <c r="P7675">
        <v>206</v>
      </c>
      <c r="Q7675">
        <v>0</v>
      </c>
      <c r="R7675">
        <v>3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38.39859719353781</v>
      </c>
      <c r="Y7675">
        <v>0</v>
      </c>
      <c r="Z7675">
        <v>3.5342576650663336E-2</v>
      </c>
      <c r="AA7675">
        <v>0</v>
      </c>
      <c r="AB7675">
        <v>0</v>
      </c>
      <c r="AC7675">
        <v>0</v>
      </c>
      <c r="AD7675">
        <v>0</v>
      </c>
      <c r="AE7675">
        <v>38.433939770188474</v>
      </c>
    </row>
    <row r="7676" spans="1:31" x14ac:dyDescent="0.25">
      <c r="A7676">
        <v>1734931</v>
      </c>
      <c r="B7676">
        <v>1</v>
      </c>
      <c r="C7676" t="s">
        <v>80</v>
      </c>
      <c r="D7676" t="s">
        <v>100</v>
      </c>
      <c r="E7676" t="s">
        <v>160</v>
      </c>
      <c r="F7676" t="s">
        <v>21891</v>
      </c>
      <c r="G7676" t="s">
        <v>162</v>
      </c>
      <c r="H7676" t="s">
        <v>134</v>
      </c>
      <c r="I7676" t="s">
        <v>135</v>
      </c>
      <c r="J7676" t="s">
        <v>136</v>
      </c>
      <c r="K7676" t="s">
        <v>137</v>
      </c>
      <c r="L7676" t="s">
        <v>21892</v>
      </c>
      <c r="M7676" t="s">
        <v>21893</v>
      </c>
      <c r="N7676">
        <v>1.9808333330000001</v>
      </c>
      <c r="O7676">
        <v>0</v>
      </c>
      <c r="P7676">
        <v>13</v>
      </c>
      <c r="Q7676">
        <v>0</v>
      </c>
      <c r="R7676">
        <v>4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4.7817066720660435</v>
      </c>
      <c r="Y7676">
        <v>0</v>
      </c>
      <c r="Z7676">
        <v>1.5708322587294101</v>
      </c>
      <c r="AA7676">
        <v>0</v>
      </c>
      <c r="AB7676">
        <v>0</v>
      </c>
      <c r="AC7676">
        <v>0</v>
      </c>
      <c r="AD7676">
        <v>0</v>
      </c>
      <c r="AE7676">
        <v>6.3525389307954541</v>
      </c>
    </row>
    <row r="7677" spans="1:31" x14ac:dyDescent="0.25">
      <c r="A7677">
        <v>1734936</v>
      </c>
      <c r="B7677">
        <v>1</v>
      </c>
      <c r="C7677" t="s">
        <v>80</v>
      </c>
      <c r="D7677" t="s">
        <v>110</v>
      </c>
      <c r="E7677" t="s">
        <v>171</v>
      </c>
      <c r="F7677" t="s">
        <v>21894</v>
      </c>
      <c r="G7677" t="s">
        <v>157</v>
      </c>
      <c r="H7677" t="s">
        <v>143</v>
      </c>
      <c r="I7677" t="s">
        <v>135</v>
      </c>
      <c r="J7677" t="s">
        <v>3</v>
      </c>
      <c r="K7677" t="s">
        <v>137</v>
      </c>
      <c r="L7677" t="s">
        <v>21895</v>
      </c>
      <c r="M7677" t="s">
        <v>21896</v>
      </c>
      <c r="N7677">
        <v>4.6969444439999997</v>
      </c>
      <c r="O7677">
        <v>0</v>
      </c>
      <c r="P7677">
        <v>104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176.47903885819943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176.47903885819943</v>
      </c>
    </row>
    <row r="7678" spans="1:31" x14ac:dyDescent="0.25">
      <c r="A7678">
        <v>1734937</v>
      </c>
      <c r="B7678">
        <v>1</v>
      </c>
      <c r="C7678" t="s">
        <v>81</v>
      </c>
      <c r="D7678" t="s">
        <v>115</v>
      </c>
      <c r="E7678" t="s">
        <v>160</v>
      </c>
      <c r="F7678" t="s">
        <v>21897</v>
      </c>
      <c r="G7678" t="s">
        <v>162</v>
      </c>
      <c r="H7678" t="s">
        <v>134</v>
      </c>
      <c r="I7678" t="s">
        <v>135</v>
      </c>
      <c r="J7678" t="s">
        <v>136</v>
      </c>
      <c r="K7678" t="s">
        <v>137</v>
      </c>
      <c r="L7678" t="s">
        <v>21898</v>
      </c>
      <c r="M7678" t="s">
        <v>21899</v>
      </c>
      <c r="N7678">
        <v>3.236388888</v>
      </c>
      <c r="O7678">
        <v>0</v>
      </c>
      <c r="P7678">
        <v>5</v>
      </c>
      <c r="Q7678">
        <v>0</v>
      </c>
      <c r="R7678">
        <v>1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0.95570480850733797</v>
      </c>
      <c r="Y7678">
        <v>0</v>
      </c>
      <c r="Z7678">
        <v>7.3642934769639443E-2</v>
      </c>
      <c r="AA7678">
        <v>0</v>
      </c>
      <c r="AB7678">
        <v>0</v>
      </c>
      <c r="AC7678">
        <v>0</v>
      </c>
      <c r="AD7678">
        <v>0</v>
      </c>
      <c r="AE7678">
        <v>1.0293477432769773</v>
      </c>
    </row>
    <row r="7679" spans="1:31" x14ac:dyDescent="0.25">
      <c r="A7679">
        <v>1734939</v>
      </c>
      <c r="B7679">
        <v>1</v>
      </c>
      <c r="C7679" t="s">
        <v>81</v>
      </c>
      <c r="D7679" t="s">
        <v>113</v>
      </c>
      <c r="E7679" t="s">
        <v>160</v>
      </c>
      <c r="F7679" t="s">
        <v>21900</v>
      </c>
      <c r="G7679" t="s">
        <v>162</v>
      </c>
      <c r="H7679" t="s">
        <v>134</v>
      </c>
      <c r="I7679" t="s">
        <v>135</v>
      </c>
      <c r="J7679" t="s">
        <v>136</v>
      </c>
      <c r="K7679" t="s">
        <v>137</v>
      </c>
      <c r="L7679" t="s">
        <v>21901</v>
      </c>
      <c r="M7679" t="s">
        <v>21902</v>
      </c>
      <c r="N7679">
        <v>1.7508333330000001</v>
      </c>
      <c r="O7679">
        <v>0</v>
      </c>
      <c r="P7679">
        <v>5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9.871411284107999E-2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9.871411284107999E-2</v>
      </c>
    </row>
    <row r="7680" spans="1:31" x14ac:dyDescent="0.25">
      <c r="A7680">
        <v>1734941</v>
      </c>
      <c r="B7680">
        <v>1</v>
      </c>
      <c r="C7680" t="s">
        <v>80</v>
      </c>
      <c r="D7680" t="s">
        <v>98</v>
      </c>
      <c r="E7680" t="s">
        <v>160</v>
      </c>
      <c r="F7680" t="s">
        <v>21903</v>
      </c>
      <c r="G7680" t="s">
        <v>305</v>
      </c>
      <c r="H7680" t="s">
        <v>134</v>
      </c>
      <c r="I7680" t="s">
        <v>135</v>
      </c>
      <c r="J7680" t="s">
        <v>136</v>
      </c>
      <c r="K7680" t="s">
        <v>137</v>
      </c>
      <c r="L7680" t="s">
        <v>21904</v>
      </c>
      <c r="M7680" t="s">
        <v>21905</v>
      </c>
      <c r="N7680">
        <v>3.6363888879999999</v>
      </c>
      <c r="O7680">
        <v>0</v>
      </c>
      <c r="P7680">
        <v>5</v>
      </c>
      <c r="Q7680">
        <v>0</v>
      </c>
      <c r="R7680">
        <v>18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1.8842108610391162</v>
      </c>
      <c r="Y7680">
        <v>0</v>
      </c>
      <c r="Z7680">
        <v>50.260186117692783</v>
      </c>
      <c r="AA7680">
        <v>0</v>
      </c>
      <c r="AB7680">
        <v>0</v>
      </c>
      <c r="AC7680">
        <v>0</v>
      </c>
      <c r="AD7680">
        <v>0</v>
      </c>
      <c r="AE7680">
        <v>52.144396978731898</v>
      </c>
    </row>
    <row r="7681" spans="1:31" x14ac:dyDescent="0.25">
      <c r="A7681">
        <v>1734942</v>
      </c>
      <c r="B7681">
        <v>1</v>
      </c>
      <c r="C7681" t="s">
        <v>81</v>
      </c>
      <c r="D7681" t="s">
        <v>112</v>
      </c>
      <c r="E7681" t="s">
        <v>131</v>
      </c>
      <c r="F7681" t="s">
        <v>21906</v>
      </c>
      <c r="G7681" t="s">
        <v>133</v>
      </c>
      <c r="H7681" t="s">
        <v>134</v>
      </c>
      <c r="I7681" t="s">
        <v>135</v>
      </c>
      <c r="J7681" t="s">
        <v>136</v>
      </c>
      <c r="K7681" t="s">
        <v>137</v>
      </c>
      <c r="L7681" t="s">
        <v>21907</v>
      </c>
      <c r="M7681" t="s">
        <v>21908</v>
      </c>
      <c r="N7681">
        <v>3.1286111110000001</v>
      </c>
      <c r="O7681">
        <v>0</v>
      </c>
      <c r="P7681">
        <v>1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3.1389906508687504E-2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3.1389906508687504E-2</v>
      </c>
    </row>
    <row r="7682" spans="1:31" x14ac:dyDescent="0.25">
      <c r="A7682">
        <v>1734944</v>
      </c>
      <c r="B7682">
        <v>1</v>
      </c>
      <c r="C7682" t="s">
        <v>80</v>
      </c>
      <c r="D7682" t="s">
        <v>105</v>
      </c>
      <c r="E7682" t="s">
        <v>140</v>
      </c>
      <c r="F7682" t="s">
        <v>14715</v>
      </c>
      <c r="G7682" t="s">
        <v>147</v>
      </c>
      <c r="H7682" t="s">
        <v>143</v>
      </c>
      <c r="I7682" t="s">
        <v>135</v>
      </c>
      <c r="J7682" t="s">
        <v>136</v>
      </c>
      <c r="K7682" t="s">
        <v>137</v>
      </c>
      <c r="L7682" t="s">
        <v>21909</v>
      </c>
      <c r="M7682" t="s">
        <v>21910</v>
      </c>
      <c r="N7682">
        <v>0.63388888799999998</v>
      </c>
      <c r="O7682">
        <v>15</v>
      </c>
      <c r="P7682">
        <v>696</v>
      </c>
      <c r="Q7682">
        <v>20</v>
      </c>
      <c r="R7682">
        <v>45</v>
      </c>
      <c r="S7682">
        <v>0</v>
      </c>
      <c r="T7682">
        <v>0</v>
      </c>
      <c r="U7682">
        <v>0</v>
      </c>
      <c r="V7682">
        <v>0</v>
      </c>
      <c r="W7682">
        <v>3.1979681002017024</v>
      </c>
      <c r="X7682">
        <v>111.6280881441369</v>
      </c>
      <c r="Y7682">
        <v>40.363703336076206</v>
      </c>
      <c r="Z7682">
        <v>9.7402595291950593</v>
      </c>
      <c r="AA7682">
        <v>0</v>
      </c>
      <c r="AB7682">
        <v>0</v>
      </c>
      <c r="AC7682">
        <v>0</v>
      </c>
      <c r="AD7682">
        <v>0</v>
      </c>
      <c r="AE7682">
        <v>164.93001910960987</v>
      </c>
    </row>
    <row r="7683" spans="1:31" x14ac:dyDescent="0.25">
      <c r="A7683">
        <v>1734946</v>
      </c>
      <c r="B7683">
        <v>1</v>
      </c>
      <c r="C7683" t="s">
        <v>81</v>
      </c>
      <c r="D7683" t="s">
        <v>114</v>
      </c>
      <c r="E7683" t="s">
        <v>131</v>
      </c>
      <c r="F7683" t="s">
        <v>21911</v>
      </c>
      <c r="G7683" t="s">
        <v>133</v>
      </c>
      <c r="H7683" t="s">
        <v>134</v>
      </c>
      <c r="I7683" t="s">
        <v>135</v>
      </c>
      <c r="J7683" t="s">
        <v>136</v>
      </c>
      <c r="K7683" t="s">
        <v>137</v>
      </c>
      <c r="L7683" t="s">
        <v>21912</v>
      </c>
      <c r="M7683" t="s">
        <v>21913</v>
      </c>
      <c r="N7683">
        <v>3.7283333330000001</v>
      </c>
      <c r="O7683">
        <v>0</v>
      </c>
      <c r="P7683">
        <v>2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0.35852553635540751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0.35852553635540751</v>
      </c>
    </row>
    <row r="7684" spans="1:31" x14ac:dyDescent="0.25">
      <c r="A7684">
        <v>1734947</v>
      </c>
      <c r="B7684">
        <v>1</v>
      </c>
      <c r="C7684" t="s">
        <v>80</v>
      </c>
      <c r="D7684" t="s">
        <v>96</v>
      </c>
      <c r="E7684" t="s">
        <v>131</v>
      </c>
      <c r="F7684" t="s">
        <v>21914</v>
      </c>
      <c r="G7684" t="s">
        <v>157</v>
      </c>
      <c r="H7684" t="s">
        <v>134</v>
      </c>
      <c r="I7684" t="s">
        <v>135</v>
      </c>
      <c r="J7684" t="s">
        <v>136</v>
      </c>
      <c r="K7684" t="s">
        <v>137</v>
      </c>
      <c r="L7684" t="s">
        <v>21915</v>
      </c>
      <c r="M7684" t="s">
        <v>21916</v>
      </c>
      <c r="N7684">
        <v>4.4066666659999996</v>
      </c>
      <c r="O7684">
        <v>0</v>
      </c>
      <c r="P7684">
        <v>1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6.1974883295860437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6.1974883295860437</v>
      </c>
    </row>
    <row r="7685" spans="1:31" x14ac:dyDescent="0.25">
      <c r="A7685">
        <v>1734948</v>
      </c>
      <c r="B7685">
        <v>1</v>
      </c>
      <c r="C7685" t="s">
        <v>80</v>
      </c>
      <c r="D7685" t="s">
        <v>105</v>
      </c>
      <c r="E7685" t="s">
        <v>140</v>
      </c>
      <c r="F7685" t="s">
        <v>21917</v>
      </c>
      <c r="G7685" t="s">
        <v>147</v>
      </c>
      <c r="H7685" t="s">
        <v>143</v>
      </c>
      <c r="I7685" t="s">
        <v>135</v>
      </c>
      <c r="J7685" t="s">
        <v>136</v>
      </c>
      <c r="K7685" t="s">
        <v>137</v>
      </c>
      <c r="L7685" t="s">
        <v>21909</v>
      </c>
      <c r="M7685" t="s">
        <v>21918</v>
      </c>
      <c r="N7685">
        <v>0.79222222200000003</v>
      </c>
      <c r="O7685">
        <v>0</v>
      </c>
      <c r="P7685">
        <v>969</v>
      </c>
      <c r="Q7685">
        <v>0</v>
      </c>
      <c r="R7685">
        <v>0</v>
      </c>
      <c r="S7685">
        <v>0</v>
      </c>
      <c r="T7685">
        <v>50</v>
      </c>
      <c r="U7685">
        <v>0</v>
      </c>
      <c r="V7685">
        <v>0</v>
      </c>
      <c r="W7685">
        <v>0</v>
      </c>
      <c r="X7685">
        <v>398.02991664415663</v>
      </c>
      <c r="Y7685">
        <v>0</v>
      </c>
      <c r="Z7685">
        <v>0</v>
      </c>
      <c r="AA7685">
        <v>0</v>
      </c>
      <c r="AB7685">
        <v>55.708311936015313</v>
      </c>
      <c r="AC7685">
        <v>0</v>
      </c>
      <c r="AD7685">
        <v>0</v>
      </c>
      <c r="AE7685">
        <v>453.73822858017195</v>
      </c>
    </row>
    <row r="7686" spans="1:31" x14ac:dyDescent="0.25">
      <c r="A7686">
        <v>1734949</v>
      </c>
      <c r="B7686">
        <v>1</v>
      </c>
      <c r="C7686" t="s">
        <v>80</v>
      </c>
      <c r="D7686" t="s">
        <v>96</v>
      </c>
      <c r="E7686" t="s">
        <v>131</v>
      </c>
      <c r="F7686" t="s">
        <v>21919</v>
      </c>
      <c r="G7686" t="s">
        <v>238</v>
      </c>
      <c r="H7686" t="s">
        <v>134</v>
      </c>
      <c r="I7686" t="s">
        <v>135</v>
      </c>
      <c r="J7686" t="s">
        <v>136</v>
      </c>
      <c r="K7686" t="s">
        <v>137</v>
      </c>
      <c r="L7686" t="s">
        <v>21920</v>
      </c>
      <c r="M7686" t="s">
        <v>21921</v>
      </c>
      <c r="N7686">
        <v>6.3577777769999999</v>
      </c>
      <c r="O7686">
        <v>0</v>
      </c>
      <c r="P7686">
        <v>1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0.34907186543021329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0.34907186543021329</v>
      </c>
    </row>
    <row r="7687" spans="1:31" x14ac:dyDescent="0.25">
      <c r="A7687">
        <v>1734950</v>
      </c>
      <c r="B7687">
        <v>1</v>
      </c>
      <c r="C7687" t="s">
        <v>81</v>
      </c>
      <c r="D7687" t="s">
        <v>118</v>
      </c>
      <c r="E7687" t="s">
        <v>189</v>
      </c>
      <c r="F7687" t="s">
        <v>1048</v>
      </c>
      <c r="G7687" t="s">
        <v>147</v>
      </c>
      <c r="H7687" t="s">
        <v>143</v>
      </c>
      <c r="I7687" t="s">
        <v>135</v>
      </c>
      <c r="J7687" t="s">
        <v>136</v>
      </c>
      <c r="K7687" t="s">
        <v>137</v>
      </c>
      <c r="L7687" t="s">
        <v>21922</v>
      </c>
      <c r="M7687" t="s">
        <v>21923</v>
      </c>
      <c r="N7687">
        <v>0.44055555499999999</v>
      </c>
      <c r="O7687">
        <v>3</v>
      </c>
      <c r="P7687">
        <v>52</v>
      </c>
      <c r="Q7687">
        <v>38</v>
      </c>
      <c r="R7687">
        <v>90</v>
      </c>
      <c r="S7687">
        <v>0</v>
      </c>
      <c r="T7687">
        <v>0</v>
      </c>
      <c r="U7687">
        <v>0</v>
      </c>
      <c r="V7687">
        <v>0</v>
      </c>
      <c r="W7687">
        <v>0.44008488749646774</v>
      </c>
      <c r="X7687">
        <v>2.931844527310552</v>
      </c>
      <c r="Y7687">
        <v>9.6974871927506676</v>
      </c>
      <c r="Z7687">
        <v>20.989370664585287</v>
      </c>
      <c r="AA7687">
        <v>0</v>
      </c>
      <c r="AB7687">
        <v>0</v>
      </c>
      <c r="AC7687">
        <v>0</v>
      </c>
      <c r="AD7687">
        <v>0</v>
      </c>
      <c r="AE7687">
        <v>34.058787272142979</v>
      </c>
    </row>
    <row r="7688" spans="1:31" x14ac:dyDescent="0.25">
      <c r="A7688">
        <v>1734953</v>
      </c>
      <c r="B7688">
        <v>1</v>
      </c>
      <c r="C7688" t="s">
        <v>81</v>
      </c>
      <c r="D7688" t="s">
        <v>116</v>
      </c>
      <c r="E7688" t="s">
        <v>160</v>
      </c>
      <c r="F7688" t="s">
        <v>21924</v>
      </c>
      <c r="G7688" t="s">
        <v>162</v>
      </c>
      <c r="H7688" t="s">
        <v>134</v>
      </c>
      <c r="I7688" t="s">
        <v>135</v>
      </c>
      <c r="J7688" t="s">
        <v>136</v>
      </c>
      <c r="K7688" t="s">
        <v>137</v>
      </c>
      <c r="L7688" t="s">
        <v>21925</v>
      </c>
      <c r="M7688" t="s">
        <v>21926</v>
      </c>
      <c r="N7688">
        <v>0.86333333300000004</v>
      </c>
      <c r="O7688">
        <v>0</v>
      </c>
      <c r="P7688">
        <v>94</v>
      </c>
      <c r="Q7688">
        <v>0</v>
      </c>
      <c r="R7688">
        <v>5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9.9481310321363186</v>
      </c>
      <c r="Y7688">
        <v>0</v>
      </c>
      <c r="Z7688">
        <v>2.1434556895200005E-2</v>
      </c>
      <c r="AA7688">
        <v>0</v>
      </c>
      <c r="AB7688">
        <v>0</v>
      </c>
      <c r="AC7688">
        <v>0</v>
      </c>
      <c r="AD7688">
        <v>0</v>
      </c>
      <c r="AE7688">
        <v>9.969565589031518</v>
      </c>
    </row>
    <row r="7689" spans="1:31" x14ac:dyDescent="0.25">
      <c r="A7689">
        <v>1734954</v>
      </c>
      <c r="B7689">
        <v>1</v>
      </c>
      <c r="C7689" t="s">
        <v>81</v>
      </c>
      <c r="D7689" t="s">
        <v>112</v>
      </c>
      <c r="E7689" t="s">
        <v>171</v>
      </c>
      <c r="F7689" t="s">
        <v>21927</v>
      </c>
      <c r="G7689" t="s">
        <v>147</v>
      </c>
      <c r="H7689" t="s">
        <v>143</v>
      </c>
      <c r="I7689" t="s">
        <v>135</v>
      </c>
      <c r="J7689" t="s">
        <v>136</v>
      </c>
      <c r="K7689" t="s">
        <v>137</v>
      </c>
      <c r="L7689" t="s">
        <v>21928</v>
      </c>
      <c r="M7689" t="s">
        <v>21929</v>
      </c>
      <c r="N7689">
        <v>0.903888888</v>
      </c>
      <c r="O7689">
        <v>0</v>
      </c>
      <c r="P7689">
        <v>383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58.493594525494238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58.493594525494238</v>
      </c>
    </row>
    <row r="7690" spans="1:31" x14ac:dyDescent="0.25">
      <c r="A7690">
        <v>1734956</v>
      </c>
      <c r="B7690">
        <v>1</v>
      </c>
      <c r="C7690" t="s">
        <v>80</v>
      </c>
      <c r="D7690" t="s">
        <v>93</v>
      </c>
      <c r="E7690" t="s">
        <v>131</v>
      </c>
      <c r="F7690" t="s">
        <v>21930</v>
      </c>
      <c r="G7690" t="s">
        <v>133</v>
      </c>
      <c r="H7690" t="s">
        <v>134</v>
      </c>
      <c r="I7690" t="s">
        <v>135</v>
      </c>
      <c r="J7690" t="s">
        <v>136</v>
      </c>
      <c r="K7690" t="s">
        <v>137</v>
      </c>
      <c r="L7690" t="s">
        <v>21931</v>
      </c>
      <c r="M7690" t="s">
        <v>21932</v>
      </c>
      <c r="N7690">
        <v>3.6850000000000001</v>
      </c>
      <c r="O7690">
        <v>0</v>
      </c>
      <c r="P7690">
        <v>1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</row>
    <row r="7691" spans="1:31" x14ac:dyDescent="0.25">
      <c r="A7691">
        <v>1734957</v>
      </c>
      <c r="B7691">
        <v>1</v>
      </c>
      <c r="C7691" t="s">
        <v>80</v>
      </c>
      <c r="D7691" t="s">
        <v>93</v>
      </c>
      <c r="E7691" t="s">
        <v>160</v>
      </c>
      <c r="F7691" t="s">
        <v>21933</v>
      </c>
      <c r="G7691" t="s">
        <v>162</v>
      </c>
      <c r="H7691" t="s">
        <v>134</v>
      </c>
      <c r="I7691" t="s">
        <v>135</v>
      </c>
      <c r="J7691" t="s">
        <v>136</v>
      </c>
      <c r="K7691" t="s">
        <v>137</v>
      </c>
      <c r="L7691" t="s">
        <v>21934</v>
      </c>
      <c r="M7691" t="s">
        <v>21935</v>
      </c>
      <c r="N7691">
        <v>9.0080555550000003</v>
      </c>
      <c r="O7691">
        <v>0</v>
      </c>
      <c r="P7691">
        <v>32</v>
      </c>
      <c r="Q7691">
        <v>0</v>
      </c>
      <c r="R7691">
        <v>0</v>
      </c>
      <c r="S7691">
        <v>0</v>
      </c>
      <c r="T7691">
        <v>2</v>
      </c>
      <c r="U7691">
        <v>0</v>
      </c>
      <c r="V7691">
        <v>0</v>
      </c>
      <c r="W7691">
        <v>0</v>
      </c>
      <c r="X7691">
        <v>19.359975036062284</v>
      </c>
      <c r="Y7691">
        <v>0</v>
      </c>
      <c r="Z7691">
        <v>0</v>
      </c>
      <c r="AA7691">
        <v>0</v>
      </c>
      <c r="AB7691">
        <v>5.4020230233233972</v>
      </c>
      <c r="AC7691">
        <v>0</v>
      </c>
      <c r="AD7691">
        <v>0</v>
      </c>
      <c r="AE7691">
        <v>24.761998059385682</v>
      </c>
    </row>
    <row r="7692" spans="1:31" x14ac:dyDescent="0.25">
      <c r="A7692">
        <v>1734958</v>
      </c>
      <c r="B7692">
        <v>1</v>
      </c>
      <c r="C7692" t="s">
        <v>80</v>
      </c>
      <c r="D7692" t="s">
        <v>85</v>
      </c>
      <c r="E7692" t="s">
        <v>131</v>
      </c>
      <c r="F7692" t="s">
        <v>21936</v>
      </c>
      <c r="G7692" t="s">
        <v>157</v>
      </c>
      <c r="H7692" t="s">
        <v>134</v>
      </c>
      <c r="I7692" t="s">
        <v>135</v>
      </c>
      <c r="J7692" t="s">
        <v>3</v>
      </c>
      <c r="K7692" t="s">
        <v>137</v>
      </c>
      <c r="L7692" t="s">
        <v>21937</v>
      </c>
      <c r="M7692" t="s">
        <v>21938</v>
      </c>
      <c r="N7692">
        <v>2.9538888879999998</v>
      </c>
      <c r="O7692">
        <v>0</v>
      </c>
      <c r="P7692">
        <v>1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</row>
    <row r="7693" spans="1:31" x14ac:dyDescent="0.25">
      <c r="A7693">
        <v>1734961</v>
      </c>
      <c r="B7693">
        <v>1</v>
      </c>
      <c r="C7693" t="s">
        <v>80</v>
      </c>
      <c r="D7693" t="s">
        <v>89</v>
      </c>
      <c r="E7693" t="s">
        <v>171</v>
      </c>
      <c r="F7693" t="s">
        <v>21939</v>
      </c>
      <c r="G7693" t="s">
        <v>316</v>
      </c>
      <c r="H7693" t="s">
        <v>143</v>
      </c>
      <c r="I7693" t="s">
        <v>135</v>
      </c>
      <c r="J7693" t="s">
        <v>136</v>
      </c>
      <c r="K7693" t="s">
        <v>153</v>
      </c>
      <c r="L7693" t="s">
        <v>21940</v>
      </c>
      <c r="M7693" t="s">
        <v>21941</v>
      </c>
      <c r="N7693">
        <v>0.156266666</v>
      </c>
      <c r="O7693">
        <v>0</v>
      </c>
      <c r="P7693">
        <v>886</v>
      </c>
      <c r="Q7693">
        <v>0</v>
      </c>
      <c r="R7693">
        <v>26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57.71622104423566</v>
      </c>
      <c r="Y7693">
        <v>0</v>
      </c>
      <c r="Z7693">
        <v>0.64854548172157711</v>
      </c>
      <c r="AA7693">
        <v>0</v>
      </c>
      <c r="AB7693">
        <v>0</v>
      </c>
      <c r="AC7693">
        <v>0</v>
      </c>
      <c r="AD7693">
        <v>0</v>
      </c>
      <c r="AE7693">
        <v>58.364766525957236</v>
      </c>
    </row>
    <row r="7694" spans="1:31" x14ac:dyDescent="0.25">
      <c r="A7694">
        <v>1734977</v>
      </c>
      <c r="B7694">
        <v>1</v>
      </c>
      <c r="C7694" t="s">
        <v>81</v>
      </c>
      <c r="D7694" t="s">
        <v>114</v>
      </c>
      <c r="E7694" t="s">
        <v>171</v>
      </c>
      <c r="F7694" t="s">
        <v>21601</v>
      </c>
      <c r="G7694" t="s">
        <v>152</v>
      </c>
      <c r="H7694" t="s">
        <v>143</v>
      </c>
      <c r="I7694" t="s">
        <v>135</v>
      </c>
      <c r="J7694" t="s">
        <v>136</v>
      </c>
      <c r="K7694" t="s">
        <v>153</v>
      </c>
      <c r="L7694" t="s">
        <v>21603</v>
      </c>
      <c r="M7694" t="s">
        <v>21942</v>
      </c>
      <c r="N7694">
        <v>5.5575000000000001</v>
      </c>
      <c r="O7694">
        <v>0</v>
      </c>
      <c r="P7694">
        <v>11</v>
      </c>
      <c r="Q7694">
        <v>0</v>
      </c>
      <c r="R7694">
        <v>3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8.6531369191838383</v>
      </c>
      <c r="Y7694">
        <v>0</v>
      </c>
      <c r="Z7694">
        <v>0.62029446655283427</v>
      </c>
      <c r="AA7694">
        <v>0</v>
      </c>
      <c r="AB7694">
        <v>0</v>
      </c>
      <c r="AC7694">
        <v>0</v>
      </c>
      <c r="AD7694">
        <v>0</v>
      </c>
      <c r="AE7694">
        <v>9.2734313857366732</v>
      </c>
    </row>
    <row r="7695" spans="1:31" x14ac:dyDescent="0.25">
      <c r="A7695">
        <v>1734988</v>
      </c>
      <c r="B7695">
        <v>1</v>
      </c>
      <c r="C7695" t="s">
        <v>81</v>
      </c>
      <c r="D7695" t="s">
        <v>120</v>
      </c>
      <c r="E7695" t="s">
        <v>189</v>
      </c>
      <c r="F7695" t="s">
        <v>21943</v>
      </c>
      <c r="G7695" t="s">
        <v>147</v>
      </c>
      <c r="H7695" t="s">
        <v>143</v>
      </c>
      <c r="I7695" t="s">
        <v>135</v>
      </c>
      <c r="J7695" t="s">
        <v>136</v>
      </c>
      <c r="K7695" t="s">
        <v>137</v>
      </c>
      <c r="L7695" t="s">
        <v>21944</v>
      </c>
      <c r="M7695" t="s">
        <v>21945</v>
      </c>
      <c r="N7695">
        <v>1.3719444439999999</v>
      </c>
      <c r="O7695">
        <v>0</v>
      </c>
      <c r="P7695">
        <v>70</v>
      </c>
      <c r="Q7695">
        <v>54</v>
      </c>
      <c r="R7695">
        <v>9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24.060667952046366</v>
      </c>
      <c r="Y7695">
        <v>82.867057064259882</v>
      </c>
      <c r="Z7695">
        <v>3.3086338600855911</v>
      </c>
      <c r="AA7695">
        <v>0</v>
      </c>
      <c r="AB7695">
        <v>0</v>
      </c>
      <c r="AC7695">
        <v>0</v>
      </c>
      <c r="AD7695">
        <v>0</v>
      </c>
      <c r="AE7695">
        <v>110.23635887639185</v>
      </c>
    </row>
    <row r="7696" spans="1:31" x14ac:dyDescent="0.25">
      <c r="A7696">
        <v>1734989</v>
      </c>
      <c r="B7696">
        <v>1</v>
      </c>
      <c r="C7696" t="s">
        <v>81</v>
      </c>
      <c r="D7696" t="s">
        <v>127</v>
      </c>
      <c r="E7696" t="s">
        <v>150</v>
      </c>
      <c r="F7696" t="s">
        <v>21946</v>
      </c>
      <c r="G7696" t="s">
        <v>186</v>
      </c>
      <c r="H7696" t="s">
        <v>134</v>
      </c>
      <c r="I7696" t="s">
        <v>135</v>
      </c>
      <c r="J7696" t="s">
        <v>136</v>
      </c>
      <c r="K7696" t="s">
        <v>137</v>
      </c>
      <c r="L7696" t="s">
        <v>21947</v>
      </c>
      <c r="M7696" t="s">
        <v>21948</v>
      </c>
      <c r="N7696">
        <v>1.2180555550000001</v>
      </c>
      <c r="O7696">
        <v>0</v>
      </c>
      <c r="P7696">
        <v>57</v>
      </c>
      <c r="Q7696">
        <v>1</v>
      </c>
      <c r="R7696">
        <v>1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6.2500194703490672</v>
      </c>
      <c r="Y7696">
        <v>0.19811512411666807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6.4481345944657349</v>
      </c>
    </row>
    <row r="7697" spans="1:31" x14ac:dyDescent="0.25">
      <c r="A7697">
        <v>1734990</v>
      </c>
      <c r="B7697">
        <v>1</v>
      </c>
      <c r="C7697" t="s">
        <v>80</v>
      </c>
      <c r="D7697" t="s">
        <v>104</v>
      </c>
      <c r="E7697" t="s">
        <v>160</v>
      </c>
      <c r="F7697" t="s">
        <v>21949</v>
      </c>
      <c r="G7697" t="s">
        <v>1680</v>
      </c>
      <c r="H7697" t="s">
        <v>134</v>
      </c>
      <c r="I7697" t="s">
        <v>135</v>
      </c>
      <c r="J7697" t="s">
        <v>136</v>
      </c>
      <c r="K7697" t="s">
        <v>137</v>
      </c>
      <c r="L7697" t="s">
        <v>21950</v>
      </c>
      <c r="M7697" t="s">
        <v>21951</v>
      </c>
      <c r="N7697">
        <v>2.929444444</v>
      </c>
      <c r="O7697">
        <v>0</v>
      </c>
      <c r="P7697">
        <v>106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61.417683656693981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61.417683656693981</v>
      </c>
    </row>
    <row r="7698" spans="1:31" x14ac:dyDescent="0.25">
      <c r="A7698">
        <v>1734991</v>
      </c>
      <c r="B7698">
        <v>1</v>
      </c>
      <c r="C7698" t="s">
        <v>80</v>
      </c>
      <c r="D7698" t="s">
        <v>102</v>
      </c>
      <c r="E7698" t="s">
        <v>150</v>
      </c>
      <c r="F7698" t="s">
        <v>21952</v>
      </c>
      <c r="G7698" t="s">
        <v>186</v>
      </c>
      <c r="H7698" t="s">
        <v>134</v>
      </c>
      <c r="I7698" t="s">
        <v>135</v>
      </c>
      <c r="J7698" t="s">
        <v>136</v>
      </c>
      <c r="K7698" t="s">
        <v>137</v>
      </c>
      <c r="L7698" t="s">
        <v>21953</v>
      </c>
      <c r="M7698" t="s">
        <v>21954</v>
      </c>
      <c r="N7698">
        <v>2.6988888879999999</v>
      </c>
      <c r="O7698">
        <v>0</v>
      </c>
      <c r="P7698">
        <v>21</v>
      </c>
      <c r="Q7698">
        <v>0</v>
      </c>
      <c r="R7698">
        <v>35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11.907258859428865</v>
      </c>
      <c r="Y7698">
        <v>0</v>
      </c>
      <c r="Z7698">
        <v>20.558457496692132</v>
      </c>
      <c r="AA7698">
        <v>0</v>
      </c>
      <c r="AB7698">
        <v>0</v>
      </c>
      <c r="AC7698">
        <v>0</v>
      </c>
      <c r="AD7698">
        <v>0</v>
      </c>
      <c r="AE7698">
        <v>32.465716356120993</v>
      </c>
    </row>
    <row r="7699" spans="1:31" x14ac:dyDescent="0.25">
      <c r="A7699">
        <v>1734992</v>
      </c>
      <c r="B7699">
        <v>1</v>
      </c>
      <c r="C7699" t="s">
        <v>80</v>
      </c>
      <c r="D7699" t="s">
        <v>83</v>
      </c>
      <c r="E7699" t="s">
        <v>131</v>
      </c>
      <c r="F7699" t="s">
        <v>21955</v>
      </c>
      <c r="G7699" t="s">
        <v>242</v>
      </c>
      <c r="H7699" t="s">
        <v>134</v>
      </c>
      <c r="I7699" t="s">
        <v>135</v>
      </c>
      <c r="J7699" t="s">
        <v>136</v>
      </c>
      <c r="K7699" t="s">
        <v>137</v>
      </c>
      <c r="L7699" t="s">
        <v>21956</v>
      </c>
      <c r="M7699" t="s">
        <v>21957</v>
      </c>
      <c r="N7699">
        <v>9.6183333330000007</v>
      </c>
      <c r="O7699">
        <v>0</v>
      </c>
      <c r="P7699">
        <v>24</v>
      </c>
      <c r="Q7699">
        <v>0</v>
      </c>
      <c r="R7699">
        <v>0</v>
      </c>
      <c r="S7699">
        <v>0</v>
      </c>
      <c r="T7699">
        <v>3</v>
      </c>
      <c r="U7699">
        <v>0</v>
      </c>
      <c r="V7699">
        <v>0</v>
      </c>
      <c r="W7699">
        <v>0</v>
      </c>
      <c r="X7699">
        <v>57.14116604267268</v>
      </c>
      <c r="Y7699">
        <v>0</v>
      </c>
      <c r="Z7699">
        <v>0</v>
      </c>
      <c r="AA7699">
        <v>0</v>
      </c>
      <c r="AB7699">
        <v>2.37127593154058</v>
      </c>
      <c r="AC7699">
        <v>0</v>
      </c>
      <c r="AD7699">
        <v>0</v>
      </c>
      <c r="AE7699">
        <v>59.51244197421326</v>
      </c>
    </row>
    <row r="7700" spans="1:31" x14ac:dyDescent="0.25">
      <c r="A7700">
        <v>1734993</v>
      </c>
      <c r="B7700">
        <v>1</v>
      </c>
      <c r="C7700" t="s">
        <v>80</v>
      </c>
      <c r="D7700" t="s">
        <v>101</v>
      </c>
      <c r="E7700" t="s">
        <v>131</v>
      </c>
      <c r="F7700" t="s">
        <v>21958</v>
      </c>
      <c r="G7700" t="s">
        <v>133</v>
      </c>
      <c r="H7700" t="s">
        <v>134</v>
      </c>
      <c r="I7700" t="s">
        <v>135</v>
      </c>
      <c r="J7700" t="s">
        <v>136</v>
      </c>
      <c r="K7700" t="s">
        <v>137</v>
      </c>
      <c r="L7700" t="s">
        <v>21959</v>
      </c>
      <c r="M7700" t="s">
        <v>21960</v>
      </c>
      <c r="N7700">
        <v>7.9638888879999996</v>
      </c>
      <c r="O7700">
        <v>0</v>
      </c>
      <c r="P7700">
        <v>9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34.119705182571238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34.119705182571238</v>
      </c>
    </row>
    <row r="7701" spans="1:31" x14ac:dyDescent="0.25">
      <c r="A7701">
        <v>1734994</v>
      </c>
      <c r="B7701">
        <v>1</v>
      </c>
      <c r="C7701" t="s">
        <v>80</v>
      </c>
      <c r="D7701" t="s">
        <v>83</v>
      </c>
      <c r="E7701" t="s">
        <v>189</v>
      </c>
      <c r="F7701" t="s">
        <v>21961</v>
      </c>
      <c r="G7701" t="s">
        <v>147</v>
      </c>
      <c r="H7701" t="s">
        <v>143</v>
      </c>
      <c r="I7701" t="s">
        <v>135</v>
      </c>
      <c r="J7701" t="s">
        <v>136</v>
      </c>
      <c r="K7701" t="s">
        <v>137</v>
      </c>
      <c r="L7701" t="s">
        <v>21962</v>
      </c>
      <c r="M7701" t="s">
        <v>21963</v>
      </c>
      <c r="N7701">
        <v>0.188888888</v>
      </c>
      <c r="O7701">
        <v>0</v>
      </c>
      <c r="P7701">
        <v>2598</v>
      </c>
      <c r="Q7701">
        <v>0</v>
      </c>
      <c r="R7701">
        <v>22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140.03120153208408</v>
      </c>
      <c r="Y7701">
        <v>0</v>
      </c>
      <c r="Z7701">
        <v>4.5051971076932107</v>
      </c>
      <c r="AA7701">
        <v>0</v>
      </c>
      <c r="AB7701">
        <v>0</v>
      </c>
      <c r="AC7701">
        <v>0</v>
      </c>
      <c r="AD7701">
        <v>0</v>
      </c>
      <c r="AE7701">
        <v>144.5363986397773</v>
      </c>
    </row>
    <row r="7702" spans="1:31" x14ac:dyDescent="0.25">
      <c r="A7702">
        <v>1734995</v>
      </c>
      <c r="B7702">
        <v>1</v>
      </c>
      <c r="C7702" t="s">
        <v>80</v>
      </c>
      <c r="D7702" t="s">
        <v>96</v>
      </c>
      <c r="E7702" t="s">
        <v>160</v>
      </c>
      <c r="F7702" t="s">
        <v>1116</v>
      </c>
      <c r="G7702" t="s">
        <v>162</v>
      </c>
      <c r="H7702" t="s">
        <v>134</v>
      </c>
      <c r="I7702" t="s">
        <v>135</v>
      </c>
      <c r="J7702" t="s">
        <v>136</v>
      </c>
      <c r="K7702" t="s">
        <v>137</v>
      </c>
      <c r="L7702" t="s">
        <v>21964</v>
      </c>
      <c r="M7702" t="s">
        <v>21965</v>
      </c>
      <c r="N7702">
        <v>3.758611111</v>
      </c>
      <c r="O7702">
        <v>0</v>
      </c>
      <c r="P7702">
        <v>197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347.36250567149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347.36250567149</v>
      </c>
    </row>
    <row r="7703" spans="1:31" x14ac:dyDescent="0.25">
      <c r="A7703">
        <v>1734996</v>
      </c>
      <c r="B7703">
        <v>1</v>
      </c>
      <c r="C7703" t="s">
        <v>80</v>
      </c>
      <c r="D7703" t="s">
        <v>103</v>
      </c>
      <c r="E7703" t="s">
        <v>160</v>
      </c>
      <c r="F7703" t="s">
        <v>21966</v>
      </c>
      <c r="G7703" t="s">
        <v>162</v>
      </c>
      <c r="H7703" t="s">
        <v>134</v>
      </c>
      <c r="I7703" t="s">
        <v>135</v>
      </c>
      <c r="J7703" t="s">
        <v>136</v>
      </c>
      <c r="K7703" t="s">
        <v>137</v>
      </c>
      <c r="L7703" t="s">
        <v>21967</v>
      </c>
      <c r="M7703" t="s">
        <v>21968</v>
      </c>
      <c r="N7703">
        <v>1.3763888879999999</v>
      </c>
      <c r="O7703">
        <v>0</v>
      </c>
      <c r="P7703">
        <v>0</v>
      </c>
      <c r="Q7703">
        <v>0</v>
      </c>
      <c r="R7703">
        <v>4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2.0935771042289071</v>
      </c>
      <c r="AA7703">
        <v>0</v>
      </c>
      <c r="AB7703">
        <v>0</v>
      </c>
      <c r="AC7703">
        <v>0</v>
      </c>
      <c r="AD7703">
        <v>0</v>
      </c>
      <c r="AE7703">
        <v>2.0935771042289071</v>
      </c>
    </row>
    <row r="7704" spans="1:31" x14ac:dyDescent="0.25">
      <c r="A7704">
        <v>1734997</v>
      </c>
      <c r="B7704">
        <v>1</v>
      </c>
      <c r="C7704" t="s">
        <v>81</v>
      </c>
      <c r="D7704" t="s">
        <v>112</v>
      </c>
      <c r="E7704" t="s">
        <v>160</v>
      </c>
      <c r="F7704" t="s">
        <v>14077</v>
      </c>
      <c r="G7704" t="s">
        <v>305</v>
      </c>
      <c r="H7704" t="s">
        <v>134</v>
      </c>
      <c r="I7704" t="s">
        <v>135</v>
      </c>
      <c r="J7704" t="s">
        <v>136</v>
      </c>
      <c r="K7704" t="s">
        <v>137</v>
      </c>
      <c r="L7704" t="s">
        <v>21969</v>
      </c>
      <c r="M7704" t="s">
        <v>21970</v>
      </c>
      <c r="N7704">
        <v>4.5822222220000004</v>
      </c>
      <c r="O7704">
        <v>0</v>
      </c>
      <c r="P7704">
        <v>3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0.38467063962791109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0.38467063962791109</v>
      </c>
    </row>
    <row r="7705" spans="1:31" x14ac:dyDescent="0.25">
      <c r="A7705">
        <v>1734998</v>
      </c>
      <c r="B7705">
        <v>1</v>
      </c>
      <c r="C7705" t="s">
        <v>80</v>
      </c>
      <c r="D7705" t="s">
        <v>83</v>
      </c>
      <c r="E7705" t="s">
        <v>171</v>
      </c>
      <c r="F7705" t="s">
        <v>13278</v>
      </c>
      <c r="G7705" t="s">
        <v>911</v>
      </c>
      <c r="H7705" t="s">
        <v>143</v>
      </c>
      <c r="I7705" t="s">
        <v>135</v>
      </c>
      <c r="J7705" t="s">
        <v>136</v>
      </c>
      <c r="K7705" t="s">
        <v>137</v>
      </c>
      <c r="L7705" t="s">
        <v>21971</v>
      </c>
      <c r="M7705" t="s">
        <v>21972</v>
      </c>
      <c r="N7705">
        <v>1.4755555549999999</v>
      </c>
      <c r="O7705">
        <v>0</v>
      </c>
      <c r="P7705">
        <v>903</v>
      </c>
      <c r="Q7705">
        <v>0</v>
      </c>
      <c r="R7705">
        <v>12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391.11041363843208</v>
      </c>
      <c r="Y7705">
        <v>0</v>
      </c>
      <c r="Z7705">
        <v>19.175457250636875</v>
      </c>
      <c r="AA7705">
        <v>0</v>
      </c>
      <c r="AB7705">
        <v>0</v>
      </c>
      <c r="AC7705">
        <v>0</v>
      </c>
      <c r="AD7705">
        <v>0</v>
      </c>
      <c r="AE7705">
        <v>410.28587088906897</v>
      </c>
    </row>
    <row r="7706" spans="1:31" x14ac:dyDescent="0.25">
      <c r="A7706">
        <v>1735000</v>
      </c>
      <c r="B7706">
        <v>1</v>
      </c>
      <c r="C7706" t="s">
        <v>80</v>
      </c>
      <c r="D7706" t="s">
        <v>84</v>
      </c>
      <c r="E7706" t="s">
        <v>441</v>
      </c>
      <c r="F7706" t="s">
        <v>17814</v>
      </c>
      <c r="G7706" t="s">
        <v>904</v>
      </c>
      <c r="H7706" t="s">
        <v>134</v>
      </c>
      <c r="I7706" t="s">
        <v>135</v>
      </c>
      <c r="J7706" t="s">
        <v>136</v>
      </c>
      <c r="K7706" t="s">
        <v>137</v>
      </c>
      <c r="L7706" t="s">
        <v>21973</v>
      </c>
      <c r="M7706" t="s">
        <v>21974</v>
      </c>
      <c r="N7706">
        <v>3.2819444440000001</v>
      </c>
      <c r="O7706">
        <v>0</v>
      </c>
      <c r="P7706">
        <v>81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56.009189793186586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56.009189793186586</v>
      </c>
    </row>
    <row r="7707" spans="1:31" x14ac:dyDescent="0.25">
      <c r="A7707">
        <v>1735002</v>
      </c>
      <c r="B7707">
        <v>1</v>
      </c>
      <c r="C7707" t="s">
        <v>80</v>
      </c>
      <c r="D7707" t="s">
        <v>94</v>
      </c>
      <c r="E7707" t="s">
        <v>160</v>
      </c>
      <c r="F7707" t="s">
        <v>21975</v>
      </c>
      <c r="G7707" t="s">
        <v>162</v>
      </c>
      <c r="H7707" t="s">
        <v>134</v>
      </c>
      <c r="I7707" t="s">
        <v>135</v>
      </c>
      <c r="J7707" t="s">
        <v>136</v>
      </c>
      <c r="K7707" t="s">
        <v>137</v>
      </c>
      <c r="L7707" t="s">
        <v>21976</v>
      </c>
      <c r="M7707" t="s">
        <v>21977</v>
      </c>
      <c r="N7707">
        <v>2.8283333329999998</v>
      </c>
      <c r="O7707">
        <v>0</v>
      </c>
      <c r="P7707">
        <v>68</v>
      </c>
      <c r="Q7707">
        <v>0</v>
      </c>
      <c r="R7707">
        <v>6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28.576934156280011</v>
      </c>
      <c r="Y7707">
        <v>0</v>
      </c>
      <c r="Z7707">
        <v>0.57564766411934587</v>
      </c>
      <c r="AA7707">
        <v>0</v>
      </c>
      <c r="AB7707">
        <v>0</v>
      </c>
      <c r="AC7707">
        <v>0</v>
      </c>
      <c r="AD7707">
        <v>0</v>
      </c>
      <c r="AE7707">
        <v>29.152581820399355</v>
      </c>
    </row>
    <row r="7708" spans="1:31" x14ac:dyDescent="0.25">
      <c r="A7708">
        <v>1735003</v>
      </c>
      <c r="B7708">
        <v>1</v>
      </c>
      <c r="C7708" t="s">
        <v>80</v>
      </c>
      <c r="D7708" t="s">
        <v>100</v>
      </c>
      <c r="E7708" t="s">
        <v>131</v>
      </c>
      <c r="F7708" t="s">
        <v>21978</v>
      </c>
      <c r="G7708" t="s">
        <v>133</v>
      </c>
      <c r="H7708" t="s">
        <v>134</v>
      </c>
      <c r="I7708" t="s">
        <v>135</v>
      </c>
      <c r="J7708" t="s">
        <v>136</v>
      </c>
      <c r="K7708" t="s">
        <v>137</v>
      </c>
      <c r="L7708" t="s">
        <v>21979</v>
      </c>
      <c r="M7708" t="s">
        <v>21980</v>
      </c>
      <c r="N7708">
        <v>2.0108333329999999</v>
      </c>
      <c r="O7708">
        <v>0</v>
      </c>
      <c r="P7708">
        <v>1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0.48872484514839892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0.48872484514839892</v>
      </c>
    </row>
    <row r="7709" spans="1:31" x14ac:dyDescent="0.25">
      <c r="A7709">
        <v>1735005</v>
      </c>
      <c r="B7709">
        <v>1</v>
      </c>
      <c r="C7709" t="s">
        <v>80</v>
      </c>
      <c r="D7709" t="s">
        <v>96</v>
      </c>
      <c r="E7709" t="s">
        <v>131</v>
      </c>
      <c r="F7709" t="s">
        <v>21981</v>
      </c>
      <c r="G7709" t="s">
        <v>238</v>
      </c>
      <c r="H7709" t="s">
        <v>134</v>
      </c>
      <c r="I7709" t="s">
        <v>135</v>
      </c>
      <c r="J7709" t="s">
        <v>136</v>
      </c>
      <c r="K7709" t="s">
        <v>137</v>
      </c>
      <c r="L7709" t="s">
        <v>21982</v>
      </c>
      <c r="M7709" t="s">
        <v>21983</v>
      </c>
      <c r="N7709">
        <v>6.3075000000000001</v>
      </c>
      <c r="O7709">
        <v>0</v>
      </c>
      <c r="P7709">
        <v>1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0.23442664936191671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0.23442664936191671</v>
      </c>
    </row>
    <row r="7710" spans="1:31" x14ac:dyDescent="0.25">
      <c r="A7710">
        <v>1735008</v>
      </c>
      <c r="B7710">
        <v>1</v>
      </c>
      <c r="C7710" t="s">
        <v>81</v>
      </c>
      <c r="D7710" t="s">
        <v>120</v>
      </c>
      <c r="E7710" t="s">
        <v>131</v>
      </c>
      <c r="F7710" t="s">
        <v>21984</v>
      </c>
      <c r="G7710" t="s">
        <v>133</v>
      </c>
      <c r="H7710" t="s">
        <v>134</v>
      </c>
      <c r="I7710" t="s">
        <v>135</v>
      </c>
      <c r="J7710" t="s">
        <v>136</v>
      </c>
      <c r="K7710" t="s">
        <v>137</v>
      </c>
      <c r="L7710" t="s">
        <v>21985</v>
      </c>
      <c r="M7710" t="s">
        <v>21986</v>
      </c>
      <c r="N7710">
        <v>4.2341666660000001</v>
      </c>
      <c r="O7710">
        <v>0</v>
      </c>
      <c r="P7710">
        <v>1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0.14550400508899944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0.14550400508899944</v>
      </c>
    </row>
    <row r="7711" spans="1:31" x14ac:dyDescent="0.25">
      <c r="A7711">
        <v>1735013</v>
      </c>
      <c r="B7711">
        <v>1</v>
      </c>
      <c r="C7711" t="s">
        <v>80</v>
      </c>
      <c r="D7711" t="s">
        <v>93</v>
      </c>
      <c r="E7711" t="s">
        <v>131</v>
      </c>
      <c r="F7711" t="s">
        <v>21987</v>
      </c>
      <c r="G7711" t="s">
        <v>133</v>
      </c>
      <c r="H7711" t="s">
        <v>134</v>
      </c>
      <c r="I7711" t="s">
        <v>135</v>
      </c>
      <c r="J7711" t="s">
        <v>136</v>
      </c>
      <c r="K7711" t="s">
        <v>137</v>
      </c>
      <c r="L7711" t="s">
        <v>21988</v>
      </c>
      <c r="M7711" t="s">
        <v>21989</v>
      </c>
      <c r="N7711">
        <v>1.407777777</v>
      </c>
      <c r="O7711">
        <v>0</v>
      </c>
      <c r="P7711">
        <v>1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1.9705350714770004E-2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1.9705350714770004E-2</v>
      </c>
    </row>
    <row r="7712" spans="1:31" x14ac:dyDescent="0.25">
      <c r="A7712">
        <v>1735015</v>
      </c>
      <c r="B7712">
        <v>1</v>
      </c>
      <c r="C7712" t="s">
        <v>80</v>
      </c>
      <c r="D7712" t="s">
        <v>92</v>
      </c>
      <c r="E7712" t="s">
        <v>131</v>
      </c>
      <c r="F7712" t="s">
        <v>21990</v>
      </c>
      <c r="G7712" t="s">
        <v>133</v>
      </c>
      <c r="H7712" t="s">
        <v>134</v>
      </c>
      <c r="I7712" t="s">
        <v>135</v>
      </c>
      <c r="J7712" t="s">
        <v>136</v>
      </c>
      <c r="K7712" t="s">
        <v>137</v>
      </c>
      <c r="L7712" t="s">
        <v>21991</v>
      </c>
      <c r="M7712" t="s">
        <v>21992</v>
      </c>
      <c r="N7712">
        <v>2.6155555549999998</v>
      </c>
      <c r="O7712">
        <v>0</v>
      </c>
      <c r="P7712">
        <v>1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2.8620869571822226E-3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2.8620869571822226E-3</v>
      </c>
    </row>
    <row r="7713" spans="1:31" x14ac:dyDescent="0.25">
      <c r="A7713">
        <v>1735016</v>
      </c>
      <c r="B7713">
        <v>1</v>
      </c>
      <c r="C7713" t="s">
        <v>80</v>
      </c>
      <c r="D7713" t="s">
        <v>101</v>
      </c>
      <c r="E7713" t="s">
        <v>131</v>
      </c>
      <c r="F7713" t="s">
        <v>21993</v>
      </c>
      <c r="G7713" t="s">
        <v>133</v>
      </c>
      <c r="H7713" t="s">
        <v>134</v>
      </c>
      <c r="I7713" t="s">
        <v>135</v>
      </c>
      <c r="J7713" t="s">
        <v>136</v>
      </c>
      <c r="K7713" t="s">
        <v>137</v>
      </c>
      <c r="L7713" t="s">
        <v>21994</v>
      </c>
      <c r="M7713" t="s">
        <v>21995</v>
      </c>
      <c r="N7713">
        <v>10.796944443999999</v>
      </c>
      <c r="O7713">
        <v>0</v>
      </c>
      <c r="P7713">
        <v>1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0.73537005786858778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0.73537005786858778</v>
      </c>
    </row>
    <row r="7714" spans="1:31" x14ac:dyDescent="0.25">
      <c r="A7714">
        <v>1735017</v>
      </c>
      <c r="B7714">
        <v>1</v>
      </c>
      <c r="C7714" t="s">
        <v>80</v>
      </c>
      <c r="D7714" t="s">
        <v>109</v>
      </c>
      <c r="E7714" t="s">
        <v>131</v>
      </c>
      <c r="F7714" t="s">
        <v>21996</v>
      </c>
      <c r="G7714" t="s">
        <v>133</v>
      </c>
      <c r="H7714" t="s">
        <v>134</v>
      </c>
      <c r="I7714" t="s">
        <v>135</v>
      </c>
      <c r="J7714" t="s">
        <v>136</v>
      </c>
      <c r="K7714" t="s">
        <v>137</v>
      </c>
      <c r="L7714" t="s">
        <v>21997</v>
      </c>
      <c r="M7714" t="s">
        <v>21998</v>
      </c>
      <c r="N7714">
        <v>0.73805555499999997</v>
      </c>
      <c r="O7714">
        <v>0</v>
      </c>
      <c r="P7714">
        <v>1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3.8987201203182227E-2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3.8987201203182227E-2</v>
      </c>
    </row>
    <row r="7715" spans="1:31" x14ac:dyDescent="0.25">
      <c r="A7715">
        <v>1735019</v>
      </c>
      <c r="B7715">
        <v>1</v>
      </c>
      <c r="C7715" t="s">
        <v>80</v>
      </c>
      <c r="D7715" t="s">
        <v>100</v>
      </c>
      <c r="E7715" t="s">
        <v>140</v>
      </c>
      <c r="F7715" t="s">
        <v>21999</v>
      </c>
      <c r="G7715" t="s">
        <v>173</v>
      </c>
      <c r="H7715" t="s">
        <v>143</v>
      </c>
      <c r="I7715" t="s">
        <v>135</v>
      </c>
      <c r="J7715" t="s">
        <v>136</v>
      </c>
      <c r="K7715" t="s">
        <v>153</v>
      </c>
      <c r="L7715" t="s">
        <v>22000</v>
      </c>
      <c r="M7715" t="s">
        <v>22001</v>
      </c>
      <c r="N7715">
        <v>0.69583333300000005</v>
      </c>
      <c r="O7715">
        <v>0</v>
      </c>
      <c r="P7715">
        <v>109</v>
      </c>
      <c r="Q7715">
        <v>0</v>
      </c>
      <c r="R7715">
        <v>0</v>
      </c>
      <c r="S7715">
        <v>0</v>
      </c>
      <c r="T7715">
        <v>44</v>
      </c>
      <c r="U7715">
        <v>0</v>
      </c>
      <c r="V7715">
        <v>0</v>
      </c>
      <c r="W7715">
        <v>0</v>
      </c>
      <c r="X7715">
        <v>20.060985737005964</v>
      </c>
      <c r="Y7715">
        <v>0</v>
      </c>
      <c r="Z7715">
        <v>0</v>
      </c>
      <c r="AA7715">
        <v>0</v>
      </c>
      <c r="AB7715">
        <v>31.941575980278355</v>
      </c>
      <c r="AC7715">
        <v>0</v>
      </c>
      <c r="AD7715">
        <v>0</v>
      </c>
      <c r="AE7715">
        <v>52.002561717284323</v>
      </c>
    </row>
    <row r="7716" spans="1:31" x14ac:dyDescent="0.25">
      <c r="A7716">
        <v>1735020</v>
      </c>
      <c r="B7716">
        <v>1</v>
      </c>
      <c r="C7716" t="s">
        <v>80</v>
      </c>
      <c r="D7716" t="s">
        <v>108</v>
      </c>
      <c r="E7716" t="s">
        <v>131</v>
      </c>
      <c r="F7716" t="s">
        <v>22002</v>
      </c>
      <c r="G7716" t="s">
        <v>133</v>
      </c>
      <c r="H7716" t="s">
        <v>134</v>
      </c>
      <c r="I7716" t="s">
        <v>135</v>
      </c>
      <c r="J7716" t="s">
        <v>136</v>
      </c>
      <c r="K7716" t="s">
        <v>137</v>
      </c>
      <c r="L7716" t="s">
        <v>22003</v>
      </c>
      <c r="M7716" t="s">
        <v>22004</v>
      </c>
      <c r="N7716">
        <v>1.6841666660000001</v>
      </c>
      <c r="O7716">
        <v>0</v>
      </c>
      <c r="P7716">
        <v>1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0.81164703100033342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0.81164703100033342</v>
      </c>
    </row>
    <row r="7717" spans="1:31" x14ac:dyDescent="0.25">
      <c r="A7717">
        <v>1735021</v>
      </c>
      <c r="B7717">
        <v>1</v>
      </c>
      <c r="C7717" t="s">
        <v>81</v>
      </c>
      <c r="D7717" t="s">
        <v>112</v>
      </c>
      <c r="E7717" t="s">
        <v>131</v>
      </c>
      <c r="F7717" t="s">
        <v>22005</v>
      </c>
      <c r="G7717" t="s">
        <v>269</v>
      </c>
      <c r="H7717" t="s">
        <v>134</v>
      </c>
      <c r="I7717" t="s">
        <v>135</v>
      </c>
      <c r="J7717" t="s">
        <v>136</v>
      </c>
      <c r="K7717" t="s">
        <v>137</v>
      </c>
      <c r="L7717" t="s">
        <v>22006</v>
      </c>
      <c r="M7717" t="s">
        <v>22007</v>
      </c>
      <c r="N7717">
        <v>1.977222222</v>
      </c>
      <c r="O7717">
        <v>0</v>
      </c>
      <c r="P7717">
        <v>1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0.82078396841229839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0.82078396841229839</v>
      </c>
    </row>
    <row r="7718" spans="1:31" x14ac:dyDescent="0.25">
      <c r="A7718">
        <v>1735024</v>
      </c>
      <c r="B7718">
        <v>1</v>
      </c>
      <c r="C7718" t="s">
        <v>80</v>
      </c>
      <c r="D7718" t="s">
        <v>88</v>
      </c>
      <c r="E7718" t="s">
        <v>131</v>
      </c>
      <c r="F7718" t="s">
        <v>22008</v>
      </c>
      <c r="G7718" t="s">
        <v>133</v>
      </c>
      <c r="H7718" t="s">
        <v>134</v>
      </c>
      <c r="I7718" t="s">
        <v>135</v>
      </c>
      <c r="J7718" t="s">
        <v>136</v>
      </c>
      <c r="K7718" t="s">
        <v>137</v>
      </c>
      <c r="L7718" t="s">
        <v>22009</v>
      </c>
      <c r="M7718" t="s">
        <v>22010</v>
      </c>
      <c r="N7718">
        <v>1.932222222</v>
      </c>
      <c r="O7718">
        <v>0</v>
      </c>
      <c r="P7718">
        <v>1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2.2772558308203336E-2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2.2772558308203336E-2</v>
      </c>
    </row>
    <row r="7719" spans="1:31" x14ac:dyDescent="0.25">
      <c r="A7719">
        <v>1735027</v>
      </c>
      <c r="B7719">
        <v>1</v>
      </c>
      <c r="C7719" t="s">
        <v>80</v>
      </c>
      <c r="D7719" t="s">
        <v>103</v>
      </c>
      <c r="E7719" t="s">
        <v>189</v>
      </c>
      <c r="F7719" t="s">
        <v>22011</v>
      </c>
      <c r="G7719" t="s">
        <v>147</v>
      </c>
      <c r="H7719" t="s">
        <v>143</v>
      </c>
      <c r="I7719" t="s">
        <v>135</v>
      </c>
      <c r="J7719" t="s">
        <v>136</v>
      </c>
      <c r="K7719" t="s">
        <v>137</v>
      </c>
      <c r="L7719" t="s">
        <v>22012</v>
      </c>
      <c r="M7719" t="s">
        <v>22013</v>
      </c>
      <c r="N7719">
        <v>0.762222222</v>
      </c>
      <c r="O7719">
        <v>0</v>
      </c>
      <c r="P7719">
        <v>134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24.482714508303019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24.482714508303019</v>
      </c>
    </row>
    <row r="7720" spans="1:31" x14ac:dyDescent="0.25">
      <c r="A7720">
        <v>1735028</v>
      </c>
      <c r="B7720">
        <v>1</v>
      </c>
      <c r="C7720" t="s">
        <v>80</v>
      </c>
      <c r="D7720" t="s">
        <v>101</v>
      </c>
      <c r="E7720" t="s">
        <v>131</v>
      </c>
      <c r="F7720" t="s">
        <v>22014</v>
      </c>
      <c r="G7720" t="s">
        <v>238</v>
      </c>
      <c r="H7720" t="s">
        <v>134</v>
      </c>
      <c r="I7720" t="s">
        <v>135</v>
      </c>
      <c r="J7720" t="s">
        <v>136</v>
      </c>
      <c r="K7720" t="s">
        <v>137</v>
      </c>
      <c r="L7720" t="s">
        <v>22015</v>
      </c>
      <c r="M7720" t="s">
        <v>22016</v>
      </c>
      <c r="N7720">
        <v>11.116388887999999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1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4.3146423727621697</v>
      </c>
      <c r="AC7720">
        <v>0</v>
      </c>
      <c r="AD7720">
        <v>0</v>
      </c>
      <c r="AE7720">
        <v>4.3146423727621697</v>
      </c>
    </row>
    <row r="7721" spans="1:31" x14ac:dyDescent="0.25">
      <c r="A7721">
        <v>1735029</v>
      </c>
      <c r="B7721">
        <v>1</v>
      </c>
      <c r="C7721" t="s">
        <v>80</v>
      </c>
      <c r="D7721" t="s">
        <v>103</v>
      </c>
      <c r="E7721" t="s">
        <v>131</v>
      </c>
      <c r="F7721" t="s">
        <v>22017</v>
      </c>
      <c r="G7721" t="s">
        <v>133</v>
      </c>
      <c r="H7721" t="s">
        <v>134</v>
      </c>
      <c r="I7721" t="s">
        <v>135</v>
      </c>
      <c r="J7721" t="s">
        <v>136</v>
      </c>
      <c r="K7721" t="s">
        <v>137</v>
      </c>
      <c r="L7721" t="s">
        <v>22018</v>
      </c>
      <c r="M7721" t="s">
        <v>22019</v>
      </c>
      <c r="N7721">
        <v>1.8238888879999999</v>
      </c>
      <c r="O7721">
        <v>0</v>
      </c>
      <c r="P7721">
        <v>7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3.0460157456456254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3.0460157456456254</v>
      </c>
    </row>
    <row r="7722" spans="1:31" x14ac:dyDescent="0.25">
      <c r="A7722">
        <v>1735035</v>
      </c>
      <c r="B7722">
        <v>1</v>
      </c>
      <c r="C7722" t="s">
        <v>81</v>
      </c>
      <c r="D7722" t="s">
        <v>117</v>
      </c>
      <c r="E7722" t="s">
        <v>189</v>
      </c>
      <c r="F7722" t="s">
        <v>20515</v>
      </c>
      <c r="G7722" t="s">
        <v>147</v>
      </c>
      <c r="H7722" t="s">
        <v>143</v>
      </c>
      <c r="I7722" t="s">
        <v>455</v>
      </c>
      <c r="J7722" t="s">
        <v>136</v>
      </c>
      <c r="K7722" t="s">
        <v>137</v>
      </c>
      <c r="L7722" t="s">
        <v>22020</v>
      </c>
      <c r="M7722" t="s">
        <v>22021</v>
      </c>
      <c r="N7722">
        <v>1.1111111E-2</v>
      </c>
      <c r="O7722">
        <v>0</v>
      </c>
      <c r="P7722">
        <v>958</v>
      </c>
      <c r="Q7722">
        <v>8</v>
      </c>
      <c r="R7722">
        <v>49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1.1204542877385877</v>
      </c>
      <c r="Y7722">
        <v>0.40201221025742223</v>
      </c>
      <c r="Z7722">
        <v>0.12611236851035557</v>
      </c>
      <c r="AA7722">
        <v>0</v>
      </c>
      <c r="AB7722">
        <v>0</v>
      </c>
      <c r="AC7722">
        <v>0</v>
      </c>
      <c r="AD7722">
        <v>0</v>
      </c>
      <c r="AE7722">
        <v>1.6485788665063654</v>
      </c>
    </row>
    <row r="7723" spans="1:31" x14ac:dyDescent="0.25">
      <c r="A7723">
        <v>1735038</v>
      </c>
      <c r="B7723">
        <v>1</v>
      </c>
      <c r="C7723" t="s">
        <v>81</v>
      </c>
      <c r="D7723" t="s">
        <v>113</v>
      </c>
      <c r="E7723" t="s">
        <v>140</v>
      </c>
      <c r="F7723" t="s">
        <v>22022</v>
      </c>
      <c r="G7723" t="s">
        <v>147</v>
      </c>
      <c r="H7723" t="s">
        <v>143</v>
      </c>
      <c r="I7723" t="s">
        <v>135</v>
      </c>
      <c r="J7723" t="s">
        <v>136</v>
      </c>
      <c r="K7723" t="s">
        <v>137</v>
      </c>
      <c r="L7723" t="s">
        <v>22023</v>
      </c>
      <c r="M7723" t="s">
        <v>22024</v>
      </c>
      <c r="N7723">
        <v>1.1486111109999999</v>
      </c>
      <c r="O7723">
        <v>0</v>
      </c>
      <c r="P7723">
        <v>20</v>
      </c>
      <c r="Q7723">
        <v>0</v>
      </c>
      <c r="R7723">
        <v>9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3.7438104657925617</v>
      </c>
      <c r="Y7723">
        <v>0</v>
      </c>
      <c r="Z7723">
        <v>0.65631169534160283</v>
      </c>
      <c r="AA7723">
        <v>0</v>
      </c>
      <c r="AB7723">
        <v>0</v>
      </c>
      <c r="AC7723">
        <v>0</v>
      </c>
      <c r="AD7723">
        <v>0</v>
      </c>
      <c r="AE7723">
        <v>4.4001221611341643</v>
      </c>
    </row>
    <row r="7724" spans="1:31" x14ac:dyDescent="0.25">
      <c r="A7724">
        <v>1735042</v>
      </c>
      <c r="B7724">
        <v>1</v>
      </c>
      <c r="C7724" t="s">
        <v>80</v>
      </c>
      <c r="D7724" t="s">
        <v>109</v>
      </c>
      <c r="E7724" t="s">
        <v>160</v>
      </c>
      <c r="F7724" t="s">
        <v>22025</v>
      </c>
      <c r="G7724" t="s">
        <v>162</v>
      </c>
      <c r="H7724" t="s">
        <v>134</v>
      </c>
      <c r="I7724" t="s">
        <v>135</v>
      </c>
      <c r="J7724" t="s">
        <v>136</v>
      </c>
      <c r="K7724" t="s">
        <v>137</v>
      </c>
      <c r="L7724" t="s">
        <v>22026</v>
      </c>
      <c r="M7724" t="s">
        <v>22027</v>
      </c>
      <c r="N7724">
        <v>1.019722222</v>
      </c>
      <c r="O7724">
        <v>0</v>
      </c>
      <c r="P7724">
        <v>7</v>
      </c>
      <c r="Q7724">
        <v>0</v>
      </c>
      <c r="R7724">
        <v>6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0.22423267513164583</v>
      </c>
      <c r="Y7724">
        <v>0</v>
      </c>
      <c r="Z7724">
        <v>0.15918066265304892</v>
      </c>
      <c r="AA7724">
        <v>0</v>
      </c>
      <c r="AB7724">
        <v>0</v>
      </c>
      <c r="AC7724">
        <v>0</v>
      </c>
      <c r="AD7724">
        <v>0</v>
      </c>
      <c r="AE7724">
        <v>0.38341333778469477</v>
      </c>
    </row>
    <row r="7725" spans="1:31" x14ac:dyDescent="0.25">
      <c r="A7725">
        <v>1735044</v>
      </c>
      <c r="B7725">
        <v>1</v>
      </c>
      <c r="C7725" t="s">
        <v>81</v>
      </c>
      <c r="D7725" t="s">
        <v>118</v>
      </c>
      <c r="E7725" t="s">
        <v>171</v>
      </c>
      <c r="F7725" t="s">
        <v>22028</v>
      </c>
      <c r="G7725" t="s">
        <v>295</v>
      </c>
      <c r="H7725" t="s">
        <v>143</v>
      </c>
      <c r="I7725" t="s">
        <v>135</v>
      </c>
      <c r="J7725" t="s">
        <v>136</v>
      </c>
      <c r="K7725" t="s">
        <v>137</v>
      </c>
      <c r="L7725" t="s">
        <v>22029</v>
      </c>
      <c r="M7725" t="s">
        <v>22030</v>
      </c>
      <c r="N7725">
        <v>1.180833333</v>
      </c>
      <c r="O7725">
        <v>0</v>
      </c>
      <c r="P7725">
        <v>310</v>
      </c>
      <c r="Q7725">
        <v>0</v>
      </c>
      <c r="R7725">
        <v>0</v>
      </c>
      <c r="S7725">
        <v>1</v>
      </c>
      <c r="T7725">
        <v>4</v>
      </c>
      <c r="U7725">
        <v>0</v>
      </c>
      <c r="V7725">
        <v>0</v>
      </c>
      <c r="W7725">
        <v>0</v>
      </c>
      <c r="X7725">
        <v>112.88088895439094</v>
      </c>
      <c r="Y7725">
        <v>0</v>
      </c>
      <c r="Z7725">
        <v>0</v>
      </c>
      <c r="AA7725">
        <v>10.71245948289936</v>
      </c>
      <c r="AB7725">
        <v>2.415211288777781</v>
      </c>
      <c r="AC7725">
        <v>0</v>
      </c>
      <c r="AD7725">
        <v>0</v>
      </c>
      <c r="AE7725">
        <v>126.00855972606809</v>
      </c>
    </row>
    <row r="7726" spans="1:31" x14ac:dyDescent="0.25">
      <c r="A7726">
        <v>1735045</v>
      </c>
      <c r="B7726">
        <v>1</v>
      </c>
      <c r="C7726" t="s">
        <v>81</v>
      </c>
      <c r="D7726" t="s">
        <v>127</v>
      </c>
      <c r="E7726" t="s">
        <v>441</v>
      </c>
      <c r="F7726" t="s">
        <v>22031</v>
      </c>
      <c r="G7726" t="s">
        <v>162</v>
      </c>
      <c r="H7726" t="s">
        <v>134</v>
      </c>
      <c r="I7726" t="s">
        <v>135</v>
      </c>
      <c r="J7726" t="s">
        <v>136</v>
      </c>
      <c r="K7726" t="s">
        <v>137</v>
      </c>
      <c r="L7726" t="s">
        <v>22032</v>
      </c>
      <c r="M7726" t="s">
        <v>22033</v>
      </c>
      <c r="N7726">
        <v>0.67722222200000004</v>
      </c>
      <c r="O7726">
        <v>0</v>
      </c>
      <c r="P7726">
        <v>31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5.5834526292560245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5.5834526292560245</v>
      </c>
    </row>
    <row r="7727" spans="1:31" x14ac:dyDescent="0.25">
      <c r="A7727">
        <v>1735046</v>
      </c>
      <c r="B7727">
        <v>1</v>
      </c>
      <c r="C7727" t="s">
        <v>81</v>
      </c>
      <c r="D7727" t="s">
        <v>118</v>
      </c>
      <c r="E7727" t="s">
        <v>131</v>
      </c>
      <c r="F7727" t="s">
        <v>22034</v>
      </c>
      <c r="G7727" t="s">
        <v>133</v>
      </c>
      <c r="H7727" t="s">
        <v>134</v>
      </c>
      <c r="I7727" t="s">
        <v>135</v>
      </c>
      <c r="J7727" t="s">
        <v>136</v>
      </c>
      <c r="K7727" t="s">
        <v>137</v>
      </c>
      <c r="L7727" t="s">
        <v>22035</v>
      </c>
      <c r="M7727" t="s">
        <v>22036</v>
      </c>
      <c r="N7727">
        <v>0.79916666599999997</v>
      </c>
      <c r="O7727">
        <v>0</v>
      </c>
      <c r="P7727">
        <v>3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0.24728625476251448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0.24728625476251448</v>
      </c>
    </row>
    <row r="7728" spans="1:31" x14ac:dyDescent="0.25">
      <c r="A7728">
        <v>1735047</v>
      </c>
      <c r="B7728">
        <v>1</v>
      </c>
      <c r="C7728" t="s">
        <v>80</v>
      </c>
      <c r="D7728" t="s">
        <v>95</v>
      </c>
      <c r="E7728" t="s">
        <v>160</v>
      </c>
      <c r="F7728" t="s">
        <v>22037</v>
      </c>
      <c r="G7728" t="s">
        <v>305</v>
      </c>
      <c r="H7728" t="s">
        <v>134</v>
      </c>
      <c r="I7728" t="s">
        <v>135</v>
      </c>
      <c r="J7728" t="s">
        <v>136</v>
      </c>
      <c r="K7728" t="s">
        <v>137</v>
      </c>
      <c r="L7728" t="s">
        <v>22038</v>
      </c>
      <c r="M7728" t="s">
        <v>22039</v>
      </c>
      <c r="N7728">
        <v>2.85</v>
      </c>
      <c r="O7728">
        <v>0</v>
      </c>
      <c r="P7728">
        <v>44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47.818870117574797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47.818870117574797</v>
      </c>
    </row>
    <row r="7729" spans="1:31" x14ac:dyDescent="0.25">
      <c r="A7729">
        <v>1735048</v>
      </c>
      <c r="B7729">
        <v>1</v>
      </c>
      <c r="C7729" t="s">
        <v>80</v>
      </c>
      <c r="D7729" t="s">
        <v>84</v>
      </c>
      <c r="E7729" t="s">
        <v>131</v>
      </c>
      <c r="F7729" t="s">
        <v>22040</v>
      </c>
      <c r="G7729" t="s">
        <v>238</v>
      </c>
      <c r="H7729" t="s">
        <v>134</v>
      </c>
      <c r="I7729" t="s">
        <v>135</v>
      </c>
      <c r="J7729" t="s">
        <v>136</v>
      </c>
      <c r="K7729" t="s">
        <v>137</v>
      </c>
      <c r="L7729" t="s">
        <v>22041</v>
      </c>
      <c r="M7729" t="s">
        <v>22042</v>
      </c>
      <c r="N7729">
        <v>1.341111111</v>
      </c>
      <c r="O7729">
        <v>0</v>
      </c>
      <c r="P7729">
        <v>1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0.58629336387216668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0.58629336387216668</v>
      </c>
    </row>
    <row r="7730" spans="1:31" x14ac:dyDescent="0.25">
      <c r="A7730">
        <v>1735052</v>
      </c>
      <c r="B7730">
        <v>1</v>
      </c>
      <c r="C7730" t="s">
        <v>80</v>
      </c>
      <c r="D7730" t="s">
        <v>93</v>
      </c>
      <c r="E7730" t="s">
        <v>171</v>
      </c>
      <c r="F7730" t="s">
        <v>6563</v>
      </c>
      <c r="G7730" t="s">
        <v>147</v>
      </c>
      <c r="H7730" t="s">
        <v>143</v>
      </c>
      <c r="I7730" t="s">
        <v>135</v>
      </c>
      <c r="J7730" t="s">
        <v>136</v>
      </c>
      <c r="K7730" t="s">
        <v>137</v>
      </c>
      <c r="L7730" t="s">
        <v>22043</v>
      </c>
      <c r="M7730" t="s">
        <v>22044</v>
      </c>
      <c r="N7730">
        <v>1.3786111109999999</v>
      </c>
      <c r="O7730">
        <v>0</v>
      </c>
      <c r="P7730">
        <v>0</v>
      </c>
      <c r="Q7730">
        <v>0</v>
      </c>
      <c r="R7730">
        <v>0</v>
      </c>
      <c r="S7730">
        <v>3</v>
      </c>
      <c r="T7730">
        <v>0</v>
      </c>
      <c r="U7730">
        <v>2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11.924247268961441</v>
      </c>
      <c r="AB7730">
        <v>0</v>
      </c>
      <c r="AC7730">
        <v>165.78422482571952</v>
      </c>
      <c r="AD7730">
        <v>0</v>
      </c>
      <c r="AE7730">
        <v>177.70847209468096</v>
      </c>
    </row>
    <row r="7731" spans="1:31" x14ac:dyDescent="0.25">
      <c r="A7731">
        <v>1735053</v>
      </c>
      <c r="B7731">
        <v>1</v>
      </c>
      <c r="C7731" t="s">
        <v>81</v>
      </c>
      <c r="D7731" t="s">
        <v>114</v>
      </c>
      <c r="E7731" t="s">
        <v>140</v>
      </c>
      <c r="F7731" t="s">
        <v>22045</v>
      </c>
      <c r="G7731" t="s">
        <v>147</v>
      </c>
      <c r="H7731" t="s">
        <v>143</v>
      </c>
      <c r="I7731" t="s">
        <v>135</v>
      </c>
      <c r="J7731" t="s">
        <v>136</v>
      </c>
      <c r="K7731" t="s">
        <v>137</v>
      </c>
      <c r="L7731" t="s">
        <v>22046</v>
      </c>
      <c r="M7731" t="s">
        <v>22047</v>
      </c>
      <c r="N7731">
        <v>0.321944444</v>
      </c>
      <c r="O7731">
        <v>0</v>
      </c>
      <c r="P7731">
        <v>1593</v>
      </c>
      <c r="Q7731">
        <v>0</v>
      </c>
      <c r="R7731">
        <v>43</v>
      </c>
      <c r="S7731">
        <v>0</v>
      </c>
      <c r="T7731">
        <v>1</v>
      </c>
      <c r="U7731">
        <v>0</v>
      </c>
      <c r="V7731">
        <v>0</v>
      </c>
      <c r="W7731">
        <v>0</v>
      </c>
      <c r="X7731">
        <v>48.562806774939411</v>
      </c>
      <c r="Y7731">
        <v>0</v>
      </c>
      <c r="Z7731">
        <v>0.21613901444390052</v>
      </c>
      <c r="AA7731">
        <v>0</v>
      </c>
      <c r="AB7731">
        <v>3.2260752815046666E-2</v>
      </c>
      <c r="AC7731">
        <v>0</v>
      </c>
      <c r="AD7731">
        <v>0</v>
      </c>
      <c r="AE7731">
        <v>48.811206542198363</v>
      </c>
    </row>
    <row r="7732" spans="1:31" x14ac:dyDescent="0.25">
      <c r="A7732">
        <v>1735055</v>
      </c>
      <c r="B7732">
        <v>1</v>
      </c>
      <c r="C7732" t="s">
        <v>80</v>
      </c>
      <c r="D7732" t="s">
        <v>83</v>
      </c>
      <c r="E7732" t="s">
        <v>140</v>
      </c>
      <c r="F7732" t="s">
        <v>22048</v>
      </c>
      <c r="G7732" t="s">
        <v>147</v>
      </c>
      <c r="H7732" t="s">
        <v>143</v>
      </c>
      <c r="I7732" t="s">
        <v>135</v>
      </c>
      <c r="J7732" t="s">
        <v>136</v>
      </c>
      <c r="K7732" t="s">
        <v>137</v>
      </c>
      <c r="L7732" t="s">
        <v>22049</v>
      </c>
      <c r="M7732" t="s">
        <v>22050</v>
      </c>
      <c r="N7732">
        <v>1.490555555</v>
      </c>
      <c r="O7732">
        <v>0</v>
      </c>
      <c r="P7732">
        <v>281</v>
      </c>
      <c r="Q7732">
        <v>0</v>
      </c>
      <c r="R7732">
        <v>1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227.61927002754911</v>
      </c>
      <c r="Y7732">
        <v>0</v>
      </c>
      <c r="Z7732">
        <v>0.20869859578531835</v>
      </c>
      <c r="AA7732">
        <v>0</v>
      </c>
      <c r="AB7732">
        <v>0</v>
      </c>
      <c r="AC7732">
        <v>0</v>
      </c>
      <c r="AD7732">
        <v>0</v>
      </c>
      <c r="AE7732">
        <v>227.82796862333441</v>
      </c>
    </row>
    <row r="7733" spans="1:31" x14ac:dyDescent="0.25">
      <c r="A7733">
        <v>1735056</v>
      </c>
      <c r="B7733">
        <v>1</v>
      </c>
      <c r="C7733" t="s">
        <v>80</v>
      </c>
      <c r="D7733" t="s">
        <v>103</v>
      </c>
      <c r="E7733" t="s">
        <v>131</v>
      </c>
      <c r="F7733" t="s">
        <v>22051</v>
      </c>
      <c r="G7733" t="s">
        <v>133</v>
      </c>
      <c r="H7733" t="s">
        <v>134</v>
      </c>
      <c r="I7733" t="s">
        <v>135</v>
      </c>
      <c r="J7733" t="s">
        <v>136</v>
      </c>
      <c r="K7733" t="s">
        <v>137</v>
      </c>
      <c r="L7733" t="s">
        <v>22052</v>
      </c>
      <c r="M7733" t="s">
        <v>22053</v>
      </c>
      <c r="N7733">
        <v>1.450555555</v>
      </c>
      <c r="O7733">
        <v>0</v>
      </c>
      <c r="P7733">
        <v>0</v>
      </c>
      <c r="Q7733">
        <v>0</v>
      </c>
      <c r="R7733">
        <v>1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0.45814214521662222</v>
      </c>
      <c r="AA7733">
        <v>0</v>
      </c>
      <c r="AB7733">
        <v>0</v>
      </c>
      <c r="AC7733">
        <v>0</v>
      </c>
      <c r="AD7733">
        <v>0</v>
      </c>
      <c r="AE7733">
        <v>0.45814214521662222</v>
      </c>
    </row>
    <row r="7734" spans="1:31" x14ac:dyDescent="0.25">
      <c r="A7734">
        <v>1735057</v>
      </c>
      <c r="B7734">
        <v>1</v>
      </c>
      <c r="C7734" t="s">
        <v>80</v>
      </c>
      <c r="D7734" t="s">
        <v>100</v>
      </c>
      <c r="E7734" t="s">
        <v>171</v>
      </c>
      <c r="F7734" t="s">
        <v>22054</v>
      </c>
      <c r="G7734" t="s">
        <v>295</v>
      </c>
      <c r="H7734" t="s">
        <v>143</v>
      </c>
      <c r="I7734" t="s">
        <v>135</v>
      </c>
      <c r="J7734" t="s">
        <v>136</v>
      </c>
      <c r="K7734" t="s">
        <v>137</v>
      </c>
      <c r="L7734" t="s">
        <v>22055</v>
      </c>
      <c r="M7734" t="s">
        <v>22056</v>
      </c>
      <c r="N7734">
        <v>1.1147222219999999</v>
      </c>
      <c r="O7734">
        <v>0</v>
      </c>
      <c r="P7734">
        <v>56</v>
      </c>
      <c r="Q7734">
        <v>0</v>
      </c>
      <c r="R7734">
        <v>4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23.562343452430081</v>
      </c>
      <c r="Y7734">
        <v>0</v>
      </c>
      <c r="Z7734">
        <v>2.5286398255901736</v>
      </c>
      <c r="AA7734">
        <v>0</v>
      </c>
      <c r="AB7734">
        <v>0</v>
      </c>
      <c r="AC7734">
        <v>0</v>
      </c>
      <c r="AD7734">
        <v>0</v>
      </c>
      <c r="AE7734">
        <v>26.090983278020254</v>
      </c>
    </row>
    <row r="7735" spans="1:31" x14ac:dyDescent="0.25">
      <c r="A7735">
        <v>1735060</v>
      </c>
      <c r="B7735">
        <v>1</v>
      </c>
      <c r="C7735" t="s">
        <v>80</v>
      </c>
      <c r="D7735" t="s">
        <v>86</v>
      </c>
      <c r="E7735" t="s">
        <v>314</v>
      </c>
      <c r="F7735" t="s">
        <v>22057</v>
      </c>
      <c r="G7735" t="s">
        <v>147</v>
      </c>
      <c r="H7735" t="s">
        <v>143</v>
      </c>
      <c r="I7735" t="s">
        <v>135</v>
      </c>
      <c r="J7735" t="s">
        <v>136</v>
      </c>
      <c r="K7735" t="s">
        <v>137</v>
      </c>
      <c r="L7735" t="s">
        <v>22058</v>
      </c>
      <c r="M7735" t="s">
        <v>22059</v>
      </c>
      <c r="N7735">
        <v>1.6605619439999999</v>
      </c>
      <c r="O7735">
        <v>0</v>
      </c>
      <c r="P7735">
        <v>1629</v>
      </c>
      <c r="Q7735">
        <v>0</v>
      </c>
      <c r="R7735">
        <v>0</v>
      </c>
      <c r="S7735">
        <v>2</v>
      </c>
      <c r="T7735">
        <v>204</v>
      </c>
      <c r="U7735">
        <v>0</v>
      </c>
      <c r="V7735">
        <v>1</v>
      </c>
      <c r="W7735">
        <v>0</v>
      </c>
      <c r="X7735">
        <v>931.58304359085798</v>
      </c>
      <c r="Y7735">
        <v>0</v>
      </c>
      <c r="Z7735">
        <v>0</v>
      </c>
      <c r="AA7735">
        <v>21.826632833964823</v>
      </c>
      <c r="AB7735">
        <v>249.32153260922556</v>
      </c>
      <c r="AC7735">
        <v>0</v>
      </c>
      <c r="AD7735">
        <v>5.5168761091349836</v>
      </c>
      <c r="AE7735">
        <v>1208.2480851431833</v>
      </c>
    </row>
    <row r="7736" spans="1:31" x14ac:dyDescent="0.25">
      <c r="A7736">
        <v>1735063</v>
      </c>
      <c r="B7736">
        <v>1</v>
      </c>
      <c r="C7736" t="s">
        <v>80</v>
      </c>
      <c r="D7736" t="s">
        <v>94</v>
      </c>
      <c r="E7736" t="s">
        <v>160</v>
      </c>
      <c r="F7736" t="s">
        <v>22060</v>
      </c>
      <c r="G7736" t="s">
        <v>9163</v>
      </c>
      <c r="H7736" t="s">
        <v>134</v>
      </c>
      <c r="I7736" t="s">
        <v>135</v>
      </c>
      <c r="J7736" t="s">
        <v>136</v>
      </c>
      <c r="K7736" t="s">
        <v>137</v>
      </c>
      <c r="L7736" t="s">
        <v>22061</v>
      </c>
      <c r="M7736" t="s">
        <v>22062</v>
      </c>
      <c r="N7736">
        <v>2.8533333330000001</v>
      </c>
      <c r="O7736">
        <v>0</v>
      </c>
      <c r="P7736">
        <v>43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7.459610688024882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7.459610688024882</v>
      </c>
    </row>
    <row r="7737" spans="1:31" x14ac:dyDescent="0.25">
      <c r="A7737">
        <v>1735065</v>
      </c>
      <c r="B7737">
        <v>1</v>
      </c>
      <c r="C7737" t="s">
        <v>80</v>
      </c>
      <c r="D7737" t="s">
        <v>85</v>
      </c>
      <c r="E7737" t="s">
        <v>441</v>
      </c>
      <c r="F7737" t="s">
        <v>21873</v>
      </c>
      <c r="G7737" t="s">
        <v>904</v>
      </c>
      <c r="H7737" t="s">
        <v>134</v>
      </c>
      <c r="I7737" t="s">
        <v>135</v>
      </c>
      <c r="J7737" t="s">
        <v>136</v>
      </c>
      <c r="K7737" t="s">
        <v>137</v>
      </c>
      <c r="L7737" t="s">
        <v>22063</v>
      </c>
      <c r="M7737" t="s">
        <v>22064</v>
      </c>
      <c r="N7737">
        <v>0.89277777700000005</v>
      </c>
      <c r="O7737">
        <v>0</v>
      </c>
      <c r="P7737">
        <v>97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43.392303439392165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43.392303439392165</v>
      </c>
    </row>
    <row r="7738" spans="1:31" x14ac:dyDescent="0.25">
      <c r="A7738">
        <v>1735067</v>
      </c>
      <c r="B7738">
        <v>1</v>
      </c>
      <c r="C7738" t="s">
        <v>80</v>
      </c>
      <c r="D7738" t="s">
        <v>83</v>
      </c>
      <c r="E7738" t="s">
        <v>131</v>
      </c>
      <c r="F7738" t="s">
        <v>22065</v>
      </c>
      <c r="G7738" t="s">
        <v>238</v>
      </c>
      <c r="H7738" t="s">
        <v>134</v>
      </c>
      <c r="I7738" t="s">
        <v>135</v>
      </c>
      <c r="J7738" t="s">
        <v>136</v>
      </c>
      <c r="K7738" t="s">
        <v>137</v>
      </c>
      <c r="L7738" t="s">
        <v>22066</v>
      </c>
      <c r="M7738" t="s">
        <v>22067</v>
      </c>
      <c r="N7738">
        <v>2.0988888879999998</v>
      </c>
      <c r="O7738">
        <v>0</v>
      </c>
      <c r="P7738">
        <v>1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0.74446048507192553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0.74446048507192553</v>
      </c>
    </row>
    <row r="7739" spans="1:31" x14ac:dyDescent="0.25">
      <c r="A7739">
        <v>1735070</v>
      </c>
      <c r="B7739">
        <v>1</v>
      </c>
      <c r="C7739" t="s">
        <v>80</v>
      </c>
      <c r="D7739" t="s">
        <v>84</v>
      </c>
      <c r="E7739" t="s">
        <v>150</v>
      </c>
      <c r="F7739" t="s">
        <v>22068</v>
      </c>
      <c r="G7739" t="s">
        <v>269</v>
      </c>
      <c r="H7739" t="s">
        <v>134</v>
      </c>
      <c r="I7739" t="s">
        <v>135</v>
      </c>
      <c r="J7739" t="s">
        <v>136</v>
      </c>
      <c r="K7739" t="s">
        <v>137</v>
      </c>
      <c r="L7739" t="s">
        <v>22069</v>
      </c>
      <c r="M7739" t="s">
        <v>22070</v>
      </c>
      <c r="N7739">
        <v>1.4411111109999999</v>
      </c>
      <c r="O7739">
        <v>0</v>
      </c>
      <c r="P7739">
        <v>700</v>
      </c>
      <c r="Q7739">
        <v>0</v>
      </c>
      <c r="R7739">
        <v>0</v>
      </c>
      <c r="S7739">
        <v>0</v>
      </c>
      <c r="T7739">
        <v>1</v>
      </c>
      <c r="U7739">
        <v>0</v>
      </c>
      <c r="V7739">
        <v>0</v>
      </c>
      <c r="W7739">
        <v>0</v>
      </c>
      <c r="X7739">
        <v>320.28873681663237</v>
      </c>
      <c r="Y7739">
        <v>0</v>
      </c>
      <c r="Z7739">
        <v>0</v>
      </c>
      <c r="AA7739">
        <v>0</v>
      </c>
      <c r="AB7739">
        <v>1.6759521913807665</v>
      </c>
      <c r="AC7739">
        <v>0</v>
      </c>
      <c r="AD7739">
        <v>0</v>
      </c>
      <c r="AE7739">
        <v>321.96468900801312</v>
      </c>
    </row>
    <row r="7740" spans="1:31" x14ac:dyDescent="0.25">
      <c r="A7740">
        <v>1735071</v>
      </c>
      <c r="B7740">
        <v>1</v>
      </c>
      <c r="C7740" t="s">
        <v>81</v>
      </c>
      <c r="D7740" t="s">
        <v>112</v>
      </c>
      <c r="E7740" t="s">
        <v>160</v>
      </c>
      <c r="F7740" t="s">
        <v>22071</v>
      </c>
      <c r="G7740" t="s">
        <v>162</v>
      </c>
      <c r="H7740" t="s">
        <v>134</v>
      </c>
      <c r="I7740" t="s">
        <v>135</v>
      </c>
      <c r="J7740" t="s">
        <v>136</v>
      </c>
      <c r="K7740" t="s">
        <v>137</v>
      </c>
      <c r="L7740" t="s">
        <v>22072</v>
      </c>
      <c r="M7740" t="s">
        <v>22073</v>
      </c>
      <c r="N7740">
        <v>0.82805555500000005</v>
      </c>
      <c r="O7740">
        <v>0</v>
      </c>
      <c r="P7740">
        <v>34</v>
      </c>
      <c r="Q7740">
        <v>0</v>
      </c>
      <c r="R7740">
        <v>1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7.9527822975249158</v>
      </c>
      <c r="Y7740">
        <v>0</v>
      </c>
      <c r="Z7740">
        <v>1.8572958693800001E-2</v>
      </c>
      <c r="AA7740">
        <v>0</v>
      </c>
      <c r="AB7740">
        <v>0</v>
      </c>
      <c r="AC7740">
        <v>0</v>
      </c>
      <c r="AD7740">
        <v>0</v>
      </c>
      <c r="AE7740">
        <v>7.9713552562187155</v>
      </c>
    </row>
    <row r="7741" spans="1:31" x14ac:dyDescent="0.25">
      <c r="A7741">
        <v>1735073</v>
      </c>
      <c r="B7741">
        <v>1</v>
      </c>
      <c r="C7741" t="s">
        <v>80</v>
      </c>
      <c r="D7741" t="s">
        <v>96</v>
      </c>
      <c r="E7741" t="s">
        <v>160</v>
      </c>
      <c r="F7741" t="s">
        <v>22074</v>
      </c>
      <c r="G7741" t="s">
        <v>429</v>
      </c>
      <c r="H7741" t="s">
        <v>134</v>
      </c>
      <c r="I7741" t="s">
        <v>135</v>
      </c>
      <c r="J7741" t="s">
        <v>136</v>
      </c>
      <c r="K7741" t="s">
        <v>137</v>
      </c>
      <c r="L7741" t="s">
        <v>22075</v>
      </c>
      <c r="M7741" t="s">
        <v>22076</v>
      </c>
      <c r="N7741">
        <v>4.3975</v>
      </c>
      <c r="O7741">
        <v>0</v>
      </c>
      <c r="P7741">
        <v>57</v>
      </c>
      <c r="Q7741">
        <v>0</v>
      </c>
      <c r="R7741">
        <v>0</v>
      </c>
      <c r="S7741">
        <v>0</v>
      </c>
      <c r="T7741">
        <v>5</v>
      </c>
      <c r="U7741">
        <v>0</v>
      </c>
      <c r="V7741">
        <v>0</v>
      </c>
      <c r="W7741">
        <v>0</v>
      </c>
      <c r="X7741">
        <v>226.31106241359643</v>
      </c>
      <c r="Y7741">
        <v>0</v>
      </c>
      <c r="Z7741">
        <v>0</v>
      </c>
      <c r="AA7741">
        <v>0</v>
      </c>
      <c r="AB7741">
        <v>5.1797517838342246</v>
      </c>
      <c r="AC7741">
        <v>0</v>
      </c>
      <c r="AD7741">
        <v>0</v>
      </c>
      <c r="AE7741">
        <v>231.49081419743067</v>
      </c>
    </row>
    <row r="7742" spans="1:31" x14ac:dyDescent="0.25">
      <c r="A7742">
        <v>1735080</v>
      </c>
      <c r="B7742">
        <v>1</v>
      </c>
      <c r="C7742" t="s">
        <v>81</v>
      </c>
      <c r="D7742" t="s">
        <v>128</v>
      </c>
      <c r="E7742" t="s">
        <v>150</v>
      </c>
      <c r="F7742" t="s">
        <v>22077</v>
      </c>
      <c r="G7742" t="s">
        <v>186</v>
      </c>
      <c r="H7742" t="s">
        <v>134</v>
      </c>
      <c r="I7742" t="s">
        <v>135</v>
      </c>
      <c r="J7742" t="s">
        <v>136</v>
      </c>
      <c r="K7742" t="s">
        <v>137</v>
      </c>
      <c r="L7742" t="s">
        <v>22078</v>
      </c>
      <c r="M7742" t="s">
        <v>22079</v>
      </c>
      <c r="N7742">
        <v>1.010277777</v>
      </c>
      <c r="O7742">
        <v>0</v>
      </c>
      <c r="P7742">
        <v>298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80.304148720488769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80.304148720488769</v>
      </c>
    </row>
    <row r="7743" spans="1:31" x14ac:dyDescent="0.25">
      <c r="A7743">
        <v>1735083</v>
      </c>
      <c r="B7743">
        <v>1</v>
      </c>
      <c r="C7743" t="s">
        <v>80</v>
      </c>
      <c r="D7743" t="s">
        <v>106</v>
      </c>
      <c r="E7743" t="s">
        <v>131</v>
      </c>
      <c r="F7743" t="s">
        <v>22080</v>
      </c>
      <c r="G7743" t="s">
        <v>133</v>
      </c>
      <c r="H7743" t="s">
        <v>134</v>
      </c>
      <c r="I7743" t="s">
        <v>135</v>
      </c>
      <c r="J7743" t="s">
        <v>136</v>
      </c>
      <c r="K7743" t="s">
        <v>137</v>
      </c>
      <c r="L7743" t="s">
        <v>22081</v>
      </c>
      <c r="M7743" t="s">
        <v>22082</v>
      </c>
      <c r="N7743">
        <v>2.7438888879999999</v>
      </c>
      <c r="O7743">
        <v>0</v>
      </c>
      <c r="P7743">
        <v>1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0.74429497242625675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0.74429497242625675</v>
      </c>
    </row>
    <row r="7744" spans="1:31" x14ac:dyDescent="0.25">
      <c r="A7744">
        <v>1735087</v>
      </c>
      <c r="B7744">
        <v>1</v>
      </c>
      <c r="C7744" t="s">
        <v>81</v>
      </c>
      <c r="D7744" t="s">
        <v>128</v>
      </c>
      <c r="E7744" t="s">
        <v>189</v>
      </c>
      <c r="F7744" t="s">
        <v>842</v>
      </c>
      <c r="G7744" t="s">
        <v>147</v>
      </c>
      <c r="H7744" t="s">
        <v>143</v>
      </c>
      <c r="I7744" t="s">
        <v>135</v>
      </c>
      <c r="J7744" t="s">
        <v>136</v>
      </c>
      <c r="K7744" t="s">
        <v>137</v>
      </c>
      <c r="L7744" t="s">
        <v>22083</v>
      </c>
      <c r="M7744" t="s">
        <v>22084</v>
      </c>
      <c r="N7744">
        <v>0.30277777700000003</v>
      </c>
      <c r="O7744">
        <v>1</v>
      </c>
      <c r="P7744">
        <v>553</v>
      </c>
      <c r="Q7744">
        <v>2</v>
      </c>
      <c r="R7744">
        <v>3</v>
      </c>
      <c r="S7744">
        <v>0</v>
      </c>
      <c r="T7744">
        <v>0</v>
      </c>
      <c r="U7744">
        <v>0</v>
      </c>
      <c r="V7744">
        <v>0</v>
      </c>
      <c r="W7744">
        <v>9.2708091186666661E-2</v>
      </c>
      <c r="X7744">
        <v>21.299100084449925</v>
      </c>
      <c r="Y7744">
        <v>0.27166575404841664</v>
      </c>
      <c r="Z7744">
        <v>2.1132811858677776E-2</v>
      </c>
      <c r="AA7744">
        <v>0</v>
      </c>
      <c r="AB7744">
        <v>0</v>
      </c>
      <c r="AC7744">
        <v>0</v>
      </c>
      <c r="AD7744">
        <v>0</v>
      </c>
      <c r="AE7744">
        <v>21.684606741543686</v>
      </c>
    </row>
    <row r="7745" spans="1:31" x14ac:dyDescent="0.25">
      <c r="A7745">
        <v>1735089</v>
      </c>
      <c r="B7745">
        <v>1</v>
      </c>
      <c r="C7745" t="s">
        <v>80</v>
      </c>
      <c r="D7745" t="s">
        <v>103</v>
      </c>
      <c r="E7745" t="s">
        <v>171</v>
      </c>
      <c r="F7745" t="s">
        <v>22085</v>
      </c>
      <c r="G7745" t="s">
        <v>295</v>
      </c>
      <c r="H7745" t="s">
        <v>143</v>
      </c>
      <c r="I7745" t="s">
        <v>135</v>
      </c>
      <c r="J7745" t="s">
        <v>136</v>
      </c>
      <c r="K7745" t="s">
        <v>137</v>
      </c>
      <c r="L7745" t="s">
        <v>22086</v>
      </c>
      <c r="M7745" t="s">
        <v>22087</v>
      </c>
      <c r="N7745">
        <v>2.3683333329999998</v>
      </c>
      <c r="O7745">
        <v>0</v>
      </c>
      <c r="P7745">
        <v>15</v>
      </c>
      <c r="Q7745">
        <v>0</v>
      </c>
      <c r="R7745">
        <v>3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22.541162900103298</v>
      </c>
      <c r="Y7745">
        <v>0</v>
      </c>
      <c r="Z7745">
        <v>3.1246884143450782</v>
      </c>
      <c r="AA7745">
        <v>0</v>
      </c>
      <c r="AB7745">
        <v>0</v>
      </c>
      <c r="AC7745">
        <v>0</v>
      </c>
      <c r="AD7745">
        <v>0</v>
      </c>
      <c r="AE7745">
        <v>25.665851314448375</v>
      </c>
    </row>
    <row r="7746" spans="1:31" x14ac:dyDescent="0.25">
      <c r="A7746">
        <v>1735091</v>
      </c>
      <c r="B7746">
        <v>1</v>
      </c>
      <c r="C7746" t="s">
        <v>80</v>
      </c>
      <c r="D7746" t="s">
        <v>94</v>
      </c>
      <c r="E7746" t="s">
        <v>131</v>
      </c>
      <c r="F7746" t="s">
        <v>22088</v>
      </c>
      <c r="G7746" t="s">
        <v>133</v>
      </c>
      <c r="H7746" t="s">
        <v>134</v>
      </c>
      <c r="I7746" t="s">
        <v>135</v>
      </c>
      <c r="J7746" t="s">
        <v>136</v>
      </c>
      <c r="K7746" t="s">
        <v>137</v>
      </c>
      <c r="L7746" t="s">
        <v>22089</v>
      </c>
      <c r="M7746" t="s">
        <v>22090</v>
      </c>
      <c r="N7746">
        <v>3.0066666660000001</v>
      </c>
      <c r="O7746">
        <v>0</v>
      </c>
      <c r="P7746">
        <v>1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0.59133351740747997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0.59133351740747997</v>
      </c>
    </row>
    <row r="7747" spans="1:31" x14ac:dyDescent="0.25">
      <c r="A7747">
        <v>1735093</v>
      </c>
      <c r="B7747">
        <v>1</v>
      </c>
      <c r="C7747" t="s">
        <v>80</v>
      </c>
      <c r="D7747" t="s">
        <v>94</v>
      </c>
      <c r="E7747" t="s">
        <v>441</v>
      </c>
      <c r="F7747" t="s">
        <v>22091</v>
      </c>
      <c r="G7747" t="s">
        <v>904</v>
      </c>
      <c r="H7747" t="s">
        <v>134</v>
      </c>
      <c r="I7747" t="s">
        <v>135</v>
      </c>
      <c r="J7747" t="s">
        <v>136</v>
      </c>
      <c r="K7747" t="s">
        <v>137</v>
      </c>
      <c r="L7747" t="s">
        <v>22092</v>
      </c>
      <c r="M7747" t="s">
        <v>22093</v>
      </c>
      <c r="N7747">
        <v>2.0227777769999999</v>
      </c>
      <c r="O7747">
        <v>0</v>
      </c>
      <c r="P7747">
        <v>118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96.075397048121701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96.075397048121701</v>
      </c>
    </row>
    <row r="7748" spans="1:31" x14ac:dyDescent="0.25">
      <c r="A7748">
        <v>1735094</v>
      </c>
      <c r="B7748">
        <v>1</v>
      </c>
      <c r="C7748" t="s">
        <v>80</v>
      </c>
      <c r="D7748" t="s">
        <v>85</v>
      </c>
      <c r="E7748" t="s">
        <v>131</v>
      </c>
      <c r="F7748" t="s">
        <v>22094</v>
      </c>
      <c r="G7748" t="s">
        <v>238</v>
      </c>
      <c r="H7748" t="s">
        <v>134</v>
      </c>
      <c r="I7748" t="s">
        <v>135</v>
      </c>
      <c r="J7748" t="s">
        <v>136</v>
      </c>
      <c r="K7748" t="s">
        <v>137</v>
      </c>
      <c r="L7748" t="s">
        <v>22095</v>
      </c>
      <c r="M7748" t="s">
        <v>22096</v>
      </c>
      <c r="N7748">
        <v>1.5208333329999999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1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2.3191870923855724</v>
      </c>
      <c r="AC7748">
        <v>0</v>
      </c>
      <c r="AD7748">
        <v>0</v>
      </c>
      <c r="AE7748">
        <v>2.3191870923855724</v>
      </c>
    </row>
    <row r="7749" spans="1:31" x14ac:dyDescent="0.25">
      <c r="A7749">
        <v>1735097</v>
      </c>
      <c r="B7749">
        <v>1</v>
      </c>
      <c r="C7749" t="s">
        <v>80</v>
      </c>
      <c r="D7749" t="s">
        <v>105</v>
      </c>
      <c r="E7749" t="s">
        <v>171</v>
      </c>
      <c r="F7749" t="s">
        <v>22097</v>
      </c>
      <c r="G7749" t="s">
        <v>246</v>
      </c>
      <c r="H7749" t="s">
        <v>143</v>
      </c>
      <c r="I7749" t="s">
        <v>135</v>
      </c>
      <c r="J7749" t="s">
        <v>136</v>
      </c>
      <c r="K7749" t="s">
        <v>137</v>
      </c>
      <c r="L7749" t="s">
        <v>22098</v>
      </c>
      <c r="M7749" t="s">
        <v>22099</v>
      </c>
      <c r="N7749">
        <v>2.3969444439999998</v>
      </c>
      <c r="O7749">
        <v>1</v>
      </c>
      <c r="P7749">
        <v>0</v>
      </c>
      <c r="Q7749">
        <v>4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1.4151480692859344</v>
      </c>
      <c r="X7749">
        <v>0</v>
      </c>
      <c r="Y7749">
        <v>1.4804346085855375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2.8955826778714719</v>
      </c>
    </row>
    <row r="7750" spans="1:31" x14ac:dyDescent="0.25">
      <c r="A7750">
        <v>1735098</v>
      </c>
      <c r="B7750">
        <v>1</v>
      </c>
      <c r="C7750" t="s">
        <v>81</v>
      </c>
      <c r="D7750" t="s">
        <v>124</v>
      </c>
      <c r="E7750" t="s">
        <v>160</v>
      </c>
      <c r="F7750" t="s">
        <v>22100</v>
      </c>
      <c r="G7750" t="s">
        <v>1006</v>
      </c>
      <c r="H7750" t="s">
        <v>134</v>
      </c>
      <c r="I7750" t="s">
        <v>135</v>
      </c>
      <c r="J7750" t="s">
        <v>136</v>
      </c>
      <c r="K7750" t="s">
        <v>137</v>
      </c>
      <c r="L7750" t="s">
        <v>22101</v>
      </c>
      <c r="M7750" t="s">
        <v>22102</v>
      </c>
      <c r="N7750">
        <v>0.99194444400000004</v>
      </c>
      <c r="O7750">
        <v>0</v>
      </c>
      <c r="P7750">
        <v>23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4.1260557290581685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4.1260557290581685</v>
      </c>
    </row>
    <row r="7751" spans="1:31" x14ac:dyDescent="0.25">
      <c r="A7751">
        <v>1735101</v>
      </c>
      <c r="B7751">
        <v>1</v>
      </c>
      <c r="C7751" t="s">
        <v>80</v>
      </c>
      <c r="D7751" t="s">
        <v>84</v>
      </c>
      <c r="E7751" t="s">
        <v>131</v>
      </c>
      <c r="F7751" t="s">
        <v>22103</v>
      </c>
      <c r="G7751" t="s">
        <v>133</v>
      </c>
      <c r="H7751" t="s">
        <v>134</v>
      </c>
      <c r="I7751" t="s">
        <v>135</v>
      </c>
      <c r="J7751" t="s">
        <v>136</v>
      </c>
      <c r="K7751" t="s">
        <v>137</v>
      </c>
      <c r="L7751" t="s">
        <v>22104</v>
      </c>
      <c r="M7751" t="s">
        <v>22105</v>
      </c>
      <c r="N7751">
        <v>1.7575000000000001</v>
      </c>
      <c r="O7751">
        <v>0</v>
      </c>
      <c r="P7751">
        <v>4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1.7651458894268792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1.7651458894268792</v>
      </c>
    </row>
    <row r="7752" spans="1:31" x14ac:dyDescent="0.25">
      <c r="A7752">
        <v>1735104</v>
      </c>
      <c r="B7752">
        <v>1</v>
      </c>
      <c r="C7752" t="s">
        <v>80</v>
      </c>
      <c r="D7752" t="s">
        <v>97</v>
      </c>
      <c r="E7752" t="s">
        <v>131</v>
      </c>
      <c r="F7752" t="s">
        <v>22106</v>
      </c>
      <c r="G7752" t="s">
        <v>133</v>
      </c>
      <c r="H7752" t="s">
        <v>134</v>
      </c>
      <c r="I7752" t="s">
        <v>135</v>
      </c>
      <c r="J7752" t="s">
        <v>136</v>
      </c>
      <c r="K7752" t="s">
        <v>137</v>
      </c>
      <c r="L7752" t="s">
        <v>22107</v>
      </c>
      <c r="M7752" t="s">
        <v>22108</v>
      </c>
      <c r="N7752">
        <v>3.0750000000000002</v>
      </c>
      <c r="O7752">
        <v>0</v>
      </c>
      <c r="P7752">
        <v>1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1.6193898796266808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1.6193898796266808</v>
      </c>
    </row>
    <row r="7753" spans="1:31" x14ac:dyDescent="0.25">
      <c r="A7753">
        <v>1735107</v>
      </c>
      <c r="B7753">
        <v>1</v>
      </c>
      <c r="C7753" t="s">
        <v>80</v>
      </c>
      <c r="D7753" t="s">
        <v>86</v>
      </c>
      <c r="E7753" t="s">
        <v>171</v>
      </c>
      <c r="F7753" t="s">
        <v>22109</v>
      </c>
      <c r="G7753" t="s">
        <v>147</v>
      </c>
      <c r="H7753" t="s">
        <v>143</v>
      </c>
      <c r="I7753" t="s">
        <v>135</v>
      </c>
      <c r="J7753" t="s">
        <v>136</v>
      </c>
      <c r="K7753" t="s">
        <v>137</v>
      </c>
      <c r="L7753" t="s">
        <v>22110</v>
      </c>
      <c r="M7753" t="s">
        <v>22111</v>
      </c>
      <c r="N7753">
        <v>0.39611111100000002</v>
      </c>
      <c r="O7753">
        <v>0</v>
      </c>
      <c r="P7753">
        <v>1218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164.78180925748509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164.78180925748509</v>
      </c>
    </row>
    <row r="7754" spans="1:31" x14ac:dyDescent="0.25">
      <c r="A7754">
        <v>1735112</v>
      </c>
      <c r="B7754">
        <v>1</v>
      </c>
      <c r="C7754" t="s">
        <v>80</v>
      </c>
      <c r="D7754" t="s">
        <v>97</v>
      </c>
      <c r="E7754" t="s">
        <v>131</v>
      </c>
      <c r="F7754" t="s">
        <v>22112</v>
      </c>
      <c r="G7754" t="s">
        <v>133</v>
      </c>
      <c r="H7754" t="s">
        <v>134</v>
      </c>
      <c r="I7754" t="s">
        <v>135</v>
      </c>
      <c r="J7754" t="s">
        <v>136</v>
      </c>
      <c r="K7754" t="s">
        <v>137</v>
      </c>
      <c r="L7754" t="s">
        <v>22113</v>
      </c>
      <c r="M7754" t="s">
        <v>22114</v>
      </c>
      <c r="N7754">
        <v>2.1616666659999999</v>
      </c>
      <c r="O7754">
        <v>0</v>
      </c>
      <c r="P7754">
        <v>1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0.71863361247229007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0.71863361247229007</v>
      </c>
    </row>
    <row r="7755" spans="1:31" x14ac:dyDescent="0.25">
      <c r="A7755">
        <v>1735113</v>
      </c>
      <c r="B7755">
        <v>1</v>
      </c>
      <c r="C7755" t="s">
        <v>80</v>
      </c>
      <c r="D7755" t="s">
        <v>98</v>
      </c>
      <c r="E7755" t="s">
        <v>131</v>
      </c>
      <c r="F7755" t="s">
        <v>22115</v>
      </c>
      <c r="G7755" t="s">
        <v>238</v>
      </c>
      <c r="H7755" t="s">
        <v>134</v>
      </c>
      <c r="I7755" t="s">
        <v>135</v>
      </c>
      <c r="J7755" t="s">
        <v>136</v>
      </c>
      <c r="K7755" t="s">
        <v>137</v>
      </c>
      <c r="L7755" t="s">
        <v>22116</v>
      </c>
      <c r="M7755" t="s">
        <v>22117</v>
      </c>
      <c r="N7755">
        <v>1.041666666</v>
      </c>
      <c r="O7755">
        <v>0</v>
      </c>
      <c r="P7755">
        <v>4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2.0663725142629499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2.0663725142629499</v>
      </c>
    </row>
    <row r="7756" spans="1:31" x14ac:dyDescent="0.25">
      <c r="A7756">
        <v>1735114</v>
      </c>
      <c r="B7756">
        <v>1</v>
      </c>
      <c r="C7756" t="s">
        <v>81</v>
      </c>
      <c r="D7756" t="s">
        <v>124</v>
      </c>
      <c r="E7756" t="s">
        <v>131</v>
      </c>
      <c r="F7756" t="s">
        <v>22118</v>
      </c>
      <c r="G7756" t="s">
        <v>269</v>
      </c>
      <c r="H7756" t="s">
        <v>134</v>
      </c>
      <c r="I7756" t="s">
        <v>135</v>
      </c>
      <c r="J7756" t="s">
        <v>136</v>
      </c>
      <c r="K7756" t="s">
        <v>137</v>
      </c>
      <c r="L7756" t="s">
        <v>22119</v>
      </c>
      <c r="M7756" t="s">
        <v>22120</v>
      </c>
      <c r="N7756">
        <v>0.96888888799999995</v>
      </c>
      <c r="O7756">
        <v>0</v>
      </c>
      <c r="P7756">
        <v>8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3.5760241990557939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3.5760241990557939</v>
      </c>
    </row>
    <row r="7757" spans="1:31" x14ac:dyDescent="0.25">
      <c r="A7757">
        <v>1735116</v>
      </c>
      <c r="B7757">
        <v>1</v>
      </c>
      <c r="C7757" t="s">
        <v>80</v>
      </c>
      <c r="D7757" t="s">
        <v>86</v>
      </c>
      <c r="E7757" t="s">
        <v>171</v>
      </c>
      <c r="F7757" t="s">
        <v>22121</v>
      </c>
      <c r="G7757" t="s">
        <v>147</v>
      </c>
      <c r="H7757" t="s">
        <v>143</v>
      </c>
      <c r="I7757" t="s">
        <v>135</v>
      </c>
      <c r="J7757" t="s">
        <v>136</v>
      </c>
      <c r="K7757" t="s">
        <v>137</v>
      </c>
      <c r="L7757" t="s">
        <v>22122</v>
      </c>
      <c r="M7757" t="s">
        <v>22123</v>
      </c>
      <c r="N7757">
        <v>0.29249999999999998</v>
      </c>
      <c r="O7757">
        <v>0</v>
      </c>
      <c r="P7757">
        <v>1218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121.14535614812294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121.14535614812294</v>
      </c>
    </row>
    <row r="7758" spans="1:31" x14ac:dyDescent="0.25">
      <c r="A7758">
        <v>1735117</v>
      </c>
      <c r="B7758">
        <v>1</v>
      </c>
      <c r="C7758" t="s">
        <v>80</v>
      </c>
      <c r="D7758" t="s">
        <v>96</v>
      </c>
      <c r="E7758" t="s">
        <v>131</v>
      </c>
      <c r="F7758" t="s">
        <v>22124</v>
      </c>
      <c r="G7758" t="s">
        <v>133</v>
      </c>
      <c r="H7758" t="s">
        <v>134</v>
      </c>
      <c r="I7758" t="s">
        <v>135</v>
      </c>
      <c r="J7758" t="s">
        <v>136</v>
      </c>
      <c r="K7758" t="s">
        <v>137</v>
      </c>
      <c r="L7758" t="s">
        <v>22125</v>
      </c>
      <c r="M7758" t="s">
        <v>22126</v>
      </c>
      <c r="N7758">
        <v>3.150833333</v>
      </c>
      <c r="O7758">
        <v>0</v>
      </c>
      <c r="P7758">
        <v>2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6.7634530083346675E-2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6.7634530083346675E-2</v>
      </c>
    </row>
    <row r="7759" spans="1:31" x14ac:dyDescent="0.25">
      <c r="A7759">
        <v>1735118</v>
      </c>
      <c r="B7759">
        <v>1</v>
      </c>
      <c r="C7759" t="s">
        <v>81</v>
      </c>
      <c r="D7759" t="s">
        <v>128</v>
      </c>
      <c r="E7759" t="s">
        <v>189</v>
      </c>
      <c r="F7759" t="s">
        <v>842</v>
      </c>
      <c r="G7759" t="s">
        <v>147</v>
      </c>
      <c r="H7759" t="s">
        <v>143</v>
      </c>
      <c r="I7759" t="s">
        <v>135</v>
      </c>
      <c r="J7759" t="s">
        <v>136</v>
      </c>
      <c r="K7759" t="s">
        <v>137</v>
      </c>
      <c r="L7759" t="s">
        <v>22127</v>
      </c>
      <c r="M7759" t="s">
        <v>22128</v>
      </c>
      <c r="N7759">
        <v>8.1666665999999999E-2</v>
      </c>
      <c r="O7759">
        <v>1</v>
      </c>
      <c r="P7759">
        <v>553</v>
      </c>
      <c r="Q7759">
        <v>2</v>
      </c>
      <c r="R7759">
        <v>3</v>
      </c>
      <c r="S7759">
        <v>0</v>
      </c>
      <c r="T7759">
        <v>0</v>
      </c>
      <c r="U7759">
        <v>0</v>
      </c>
      <c r="V7759">
        <v>0</v>
      </c>
      <c r="W7759">
        <v>2.4328589572000001E-2</v>
      </c>
      <c r="X7759">
        <v>5.5893405404074699</v>
      </c>
      <c r="Y7759">
        <v>6.9033933923558333E-2</v>
      </c>
      <c r="Z7759">
        <v>5.3595844805533338E-3</v>
      </c>
      <c r="AA7759">
        <v>0</v>
      </c>
      <c r="AB7759">
        <v>0</v>
      </c>
      <c r="AC7759">
        <v>0</v>
      </c>
      <c r="AD7759">
        <v>0</v>
      </c>
      <c r="AE7759">
        <v>5.688062648383581</v>
      </c>
    </row>
    <row r="7760" spans="1:31" x14ac:dyDescent="0.25">
      <c r="A7760">
        <v>1735120</v>
      </c>
      <c r="B7760">
        <v>1</v>
      </c>
      <c r="C7760" t="s">
        <v>81</v>
      </c>
      <c r="D7760" t="s">
        <v>118</v>
      </c>
      <c r="E7760" t="s">
        <v>441</v>
      </c>
      <c r="F7760" t="s">
        <v>22129</v>
      </c>
      <c r="G7760" t="s">
        <v>904</v>
      </c>
      <c r="H7760" t="s">
        <v>134</v>
      </c>
      <c r="I7760" t="s">
        <v>135</v>
      </c>
      <c r="J7760" t="s">
        <v>136</v>
      </c>
      <c r="K7760" t="s">
        <v>137</v>
      </c>
      <c r="L7760" t="s">
        <v>22130</v>
      </c>
      <c r="M7760" t="s">
        <v>22131</v>
      </c>
      <c r="N7760">
        <v>1.2552777770000001</v>
      </c>
      <c r="O7760">
        <v>0</v>
      </c>
      <c r="P7760">
        <v>75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28.405244650977242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28.405244650977242</v>
      </c>
    </row>
    <row r="7761" spans="1:31" x14ac:dyDescent="0.25">
      <c r="A7761">
        <v>1735122</v>
      </c>
      <c r="B7761">
        <v>1</v>
      </c>
      <c r="C7761" t="s">
        <v>81</v>
      </c>
      <c r="D7761" t="s">
        <v>120</v>
      </c>
      <c r="E7761" t="s">
        <v>131</v>
      </c>
      <c r="F7761" t="s">
        <v>22132</v>
      </c>
      <c r="G7761" t="s">
        <v>133</v>
      </c>
      <c r="H7761" t="s">
        <v>134</v>
      </c>
      <c r="I7761" t="s">
        <v>135</v>
      </c>
      <c r="J7761" t="s">
        <v>136</v>
      </c>
      <c r="K7761" t="s">
        <v>137</v>
      </c>
      <c r="L7761" t="s">
        <v>22133</v>
      </c>
      <c r="M7761" t="s">
        <v>22134</v>
      </c>
      <c r="N7761">
        <v>2.8305555550000001</v>
      </c>
      <c r="O7761">
        <v>0</v>
      </c>
      <c r="P7761">
        <v>3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3.3119706738250585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3.3119706738250585</v>
      </c>
    </row>
    <row r="7762" spans="1:31" x14ac:dyDescent="0.25">
      <c r="A7762">
        <v>1735124</v>
      </c>
      <c r="B7762">
        <v>1</v>
      </c>
      <c r="C7762" t="s">
        <v>80</v>
      </c>
      <c r="D7762" t="s">
        <v>103</v>
      </c>
      <c r="E7762" t="s">
        <v>140</v>
      </c>
      <c r="F7762" t="s">
        <v>12619</v>
      </c>
      <c r="G7762" t="s">
        <v>147</v>
      </c>
      <c r="H7762" t="s">
        <v>143</v>
      </c>
      <c r="I7762" t="s">
        <v>135</v>
      </c>
      <c r="J7762" t="s">
        <v>136</v>
      </c>
      <c r="K7762" t="s">
        <v>137</v>
      </c>
      <c r="L7762" t="s">
        <v>22135</v>
      </c>
      <c r="M7762" t="s">
        <v>22136</v>
      </c>
      <c r="N7762">
        <v>0.46944444400000002</v>
      </c>
      <c r="O7762">
        <v>0</v>
      </c>
      <c r="P7762">
        <v>603</v>
      </c>
      <c r="Q7762">
        <v>10</v>
      </c>
      <c r="R7762">
        <v>31</v>
      </c>
      <c r="S7762">
        <v>0</v>
      </c>
      <c r="T7762">
        <v>1</v>
      </c>
      <c r="U7762">
        <v>0</v>
      </c>
      <c r="V7762">
        <v>0</v>
      </c>
      <c r="W7762">
        <v>0</v>
      </c>
      <c r="X7762">
        <v>120.1693437250149</v>
      </c>
      <c r="Y7762">
        <v>9.9679772928076513</v>
      </c>
      <c r="Z7762">
        <v>10.413601491706391</v>
      </c>
      <c r="AA7762">
        <v>0</v>
      </c>
      <c r="AB7762">
        <v>0</v>
      </c>
      <c r="AC7762">
        <v>0</v>
      </c>
      <c r="AD7762">
        <v>0</v>
      </c>
      <c r="AE7762">
        <v>140.55092250952896</v>
      </c>
    </row>
    <row r="7763" spans="1:31" x14ac:dyDescent="0.25">
      <c r="A7763">
        <v>1735125</v>
      </c>
      <c r="B7763">
        <v>1</v>
      </c>
      <c r="C7763" t="s">
        <v>80</v>
      </c>
      <c r="D7763" t="s">
        <v>94</v>
      </c>
      <c r="E7763" t="s">
        <v>131</v>
      </c>
      <c r="F7763" t="s">
        <v>22137</v>
      </c>
      <c r="G7763" t="s">
        <v>133</v>
      </c>
      <c r="H7763" t="s">
        <v>134</v>
      </c>
      <c r="I7763" t="s">
        <v>135</v>
      </c>
      <c r="J7763" t="s">
        <v>136</v>
      </c>
      <c r="K7763" t="s">
        <v>137</v>
      </c>
      <c r="L7763" t="s">
        <v>22138</v>
      </c>
      <c r="M7763" t="s">
        <v>22139</v>
      </c>
      <c r="N7763">
        <v>2.0008333330000001</v>
      </c>
      <c r="O7763">
        <v>0</v>
      </c>
      <c r="P7763">
        <v>1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1.3909895551702778E-3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1.3909895551702778E-3</v>
      </c>
    </row>
    <row r="7764" spans="1:31" x14ac:dyDescent="0.25">
      <c r="A7764">
        <v>1735128</v>
      </c>
      <c r="B7764">
        <v>1</v>
      </c>
      <c r="C7764" t="s">
        <v>81</v>
      </c>
      <c r="D7764" t="s">
        <v>122</v>
      </c>
      <c r="E7764" t="s">
        <v>160</v>
      </c>
      <c r="F7764" t="s">
        <v>22140</v>
      </c>
      <c r="G7764" t="s">
        <v>162</v>
      </c>
      <c r="H7764" t="s">
        <v>134</v>
      </c>
      <c r="I7764" t="s">
        <v>135</v>
      </c>
      <c r="J7764" t="s">
        <v>136</v>
      </c>
      <c r="K7764" t="s">
        <v>137</v>
      </c>
      <c r="L7764" t="s">
        <v>22141</v>
      </c>
      <c r="M7764" t="s">
        <v>22142</v>
      </c>
      <c r="N7764">
        <v>2.3458333329999999</v>
      </c>
      <c r="O7764">
        <v>0</v>
      </c>
      <c r="P7764">
        <v>6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3.3207181298790771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3.3207181298790771</v>
      </c>
    </row>
    <row r="7765" spans="1:31" x14ac:dyDescent="0.25">
      <c r="A7765">
        <v>1735130</v>
      </c>
      <c r="B7765">
        <v>1</v>
      </c>
      <c r="C7765" t="s">
        <v>80</v>
      </c>
      <c r="D7765" t="s">
        <v>97</v>
      </c>
      <c r="E7765" t="s">
        <v>131</v>
      </c>
      <c r="F7765" t="s">
        <v>22143</v>
      </c>
      <c r="G7765" t="s">
        <v>429</v>
      </c>
      <c r="H7765" t="s">
        <v>134</v>
      </c>
      <c r="I7765" t="s">
        <v>135</v>
      </c>
      <c r="J7765" t="s">
        <v>136</v>
      </c>
      <c r="K7765" t="s">
        <v>137</v>
      </c>
      <c r="L7765" t="s">
        <v>22144</v>
      </c>
      <c r="M7765" t="s">
        <v>22145</v>
      </c>
      <c r="N7765">
        <v>2.4824999999999999</v>
      </c>
      <c r="O7765">
        <v>0</v>
      </c>
      <c r="P7765">
        <v>1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0.32564155190937499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0.32564155190937499</v>
      </c>
    </row>
    <row r="7766" spans="1:31" x14ac:dyDescent="0.25">
      <c r="A7766">
        <v>1735137</v>
      </c>
      <c r="B7766">
        <v>1</v>
      </c>
      <c r="C7766" t="s">
        <v>80</v>
      </c>
      <c r="D7766" t="s">
        <v>96</v>
      </c>
      <c r="E7766" t="s">
        <v>131</v>
      </c>
      <c r="F7766" t="s">
        <v>22146</v>
      </c>
      <c r="G7766" t="s">
        <v>133</v>
      </c>
      <c r="H7766" t="s">
        <v>134</v>
      </c>
      <c r="I7766" t="s">
        <v>135</v>
      </c>
      <c r="J7766" t="s">
        <v>136</v>
      </c>
      <c r="K7766" t="s">
        <v>137</v>
      </c>
      <c r="L7766" t="s">
        <v>22147</v>
      </c>
      <c r="M7766" t="s">
        <v>22148</v>
      </c>
      <c r="N7766">
        <v>2.011111111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1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8.8968605368968889E-2</v>
      </c>
      <c r="AC7766">
        <v>0</v>
      </c>
      <c r="AD7766">
        <v>0</v>
      </c>
      <c r="AE7766">
        <v>8.8968605368968889E-2</v>
      </c>
    </row>
    <row r="7767" spans="1:31" x14ac:dyDescent="0.25">
      <c r="A7767">
        <v>1735138</v>
      </c>
      <c r="B7767">
        <v>1</v>
      </c>
      <c r="C7767" t="s">
        <v>80</v>
      </c>
      <c r="D7767" t="s">
        <v>93</v>
      </c>
      <c r="E7767" t="s">
        <v>441</v>
      </c>
      <c r="F7767" t="s">
        <v>22149</v>
      </c>
      <c r="G7767" t="s">
        <v>904</v>
      </c>
      <c r="H7767" t="s">
        <v>134</v>
      </c>
      <c r="I7767" t="s">
        <v>135</v>
      </c>
      <c r="J7767" t="s">
        <v>136</v>
      </c>
      <c r="K7767" t="s">
        <v>137</v>
      </c>
      <c r="L7767" t="s">
        <v>22150</v>
      </c>
      <c r="M7767" t="s">
        <v>22151</v>
      </c>
      <c r="N7767">
        <v>0.81388888800000003</v>
      </c>
      <c r="O7767">
        <v>0</v>
      </c>
      <c r="P7767">
        <v>25</v>
      </c>
      <c r="Q7767">
        <v>0</v>
      </c>
      <c r="R7767">
        <v>0</v>
      </c>
      <c r="S7767">
        <v>0</v>
      </c>
      <c r="T7767">
        <v>13</v>
      </c>
      <c r="U7767">
        <v>0</v>
      </c>
      <c r="V7767">
        <v>0</v>
      </c>
      <c r="W7767">
        <v>0</v>
      </c>
      <c r="X7767">
        <v>5.2129297779502819</v>
      </c>
      <c r="Y7767">
        <v>0</v>
      </c>
      <c r="Z7767">
        <v>0</v>
      </c>
      <c r="AA7767">
        <v>0</v>
      </c>
      <c r="AB7767">
        <v>23.200772128016848</v>
      </c>
      <c r="AC7767">
        <v>0</v>
      </c>
      <c r="AD7767">
        <v>0</v>
      </c>
      <c r="AE7767">
        <v>28.41370190596713</v>
      </c>
    </row>
    <row r="7768" spans="1:31" x14ac:dyDescent="0.25">
      <c r="A7768">
        <v>1735139</v>
      </c>
      <c r="B7768">
        <v>1</v>
      </c>
      <c r="C7768" t="s">
        <v>80</v>
      </c>
      <c r="D7768" t="s">
        <v>84</v>
      </c>
      <c r="E7768" t="s">
        <v>441</v>
      </c>
      <c r="F7768" t="s">
        <v>17814</v>
      </c>
      <c r="G7768" t="s">
        <v>904</v>
      </c>
      <c r="H7768" t="s">
        <v>134</v>
      </c>
      <c r="I7768" t="s">
        <v>135</v>
      </c>
      <c r="J7768" t="s">
        <v>136</v>
      </c>
      <c r="K7768" t="s">
        <v>137</v>
      </c>
      <c r="L7768" t="s">
        <v>22152</v>
      </c>
      <c r="M7768" t="s">
        <v>22153</v>
      </c>
      <c r="N7768">
        <v>1.7819444440000001</v>
      </c>
      <c r="O7768">
        <v>0</v>
      </c>
      <c r="P7768">
        <v>81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30.915629037235764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30.915629037235764</v>
      </c>
    </row>
    <row r="7769" spans="1:31" x14ac:dyDescent="0.25">
      <c r="A7769">
        <v>1735140</v>
      </c>
      <c r="B7769">
        <v>1</v>
      </c>
      <c r="C7769" t="s">
        <v>80</v>
      </c>
      <c r="D7769" t="s">
        <v>96</v>
      </c>
      <c r="E7769" t="s">
        <v>160</v>
      </c>
      <c r="F7769" t="s">
        <v>8711</v>
      </c>
      <c r="G7769" t="s">
        <v>326</v>
      </c>
      <c r="H7769" t="s">
        <v>134</v>
      </c>
      <c r="I7769" t="s">
        <v>135</v>
      </c>
      <c r="J7769" t="s">
        <v>136</v>
      </c>
      <c r="K7769" t="s">
        <v>137</v>
      </c>
      <c r="L7769" t="s">
        <v>22154</v>
      </c>
      <c r="M7769" t="s">
        <v>22155</v>
      </c>
      <c r="N7769">
        <v>3.1274999999999999</v>
      </c>
      <c r="O7769">
        <v>0</v>
      </c>
      <c r="P7769">
        <v>112</v>
      </c>
      <c r="Q7769">
        <v>0</v>
      </c>
      <c r="R7769">
        <v>1</v>
      </c>
      <c r="S7769">
        <v>0</v>
      </c>
      <c r="T7769">
        <v>10</v>
      </c>
      <c r="U7769">
        <v>0</v>
      </c>
      <c r="V7769">
        <v>0</v>
      </c>
      <c r="W7769">
        <v>0</v>
      </c>
      <c r="X7769">
        <v>77.983485251814187</v>
      </c>
      <c r="Y7769">
        <v>0</v>
      </c>
      <c r="Z7769">
        <v>3.0190841549500004E-2</v>
      </c>
      <c r="AA7769">
        <v>0</v>
      </c>
      <c r="AB7769">
        <v>5.8217539593010406</v>
      </c>
      <c r="AC7769">
        <v>0</v>
      </c>
      <c r="AD7769">
        <v>0</v>
      </c>
      <c r="AE7769">
        <v>83.835430052664719</v>
      </c>
    </row>
    <row r="7770" spans="1:31" x14ac:dyDescent="0.25">
      <c r="A7770">
        <v>1735142</v>
      </c>
      <c r="B7770">
        <v>1</v>
      </c>
      <c r="C7770" t="s">
        <v>81</v>
      </c>
      <c r="D7770" t="s">
        <v>118</v>
      </c>
      <c r="E7770" t="s">
        <v>160</v>
      </c>
      <c r="F7770" t="s">
        <v>22156</v>
      </c>
      <c r="G7770" t="s">
        <v>162</v>
      </c>
      <c r="H7770" t="s">
        <v>134</v>
      </c>
      <c r="I7770" t="s">
        <v>135</v>
      </c>
      <c r="J7770" t="s">
        <v>136</v>
      </c>
      <c r="K7770" t="s">
        <v>137</v>
      </c>
      <c r="L7770" t="s">
        <v>22157</v>
      </c>
      <c r="M7770" t="s">
        <v>22158</v>
      </c>
      <c r="N7770">
        <v>0.63333333300000005</v>
      </c>
      <c r="O7770">
        <v>0</v>
      </c>
      <c r="P7770">
        <v>28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4.5253222241097024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4.5253222241097024</v>
      </c>
    </row>
    <row r="7771" spans="1:31" x14ac:dyDescent="0.25">
      <c r="A7771">
        <v>1735143</v>
      </c>
      <c r="B7771">
        <v>1</v>
      </c>
      <c r="C7771" t="s">
        <v>80</v>
      </c>
      <c r="D7771" t="s">
        <v>96</v>
      </c>
      <c r="E7771" t="s">
        <v>131</v>
      </c>
      <c r="F7771" t="s">
        <v>22159</v>
      </c>
      <c r="G7771" t="s">
        <v>242</v>
      </c>
      <c r="H7771" t="s">
        <v>134</v>
      </c>
      <c r="I7771" t="s">
        <v>135</v>
      </c>
      <c r="J7771" t="s">
        <v>136</v>
      </c>
      <c r="K7771" t="s">
        <v>137</v>
      </c>
      <c r="L7771" t="s">
        <v>22160</v>
      </c>
      <c r="M7771" t="s">
        <v>22161</v>
      </c>
      <c r="N7771">
        <v>1.4213888880000001</v>
      </c>
      <c r="O7771">
        <v>0</v>
      </c>
      <c r="P7771">
        <v>0</v>
      </c>
      <c r="Q7771">
        <v>0</v>
      </c>
      <c r="R7771">
        <v>1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</row>
    <row r="7772" spans="1:31" x14ac:dyDescent="0.25">
      <c r="A7772">
        <v>1735144</v>
      </c>
      <c r="B7772">
        <v>1</v>
      </c>
      <c r="C7772" t="s">
        <v>81</v>
      </c>
      <c r="D7772" t="s">
        <v>116</v>
      </c>
      <c r="E7772" t="s">
        <v>160</v>
      </c>
      <c r="F7772" t="s">
        <v>22162</v>
      </c>
      <c r="G7772" t="s">
        <v>162</v>
      </c>
      <c r="H7772" t="s">
        <v>134</v>
      </c>
      <c r="I7772" t="s">
        <v>135</v>
      </c>
      <c r="J7772" t="s">
        <v>136</v>
      </c>
      <c r="K7772" t="s">
        <v>137</v>
      </c>
      <c r="L7772" t="s">
        <v>22163</v>
      </c>
      <c r="M7772" t="s">
        <v>22164</v>
      </c>
      <c r="N7772">
        <v>0.97972222200000003</v>
      </c>
      <c r="O7772">
        <v>0</v>
      </c>
      <c r="P7772">
        <v>2</v>
      </c>
      <c r="Q7772">
        <v>0</v>
      </c>
      <c r="R7772">
        <v>0</v>
      </c>
      <c r="S7772">
        <v>0</v>
      </c>
      <c r="T7772">
        <v>4</v>
      </c>
      <c r="U7772">
        <v>0</v>
      </c>
      <c r="V7772">
        <v>0</v>
      </c>
      <c r="W7772">
        <v>0</v>
      </c>
      <c r="X7772">
        <v>0.12605975645276582</v>
      </c>
      <c r="Y7772">
        <v>0</v>
      </c>
      <c r="Z7772">
        <v>0</v>
      </c>
      <c r="AA7772">
        <v>0</v>
      </c>
      <c r="AB7772">
        <v>0.44805900669577514</v>
      </c>
      <c r="AC7772">
        <v>0</v>
      </c>
      <c r="AD7772">
        <v>0</v>
      </c>
      <c r="AE7772">
        <v>0.57411876314854093</v>
      </c>
    </row>
    <row r="7773" spans="1:31" x14ac:dyDescent="0.25">
      <c r="A7773">
        <v>1735145</v>
      </c>
      <c r="B7773">
        <v>1</v>
      </c>
      <c r="C7773" t="s">
        <v>80</v>
      </c>
      <c r="D7773" t="s">
        <v>82</v>
      </c>
      <c r="E7773" t="s">
        <v>131</v>
      </c>
      <c r="F7773" t="s">
        <v>22165</v>
      </c>
      <c r="G7773" t="s">
        <v>242</v>
      </c>
      <c r="H7773" t="s">
        <v>134</v>
      </c>
      <c r="I7773" t="s">
        <v>135</v>
      </c>
      <c r="J7773" t="s">
        <v>136</v>
      </c>
      <c r="K7773" t="s">
        <v>137</v>
      </c>
      <c r="L7773" t="s">
        <v>22166</v>
      </c>
      <c r="M7773" t="s">
        <v>22167</v>
      </c>
      <c r="N7773">
        <v>1.9913888879999999</v>
      </c>
      <c r="O7773">
        <v>0</v>
      </c>
      <c r="P7773">
        <v>5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1.9695152150498252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1.9695152150498252</v>
      </c>
    </row>
    <row r="7774" spans="1:31" x14ac:dyDescent="0.25">
      <c r="A7774">
        <v>1735146</v>
      </c>
      <c r="B7774">
        <v>1</v>
      </c>
      <c r="C7774" t="s">
        <v>80</v>
      </c>
      <c r="D7774" t="s">
        <v>101</v>
      </c>
      <c r="E7774" t="s">
        <v>160</v>
      </c>
      <c r="F7774" t="s">
        <v>15394</v>
      </c>
      <c r="G7774" t="s">
        <v>326</v>
      </c>
      <c r="H7774" t="s">
        <v>134</v>
      </c>
      <c r="I7774" t="s">
        <v>135</v>
      </c>
      <c r="J7774" t="s">
        <v>136</v>
      </c>
      <c r="K7774" t="s">
        <v>137</v>
      </c>
      <c r="L7774" t="s">
        <v>22168</v>
      </c>
      <c r="M7774" t="s">
        <v>22169</v>
      </c>
      <c r="N7774">
        <v>5.1788888880000004</v>
      </c>
      <c r="O7774">
        <v>0</v>
      </c>
      <c r="P7774">
        <v>129</v>
      </c>
      <c r="Q7774">
        <v>0</v>
      </c>
      <c r="R7774">
        <v>0</v>
      </c>
      <c r="S7774">
        <v>0</v>
      </c>
      <c r="T7774">
        <v>4</v>
      </c>
      <c r="U7774">
        <v>0</v>
      </c>
      <c r="V7774">
        <v>0</v>
      </c>
      <c r="W7774">
        <v>0</v>
      </c>
      <c r="X7774">
        <v>194.7061776997042</v>
      </c>
      <c r="Y7774">
        <v>0</v>
      </c>
      <c r="Z7774">
        <v>0</v>
      </c>
      <c r="AA7774">
        <v>0</v>
      </c>
      <c r="AB7774">
        <v>39.326956064323262</v>
      </c>
      <c r="AC7774">
        <v>0</v>
      </c>
      <c r="AD7774">
        <v>0</v>
      </c>
      <c r="AE7774">
        <v>234.03313376402747</v>
      </c>
    </row>
    <row r="7775" spans="1:31" x14ac:dyDescent="0.25">
      <c r="A7775">
        <v>1735147</v>
      </c>
      <c r="B7775">
        <v>1</v>
      </c>
      <c r="C7775" t="s">
        <v>81</v>
      </c>
      <c r="D7775" t="s">
        <v>127</v>
      </c>
      <c r="E7775" t="s">
        <v>160</v>
      </c>
      <c r="F7775" t="s">
        <v>22170</v>
      </c>
      <c r="G7775" t="s">
        <v>429</v>
      </c>
      <c r="H7775" t="s">
        <v>134</v>
      </c>
      <c r="I7775" t="s">
        <v>135</v>
      </c>
      <c r="J7775" t="s">
        <v>136</v>
      </c>
      <c r="K7775" t="s">
        <v>137</v>
      </c>
      <c r="L7775" t="s">
        <v>22171</v>
      </c>
      <c r="M7775" t="s">
        <v>22172</v>
      </c>
      <c r="N7775">
        <v>3.2736111110000001</v>
      </c>
      <c r="O7775">
        <v>0</v>
      </c>
      <c r="P7775">
        <v>19</v>
      </c>
      <c r="Q7775">
        <v>0</v>
      </c>
      <c r="R7775">
        <v>1</v>
      </c>
      <c r="S7775">
        <v>0</v>
      </c>
      <c r="T7775">
        <v>2</v>
      </c>
      <c r="U7775">
        <v>0</v>
      </c>
      <c r="V7775">
        <v>0</v>
      </c>
      <c r="W7775">
        <v>0</v>
      </c>
      <c r="X7775">
        <v>14.414274211732666</v>
      </c>
      <c r="Y7775">
        <v>0</v>
      </c>
      <c r="Z7775">
        <v>0</v>
      </c>
      <c r="AA7775">
        <v>0</v>
      </c>
      <c r="AB7775">
        <v>2.1363611576753345</v>
      </c>
      <c r="AC7775">
        <v>0</v>
      </c>
      <c r="AD7775">
        <v>0</v>
      </c>
      <c r="AE7775">
        <v>16.550635369407999</v>
      </c>
    </row>
    <row r="7776" spans="1:31" x14ac:dyDescent="0.25">
      <c r="A7776">
        <v>1735148</v>
      </c>
      <c r="B7776">
        <v>1</v>
      </c>
      <c r="C7776" t="s">
        <v>81</v>
      </c>
      <c r="D7776" t="s">
        <v>112</v>
      </c>
      <c r="E7776" t="s">
        <v>131</v>
      </c>
      <c r="F7776" t="s">
        <v>22173</v>
      </c>
      <c r="G7776" t="s">
        <v>133</v>
      </c>
      <c r="H7776" t="s">
        <v>134</v>
      </c>
      <c r="I7776" t="s">
        <v>135</v>
      </c>
      <c r="J7776" t="s">
        <v>136</v>
      </c>
      <c r="K7776" t="s">
        <v>137</v>
      </c>
      <c r="L7776" t="s">
        <v>22174</v>
      </c>
      <c r="M7776" t="s">
        <v>22175</v>
      </c>
      <c r="N7776">
        <v>1.3833333329999999</v>
      </c>
      <c r="O7776">
        <v>0</v>
      </c>
      <c r="P7776">
        <v>1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0.1572093084092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0.1572093084092</v>
      </c>
    </row>
    <row r="7777" spans="1:31" x14ac:dyDescent="0.25">
      <c r="A7777">
        <v>1735150</v>
      </c>
      <c r="B7777">
        <v>1</v>
      </c>
      <c r="C7777" t="s">
        <v>80</v>
      </c>
      <c r="D7777" t="s">
        <v>104</v>
      </c>
      <c r="E7777" t="s">
        <v>131</v>
      </c>
      <c r="F7777" t="s">
        <v>22176</v>
      </c>
      <c r="G7777" t="s">
        <v>133</v>
      </c>
      <c r="H7777" t="s">
        <v>134</v>
      </c>
      <c r="I7777" t="s">
        <v>135</v>
      </c>
      <c r="J7777" t="s">
        <v>136</v>
      </c>
      <c r="K7777" t="s">
        <v>137</v>
      </c>
      <c r="L7777" t="s">
        <v>22177</v>
      </c>
      <c r="M7777" t="s">
        <v>22178</v>
      </c>
      <c r="N7777">
        <v>1.618055555</v>
      </c>
      <c r="O7777">
        <v>0</v>
      </c>
      <c r="P7777">
        <v>18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10.396628190281927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10.396628190281927</v>
      </c>
    </row>
    <row r="7778" spans="1:31" x14ac:dyDescent="0.25">
      <c r="A7778">
        <v>1735259</v>
      </c>
      <c r="B7778">
        <v>1</v>
      </c>
      <c r="C7778" t="s">
        <v>80</v>
      </c>
      <c r="D7778" t="s">
        <v>96</v>
      </c>
      <c r="E7778" t="s">
        <v>189</v>
      </c>
      <c r="F7778" t="s">
        <v>22179</v>
      </c>
      <c r="G7778" t="s">
        <v>147</v>
      </c>
      <c r="H7778" t="s">
        <v>143</v>
      </c>
      <c r="I7778" t="s">
        <v>135</v>
      </c>
      <c r="J7778" t="s">
        <v>136</v>
      </c>
      <c r="K7778" t="s">
        <v>137</v>
      </c>
      <c r="L7778" t="s">
        <v>22180</v>
      </c>
      <c r="M7778" t="s">
        <v>22181</v>
      </c>
      <c r="N7778">
        <v>0.82666666600000005</v>
      </c>
      <c r="O7778">
        <v>0</v>
      </c>
      <c r="P7778">
        <v>114</v>
      </c>
      <c r="Q7778">
        <v>11</v>
      </c>
      <c r="R7778">
        <v>9</v>
      </c>
      <c r="S7778">
        <v>7</v>
      </c>
      <c r="T7778">
        <v>10</v>
      </c>
      <c r="U7778">
        <v>3</v>
      </c>
      <c r="V7778">
        <v>0</v>
      </c>
      <c r="W7778">
        <v>0</v>
      </c>
      <c r="X7778">
        <v>68.226496159047244</v>
      </c>
      <c r="Y7778">
        <v>8.2684239140978004</v>
      </c>
      <c r="Z7778">
        <v>3.6955690186136469</v>
      </c>
      <c r="AA7778">
        <v>18.924589548162277</v>
      </c>
      <c r="AB7778">
        <v>4.8848565704624001</v>
      </c>
      <c r="AC7778">
        <v>100.47428281760698</v>
      </c>
      <c r="AD7778">
        <v>0</v>
      </c>
      <c r="AE7778">
        <v>204.47421802799033</v>
      </c>
    </row>
    <row r="7779" spans="1:31" x14ac:dyDescent="0.25">
      <c r="A7779">
        <v>1735213</v>
      </c>
      <c r="B7779">
        <v>1</v>
      </c>
      <c r="C7779" t="s">
        <v>81</v>
      </c>
      <c r="D7779" t="s">
        <v>116</v>
      </c>
      <c r="E7779" t="s">
        <v>140</v>
      </c>
      <c r="F7779" t="s">
        <v>22182</v>
      </c>
      <c r="G7779" t="s">
        <v>173</v>
      </c>
      <c r="H7779" t="s">
        <v>143</v>
      </c>
      <c r="I7779" t="s">
        <v>135</v>
      </c>
      <c r="J7779" t="s">
        <v>136</v>
      </c>
      <c r="K7779" t="s">
        <v>153</v>
      </c>
      <c r="L7779" t="s">
        <v>22183</v>
      </c>
      <c r="M7779" t="s">
        <v>22184</v>
      </c>
      <c r="N7779">
        <v>0.89749999999999996</v>
      </c>
      <c r="O7779">
        <v>0</v>
      </c>
      <c r="P7779">
        <v>717</v>
      </c>
      <c r="Q7779">
        <v>0</v>
      </c>
      <c r="R7779">
        <v>38</v>
      </c>
      <c r="S7779">
        <v>0</v>
      </c>
      <c r="T7779">
        <v>198</v>
      </c>
      <c r="U7779">
        <v>1</v>
      </c>
      <c r="V7779">
        <v>0</v>
      </c>
      <c r="W7779">
        <v>0</v>
      </c>
      <c r="X7779">
        <v>88.279676379005707</v>
      </c>
      <c r="Y7779">
        <v>0</v>
      </c>
      <c r="Z7779">
        <v>3.3629121843551317</v>
      </c>
      <c r="AA7779">
        <v>0</v>
      </c>
      <c r="AB7779">
        <v>44.554825045223069</v>
      </c>
      <c r="AC7779">
        <v>18.53304930443246</v>
      </c>
      <c r="AD7779">
        <v>0</v>
      </c>
      <c r="AE7779">
        <v>154.7304629130164</v>
      </c>
    </row>
    <row r="7780" spans="1:31" x14ac:dyDescent="0.25">
      <c r="A7780">
        <v>1735545</v>
      </c>
      <c r="B7780">
        <v>1</v>
      </c>
      <c r="C7780" t="s">
        <v>80</v>
      </c>
      <c r="D7780" t="s">
        <v>83</v>
      </c>
      <c r="E7780" t="s">
        <v>160</v>
      </c>
      <c r="F7780" t="s">
        <v>22185</v>
      </c>
      <c r="G7780" t="s">
        <v>162</v>
      </c>
      <c r="H7780" t="s">
        <v>134</v>
      </c>
      <c r="I7780" t="s">
        <v>135</v>
      </c>
      <c r="J7780" t="s">
        <v>136</v>
      </c>
      <c r="K7780" t="s">
        <v>137</v>
      </c>
      <c r="L7780" t="s">
        <v>22186</v>
      </c>
      <c r="M7780" t="s">
        <v>22187</v>
      </c>
      <c r="N7780">
        <v>1.9011111110000001</v>
      </c>
      <c r="O7780">
        <v>0</v>
      </c>
      <c r="P7780">
        <v>72</v>
      </c>
      <c r="Q7780">
        <v>0</v>
      </c>
      <c r="R7780">
        <v>2</v>
      </c>
      <c r="S7780">
        <v>0</v>
      </c>
      <c r="T7780">
        <v>6</v>
      </c>
      <c r="U7780">
        <v>0</v>
      </c>
      <c r="V7780">
        <v>0</v>
      </c>
      <c r="W7780">
        <v>0</v>
      </c>
      <c r="X7780">
        <v>49.551851264896392</v>
      </c>
      <c r="Y7780">
        <v>0</v>
      </c>
      <c r="Z7780">
        <v>7.2788297269369515</v>
      </c>
      <c r="AA7780">
        <v>0</v>
      </c>
      <c r="AB7780">
        <v>9.2719985748835416</v>
      </c>
      <c r="AC7780">
        <v>0</v>
      </c>
      <c r="AD7780">
        <v>0</v>
      </c>
      <c r="AE7780">
        <v>66.102679566716887</v>
      </c>
    </row>
    <row r="7781" spans="1:31" x14ac:dyDescent="0.25">
      <c r="A7781">
        <v>1735253</v>
      </c>
      <c r="B7781">
        <v>1</v>
      </c>
      <c r="C7781" t="s">
        <v>80</v>
      </c>
      <c r="D7781" t="s">
        <v>104</v>
      </c>
      <c r="E7781" t="s">
        <v>140</v>
      </c>
      <c r="F7781" t="s">
        <v>7214</v>
      </c>
      <c r="G7781" t="s">
        <v>173</v>
      </c>
      <c r="H7781" t="s">
        <v>143</v>
      </c>
      <c r="I7781" t="s">
        <v>135</v>
      </c>
      <c r="J7781" t="s">
        <v>136</v>
      </c>
      <c r="K7781" t="s">
        <v>153</v>
      </c>
      <c r="L7781" t="s">
        <v>22188</v>
      </c>
      <c r="M7781" t="s">
        <v>22189</v>
      </c>
      <c r="N7781">
        <v>5.4923888879999998</v>
      </c>
      <c r="O7781">
        <v>0</v>
      </c>
      <c r="P7781">
        <v>0</v>
      </c>
      <c r="Q7781">
        <v>1</v>
      </c>
      <c r="R7781">
        <v>0</v>
      </c>
      <c r="S7781">
        <v>13</v>
      </c>
      <c r="T7781">
        <v>14</v>
      </c>
      <c r="U7781">
        <v>13</v>
      </c>
      <c r="V7781">
        <v>0</v>
      </c>
      <c r="W7781">
        <v>0</v>
      </c>
      <c r="X7781">
        <v>0</v>
      </c>
      <c r="Y7781">
        <v>0.24145838067456002</v>
      </c>
      <c r="Z7781">
        <v>0</v>
      </c>
      <c r="AA7781">
        <v>687.61054527636566</v>
      </c>
      <c r="AB7781">
        <v>72.905716705456186</v>
      </c>
      <c r="AC7781">
        <v>1835.0048258021943</v>
      </c>
      <c r="AD7781">
        <v>0</v>
      </c>
      <c r="AE7781">
        <v>2595.7625461646908</v>
      </c>
    </row>
    <row r="7782" spans="1:31" x14ac:dyDescent="0.25">
      <c r="A7782">
        <v>1735362</v>
      </c>
      <c r="B7782">
        <v>1</v>
      </c>
      <c r="C7782" t="s">
        <v>80</v>
      </c>
      <c r="D7782" t="s">
        <v>92</v>
      </c>
      <c r="E7782" t="s">
        <v>160</v>
      </c>
      <c r="F7782" t="s">
        <v>4555</v>
      </c>
      <c r="G7782" t="s">
        <v>904</v>
      </c>
      <c r="H7782" t="s">
        <v>134</v>
      </c>
      <c r="I7782" t="s">
        <v>135</v>
      </c>
      <c r="J7782" t="s">
        <v>136</v>
      </c>
      <c r="K7782" t="s">
        <v>137</v>
      </c>
      <c r="L7782" t="s">
        <v>22190</v>
      </c>
      <c r="M7782" t="s">
        <v>22191</v>
      </c>
      <c r="N7782">
        <v>2.6816666659999999</v>
      </c>
      <c r="O7782">
        <v>0</v>
      </c>
      <c r="P7782">
        <v>125</v>
      </c>
      <c r="Q7782">
        <v>0</v>
      </c>
      <c r="R7782">
        <v>6</v>
      </c>
      <c r="S7782">
        <v>0</v>
      </c>
      <c r="T7782">
        <v>4</v>
      </c>
      <c r="U7782">
        <v>0</v>
      </c>
      <c r="V7782">
        <v>0</v>
      </c>
      <c r="W7782">
        <v>0</v>
      </c>
      <c r="X7782">
        <v>101.55743137363193</v>
      </c>
      <c r="Y7782">
        <v>0</v>
      </c>
      <c r="Z7782">
        <v>1.0529188761139159</v>
      </c>
      <c r="AA7782">
        <v>0</v>
      </c>
      <c r="AB7782">
        <v>55.554522654948734</v>
      </c>
      <c r="AC7782">
        <v>0</v>
      </c>
      <c r="AD7782">
        <v>0</v>
      </c>
      <c r="AE7782">
        <v>158.16487290469459</v>
      </c>
    </row>
    <row r="7783" spans="1:31" x14ac:dyDescent="0.25">
      <c r="A7783">
        <v>1735196</v>
      </c>
      <c r="B7783">
        <v>1</v>
      </c>
      <c r="C7783" t="s">
        <v>80</v>
      </c>
      <c r="D7783" t="s">
        <v>99</v>
      </c>
      <c r="E7783" t="s">
        <v>160</v>
      </c>
      <c r="F7783" t="s">
        <v>22192</v>
      </c>
      <c r="G7783" t="s">
        <v>1006</v>
      </c>
      <c r="H7783" t="s">
        <v>134</v>
      </c>
      <c r="I7783" t="s">
        <v>135</v>
      </c>
      <c r="J7783" t="s">
        <v>136</v>
      </c>
      <c r="K7783" t="s">
        <v>137</v>
      </c>
      <c r="L7783" t="s">
        <v>22193</v>
      </c>
      <c r="M7783" t="s">
        <v>22194</v>
      </c>
      <c r="N7783">
        <v>2.3138888880000001</v>
      </c>
      <c r="O7783">
        <v>0</v>
      </c>
      <c r="P7783">
        <v>127</v>
      </c>
      <c r="Q7783">
        <v>0</v>
      </c>
      <c r="R7783">
        <v>0</v>
      </c>
      <c r="S7783">
        <v>0</v>
      </c>
      <c r="T7783">
        <v>2</v>
      </c>
      <c r="U7783">
        <v>0</v>
      </c>
      <c r="V7783">
        <v>0</v>
      </c>
      <c r="W7783">
        <v>0</v>
      </c>
      <c r="X7783">
        <v>61.591228139302864</v>
      </c>
      <c r="Y7783">
        <v>0</v>
      </c>
      <c r="Z7783">
        <v>0</v>
      </c>
      <c r="AA7783">
        <v>0</v>
      </c>
      <c r="AB7783">
        <v>0.12962979315342227</v>
      </c>
      <c r="AC7783">
        <v>0</v>
      </c>
      <c r="AD7783">
        <v>0</v>
      </c>
      <c r="AE7783">
        <v>61.720857932456283</v>
      </c>
    </row>
    <row r="7784" spans="1:31" x14ac:dyDescent="0.25">
      <c r="A7784">
        <v>1735439</v>
      </c>
      <c r="B7784">
        <v>1</v>
      </c>
      <c r="C7784" t="s">
        <v>80</v>
      </c>
      <c r="D7784" t="s">
        <v>84</v>
      </c>
      <c r="E7784" t="s">
        <v>131</v>
      </c>
      <c r="F7784" t="s">
        <v>22195</v>
      </c>
      <c r="G7784" t="s">
        <v>133</v>
      </c>
      <c r="H7784" t="s">
        <v>134</v>
      </c>
      <c r="I7784" t="s">
        <v>135</v>
      </c>
      <c r="J7784" t="s">
        <v>136</v>
      </c>
      <c r="K7784" t="s">
        <v>137</v>
      </c>
      <c r="L7784" t="s">
        <v>22196</v>
      </c>
      <c r="M7784" t="s">
        <v>22197</v>
      </c>
      <c r="N7784">
        <v>1.7044444439999999</v>
      </c>
      <c r="O7784">
        <v>0</v>
      </c>
      <c r="P7784">
        <v>2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0.45432870155789495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0.45432870155789495</v>
      </c>
    </row>
    <row r="7785" spans="1:31" x14ac:dyDescent="0.25">
      <c r="A7785">
        <v>1735339</v>
      </c>
      <c r="B7785">
        <v>1</v>
      </c>
      <c r="C7785" t="s">
        <v>81</v>
      </c>
      <c r="D7785" t="s">
        <v>128</v>
      </c>
      <c r="E7785" t="s">
        <v>140</v>
      </c>
      <c r="F7785" t="s">
        <v>22198</v>
      </c>
      <c r="G7785" t="s">
        <v>147</v>
      </c>
      <c r="H7785" t="s">
        <v>143</v>
      </c>
      <c r="I7785" t="s">
        <v>135</v>
      </c>
      <c r="J7785" t="s">
        <v>136</v>
      </c>
      <c r="K7785" t="s">
        <v>137</v>
      </c>
      <c r="L7785" t="s">
        <v>22199</v>
      </c>
      <c r="M7785" t="s">
        <v>22200</v>
      </c>
      <c r="N7785">
        <v>1.189444444</v>
      </c>
      <c r="O7785">
        <v>0</v>
      </c>
      <c r="P7785">
        <v>1027</v>
      </c>
      <c r="Q7785">
        <v>0</v>
      </c>
      <c r="R7785">
        <v>0</v>
      </c>
      <c r="S7785">
        <v>0</v>
      </c>
      <c r="T7785">
        <v>27</v>
      </c>
      <c r="U7785">
        <v>1</v>
      </c>
      <c r="V7785">
        <v>0</v>
      </c>
      <c r="W7785">
        <v>0</v>
      </c>
      <c r="X7785">
        <v>242.24658804680678</v>
      </c>
      <c r="Y7785">
        <v>0</v>
      </c>
      <c r="Z7785">
        <v>0</v>
      </c>
      <c r="AA7785">
        <v>0</v>
      </c>
      <c r="AB7785">
        <v>27.978048298803792</v>
      </c>
      <c r="AC7785">
        <v>8.5369028192820071</v>
      </c>
      <c r="AD7785">
        <v>0</v>
      </c>
      <c r="AE7785">
        <v>278.76153916489261</v>
      </c>
    </row>
    <row r="7786" spans="1:31" x14ac:dyDescent="0.25">
      <c r="A7786">
        <v>1736507</v>
      </c>
      <c r="B7786">
        <v>1</v>
      </c>
      <c r="C7786" t="s">
        <v>81</v>
      </c>
      <c r="D7786" t="s">
        <v>119</v>
      </c>
      <c r="E7786" t="s">
        <v>189</v>
      </c>
      <c r="F7786" t="s">
        <v>2809</v>
      </c>
      <c r="G7786" t="s">
        <v>316</v>
      </c>
      <c r="H7786" t="s">
        <v>143</v>
      </c>
      <c r="I7786" t="s">
        <v>135</v>
      </c>
      <c r="J7786" t="s">
        <v>136</v>
      </c>
      <c r="K7786" t="s">
        <v>153</v>
      </c>
      <c r="L7786" t="s">
        <v>22201</v>
      </c>
      <c r="M7786" t="s">
        <v>22202</v>
      </c>
      <c r="N7786">
        <v>0.35</v>
      </c>
      <c r="O7786">
        <v>0</v>
      </c>
      <c r="P7786">
        <v>897</v>
      </c>
      <c r="Q7786">
        <v>55</v>
      </c>
      <c r="R7786">
        <v>55</v>
      </c>
      <c r="S7786">
        <v>1</v>
      </c>
      <c r="T7786">
        <v>60</v>
      </c>
      <c r="U7786">
        <v>0</v>
      </c>
      <c r="V7786">
        <v>0</v>
      </c>
      <c r="W7786">
        <v>0</v>
      </c>
      <c r="X7786">
        <v>52.498764067608576</v>
      </c>
      <c r="Y7786">
        <v>17.896627440576495</v>
      </c>
      <c r="Z7786">
        <v>15.105913464120148</v>
      </c>
      <c r="AA7786">
        <v>2.0497449511451502</v>
      </c>
      <c r="AB7786">
        <v>4.6077352948367993</v>
      </c>
      <c r="AC7786">
        <v>0</v>
      </c>
      <c r="AD7786">
        <v>0</v>
      </c>
      <c r="AE7786">
        <v>92.158785218287164</v>
      </c>
    </row>
    <row r="7787" spans="1:31" x14ac:dyDescent="0.25">
      <c r="A7787">
        <v>1735565</v>
      </c>
      <c r="B7787">
        <v>1</v>
      </c>
      <c r="C7787" t="s">
        <v>81</v>
      </c>
      <c r="D7787" t="s">
        <v>123</v>
      </c>
      <c r="E7787" t="s">
        <v>160</v>
      </c>
      <c r="F7787" t="s">
        <v>22203</v>
      </c>
      <c r="G7787" t="s">
        <v>162</v>
      </c>
      <c r="H7787" t="s">
        <v>134</v>
      </c>
      <c r="I7787" t="s">
        <v>135</v>
      </c>
      <c r="J7787" t="s">
        <v>136</v>
      </c>
      <c r="K7787" t="s">
        <v>137</v>
      </c>
      <c r="L7787" t="s">
        <v>22204</v>
      </c>
      <c r="M7787" t="s">
        <v>22205</v>
      </c>
      <c r="N7787">
        <v>0.69166666600000004</v>
      </c>
      <c r="O7787">
        <v>0</v>
      </c>
      <c r="P7787">
        <v>173</v>
      </c>
      <c r="Q7787">
        <v>0</v>
      </c>
      <c r="R7787">
        <v>0</v>
      </c>
      <c r="S7787">
        <v>0</v>
      </c>
      <c r="T7787">
        <v>2</v>
      </c>
      <c r="U7787">
        <v>0</v>
      </c>
      <c r="V7787">
        <v>0</v>
      </c>
      <c r="W7787">
        <v>0</v>
      </c>
      <c r="X7787">
        <v>24.127855970579233</v>
      </c>
      <c r="Y7787">
        <v>0</v>
      </c>
      <c r="Z7787">
        <v>0</v>
      </c>
      <c r="AA7787">
        <v>0</v>
      </c>
      <c r="AB7787">
        <v>0.27191905061455557</v>
      </c>
      <c r="AC7787">
        <v>0</v>
      </c>
      <c r="AD7787">
        <v>0</v>
      </c>
      <c r="AE7787">
        <v>24.39977502119379</v>
      </c>
    </row>
    <row r="7788" spans="1:31" x14ac:dyDescent="0.25">
      <c r="A7788">
        <v>1735233</v>
      </c>
      <c r="B7788">
        <v>1</v>
      </c>
      <c r="C7788" t="s">
        <v>80</v>
      </c>
      <c r="D7788" t="s">
        <v>107</v>
      </c>
      <c r="E7788" t="s">
        <v>131</v>
      </c>
      <c r="F7788" t="s">
        <v>22206</v>
      </c>
      <c r="G7788" t="s">
        <v>242</v>
      </c>
      <c r="H7788" t="s">
        <v>134</v>
      </c>
      <c r="I7788" t="s">
        <v>135</v>
      </c>
      <c r="J7788" t="s">
        <v>136</v>
      </c>
      <c r="K7788" t="s">
        <v>137</v>
      </c>
      <c r="L7788" t="s">
        <v>22207</v>
      </c>
      <c r="M7788" t="s">
        <v>22208</v>
      </c>
      <c r="N7788">
        <v>3.6516666660000001</v>
      </c>
      <c r="O7788">
        <v>0</v>
      </c>
      <c r="P7788">
        <v>4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8.1612473936773344E-2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8.1612473936773344E-2</v>
      </c>
    </row>
    <row r="7789" spans="1:31" x14ac:dyDescent="0.25">
      <c r="A7789">
        <v>1735502</v>
      </c>
      <c r="B7789">
        <v>1</v>
      </c>
      <c r="C7789" t="s">
        <v>81</v>
      </c>
      <c r="D7789" t="s">
        <v>120</v>
      </c>
      <c r="E7789" t="s">
        <v>131</v>
      </c>
      <c r="F7789" t="s">
        <v>22209</v>
      </c>
      <c r="G7789" t="s">
        <v>133</v>
      </c>
      <c r="H7789" t="s">
        <v>134</v>
      </c>
      <c r="I7789" t="s">
        <v>135</v>
      </c>
      <c r="J7789" t="s">
        <v>136</v>
      </c>
      <c r="K7789" t="s">
        <v>137</v>
      </c>
      <c r="L7789" t="s">
        <v>22210</v>
      </c>
      <c r="M7789" t="s">
        <v>22211</v>
      </c>
      <c r="N7789">
        <v>5.68</v>
      </c>
      <c r="O7789">
        <v>0</v>
      </c>
      <c r="P7789">
        <v>1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1.7037354881084201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1.7037354881084201</v>
      </c>
    </row>
    <row r="7790" spans="1:31" x14ac:dyDescent="0.25">
      <c r="A7790">
        <v>1735356</v>
      </c>
      <c r="B7790">
        <v>1</v>
      </c>
      <c r="C7790" t="s">
        <v>81</v>
      </c>
      <c r="D7790" t="s">
        <v>118</v>
      </c>
      <c r="E7790" t="s">
        <v>150</v>
      </c>
      <c r="F7790" t="s">
        <v>22212</v>
      </c>
      <c r="G7790" t="s">
        <v>1680</v>
      </c>
      <c r="H7790" t="s">
        <v>134</v>
      </c>
      <c r="I7790" t="s">
        <v>135</v>
      </c>
      <c r="J7790" t="s">
        <v>136</v>
      </c>
      <c r="K7790" t="s">
        <v>137</v>
      </c>
      <c r="L7790" t="s">
        <v>22213</v>
      </c>
      <c r="M7790" t="s">
        <v>22214</v>
      </c>
      <c r="N7790">
        <v>1.83</v>
      </c>
      <c r="O7790">
        <v>0</v>
      </c>
      <c r="P7790">
        <v>78</v>
      </c>
      <c r="Q7790">
        <v>0</v>
      </c>
      <c r="R7790">
        <v>5</v>
      </c>
      <c r="S7790">
        <v>0</v>
      </c>
      <c r="T7790">
        <v>11</v>
      </c>
      <c r="U7790">
        <v>0</v>
      </c>
      <c r="V7790">
        <v>0</v>
      </c>
      <c r="W7790">
        <v>0</v>
      </c>
      <c r="X7790">
        <v>17.141038428632704</v>
      </c>
      <c r="Y7790">
        <v>0</v>
      </c>
      <c r="Z7790">
        <v>0.1617428612993167</v>
      </c>
      <c r="AA7790">
        <v>0</v>
      </c>
      <c r="AB7790">
        <v>2.2074036545431932</v>
      </c>
      <c r="AC7790">
        <v>0</v>
      </c>
      <c r="AD7790">
        <v>0</v>
      </c>
      <c r="AE7790">
        <v>19.510184944475213</v>
      </c>
    </row>
    <row r="7791" spans="1:31" x14ac:dyDescent="0.25">
      <c r="A7791">
        <v>1735256</v>
      </c>
      <c r="B7791">
        <v>1</v>
      </c>
      <c r="C7791" t="s">
        <v>80</v>
      </c>
      <c r="D7791" t="s">
        <v>94</v>
      </c>
      <c r="E7791" t="s">
        <v>171</v>
      </c>
      <c r="F7791" t="s">
        <v>22215</v>
      </c>
      <c r="G7791" t="s">
        <v>152</v>
      </c>
      <c r="H7791" t="s">
        <v>143</v>
      </c>
      <c r="I7791" t="s">
        <v>135</v>
      </c>
      <c r="J7791" t="s">
        <v>136</v>
      </c>
      <c r="K7791" t="s">
        <v>153</v>
      </c>
      <c r="L7791" t="s">
        <v>22216</v>
      </c>
      <c r="M7791" t="s">
        <v>22217</v>
      </c>
      <c r="N7791">
        <v>7.9474238880000003</v>
      </c>
      <c r="O7791">
        <v>0</v>
      </c>
      <c r="P7791">
        <v>56</v>
      </c>
      <c r="Q7791">
        <v>0</v>
      </c>
      <c r="R7791">
        <v>1</v>
      </c>
      <c r="S7791">
        <v>0</v>
      </c>
      <c r="T7791">
        <v>35</v>
      </c>
      <c r="U7791">
        <v>0</v>
      </c>
      <c r="V7791">
        <v>1</v>
      </c>
      <c r="W7791">
        <v>0</v>
      </c>
      <c r="X7791">
        <v>122.51714891916137</v>
      </c>
      <c r="Y7791">
        <v>0</v>
      </c>
      <c r="Z7791">
        <v>2.0985803891723807</v>
      </c>
      <c r="AA7791">
        <v>0</v>
      </c>
      <c r="AB7791">
        <v>433.93283924498172</v>
      </c>
      <c r="AC7791">
        <v>0</v>
      </c>
      <c r="AD7791">
        <v>4.7222332159169564</v>
      </c>
      <c r="AE7791">
        <v>563.27080176923243</v>
      </c>
    </row>
    <row r="7792" spans="1:31" x14ac:dyDescent="0.25">
      <c r="A7792">
        <v>1735548</v>
      </c>
      <c r="B7792">
        <v>1</v>
      </c>
      <c r="C7792" t="s">
        <v>81</v>
      </c>
      <c r="D7792" t="s">
        <v>127</v>
      </c>
      <c r="E7792" t="s">
        <v>150</v>
      </c>
      <c r="F7792" t="s">
        <v>22218</v>
      </c>
      <c r="G7792" t="s">
        <v>1546</v>
      </c>
      <c r="H7792" t="s">
        <v>134</v>
      </c>
      <c r="I7792" t="s">
        <v>135</v>
      </c>
      <c r="J7792" t="s">
        <v>136</v>
      </c>
      <c r="K7792" t="s">
        <v>137</v>
      </c>
      <c r="L7792" t="s">
        <v>22219</v>
      </c>
      <c r="M7792" t="s">
        <v>22220</v>
      </c>
      <c r="N7792">
        <v>4.2874999999999996</v>
      </c>
      <c r="O7792">
        <v>0</v>
      </c>
      <c r="P7792">
        <v>139</v>
      </c>
      <c r="Q7792">
        <v>0</v>
      </c>
      <c r="R7792">
        <v>4</v>
      </c>
      <c r="S7792">
        <v>0</v>
      </c>
      <c r="T7792">
        <v>6</v>
      </c>
      <c r="U7792">
        <v>0</v>
      </c>
      <c r="V7792">
        <v>0</v>
      </c>
      <c r="W7792">
        <v>0</v>
      </c>
      <c r="X7792">
        <v>74.272268550270212</v>
      </c>
      <c r="Y7792">
        <v>0</v>
      </c>
      <c r="Z7792">
        <v>0.35300317132734221</v>
      </c>
      <c r="AA7792">
        <v>0</v>
      </c>
      <c r="AB7792">
        <v>1.737512267718986</v>
      </c>
      <c r="AC7792">
        <v>0</v>
      </c>
      <c r="AD7792">
        <v>0</v>
      </c>
      <c r="AE7792">
        <v>76.36278398931654</v>
      </c>
    </row>
    <row r="7793" spans="1:31" x14ac:dyDescent="0.25">
      <c r="A7793">
        <v>1735342</v>
      </c>
      <c r="B7793">
        <v>1</v>
      </c>
      <c r="C7793" t="s">
        <v>80</v>
      </c>
      <c r="D7793" t="s">
        <v>89</v>
      </c>
      <c r="E7793" t="s">
        <v>131</v>
      </c>
      <c r="F7793" t="s">
        <v>22221</v>
      </c>
      <c r="G7793" t="s">
        <v>238</v>
      </c>
      <c r="H7793" t="s">
        <v>134</v>
      </c>
      <c r="I7793" t="s">
        <v>135</v>
      </c>
      <c r="J7793" t="s">
        <v>136</v>
      </c>
      <c r="K7793" t="s">
        <v>137</v>
      </c>
      <c r="L7793" t="s">
        <v>22222</v>
      </c>
      <c r="M7793" t="s">
        <v>22223</v>
      </c>
      <c r="N7793">
        <v>1.308611111</v>
      </c>
      <c r="O7793">
        <v>0</v>
      </c>
      <c r="P7793">
        <v>10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5.6972640487086244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5.6972640487086244</v>
      </c>
    </row>
    <row r="7794" spans="1:31" x14ac:dyDescent="0.25">
      <c r="A7794">
        <v>1735465</v>
      </c>
      <c r="B7794">
        <v>1</v>
      </c>
      <c r="C7794" t="s">
        <v>80</v>
      </c>
      <c r="D7794" t="s">
        <v>95</v>
      </c>
      <c r="E7794" t="s">
        <v>160</v>
      </c>
      <c r="F7794" t="s">
        <v>22224</v>
      </c>
      <c r="G7794" t="s">
        <v>1006</v>
      </c>
      <c r="H7794" t="s">
        <v>134</v>
      </c>
      <c r="I7794" t="s">
        <v>135</v>
      </c>
      <c r="J7794" t="s">
        <v>136</v>
      </c>
      <c r="K7794" t="s">
        <v>137</v>
      </c>
      <c r="L7794" t="s">
        <v>22225</v>
      </c>
      <c r="M7794" t="s">
        <v>22226</v>
      </c>
      <c r="N7794">
        <v>0.93111111099999999</v>
      </c>
      <c r="O7794">
        <v>0</v>
      </c>
      <c r="P7794">
        <v>12</v>
      </c>
      <c r="Q7794">
        <v>0</v>
      </c>
      <c r="R7794">
        <v>0</v>
      </c>
      <c r="S7794">
        <v>0</v>
      </c>
      <c r="T7794">
        <v>1</v>
      </c>
      <c r="U7794">
        <v>0</v>
      </c>
      <c r="V7794">
        <v>0</v>
      </c>
      <c r="W7794">
        <v>0</v>
      </c>
      <c r="X7794">
        <v>1.2086933856618656</v>
      </c>
      <c r="Y7794">
        <v>0</v>
      </c>
      <c r="Z7794">
        <v>0</v>
      </c>
      <c r="AA7794">
        <v>0</v>
      </c>
      <c r="AB7794">
        <v>6.1549046167166674E-3</v>
      </c>
      <c r="AC7794">
        <v>0</v>
      </c>
      <c r="AD7794">
        <v>0</v>
      </c>
      <c r="AE7794">
        <v>1.2148482902785822</v>
      </c>
    </row>
    <row r="7795" spans="1:31" x14ac:dyDescent="0.25">
      <c r="A7795">
        <v>1735273</v>
      </c>
      <c r="B7795">
        <v>1</v>
      </c>
      <c r="C7795" t="s">
        <v>81</v>
      </c>
      <c r="D7795" t="s">
        <v>118</v>
      </c>
      <c r="E7795" t="s">
        <v>131</v>
      </c>
      <c r="F7795" t="s">
        <v>22227</v>
      </c>
      <c r="G7795" t="s">
        <v>133</v>
      </c>
      <c r="H7795" t="s">
        <v>134</v>
      </c>
      <c r="I7795" t="s">
        <v>135</v>
      </c>
      <c r="J7795" t="s">
        <v>136</v>
      </c>
      <c r="K7795" t="s">
        <v>137</v>
      </c>
      <c r="L7795" t="s">
        <v>22228</v>
      </c>
      <c r="M7795" t="s">
        <v>22229</v>
      </c>
      <c r="N7795">
        <v>2.201944444</v>
      </c>
      <c r="O7795">
        <v>0</v>
      </c>
      <c r="P7795">
        <v>1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0.58283507113690536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0.58283507113690536</v>
      </c>
    </row>
    <row r="7796" spans="1:31" x14ac:dyDescent="0.25">
      <c r="A7796">
        <v>1735528</v>
      </c>
      <c r="B7796">
        <v>1</v>
      </c>
      <c r="C7796" t="s">
        <v>81</v>
      </c>
      <c r="D7796" t="s">
        <v>115</v>
      </c>
      <c r="E7796" t="s">
        <v>131</v>
      </c>
      <c r="F7796" t="s">
        <v>22230</v>
      </c>
      <c r="G7796" t="s">
        <v>133</v>
      </c>
      <c r="H7796" t="s">
        <v>134</v>
      </c>
      <c r="I7796" t="s">
        <v>135</v>
      </c>
      <c r="J7796" t="s">
        <v>136</v>
      </c>
      <c r="K7796" t="s">
        <v>137</v>
      </c>
      <c r="L7796" t="s">
        <v>22231</v>
      </c>
      <c r="M7796" t="s">
        <v>22232</v>
      </c>
      <c r="N7796">
        <v>1.3916666660000001</v>
      </c>
      <c r="O7796">
        <v>0</v>
      </c>
      <c r="P7796">
        <v>1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0.16979732014490004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0.16979732014490004</v>
      </c>
    </row>
    <row r="7797" spans="1:31" x14ac:dyDescent="0.25">
      <c r="A7797">
        <v>1735379</v>
      </c>
      <c r="B7797">
        <v>1</v>
      </c>
      <c r="C7797" t="s">
        <v>80</v>
      </c>
      <c r="D7797" t="s">
        <v>85</v>
      </c>
      <c r="E7797" t="s">
        <v>131</v>
      </c>
      <c r="F7797" t="s">
        <v>22233</v>
      </c>
      <c r="G7797" t="s">
        <v>242</v>
      </c>
      <c r="H7797" t="s">
        <v>134</v>
      </c>
      <c r="I7797" t="s">
        <v>135</v>
      </c>
      <c r="J7797" t="s">
        <v>136</v>
      </c>
      <c r="K7797" t="s">
        <v>137</v>
      </c>
      <c r="L7797" t="s">
        <v>22234</v>
      </c>
      <c r="M7797" t="s">
        <v>22235</v>
      </c>
      <c r="N7797">
        <v>7.3986111110000001</v>
      </c>
      <c r="O7797">
        <v>0</v>
      </c>
      <c r="P7797">
        <v>23</v>
      </c>
      <c r="Q7797">
        <v>0</v>
      </c>
      <c r="R7797">
        <v>0</v>
      </c>
      <c r="S7797">
        <v>0</v>
      </c>
      <c r="T7797">
        <v>3</v>
      </c>
      <c r="U7797">
        <v>0</v>
      </c>
      <c r="V7797">
        <v>0</v>
      </c>
      <c r="W7797">
        <v>0</v>
      </c>
      <c r="X7797">
        <v>39.188716740202352</v>
      </c>
      <c r="Y7797">
        <v>0</v>
      </c>
      <c r="Z7797">
        <v>0</v>
      </c>
      <c r="AA7797">
        <v>0</v>
      </c>
      <c r="AB7797">
        <v>15.546745446458743</v>
      </c>
      <c r="AC7797">
        <v>0</v>
      </c>
      <c r="AD7797">
        <v>0</v>
      </c>
      <c r="AE7797">
        <v>54.735462186661096</v>
      </c>
    </row>
    <row r="7798" spans="1:31" x14ac:dyDescent="0.25">
      <c r="A7798">
        <v>1735422</v>
      </c>
      <c r="B7798">
        <v>1</v>
      </c>
      <c r="C7798" t="s">
        <v>80</v>
      </c>
      <c r="D7798" t="s">
        <v>92</v>
      </c>
      <c r="E7798" t="s">
        <v>131</v>
      </c>
      <c r="F7798" t="s">
        <v>22236</v>
      </c>
      <c r="G7798" t="s">
        <v>238</v>
      </c>
      <c r="H7798" t="s">
        <v>134</v>
      </c>
      <c r="I7798" t="s">
        <v>135</v>
      </c>
      <c r="J7798" t="s">
        <v>136</v>
      </c>
      <c r="K7798" t="s">
        <v>137</v>
      </c>
      <c r="L7798" t="s">
        <v>22237</v>
      </c>
      <c r="M7798" t="s">
        <v>22238</v>
      </c>
      <c r="N7798">
        <v>2.548888888</v>
      </c>
      <c r="O7798">
        <v>0</v>
      </c>
      <c r="P7798">
        <v>4</v>
      </c>
      <c r="Q7798">
        <v>0</v>
      </c>
      <c r="R7798">
        <v>0</v>
      </c>
      <c r="S7798">
        <v>0</v>
      </c>
      <c r="T7798">
        <v>1</v>
      </c>
      <c r="U7798">
        <v>0</v>
      </c>
      <c r="V7798">
        <v>0</v>
      </c>
      <c r="W7798">
        <v>0</v>
      </c>
      <c r="X7798">
        <v>2.4728506744914314</v>
      </c>
      <c r="Y7798">
        <v>0</v>
      </c>
      <c r="Z7798">
        <v>0</v>
      </c>
      <c r="AA7798">
        <v>0</v>
      </c>
      <c r="AB7798">
        <v>8.0139237204E-2</v>
      </c>
      <c r="AC7798">
        <v>0</v>
      </c>
      <c r="AD7798">
        <v>0</v>
      </c>
      <c r="AE7798">
        <v>2.5529899116954313</v>
      </c>
    </row>
    <row r="7799" spans="1:31" x14ac:dyDescent="0.25">
      <c r="A7799">
        <v>1735571</v>
      </c>
      <c r="B7799">
        <v>1</v>
      </c>
      <c r="C7799" t="s">
        <v>80</v>
      </c>
      <c r="D7799" t="s">
        <v>97</v>
      </c>
      <c r="E7799" t="s">
        <v>160</v>
      </c>
      <c r="F7799" t="s">
        <v>22239</v>
      </c>
      <c r="G7799" t="s">
        <v>162</v>
      </c>
      <c r="H7799" t="s">
        <v>134</v>
      </c>
      <c r="I7799" t="s">
        <v>135</v>
      </c>
      <c r="J7799" t="s">
        <v>136</v>
      </c>
      <c r="K7799" t="s">
        <v>137</v>
      </c>
      <c r="L7799" t="s">
        <v>22240</v>
      </c>
      <c r="M7799" t="s">
        <v>22241</v>
      </c>
      <c r="N7799">
        <v>0.89444444400000001</v>
      </c>
      <c r="O7799">
        <v>0</v>
      </c>
      <c r="P7799">
        <v>3</v>
      </c>
      <c r="Q7799">
        <v>0</v>
      </c>
      <c r="R7799">
        <v>0</v>
      </c>
      <c r="S7799">
        <v>0</v>
      </c>
      <c r="T7799">
        <v>6</v>
      </c>
      <c r="U7799">
        <v>0</v>
      </c>
      <c r="V7799">
        <v>0</v>
      </c>
      <c r="W7799">
        <v>0</v>
      </c>
      <c r="X7799">
        <v>0.37451752827449997</v>
      </c>
      <c r="Y7799">
        <v>0</v>
      </c>
      <c r="Z7799">
        <v>0</v>
      </c>
      <c r="AA7799">
        <v>0</v>
      </c>
      <c r="AB7799">
        <v>1.2343296726282824</v>
      </c>
      <c r="AC7799">
        <v>0</v>
      </c>
      <c r="AD7799">
        <v>0</v>
      </c>
      <c r="AE7799">
        <v>1.6088472009027823</v>
      </c>
    </row>
    <row r="7800" spans="1:31" x14ac:dyDescent="0.25">
      <c r="A7800">
        <v>1735282</v>
      </c>
      <c r="B7800">
        <v>1</v>
      </c>
      <c r="C7800" t="s">
        <v>80</v>
      </c>
      <c r="D7800" t="s">
        <v>109</v>
      </c>
      <c r="E7800" t="s">
        <v>160</v>
      </c>
      <c r="F7800" t="s">
        <v>22242</v>
      </c>
      <c r="G7800" t="s">
        <v>305</v>
      </c>
      <c r="H7800" t="s">
        <v>134</v>
      </c>
      <c r="I7800" t="s">
        <v>135</v>
      </c>
      <c r="J7800" t="s">
        <v>136</v>
      </c>
      <c r="K7800" t="s">
        <v>137</v>
      </c>
      <c r="L7800" t="s">
        <v>22243</v>
      </c>
      <c r="M7800" t="s">
        <v>22244</v>
      </c>
      <c r="N7800">
        <v>3.591388888</v>
      </c>
      <c r="O7800">
        <v>0</v>
      </c>
      <c r="P7800">
        <v>4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1.9489624786958351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1.9489624786958351</v>
      </c>
    </row>
    <row r="7801" spans="1:31" x14ac:dyDescent="0.25">
      <c r="A7801">
        <v>1735305</v>
      </c>
      <c r="B7801">
        <v>1</v>
      </c>
      <c r="C7801" t="s">
        <v>81</v>
      </c>
      <c r="D7801" t="s">
        <v>112</v>
      </c>
      <c r="E7801" t="s">
        <v>160</v>
      </c>
      <c r="F7801" t="s">
        <v>22245</v>
      </c>
      <c r="G7801" t="s">
        <v>269</v>
      </c>
      <c r="H7801" t="s">
        <v>134</v>
      </c>
      <c r="I7801" t="s">
        <v>135</v>
      </c>
      <c r="J7801" t="s">
        <v>136</v>
      </c>
      <c r="K7801" t="s">
        <v>137</v>
      </c>
      <c r="L7801" t="s">
        <v>22246</v>
      </c>
      <c r="M7801" t="s">
        <v>22247</v>
      </c>
      <c r="N7801">
        <v>5.1947222220000002</v>
      </c>
      <c r="O7801">
        <v>0</v>
      </c>
      <c r="P7801">
        <v>19</v>
      </c>
      <c r="Q7801">
        <v>0</v>
      </c>
      <c r="R7801">
        <v>1</v>
      </c>
      <c r="S7801">
        <v>0</v>
      </c>
      <c r="T7801">
        <v>2</v>
      </c>
      <c r="U7801">
        <v>0</v>
      </c>
      <c r="V7801">
        <v>0</v>
      </c>
      <c r="W7801">
        <v>0</v>
      </c>
      <c r="X7801">
        <v>14.820916147905105</v>
      </c>
      <c r="Y7801">
        <v>0</v>
      </c>
      <c r="Z7801">
        <v>0.31786376405509559</v>
      </c>
      <c r="AA7801">
        <v>0</v>
      </c>
      <c r="AB7801">
        <v>8.1576783900937144</v>
      </c>
      <c r="AC7801">
        <v>0</v>
      </c>
      <c r="AD7801">
        <v>0</v>
      </c>
      <c r="AE7801">
        <v>23.296458302053914</v>
      </c>
    </row>
    <row r="7802" spans="1:31" x14ac:dyDescent="0.25">
      <c r="A7802">
        <v>1735537</v>
      </c>
      <c r="B7802">
        <v>1</v>
      </c>
      <c r="C7802" t="s">
        <v>81</v>
      </c>
      <c r="D7802" t="s">
        <v>112</v>
      </c>
      <c r="E7802" t="s">
        <v>160</v>
      </c>
      <c r="F7802" t="s">
        <v>22248</v>
      </c>
      <c r="G7802" t="s">
        <v>162</v>
      </c>
      <c r="H7802" t="s">
        <v>134</v>
      </c>
      <c r="I7802" t="s">
        <v>135</v>
      </c>
      <c r="J7802" t="s">
        <v>136</v>
      </c>
      <c r="K7802" t="s">
        <v>137</v>
      </c>
      <c r="L7802" t="s">
        <v>22249</v>
      </c>
      <c r="M7802" t="s">
        <v>22250</v>
      </c>
      <c r="N7802">
        <v>0.72194444400000002</v>
      </c>
      <c r="O7802">
        <v>0</v>
      </c>
      <c r="P7802">
        <v>103</v>
      </c>
      <c r="Q7802">
        <v>0</v>
      </c>
      <c r="R7802">
        <v>2</v>
      </c>
      <c r="S7802">
        <v>0</v>
      </c>
      <c r="T7802">
        <v>8</v>
      </c>
      <c r="U7802">
        <v>0</v>
      </c>
      <c r="V7802">
        <v>0</v>
      </c>
      <c r="W7802">
        <v>0</v>
      </c>
      <c r="X7802">
        <v>17.249704678837798</v>
      </c>
      <c r="Y7802">
        <v>0</v>
      </c>
      <c r="Z7802">
        <v>7.0254255408241692E-2</v>
      </c>
      <c r="AA7802">
        <v>0</v>
      </c>
      <c r="AB7802">
        <v>2.1218542360627288</v>
      </c>
      <c r="AC7802">
        <v>0</v>
      </c>
      <c r="AD7802">
        <v>0</v>
      </c>
      <c r="AE7802">
        <v>19.441813170308766</v>
      </c>
    </row>
    <row r="7803" spans="1:31" x14ac:dyDescent="0.25">
      <c r="A7803">
        <v>1735451</v>
      </c>
      <c r="B7803">
        <v>1</v>
      </c>
      <c r="C7803" t="s">
        <v>81</v>
      </c>
      <c r="D7803" t="s">
        <v>128</v>
      </c>
      <c r="E7803" t="s">
        <v>131</v>
      </c>
      <c r="F7803" t="s">
        <v>22251</v>
      </c>
      <c r="G7803" t="s">
        <v>238</v>
      </c>
      <c r="H7803" t="s">
        <v>134</v>
      </c>
      <c r="I7803" t="s">
        <v>135</v>
      </c>
      <c r="J7803" t="s">
        <v>136</v>
      </c>
      <c r="K7803" t="s">
        <v>137</v>
      </c>
      <c r="L7803" t="s">
        <v>22252</v>
      </c>
      <c r="M7803" t="s">
        <v>22253</v>
      </c>
      <c r="N7803">
        <v>1.049722222</v>
      </c>
      <c r="O7803">
        <v>0</v>
      </c>
      <c r="P7803">
        <v>6</v>
      </c>
      <c r="Q7803">
        <v>0</v>
      </c>
      <c r="R7803">
        <v>0</v>
      </c>
      <c r="S7803">
        <v>0</v>
      </c>
      <c r="T7803">
        <v>1</v>
      </c>
      <c r="U7803">
        <v>0</v>
      </c>
      <c r="V7803">
        <v>0</v>
      </c>
      <c r="W7803">
        <v>0</v>
      </c>
      <c r="X7803">
        <v>1.4946312727732087</v>
      </c>
      <c r="Y7803">
        <v>0</v>
      </c>
      <c r="Z7803">
        <v>0</v>
      </c>
      <c r="AA7803">
        <v>0</v>
      </c>
      <c r="AB7803">
        <v>0.51733480137313337</v>
      </c>
      <c r="AC7803">
        <v>0</v>
      </c>
      <c r="AD7803">
        <v>0</v>
      </c>
      <c r="AE7803">
        <v>2.0119660741463421</v>
      </c>
    </row>
    <row r="7804" spans="1:31" x14ac:dyDescent="0.25">
      <c r="A7804">
        <v>1735531</v>
      </c>
      <c r="B7804">
        <v>1</v>
      </c>
      <c r="C7804" t="s">
        <v>81</v>
      </c>
      <c r="D7804" t="s">
        <v>113</v>
      </c>
      <c r="E7804" t="s">
        <v>160</v>
      </c>
      <c r="F7804" t="s">
        <v>22254</v>
      </c>
      <c r="G7804" t="s">
        <v>162</v>
      </c>
      <c r="H7804" t="s">
        <v>134</v>
      </c>
      <c r="I7804" t="s">
        <v>135</v>
      </c>
      <c r="J7804" t="s">
        <v>136</v>
      </c>
      <c r="K7804" t="s">
        <v>137</v>
      </c>
      <c r="L7804" t="s">
        <v>22255</v>
      </c>
      <c r="M7804" t="s">
        <v>22256</v>
      </c>
      <c r="N7804">
        <v>0.79194444399999997</v>
      </c>
      <c r="O7804">
        <v>0</v>
      </c>
      <c r="P7804">
        <v>2</v>
      </c>
      <c r="Q7804">
        <v>0</v>
      </c>
      <c r="R7804">
        <v>1</v>
      </c>
      <c r="S7804">
        <v>0</v>
      </c>
      <c r="T7804">
        <v>1</v>
      </c>
      <c r="U7804">
        <v>0</v>
      </c>
      <c r="V7804">
        <v>0</v>
      </c>
      <c r="W7804">
        <v>0</v>
      </c>
      <c r="X7804">
        <v>0.1009122231555425</v>
      </c>
      <c r="Y7804">
        <v>0</v>
      </c>
      <c r="Z7804">
        <v>0.14181919806195836</v>
      </c>
      <c r="AA7804">
        <v>0</v>
      </c>
      <c r="AB7804">
        <v>0.86283871633707498</v>
      </c>
      <c r="AC7804">
        <v>0</v>
      </c>
      <c r="AD7804">
        <v>0</v>
      </c>
      <c r="AE7804">
        <v>1.1055701375545759</v>
      </c>
    </row>
    <row r="7805" spans="1:31" x14ac:dyDescent="0.25">
      <c r="A7805">
        <v>1735245</v>
      </c>
      <c r="B7805">
        <v>1</v>
      </c>
      <c r="C7805" t="s">
        <v>80</v>
      </c>
      <c r="D7805" t="s">
        <v>87</v>
      </c>
      <c r="E7805" t="s">
        <v>140</v>
      </c>
      <c r="F7805" t="s">
        <v>22257</v>
      </c>
      <c r="G7805" t="s">
        <v>152</v>
      </c>
      <c r="H7805" t="s">
        <v>143</v>
      </c>
      <c r="I7805" t="s">
        <v>135</v>
      </c>
      <c r="J7805" t="s">
        <v>136</v>
      </c>
      <c r="K7805" t="s">
        <v>153</v>
      </c>
      <c r="L7805" t="s">
        <v>22258</v>
      </c>
      <c r="M7805" t="s">
        <v>22259</v>
      </c>
      <c r="N7805">
        <v>3.155771111</v>
      </c>
      <c r="O7805">
        <v>1</v>
      </c>
      <c r="P7805">
        <v>426</v>
      </c>
      <c r="Q7805">
        <v>0</v>
      </c>
      <c r="R7805">
        <v>0</v>
      </c>
      <c r="S7805">
        <v>14</v>
      </c>
      <c r="T7805">
        <v>64</v>
      </c>
      <c r="U7805">
        <v>1</v>
      </c>
      <c r="V7805">
        <v>0</v>
      </c>
      <c r="W7805">
        <v>1.7367179709135498</v>
      </c>
      <c r="X7805">
        <v>392.45262974393415</v>
      </c>
      <c r="Y7805">
        <v>0</v>
      </c>
      <c r="Z7805">
        <v>0</v>
      </c>
      <c r="AA7805">
        <v>1219.3877570565164</v>
      </c>
      <c r="AB7805">
        <v>184.21193317316545</v>
      </c>
      <c r="AC7805">
        <v>16.518991127499095</v>
      </c>
      <c r="AD7805">
        <v>0</v>
      </c>
      <c r="AE7805">
        <v>1814.3080290720288</v>
      </c>
    </row>
    <row r="7806" spans="1:31" x14ac:dyDescent="0.25">
      <c r="A7806">
        <v>1735554</v>
      </c>
      <c r="B7806">
        <v>1</v>
      </c>
      <c r="C7806" t="s">
        <v>80</v>
      </c>
      <c r="D7806" t="s">
        <v>111</v>
      </c>
      <c r="E7806" t="s">
        <v>131</v>
      </c>
      <c r="F7806" t="s">
        <v>22260</v>
      </c>
      <c r="G7806" t="s">
        <v>133</v>
      </c>
      <c r="H7806" t="s">
        <v>134</v>
      </c>
      <c r="I7806" t="s">
        <v>135</v>
      </c>
      <c r="J7806" t="s">
        <v>136</v>
      </c>
      <c r="K7806" t="s">
        <v>137</v>
      </c>
      <c r="L7806" t="s">
        <v>22261</v>
      </c>
      <c r="M7806" t="s">
        <v>22262</v>
      </c>
      <c r="N7806">
        <v>0.74388888799999997</v>
      </c>
      <c r="O7806">
        <v>0</v>
      </c>
      <c r="P7806">
        <v>9</v>
      </c>
      <c r="Q7806">
        <v>0</v>
      </c>
      <c r="R7806">
        <v>0</v>
      </c>
      <c r="S7806">
        <v>0</v>
      </c>
      <c r="T7806">
        <v>1</v>
      </c>
      <c r="U7806">
        <v>0</v>
      </c>
      <c r="V7806">
        <v>0</v>
      </c>
      <c r="W7806">
        <v>0</v>
      </c>
      <c r="X7806">
        <v>3.3996067584067191</v>
      </c>
      <c r="Y7806">
        <v>0</v>
      </c>
      <c r="Z7806">
        <v>0</v>
      </c>
      <c r="AA7806">
        <v>0</v>
      </c>
      <c r="AB7806">
        <v>1.398805232715175</v>
      </c>
      <c r="AC7806">
        <v>0</v>
      </c>
      <c r="AD7806">
        <v>0</v>
      </c>
      <c r="AE7806">
        <v>4.7984119911218936</v>
      </c>
    </row>
    <row r="7807" spans="1:31" x14ac:dyDescent="0.25">
      <c r="A7807">
        <v>1735368</v>
      </c>
      <c r="B7807">
        <v>1</v>
      </c>
      <c r="C7807" t="s">
        <v>81</v>
      </c>
      <c r="D7807" t="s">
        <v>120</v>
      </c>
      <c r="E7807" t="s">
        <v>160</v>
      </c>
      <c r="F7807" t="s">
        <v>22263</v>
      </c>
      <c r="G7807" t="s">
        <v>162</v>
      </c>
      <c r="H7807" t="s">
        <v>134</v>
      </c>
      <c r="I7807" t="s">
        <v>135</v>
      </c>
      <c r="J7807" t="s">
        <v>136</v>
      </c>
      <c r="K7807" t="s">
        <v>137</v>
      </c>
      <c r="L7807" t="s">
        <v>22264</v>
      </c>
      <c r="M7807" t="s">
        <v>22265</v>
      </c>
      <c r="N7807">
        <v>2.0244444439999998</v>
      </c>
      <c r="O7807">
        <v>0</v>
      </c>
      <c r="P7807">
        <v>164</v>
      </c>
      <c r="Q7807">
        <v>0</v>
      </c>
      <c r="R7807">
        <v>7</v>
      </c>
      <c r="S7807">
        <v>0</v>
      </c>
      <c r="T7807">
        <v>9</v>
      </c>
      <c r="U7807">
        <v>0</v>
      </c>
      <c r="V7807">
        <v>0</v>
      </c>
      <c r="W7807">
        <v>0</v>
      </c>
      <c r="X7807">
        <v>45.571767152736214</v>
      </c>
      <c r="Y7807">
        <v>0</v>
      </c>
      <c r="Z7807">
        <v>1.5110602860403499</v>
      </c>
      <c r="AA7807">
        <v>0</v>
      </c>
      <c r="AB7807">
        <v>3.7471469134071005</v>
      </c>
      <c r="AC7807">
        <v>0</v>
      </c>
      <c r="AD7807">
        <v>0</v>
      </c>
      <c r="AE7807">
        <v>50.829974352183662</v>
      </c>
    </row>
    <row r="7808" spans="1:31" x14ac:dyDescent="0.25">
      <c r="A7808">
        <v>1735388</v>
      </c>
      <c r="B7808">
        <v>1</v>
      </c>
      <c r="C7808" t="s">
        <v>80</v>
      </c>
      <c r="D7808" t="s">
        <v>93</v>
      </c>
      <c r="E7808" t="s">
        <v>160</v>
      </c>
      <c r="F7808" t="s">
        <v>22266</v>
      </c>
      <c r="G7808" t="s">
        <v>326</v>
      </c>
      <c r="H7808" t="s">
        <v>134</v>
      </c>
      <c r="I7808" t="s">
        <v>135</v>
      </c>
      <c r="J7808" t="s">
        <v>136</v>
      </c>
      <c r="K7808" t="s">
        <v>137</v>
      </c>
      <c r="L7808" t="s">
        <v>22267</v>
      </c>
      <c r="M7808" t="s">
        <v>22268</v>
      </c>
      <c r="N7808">
        <v>0.68555555499999998</v>
      </c>
      <c r="O7808">
        <v>0</v>
      </c>
      <c r="P7808">
        <v>20</v>
      </c>
      <c r="Q7808">
        <v>0</v>
      </c>
      <c r="R7808">
        <v>1</v>
      </c>
      <c r="S7808">
        <v>0</v>
      </c>
      <c r="T7808">
        <v>1</v>
      </c>
      <c r="U7808">
        <v>0</v>
      </c>
      <c r="V7808">
        <v>0</v>
      </c>
      <c r="W7808">
        <v>0</v>
      </c>
      <c r="X7808">
        <v>1.8895809690302612</v>
      </c>
      <c r="Y7808">
        <v>0</v>
      </c>
      <c r="Z7808">
        <v>0.51479795182928001</v>
      </c>
      <c r="AA7808">
        <v>0</v>
      </c>
      <c r="AB7808">
        <v>9.5406456773040008E-2</v>
      </c>
      <c r="AC7808">
        <v>0</v>
      </c>
      <c r="AD7808">
        <v>0</v>
      </c>
      <c r="AE7808">
        <v>2.4997853776325809</v>
      </c>
    </row>
    <row r="7809" spans="1:31" x14ac:dyDescent="0.25">
      <c r="A7809">
        <v>1735511</v>
      </c>
      <c r="B7809">
        <v>1</v>
      </c>
      <c r="C7809" t="s">
        <v>81</v>
      </c>
      <c r="D7809" t="s">
        <v>122</v>
      </c>
      <c r="E7809" t="s">
        <v>160</v>
      </c>
      <c r="F7809" t="s">
        <v>22140</v>
      </c>
      <c r="G7809" t="s">
        <v>162</v>
      </c>
      <c r="H7809" t="s">
        <v>134</v>
      </c>
      <c r="I7809" t="s">
        <v>135</v>
      </c>
      <c r="J7809" t="s">
        <v>136</v>
      </c>
      <c r="K7809" t="s">
        <v>137</v>
      </c>
      <c r="L7809" t="s">
        <v>22269</v>
      </c>
      <c r="M7809" t="s">
        <v>22270</v>
      </c>
      <c r="N7809">
        <v>1.7211111109999999</v>
      </c>
      <c r="O7809">
        <v>0</v>
      </c>
      <c r="P7809">
        <v>6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2.6590844217517686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2.6590844217517686</v>
      </c>
    </row>
    <row r="7810" spans="1:31" x14ac:dyDescent="0.25">
      <c r="A7810">
        <v>1735182</v>
      </c>
      <c r="B7810">
        <v>1</v>
      </c>
      <c r="C7810" t="s">
        <v>81</v>
      </c>
      <c r="D7810" t="s">
        <v>116</v>
      </c>
      <c r="E7810" t="s">
        <v>171</v>
      </c>
      <c r="F7810" t="s">
        <v>6596</v>
      </c>
      <c r="G7810" t="s">
        <v>147</v>
      </c>
      <c r="H7810" t="s">
        <v>143</v>
      </c>
      <c r="I7810" t="s">
        <v>135</v>
      </c>
      <c r="J7810" t="s">
        <v>136</v>
      </c>
      <c r="K7810" t="s">
        <v>137</v>
      </c>
      <c r="L7810" t="s">
        <v>22271</v>
      </c>
      <c r="M7810" t="s">
        <v>22272</v>
      </c>
      <c r="N7810">
        <v>0.236944444</v>
      </c>
      <c r="O7810">
        <v>0</v>
      </c>
      <c r="P7810">
        <v>371</v>
      </c>
      <c r="Q7810">
        <v>0</v>
      </c>
      <c r="R7810">
        <v>4</v>
      </c>
      <c r="S7810">
        <v>3</v>
      </c>
      <c r="T7810">
        <v>34</v>
      </c>
      <c r="U7810">
        <v>1</v>
      </c>
      <c r="V7810">
        <v>0</v>
      </c>
      <c r="W7810">
        <v>0</v>
      </c>
      <c r="X7810">
        <v>13.926102794838133</v>
      </c>
      <c r="Y7810">
        <v>0</v>
      </c>
      <c r="Z7810">
        <v>4.2187559109429999E-2</v>
      </c>
      <c r="AA7810">
        <v>7.773137523450675</v>
      </c>
      <c r="AB7810">
        <v>2.415653133770661</v>
      </c>
      <c r="AC7810">
        <v>2.4826579196137799</v>
      </c>
      <c r="AD7810">
        <v>0</v>
      </c>
      <c r="AE7810">
        <v>26.639738930782677</v>
      </c>
    </row>
    <row r="7811" spans="1:31" x14ac:dyDescent="0.25">
      <c r="A7811">
        <v>1735468</v>
      </c>
      <c r="B7811">
        <v>1</v>
      </c>
      <c r="C7811" t="s">
        <v>80</v>
      </c>
      <c r="D7811" t="s">
        <v>104</v>
      </c>
      <c r="E7811" t="s">
        <v>160</v>
      </c>
      <c r="F7811" t="s">
        <v>22273</v>
      </c>
      <c r="G7811" t="s">
        <v>162</v>
      </c>
      <c r="H7811" t="s">
        <v>134</v>
      </c>
      <c r="I7811" t="s">
        <v>135</v>
      </c>
      <c r="J7811" t="s">
        <v>136</v>
      </c>
      <c r="K7811" t="s">
        <v>137</v>
      </c>
      <c r="L7811" t="s">
        <v>22274</v>
      </c>
      <c r="M7811" t="s">
        <v>22275</v>
      </c>
      <c r="N7811">
        <v>4.9002777770000003</v>
      </c>
      <c r="O7811">
        <v>0</v>
      </c>
      <c r="P7811">
        <v>0</v>
      </c>
      <c r="Q7811">
        <v>0</v>
      </c>
      <c r="R7811">
        <v>1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6.5476598700442215E-2</v>
      </c>
      <c r="AA7811">
        <v>0</v>
      </c>
      <c r="AB7811">
        <v>0</v>
      </c>
      <c r="AC7811">
        <v>0</v>
      </c>
      <c r="AD7811">
        <v>0</v>
      </c>
      <c r="AE7811">
        <v>6.5476598700442215E-2</v>
      </c>
    </row>
    <row r="7812" spans="1:31" x14ac:dyDescent="0.25">
      <c r="A7812">
        <v>1735325</v>
      </c>
      <c r="B7812">
        <v>1</v>
      </c>
      <c r="C7812" t="s">
        <v>80</v>
      </c>
      <c r="D7812" t="s">
        <v>107</v>
      </c>
      <c r="E7812" t="s">
        <v>160</v>
      </c>
      <c r="F7812" t="s">
        <v>22276</v>
      </c>
      <c r="G7812" t="s">
        <v>269</v>
      </c>
      <c r="H7812" t="s">
        <v>134</v>
      </c>
      <c r="I7812" t="s">
        <v>135</v>
      </c>
      <c r="J7812" t="s">
        <v>136</v>
      </c>
      <c r="K7812" t="s">
        <v>137</v>
      </c>
      <c r="L7812" t="s">
        <v>22277</v>
      </c>
      <c r="M7812" t="s">
        <v>22278</v>
      </c>
      <c r="N7812">
        <v>2.008611111</v>
      </c>
      <c r="O7812">
        <v>0</v>
      </c>
      <c r="P7812">
        <v>117</v>
      </c>
      <c r="Q7812">
        <v>0</v>
      </c>
      <c r="R7812">
        <v>1</v>
      </c>
      <c r="S7812">
        <v>0</v>
      </c>
      <c r="T7812">
        <v>11</v>
      </c>
      <c r="U7812">
        <v>0</v>
      </c>
      <c r="V7812">
        <v>0</v>
      </c>
      <c r="W7812">
        <v>0</v>
      </c>
      <c r="X7812">
        <v>56.598748577373328</v>
      </c>
      <c r="Y7812">
        <v>0</v>
      </c>
      <c r="Z7812">
        <v>8.2434318602058326E-3</v>
      </c>
      <c r="AA7812">
        <v>0</v>
      </c>
      <c r="AB7812">
        <v>15.519340586005585</v>
      </c>
      <c r="AC7812">
        <v>0</v>
      </c>
      <c r="AD7812">
        <v>0</v>
      </c>
      <c r="AE7812">
        <v>72.12633259523912</v>
      </c>
    </row>
    <row r="7813" spans="1:31" x14ac:dyDescent="0.25">
      <c r="A7813">
        <v>1735162</v>
      </c>
      <c r="B7813">
        <v>1</v>
      </c>
      <c r="C7813" t="s">
        <v>81</v>
      </c>
      <c r="D7813" t="s">
        <v>118</v>
      </c>
      <c r="E7813" t="s">
        <v>441</v>
      </c>
      <c r="F7813" t="s">
        <v>22129</v>
      </c>
      <c r="G7813" t="s">
        <v>650</v>
      </c>
      <c r="H7813" t="s">
        <v>134</v>
      </c>
      <c r="I7813" t="s">
        <v>135</v>
      </c>
      <c r="J7813" t="s">
        <v>136</v>
      </c>
      <c r="K7813" t="s">
        <v>137</v>
      </c>
      <c r="L7813" t="s">
        <v>22279</v>
      </c>
      <c r="M7813" t="s">
        <v>22280</v>
      </c>
      <c r="N7813">
        <v>0.65833333299999997</v>
      </c>
      <c r="O7813">
        <v>0</v>
      </c>
      <c r="P7813">
        <v>75</v>
      </c>
      <c r="Q7813">
        <v>0</v>
      </c>
      <c r="R7813">
        <v>0</v>
      </c>
      <c r="S7813">
        <v>0</v>
      </c>
      <c r="T7813">
        <v>1</v>
      </c>
      <c r="U7813">
        <v>0</v>
      </c>
      <c r="V7813">
        <v>0</v>
      </c>
      <c r="W7813">
        <v>0</v>
      </c>
      <c r="X7813">
        <v>9.417765344460534</v>
      </c>
      <c r="Y7813">
        <v>0</v>
      </c>
      <c r="Z7813">
        <v>0</v>
      </c>
      <c r="AA7813">
        <v>0</v>
      </c>
      <c r="AB7813">
        <v>1.8019349035092664</v>
      </c>
      <c r="AC7813">
        <v>0</v>
      </c>
      <c r="AD7813">
        <v>0</v>
      </c>
      <c r="AE7813">
        <v>11.219700247969801</v>
      </c>
    </row>
    <row r="7814" spans="1:31" x14ac:dyDescent="0.25">
      <c r="A7814">
        <v>1735285</v>
      </c>
      <c r="B7814">
        <v>1</v>
      </c>
      <c r="C7814" t="s">
        <v>80</v>
      </c>
      <c r="D7814" t="s">
        <v>84</v>
      </c>
      <c r="E7814" t="s">
        <v>171</v>
      </c>
      <c r="F7814" t="s">
        <v>22281</v>
      </c>
      <c r="G7814" t="s">
        <v>173</v>
      </c>
      <c r="H7814" t="s">
        <v>143</v>
      </c>
      <c r="I7814" t="s">
        <v>135</v>
      </c>
      <c r="J7814" t="s">
        <v>136</v>
      </c>
      <c r="K7814" t="s">
        <v>153</v>
      </c>
      <c r="L7814" t="s">
        <v>22282</v>
      </c>
      <c r="M7814" t="s">
        <v>22283</v>
      </c>
      <c r="N7814">
        <v>7.6025</v>
      </c>
      <c r="O7814">
        <v>0</v>
      </c>
      <c r="P7814">
        <v>22</v>
      </c>
      <c r="Q7814">
        <v>0</v>
      </c>
      <c r="R7814">
        <v>0</v>
      </c>
      <c r="S7814">
        <v>0</v>
      </c>
      <c r="T7814">
        <v>432</v>
      </c>
      <c r="U7814">
        <v>0</v>
      </c>
      <c r="V7814">
        <v>4</v>
      </c>
      <c r="W7814">
        <v>0</v>
      </c>
      <c r="X7814">
        <v>50.164380417326335</v>
      </c>
      <c r="Y7814">
        <v>0</v>
      </c>
      <c r="Z7814">
        <v>0</v>
      </c>
      <c r="AA7814">
        <v>0</v>
      </c>
      <c r="AB7814">
        <v>1729.5644562864143</v>
      </c>
      <c r="AC7814">
        <v>0</v>
      </c>
      <c r="AD7814">
        <v>115.90901566901458</v>
      </c>
      <c r="AE7814">
        <v>1895.6378523727551</v>
      </c>
    </row>
    <row r="7815" spans="1:31" x14ac:dyDescent="0.25">
      <c r="A7815">
        <v>1735262</v>
      </c>
      <c r="B7815">
        <v>1</v>
      </c>
      <c r="C7815" t="s">
        <v>81</v>
      </c>
      <c r="D7815" t="s">
        <v>113</v>
      </c>
      <c r="E7815" t="s">
        <v>171</v>
      </c>
      <c r="F7815" t="s">
        <v>22284</v>
      </c>
      <c r="G7815" t="s">
        <v>295</v>
      </c>
      <c r="H7815" t="s">
        <v>143</v>
      </c>
      <c r="I7815" t="s">
        <v>135</v>
      </c>
      <c r="J7815" t="s">
        <v>136</v>
      </c>
      <c r="K7815" t="s">
        <v>137</v>
      </c>
      <c r="L7815" t="s">
        <v>22285</v>
      </c>
      <c r="M7815" t="s">
        <v>22286</v>
      </c>
      <c r="N7815">
        <v>0.337777777</v>
      </c>
      <c r="O7815">
        <v>0</v>
      </c>
      <c r="P7815">
        <v>12</v>
      </c>
      <c r="Q7815">
        <v>0</v>
      </c>
      <c r="R7815">
        <v>4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0.38554432662024335</v>
      </c>
      <c r="Y7815">
        <v>0</v>
      </c>
      <c r="Z7815">
        <v>0.10470189924318113</v>
      </c>
      <c r="AA7815">
        <v>0</v>
      </c>
      <c r="AB7815">
        <v>0</v>
      </c>
      <c r="AC7815">
        <v>0</v>
      </c>
      <c r="AD7815">
        <v>0</v>
      </c>
      <c r="AE7815">
        <v>0.49024622586342448</v>
      </c>
    </row>
    <row r="7816" spans="1:31" x14ac:dyDescent="0.25">
      <c r="A7816">
        <v>1735454</v>
      </c>
      <c r="B7816">
        <v>1</v>
      </c>
      <c r="C7816" t="s">
        <v>80</v>
      </c>
      <c r="D7816" t="s">
        <v>83</v>
      </c>
      <c r="E7816" t="s">
        <v>171</v>
      </c>
      <c r="F7816" t="s">
        <v>22287</v>
      </c>
      <c r="G7816" t="s">
        <v>147</v>
      </c>
      <c r="H7816" t="s">
        <v>143</v>
      </c>
      <c r="I7816" t="s">
        <v>135</v>
      </c>
      <c r="J7816" t="s">
        <v>136</v>
      </c>
      <c r="K7816" t="s">
        <v>137</v>
      </c>
      <c r="L7816" t="s">
        <v>22288</v>
      </c>
      <c r="M7816" t="s">
        <v>22289</v>
      </c>
      <c r="N7816">
        <v>0.61027777699999997</v>
      </c>
      <c r="O7816">
        <v>0</v>
      </c>
      <c r="P7816">
        <v>5768</v>
      </c>
      <c r="Q7816">
        <v>0</v>
      </c>
      <c r="R7816">
        <v>0</v>
      </c>
      <c r="S7816">
        <v>2</v>
      </c>
      <c r="T7816">
        <v>974</v>
      </c>
      <c r="U7816">
        <v>2</v>
      </c>
      <c r="V7816">
        <v>3</v>
      </c>
      <c r="W7816">
        <v>0</v>
      </c>
      <c r="X7816">
        <v>1036.5599098597772</v>
      </c>
      <c r="Y7816">
        <v>0</v>
      </c>
      <c r="Z7816">
        <v>0</v>
      </c>
      <c r="AA7816">
        <v>3.5511290101421795</v>
      </c>
      <c r="AB7816">
        <v>435.40010835428393</v>
      </c>
      <c r="AC7816">
        <v>354.51508412639981</v>
      </c>
      <c r="AD7816">
        <v>2.4703803557109691</v>
      </c>
      <c r="AE7816">
        <v>1832.4966117063141</v>
      </c>
    </row>
    <row r="7817" spans="1:31" x14ac:dyDescent="0.25">
      <c r="A7817">
        <v>1735348</v>
      </c>
      <c r="B7817">
        <v>1</v>
      </c>
      <c r="C7817" t="s">
        <v>81</v>
      </c>
      <c r="D7817" t="s">
        <v>124</v>
      </c>
      <c r="E7817" t="s">
        <v>171</v>
      </c>
      <c r="F7817" t="s">
        <v>22290</v>
      </c>
      <c r="G7817" t="s">
        <v>295</v>
      </c>
      <c r="H7817" t="s">
        <v>143</v>
      </c>
      <c r="I7817" t="s">
        <v>135</v>
      </c>
      <c r="J7817" t="s">
        <v>136</v>
      </c>
      <c r="K7817" t="s">
        <v>137</v>
      </c>
      <c r="L7817" t="s">
        <v>22291</v>
      </c>
      <c r="M7817" t="s">
        <v>22292</v>
      </c>
      <c r="N7817">
        <v>1.0786111110000001</v>
      </c>
      <c r="O7817">
        <v>0</v>
      </c>
      <c r="P7817">
        <v>0</v>
      </c>
      <c r="Q7817">
        <v>0</v>
      </c>
      <c r="R7817">
        <v>7</v>
      </c>
      <c r="S7817">
        <v>0</v>
      </c>
      <c r="T7817">
        <v>1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5.8872677124990664</v>
      </c>
      <c r="AA7817">
        <v>0</v>
      </c>
      <c r="AB7817">
        <v>0.29740400959125002</v>
      </c>
      <c r="AC7817">
        <v>0</v>
      </c>
      <c r="AD7817">
        <v>0</v>
      </c>
      <c r="AE7817">
        <v>6.1846717220903162</v>
      </c>
    </row>
    <row r="7818" spans="1:31" x14ac:dyDescent="0.25">
      <c r="A7818">
        <v>1735199</v>
      </c>
      <c r="B7818">
        <v>1</v>
      </c>
      <c r="C7818" t="s">
        <v>81</v>
      </c>
      <c r="D7818" t="s">
        <v>122</v>
      </c>
      <c r="E7818" t="s">
        <v>140</v>
      </c>
      <c r="F7818" t="s">
        <v>18169</v>
      </c>
      <c r="G7818" t="s">
        <v>147</v>
      </c>
      <c r="H7818" t="s">
        <v>143</v>
      </c>
      <c r="I7818" t="s">
        <v>135</v>
      </c>
      <c r="J7818" t="s">
        <v>136</v>
      </c>
      <c r="K7818" t="s">
        <v>137</v>
      </c>
      <c r="L7818" t="s">
        <v>22293</v>
      </c>
      <c r="M7818" t="s">
        <v>22294</v>
      </c>
      <c r="N7818">
        <v>0.627222222</v>
      </c>
      <c r="O7818">
        <v>0</v>
      </c>
      <c r="P7818">
        <v>5141</v>
      </c>
      <c r="Q7818">
        <v>0</v>
      </c>
      <c r="R7818">
        <v>0</v>
      </c>
      <c r="S7818">
        <v>2</v>
      </c>
      <c r="T7818">
        <v>318</v>
      </c>
      <c r="U7818">
        <v>0</v>
      </c>
      <c r="V7818">
        <v>0</v>
      </c>
      <c r="W7818">
        <v>0</v>
      </c>
      <c r="X7818">
        <v>684.79462995119968</v>
      </c>
      <c r="Y7818">
        <v>0</v>
      </c>
      <c r="Z7818">
        <v>0</v>
      </c>
      <c r="AA7818">
        <v>59.850148880257244</v>
      </c>
      <c r="AB7818">
        <v>136.1642512873326</v>
      </c>
      <c r="AC7818">
        <v>0</v>
      </c>
      <c r="AD7818">
        <v>0</v>
      </c>
      <c r="AE7818">
        <v>880.80903011878956</v>
      </c>
    </row>
    <row r="7819" spans="1:31" x14ac:dyDescent="0.25">
      <c r="A7819">
        <v>1735534</v>
      </c>
      <c r="B7819">
        <v>1</v>
      </c>
      <c r="C7819" t="s">
        <v>80</v>
      </c>
      <c r="D7819" t="s">
        <v>96</v>
      </c>
      <c r="E7819" t="s">
        <v>140</v>
      </c>
      <c r="F7819" t="s">
        <v>1828</v>
      </c>
      <c r="G7819" t="s">
        <v>147</v>
      </c>
      <c r="H7819" t="s">
        <v>143</v>
      </c>
      <c r="I7819" t="s">
        <v>135</v>
      </c>
      <c r="J7819" t="s">
        <v>136</v>
      </c>
      <c r="K7819" t="s">
        <v>137</v>
      </c>
      <c r="L7819" t="s">
        <v>22295</v>
      </c>
      <c r="M7819" t="s">
        <v>22296</v>
      </c>
      <c r="N7819">
        <v>0.507222222</v>
      </c>
      <c r="O7819">
        <v>1</v>
      </c>
      <c r="P7819">
        <v>1300</v>
      </c>
      <c r="Q7819">
        <v>0</v>
      </c>
      <c r="R7819">
        <v>0</v>
      </c>
      <c r="S7819">
        <v>6</v>
      </c>
      <c r="T7819">
        <v>28</v>
      </c>
      <c r="U7819">
        <v>0</v>
      </c>
      <c r="V7819">
        <v>1</v>
      </c>
      <c r="W7819">
        <v>4.4639070221633981</v>
      </c>
      <c r="X7819">
        <v>124.7072468365342</v>
      </c>
      <c r="Y7819">
        <v>0</v>
      </c>
      <c r="Z7819">
        <v>0</v>
      </c>
      <c r="AA7819">
        <v>13.724254642626095</v>
      </c>
      <c r="AB7819">
        <v>8.154873867446625</v>
      </c>
      <c r="AC7819">
        <v>0</v>
      </c>
      <c r="AD7819">
        <v>1.6199878836838891E-2</v>
      </c>
      <c r="AE7819">
        <v>151.06648224760718</v>
      </c>
    </row>
    <row r="7820" spans="1:31" x14ac:dyDescent="0.25">
      <c r="A7820">
        <v>1735385</v>
      </c>
      <c r="B7820">
        <v>1</v>
      </c>
      <c r="C7820" t="s">
        <v>80</v>
      </c>
      <c r="D7820" t="s">
        <v>83</v>
      </c>
      <c r="E7820" t="s">
        <v>171</v>
      </c>
      <c r="F7820" t="s">
        <v>22297</v>
      </c>
      <c r="G7820" t="s">
        <v>147</v>
      </c>
      <c r="H7820" t="s">
        <v>143</v>
      </c>
      <c r="I7820" t="s">
        <v>135</v>
      </c>
      <c r="J7820" t="s">
        <v>136</v>
      </c>
      <c r="K7820" t="s">
        <v>137</v>
      </c>
      <c r="L7820" t="s">
        <v>22298</v>
      </c>
      <c r="M7820" t="s">
        <v>22299</v>
      </c>
      <c r="N7820">
        <v>2.5249999999999999</v>
      </c>
      <c r="O7820">
        <v>0</v>
      </c>
      <c r="P7820">
        <v>7980</v>
      </c>
      <c r="Q7820">
        <v>0</v>
      </c>
      <c r="R7820">
        <v>0</v>
      </c>
      <c r="S7820">
        <v>2</v>
      </c>
      <c r="T7820">
        <v>1276</v>
      </c>
      <c r="U7820">
        <v>2</v>
      </c>
      <c r="V7820">
        <v>6</v>
      </c>
      <c r="W7820">
        <v>0</v>
      </c>
      <c r="X7820">
        <v>6049.7953919431484</v>
      </c>
      <c r="Y7820">
        <v>0</v>
      </c>
      <c r="Z7820">
        <v>0</v>
      </c>
      <c r="AA7820">
        <v>14.907355745842478</v>
      </c>
      <c r="AB7820">
        <v>2452.8021641964597</v>
      </c>
      <c r="AC7820">
        <v>1428.3927297767361</v>
      </c>
      <c r="AD7820">
        <v>33.501483501086952</v>
      </c>
      <c r="AE7820">
        <v>9979.3991251632742</v>
      </c>
    </row>
    <row r="7821" spans="1:31" x14ac:dyDescent="0.25">
      <c r="A7821">
        <v>1735391</v>
      </c>
      <c r="B7821">
        <v>1</v>
      </c>
      <c r="C7821" t="s">
        <v>80</v>
      </c>
      <c r="D7821" t="s">
        <v>82</v>
      </c>
      <c r="E7821" t="s">
        <v>160</v>
      </c>
      <c r="F7821" t="s">
        <v>22300</v>
      </c>
      <c r="G7821" t="s">
        <v>326</v>
      </c>
      <c r="H7821" t="s">
        <v>134</v>
      </c>
      <c r="I7821" t="s">
        <v>135</v>
      </c>
      <c r="J7821" t="s">
        <v>136</v>
      </c>
      <c r="K7821" t="s">
        <v>137</v>
      </c>
      <c r="L7821" t="s">
        <v>22301</v>
      </c>
      <c r="M7821" t="s">
        <v>22302</v>
      </c>
      <c r="N7821">
        <v>1.9325000000000001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4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11.960974665904223</v>
      </c>
      <c r="AC7821">
        <v>0</v>
      </c>
      <c r="AD7821">
        <v>0</v>
      </c>
      <c r="AE7821">
        <v>11.960974665904223</v>
      </c>
    </row>
    <row r="7822" spans="1:31" x14ac:dyDescent="0.25">
      <c r="A7822">
        <v>1735265</v>
      </c>
      <c r="B7822">
        <v>1</v>
      </c>
      <c r="C7822" t="s">
        <v>80</v>
      </c>
      <c r="D7822" t="s">
        <v>105</v>
      </c>
      <c r="E7822" t="s">
        <v>140</v>
      </c>
      <c r="F7822" t="s">
        <v>22303</v>
      </c>
      <c r="G7822" t="s">
        <v>147</v>
      </c>
      <c r="H7822" t="s">
        <v>143</v>
      </c>
      <c r="I7822" t="s">
        <v>135</v>
      </c>
      <c r="J7822" t="s">
        <v>136</v>
      </c>
      <c r="K7822" t="s">
        <v>137</v>
      </c>
      <c r="L7822" t="s">
        <v>22304</v>
      </c>
      <c r="M7822" t="s">
        <v>22305</v>
      </c>
      <c r="N7822">
        <v>0.42027777700000002</v>
      </c>
      <c r="O7822">
        <v>0</v>
      </c>
      <c r="P7822">
        <v>1444</v>
      </c>
      <c r="Q7822">
        <v>0</v>
      </c>
      <c r="R7822">
        <v>0</v>
      </c>
      <c r="S7822">
        <v>0</v>
      </c>
      <c r="T7822">
        <v>57</v>
      </c>
      <c r="U7822">
        <v>0</v>
      </c>
      <c r="V7822">
        <v>0</v>
      </c>
      <c r="W7822">
        <v>0</v>
      </c>
      <c r="X7822">
        <v>175.21935286148965</v>
      </c>
      <c r="Y7822">
        <v>0</v>
      </c>
      <c r="Z7822">
        <v>0</v>
      </c>
      <c r="AA7822">
        <v>0</v>
      </c>
      <c r="AB7822">
        <v>18.452578958547832</v>
      </c>
      <c r="AC7822">
        <v>0</v>
      </c>
      <c r="AD7822">
        <v>0</v>
      </c>
      <c r="AE7822">
        <v>193.67193182003749</v>
      </c>
    </row>
    <row r="7823" spans="1:31" x14ac:dyDescent="0.25">
      <c r="A7823">
        <v>1735211</v>
      </c>
      <c r="B7823">
        <v>1</v>
      </c>
      <c r="C7823" t="s">
        <v>80</v>
      </c>
      <c r="D7823" t="s">
        <v>83</v>
      </c>
      <c r="E7823" t="s">
        <v>171</v>
      </c>
      <c r="F7823" t="s">
        <v>22306</v>
      </c>
      <c r="G7823" t="s">
        <v>152</v>
      </c>
      <c r="H7823" t="s">
        <v>143</v>
      </c>
      <c r="I7823" t="s">
        <v>135</v>
      </c>
      <c r="J7823" t="s">
        <v>136</v>
      </c>
      <c r="K7823" t="s">
        <v>153</v>
      </c>
      <c r="L7823" t="s">
        <v>22307</v>
      </c>
      <c r="M7823" t="s">
        <v>22308</v>
      </c>
      <c r="N7823">
        <v>10.039166666</v>
      </c>
      <c r="O7823">
        <v>0</v>
      </c>
      <c r="P7823">
        <v>292</v>
      </c>
      <c r="Q7823">
        <v>0</v>
      </c>
      <c r="R7823">
        <v>0</v>
      </c>
      <c r="S7823">
        <v>0</v>
      </c>
      <c r="T7823">
        <v>13</v>
      </c>
      <c r="U7823">
        <v>0</v>
      </c>
      <c r="V7823">
        <v>0</v>
      </c>
      <c r="W7823">
        <v>0</v>
      </c>
      <c r="X7823">
        <v>892.35226978522746</v>
      </c>
      <c r="Y7823">
        <v>0</v>
      </c>
      <c r="Z7823">
        <v>0</v>
      </c>
      <c r="AA7823">
        <v>0</v>
      </c>
      <c r="AB7823">
        <v>45.437474803036146</v>
      </c>
      <c r="AC7823">
        <v>0</v>
      </c>
      <c r="AD7823">
        <v>0</v>
      </c>
      <c r="AE7823">
        <v>937.7897445882636</v>
      </c>
    </row>
    <row r="7824" spans="1:31" x14ac:dyDescent="0.25">
      <c r="A7824">
        <v>1735311</v>
      </c>
      <c r="B7824">
        <v>1</v>
      </c>
      <c r="C7824" t="s">
        <v>81</v>
      </c>
      <c r="D7824" t="s">
        <v>116</v>
      </c>
      <c r="E7824" t="s">
        <v>189</v>
      </c>
      <c r="F7824" t="s">
        <v>22309</v>
      </c>
      <c r="G7824" t="s">
        <v>173</v>
      </c>
      <c r="H7824" t="s">
        <v>143</v>
      </c>
      <c r="I7824" t="s">
        <v>135</v>
      </c>
      <c r="J7824" t="s">
        <v>136</v>
      </c>
      <c r="K7824" t="s">
        <v>153</v>
      </c>
      <c r="L7824" t="s">
        <v>22310</v>
      </c>
      <c r="M7824" t="s">
        <v>22311</v>
      </c>
      <c r="N7824">
        <v>1.1936111110000001</v>
      </c>
      <c r="O7824">
        <v>0</v>
      </c>
      <c r="P7824">
        <v>709</v>
      </c>
      <c r="Q7824">
        <v>1</v>
      </c>
      <c r="R7824">
        <v>33</v>
      </c>
      <c r="S7824">
        <v>0</v>
      </c>
      <c r="T7824">
        <v>101</v>
      </c>
      <c r="U7824">
        <v>0</v>
      </c>
      <c r="V7824">
        <v>0</v>
      </c>
      <c r="W7824">
        <v>0</v>
      </c>
      <c r="X7824">
        <v>120.17899801426037</v>
      </c>
      <c r="Y7824">
        <v>8.0895441749043062E-2</v>
      </c>
      <c r="Z7824">
        <v>1.1899785194627543</v>
      </c>
      <c r="AA7824">
        <v>0</v>
      </c>
      <c r="AB7824">
        <v>21.506462233491703</v>
      </c>
      <c r="AC7824">
        <v>0</v>
      </c>
      <c r="AD7824">
        <v>0</v>
      </c>
      <c r="AE7824">
        <v>142.95633420896388</v>
      </c>
    </row>
    <row r="7825" spans="1:31" x14ac:dyDescent="0.25">
      <c r="A7825">
        <v>1735503</v>
      </c>
      <c r="B7825">
        <v>1</v>
      </c>
      <c r="C7825" t="s">
        <v>80</v>
      </c>
      <c r="D7825" t="s">
        <v>93</v>
      </c>
      <c r="E7825" t="s">
        <v>150</v>
      </c>
      <c r="F7825" t="s">
        <v>22312</v>
      </c>
      <c r="G7825" t="s">
        <v>186</v>
      </c>
      <c r="H7825" t="s">
        <v>134</v>
      </c>
      <c r="I7825" t="s">
        <v>135</v>
      </c>
      <c r="J7825" t="s">
        <v>136</v>
      </c>
      <c r="K7825" t="s">
        <v>137</v>
      </c>
      <c r="L7825" t="s">
        <v>22313</v>
      </c>
      <c r="M7825" t="s">
        <v>22314</v>
      </c>
      <c r="N7825">
        <v>1.203888888</v>
      </c>
      <c r="O7825">
        <v>0</v>
      </c>
      <c r="P7825">
        <v>3</v>
      </c>
      <c r="Q7825">
        <v>0</v>
      </c>
      <c r="R7825">
        <v>18</v>
      </c>
      <c r="S7825">
        <v>0</v>
      </c>
      <c r="T7825">
        <v>4</v>
      </c>
      <c r="U7825">
        <v>0</v>
      </c>
      <c r="V7825">
        <v>0</v>
      </c>
      <c r="W7825">
        <v>0</v>
      </c>
      <c r="X7825">
        <v>2.0777762108862383</v>
      </c>
      <c r="Y7825">
        <v>0</v>
      </c>
      <c r="Z7825">
        <v>22.665686142222881</v>
      </c>
      <c r="AA7825">
        <v>0</v>
      </c>
      <c r="AB7825">
        <v>6.2741271883849281</v>
      </c>
      <c r="AC7825">
        <v>0</v>
      </c>
      <c r="AD7825">
        <v>0</v>
      </c>
      <c r="AE7825">
        <v>31.017589541494047</v>
      </c>
    </row>
    <row r="7826" spans="1:31" x14ac:dyDescent="0.25">
      <c r="A7826">
        <v>1735251</v>
      </c>
      <c r="B7826">
        <v>1</v>
      </c>
      <c r="C7826" t="s">
        <v>81</v>
      </c>
      <c r="D7826" t="s">
        <v>119</v>
      </c>
      <c r="E7826" t="s">
        <v>189</v>
      </c>
      <c r="F7826" t="s">
        <v>2809</v>
      </c>
      <c r="G7826" t="s">
        <v>316</v>
      </c>
      <c r="H7826" t="s">
        <v>143</v>
      </c>
      <c r="I7826" t="s">
        <v>135</v>
      </c>
      <c r="J7826" t="s">
        <v>136</v>
      </c>
      <c r="K7826" t="s">
        <v>153</v>
      </c>
      <c r="L7826" t="s">
        <v>22315</v>
      </c>
      <c r="M7826" t="s">
        <v>22316</v>
      </c>
      <c r="N7826">
        <v>0.25527777699999998</v>
      </c>
      <c r="O7826">
        <v>0</v>
      </c>
      <c r="P7826">
        <v>897</v>
      </c>
      <c r="Q7826">
        <v>55</v>
      </c>
      <c r="R7826">
        <v>55</v>
      </c>
      <c r="S7826">
        <v>1</v>
      </c>
      <c r="T7826">
        <v>60</v>
      </c>
      <c r="U7826">
        <v>0</v>
      </c>
      <c r="V7826">
        <v>0</v>
      </c>
      <c r="W7826">
        <v>0</v>
      </c>
      <c r="X7826">
        <v>40.272931938765979</v>
      </c>
      <c r="Y7826">
        <v>14.253982026151155</v>
      </c>
      <c r="Z7826">
        <v>11.381153030164761</v>
      </c>
      <c r="AA7826">
        <v>1.5403842515011876</v>
      </c>
      <c r="AB7826">
        <v>3.4029867408815737</v>
      </c>
      <c r="AC7826">
        <v>0</v>
      </c>
      <c r="AD7826">
        <v>0</v>
      </c>
      <c r="AE7826">
        <v>70.851437987464664</v>
      </c>
    </row>
    <row r="7827" spans="1:31" x14ac:dyDescent="0.25">
      <c r="A7827">
        <v>1735497</v>
      </c>
      <c r="B7827">
        <v>1</v>
      </c>
      <c r="C7827" t="s">
        <v>81</v>
      </c>
      <c r="D7827" t="s">
        <v>125</v>
      </c>
      <c r="E7827" t="s">
        <v>189</v>
      </c>
      <c r="F7827" t="s">
        <v>13450</v>
      </c>
      <c r="G7827" t="s">
        <v>147</v>
      </c>
      <c r="H7827" t="s">
        <v>143</v>
      </c>
      <c r="I7827" t="s">
        <v>135</v>
      </c>
      <c r="J7827" t="s">
        <v>136</v>
      </c>
      <c r="K7827" t="s">
        <v>137</v>
      </c>
      <c r="L7827" t="s">
        <v>22317</v>
      </c>
      <c r="M7827" t="s">
        <v>22318</v>
      </c>
      <c r="N7827">
        <v>0.319722222</v>
      </c>
      <c r="O7827">
        <v>0</v>
      </c>
      <c r="P7827">
        <v>394</v>
      </c>
      <c r="Q7827">
        <v>20</v>
      </c>
      <c r="R7827">
        <v>45</v>
      </c>
      <c r="S7827">
        <v>1</v>
      </c>
      <c r="T7827">
        <v>29</v>
      </c>
      <c r="U7827">
        <v>0</v>
      </c>
      <c r="V7827">
        <v>0</v>
      </c>
      <c r="W7827">
        <v>0</v>
      </c>
      <c r="X7827">
        <v>25.035946858517612</v>
      </c>
      <c r="Y7827">
        <v>5.4192228098258406</v>
      </c>
      <c r="Z7827">
        <v>3.30407256008704</v>
      </c>
      <c r="AA7827">
        <v>1.2819696137494725</v>
      </c>
      <c r="AB7827">
        <v>4.6689521717493161</v>
      </c>
      <c r="AC7827">
        <v>0</v>
      </c>
      <c r="AD7827">
        <v>0</v>
      </c>
      <c r="AE7827">
        <v>39.710164013929287</v>
      </c>
    </row>
    <row r="7828" spans="1:31" x14ac:dyDescent="0.25">
      <c r="A7828">
        <v>1735294</v>
      </c>
      <c r="B7828">
        <v>1</v>
      </c>
      <c r="C7828" t="s">
        <v>81</v>
      </c>
      <c r="D7828" t="s">
        <v>112</v>
      </c>
      <c r="E7828" t="s">
        <v>171</v>
      </c>
      <c r="F7828" t="s">
        <v>22319</v>
      </c>
      <c r="G7828" t="s">
        <v>147</v>
      </c>
      <c r="H7828" t="s">
        <v>143</v>
      </c>
      <c r="I7828" t="s">
        <v>455</v>
      </c>
      <c r="J7828" t="s">
        <v>136</v>
      </c>
      <c r="K7828" t="s">
        <v>137</v>
      </c>
      <c r="L7828" t="s">
        <v>22320</v>
      </c>
      <c r="M7828" t="s">
        <v>22321</v>
      </c>
      <c r="N7828">
        <v>1.3888888E-2</v>
      </c>
      <c r="O7828">
        <v>0</v>
      </c>
      <c r="P7828">
        <v>720</v>
      </c>
      <c r="Q7828">
        <v>0</v>
      </c>
      <c r="R7828">
        <v>22</v>
      </c>
      <c r="S7828">
        <v>0</v>
      </c>
      <c r="T7828">
        <v>85</v>
      </c>
      <c r="U7828">
        <v>0</v>
      </c>
      <c r="V7828">
        <v>0</v>
      </c>
      <c r="W7828">
        <v>0</v>
      </c>
      <c r="X7828">
        <v>2.0218987167867946</v>
      </c>
      <c r="Y7828">
        <v>0</v>
      </c>
      <c r="Z7828">
        <v>0.19664929598700001</v>
      </c>
      <c r="AA7828">
        <v>0</v>
      </c>
      <c r="AB7828">
        <v>0.4196714348579027</v>
      </c>
      <c r="AC7828">
        <v>0</v>
      </c>
      <c r="AD7828">
        <v>0</v>
      </c>
      <c r="AE7828">
        <v>2.6382194476316974</v>
      </c>
    </row>
    <row r="7829" spans="1:31" x14ac:dyDescent="0.25">
      <c r="A7829">
        <v>1735337</v>
      </c>
      <c r="B7829">
        <v>1</v>
      </c>
      <c r="C7829" t="s">
        <v>80</v>
      </c>
      <c r="D7829" t="s">
        <v>104</v>
      </c>
      <c r="E7829" t="s">
        <v>131</v>
      </c>
      <c r="F7829" t="s">
        <v>22322</v>
      </c>
      <c r="G7829" t="s">
        <v>133</v>
      </c>
      <c r="H7829" t="s">
        <v>134</v>
      </c>
      <c r="I7829" t="s">
        <v>135</v>
      </c>
      <c r="J7829" t="s">
        <v>136</v>
      </c>
      <c r="K7829" t="s">
        <v>137</v>
      </c>
      <c r="L7829" t="s">
        <v>22323</v>
      </c>
      <c r="M7829" t="s">
        <v>22324</v>
      </c>
      <c r="N7829">
        <v>3.474722222</v>
      </c>
      <c r="O7829">
        <v>0</v>
      </c>
      <c r="P7829">
        <v>1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0.56926523352460956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0.56926523352460956</v>
      </c>
    </row>
    <row r="7830" spans="1:31" x14ac:dyDescent="0.25">
      <c r="A7830">
        <v>1735288</v>
      </c>
      <c r="B7830">
        <v>1</v>
      </c>
      <c r="C7830" t="s">
        <v>80</v>
      </c>
      <c r="D7830" t="s">
        <v>97</v>
      </c>
      <c r="E7830" t="s">
        <v>131</v>
      </c>
      <c r="F7830" t="s">
        <v>22325</v>
      </c>
      <c r="G7830" t="s">
        <v>133</v>
      </c>
      <c r="H7830" t="s">
        <v>134</v>
      </c>
      <c r="I7830" t="s">
        <v>135</v>
      </c>
      <c r="J7830" t="s">
        <v>136</v>
      </c>
      <c r="K7830" t="s">
        <v>137</v>
      </c>
      <c r="L7830" t="s">
        <v>22326</v>
      </c>
      <c r="M7830" t="s">
        <v>22327</v>
      </c>
      <c r="N7830">
        <v>3.7194444440000001</v>
      </c>
      <c r="O7830">
        <v>0</v>
      </c>
      <c r="P7830">
        <v>1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</row>
    <row r="7831" spans="1:31" x14ac:dyDescent="0.25">
      <c r="A7831">
        <v>1735480</v>
      </c>
      <c r="B7831">
        <v>1</v>
      </c>
      <c r="C7831" t="s">
        <v>80</v>
      </c>
      <c r="D7831" t="s">
        <v>84</v>
      </c>
      <c r="E7831" t="s">
        <v>160</v>
      </c>
      <c r="F7831" t="s">
        <v>22328</v>
      </c>
      <c r="G7831" t="s">
        <v>162</v>
      </c>
      <c r="H7831" t="s">
        <v>134</v>
      </c>
      <c r="I7831" t="s">
        <v>135</v>
      </c>
      <c r="J7831" t="s">
        <v>136</v>
      </c>
      <c r="K7831" t="s">
        <v>137</v>
      </c>
      <c r="L7831" t="s">
        <v>22329</v>
      </c>
      <c r="M7831" t="s">
        <v>22330</v>
      </c>
      <c r="N7831">
        <v>1.129444444</v>
      </c>
      <c r="O7831">
        <v>0</v>
      </c>
      <c r="P7831">
        <v>73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24.599260878787085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24.599260878787085</v>
      </c>
    </row>
    <row r="7832" spans="1:31" x14ac:dyDescent="0.25">
      <c r="A7832">
        <v>1735374</v>
      </c>
      <c r="B7832">
        <v>1</v>
      </c>
      <c r="C7832" t="s">
        <v>80</v>
      </c>
      <c r="D7832" t="s">
        <v>96</v>
      </c>
      <c r="E7832" t="s">
        <v>131</v>
      </c>
      <c r="F7832" t="s">
        <v>22331</v>
      </c>
      <c r="G7832" t="s">
        <v>238</v>
      </c>
      <c r="H7832" t="s">
        <v>134</v>
      </c>
      <c r="I7832" t="s">
        <v>135</v>
      </c>
      <c r="J7832" t="s">
        <v>136</v>
      </c>
      <c r="K7832" t="s">
        <v>137</v>
      </c>
      <c r="L7832" t="s">
        <v>22332</v>
      </c>
      <c r="M7832" t="s">
        <v>22333</v>
      </c>
      <c r="N7832">
        <v>8.6524999999999999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1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1.397899855359396</v>
      </c>
      <c r="AC7832">
        <v>0</v>
      </c>
      <c r="AD7832">
        <v>0</v>
      </c>
      <c r="AE7832">
        <v>1.397899855359396</v>
      </c>
    </row>
    <row r="7833" spans="1:31" x14ac:dyDescent="0.25">
      <c r="A7833">
        <v>1735274</v>
      </c>
      <c r="B7833">
        <v>1</v>
      </c>
      <c r="C7833" t="s">
        <v>80</v>
      </c>
      <c r="D7833" t="s">
        <v>94</v>
      </c>
      <c r="E7833" t="s">
        <v>171</v>
      </c>
      <c r="F7833" t="s">
        <v>22334</v>
      </c>
      <c r="G7833" t="s">
        <v>173</v>
      </c>
      <c r="H7833" t="s">
        <v>143</v>
      </c>
      <c r="I7833" t="s">
        <v>135</v>
      </c>
      <c r="J7833" t="s">
        <v>136</v>
      </c>
      <c r="K7833" t="s">
        <v>153</v>
      </c>
      <c r="L7833" t="s">
        <v>22335</v>
      </c>
      <c r="M7833" t="s">
        <v>22336</v>
      </c>
      <c r="N7833">
        <v>0.329444444</v>
      </c>
      <c r="O7833">
        <v>0</v>
      </c>
      <c r="P7833">
        <v>235</v>
      </c>
      <c r="Q7833">
        <v>5</v>
      </c>
      <c r="R7833">
        <v>7</v>
      </c>
      <c r="S7833">
        <v>10</v>
      </c>
      <c r="T7833">
        <v>50</v>
      </c>
      <c r="U7833">
        <v>0</v>
      </c>
      <c r="V7833">
        <v>0</v>
      </c>
      <c r="W7833">
        <v>0</v>
      </c>
      <c r="X7833">
        <v>19.791422812848101</v>
      </c>
      <c r="Y7833">
        <v>0.7110252879934934</v>
      </c>
      <c r="Z7833">
        <v>0.59317996228795999</v>
      </c>
      <c r="AA7833">
        <v>20.770358395881598</v>
      </c>
      <c r="AB7833">
        <v>23.089938857521631</v>
      </c>
      <c r="AC7833">
        <v>0</v>
      </c>
      <c r="AD7833">
        <v>0</v>
      </c>
      <c r="AE7833">
        <v>64.955925316532785</v>
      </c>
    </row>
    <row r="7834" spans="1:31" x14ac:dyDescent="0.25">
      <c r="A7834">
        <v>1735377</v>
      </c>
      <c r="B7834">
        <v>1</v>
      </c>
      <c r="C7834" t="s">
        <v>81</v>
      </c>
      <c r="D7834" t="s">
        <v>128</v>
      </c>
      <c r="E7834" t="s">
        <v>150</v>
      </c>
      <c r="F7834" t="s">
        <v>22337</v>
      </c>
      <c r="G7834" t="s">
        <v>186</v>
      </c>
      <c r="H7834" t="s">
        <v>134</v>
      </c>
      <c r="I7834" t="s">
        <v>135</v>
      </c>
      <c r="J7834" t="s">
        <v>136</v>
      </c>
      <c r="K7834" t="s">
        <v>137</v>
      </c>
      <c r="L7834" t="s">
        <v>22338</v>
      </c>
      <c r="M7834" t="s">
        <v>22339</v>
      </c>
      <c r="N7834">
        <v>1.0752777769999999</v>
      </c>
      <c r="O7834">
        <v>0</v>
      </c>
      <c r="P7834">
        <v>61</v>
      </c>
      <c r="Q7834">
        <v>0</v>
      </c>
      <c r="R7834">
        <v>0</v>
      </c>
      <c r="S7834">
        <v>0</v>
      </c>
      <c r="T7834">
        <v>2</v>
      </c>
      <c r="U7834">
        <v>0</v>
      </c>
      <c r="V7834">
        <v>0</v>
      </c>
      <c r="W7834">
        <v>0</v>
      </c>
      <c r="X7834">
        <v>6.8947680008440262</v>
      </c>
      <c r="Y7834">
        <v>0</v>
      </c>
      <c r="Z7834">
        <v>0</v>
      </c>
      <c r="AA7834">
        <v>0</v>
      </c>
      <c r="AB7834">
        <v>1.315705702828629</v>
      </c>
      <c r="AC7834">
        <v>0</v>
      </c>
      <c r="AD7834">
        <v>0</v>
      </c>
      <c r="AE7834">
        <v>8.2104737036726547</v>
      </c>
    </row>
    <row r="7835" spans="1:31" x14ac:dyDescent="0.25">
      <c r="A7835">
        <v>1735354</v>
      </c>
      <c r="B7835">
        <v>1</v>
      </c>
      <c r="C7835" t="s">
        <v>81</v>
      </c>
      <c r="D7835" t="s">
        <v>128</v>
      </c>
      <c r="E7835" t="s">
        <v>150</v>
      </c>
      <c r="F7835" t="s">
        <v>22340</v>
      </c>
      <c r="G7835" t="s">
        <v>186</v>
      </c>
      <c r="H7835" t="s">
        <v>134</v>
      </c>
      <c r="I7835" t="s">
        <v>135</v>
      </c>
      <c r="J7835" t="s">
        <v>136</v>
      </c>
      <c r="K7835" t="s">
        <v>137</v>
      </c>
      <c r="L7835" t="s">
        <v>22341</v>
      </c>
      <c r="M7835" t="s">
        <v>22342</v>
      </c>
      <c r="N7835">
        <v>0.27833333300000002</v>
      </c>
      <c r="O7835">
        <v>0</v>
      </c>
      <c r="P7835">
        <v>27</v>
      </c>
      <c r="Q7835">
        <v>0</v>
      </c>
      <c r="R7835">
        <v>0</v>
      </c>
      <c r="S7835">
        <v>0</v>
      </c>
      <c r="T7835">
        <v>1</v>
      </c>
      <c r="U7835">
        <v>0</v>
      </c>
      <c r="V7835">
        <v>0</v>
      </c>
      <c r="W7835">
        <v>0</v>
      </c>
      <c r="X7835">
        <v>0.73959836139960833</v>
      </c>
      <c r="Y7835">
        <v>0</v>
      </c>
      <c r="Z7835">
        <v>0</v>
      </c>
      <c r="AA7835">
        <v>0</v>
      </c>
      <c r="AB7835">
        <v>0.34008374111528333</v>
      </c>
      <c r="AC7835">
        <v>0</v>
      </c>
      <c r="AD7835">
        <v>0</v>
      </c>
      <c r="AE7835">
        <v>1.0796821025148917</v>
      </c>
    </row>
    <row r="7836" spans="1:31" x14ac:dyDescent="0.25">
      <c r="A7836">
        <v>1735517</v>
      </c>
      <c r="B7836">
        <v>1</v>
      </c>
      <c r="C7836" t="s">
        <v>80</v>
      </c>
      <c r="D7836" t="s">
        <v>83</v>
      </c>
      <c r="E7836" t="s">
        <v>171</v>
      </c>
      <c r="F7836" t="s">
        <v>22343</v>
      </c>
      <c r="G7836" t="s">
        <v>152</v>
      </c>
      <c r="H7836" t="s">
        <v>143</v>
      </c>
      <c r="I7836" t="s">
        <v>135</v>
      </c>
      <c r="J7836" t="s">
        <v>136</v>
      </c>
      <c r="K7836" t="s">
        <v>153</v>
      </c>
      <c r="L7836" t="s">
        <v>22344</v>
      </c>
      <c r="M7836" t="s">
        <v>22345</v>
      </c>
      <c r="N7836">
        <v>0.84861111099999997</v>
      </c>
      <c r="O7836">
        <v>0</v>
      </c>
      <c r="P7836">
        <v>21</v>
      </c>
      <c r="Q7836">
        <v>0</v>
      </c>
      <c r="R7836">
        <v>0</v>
      </c>
      <c r="S7836">
        <v>0</v>
      </c>
      <c r="T7836">
        <v>177</v>
      </c>
      <c r="U7836">
        <v>0</v>
      </c>
      <c r="V7836">
        <v>5</v>
      </c>
      <c r="W7836">
        <v>0</v>
      </c>
      <c r="X7836">
        <v>21.172280707305223</v>
      </c>
      <c r="Y7836">
        <v>0</v>
      </c>
      <c r="Z7836">
        <v>0</v>
      </c>
      <c r="AA7836">
        <v>0</v>
      </c>
      <c r="AB7836">
        <v>206.33063148167571</v>
      </c>
      <c r="AC7836">
        <v>0</v>
      </c>
      <c r="AD7836">
        <v>7.975654284677038</v>
      </c>
      <c r="AE7836">
        <v>235.47856647365796</v>
      </c>
    </row>
    <row r="7837" spans="1:31" x14ac:dyDescent="0.25">
      <c r="A7837">
        <v>1735185</v>
      </c>
      <c r="B7837">
        <v>1</v>
      </c>
      <c r="C7837" t="s">
        <v>80</v>
      </c>
      <c r="D7837" t="s">
        <v>98</v>
      </c>
      <c r="E7837" t="s">
        <v>160</v>
      </c>
      <c r="F7837" t="s">
        <v>22346</v>
      </c>
      <c r="G7837" t="s">
        <v>575</v>
      </c>
      <c r="H7837" t="s">
        <v>134</v>
      </c>
      <c r="I7837" t="s">
        <v>135</v>
      </c>
      <c r="J7837" t="s">
        <v>136</v>
      </c>
      <c r="K7837" t="s">
        <v>137</v>
      </c>
      <c r="L7837" t="s">
        <v>22347</v>
      </c>
      <c r="M7837" t="s">
        <v>22348</v>
      </c>
      <c r="N7837">
        <v>4.8311111110000002</v>
      </c>
      <c r="O7837">
        <v>0</v>
      </c>
      <c r="P7837">
        <v>16</v>
      </c>
      <c r="Q7837">
        <v>0</v>
      </c>
      <c r="R7837">
        <v>9</v>
      </c>
      <c r="S7837">
        <v>0</v>
      </c>
      <c r="T7837">
        <v>7</v>
      </c>
      <c r="U7837">
        <v>0</v>
      </c>
      <c r="V7837">
        <v>0</v>
      </c>
      <c r="W7837">
        <v>0</v>
      </c>
      <c r="X7837">
        <v>17.738268248992949</v>
      </c>
      <c r="Y7837">
        <v>0</v>
      </c>
      <c r="Z7837">
        <v>15.69304589417032</v>
      </c>
      <c r="AA7837">
        <v>0</v>
      </c>
      <c r="AB7837">
        <v>16.821480080270963</v>
      </c>
      <c r="AC7837">
        <v>0</v>
      </c>
      <c r="AD7837">
        <v>0</v>
      </c>
      <c r="AE7837">
        <v>50.252794223434236</v>
      </c>
    </row>
    <row r="7838" spans="1:31" x14ac:dyDescent="0.25">
      <c r="A7838">
        <v>1735191</v>
      </c>
      <c r="B7838">
        <v>1</v>
      </c>
      <c r="C7838" t="s">
        <v>80</v>
      </c>
      <c r="D7838" t="s">
        <v>88</v>
      </c>
      <c r="E7838" t="s">
        <v>131</v>
      </c>
      <c r="F7838" t="s">
        <v>22349</v>
      </c>
      <c r="G7838" t="s">
        <v>238</v>
      </c>
      <c r="H7838" t="s">
        <v>134</v>
      </c>
      <c r="I7838" t="s">
        <v>135</v>
      </c>
      <c r="J7838" t="s">
        <v>136</v>
      </c>
      <c r="K7838" t="s">
        <v>137</v>
      </c>
      <c r="L7838" t="s">
        <v>22350</v>
      </c>
      <c r="M7838" t="s">
        <v>22351</v>
      </c>
      <c r="N7838">
        <v>1.0066666660000001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1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0.35559997409240668</v>
      </c>
      <c r="AC7838">
        <v>0</v>
      </c>
      <c r="AD7838">
        <v>0</v>
      </c>
      <c r="AE7838">
        <v>0.35559997409240668</v>
      </c>
    </row>
    <row r="7839" spans="1:31" x14ac:dyDescent="0.25">
      <c r="A7839">
        <v>1735248</v>
      </c>
      <c r="B7839">
        <v>1</v>
      </c>
      <c r="C7839" t="s">
        <v>80</v>
      </c>
      <c r="D7839" t="s">
        <v>101</v>
      </c>
      <c r="E7839" t="s">
        <v>171</v>
      </c>
      <c r="F7839" t="s">
        <v>22352</v>
      </c>
      <c r="G7839" t="s">
        <v>295</v>
      </c>
      <c r="H7839" t="s">
        <v>143</v>
      </c>
      <c r="I7839" t="s">
        <v>135</v>
      </c>
      <c r="J7839" t="s">
        <v>136</v>
      </c>
      <c r="K7839" t="s">
        <v>137</v>
      </c>
      <c r="L7839" t="s">
        <v>22353</v>
      </c>
      <c r="M7839" t="s">
        <v>22354</v>
      </c>
      <c r="N7839">
        <v>1.648055555</v>
      </c>
      <c r="O7839">
        <v>0</v>
      </c>
      <c r="P7839">
        <v>89</v>
      </c>
      <c r="Q7839">
        <v>0</v>
      </c>
      <c r="R7839">
        <v>2</v>
      </c>
      <c r="S7839">
        <v>0</v>
      </c>
      <c r="T7839">
        <v>5</v>
      </c>
      <c r="U7839">
        <v>0</v>
      </c>
      <c r="V7839">
        <v>0</v>
      </c>
      <c r="W7839">
        <v>0</v>
      </c>
      <c r="X7839">
        <v>24.476485730086953</v>
      </c>
      <c r="Y7839">
        <v>0</v>
      </c>
      <c r="Z7839">
        <v>0.7087656099892381</v>
      </c>
      <c r="AA7839">
        <v>0</v>
      </c>
      <c r="AB7839">
        <v>0.60609720953151336</v>
      </c>
      <c r="AC7839">
        <v>0</v>
      </c>
      <c r="AD7839">
        <v>0</v>
      </c>
      <c r="AE7839">
        <v>25.791348549607704</v>
      </c>
    </row>
    <row r="7840" spans="1:31" x14ac:dyDescent="0.25">
      <c r="A7840">
        <v>1735334</v>
      </c>
      <c r="B7840">
        <v>1</v>
      </c>
      <c r="C7840" t="s">
        <v>80</v>
      </c>
      <c r="D7840" t="s">
        <v>93</v>
      </c>
      <c r="E7840" t="s">
        <v>131</v>
      </c>
      <c r="F7840" t="s">
        <v>22355</v>
      </c>
      <c r="G7840" t="s">
        <v>133</v>
      </c>
      <c r="H7840" t="s">
        <v>134</v>
      </c>
      <c r="I7840" t="s">
        <v>135</v>
      </c>
      <c r="J7840" t="s">
        <v>136</v>
      </c>
      <c r="K7840" t="s">
        <v>137</v>
      </c>
      <c r="L7840" t="s">
        <v>22356</v>
      </c>
      <c r="M7840" t="s">
        <v>22357</v>
      </c>
      <c r="N7840">
        <v>4.557222222</v>
      </c>
      <c r="O7840">
        <v>0</v>
      </c>
      <c r="P7840">
        <v>1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0.37537021204384335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0.37537021204384335</v>
      </c>
    </row>
    <row r="7841" spans="1:31" x14ac:dyDescent="0.25">
      <c r="A7841">
        <v>1735420</v>
      </c>
      <c r="B7841">
        <v>1</v>
      </c>
      <c r="C7841" t="s">
        <v>80</v>
      </c>
      <c r="D7841" t="s">
        <v>97</v>
      </c>
      <c r="E7841" t="s">
        <v>131</v>
      </c>
      <c r="F7841" t="s">
        <v>22358</v>
      </c>
      <c r="G7841" t="s">
        <v>133</v>
      </c>
      <c r="H7841" t="s">
        <v>134</v>
      </c>
      <c r="I7841" t="s">
        <v>135</v>
      </c>
      <c r="J7841" t="s">
        <v>136</v>
      </c>
      <c r="K7841" t="s">
        <v>137</v>
      </c>
      <c r="L7841" t="s">
        <v>22359</v>
      </c>
      <c r="M7841" t="s">
        <v>22360</v>
      </c>
      <c r="N7841">
        <v>2.8244444440000001</v>
      </c>
      <c r="O7841">
        <v>0</v>
      </c>
      <c r="P7841">
        <v>5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1.1627365728367647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1.1627365728367647</v>
      </c>
    </row>
    <row r="7842" spans="1:31" x14ac:dyDescent="0.25">
      <c r="A7842">
        <v>1735240</v>
      </c>
      <c r="B7842">
        <v>1</v>
      </c>
      <c r="C7842" t="s">
        <v>81</v>
      </c>
      <c r="D7842" t="s">
        <v>118</v>
      </c>
      <c r="E7842" t="s">
        <v>160</v>
      </c>
      <c r="F7842" t="s">
        <v>22361</v>
      </c>
      <c r="G7842" t="s">
        <v>173</v>
      </c>
      <c r="H7842" t="s">
        <v>134</v>
      </c>
      <c r="I7842" t="s">
        <v>135</v>
      </c>
      <c r="J7842" t="s">
        <v>136</v>
      </c>
      <c r="K7842" t="s">
        <v>153</v>
      </c>
      <c r="L7842" t="s">
        <v>22362</v>
      </c>
      <c r="M7842" t="s">
        <v>22363</v>
      </c>
      <c r="N7842">
        <v>2.6739583329999999</v>
      </c>
      <c r="O7842">
        <v>0</v>
      </c>
      <c r="P7842">
        <v>49</v>
      </c>
      <c r="Q7842">
        <v>0</v>
      </c>
      <c r="R7842">
        <v>0</v>
      </c>
      <c r="S7842">
        <v>0</v>
      </c>
      <c r="T7842">
        <v>3</v>
      </c>
      <c r="U7842">
        <v>0</v>
      </c>
      <c r="V7842">
        <v>0</v>
      </c>
      <c r="W7842">
        <v>0</v>
      </c>
      <c r="X7842">
        <v>43.021277909454582</v>
      </c>
      <c r="Y7842">
        <v>0</v>
      </c>
      <c r="Z7842">
        <v>0</v>
      </c>
      <c r="AA7842">
        <v>0</v>
      </c>
      <c r="AB7842">
        <v>3.7821695989298139</v>
      </c>
      <c r="AC7842">
        <v>0</v>
      </c>
      <c r="AD7842">
        <v>0</v>
      </c>
      <c r="AE7842">
        <v>46.803447508384394</v>
      </c>
    </row>
    <row r="7843" spans="1:31" x14ac:dyDescent="0.25">
      <c r="A7843">
        <v>1735157</v>
      </c>
      <c r="B7843">
        <v>1</v>
      </c>
      <c r="C7843" t="s">
        <v>80</v>
      </c>
      <c r="D7843" t="s">
        <v>82</v>
      </c>
      <c r="E7843" t="s">
        <v>160</v>
      </c>
      <c r="F7843" t="s">
        <v>22364</v>
      </c>
      <c r="G7843" t="s">
        <v>326</v>
      </c>
      <c r="H7843" t="s">
        <v>134</v>
      </c>
      <c r="I7843" t="s">
        <v>135</v>
      </c>
      <c r="J7843" t="s">
        <v>136</v>
      </c>
      <c r="K7843" t="s">
        <v>137</v>
      </c>
      <c r="L7843" t="s">
        <v>22365</v>
      </c>
      <c r="M7843" t="s">
        <v>22366</v>
      </c>
      <c r="N7843">
        <v>1.2222222220000001</v>
      </c>
      <c r="O7843">
        <v>0</v>
      </c>
      <c r="P7843">
        <v>141</v>
      </c>
      <c r="Q7843">
        <v>0</v>
      </c>
      <c r="R7843">
        <v>0</v>
      </c>
      <c r="S7843">
        <v>0</v>
      </c>
      <c r="T7843">
        <v>7</v>
      </c>
      <c r="U7843">
        <v>0</v>
      </c>
      <c r="V7843">
        <v>0</v>
      </c>
      <c r="W7843">
        <v>0</v>
      </c>
      <c r="X7843">
        <v>56.19610551612886</v>
      </c>
      <c r="Y7843">
        <v>0</v>
      </c>
      <c r="Z7843">
        <v>0</v>
      </c>
      <c r="AA7843">
        <v>0</v>
      </c>
      <c r="AB7843">
        <v>7.2276237449147924</v>
      </c>
      <c r="AC7843">
        <v>0</v>
      </c>
      <c r="AD7843">
        <v>0</v>
      </c>
      <c r="AE7843">
        <v>63.423729261043654</v>
      </c>
    </row>
    <row r="7844" spans="1:31" x14ac:dyDescent="0.25">
      <c r="A7844">
        <v>1735194</v>
      </c>
      <c r="B7844">
        <v>1</v>
      </c>
      <c r="C7844" t="s">
        <v>81</v>
      </c>
      <c r="D7844" t="s">
        <v>128</v>
      </c>
      <c r="E7844" t="s">
        <v>160</v>
      </c>
      <c r="F7844" t="s">
        <v>22367</v>
      </c>
      <c r="G7844" t="s">
        <v>326</v>
      </c>
      <c r="H7844" t="s">
        <v>134</v>
      </c>
      <c r="I7844" t="s">
        <v>135</v>
      </c>
      <c r="J7844" t="s">
        <v>136</v>
      </c>
      <c r="K7844" t="s">
        <v>137</v>
      </c>
      <c r="L7844" t="s">
        <v>22368</v>
      </c>
      <c r="M7844" t="s">
        <v>22369</v>
      </c>
      <c r="N7844">
        <v>4.0169444439999999</v>
      </c>
      <c r="O7844">
        <v>0</v>
      </c>
      <c r="P7844">
        <v>8</v>
      </c>
      <c r="Q7844">
        <v>0</v>
      </c>
      <c r="R7844">
        <v>0</v>
      </c>
      <c r="S7844">
        <v>0</v>
      </c>
      <c r="T7844">
        <v>1</v>
      </c>
      <c r="U7844">
        <v>0</v>
      </c>
      <c r="V7844">
        <v>0</v>
      </c>
      <c r="W7844">
        <v>0</v>
      </c>
      <c r="X7844">
        <v>1.9537957871453251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1.9537957871453251</v>
      </c>
    </row>
    <row r="7845" spans="1:31" x14ac:dyDescent="0.25">
      <c r="A7845">
        <v>1735303</v>
      </c>
      <c r="B7845">
        <v>1</v>
      </c>
      <c r="C7845" t="s">
        <v>81</v>
      </c>
      <c r="D7845" t="s">
        <v>123</v>
      </c>
      <c r="E7845" t="s">
        <v>160</v>
      </c>
      <c r="F7845" t="s">
        <v>5018</v>
      </c>
      <c r="G7845" t="s">
        <v>162</v>
      </c>
      <c r="H7845" t="s">
        <v>134</v>
      </c>
      <c r="I7845" t="s">
        <v>135</v>
      </c>
      <c r="J7845" t="s">
        <v>136</v>
      </c>
      <c r="K7845" t="s">
        <v>137</v>
      </c>
      <c r="L7845" t="s">
        <v>22370</v>
      </c>
      <c r="M7845" t="s">
        <v>22371</v>
      </c>
      <c r="N7845">
        <v>2.6863888880000002</v>
      </c>
      <c r="O7845">
        <v>0</v>
      </c>
      <c r="P7845">
        <v>28</v>
      </c>
      <c r="Q7845">
        <v>0</v>
      </c>
      <c r="R7845">
        <v>6</v>
      </c>
      <c r="S7845">
        <v>0</v>
      </c>
      <c r="T7845">
        <v>3</v>
      </c>
      <c r="U7845">
        <v>0</v>
      </c>
      <c r="V7845">
        <v>0</v>
      </c>
      <c r="W7845">
        <v>0</v>
      </c>
      <c r="X7845">
        <v>16.174211804064626</v>
      </c>
      <c r="Y7845">
        <v>0</v>
      </c>
      <c r="Z7845">
        <v>14.251697022803031</v>
      </c>
      <c r="AA7845">
        <v>0</v>
      </c>
      <c r="AB7845">
        <v>1.4536657114136669E-2</v>
      </c>
      <c r="AC7845">
        <v>0</v>
      </c>
      <c r="AD7845">
        <v>0</v>
      </c>
      <c r="AE7845">
        <v>30.44044548398179</v>
      </c>
    </row>
    <row r="7846" spans="1:31" x14ac:dyDescent="0.25">
      <c r="A7846">
        <v>1735297</v>
      </c>
      <c r="B7846">
        <v>1</v>
      </c>
      <c r="C7846" t="s">
        <v>80</v>
      </c>
      <c r="D7846" t="s">
        <v>100</v>
      </c>
      <c r="E7846" t="s">
        <v>131</v>
      </c>
      <c r="F7846" t="s">
        <v>22372</v>
      </c>
      <c r="G7846" t="s">
        <v>133</v>
      </c>
      <c r="H7846" t="s">
        <v>134</v>
      </c>
      <c r="I7846" t="s">
        <v>135</v>
      </c>
      <c r="J7846" t="s">
        <v>136</v>
      </c>
      <c r="K7846" t="s">
        <v>137</v>
      </c>
      <c r="L7846" t="s">
        <v>22373</v>
      </c>
      <c r="M7846" t="s">
        <v>22374</v>
      </c>
      <c r="N7846">
        <v>1.1044444440000001</v>
      </c>
      <c r="O7846">
        <v>0</v>
      </c>
      <c r="P7846">
        <v>1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0.15354796976214111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0.15354796976214111</v>
      </c>
    </row>
    <row r="7847" spans="1:31" x14ac:dyDescent="0.25">
      <c r="A7847">
        <v>1735403</v>
      </c>
      <c r="B7847">
        <v>1</v>
      </c>
      <c r="C7847" t="s">
        <v>80</v>
      </c>
      <c r="D7847" t="s">
        <v>93</v>
      </c>
      <c r="E7847" t="s">
        <v>160</v>
      </c>
      <c r="F7847" t="s">
        <v>22375</v>
      </c>
      <c r="G7847" t="s">
        <v>162</v>
      </c>
      <c r="H7847" t="s">
        <v>134</v>
      </c>
      <c r="I7847" t="s">
        <v>135</v>
      </c>
      <c r="J7847" t="s">
        <v>136</v>
      </c>
      <c r="K7847" t="s">
        <v>137</v>
      </c>
      <c r="L7847" t="s">
        <v>22376</v>
      </c>
      <c r="M7847" t="s">
        <v>22377</v>
      </c>
      <c r="N7847">
        <v>6.1924999999999999</v>
      </c>
      <c r="O7847">
        <v>0</v>
      </c>
      <c r="P7847">
        <v>0</v>
      </c>
      <c r="Q7847">
        <v>0</v>
      </c>
      <c r="R7847">
        <v>4</v>
      </c>
      <c r="S7847">
        <v>0</v>
      </c>
      <c r="T7847">
        <v>1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8.5295248510076309</v>
      </c>
      <c r="AA7847">
        <v>0</v>
      </c>
      <c r="AB7847">
        <v>3.4765243111372227E-3</v>
      </c>
      <c r="AC7847">
        <v>0</v>
      </c>
      <c r="AD7847">
        <v>0</v>
      </c>
      <c r="AE7847">
        <v>8.5330013753187686</v>
      </c>
    </row>
    <row r="7848" spans="1:31" x14ac:dyDescent="0.25">
      <c r="A7848">
        <v>1735317</v>
      </c>
      <c r="B7848">
        <v>1</v>
      </c>
      <c r="C7848" t="s">
        <v>80</v>
      </c>
      <c r="D7848" t="s">
        <v>93</v>
      </c>
      <c r="E7848" t="s">
        <v>131</v>
      </c>
      <c r="F7848" t="s">
        <v>22378</v>
      </c>
      <c r="G7848" t="s">
        <v>238</v>
      </c>
      <c r="H7848" t="s">
        <v>134</v>
      </c>
      <c r="I7848" t="s">
        <v>135</v>
      </c>
      <c r="J7848" t="s">
        <v>136</v>
      </c>
      <c r="K7848" t="s">
        <v>137</v>
      </c>
      <c r="L7848" t="s">
        <v>22379</v>
      </c>
      <c r="M7848" t="s">
        <v>22380</v>
      </c>
      <c r="N7848">
        <v>1.1163888879999999</v>
      </c>
      <c r="O7848">
        <v>0</v>
      </c>
      <c r="P7848">
        <v>9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1.1330257020510275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1.1330257020510275</v>
      </c>
    </row>
    <row r="7849" spans="1:31" x14ac:dyDescent="0.25">
      <c r="A7849">
        <v>1735529</v>
      </c>
      <c r="B7849">
        <v>1</v>
      </c>
      <c r="C7849" t="s">
        <v>81</v>
      </c>
      <c r="D7849" t="s">
        <v>126</v>
      </c>
      <c r="E7849" t="s">
        <v>160</v>
      </c>
      <c r="F7849" t="s">
        <v>22381</v>
      </c>
      <c r="G7849" t="s">
        <v>162</v>
      </c>
      <c r="H7849" t="s">
        <v>134</v>
      </c>
      <c r="I7849" t="s">
        <v>135</v>
      </c>
      <c r="J7849" t="s">
        <v>136</v>
      </c>
      <c r="K7849" t="s">
        <v>137</v>
      </c>
      <c r="L7849" t="s">
        <v>22382</v>
      </c>
      <c r="M7849" t="s">
        <v>22383</v>
      </c>
      <c r="N7849">
        <v>0.84666666599999996</v>
      </c>
      <c r="O7849">
        <v>0</v>
      </c>
      <c r="P7849">
        <v>9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0.52317377545638566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0.52317377545638566</v>
      </c>
    </row>
    <row r="7850" spans="1:31" x14ac:dyDescent="0.25">
      <c r="A7850">
        <v>1735509</v>
      </c>
      <c r="B7850">
        <v>1</v>
      </c>
      <c r="C7850" t="s">
        <v>80</v>
      </c>
      <c r="D7850" t="s">
        <v>93</v>
      </c>
      <c r="E7850" t="s">
        <v>131</v>
      </c>
      <c r="F7850" t="s">
        <v>22384</v>
      </c>
      <c r="G7850" t="s">
        <v>238</v>
      </c>
      <c r="H7850" t="s">
        <v>134</v>
      </c>
      <c r="I7850" t="s">
        <v>135</v>
      </c>
      <c r="J7850" t="s">
        <v>136</v>
      </c>
      <c r="K7850" t="s">
        <v>137</v>
      </c>
      <c r="L7850" t="s">
        <v>22385</v>
      </c>
      <c r="M7850" t="s">
        <v>22386</v>
      </c>
      <c r="N7850">
        <v>0.63555555500000005</v>
      </c>
      <c r="O7850">
        <v>0</v>
      </c>
      <c r="P7850">
        <v>4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0.18348660523208887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0.18348660523208887</v>
      </c>
    </row>
    <row r="7851" spans="1:31" x14ac:dyDescent="0.25">
      <c r="A7851">
        <v>1735217</v>
      </c>
      <c r="B7851">
        <v>1</v>
      </c>
      <c r="C7851" t="s">
        <v>81</v>
      </c>
      <c r="D7851" t="s">
        <v>119</v>
      </c>
      <c r="E7851" t="s">
        <v>140</v>
      </c>
      <c r="F7851" t="s">
        <v>1781</v>
      </c>
      <c r="G7851" t="s">
        <v>152</v>
      </c>
      <c r="H7851" t="s">
        <v>143</v>
      </c>
      <c r="I7851" t="s">
        <v>135</v>
      </c>
      <c r="J7851" t="s">
        <v>136</v>
      </c>
      <c r="K7851" t="s">
        <v>153</v>
      </c>
      <c r="L7851" t="s">
        <v>22387</v>
      </c>
      <c r="M7851" t="s">
        <v>22388</v>
      </c>
      <c r="N7851">
        <v>7.3093027770000001</v>
      </c>
      <c r="O7851">
        <v>0</v>
      </c>
      <c r="P7851">
        <v>2410</v>
      </c>
      <c r="Q7851">
        <v>133</v>
      </c>
      <c r="R7851">
        <v>287</v>
      </c>
      <c r="S7851">
        <v>2</v>
      </c>
      <c r="T7851">
        <v>163</v>
      </c>
      <c r="U7851">
        <v>0</v>
      </c>
      <c r="V7851">
        <v>0</v>
      </c>
      <c r="W7851">
        <v>0</v>
      </c>
      <c r="X7851">
        <v>3545.9215400080193</v>
      </c>
      <c r="Y7851">
        <v>2451.2975268022506</v>
      </c>
      <c r="Z7851">
        <v>1643.5499242475762</v>
      </c>
      <c r="AA7851">
        <v>59.342222946108528</v>
      </c>
      <c r="AB7851">
        <v>320.29530893847647</v>
      </c>
      <c r="AC7851">
        <v>0</v>
      </c>
      <c r="AD7851">
        <v>0</v>
      </c>
      <c r="AE7851">
        <v>8020.4065229424314</v>
      </c>
    </row>
    <row r="7852" spans="1:31" x14ac:dyDescent="0.25">
      <c r="A7852">
        <v>1735466</v>
      </c>
      <c r="B7852">
        <v>1</v>
      </c>
      <c r="C7852" t="s">
        <v>80</v>
      </c>
      <c r="D7852" t="s">
        <v>92</v>
      </c>
      <c r="E7852" t="s">
        <v>150</v>
      </c>
      <c r="F7852" t="s">
        <v>22389</v>
      </c>
      <c r="G7852" t="s">
        <v>1328</v>
      </c>
      <c r="H7852" t="s">
        <v>134</v>
      </c>
      <c r="I7852" t="s">
        <v>135</v>
      </c>
      <c r="J7852" t="s">
        <v>136</v>
      </c>
      <c r="K7852" t="s">
        <v>137</v>
      </c>
      <c r="L7852" t="s">
        <v>22390</v>
      </c>
      <c r="M7852" t="s">
        <v>22391</v>
      </c>
      <c r="N7852">
        <v>0.90472222199999996</v>
      </c>
      <c r="O7852">
        <v>0</v>
      </c>
      <c r="P7852">
        <v>6</v>
      </c>
      <c r="Q7852">
        <v>0</v>
      </c>
      <c r="R7852">
        <v>10</v>
      </c>
      <c r="S7852">
        <v>0</v>
      </c>
      <c r="T7852">
        <v>2</v>
      </c>
      <c r="U7852">
        <v>0</v>
      </c>
      <c r="V7852">
        <v>0</v>
      </c>
      <c r="W7852">
        <v>0</v>
      </c>
      <c r="X7852">
        <v>1.6095398775362035</v>
      </c>
      <c r="Y7852">
        <v>0</v>
      </c>
      <c r="Z7852">
        <v>2.3862883674589801</v>
      </c>
      <c r="AA7852">
        <v>0</v>
      </c>
      <c r="AB7852">
        <v>0.10659083811352776</v>
      </c>
      <c r="AC7852">
        <v>0</v>
      </c>
      <c r="AD7852">
        <v>0</v>
      </c>
      <c r="AE7852">
        <v>4.1024190831087113</v>
      </c>
    </row>
    <row r="7853" spans="1:31" x14ac:dyDescent="0.25">
      <c r="A7853">
        <v>1735380</v>
      </c>
      <c r="B7853">
        <v>1</v>
      </c>
      <c r="C7853" t="s">
        <v>81</v>
      </c>
      <c r="D7853" t="s">
        <v>113</v>
      </c>
      <c r="E7853" t="s">
        <v>160</v>
      </c>
      <c r="F7853" t="s">
        <v>22392</v>
      </c>
      <c r="G7853" t="s">
        <v>1898</v>
      </c>
      <c r="H7853" t="s">
        <v>134</v>
      </c>
      <c r="I7853" t="s">
        <v>135</v>
      </c>
      <c r="J7853" t="s">
        <v>136</v>
      </c>
      <c r="K7853" t="s">
        <v>137</v>
      </c>
      <c r="L7853" t="s">
        <v>22393</v>
      </c>
      <c r="M7853" t="s">
        <v>22394</v>
      </c>
      <c r="N7853">
        <v>3.0113888879999999</v>
      </c>
      <c r="O7853">
        <v>0</v>
      </c>
      <c r="P7853">
        <v>20</v>
      </c>
      <c r="Q7853">
        <v>0</v>
      </c>
      <c r="R7853">
        <v>4</v>
      </c>
      <c r="S7853">
        <v>0</v>
      </c>
      <c r="T7853">
        <v>1</v>
      </c>
      <c r="U7853">
        <v>0</v>
      </c>
      <c r="V7853">
        <v>0</v>
      </c>
      <c r="W7853">
        <v>0</v>
      </c>
      <c r="X7853">
        <v>11.626888838603575</v>
      </c>
      <c r="Y7853">
        <v>0</v>
      </c>
      <c r="Z7853">
        <v>1.9394110078111635</v>
      </c>
      <c r="AA7853">
        <v>0</v>
      </c>
      <c r="AB7853">
        <v>67.236955919587999</v>
      </c>
      <c r="AC7853">
        <v>0</v>
      </c>
      <c r="AD7853">
        <v>0</v>
      </c>
      <c r="AE7853">
        <v>80.803255766002735</v>
      </c>
    </row>
    <row r="7854" spans="1:31" x14ac:dyDescent="0.25">
      <c r="A7854">
        <v>1735280</v>
      </c>
      <c r="B7854">
        <v>1</v>
      </c>
      <c r="C7854" t="s">
        <v>80</v>
      </c>
      <c r="D7854" t="s">
        <v>94</v>
      </c>
      <c r="E7854" t="s">
        <v>171</v>
      </c>
      <c r="F7854" t="s">
        <v>22395</v>
      </c>
      <c r="G7854" t="s">
        <v>147</v>
      </c>
      <c r="H7854" t="s">
        <v>143</v>
      </c>
      <c r="I7854" t="s">
        <v>135</v>
      </c>
      <c r="J7854" t="s">
        <v>136</v>
      </c>
      <c r="K7854" t="s">
        <v>137</v>
      </c>
      <c r="L7854" t="s">
        <v>22396</v>
      </c>
      <c r="M7854" t="s">
        <v>22397</v>
      </c>
      <c r="N7854">
        <v>0.49638888799999997</v>
      </c>
      <c r="O7854">
        <v>0</v>
      </c>
      <c r="P7854">
        <v>888</v>
      </c>
      <c r="Q7854">
        <v>1</v>
      </c>
      <c r="R7854">
        <v>1</v>
      </c>
      <c r="S7854">
        <v>1</v>
      </c>
      <c r="T7854">
        <v>121</v>
      </c>
      <c r="U7854">
        <v>0</v>
      </c>
      <c r="V7854">
        <v>0</v>
      </c>
      <c r="W7854">
        <v>0</v>
      </c>
      <c r="X7854">
        <v>98.062765672237745</v>
      </c>
      <c r="Y7854">
        <v>2.9995652346105981</v>
      </c>
      <c r="Z7854">
        <v>0.11977959110573777</v>
      </c>
      <c r="AA7854">
        <v>4.5052189802642362</v>
      </c>
      <c r="AB7854">
        <v>40.519257602704258</v>
      </c>
      <c r="AC7854">
        <v>0</v>
      </c>
      <c r="AD7854">
        <v>0</v>
      </c>
      <c r="AE7854">
        <v>146.20658708092259</v>
      </c>
    </row>
    <row r="7855" spans="1:31" x14ac:dyDescent="0.25">
      <c r="A7855">
        <v>1735572</v>
      </c>
      <c r="B7855">
        <v>1</v>
      </c>
      <c r="C7855" t="s">
        <v>80</v>
      </c>
      <c r="D7855" t="s">
        <v>104</v>
      </c>
      <c r="E7855" t="s">
        <v>314</v>
      </c>
      <c r="F7855" t="s">
        <v>6581</v>
      </c>
      <c r="G7855" t="s">
        <v>147</v>
      </c>
      <c r="H7855" t="s">
        <v>143</v>
      </c>
      <c r="I7855" t="s">
        <v>135</v>
      </c>
      <c r="J7855" t="s">
        <v>136</v>
      </c>
      <c r="K7855" t="s">
        <v>137</v>
      </c>
      <c r="L7855" t="s">
        <v>22398</v>
      </c>
      <c r="M7855" t="s">
        <v>22399</v>
      </c>
      <c r="N7855">
        <v>0.104166666</v>
      </c>
      <c r="O7855">
        <v>37</v>
      </c>
      <c r="P7855">
        <v>1146</v>
      </c>
      <c r="Q7855">
        <v>268</v>
      </c>
      <c r="R7855">
        <v>404</v>
      </c>
      <c r="S7855">
        <v>80</v>
      </c>
      <c r="T7855">
        <v>305</v>
      </c>
      <c r="U7855">
        <v>19</v>
      </c>
      <c r="V7855">
        <v>0</v>
      </c>
      <c r="W7855">
        <v>1.8510494471243055</v>
      </c>
      <c r="X7855">
        <v>28.921508668628725</v>
      </c>
      <c r="Y7855">
        <v>26.91735262819256</v>
      </c>
      <c r="Z7855">
        <v>7.8397771969295809</v>
      </c>
      <c r="AA7855">
        <v>48.126658600631686</v>
      </c>
      <c r="AB7855">
        <v>16.78324374894127</v>
      </c>
      <c r="AC7855">
        <v>73.482219445734884</v>
      </c>
      <c r="AD7855">
        <v>0</v>
      </c>
      <c r="AE7855">
        <v>203.92180973618298</v>
      </c>
    </row>
    <row r="7856" spans="1:31" x14ac:dyDescent="0.25">
      <c r="A7856">
        <v>1735260</v>
      </c>
      <c r="B7856">
        <v>1</v>
      </c>
      <c r="C7856" t="s">
        <v>80</v>
      </c>
      <c r="D7856" t="s">
        <v>94</v>
      </c>
      <c r="E7856" t="s">
        <v>140</v>
      </c>
      <c r="F7856" t="s">
        <v>22400</v>
      </c>
      <c r="G7856" t="s">
        <v>147</v>
      </c>
      <c r="H7856" t="s">
        <v>143</v>
      </c>
      <c r="I7856" t="s">
        <v>135</v>
      </c>
      <c r="J7856" t="s">
        <v>136</v>
      </c>
      <c r="K7856" t="s">
        <v>137</v>
      </c>
      <c r="L7856" t="s">
        <v>22401</v>
      </c>
      <c r="M7856" t="s">
        <v>22402</v>
      </c>
      <c r="N7856">
        <v>0.20138888799999999</v>
      </c>
      <c r="O7856">
        <v>0</v>
      </c>
      <c r="P7856">
        <v>3049</v>
      </c>
      <c r="Q7856">
        <v>1</v>
      </c>
      <c r="R7856">
        <v>3</v>
      </c>
      <c r="S7856">
        <v>2</v>
      </c>
      <c r="T7856">
        <v>339</v>
      </c>
      <c r="U7856">
        <v>0</v>
      </c>
      <c r="V7856">
        <v>0</v>
      </c>
      <c r="W7856">
        <v>0</v>
      </c>
      <c r="X7856">
        <v>160.53880557831437</v>
      </c>
      <c r="Y7856">
        <v>1.2531357770497917</v>
      </c>
      <c r="Z7856">
        <v>0.18210305461648613</v>
      </c>
      <c r="AA7856">
        <v>51.07922207024739</v>
      </c>
      <c r="AB7856">
        <v>50.869942435495091</v>
      </c>
      <c r="AC7856">
        <v>0</v>
      </c>
      <c r="AD7856">
        <v>0</v>
      </c>
      <c r="AE7856">
        <v>263.92320891572308</v>
      </c>
    </row>
    <row r="7857" spans="1:31" x14ac:dyDescent="0.25">
      <c r="A7857">
        <v>1735237</v>
      </c>
      <c r="B7857">
        <v>1</v>
      </c>
      <c r="C7857" t="s">
        <v>80</v>
      </c>
      <c r="D7857" t="s">
        <v>103</v>
      </c>
      <c r="E7857" t="s">
        <v>314</v>
      </c>
      <c r="F7857" t="s">
        <v>22403</v>
      </c>
      <c r="G7857" t="s">
        <v>152</v>
      </c>
      <c r="H7857" t="s">
        <v>143</v>
      </c>
      <c r="I7857" t="s">
        <v>135</v>
      </c>
      <c r="J7857" t="s">
        <v>136</v>
      </c>
      <c r="K7857" t="s">
        <v>153</v>
      </c>
      <c r="L7857" t="s">
        <v>22404</v>
      </c>
      <c r="M7857" t="s">
        <v>22405</v>
      </c>
      <c r="N7857">
        <v>8.1758333329999999</v>
      </c>
      <c r="O7857">
        <v>1</v>
      </c>
      <c r="P7857">
        <v>302</v>
      </c>
      <c r="Q7857">
        <v>6</v>
      </c>
      <c r="R7857">
        <v>105</v>
      </c>
      <c r="S7857">
        <v>43</v>
      </c>
      <c r="T7857">
        <v>85</v>
      </c>
      <c r="U7857">
        <v>44</v>
      </c>
      <c r="V7857">
        <v>1</v>
      </c>
      <c r="W7857">
        <v>6.0601301604909219</v>
      </c>
      <c r="X7857">
        <v>595.96420711389476</v>
      </c>
      <c r="Y7857">
        <v>252.66618829834806</v>
      </c>
      <c r="Z7857">
        <v>375.48054429670242</v>
      </c>
      <c r="AA7857">
        <v>4836.6051498669822</v>
      </c>
      <c r="AB7857">
        <v>1075.8914158495704</v>
      </c>
      <c r="AC7857">
        <v>52461.507506181595</v>
      </c>
      <c r="AD7857">
        <v>324.5940214765065</v>
      </c>
      <c r="AE7857">
        <v>59928.769163244091</v>
      </c>
    </row>
    <row r="7858" spans="1:31" x14ac:dyDescent="0.25">
      <c r="A7858">
        <v>1735300</v>
      </c>
      <c r="B7858">
        <v>1</v>
      </c>
      <c r="C7858" t="s">
        <v>80</v>
      </c>
      <c r="D7858" t="s">
        <v>83</v>
      </c>
      <c r="E7858" t="s">
        <v>150</v>
      </c>
      <c r="F7858" t="s">
        <v>21645</v>
      </c>
      <c r="G7858" t="s">
        <v>904</v>
      </c>
      <c r="H7858" t="s">
        <v>134</v>
      </c>
      <c r="I7858" t="s">
        <v>135</v>
      </c>
      <c r="J7858" t="s">
        <v>136</v>
      </c>
      <c r="K7858" t="s">
        <v>137</v>
      </c>
      <c r="L7858" t="s">
        <v>22406</v>
      </c>
      <c r="M7858" t="s">
        <v>22407</v>
      </c>
      <c r="N7858">
        <v>1.261111111</v>
      </c>
      <c r="O7858">
        <v>0</v>
      </c>
      <c r="P7858">
        <v>59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20.006616367267746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20.006616367267746</v>
      </c>
    </row>
    <row r="7859" spans="1:31" x14ac:dyDescent="0.25">
      <c r="A7859">
        <v>1735360</v>
      </c>
      <c r="B7859">
        <v>1</v>
      </c>
      <c r="C7859" t="s">
        <v>80</v>
      </c>
      <c r="D7859" t="s">
        <v>96</v>
      </c>
      <c r="E7859" t="s">
        <v>131</v>
      </c>
      <c r="F7859" t="s">
        <v>22408</v>
      </c>
      <c r="G7859" t="s">
        <v>238</v>
      </c>
      <c r="H7859" t="s">
        <v>134</v>
      </c>
      <c r="I7859" t="s">
        <v>135</v>
      </c>
      <c r="J7859" t="s">
        <v>136</v>
      </c>
      <c r="K7859" t="s">
        <v>137</v>
      </c>
      <c r="L7859" t="s">
        <v>22409</v>
      </c>
      <c r="M7859" t="s">
        <v>22410</v>
      </c>
      <c r="N7859">
        <v>2.1911111110000001</v>
      </c>
      <c r="O7859">
        <v>0</v>
      </c>
      <c r="P7859">
        <v>1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3.2514464666933336E-3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3.2514464666933336E-3</v>
      </c>
    </row>
    <row r="7860" spans="1:31" x14ac:dyDescent="0.25">
      <c r="A7860">
        <v>1735406</v>
      </c>
      <c r="B7860">
        <v>1</v>
      </c>
      <c r="C7860" t="s">
        <v>80</v>
      </c>
      <c r="D7860" t="s">
        <v>97</v>
      </c>
      <c r="E7860" t="s">
        <v>131</v>
      </c>
      <c r="F7860" t="s">
        <v>22411</v>
      </c>
      <c r="G7860" t="s">
        <v>242</v>
      </c>
      <c r="H7860" t="s">
        <v>134</v>
      </c>
      <c r="I7860" t="s">
        <v>135</v>
      </c>
      <c r="J7860" t="s">
        <v>136</v>
      </c>
      <c r="K7860" t="s">
        <v>137</v>
      </c>
      <c r="L7860" t="s">
        <v>22412</v>
      </c>
      <c r="M7860" t="s">
        <v>22413</v>
      </c>
      <c r="N7860">
        <v>2.9566666659999998</v>
      </c>
      <c r="O7860">
        <v>0</v>
      </c>
      <c r="P7860">
        <v>1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0.40936470817760284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0.40936470817760284</v>
      </c>
    </row>
    <row r="7861" spans="1:31" x14ac:dyDescent="0.25">
      <c r="A7861">
        <v>1735546</v>
      </c>
      <c r="B7861">
        <v>1</v>
      </c>
      <c r="C7861" t="s">
        <v>80</v>
      </c>
      <c r="D7861" t="s">
        <v>108</v>
      </c>
      <c r="E7861" t="s">
        <v>150</v>
      </c>
      <c r="F7861" t="s">
        <v>22414</v>
      </c>
      <c r="G7861" t="s">
        <v>269</v>
      </c>
      <c r="H7861" t="s">
        <v>134</v>
      </c>
      <c r="I7861" t="s">
        <v>135</v>
      </c>
      <c r="J7861" t="s">
        <v>136</v>
      </c>
      <c r="K7861" t="s">
        <v>137</v>
      </c>
      <c r="L7861" t="s">
        <v>22415</v>
      </c>
      <c r="M7861" t="s">
        <v>22416</v>
      </c>
      <c r="N7861">
        <v>0.248888888</v>
      </c>
      <c r="O7861">
        <v>0</v>
      </c>
      <c r="P7861">
        <v>100</v>
      </c>
      <c r="Q7861">
        <v>0</v>
      </c>
      <c r="R7861">
        <v>5</v>
      </c>
      <c r="S7861">
        <v>0</v>
      </c>
      <c r="T7861">
        <v>8</v>
      </c>
      <c r="U7861">
        <v>0</v>
      </c>
      <c r="V7861">
        <v>0</v>
      </c>
      <c r="W7861">
        <v>0</v>
      </c>
      <c r="X7861">
        <v>4.5130301611633774</v>
      </c>
      <c r="Y7861">
        <v>0</v>
      </c>
      <c r="Z7861">
        <v>0.37157755307008006</v>
      </c>
      <c r="AA7861">
        <v>0</v>
      </c>
      <c r="AB7861">
        <v>1.138450239906311</v>
      </c>
      <c r="AC7861">
        <v>0</v>
      </c>
      <c r="AD7861">
        <v>0</v>
      </c>
      <c r="AE7861">
        <v>6.0230579541397677</v>
      </c>
    </row>
    <row r="7862" spans="1:31" x14ac:dyDescent="0.25">
      <c r="A7862">
        <v>1735400</v>
      </c>
      <c r="B7862">
        <v>1</v>
      </c>
      <c r="C7862" t="s">
        <v>80</v>
      </c>
      <c r="D7862" t="s">
        <v>100</v>
      </c>
      <c r="E7862" t="s">
        <v>189</v>
      </c>
      <c r="F7862" t="s">
        <v>8533</v>
      </c>
      <c r="G7862" t="s">
        <v>147</v>
      </c>
      <c r="H7862" t="s">
        <v>143</v>
      </c>
      <c r="I7862" t="s">
        <v>135</v>
      </c>
      <c r="J7862" t="s">
        <v>136</v>
      </c>
      <c r="K7862" t="s">
        <v>137</v>
      </c>
      <c r="L7862" t="s">
        <v>22417</v>
      </c>
      <c r="M7862" t="s">
        <v>22418</v>
      </c>
      <c r="N7862">
        <v>0.41138888800000001</v>
      </c>
      <c r="O7862">
        <v>0</v>
      </c>
      <c r="P7862">
        <v>328</v>
      </c>
      <c r="Q7862">
        <v>8</v>
      </c>
      <c r="R7862">
        <v>32</v>
      </c>
      <c r="S7862">
        <v>1</v>
      </c>
      <c r="T7862">
        <v>27</v>
      </c>
      <c r="U7862">
        <v>0</v>
      </c>
      <c r="V7862">
        <v>0</v>
      </c>
      <c r="W7862">
        <v>0</v>
      </c>
      <c r="X7862">
        <v>38.389453692710987</v>
      </c>
      <c r="Y7862">
        <v>1.3819805293409135</v>
      </c>
      <c r="Z7862">
        <v>9.7759152072799882</v>
      </c>
      <c r="AA7862">
        <v>8.3601206947333334E-2</v>
      </c>
      <c r="AB7862">
        <v>5.1094731096194419</v>
      </c>
      <c r="AC7862">
        <v>0</v>
      </c>
      <c r="AD7862">
        <v>0</v>
      </c>
      <c r="AE7862">
        <v>54.740423745898667</v>
      </c>
    </row>
    <row r="7863" spans="1:31" x14ac:dyDescent="0.25">
      <c r="A7863">
        <v>1735154</v>
      </c>
      <c r="B7863">
        <v>1</v>
      </c>
      <c r="C7863" t="s">
        <v>80</v>
      </c>
      <c r="D7863" t="s">
        <v>83</v>
      </c>
      <c r="E7863" t="s">
        <v>171</v>
      </c>
      <c r="F7863" t="s">
        <v>22419</v>
      </c>
      <c r="G7863" t="s">
        <v>316</v>
      </c>
      <c r="H7863" t="s">
        <v>143</v>
      </c>
      <c r="I7863" t="s">
        <v>135</v>
      </c>
      <c r="J7863" t="s">
        <v>136</v>
      </c>
      <c r="K7863" t="s">
        <v>153</v>
      </c>
      <c r="L7863" t="s">
        <v>22420</v>
      </c>
      <c r="M7863" t="s">
        <v>22421</v>
      </c>
      <c r="N7863">
        <v>0.30722222199999999</v>
      </c>
      <c r="O7863">
        <v>0</v>
      </c>
      <c r="P7863">
        <v>2</v>
      </c>
      <c r="Q7863">
        <v>0</v>
      </c>
      <c r="R7863">
        <v>0</v>
      </c>
      <c r="S7863">
        <v>0</v>
      </c>
      <c r="T7863">
        <v>1218</v>
      </c>
      <c r="U7863">
        <v>0</v>
      </c>
      <c r="V7863">
        <v>29</v>
      </c>
      <c r="W7863">
        <v>0</v>
      </c>
      <c r="X7863">
        <v>1.3589026240560713</v>
      </c>
      <c r="Y7863">
        <v>0</v>
      </c>
      <c r="Z7863">
        <v>0</v>
      </c>
      <c r="AA7863">
        <v>0</v>
      </c>
      <c r="AB7863">
        <v>225.40752370776423</v>
      </c>
      <c r="AC7863">
        <v>0</v>
      </c>
      <c r="AD7863">
        <v>58.207840005024536</v>
      </c>
      <c r="AE7863">
        <v>284.97426633684483</v>
      </c>
    </row>
    <row r="7864" spans="1:31" x14ac:dyDescent="0.25">
      <c r="A7864">
        <v>1735532</v>
      </c>
      <c r="B7864">
        <v>1</v>
      </c>
      <c r="C7864" t="s">
        <v>80</v>
      </c>
      <c r="D7864" t="s">
        <v>83</v>
      </c>
      <c r="E7864" t="s">
        <v>171</v>
      </c>
      <c r="F7864" t="s">
        <v>22422</v>
      </c>
      <c r="G7864" t="s">
        <v>316</v>
      </c>
      <c r="H7864" t="s">
        <v>143</v>
      </c>
      <c r="I7864" t="s">
        <v>455</v>
      </c>
      <c r="J7864" t="s">
        <v>136</v>
      </c>
      <c r="K7864" t="s">
        <v>137</v>
      </c>
      <c r="L7864" t="s">
        <v>22423</v>
      </c>
      <c r="M7864" t="s">
        <v>22424</v>
      </c>
      <c r="N7864">
        <v>1.9444444000000002E-2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222</v>
      </c>
      <c r="U7864">
        <v>0</v>
      </c>
      <c r="V7864">
        <v>2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3.1170786346365729</v>
      </c>
      <c r="AC7864">
        <v>0</v>
      </c>
      <c r="AD7864">
        <v>8.2334312134044449E-2</v>
      </c>
      <c r="AE7864">
        <v>3.1994129467706172</v>
      </c>
    </row>
    <row r="7865" spans="1:31" x14ac:dyDescent="0.25">
      <c r="A7865">
        <v>1735483</v>
      </c>
      <c r="B7865">
        <v>1</v>
      </c>
      <c r="C7865" t="s">
        <v>80</v>
      </c>
      <c r="D7865" t="s">
        <v>83</v>
      </c>
      <c r="E7865" t="s">
        <v>171</v>
      </c>
      <c r="F7865" t="s">
        <v>22425</v>
      </c>
      <c r="G7865" t="s">
        <v>1104</v>
      </c>
      <c r="H7865" t="s">
        <v>143</v>
      </c>
      <c r="I7865" t="s">
        <v>135</v>
      </c>
      <c r="J7865" t="s">
        <v>136</v>
      </c>
      <c r="K7865" t="s">
        <v>137</v>
      </c>
      <c r="L7865" t="s">
        <v>22426</v>
      </c>
      <c r="M7865" t="s">
        <v>22427</v>
      </c>
      <c r="N7865">
        <v>2.5583333330000002</v>
      </c>
      <c r="O7865">
        <v>0</v>
      </c>
      <c r="P7865">
        <v>103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84.719175638583209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84.719175638583209</v>
      </c>
    </row>
    <row r="7866" spans="1:31" x14ac:dyDescent="0.25">
      <c r="A7866">
        <v>1735197</v>
      </c>
      <c r="B7866">
        <v>1</v>
      </c>
      <c r="C7866" t="s">
        <v>80</v>
      </c>
      <c r="D7866" t="s">
        <v>95</v>
      </c>
      <c r="E7866" t="s">
        <v>140</v>
      </c>
      <c r="F7866" t="s">
        <v>1063</v>
      </c>
      <c r="G7866" t="s">
        <v>147</v>
      </c>
      <c r="H7866" t="s">
        <v>143</v>
      </c>
      <c r="I7866" t="s">
        <v>135</v>
      </c>
      <c r="J7866" t="s">
        <v>136</v>
      </c>
      <c r="K7866" t="s">
        <v>137</v>
      </c>
      <c r="L7866" t="s">
        <v>22428</v>
      </c>
      <c r="M7866" t="s">
        <v>22429</v>
      </c>
      <c r="N7866">
        <v>0.512222222</v>
      </c>
      <c r="O7866">
        <v>5</v>
      </c>
      <c r="P7866">
        <v>2171</v>
      </c>
      <c r="Q7866">
        <v>25</v>
      </c>
      <c r="R7866">
        <v>21</v>
      </c>
      <c r="S7866">
        <v>24</v>
      </c>
      <c r="T7866">
        <v>107</v>
      </c>
      <c r="U7866">
        <v>1</v>
      </c>
      <c r="V7866">
        <v>0</v>
      </c>
      <c r="W7866">
        <v>2.2371950342261648</v>
      </c>
      <c r="X7866">
        <v>208.43387623375071</v>
      </c>
      <c r="Y7866">
        <v>37.205523408585606</v>
      </c>
      <c r="Z7866">
        <v>1.7752904745927403</v>
      </c>
      <c r="AA7866">
        <v>98.874612495850087</v>
      </c>
      <c r="AB7866">
        <v>32.833220171922875</v>
      </c>
      <c r="AC7866">
        <v>0.50318952183333998</v>
      </c>
      <c r="AD7866">
        <v>0</v>
      </c>
      <c r="AE7866">
        <v>381.86290734076152</v>
      </c>
    </row>
    <row r="7867" spans="1:31" x14ac:dyDescent="0.25">
      <c r="A7867">
        <v>1735320</v>
      </c>
      <c r="B7867">
        <v>1</v>
      </c>
      <c r="C7867" t="s">
        <v>80</v>
      </c>
      <c r="D7867" t="s">
        <v>107</v>
      </c>
      <c r="E7867" t="s">
        <v>140</v>
      </c>
      <c r="F7867" t="s">
        <v>22430</v>
      </c>
      <c r="G7867" t="s">
        <v>147</v>
      </c>
      <c r="H7867" t="s">
        <v>143</v>
      </c>
      <c r="I7867" t="s">
        <v>135</v>
      </c>
      <c r="J7867" t="s">
        <v>136</v>
      </c>
      <c r="K7867" t="s">
        <v>137</v>
      </c>
      <c r="L7867" t="s">
        <v>22431</v>
      </c>
      <c r="M7867" t="s">
        <v>22432</v>
      </c>
      <c r="N7867">
        <v>0.453333333</v>
      </c>
      <c r="O7867">
        <v>18</v>
      </c>
      <c r="P7867">
        <v>8366</v>
      </c>
      <c r="Q7867">
        <v>20</v>
      </c>
      <c r="R7867">
        <v>83</v>
      </c>
      <c r="S7867">
        <v>29</v>
      </c>
      <c r="T7867">
        <v>384</v>
      </c>
      <c r="U7867">
        <v>0</v>
      </c>
      <c r="V7867">
        <v>10</v>
      </c>
      <c r="W7867">
        <v>36.902206122144641</v>
      </c>
      <c r="X7867">
        <v>364.24938828669394</v>
      </c>
      <c r="Y7867">
        <v>10.275309341351997</v>
      </c>
      <c r="Z7867">
        <v>17.798185488298795</v>
      </c>
      <c r="AA7867">
        <v>169.0977133111233</v>
      </c>
      <c r="AB7867">
        <v>122.58741828430936</v>
      </c>
      <c r="AC7867">
        <v>0</v>
      </c>
      <c r="AD7867">
        <v>2.0867803812898393</v>
      </c>
      <c r="AE7867">
        <v>722.99700121521187</v>
      </c>
    </row>
    <row r="7868" spans="1:31" x14ac:dyDescent="0.25">
      <c r="A7868">
        <v>1735220</v>
      </c>
      <c r="B7868">
        <v>1</v>
      </c>
      <c r="C7868" t="s">
        <v>80</v>
      </c>
      <c r="D7868" t="s">
        <v>83</v>
      </c>
      <c r="E7868" t="s">
        <v>171</v>
      </c>
      <c r="F7868" t="s">
        <v>22343</v>
      </c>
      <c r="G7868" t="s">
        <v>152</v>
      </c>
      <c r="H7868" t="s">
        <v>143</v>
      </c>
      <c r="I7868" t="s">
        <v>135</v>
      </c>
      <c r="J7868" t="s">
        <v>136</v>
      </c>
      <c r="K7868" t="s">
        <v>153</v>
      </c>
      <c r="L7868" t="s">
        <v>22433</v>
      </c>
      <c r="M7868" t="s">
        <v>22434</v>
      </c>
      <c r="N7868">
        <v>10.3725</v>
      </c>
      <c r="O7868">
        <v>0</v>
      </c>
      <c r="P7868">
        <v>21</v>
      </c>
      <c r="Q7868">
        <v>0</v>
      </c>
      <c r="R7868">
        <v>0</v>
      </c>
      <c r="S7868">
        <v>0</v>
      </c>
      <c r="T7868">
        <v>177</v>
      </c>
      <c r="U7868">
        <v>0</v>
      </c>
      <c r="V7868">
        <v>5</v>
      </c>
      <c r="W7868">
        <v>0</v>
      </c>
      <c r="X7868">
        <v>212.20416682773254</v>
      </c>
      <c r="Y7868">
        <v>0</v>
      </c>
      <c r="Z7868">
        <v>0</v>
      </c>
      <c r="AA7868">
        <v>0</v>
      </c>
      <c r="AB7868">
        <v>2649.7243536423657</v>
      </c>
      <c r="AC7868">
        <v>0</v>
      </c>
      <c r="AD7868">
        <v>113.80867698500391</v>
      </c>
      <c r="AE7868">
        <v>2975.737197455102</v>
      </c>
    </row>
    <row r="7869" spans="1:31" x14ac:dyDescent="0.25">
      <c r="A7869">
        <v>1735383</v>
      </c>
      <c r="B7869">
        <v>1</v>
      </c>
      <c r="C7869" t="s">
        <v>81</v>
      </c>
      <c r="D7869" t="s">
        <v>113</v>
      </c>
      <c r="E7869" t="s">
        <v>131</v>
      </c>
      <c r="F7869" t="s">
        <v>22435</v>
      </c>
      <c r="G7869" t="s">
        <v>133</v>
      </c>
      <c r="H7869" t="s">
        <v>134</v>
      </c>
      <c r="I7869" t="s">
        <v>135</v>
      </c>
      <c r="J7869" t="s">
        <v>136</v>
      </c>
      <c r="K7869" t="s">
        <v>137</v>
      </c>
      <c r="L7869" t="s">
        <v>22436</v>
      </c>
      <c r="M7869" t="s">
        <v>22437</v>
      </c>
      <c r="N7869">
        <v>0.78361111100000003</v>
      </c>
      <c r="O7869">
        <v>0</v>
      </c>
      <c r="P7869">
        <v>2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0.34124260588650562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0.34124260588650562</v>
      </c>
    </row>
    <row r="7870" spans="1:31" x14ac:dyDescent="0.25">
      <c r="A7870">
        <v>1735526</v>
      </c>
      <c r="B7870">
        <v>1</v>
      </c>
      <c r="C7870" t="s">
        <v>80</v>
      </c>
      <c r="D7870" t="s">
        <v>105</v>
      </c>
      <c r="E7870" t="s">
        <v>131</v>
      </c>
      <c r="F7870" t="s">
        <v>22438</v>
      </c>
      <c r="G7870" t="s">
        <v>133</v>
      </c>
      <c r="H7870" t="s">
        <v>134</v>
      </c>
      <c r="I7870" t="s">
        <v>135</v>
      </c>
      <c r="J7870" t="s">
        <v>136</v>
      </c>
      <c r="K7870" t="s">
        <v>137</v>
      </c>
      <c r="L7870" t="s">
        <v>22439</v>
      </c>
      <c r="M7870" t="s">
        <v>22440</v>
      </c>
      <c r="N7870">
        <v>1.2352777770000001</v>
      </c>
      <c r="O7870">
        <v>0</v>
      </c>
      <c r="P7870">
        <v>1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0.24995810946736108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0.24995810946736108</v>
      </c>
    </row>
    <row r="7871" spans="1:31" x14ac:dyDescent="0.25">
      <c r="A7871">
        <v>1735569</v>
      </c>
      <c r="B7871">
        <v>1</v>
      </c>
      <c r="C7871" t="s">
        <v>80</v>
      </c>
      <c r="D7871" t="s">
        <v>96</v>
      </c>
      <c r="E7871" t="s">
        <v>131</v>
      </c>
      <c r="F7871" t="s">
        <v>22441</v>
      </c>
      <c r="G7871" t="s">
        <v>133</v>
      </c>
      <c r="H7871" t="s">
        <v>134</v>
      </c>
      <c r="I7871" t="s">
        <v>135</v>
      </c>
      <c r="J7871" t="s">
        <v>136</v>
      </c>
      <c r="K7871" t="s">
        <v>137</v>
      </c>
      <c r="L7871" t="s">
        <v>22442</v>
      </c>
      <c r="M7871" t="s">
        <v>22443</v>
      </c>
      <c r="N7871">
        <v>0.53444444400000002</v>
      </c>
      <c r="O7871">
        <v>0</v>
      </c>
      <c r="P7871">
        <v>1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0.10971238553838222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0.10971238553838222</v>
      </c>
    </row>
    <row r="7872" spans="1:31" x14ac:dyDescent="0.25">
      <c r="A7872">
        <v>1735426</v>
      </c>
      <c r="B7872">
        <v>1</v>
      </c>
      <c r="C7872" t="s">
        <v>80</v>
      </c>
      <c r="D7872" t="s">
        <v>110</v>
      </c>
      <c r="E7872" t="s">
        <v>171</v>
      </c>
      <c r="F7872" t="s">
        <v>22444</v>
      </c>
      <c r="G7872" t="s">
        <v>147</v>
      </c>
      <c r="H7872" t="s">
        <v>143</v>
      </c>
      <c r="I7872" t="s">
        <v>135</v>
      </c>
      <c r="J7872" t="s">
        <v>136</v>
      </c>
      <c r="K7872" t="s">
        <v>137</v>
      </c>
      <c r="L7872" t="s">
        <v>22445</v>
      </c>
      <c r="M7872" t="s">
        <v>22446</v>
      </c>
      <c r="N7872">
        <v>0.48249999999999998</v>
      </c>
      <c r="O7872">
        <v>0</v>
      </c>
      <c r="P7872">
        <v>878</v>
      </c>
      <c r="Q7872">
        <v>0</v>
      </c>
      <c r="R7872">
        <v>0</v>
      </c>
      <c r="S7872">
        <v>0</v>
      </c>
      <c r="T7872">
        <v>118</v>
      </c>
      <c r="U7872">
        <v>0</v>
      </c>
      <c r="V7872">
        <v>0</v>
      </c>
      <c r="W7872">
        <v>0</v>
      </c>
      <c r="X7872">
        <v>127.80077113324241</v>
      </c>
      <c r="Y7872">
        <v>0</v>
      </c>
      <c r="Z7872">
        <v>0</v>
      </c>
      <c r="AA7872">
        <v>0</v>
      </c>
      <c r="AB7872">
        <v>31.597198124958275</v>
      </c>
      <c r="AC7872">
        <v>0</v>
      </c>
      <c r="AD7872">
        <v>0</v>
      </c>
      <c r="AE7872">
        <v>159.39796925820067</v>
      </c>
    </row>
    <row r="7873" spans="1:31" x14ac:dyDescent="0.25">
      <c r="A7873">
        <v>1735277</v>
      </c>
      <c r="B7873">
        <v>1</v>
      </c>
      <c r="C7873" t="s">
        <v>81</v>
      </c>
      <c r="D7873" t="s">
        <v>113</v>
      </c>
      <c r="E7873" t="s">
        <v>189</v>
      </c>
      <c r="F7873" t="s">
        <v>22447</v>
      </c>
      <c r="G7873" t="s">
        <v>147</v>
      </c>
      <c r="H7873" t="s">
        <v>143</v>
      </c>
      <c r="I7873" t="s">
        <v>135</v>
      </c>
      <c r="J7873" t="s">
        <v>136</v>
      </c>
      <c r="K7873" t="s">
        <v>137</v>
      </c>
      <c r="L7873" t="s">
        <v>22448</v>
      </c>
      <c r="M7873" t="s">
        <v>22449</v>
      </c>
      <c r="N7873">
        <v>2.7455555550000001</v>
      </c>
      <c r="O7873">
        <v>0</v>
      </c>
      <c r="P7873">
        <v>76</v>
      </c>
      <c r="Q7873">
        <v>0</v>
      </c>
      <c r="R7873">
        <v>0</v>
      </c>
      <c r="S7873">
        <v>0</v>
      </c>
      <c r="T7873">
        <v>1</v>
      </c>
      <c r="U7873">
        <v>0</v>
      </c>
      <c r="V7873">
        <v>0</v>
      </c>
      <c r="W7873">
        <v>0</v>
      </c>
      <c r="X7873">
        <v>45.117910862229429</v>
      </c>
      <c r="Y7873">
        <v>0</v>
      </c>
      <c r="Z7873">
        <v>0</v>
      </c>
      <c r="AA7873">
        <v>0</v>
      </c>
      <c r="AB7873">
        <v>1.1871770823186121</v>
      </c>
      <c r="AC7873">
        <v>0</v>
      </c>
      <c r="AD7873">
        <v>0</v>
      </c>
      <c r="AE7873">
        <v>46.305087944548042</v>
      </c>
    </row>
    <row r="7874" spans="1:31" x14ac:dyDescent="0.25">
      <c r="A7874">
        <v>1735163</v>
      </c>
      <c r="B7874">
        <v>1</v>
      </c>
      <c r="C7874" t="s">
        <v>81</v>
      </c>
      <c r="D7874" t="s">
        <v>113</v>
      </c>
      <c r="E7874" t="s">
        <v>150</v>
      </c>
      <c r="F7874" t="s">
        <v>22450</v>
      </c>
      <c r="G7874" t="s">
        <v>186</v>
      </c>
      <c r="H7874" t="s">
        <v>134</v>
      </c>
      <c r="I7874" t="s">
        <v>135</v>
      </c>
      <c r="J7874" t="s">
        <v>136</v>
      </c>
      <c r="K7874" t="s">
        <v>137</v>
      </c>
      <c r="L7874" t="s">
        <v>22451</v>
      </c>
      <c r="M7874" t="s">
        <v>22452</v>
      </c>
      <c r="N7874">
        <v>0.85638888800000001</v>
      </c>
      <c r="O7874">
        <v>0</v>
      </c>
      <c r="P7874">
        <v>130</v>
      </c>
      <c r="Q7874">
        <v>0</v>
      </c>
      <c r="R7874">
        <v>0</v>
      </c>
      <c r="S7874">
        <v>0</v>
      </c>
      <c r="T7874">
        <v>16</v>
      </c>
      <c r="U7874">
        <v>0</v>
      </c>
      <c r="V7874">
        <v>0</v>
      </c>
      <c r="W7874">
        <v>0</v>
      </c>
      <c r="X7874">
        <v>12.204926452835393</v>
      </c>
      <c r="Y7874">
        <v>0</v>
      </c>
      <c r="Z7874">
        <v>0</v>
      </c>
      <c r="AA7874">
        <v>0</v>
      </c>
      <c r="AB7874">
        <v>7.3143083846186707</v>
      </c>
      <c r="AC7874">
        <v>0</v>
      </c>
      <c r="AD7874">
        <v>0</v>
      </c>
      <c r="AE7874">
        <v>19.519234837454064</v>
      </c>
    </row>
    <row r="7875" spans="1:31" x14ac:dyDescent="0.25">
      <c r="A7875">
        <v>1735186</v>
      </c>
      <c r="B7875">
        <v>1</v>
      </c>
      <c r="C7875" t="s">
        <v>80</v>
      </c>
      <c r="D7875" t="s">
        <v>96</v>
      </c>
      <c r="E7875" t="s">
        <v>160</v>
      </c>
      <c r="F7875" t="s">
        <v>1116</v>
      </c>
      <c r="G7875" t="s">
        <v>162</v>
      </c>
      <c r="H7875" t="s">
        <v>134</v>
      </c>
      <c r="I7875" t="s">
        <v>135</v>
      </c>
      <c r="J7875" t="s">
        <v>136</v>
      </c>
      <c r="K7875" t="s">
        <v>137</v>
      </c>
      <c r="L7875" t="s">
        <v>22453</v>
      </c>
      <c r="M7875" t="s">
        <v>22454</v>
      </c>
      <c r="N7875">
        <v>2.3352777769999999</v>
      </c>
      <c r="O7875">
        <v>0</v>
      </c>
      <c r="P7875">
        <v>197</v>
      </c>
      <c r="Q7875">
        <v>0</v>
      </c>
      <c r="R7875">
        <v>0</v>
      </c>
      <c r="S7875">
        <v>0</v>
      </c>
      <c r="T7875">
        <v>1</v>
      </c>
      <c r="U7875">
        <v>0</v>
      </c>
      <c r="V7875">
        <v>0</v>
      </c>
      <c r="W7875">
        <v>0</v>
      </c>
      <c r="X7875">
        <v>208.43079062698075</v>
      </c>
      <c r="Y7875">
        <v>0</v>
      </c>
      <c r="Z7875">
        <v>0</v>
      </c>
      <c r="AA7875">
        <v>0</v>
      </c>
      <c r="AB7875">
        <v>15.108114746124595</v>
      </c>
      <c r="AC7875">
        <v>0</v>
      </c>
      <c r="AD7875">
        <v>0</v>
      </c>
      <c r="AE7875">
        <v>223.53890537310534</v>
      </c>
    </row>
    <row r="7876" spans="1:31" x14ac:dyDescent="0.25">
      <c r="A7876">
        <v>1735286</v>
      </c>
      <c r="B7876">
        <v>1</v>
      </c>
      <c r="C7876" t="s">
        <v>80</v>
      </c>
      <c r="D7876" t="s">
        <v>97</v>
      </c>
      <c r="E7876" t="s">
        <v>160</v>
      </c>
      <c r="F7876" t="s">
        <v>11999</v>
      </c>
      <c r="G7876" t="s">
        <v>326</v>
      </c>
      <c r="H7876" t="s">
        <v>134</v>
      </c>
      <c r="I7876" t="s">
        <v>135</v>
      </c>
      <c r="J7876" t="s">
        <v>136</v>
      </c>
      <c r="K7876" t="s">
        <v>137</v>
      </c>
      <c r="L7876" t="s">
        <v>22455</v>
      </c>
      <c r="M7876" t="s">
        <v>22456</v>
      </c>
      <c r="N7876">
        <v>2.0166666659999999</v>
      </c>
      <c r="O7876">
        <v>0</v>
      </c>
      <c r="P7876">
        <v>24</v>
      </c>
      <c r="Q7876">
        <v>0</v>
      </c>
      <c r="R7876">
        <v>9</v>
      </c>
      <c r="S7876">
        <v>0</v>
      </c>
      <c r="T7876">
        <v>2</v>
      </c>
      <c r="U7876">
        <v>0</v>
      </c>
      <c r="V7876">
        <v>0</v>
      </c>
      <c r="W7876">
        <v>0</v>
      </c>
      <c r="X7876">
        <v>23.670208710973377</v>
      </c>
      <c r="Y7876">
        <v>0</v>
      </c>
      <c r="Z7876">
        <v>18.356869778153868</v>
      </c>
      <c r="AA7876">
        <v>0</v>
      </c>
      <c r="AB7876">
        <v>4.320620297980283</v>
      </c>
      <c r="AC7876">
        <v>0</v>
      </c>
      <c r="AD7876">
        <v>0</v>
      </c>
      <c r="AE7876">
        <v>46.347698787107532</v>
      </c>
    </row>
    <row r="7877" spans="1:31" x14ac:dyDescent="0.25">
      <c r="A7877">
        <v>1735455</v>
      </c>
      <c r="B7877">
        <v>1</v>
      </c>
      <c r="C7877" t="s">
        <v>81</v>
      </c>
      <c r="D7877" t="s">
        <v>123</v>
      </c>
      <c r="E7877" t="s">
        <v>171</v>
      </c>
      <c r="F7877" t="s">
        <v>10803</v>
      </c>
      <c r="G7877" t="s">
        <v>147</v>
      </c>
      <c r="H7877" t="s">
        <v>143</v>
      </c>
      <c r="I7877" t="s">
        <v>135</v>
      </c>
      <c r="J7877" t="s">
        <v>136</v>
      </c>
      <c r="K7877" t="s">
        <v>137</v>
      </c>
      <c r="L7877" t="s">
        <v>22457</v>
      </c>
      <c r="M7877" t="s">
        <v>22458</v>
      </c>
      <c r="N7877">
        <v>2.1124999999999998</v>
      </c>
      <c r="O7877">
        <v>5</v>
      </c>
      <c r="P7877">
        <v>6</v>
      </c>
      <c r="Q7877">
        <v>179</v>
      </c>
      <c r="R7877">
        <v>129</v>
      </c>
      <c r="S7877">
        <v>26</v>
      </c>
      <c r="T7877">
        <v>14</v>
      </c>
      <c r="U7877">
        <v>0</v>
      </c>
      <c r="V7877">
        <v>0</v>
      </c>
      <c r="W7877">
        <v>2.7911946090533748</v>
      </c>
      <c r="X7877">
        <v>11.131591771708614</v>
      </c>
      <c r="Y7877">
        <v>116.49132061382639</v>
      </c>
      <c r="Z7877">
        <v>107.21232126866211</v>
      </c>
      <c r="AA7877">
        <v>30.85921956796151</v>
      </c>
      <c r="AB7877">
        <v>10.308799728546747</v>
      </c>
      <c r="AC7877">
        <v>0</v>
      </c>
      <c r="AD7877">
        <v>0</v>
      </c>
      <c r="AE7877">
        <v>278.79444755975879</v>
      </c>
    </row>
    <row r="7878" spans="1:31" x14ac:dyDescent="0.25">
      <c r="A7878">
        <v>1735349</v>
      </c>
      <c r="B7878">
        <v>1</v>
      </c>
      <c r="C7878" t="s">
        <v>81</v>
      </c>
      <c r="D7878" t="s">
        <v>128</v>
      </c>
      <c r="E7878" t="s">
        <v>131</v>
      </c>
      <c r="F7878" t="s">
        <v>22459</v>
      </c>
      <c r="G7878" t="s">
        <v>133</v>
      </c>
      <c r="H7878" t="s">
        <v>134</v>
      </c>
      <c r="I7878" t="s">
        <v>135</v>
      </c>
      <c r="J7878" t="s">
        <v>136</v>
      </c>
      <c r="K7878" t="s">
        <v>137</v>
      </c>
      <c r="L7878" t="s">
        <v>22460</v>
      </c>
      <c r="M7878" t="s">
        <v>22461</v>
      </c>
      <c r="N7878">
        <v>8.2247222220000005</v>
      </c>
      <c r="O7878">
        <v>0</v>
      </c>
      <c r="P7878">
        <v>1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1.1616020003513139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1.1616020003513139</v>
      </c>
    </row>
    <row r="7879" spans="1:31" x14ac:dyDescent="0.25">
      <c r="A7879">
        <v>1735223</v>
      </c>
      <c r="B7879">
        <v>1</v>
      </c>
      <c r="C7879" t="s">
        <v>80</v>
      </c>
      <c r="D7879" t="s">
        <v>102</v>
      </c>
      <c r="E7879" t="s">
        <v>171</v>
      </c>
      <c r="F7879" t="s">
        <v>22462</v>
      </c>
      <c r="G7879" t="s">
        <v>152</v>
      </c>
      <c r="H7879" t="s">
        <v>143</v>
      </c>
      <c r="I7879" t="s">
        <v>135</v>
      </c>
      <c r="J7879" t="s">
        <v>136</v>
      </c>
      <c r="K7879" t="s">
        <v>153</v>
      </c>
      <c r="L7879" t="s">
        <v>22463</v>
      </c>
      <c r="M7879" t="s">
        <v>22390</v>
      </c>
      <c r="N7879">
        <v>8.1510155550000007</v>
      </c>
      <c r="O7879">
        <v>0</v>
      </c>
      <c r="P7879">
        <v>0</v>
      </c>
      <c r="Q7879">
        <v>0</v>
      </c>
      <c r="R7879">
        <v>0</v>
      </c>
      <c r="S7879">
        <v>2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124.09187485268059</v>
      </c>
      <c r="AB7879">
        <v>0</v>
      </c>
      <c r="AC7879">
        <v>0</v>
      </c>
      <c r="AD7879">
        <v>0</v>
      </c>
      <c r="AE7879">
        <v>124.09187485268059</v>
      </c>
    </row>
    <row r="7880" spans="1:31" x14ac:dyDescent="0.25">
      <c r="A7880">
        <v>1735366</v>
      </c>
      <c r="B7880">
        <v>1</v>
      </c>
      <c r="C7880" t="s">
        <v>80</v>
      </c>
      <c r="D7880" t="s">
        <v>82</v>
      </c>
      <c r="E7880" t="s">
        <v>131</v>
      </c>
      <c r="F7880" t="s">
        <v>22464</v>
      </c>
      <c r="G7880" t="s">
        <v>238</v>
      </c>
      <c r="H7880" t="s">
        <v>134</v>
      </c>
      <c r="I7880" t="s">
        <v>135</v>
      </c>
      <c r="J7880" t="s">
        <v>136</v>
      </c>
      <c r="K7880" t="s">
        <v>137</v>
      </c>
      <c r="L7880" t="s">
        <v>22465</v>
      </c>
      <c r="M7880" t="s">
        <v>22466</v>
      </c>
      <c r="N7880">
        <v>1.217222222</v>
      </c>
      <c r="O7880">
        <v>0</v>
      </c>
      <c r="P7880">
        <v>2</v>
      </c>
      <c r="Q7880">
        <v>0</v>
      </c>
      <c r="R7880">
        <v>0</v>
      </c>
      <c r="S7880">
        <v>0</v>
      </c>
      <c r="T7880">
        <v>1</v>
      </c>
      <c r="U7880">
        <v>0</v>
      </c>
      <c r="V7880">
        <v>0</v>
      </c>
      <c r="W7880">
        <v>0</v>
      </c>
      <c r="X7880">
        <v>0.69247849221011237</v>
      </c>
      <c r="Y7880">
        <v>0</v>
      </c>
      <c r="Z7880">
        <v>0</v>
      </c>
      <c r="AA7880">
        <v>0</v>
      </c>
      <c r="AB7880">
        <v>1.2438820716373335E-2</v>
      </c>
      <c r="AC7880">
        <v>0</v>
      </c>
      <c r="AD7880">
        <v>0</v>
      </c>
      <c r="AE7880">
        <v>0.70491731292648574</v>
      </c>
    </row>
    <row r="7881" spans="1:31" x14ac:dyDescent="0.25">
      <c r="A7881">
        <v>1735392</v>
      </c>
      <c r="B7881">
        <v>1</v>
      </c>
      <c r="C7881" t="s">
        <v>80</v>
      </c>
      <c r="D7881" t="s">
        <v>98</v>
      </c>
      <c r="E7881" t="s">
        <v>131</v>
      </c>
      <c r="F7881" t="s">
        <v>22467</v>
      </c>
      <c r="G7881" t="s">
        <v>133</v>
      </c>
      <c r="H7881" t="s">
        <v>134</v>
      </c>
      <c r="I7881" t="s">
        <v>135</v>
      </c>
      <c r="J7881" t="s">
        <v>136</v>
      </c>
      <c r="K7881" t="s">
        <v>137</v>
      </c>
      <c r="L7881" t="s">
        <v>22468</v>
      </c>
      <c r="M7881" t="s">
        <v>22469</v>
      </c>
      <c r="N7881">
        <v>1.676111111</v>
      </c>
      <c r="O7881">
        <v>0</v>
      </c>
      <c r="P7881">
        <v>1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0.46402539960337841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0.46402539960337841</v>
      </c>
    </row>
    <row r="7882" spans="1:31" x14ac:dyDescent="0.25">
      <c r="A7882">
        <v>1735409</v>
      </c>
      <c r="B7882">
        <v>1</v>
      </c>
      <c r="C7882" t="s">
        <v>81</v>
      </c>
      <c r="D7882" t="s">
        <v>114</v>
      </c>
      <c r="E7882" t="s">
        <v>171</v>
      </c>
      <c r="F7882" t="s">
        <v>22470</v>
      </c>
      <c r="G7882" t="s">
        <v>147</v>
      </c>
      <c r="H7882" t="s">
        <v>143</v>
      </c>
      <c r="I7882" t="s">
        <v>135</v>
      </c>
      <c r="J7882" t="s">
        <v>136</v>
      </c>
      <c r="K7882" t="s">
        <v>137</v>
      </c>
      <c r="L7882" t="s">
        <v>22471</v>
      </c>
      <c r="M7882" t="s">
        <v>22472</v>
      </c>
      <c r="N7882">
        <v>2.903611111</v>
      </c>
      <c r="O7882">
        <v>0</v>
      </c>
      <c r="P7882">
        <v>10</v>
      </c>
      <c r="Q7882">
        <v>0</v>
      </c>
      <c r="R7882">
        <v>0</v>
      </c>
      <c r="S7882">
        <v>0</v>
      </c>
      <c r="T7882">
        <v>1</v>
      </c>
      <c r="U7882">
        <v>0</v>
      </c>
      <c r="V7882">
        <v>0</v>
      </c>
      <c r="W7882">
        <v>0</v>
      </c>
      <c r="X7882">
        <v>1.2869905693161845</v>
      </c>
      <c r="Y7882">
        <v>0</v>
      </c>
      <c r="Z7882">
        <v>0</v>
      </c>
      <c r="AA7882">
        <v>0</v>
      </c>
      <c r="AB7882">
        <v>4.7612551040351132</v>
      </c>
      <c r="AC7882">
        <v>0</v>
      </c>
      <c r="AD7882">
        <v>0</v>
      </c>
      <c r="AE7882">
        <v>6.0482456733512979</v>
      </c>
    </row>
    <row r="7883" spans="1:31" x14ac:dyDescent="0.25">
      <c r="A7883">
        <v>1735243</v>
      </c>
      <c r="B7883">
        <v>1</v>
      </c>
      <c r="C7883" t="s">
        <v>80</v>
      </c>
      <c r="D7883" t="s">
        <v>103</v>
      </c>
      <c r="E7883" t="s">
        <v>314</v>
      </c>
      <c r="F7883" t="s">
        <v>13532</v>
      </c>
      <c r="G7883" t="s">
        <v>152</v>
      </c>
      <c r="H7883" t="s">
        <v>143</v>
      </c>
      <c r="I7883" t="s">
        <v>135</v>
      </c>
      <c r="J7883" t="s">
        <v>136</v>
      </c>
      <c r="K7883" t="s">
        <v>153</v>
      </c>
      <c r="L7883" t="s">
        <v>22473</v>
      </c>
      <c r="M7883" t="s">
        <v>22474</v>
      </c>
      <c r="N7883">
        <v>7.8843888880000002</v>
      </c>
      <c r="O7883">
        <v>0</v>
      </c>
      <c r="P7883">
        <v>0</v>
      </c>
      <c r="Q7883">
        <v>4</v>
      </c>
      <c r="R7883">
        <v>0</v>
      </c>
      <c r="S7883">
        <v>9</v>
      </c>
      <c r="T7883">
        <v>0</v>
      </c>
      <c r="U7883">
        <v>10</v>
      </c>
      <c r="V7883">
        <v>0</v>
      </c>
      <c r="W7883">
        <v>0</v>
      </c>
      <c r="X7883">
        <v>0</v>
      </c>
      <c r="Y7883">
        <v>188.76392123779522</v>
      </c>
      <c r="Z7883">
        <v>0</v>
      </c>
      <c r="AA7883">
        <v>1581.5725978599455</v>
      </c>
      <c r="AB7883">
        <v>0</v>
      </c>
      <c r="AC7883">
        <v>6345.3998537703701</v>
      </c>
      <c r="AD7883">
        <v>0</v>
      </c>
      <c r="AE7883">
        <v>8115.7363728681103</v>
      </c>
    </row>
    <row r="7884" spans="1:31" x14ac:dyDescent="0.25">
      <c r="A7884">
        <v>1735435</v>
      </c>
      <c r="B7884">
        <v>1</v>
      </c>
      <c r="C7884" t="s">
        <v>81</v>
      </c>
      <c r="D7884" t="s">
        <v>122</v>
      </c>
      <c r="E7884" t="s">
        <v>140</v>
      </c>
      <c r="F7884" t="s">
        <v>22475</v>
      </c>
      <c r="G7884" t="s">
        <v>147</v>
      </c>
      <c r="H7884" t="s">
        <v>143</v>
      </c>
      <c r="I7884" t="s">
        <v>135</v>
      </c>
      <c r="J7884" t="s">
        <v>136</v>
      </c>
      <c r="K7884" t="s">
        <v>137</v>
      </c>
      <c r="L7884" t="s">
        <v>22476</v>
      </c>
      <c r="M7884" t="s">
        <v>22477</v>
      </c>
      <c r="N7884">
        <v>0.87666666599999998</v>
      </c>
      <c r="O7884">
        <v>5</v>
      </c>
      <c r="P7884">
        <v>3719</v>
      </c>
      <c r="Q7884">
        <v>61</v>
      </c>
      <c r="R7884">
        <v>133</v>
      </c>
      <c r="S7884">
        <v>40</v>
      </c>
      <c r="T7884">
        <v>321</v>
      </c>
      <c r="U7884">
        <v>3</v>
      </c>
      <c r="V7884">
        <v>1</v>
      </c>
      <c r="W7884">
        <v>1.5773672928337901</v>
      </c>
      <c r="X7884">
        <v>454.74958997089487</v>
      </c>
      <c r="Y7884">
        <v>85.794280480659538</v>
      </c>
      <c r="Z7884">
        <v>12.005206962319203</v>
      </c>
      <c r="AA7884">
        <v>133.78924962331104</v>
      </c>
      <c r="AB7884">
        <v>95.897437033229977</v>
      </c>
      <c r="AC7884">
        <v>12.500972425086903</v>
      </c>
      <c r="AD7884">
        <v>9.7347000996600014E-2</v>
      </c>
      <c r="AE7884">
        <v>796.41145078933187</v>
      </c>
    </row>
    <row r="7885" spans="1:31" x14ac:dyDescent="0.25">
      <c r="A7885">
        <v>1735372</v>
      </c>
      <c r="B7885">
        <v>1</v>
      </c>
      <c r="C7885" t="s">
        <v>80</v>
      </c>
      <c r="D7885" t="s">
        <v>93</v>
      </c>
      <c r="E7885" t="s">
        <v>131</v>
      </c>
      <c r="F7885" t="s">
        <v>22478</v>
      </c>
      <c r="G7885" t="s">
        <v>133</v>
      </c>
      <c r="H7885" t="s">
        <v>134</v>
      </c>
      <c r="I7885" t="s">
        <v>135</v>
      </c>
      <c r="J7885" t="s">
        <v>136</v>
      </c>
      <c r="K7885" t="s">
        <v>137</v>
      </c>
      <c r="L7885" t="s">
        <v>22479</v>
      </c>
      <c r="M7885" t="s">
        <v>22480</v>
      </c>
      <c r="N7885">
        <v>5.5383333329999997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1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0.74916985565686833</v>
      </c>
      <c r="AC7885">
        <v>0</v>
      </c>
      <c r="AD7885">
        <v>0</v>
      </c>
      <c r="AE7885">
        <v>0.74916985565686833</v>
      </c>
    </row>
    <row r="7886" spans="1:31" x14ac:dyDescent="0.25">
      <c r="A7886">
        <v>1735329</v>
      </c>
      <c r="B7886">
        <v>1</v>
      </c>
      <c r="C7886" t="s">
        <v>80</v>
      </c>
      <c r="D7886" t="s">
        <v>107</v>
      </c>
      <c r="E7886" t="s">
        <v>140</v>
      </c>
      <c r="F7886" t="s">
        <v>22481</v>
      </c>
      <c r="G7886" t="s">
        <v>147</v>
      </c>
      <c r="H7886" t="s">
        <v>143</v>
      </c>
      <c r="I7886" t="s">
        <v>135</v>
      </c>
      <c r="J7886" t="s">
        <v>136</v>
      </c>
      <c r="K7886" t="s">
        <v>137</v>
      </c>
      <c r="L7886" t="s">
        <v>22482</v>
      </c>
      <c r="M7886" t="s">
        <v>22483</v>
      </c>
      <c r="N7886">
        <v>0.82</v>
      </c>
      <c r="O7886">
        <v>0</v>
      </c>
      <c r="P7886">
        <v>2859</v>
      </c>
      <c r="Q7886">
        <v>0</v>
      </c>
      <c r="R7886">
        <v>5</v>
      </c>
      <c r="S7886">
        <v>2</v>
      </c>
      <c r="T7886">
        <v>147</v>
      </c>
      <c r="U7886">
        <v>0</v>
      </c>
      <c r="V7886">
        <v>1</v>
      </c>
      <c r="W7886">
        <v>0</v>
      </c>
      <c r="X7886">
        <v>337.16547807630207</v>
      </c>
      <c r="Y7886">
        <v>0</v>
      </c>
      <c r="Z7886">
        <v>0.58692139381505992</v>
      </c>
      <c r="AA7886">
        <v>31.214953493584005</v>
      </c>
      <c r="AB7886">
        <v>78.218735255085974</v>
      </c>
      <c r="AC7886">
        <v>0</v>
      </c>
      <c r="AD7886">
        <v>3.6964448733239993E-2</v>
      </c>
      <c r="AE7886">
        <v>447.22305266752028</v>
      </c>
    </row>
    <row r="7887" spans="1:31" x14ac:dyDescent="0.25">
      <c r="A7887">
        <v>1735206</v>
      </c>
      <c r="B7887">
        <v>1</v>
      </c>
      <c r="C7887" t="s">
        <v>81</v>
      </c>
      <c r="D7887" t="s">
        <v>113</v>
      </c>
      <c r="E7887" t="s">
        <v>140</v>
      </c>
      <c r="F7887" t="s">
        <v>5810</v>
      </c>
      <c r="G7887" t="s">
        <v>147</v>
      </c>
      <c r="H7887" t="s">
        <v>143</v>
      </c>
      <c r="I7887" t="s">
        <v>135</v>
      </c>
      <c r="J7887" t="s">
        <v>136</v>
      </c>
      <c r="K7887" t="s">
        <v>137</v>
      </c>
      <c r="L7887" t="s">
        <v>22484</v>
      </c>
      <c r="M7887" t="s">
        <v>22485</v>
      </c>
      <c r="N7887">
        <v>0.37388888799999997</v>
      </c>
      <c r="O7887">
        <v>0</v>
      </c>
      <c r="P7887">
        <v>1273</v>
      </c>
      <c r="Q7887">
        <v>22</v>
      </c>
      <c r="R7887">
        <v>192</v>
      </c>
      <c r="S7887">
        <v>4</v>
      </c>
      <c r="T7887">
        <v>41</v>
      </c>
      <c r="U7887">
        <v>1</v>
      </c>
      <c r="V7887">
        <v>1</v>
      </c>
      <c r="W7887">
        <v>0</v>
      </c>
      <c r="X7887">
        <v>48.830043026848408</v>
      </c>
      <c r="Y7887">
        <v>5.0688079078744614</v>
      </c>
      <c r="Z7887">
        <v>13.777928588217881</v>
      </c>
      <c r="AA7887">
        <v>11.313845135074423</v>
      </c>
      <c r="AB7887">
        <v>12.083638271484906</v>
      </c>
      <c r="AC7887">
        <v>0</v>
      </c>
      <c r="AD7887">
        <v>0.43943362003742337</v>
      </c>
      <c r="AE7887">
        <v>91.513696549537499</v>
      </c>
    </row>
    <row r="7888" spans="1:31" x14ac:dyDescent="0.25">
      <c r="A7888">
        <v>1735389</v>
      </c>
      <c r="B7888">
        <v>1</v>
      </c>
      <c r="C7888" t="s">
        <v>81</v>
      </c>
      <c r="D7888" t="s">
        <v>112</v>
      </c>
      <c r="E7888" t="s">
        <v>160</v>
      </c>
      <c r="F7888" t="s">
        <v>22486</v>
      </c>
      <c r="G7888" t="s">
        <v>326</v>
      </c>
      <c r="H7888" t="s">
        <v>134</v>
      </c>
      <c r="I7888" t="s">
        <v>135</v>
      </c>
      <c r="J7888" t="s">
        <v>136</v>
      </c>
      <c r="K7888" t="s">
        <v>137</v>
      </c>
      <c r="L7888" t="s">
        <v>22487</v>
      </c>
      <c r="M7888" t="s">
        <v>22488</v>
      </c>
      <c r="N7888">
        <v>6.1469444439999998</v>
      </c>
      <c r="O7888">
        <v>0</v>
      </c>
      <c r="P7888">
        <v>107</v>
      </c>
      <c r="Q7888">
        <v>0</v>
      </c>
      <c r="R7888">
        <v>0</v>
      </c>
      <c r="S7888">
        <v>0</v>
      </c>
      <c r="T7888">
        <v>3</v>
      </c>
      <c r="U7888">
        <v>0</v>
      </c>
      <c r="V7888">
        <v>0</v>
      </c>
      <c r="W7888">
        <v>0</v>
      </c>
      <c r="X7888">
        <v>111.509124154148</v>
      </c>
      <c r="Y7888">
        <v>0</v>
      </c>
      <c r="Z7888">
        <v>0</v>
      </c>
      <c r="AA7888">
        <v>0</v>
      </c>
      <c r="AB7888">
        <v>11.144911273510022</v>
      </c>
      <c r="AC7888">
        <v>0</v>
      </c>
      <c r="AD7888">
        <v>0</v>
      </c>
      <c r="AE7888">
        <v>122.65403542765802</v>
      </c>
    </row>
    <row r="7889" spans="1:31" x14ac:dyDescent="0.25">
      <c r="A7889">
        <v>1735246</v>
      </c>
      <c r="B7889">
        <v>1</v>
      </c>
      <c r="C7889" t="s">
        <v>80</v>
      </c>
      <c r="D7889" t="s">
        <v>105</v>
      </c>
      <c r="E7889" t="s">
        <v>131</v>
      </c>
      <c r="F7889" t="s">
        <v>22489</v>
      </c>
      <c r="G7889" t="s">
        <v>133</v>
      </c>
      <c r="H7889" t="s">
        <v>134</v>
      </c>
      <c r="I7889" t="s">
        <v>135</v>
      </c>
      <c r="J7889" t="s">
        <v>136</v>
      </c>
      <c r="K7889" t="s">
        <v>137</v>
      </c>
      <c r="L7889" t="s">
        <v>22490</v>
      </c>
      <c r="M7889" t="s">
        <v>22491</v>
      </c>
      <c r="N7889">
        <v>2.2761111110000001</v>
      </c>
      <c r="O7889">
        <v>0</v>
      </c>
      <c r="P7889">
        <v>1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0.61195825120655556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0.61195825120655556</v>
      </c>
    </row>
    <row r="7890" spans="1:31" x14ac:dyDescent="0.25">
      <c r="A7890">
        <v>1735512</v>
      </c>
      <c r="B7890">
        <v>1</v>
      </c>
      <c r="C7890" t="s">
        <v>80</v>
      </c>
      <c r="D7890" t="s">
        <v>110</v>
      </c>
      <c r="E7890" t="s">
        <v>171</v>
      </c>
      <c r="F7890" t="s">
        <v>22492</v>
      </c>
      <c r="G7890" t="s">
        <v>147</v>
      </c>
      <c r="H7890" t="s">
        <v>143</v>
      </c>
      <c r="I7890" t="s">
        <v>135</v>
      </c>
      <c r="J7890" t="s">
        <v>136</v>
      </c>
      <c r="K7890" t="s">
        <v>137</v>
      </c>
      <c r="L7890" t="s">
        <v>22493</v>
      </c>
      <c r="M7890" t="s">
        <v>22494</v>
      </c>
      <c r="N7890">
        <v>0.56722222200000005</v>
      </c>
      <c r="O7890">
        <v>0</v>
      </c>
      <c r="P7890">
        <v>4580</v>
      </c>
      <c r="Q7890">
        <v>0</v>
      </c>
      <c r="R7890">
        <v>0</v>
      </c>
      <c r="S7890">
        <v>1</v>
      </c>
      <c r="T7890">
        <v>209</v>
      </c>
      <c r="U7890">
        <v>0</v>
      </c>
      <c r="V7890">
        <v>0</v>
      </c>
      <c r="W7890">
        <v>0</v>
      </c>
      <c r="X7890">
        <v>1153.6512506230279</v>
      </c>
      <c r="Y7890">
        <v>0</v>
      </c>
      <c r="Z7890">
        <v>0</v>
      </c>
      <c r="AA7890">
        <v>646.58882025736216</v>
      </c>
      <c r="AB7890">
        <v>63.543990199957577</v>
      </c>
      <c r="AC7890">
        <v>0</v>
      </c>
      <c r="AD7890">
        <v>0</v>
      </c>
      <c r="AE7890">
        <v>1863.7840610803476</v>
      </c>
    </row>
    <row r="7891" spans="1:31" x14ac:dyDescent="0.25">
      <c r="A7891">
        <v>1735412</v>
      </c>
      <c r="B7891">
        <v>1</v>
      </c>
      <c r="C7891" t="s">
        <v>80</v>
      </c>
      <c r="D7891" t="s">
        <v>106</v>
      </c>
      <c r="E7891" t="s">
        <v>150</v>
      </c>
      <c r="F7891" t="s">
        <v>22495</v>
      </c>
      <c r="G7891" t="s">
        <v>186</v>
      </c>
      <c r="H7891" t="s">
        <v>134</v>
      </c>
      <c r="I7891" t="s">
        <v>135</v>
      </c>
      <c r="J7891" t="s">
        <v>136</v>
      </c>
      <c r="K7891" t="s">
        <v>137</v>
      </c>
      <c r="L7891" t="s">
        <v>22496</v>
      </c>
      <c r="M7891" t="s">
        <v>22497</v>
      </c>
      <c r="N7891">
        <v>1.973333333</v>
      </c>
      <c r="O7891">
        <v>0</v>
      </c>
      <c r="P7891">
        <v>0</v>
      </c>
      <c r="Q7891">
        <v>0</v>
      </c>
      <c r="R7891">
        <v>13</v>
      </c>
      <c r="S7891">
        <v>0</v>
      </c>
      <c r="T7891">
        <v>2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21.406497883903338</v>
      </c>
      <c r="AA7891">
        <v>0</v>
      </c>
      <c r="AB7891">
        <v>2.4387010072979938</v>
      </c>
      <c r="AC7891">
        <v>0</v>
      </c>
      <c r="AD7891">
        <v>0</v>
      </c>
      <c r="AE7891">
        <v>23.845198891201331</v>
      </c>
    </row>
    <row r="7892" spans="1:31" x14ac:dyDescent="0.25">
      <c r="A7892">
        <v>1735432</v>
      </c>
      <c r="B7892">
        <v>1</v>
      </c>
      <c r="C7892" t="s">
        <v>81</v>
      </c>
      <c r="D7892" t="s">
        <v>118</v>
      </c>
      <c r="E7892" t="s">
        <v>131</v>
      </c>
      <c r="F7892" t="s">
        <v>22498</v>
      </c>
      <c r="G7892" t="s">
        <v>133</v>
      </c>
      <c r="H7892" t="s">
        <v>134</v>
      </c>
      <c r="I7892" t="s">
        <v>135</v>
      </c>
      <c r="J7892" t="s">
        <v>136</v>
      </c>
      <c r="K7892" t="s">
        <v>137</v>
      </c>
      <c r="L7892" t="s">
        <v>22499</v>
      </c>
      <c r="M7892" t="s">
        <v>22500</v>
      </c>
      <c r="N7892">
        <v>7.3847222219999997</v>
      </c>
      <c r="O7892">
        <v>0</v>
      </c>
      <c r="P7892">
        <v>1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1.6376590227490173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1.6376590227490173</v>
      </c>
    </row>
    <row r="7893" spans="1:31" x14ac:dyDescent="0.25">
      <c r="A7893">
        <v>1735475</v>
      </c>
      <c r="B7893">
        <v>1</v>
      </c>
      <c r="C7893" t="s">
        <v>81</v>
      </c>
      <c r="D7893" t="s">
        <v>114</v>
      </c>
      <c r="E7893" t="s">
        <v>171</v>
      </c>
      <c r="F7893" t="s">
        <v>22501</v>
      </c>
      <c r="G7893" t="s">
        <v>295</v>
      </c>
      <c r="H7893" t="s">
        <v>143</v>
      </c>
      <c r="I7893" t="s">
        <v>135</v>
      </c>
      <c r="J7893" t="s">
        <v>136</v>
      </c>
      <c r="K7893" t="s">
        <v>137</v>
      </c>
      <c r="L7893" t="s">
        <v>22502</v>
      </c>
      <c r="M7893" t="s">
        <v>22503</v>
      </c>
      <c r="N7893">
        <v>2.571111111</v>
      </c>
      <c r="O7893">
        <v>0</v>
      </c>
      <c r="P7893">
        <v>125</v>
      </c>
      <c r="Q7893">
        <v>0</v>
      </c>
      <c r="R7893">
        <v>0</v>
      </c>
      <c r="S7893">
        <v>0</v>
      </c>
      <c r="T7893">
        <v>9</v>
      </c>
      <c r="U7893">
        <v>0</v>
      </c>
      <c r="V7893">
        <v>0</v>
      </c>
      <c r="W7893">
        <v>0</v>
      </c>
      <c r="X7893">
        <v>30.991755029561865</v>
      </c>
      <c r="Y7893">
        <v>0</v>
      </c>
      <c r="Z7893">
        <v>0</v>
      </c>
      <c r="AA7893">
        <v>0</v>
      </c>
      <c r="AB7893">
        <v>2.4983994343871023</v>
      </c>
      <c r="AC7893">
        <v>0</v>
      </c>
      <c r="AD7893">
        <v>0</v>
      </c>
      <c r="AE7893">
        <v>33.490154463948969</v>
      </c>
    </row>
    <row r="7894" spans="1:31" x14ac:dyDescent="0.25">
      <c r="A7894">
        <v>1735326</v>
      </c>
      <c r="B7894">
        <v>1</v>
      </c>
      <c r="C7894" t="s">
        <v>80</v>
      </c>
      <c r="D7894" t="s">
        <v>87</v>
      </c>
      <c r="E7894" t="s">
        <v>131</v>
      </c>
      <c r="F7894" t="s">
        <v>22504</v>
      </c>
      <c r="G7894" t="s">
        <v>133</v>
      </c>
      <c r="H7894" t="s">
        <v>134</v>
      </c>
      <c r="I7894" t="s">
        <v>135</v>
      </c>
      <c r="J7894" t="s">
        <v>136</v>
      </c>
      <c r="K7894" t="s">
        <v>137</v>
      </c>
      <c r="L7894" t="s">
        <v>22505</v>
      </c>
      <c r="M7894" t="s">
        <v>22506</v>
      </c>
      <c r="N7894">
        <v>1.0480555549999999</v>
      </c>
      <c r="O7894">
        <v>0</v>
      </c>
      <c r="P7894">
        <v>1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3.7834452476106666E-2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3.7834452476106666E-2</v>
      </c>
    </row>
    <row r="7895" spans="1:31" x14ac:dyDescent="0.25">
      <c r="A7895">
        <v>1735401</v>
      </c>
      <c r="B7895">
        <v>1</v>
      </c>
      <c r="C7895" t="s">
        <v>80</v>
      </c>
      <c r="D7895" t="s">
        <v>110</v>
      </c>
      <c r="E7895" t="s">
        <v>140</v>
      </c>
      <c r="F7895" t="s">
        <v>22507</v>
      </c>
      <c r="G7895" t="s">
        <v>147</v>
      </c>
      <c r="H7895" t="s">
        <v>143</v>
      </c>
      <c r="I7895" t="s">
        <v>135</v>
      </c>
      <c r="J7895" t="s">
        <v>136</v>
      </c>
      <c r="K7895" t="s">
        <v>137</v>
      </c>
      <c r="L7895" t="s">
        <v>22508</v>
      </c>
      <c r="M7895" t="s">
        <v>22509</v>
      </c>
      <c r="N7895">
        <v>0.92861111100000004</v>
      </c>
      <c r="O7895">
        <v>0</v>
      </c>
      <c r="P7895">
        <v>6602</v>
      </c>
      <c r="Q7895">
        <v>0</v>
      </c>
      <c r="R7895">
        <v>0</v>
      </c>
      <c r="S7895">
        <v>1</v>
      </c>
      <c r="T7895">
        <v>399</v>
      </c>
      <c r="U7895">
        <v>0</v>
      </c>
      <c r="V7895">
        <v>0</v>
      </c>
      <c r="W7895">
        <v>0</v>
      </c>
      <c r="X7895">
        <v>2010.9833584451014</v>
      </c>
      <c r="Y7895">
        <v>0</v>
      </c>
      <c r="Z7895">
        <v>0</v>
      </c>
      <c r="AA7895">
        <v>822.55621809057425</v>
      </c>
      <c r="AB7895">
        <v>240.46270063779701</v>
      </c>
      <c r="AC7895">
        <v>0</v>
      </c>
      <c r="AD7895">
        <v>0</v>
      </c>
      <c r="AE7895">
        <v>3074.0022771734725</v>
      </c>
    </row>
    <row r="7896" spans="1:31" x14ac:dyDescent="0.25">
      <c r="A7896">
        <v>1735332</v>
      </c>
      <c r="B7896">
        <v>1</v>
      </c>
      <c r="C7896" t="s">
        <v>80</v>
      </c>
      <c r="D7896" t="s">
        <v>100</v>
      </c>
      <c r="E7896" t="s">
        <v>131</v>
      </c>
      <c r="F7896" t="s">
        <v>22510</v>
      </c>
      <c r="G7896" t="s">
        <v>133</v>
      </c>
      <c r="H7896" t="s">
        <v>134</v>
      </c>
      <c r="I7896" t="s">
        <v>135</v>
      </c>
      <c r="J7896" t="s">
        <v>136</v>
      </c>
      <c r="K7896" t="s">
        <v>137</v>
      </c>
      <c r="L7896" t="s">
        <v>22511</v>
      </c>
      <c r="M7896" t="s">
        <v>22512</v>
      </c>
      <c r="N7896">
        <v>1.323611111</v>
      </c>
      <c r="O7896">
        <v>0</v>
      </c>
      <c r="P7896">
        <v>1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0.18433018762797332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0.18433018762797332</v>
      </c>
    </row>
    <row r="7897" spans="1:31" x14ac:dyDescent="0.25">
      <c r="A7897">
        <v>1735192</v>
      </c>
      <c r="B7897">
        <v>1</v>
      </c>
      <c r="C7897" t="s">
        <v>80</v>
      </c>
      <c r="D7897" t="s">
        <v>92</v>
      </c>
      <c r="E7897" t="s">
        <v>189</v>
      </c>
      <c r="F7897" t="s">
        <v>8352</v>
      </c>
      <c r="G7897" t="s">
        <v>152</v>
      </c>
      <c r="H7897" t="s">
        <v>143</v>
      </c>
      <c r="I7897" t="s">
        <v>135</v>
      </c>
      <c r="J7897" t="s">
        <v>136</v>
      </c>
      <c r="K7897" t="s">
        <v>153</v>
      </c>
      <c r="L7897" t="s">
        <v>22513</v>
      </c>
      <c r="M7897" t="s">
        <v>22514</v>
      </c>
      <c r="N7897">
        <v>4.2564599999999997</v>
      </c>
      <c r="O7897">
        <v>0</v>
      </c>
      <c r="P7897">
        <v>462</v>
      </c>
      <c r="Q7897">
        <v>0</v>
      </c>
      <c r="R7897">
        <v>14</v>
      </c>
      <c r="S7897">
        <v>0</v>
      </c>
      <c r="T7897">
        <v>32</v>
      </c>
      <c r="U7897">
        <v>0</v>
      </c>
      <c r="V7897">
        <v>0</v>
      </c>
      <c r="W7897">
        <v>0</v>
      </c>
      <c r="X7897">
        <v>620.01945036554503</v>
      </c>
      <c r="Y7897">
        <v>0</v>
      </c>
      <c r="Z7897">
        <v>5.6853551699155442</v>
      </c>
      <c r="AA7897">
        <v>0</v>
      </c>
      <c r="AB7897">
        <v>359.53876135798987</v>
      </c>
      <c r="AC7897">
        <v>0</v>
      </c>
      <c r="AD7897">
        <v>0</v>
      </c>
      <c r="AE7897">
        <v>985.24356689345041</v>
      </c>
    </row>
    <row r="7898" spans="1:31" x14ac:dyDescent="0.25">
      <c r="A7898">
        <v>1735395</v>
      </c>
      <c r="B7898">
        <v>1</v>
      </c>
      <c r="C7898" t="s">
        <v>81</v>
      </c>
      <c r="D7898" t="s">
        <v>118</v>
      </c>
      <c r="E7898" t="s">
        <v>160</v>
      </c>
      <c r="F7898" t="s">
        <v>22515</v>
      </c>
      <c r="G7898" t="s">
        <v>162</v>
      </c>
      <c r="H7898" t="s">
        <v>134</v>
      </c>
      <c r="I7898" t="s">
        <v>135</v>
      </c>
      <c r="J7898" t="s">
        <v>136</v>
      </c>
      <c r="K7898" t="s">
        <v>137</v>
      </c>
      <c r="L7898" t="s">
        <v>22516</v>
      </c>
      <c r="M7898" t="s">
        <v>22517</v>
      </c>
      <c r="N7898">
        <v>0.92555555499999997</v>
      </c>
      <c r="O7898">
        <v>0</v>
      </c>
      <c r="P7898">
        <v>2</v>
      </c>
      <c r="Q7898">
        <v>0</v>
      </c>
      <c r="R7898">
        <v>2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1.6912598839155558E-3</v>
      </c>
      <c r="Y7898">
        <v>0</v>
      </c>
      <c r="Z7898">
        <v>2.1938065430496003</v>
      </c>
      <c r="AA7898">
        <v>0</v>
      </c>
      <c r="AB7898">
        <v>0</v>
      </c>
      <c r="AC7898">
        <v>0</v>
      </c>
      <c r="AD7898">
        <v>0</v>
      </c>
      <c r="AE7898">
        <v>2.1954978029335157</v>
      </c>
    </row>
    <row r="7899" spans="1:31" x14ac:dyDescent="0.25">
      <c r="A7899">
        <v>1735501</v>
      </c>
      <c r="B7899">
        <v>1</v>
      </c>
      <c r="C7899" t="s">
        <v>80</v>
      </c>
      <c r="D7899" t="s">
        <v>94</v>
      </c>
      <c r="E7899" t="s">
        <v>171</v>
      </c>
      <c r="F7899" t="s">
        <v>22518</v>
      </c>
      <c r="G7899" t="s">
        <v>147</v>
      </c>
      <c r="H7899" t="s">
        <v>143</v>
      </c>
      <c r="I7899" t="s">
        <v>135</v>
      </c>
      <c r="J7899" t="s">
        <v>136</v>
      </c>
      <c r="K7899" t="s">
        <v>137</v>
      </c>
      <c r="L7899" t="s">
        <v>22519</v>
      </c>
      <c r="M7899" t="s">
        <v>22520</v>
      </c>
      <c r="N7899">
        <v>0.56027777700000003</v>
      </c>
      <c r="O7899">
        <v>0</v>
      </c>
      <c r="P7899">
        <v>95</v>
      </c>
      <c r="Q7899">
        <v>0</v>
      </c>
      <c r="R7899">
        <v>0</v>
      </c>
      <c r="S7899">
        <v>0</v>
      </c>
      <c r="T7899">
        <v>13</v>
      </c>
      <c r="U7899">
        <v>0</v>
      </c>
      <c r="V7899">
        <v>0</v>
      </c>
      <c r="W7899">
        <v>0</v>
      </c>
      <c r="X7899">
        <v>15.019532358405577</v>
      </c>
      <c r="Y7899">
        <v>0</v>
      </c>
      <c r="Z7899">
        <v>0</v>
      </c>
      <c r="AA7899">
        <v>0</v>
      </c>
      <c r="AB7899">
        <v>3.5551985004621627</v>
      </c>
      <c r="AC7899">
        <v>0</v>
      </c>
      <c r="AD7899">
        <v>0</v>
      </c>
      <c r="AE7899">
        <v>18.574730858867738</v>
      </c>
    </row>
    <row r="7900" spans="1:31" x14ac:dyDescent="0.25">
      <c r="A7900">
        <v>1735255</v>
      </c>
      <c r="B7900">
        <v>1</v>
      </c>
      <c r="C7900" t="s">
        <v>80</v>
      </c>
      <c r="D7900" t="s">
        <v>83</v>
      </c>
      <c r="E7900" t="s">
        <v>150</v>
      </c>
      <c r="F7900" t="s">
        <v>22521</v>
      </c>
      <c r="G7900" t="s">
        <v>173</v>
      </c>
      <c r="H7900" t="s">
        <v>134</v>
      </c>
      <c r="I7900" t="s">
        <v>135</v>
      </c>
      <c r="J7900" t="s">
        <v>136</v>
      </c>
      <c r="K7900" t="s">
        <v>153</v>
      </c>
      <c r="L7900" t="s">
        <v>22522</v>
      </c>
      <c r="M7900" t="s">
        <v>22523</v>
      </c>
      <c r="N7900">
        <v>5.2489841659999996</v>
      </c>
      <c r="O7900">
        <v>0</v>
      </c>
      <c r="P7900">
        <v>8</v>
      </c>
      <c r="Q7900">
        <v>0</v>
      </c>
      <c r="R7900">
        <v>0</v>
      </c>
      <c r="S7900">
        <v>0</v>
      </c>
      <c r="T7900">
        <v>141</v>
      </c>
      <c r="U7900">
        <v>0</v>
      </c>
      <c r="V7900">
        <v>9</v>
      </c>
      <c r="W7900">
        <v>0</v>
      </c>
      <c r="X7900">
        <v>21.478070082420736</v>
      </c>
      <c r="Y7900">
        <v>0</v>
      </c>
      <c r="Z7900">
        <v>0</v>
      </c>
      <c r="AA7900">
        <v>0</v>
      </c>
      <c r="AB7900">
        <v>1229.174094413881</v>
      </c>
      <c r="AC7900">
        <v>0</v>
      </c>
      <c r="AD7900">
        <v>457.54908704542447</v>
      </c>
      <c r="AE7900">
        <v>1708.2012515417264</v>
      </c>
    </row>
    <row r="7901" spans="1:31" x14ac:dyDescent="0.25">
      <c r="A7901">
        <v>1735249</v>
      </c>
      <c r="B7901">
        <v>1</v>
      </c>
      <c r="C7901" t="s">
        <v>80</v>
      </c>
      <c r="D7901" t="s">
        <v>85</v>
      </c>
      <c r="E7901" t="s">
        <v>441</v>
      </c>
      <c r="F7901" t="s">
        <v>21873</v>
      </c>
      <c r="G7901" t="s">
        <v>575</v>
      </c>
      <c r="H7901" t="s">
        <v>134</v>
      </c>
      <c r="I7901" t="s">
        <v>135</v>
      </c>
      <c r="J7901" t="s">
        <v>136</v>
      </c>
      <c r="K7901" t="s">
        <v>137</v>
      </c>
      <c r="L7901" t="s">
        <v>22524</v>
      </c>
      <c r="M7901" t="s">
        <v>22525</v>
      </c>
      <c r="N7901">
        <v>6.4391666660000002</v>
      </c>
      <c r="O7901">
        <v>0</v>
      </c>
      <c r="P7901">
        <v>97</v>
      </c>
      <c r="Q7901">
        <v>0</v>
      </c>
      <c r="R7901">
        <v>0</v>
      </c>
      <c r="S7901">
        <v>0</v>
      </c>
      <c r="T7901">
        <v>1</v>
      </c>
      <c r="U7901">
        <v>0</v>
      </c>
      <c r="V7901">
        <v>0</v>
      </c>
      <c r="W7901">
        <v>0</v>
      </c>
      <c r="X7901">
        <v>262.23915137891282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262.23915137891282</v>
      </c>
    </row>
    <row r="7902" spans="1:31" x14ac:dyDescent="0.25">
      <c r="A7902">
        <v>1735315</v>
      </c>
      <c r="B7902">
        <v>1</v>
      </c>
      <c r="C7902" t="s">
        <v>80</v>
      </c>
      <c r="D7902" t="s">
        <v>96</v>
      </c>
      <c r="E7902" t="s">
        <v>160</v>
      </c>
      <c r="F7902" t="s">
        <v>1116</v>
      </c>
      <c r="G7902" t="s">
        <v>575</v>
      </c>
      <c r="H7902" t="s">
        <v>134</v>
      </c>
      <c r="I7902" t="s">
        <v>135</v>
      </c>
      <c r="J7902" t="s">
        <v>136</v>
      </c>
      <c r="K7902" t="s">
        <v>137</v>
      </c>
      <c r="L7902" t="s">
        <v>22526</v>
      </c>
      <c r="M7902" t="s">
        <v>22527</v>
      </c>
      <c r="N7902">
        <v>1.9524999999999999</v>
      </c>
      <c r="O7902">
        <v>0</v>
      </c>
      <c r="P7902">
        <v>197</v>
      </c>
      <c r="Q7902">
        <v>0</v>
      </c>
      <c r="R7902">
        <v>0</v>
      </c>
      <c r="S7902">
        <v>0</v>
      </c>
      <c r="T7902">
        <v>1</v>
      </c>
      <c r="U7902">
        <v>0</v>
      </c>
      <c r="V7902">
        <v>0</v>
      </c>
      <c r="W7902">
        <v>0</v>
      </c>
      <c r="X7902">
        <v>178.3229212023551</v>
      </c>
      <c r="Y7902">
        <v>0</v>
      </c>
      <c r="Z7902">
        <v>0</v>
      </c>
      <c r="AA7902">
        <v>0</v>
      </c>
      <c r="AB7902">
        <v>13.797333286495224</v>
      </c>
      <c r="AC7902">
        <v>0</v>
      </c>
      <c r="AD7902">
        <v>0</v>
      </c>
      <c r="AE7902">
        <v>192.12025448885032</v>
      </c>
    </row>
    <row r="7903" spans="1:31" x14ac:dyDescent="0.25">
      <c r="A7903">
        <v>1735464</v>
      </c>
      <c r="B7903">
        <v>1</v>
      </c>
      <c r="C7903" t="s">
        <v>80</v>
      </c>
      <c r="D7903" t="s">
        <v>93</v>
      </c>
      <c r="E7903" t="s">
        <v>140</v>
      </c>
      <c r="F7903" t="s">
        <v>22528</v>
      </c>
      <c r="G7903" t="s">
        <v>147</v>
      </c>
      <c r="H7903" t="s">
        <v>143</v>
      </c>
      <c r="I7903" t="s">
        <v>135</v>
      </c>
      <c r="J7903" t="s">
        <v>136</v>
      </c>
      <c r="K7903" t="s">
        <v>137</v>
      </c>
      <c r="L7903" t="s">
        <v>22529</v>
      </c>
      <c r="M7903" t="s">
        <v>22530</v>
      </c>
      <c r="N7903">
        <v>0.39472222200000001</v>
      </c>
      <c r="O7903">
        <v>0</v>
      </c>
      <c r="P7903">
        <v>42</v>
      </c>
      <c r="Q7903">
        <v>0</v>
      </c>
      <c r="R7903">
        <v>19</v>
      </c>
      <c r="S7903">
        <v>0</v>
      </c>
      <c r="T7903">
        <v>25</v>
      </c>
      <c r="U7903">
        <v>0</v>
      </c>
      <c r="V7903">
        <v>0</v>
      </c>
      <c r="W7903">
        <v>0</v>
      </c>
      <c r="X7903">
        <v>4.2604387153282772</v>
      </c>
      <c r="Y7903">
        <v>0</v>
      </c>
      <c r="Z7903">
        <v>5.1561928398615908</v>
      </c>
      <c r="AA7903">
        <v>0</v>
      </c>
      <c r="AB7903">
        <v>4.383758756675169</v>
      </c>
      <c r="AC7903">
        <v>0</v>
      </c>
      <c r="AD7903">
        <v>0</v>
      </c>
      <c r="AE7903">
        <v>13.800390311865037</v>
      </c>
    </row>
    <row r="7904" spans="1:31" x14ac:dyDescent="0.25">
      <c r="A7904">
        <v>1735292</v>
      </c>
      <c r="B7904">
        <v>1</v>
      </c>
      <c r="C7904" t="s">
        <v>80</v>
      </c>
      <c r="D7904" t="s">
        <v>96</v>
      </c>
      <c r="E7904" t="s">
        <v>160</v>
      </c>
      <c r="F7904" t="s">
        <v>22531</v>
      </c>
      <c r="G7904" t="s">
        <v>326</v>
      </c>
      <c r="H7904" t="s">
        <v>134</v>
      </c>
      <c r="I7904" t="s">
        <v>135</v>
      </c>
      <c r="J7904" t="s">
        <v>136</v>
      </c>
      <c r="K7904" t="s">
        <v>137</v>
      </c>
      <c r="L7904" t="s">
        <v>22532</v>
      </c>
      <c r="M7904" t="s">
        <v>22533</v>
      </c>
      <c r="N7904">
        <v>9.7825000000000006</v>
      </c>
      <c r="O7904">
        <v>0</v>
      </c>
      <c r="P7904">
        <v>76</v>
      </c>
      <c r="Q7904">
        <v>0</v>
      </c>
      <c r="R7904">
        <v>1</v>
      </c>
      <c r="S7904">
        <v>0</v>
      </c>
      <c r="T7904">
        <v>2</v>
      </c>
      <c r="U7904">
        <v>0</v>
      </c>
      <c r="V7904">
        <v>0</v>
      </c>
      <c r="W7904">
        <v>0</v>
      </c>
      <c r="X7904">
        <v>176.07802922707981</v>
      </c>
      <c r="Y7904">
        <v>0</v>
      </c>
      <c r="Z7904">
        <v>3.3362059439195249</v>
      </c>
      <c r="AA7904">
        <v>0</v>
      </c>
      <c r="AB7904">
        <v>13.881597917081526</v>
      </c>
      <c r="AC7904">
        <v>0</v>
      </c>
      <c r="AD7904">
        <v>0</v>
      </c>
      <c r="AE7904">
        <v>193.29583308808088</v>
      </c>
    </row>
    <row r="7905" spans="1:31" x14ac:dyDescent="0.25">
      <c r="A7905">
        <v>1735478</v>
      </c>
      <c r="B7905">
        <v>1</v>
      </c>
      <c r="C7905" t="s">
        <v>80</v>
      </c>
      <c r="D7905" t="s">
        <v>96</v>
      </c>
      <c r="E7905" t="s">
        <v>131</v>
      </c>
      <c r="F7905" t="s">
        <v>22534</v>
      </c>
      <c r="G7905" t="s">
        <v>133</v>
      </c>
      <c r="H7905" t="s">
        <v>134</v>
      </c>
      <c r="I7905" t="s">
        <v>135</v>
      </c>
      <c r="J7905" t="s">
        <v>136</v>
      </c>
      <c r="K7905" t="s">
        <v>137</v>
      </c>
      <c r="L7905" t="s">
        <v>22535</v>
      </c>
      <c r="M7905" t="s">
        <v>22536</v>
      </c>
      <c r="N7905">
        <v>1.121388888</v>
      </c>
      <c r="O7905">
        <v>0</v>
      </c>
      <c r="P7905">
        <v>1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0.50501296612752333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0.50501296612752333</v>
      </c>
    </row>
    <row r="7906" spans="1:31" x14ac:dyDescent="0.25">
      <c r="A7906">
        <v>1735172</v>
      </c>
      <c r="B7906">
        <v>1</v>
      </c>
      <c r="C7906" t="s">
        <v>80</v>
      </c>
      <c r="D7906" t="s">
        <v>94</v>
      </c>
      <c r="E7906" t="s">
        <v>441</v>
      </c>
      <c r="F7906" t="s">
        <v>22091</v>
      </c>
      <c r="G7906" t="s">
        <v>904</v>
      </c>
      <c r="H7906" t="s">
        <v>134</v>
      </c>
      <c r="I7906" t="s">
        <v>135</v>
      </c>
      <c r="J7906" t="s">
        <v>136</v>
      </c>
      <c r="K7906" t="s">
        <v>137</v>
      </c>
      <c r="L7906" t="s">
        <v>22537</v>
      </c>
      <c r="M7906" t="s">
        <v>22538</v>
      </c>
      <c r="N7906">
        <v>1.0008333330000001</v>
      </c>
      <c r="O7906">
        <v>0</v>
      </c>
      <c r="P7906">
        <v>118</v>
      </c>
      <c r="Q7906">
        <v>0</v>
      </c>
      <c r="R7906">
        <v>0</v>
      </c>
      <c r="S7906">
        <v>0</v>
      </c>
      <c r="T7906">
        <v>19</v>
      </c>
      <c r="U7906">
        <v>0</v>
      </c>
      <c r="V7906">
        <v>0</v>
      </c>
      <c r="W7906">
        <v>0</v>
      </c>
      <c r="X7906">
        <v>27.368913899319782</v>
      </c>
      <c r="Y7906">
        <v>0</v>
      </c>
      <c r="Z7906">
        <v>0</v>
      </c>
      <c r="AA7906">
        <v>0</v>
      </c>
      <c r="AB7906">
        <v>8.0017485554938546</v>
      </c>
      <c r="AC7906">
        <v>0</v>
      </c>
      <c r="AD7906">
        <v>0</v>
      </c>
      <c r="AE7906">
        <v>35.37066245481364</v>
      </c>
    </row>
    <row r="7907" spans="1:31" x14ac:dyDescent="0.25">
      <c r="A7907">
        <v>1735421</v>
      </c>
      <c r="B7907">
        <v>1</v>
      </c>
      <c r="C7907" t="s">
        <v>81</v>
      </c>
      <c r="D7907" t="s">
        <v>115</v>
      </c>
      <c r="E7907" t="s">
        <v>160</v>
      </c>
      <c r="F7907" t="s">
        <v>22539</v>
      </c>
      <c r="G7907" t="s">
        <v>162</v>
      </c>
      <c r="H7907" t="s">
        <v>134</v>
      </c>
      <c r="I7907" t="s">
        <v>135</v>
      </c>
      <c r="J7907" t="s">
        <v>136</v>
      </c>
      <c r="K7907" t="s">
        <v>137</v>
      </c>
      <c r="L7907" t="s">
        <v>22540</v>
      </c>
      <c r="M7907" t="s">
        <v>22541</v>
      </c>
      <c r="N7907">
        <v>1.9</v>
      </c>
      <c r="O7907">
        <v>0</v>
      </c>
      <c r="P7907">
        <v>12</v>
      </c>
      <c r="Q7907">
        <v>0</v>
      </c>
      <c r="R7907">
        <v>1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1.0994945158677418</v>
      </c>
      <c r="Y7907">
        <v>0</v>
      </c>
      <c r="Z7907">
        <v>1.0080489882138888E-2</v>
      </c>
      <c r="AA7907">
        <v>0</v>
      </c>
      <c r="AB7907">
        <v>0</v>
      </c>
      <c r="AC7907">
        <v>0</v>
      </c>
      <c r="AD7907">
        <v>0</v>
      </c>
      <c r="AE7907">
        <v>1.1095750057498808</v>
      </c>
    </row>
    <row r="7908" spans="1:31" x14ac:dyDescent="0.25">
      <c r="A7908">
        <v>1735544</v>
      </c>
      <c r="B7908">
        <v>1</v>
      </c>
      <c r="C7908" t="s">
        <v>81</v>
      </c>
      <c r="D7908" t="s">
        <v>127</v>
      </c>
      <c r="E7908" t="s">
        <v>131</v>
      </c>
      <c r="F7908" t="s">
        <v>22542</v>
      </c>
      <c r="G7908" t="s">
        <v>133</v>
      </c>
      <c r="H7908" t="s">
        <v>134</v>
      </c>
      <c r="I7908" t="s">
        <v>135</v>
      </c>
      <c r="J7908" t="s">
        <v>136</v>
      </c>
      <c r="K7908" t="s">
        <v>137</v>
      </c>
      <c r="L7908" t="s">
        <v>22543</v>
      </c>
      <c r="M7908" t="s">
        <v>22544</v>
      </c>
      <c r="N7908">
        <v>1.843611111</v>
      </c>
      <c r="O7908">
        <v>0</v>
      </c>
      <c r="P7908">
        <v>1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0.18579417507219143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0.18579417507219143</v>
      </c>
    </row>
    <row r="7909" spans="1:31" x14ac:dyDescent="0.25">
      <c r="A7909">
        <v>1735166</v>
      </c>
      <c r="B7909">
        <v>1</v>
      </c>
      <c r="C7909" t="s">
        <v>80</v>
      </c>
      <c r="D7909" t="s">
        <v>82</v>
      </c>
      <c r="E7909" t="s">
        <v>140</v>
      </c>
      <c r="F7909" t="s">
        <v>22545</v>
      </c>
      <c r="G7909" t="s">
        <v>316</v>
      </c>
      <c r="H7909" t="s">
        <v>234</v>
      </c>
      <c r="I7909" t="s">
        <v>135</v>
      </c>
      <c r="J7909" t="s">
        <v>136</v>
      </c>
      <c r="K7909" t="s">
        <v>153</v>
      </c>
      <c r="L7909" t="s">
        <v>22546</v>
      </c>
      <c r="M7909" t="s">
        <v>22547</v>
      </c>
      <c r="N7909">
        <v>8.3333332999999996E-2</v>
      </c>
      <c r="O7909">
        <v>0</v>
      </c>
      <c r="P7909">
        <v>966</v>
      </c>
      <c r="Q7909">
        <v>0</v>
      </c>
      <c r="R7909">
        <v>0</v>
      </c>
      <c r="S7909">
        <v>4</v>
      </c>
      <c r="T7909">
        <v>1446</v>
      </c>
      <c r="U7909">
        <v>1</v>
      </c>
      <c r="V7909">
        <v>22</v>
      </c>
      <c r="W7909">
        <v>0</v>
      </c>
      <c r="X7909">
        <v>23.155858129702967</v>
      </c>
      <c r="Y7909">
        <v>0</v>
      </c>
      <c r="Z7909">
        <v>0</v>
      </c>
      <c r="AA7909">
        <v>15.676741443039749</v>
      </c>
      <c r="AB7909">
        <v>104.09441017064407</v>
      </c>
      <c r="AC7909">
        <v>4.7760436338268333</v>
      </c>
      <c r="AD7909">
        <v>9.0080456026340006</v>
      </c>
      <c r="AE7909">
        <v>156.71109897984763</v>
      </c>
    </row>
    <row r="7910" spans="1:31" x14ac:dyDescent="0.25">
      <c r="A7910">
        <v>1735312</v>
      </c>
      <c r="B7910">
        <v>1</v>
      </c>
      <c r="C7910" t="s">
        <v>80</v>
      </c>
      <c r="D7910" t="s">
        <v>92</v>
      </c>
      <c r="E7910" t="s">
        <v>441</v>
      </c>
      <c r="F7910" t="s">
        <v>22548</v>
      </c>
      <c r="G7910" t="s">
        <v>173</v>
      </c>
      <c r="H7910" t="s">
        <v>134</v>
      </c>
      <c r="I7910" t="s">
        <v>135</v>
      </c>
      <c r="J7910" t="s">
        <v>136</v>
      </c>
      <c r="K7910" t="s">
        <v>153</v>
      </c>
      <c r="L7910" t="s">
        <v>22549</v>
      </c>
      <c r="M7910" t="s">
        <v>22550</v>
      </c>
      <c r="N7910">
        <v>4.4555555550000001</v>
      </c>
      <c r="O7910">
        <v>0</v>
      </c>
      <c r="P7910">
        <v>78</v>
      </c>
      <c r="Q7910">
        <v>0</v>
      </c>
      <c r="R7910">
        <v>0</v>
      </c>
      <c r="S7910">
        <v>0</v>
      </c>
      <c r="T7910">
        <v>24</v>
      </c>
      <c r="U7910">
        <v>0</v>
      </c>
      <c r="V7910">
        <v>0</v>
      </c>
      <c r="W7910">
        <v>0</v>
      </c>
      <c r="X7910">
        <v>111.87485033544442</v>
      </c>
      <c r="Y7910">
        <v>0</v>
      </c>
      <c r="Z7910">
        <v>0</v>
      </c>
      <c r="AA7910">
        <v>0</v>
      </c>
      <c r="AB7910">
        <v>93.792604636480974</v>
      </c>
      <c r="AC7910">
        <v>0</v>
      </c>
      <c r="AD7910">
        <v>0</v>
      </c>
      <c r="AE7910">
        <v>205.66745497192539</v>
      </c>
    </row>
    <row r="7911" spans="1:31" x14ac:dyDescent="0.25">
      <c r="A7911">
        <v>1735358</v>
      </c>
      <c r="B7911">
        <v>1</v>
      </c>
      <c r="C7911" t="s">
        <v>81</v>
      </c>
      <c r="D7911" t="s">
        <v>113</v>
      </c>
      <c r="E7911" t="s">
        <v>160</v>
      </c>
      <c r="F7911" t="s">
        <v>22551</v>
      </c>
      <c r="G7911" t="s">
        <v>162</v>
      </c>
      <c r="H7911" t="s">
        <v>134</v>
      </c>
      <c r="I7911" t="s">
        <v>135</v>
      </c>
      <c r="J7911" t="s">
        <v>136</v>
      </c>
      <c r="K7911" t="s">
        <v>137</v>
      </c>
      <c r="L7911" t="s">
        <v>22552</v>
      </c>
      <c r="M7911" t="s">
        <v>22553</v>
      </c>
      <c r="N7911">
        <v>1.7480555550000001</v>
      </c>
      <c r="O7911">
        <v>0</v>
      </c>
      <c r="P7911">
        <v>42</v>
      </c>
      <c r="Q7911">
        <v>0</v>
      </c>
      <c r="R7911">
        <v>0</v>
      </c>
      <c r="S7911">
        <v>0</v>
      </c>
      <c r="T7911">
        <v>2</v>
      </c>
      <c r="U7911">
        <v>0</v>
      </c>
      <c r="V7911">
        <v>0</v>
      </c>
      <c r="W7911">
        <v>0</v>
      </c>
      <c r="X7911">
        <v>9.6159748843286295</v>
      </c>
      <c r="Y7911">
        <v>0</v>
      </c>
      <c r="Z7911">
        <v>0</v>
      </c>
      <c r="AA7911">
        <v>0</v>
      </c>
      <c r="AB7911">
        <v>0.4174733989996226</v>
      </c>
      <c r="AC7911">
        <v>0</v>
      </c>
      <c r="AD7911">
        <v>0</v>
      </c>
      <c r="AE7911">
        <v>10.033448283328251</v>
      </c>
    </row>
    <row r="7912" spans="1:31" x14ac:dyDescent="0.25">
      <c r="A7912">
        <v>1735504</v>
      </c>
      <c r="B7912">
        <v>1</v>
      </c>
      <c r="C7912" t="s">
        <v>80</v>
      </c>
      <c r="D7912" t="s">
        <v>100</v>
      </c>
      <c r="E7912" t="s">
        <v>171</v>
      </c>
      <c r="F7912" t="s">
        <v>16868</v>
      </c>
      <c r="G7912" t="s">
        <v>2645</v>
      </c>
      <c r="H7912" t="s">
        <v>143</v>
      </c>
      <c r="I7912" t="s">
        <v>135</v>
      </c>
      <c r="J7912" t="s">
        <v>3</v>
      </c>
      <c r="K7912" t="s">
        <v>137</v>
      </c>
      <c r="L7912" t="s">
        <v>22554</v>
      </c>
      <c r="M7912" t="s">
        <v>22555</v>
      </c>
      <c r="N7912">
        <v>1.699166666</v>
      </c>
      <c r="O7912">
        <v>0</v>
      </c>
      <c r="P7912">
        <v>68</v>
      </c>
      <c r="Q7912">
        <v>0</v>
      </c>
      <c r="R7912">
        <v>1</v>
      </c>
      <c r="S7912">
        <v>0</v>
      </c>
      <c r="T7912">
        <v>5</v>
      </c>
      <c r="U7912">
        <v>0</v>
      </c>
      <c r="V7912">
        <v>0</v>
      </c>
      <c r="W7912">
        <v>0</v>
      </c>
      <c r="X7912">
        <v>51.726817643065026</v>
      </c>
      <c r="Y7912">
        <v>0</v>
      </c>
      <c r="Z7912">
        <v>1.5157684088750001E-3</v>
      </c>
      <c r="AA7912">
        <v>0</v>
      </c>
      <c r="AB7912">
        <v>0.87153266864697843</v>
      </c>
      <c r="AC7912">
        <v>0</v>
      </c>
      <c r="AD7912">
        <v>0</v>
      </c>
      <c r="AE7912">
        <v>52.599866080120876</v>
      </c>
    </row>
    <row r="7913" spans="1:31" x14ac:dyDescent="0.25">
      <c r="A7913">
        <v>1735398</v>
      </c>
      <c r="B7913">
        <v>1</v>
      </c>
      <c r="C7913" t="s">
        <v>81</v>
      </c>
      <c r="D7913" t="s">
        <v>120</v>
      </c>
      <c r="E7913" t="s">
        <v>189</v>
      </c>
      <c r="F7913" t="s">
        <v>22556</v>
      </c>
      <c r="G7913" t="s">
        <v>1085</v>
      </c>
      <c r="H7913" t="s">
        <v>143</v>
      </c>
      <c r="I7913" t="s">
        <v>135</v>
      </c>
      <c r="J7913" t="s">
        <v>136</v>
      </c>
      <c r="K7913" t="s">
        <v>137</v>
      </c>
      <c r="L7913" t="s">
        <v>22557</v>
      </c>
      <c r="M7913" t="s">
        <v>22558</v>
      </c>
      <c r="N7913">
        <v>6.1661111110000002</v>
      </c>
      <c r="O7913">
        <v>3</v>
      </c>
      <c r="P7913">
        <v>735</v>
      </c>
      <c r="Q7913">
        <v>28</v>
      </c>
      <c r="R7913">
        <v>18</v>
      </c>
      <c r="S7913">
        <v>12</v>
      </c>
      <c r="T7913">
        <v>43</v>
      </c>
      <c r="U7913">
        <v>5</v>
      </c>
      <c r="V7913">
        <v>0</v>
      </c>
      <c r="W7913">
        <v>4.3489934533090153</v>
      </c>
      <c r="X7913">
        <v>411.31345786108625</v>
      </c>
      <c r="Y7913">
        <v>739.17947192464544</v>
      </c>
      <c r="Z7913">
        <v>7.1424517770009102</v>
      </c>
      <c r="AA7913">
        <v>284.24312286085058</v>
      </c>
      <c r="AB7913">
        <v>68.400398954203638</v>
      </c>
      <c r="AC7913">
        <v>555.37952749683609</v>
      </c>
      <c r="AD7913">
        <v>0</v>
      </c>
      <c r="AE7913">
        <v>2070.0074243279314</v>
      </c>
    </row>
    <row r="7914" spans="1:31" x14ac:dyDescent="0.25">
      <c r="A7914">
        <v>1735298</v>
      </c>
      <c r="B7914">
        <v>1</v>
      </c>
      <c r="C7914" t="s">
        <v>80</v>
      </c>
      <c r="D7914" t="s">
        <v>85</v>
      </c>
      <c r="E7914" t="s">
        <v>160</v>
      </c>
      <c r="F7914" t="s">
        <v>22559</v>
      </c>
      <c r="G7914" t="s">
        <v>429</v>
      </c>
      <c r="H7914" t="s">
        <v>134</v>
      </c>
      <c r="I7914" t="s">
        <v>135</v>
      </c>
      <c r="J7914" t="s">
        <v>136</v>
      </c>
      <c r="K7914" t="s">
        <v>137</v>
      </c>
      <c r="L7914" t="s">
        <v>22560</v>
      </c>
      <c r="M7914" t="s">
        <v>22561</v>
      </c>
      <c r="N7914">
        <v>0.85472222200000003</v>
      </c>
      <c r="O7914">
        <v>0</v>
      </c>
      <c r="P7914">
        <v>185</v>
      </c>
      <c r="Q7914">
        <v>0</v>
      </c>
      <c r="R7914">
        <v>0</v>
      </c>
      <c r="S7914">
        <v>0</v>
      </c>
      <c r="T7914">
        <v>9</v>
      </c>
      <c r="U7914">
        <v>0</v>
      </c>
      <c r="V7914">
        <v>0</v>
      </c>
      <c r="W7914">
        <v>0</v>
      </c>
      <c r="X7914">
        <v>42.022403023369193</v>
      </c>
      <c r="Y7914">
        <v>0</v>
      </c>
      <c r="Z7914">
        <v>0</v>
      </c>
      <c r="AA7914">
        <v>0</v>
      </c>
      <c r="AB7914">
        <v>2.5404548775713272</v>
      </c>
      <c r="AC7914">
        <v>0</v>
      </c>
      <c r="AD7914">
        <v>0</v>
      </c>
      <c r="AE7914">
        <v>44.562857900940521</v>
      </c>
    </row>
    <row r="7915" spans="1:31" x14ac:dyDescent="0.25">
      <c r="A7915">
        <v>1735252</v>
      </c>
      <c r="B7915">
        <v>1</v>
      </c>
      <c r="C7915" t="s">
        <v>81</v>
      </c>
      <c r="D7915" t="s">
        <v>128</v>
      </c>
      <c r="E7915" t="s">
        <v>171</v>
      </c>
      <c r="F7915" t="s">
        <v>22562</v>
      </c>
      <c r="G7915" t="s">
        <v>152</v>
      </c>
      <c r="H7915" t="s">
        <v>143</v>
      </c>
      <c r="I7915" t="s">
        <v>135</v>
      </c>
      <c r="J7915" t="s">
        <v>136</v>
      </c>
      <c r="K7915" t="s">
        <v>153</v>
      </c>
      <c r="L7915" t="s">
        <v>22563</v>
      </c>
      <c r="M7915" t="s">
        <v>22564</v>
      </c>
      <c r="N7915">
        <v>4.2350500000000002</v>
      </c>
      <c r="O7915">
        <v>0</v>
      </c>
      <c r="P7915">
        <v>0</v>
      </c>
      <c r="Q7915">
        <v>0</v>
      </c>
      <c r="R7915">
        <v>0</v>
      </c>
      <c r="S7915">
        <v>5</v>
      </c>
      <c r="T7915">
        <v>410</v>
      </c>
      <c r="U7915">
        <v>5</v>
      </c>
      <c r="V7915">
        <v>30</v>
      </c>
      <c r="W7915">
        <v>0</v>
      </c>
      <c r="X7915">
        <v>0</v>
      </c>
      <c r="Y7915">
        <v>0</v>
      </c>
      <c r="Z7915">
        <v>0</v>
      </c>
      <c r="AA7915">
        <v>82.749668866425282</v>
      </c>
      <c r="AB7915">
        <v>1458.0627770347828</v>
      </c>
      <c r="AC7915">
        <v>158.14810904978427</v>
      </c>
      <c r="AD7915">
        <v>517.12573657750329</v>
      </c>
      <c r="AE7915">
        <v>2216.0862915284956</v>
      </c>
    </row>
    <row r="7916" spans="1:31" x14ac:dyDescent="0.25">
      <c r="A7916">
        <v>1735561</v>
      </c>
      <c r="B7916">
        <v>1</v>
      </c>
      <c r="C7916" t="s">
        <v>80</v>
      </c>
      <c r="D7916" t="s">
        <v>94</v>
      </c>
      <c r="E7916" t="s">
        <v>131</v>
      </c>
      <c r="F7916" t="s">
        <v>22565</v>
      </c>
      <c r="G7916" t="s">
        <v>242</v>
      </c>
      <c r="H7916" t="s">
        <v>134</v>
      </c>
      <c r="I7916" t="s">
        <v>135</v>
      </c>
      <c r="J7916" t="s">
        <v>136</v>
      </c>
      <c r="K7916" t="s">
        <v>137</v>
      </c>
      <c r="L7916" t="s">
        <v>22566</v>
      </c>
      <c r="M7916" t="s">
        <v>22567</v>
      </c>
      <c r="N7916">
        <v>1.6383333330000001</v>
      </c>
      <c r="O7916">
        <v>0</v>
      </c>
      <c r="P7916">
        <v>9</v>
      </c>
      <c r="Q7916">
        <v>0</v>
      </c>
      <c r="R7916">
        <v>0</v>
      </c>
      <c r="S7916">
        <v>0</v>
      </c>
      <c r="T7916">
        <v>4</v>
      </c>
      <c r="U7916">
        <v>0</v>
      </c>
      <c r="V7916">
        <v>0</v>
      </c>
      <c r="W7916">
        <v>0</v>
      </c>
      <c r="X7916">
        <v>6.6257786845564306</v>
      </c>
      <c r="Y7916">
        <v>0</v>
      </c>
      <c r="Z7916">
        <v>0</v>
      </c>
      <c r="AA7916">
        <v>0</v>
      </c>
      <c r="AB7916">
        <v>4.3441340901988887</v>
      </c>
      <c r="AC7916">
        <v>0</v>
      </c>
      <c r="AD7916">
        <v>0</v>
      </c>
      <c r="AE7916">
        <v>10.969912774755318</v>
      </c>
    </row>
    <row r="7917" spans="1:31" x14ac:dyDescent="0.25">
      <c r="A7917">
        <v>1735169</v>
      </c>
      <c r="B7917">
        <v>1</v>
      </c>
      <c r="C7917" t="s">
        <v>81</v>
      </c>
      <c r="D7917" t="s">
        <v>118</v>
      </c>
      <c r="E7917" t="s">
        <v>160</v>
      </c>
      <c r="F7917" t="s">
        <v>22568</v>
      </c>
      <c r="G7917" t="s">
        <v>162</v>
      </c>
      <c r="H7917" t="s">
        <v>134</v>
      </c>
      <c r="I7917" t="s">
        <v>135</v>
      </c>
      <c r="J7917" t="s">
        <v>136</v>
      </c>
      <c r="K7917" t="s">
        <v>137</v>
      </c>
      <c r="L7917" t="s">
        <v>22569</v>
      </c>
      <c r="M7917" t="s">
        <v>22570</v>
      </c>
      <c r="N7917">
        <v>0.44500000000000001</v>
      </c>
      <c r="O7917">
        <v>0</v>
      </c>
      <c r="P7917">
        <v>103</v>
      </c>
      <c r="Q7917">
        <v>0</v>
      </c>
      <c r="R7917">
        <v>0</v>
      </c>
      <c r="S7917">
        <v>0</v>
      </c>
      <c r="T7917">
        <v>4</v>
      </c>
      <c r="U7917">
        <v>0</v>
      </c>
      <c r="V7917">
        <v>0</v>
      </c>
      <c r="W7917">
        <v>0</v>
      </c>
      <c r="X7917">
        <v>9.195335527347634</v>
      </c>
      <c r="Y7917">
        <v>0</v>
      </c>
      <c r="Z7917">
        <v>0</v>
      </c>
      <c r="AA7917">
        <v>0</v>
      </c>
      <c r="AB7917">
        <v>0.99303506754032012</v>
      </c>
      <c r="AC7917">
        <v>0</v>
      </c>
      <c r="AD7917">
        <v>0</v>
      </c>
      <c r="AE7917">
        <v>10.188370594887955</v>
      </c>
    </row>
    <row r="7918" spans="1:31" x14ac:dyDescent="0.25">
      <c r="A7918">
        <v>1735381</v>
      </c>
      <c r="B7918">
        <v>1</v>
      </c>
      <c r="C7918" t="s">
        <v>80</v>
      </c>
      <c r="D7918" t="s">
        <v>110</v>
      </c>
      <c r="E7918" t="s">
        <v>140</v>
      </c>
      <c r="F7918" t="s">
        <v>22571</v>
      </c>
      <c r="G7918" t="s">
        <v>147</v>
      </c>
      <c r="H7918" t="s">
        <v>143</v>
      </c>
      <c r="I7918" t="s">
        <v>135</v>
      </c>
      <c r="J7918" t="s">
        <v>136</v>
      </c>
      <c r="K7918" t="s">
        <v>137</v>
      </c>
      <c r="L7918" t="s">
        <v>22572</v>
      </c>
      <c r="M7918" t="s">
        <v>22573</v>
      </c>
      <c r="N7918">
        <v>0.86499999999999999</v>
      </c>
      <c r="O7918">
        <v>0</v>
      </c>
      <c r="P7918">
        <v>6602</v>
      </c>
      <c r="Q7918">
        <v>0</v>
      </c>
      <c r="R7918">
        <v>0</v>
      </c>
      <c r="S7918">
        <v>1</v>
      </c>
      <c r="T7918">
        <v>399</v>
      </c>
      <c r="U7918">
        <v>0</v>
      </c>
      <c r="V7918">
        <v>0</v>
      </c>
      <c r="W7918">
        <v>0</v>
      </c>
      <c r="X7918">
        <v>1844.7116245626755</v>
      </c>
      <c r="Y7918">
        <v>0</v>
      </c>
      <c r="Z7918">
        <v>0</v>
      </c>
      <c r="AA7918">
        <v>781.17320455849585</v>
      </c>
      <c r="AB7918">
        <v>227.42981936451289</v>
      </c>
      <c r="AC7918">
        <v>0</v>
      </c>
      <c r="AD7918">
        <v>0</v>
      </c>
      <c r="AE7918">
        <v>2853.3146484856843</v>
      </c>
    </row>
    <row r="7919" spans="1:31" x14ac:dyDescent="0.25">
      <c r="A7919">
        <v>1735418</v>
      </c>
      <c r="B7919">
        <v>1</v>
      </c>
      <c r="C7919" t="s">
        <v>80</v>
      </c>
      <c r="D7919" t="s">
        <v>82</v>
      </c>
      <c r="E7919" t="s">
        <v>131</v>
      </c>
      <c r="F7919" t="s">
        <v>22574</v>
      </c>
      <c r="G7919" t="s">
        <v>238</v>
      </c>
      <c r="H7919" t="s">
        <v>134</v>
      </c>
      <c r="I7919" t="s">
        <v>135</v>
      </c>
      <c r="J7919" t="s">
        <v>136</v>
      </c>
      <c r="K7919" t="s">
        <v>137</v>
      </c>
      <c r="L7919" t="s">
        <v>22575</v>
      </c>
      <c r="M7919" t="s">
        <v>22576</v>
      </c>
      <c r="N7919">
        <v>2.3588888880000001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1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0.95746176075619993</v>
      </c>
      <c r="AC7919">
        <v>0</v>
      </c>
      <c r="AD7919">
        <v>0</v>
      </c>
      <c r="AE7919">
        <v>0.95746176075619993</v>
      </c>
    </row>
    <row r="7920" spans="1:31" x14ac:dyDescent="0.25">
      <c r="A7920">
        <v>1735275</v>
      </c>
      <c r="B7920">
        <v>1</v>
      </c>
      <c r="C7920" t="s">
        <v>80</v>
      </c>
      <c r="D7920" t="s">
        <v>96</v>
      </c>
      <c r="E7920" t="s">
        <v>160</v>
      </c>
      <c r="F7920" t="s">
        <v>3043</v>
      </c>
      <c r="G7920" t="s">
        <v>326</v>
      </c>
      <c r="H7920" t="s">
        <v>134</v>
      </c>
      <c r="I7920" t="s">
        <v>135</v>
      </c>
      <c r="J7920" t="s">
        <v>136</v>
      </c>
      <c r="K7920" t="s">
        <v>137</v>
      </c>
      <c r="L7920" t="s">
        <v>22577</v>
      </c>
      <c r="M7920" t="s">
        <v>22578</v>
      </c>
      <c r="N7920">
        <v>4.6033333330000001</v>
      </c>
      <c r="O7920">
        <v>0</v>
      </c>
      <c r="P7920">
        <v>38</v>
      </c>
      <c r="Q7920">
        <v>0</v>
      </c>
      <c r="R7920">
        <v>0</v>
      </c>
      <c r="S7920">
        <v>0</v>
      </c>
      <c r="T7920">
        <v>1</v>
      </c>
      <c r="U7920">
        <v>0</v>
      </c>
      <c r="V7920">
        <v>0</v>
      </c>
      <c r="W7920">
        <v>0</v>
      </c>
      <c r="X7920">
        <v>84.790065276018979</v>
      </c>
      <c r="Y7920">
        <v>0</v>
      </c>
      <c r="Z7920">
        <v>0</v>
      </c>
      <c r="AA7920">
        <v>0</v>
      </c>
      <c r="AB7920">
        <v>0.27550442302812</v>
      </c>
      <c r="AC7920">
        <v>0</v>
      </c>
      <c r="AD7920">
        <v>0</v>
      </c>
      <c r="AE7920">
        <v>85.065569699047103</v>
      </c>
    </row>
    <row r="7921" spans="1:31" x14ac:dyDescent="0.25">
      <c r="A7921">
        <v>1735524</v>
      </c>
      <c r="B7921">
        <v>1</v>
      </c>
      <c r="C7921" t="s">
        <v>80</v>
      </c>
      <c r="D7921" t="s">
        <v>83</v>
      </c>
      <c r="E7921" t="s">
        <v>314</v>
      </c>
      <c r="F7921" t="s">
        <v>22579</v>
      </c>
      <c r="G7921" t="s">
        <v>147</v>
      </c>
      <c r="H7921" t="s">
        <v>143</v>
      </c>
      <c r="I7921" t="s">
        <v>135</v>
      </c>
      <c r="J7921" t="s">
        <v>136</v>
      </c>
      <c r="K7921" t="s">
        <v>137</v>
      </c>
      <c r="L7921" t="s">
        <v>22580</v>
      </c>
      <c r="M7921" t="s">
        <v>22581</v>
      </c>
      <c r="N7921">
        <v>1.4607749999999999</v>
      </c>
      <c r="O7921">
        <v>0</v>
      </c>
      <c r="P7921">
        <v>8937</v>
      </c>
      <c r="Q7921">
        <v>0</v>
      </c>
      <c r="R7921">
        <v>0</v>
      </c>
      <c r="S7921">
        <v>5</v>
      </c>
      <c r="T7921">
        <v>1719</v>
      </c>
      <c r="U7921">
        <v>2</v>
      </c>
      <c r="V7921">
        <v>7</v>
      </c>
      <c r="W7921">
        <v>0</v>
      </c>
      <c r="X7921">
        <v>5234.3689644819833</v>
      </c>
      <c r="Y7921">
        <v>0</v>
      </c>
      <c r="Z7921">
        <v>0</v>
      </c>
      <c r="AA7921">
        <v>252.36681374795566</v>
      </c>
      <c r="AB7921">
        <v>1580.5179618043926</v>
      </c>
      <c r="AC7921">
        <v>1043.1472585504839</v>
      </c>
      <c r="AD7921">
        <v>19.590123656569666</v>
      </c>
      <c r="AE7921">
        <v>8129.9911222413848</v>
      </c>
    </row>
    <row r="7922" spans="1:31" x14ac:dyDescent="0.25">
      <c r="A7922">
        <v>1735238</v>
      </c>
      <c r="B7922">
        <v>1</v>
      </c>
      <c r="C7922" t="s">
        <v>81</v>
      </c>
      <c r="D7922" t="s">
        <v>126</v>
      </c>
      <c r="E7922" t="s">
        <v>171</v>
      </c>
      <c r="F7922" t="s">
        <v>22582</v>
      </c>
      <c r="G7922" t="s">
        <v>152</v>
      </c>
      <c r="H7922" t="s">
        <v>143</v>
      </c>
      <c r="I7922" t="s">
        <v>135</v>
      </c>
      <c r="J7922" t="s">
        <v>136</v>
      </c>
      <c r="K7922" t="s">
        <v>153</v>
      </c>
      <c r="L7922" t="s">
        <v>22583</v>
      </c>
      <c r="M7922" t="s">
        <v>22584</v>
      </c>
      <c r="N7922">
        <v>8.6819444440000009</v>
      </c>
      <c r="O7922">
        <v>0</v>
      </c>
      <c r="P7922">
        <v>1443</v>
      </c>
      <c r="Q7922">
        <v>21</v>
      </c>
      <c r="R7922">
        <v>101</v>
      </c>
      <c r="S7922">
        <v>5</v>
      </c>
      <c r="T7922">
        <v>284</v>
      </c>
      <c r="U7922">
        <v>0</v>
      </c>
      <c r="V7922">
        <v>1</v>
      </c>
      <c r="W7922">
        <v>0</v>
      </c>
      <c r="X7922">
        <v>2092.3719467084202</v>
      </c>
      <c r="Y7922">
        <v>104.60557636733618</v>
      </c>
      <c r="Z7922">
        <v>100.67671964042277</v>
      </c>
      <c r="AA7922">
        <v>69.32535219920166</v>
      </c>
      <c r="AB7922">
        <v>1323.3935905614123</v>
      </c>
      <c r="AC7922">
        <v>0</v>
      </c>
      <c r="AD7922">
        <v>19.624439903823472</v>
      </c>
      <c r="AE7922">
        <v>3709.9976253806162</v>
      </c>
    </row>
    <row r="7923" spans="1:31" x14ac:dyDescent="0.25">
      <c r="A7923">
        <v>1735215</v>
      </c>
      <c r="B7923">
        <v>1</v>
      </c>
      <c r="C7923" t="s">
        <v>81</v>
      </c>
      <c r="D7923" t="s">
        <v>113</v>
      </c>
      <c r="E7923" t="s">
        <v>171</v>
      </c>
      <c r="F7923" t="s">
        <v>1686</v>
      </c>
      <c r="G7923" t="s">
        <v>147</v>
      </c>
      <c r="H7923" t="s">
        <v>143</v>
      </c>
      <c r="I7923" t="s">
        <v>135</v>
      </c>
      <c r="J7923" t="s">
        <v>136</v>
      </c>
      <c r="K7923" t="s">
        <v>137</v>
      </c>
      <c r="L7923" t="s">
        <v>22585</v>
      </c>
      <c r="M7923" t="s">
        <v>22586</v>
      </c>
      <c r="N7923">
        <v>2.167777777</v>
      </c>
      <c r="O7923">
        <v>4</v>
      </c>
      <c r="P7923">
        <v>116</v>
      </c>
      <c r="Q7923">
        <v>16</v>
      </c>
      <c r="R7923">
        <v>36</v>
      </c>
      <c r="S7923">
        <v>1</v>
      </c>
      <c r="T7923">
        <v>42</v>
      </c>
      <c r="U7923">
        <v>1</v>
      </c>
      <c r="V7923">
        <v>0</v>
      </c>
      <c r="W7923">
        <v>13.06185959779344</v>
      </c>
      <c r="X7923">
        <v>36.004475663296262</v>
      </c>
      <c r="Y7923">
        <v>32.512114049741641</v>
      </c>
      <c r="Z7923">
        <v>15.711785366130716</v>
      </c>
      <c r="AA7923">
        <v>5.1794072072754966</v>
      </c>
      <c r="AB7923">
        <v>37.932456344769463</v>
      </c>
      <c r="AC7923">
        <v>1.9669981648770103</v>
      </c>
      <c r="AD7923">
        <v>0</v>
      </c>
      <c r="AE7923">
        <v>142.36909639388404</v>
      </c>
    </row>
    <row r="7924" spans="1:31" x14ac:dyDescent="0.25">
      <c r="A7924">
        <v>1735407</v>
      </c>
      <c r="B7924">
        <v>1</v>
      </c>
      <c r="C7924" t="s">
        <v>80</v>
      </c>
      <c r="D7924" t="s">
        <v>83</v>
      </c>
      <c r="E7924" t="s">
        <v>131</v>
      </c>
      <c r="F7924" t="s">
        <v>22587</v>
      </c>
      <c r="G7924" t="s">
        <v>238</v>
      </c>
      <c r="H7924" t="s">
        <v>134</v>
      </c>
      <c r="I7924" t="s">
        <v>135</v>
      </c>
      <c r="J7924" t="s">
        <v>136</v>
      </c>
      <c r="K7924" t="s">
        <v>137</v>
      </c>
      <c r="L7924" t="s">
        <v>22588</v>
      </c>
      <c r="M7924" t="s">
        <v>22589</v>
      </c>
      <c r="N7924">
        <v>0.97555555500000002</v>
      </c>
      <c r="O7924">
        <v>0</v>
      </c>
      <c r="P7924">
        <v>1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3.0735404743374443E-2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3.0735404743374443E-2</v>
      </c>
    </row>
    <row r="7925" spans="1:31" x14ac:dyDescent="0.25">
      <c r="A7925">
        <v>1735347</v>
      </c>
      <c r="B7925">
        <v>1</v>
      </c>
      <c r="C7925" t="s">
        <v>80</v>
      </c>
      <c r="D7925" t="s">
        <v>110</v>
      </c>
      <c r="E7925" t="s">
        <v>160</v>
      </c>
      <c r="F7925" t="s">
        <v>22590</v>
      </c>
      <c r="G7925" t="s">
        <v>326</v>
      </c>
      <c r="H7925" t="s">
        <v>134</v>
      </c>
      <c r="I7925" t="s">
        <v>135</v>
      </c>
      <c r="J7925" t="s">
        <v>136</v>
      </c>
      <c r="K7925" t="s">
        <v>137</v>
      </c>
      <c r="L7925" t="s">
        <v>22591</v>
      </c>
      <c r="M7925" t="s">
        <v>22592</v>
      </c>
      <c r="N7925">
        <v>1.2977777770000001</v>
      </c>
      <c r="O7925">
        <v>0</v>
      </c>
      <c r="P7925">
        <v>54</v>
      </c>
      <c r="Q7925">
        <v>0</v>
      </c>
      <c r="R7925">
        <v>0</v>
      </c>
      <c r="S7925">
        <v>0</v>
      </c>
      <c r="T7925">
        <v>2</v>
      </c>
      <c r="U7925">
        <v>0</v>
      </c>
      <c r="V7925">
        <v>0</v>
      </c>
      <c r="W7925">
        <v>0</v>
      </c>
      <c r="X7925">
        <v>21.817474442371076</v>
      </c>
      <c r="Y7925">
        <v>0</v>
      </c>
      <c r="Z7925">
        <v>0</v>
      </c>
      <c r="AA7925">
        <v>0</v>
      </c>
      <c r="AB7925">
        <v>3.4680076528355994</v>
      </c>
      <c r="AC7925">
        <v>0</v>
      </c>
      <c r="AD7925">
        <v>0</v>
      </c>
      <c r="AE7925">
        <v>25.285482095206675</v>
      </c>
    </row>
    <row r="7926" spans="1:31" x14ac:dyDescent="0.25">
      <c r="A7926">
        <v>1735155</v>
      </c>
      <c r="B7926">
        <v>1</v>
      </c>
      <c r="C7926" t="s">
        <v>80</v>
      </c>
      <c r="D7926" t="s">
        <v>83</v>
      </c>
      <c r="E7926" t="s">
        <v>131</v>
      </c>
      <c r="F7926" t="s">
        <v>22593</v>
      </c>
      <c r="G7926" t="s">
        <v>238</v>
      </c>
      <c r="H7926" t="s">
        <v>134</v>
      </c>
      <c r="I7926" t="s">
        <v>135</v>
      </c>
      <c r="J7926" t="s">
        <v>136</v>
      </c>
      <c r="K7926" t="s">
        <v>137</v>
      </c>
      <c r="L7926" t="s">
        <v>22594</v>
      </c>
      <c r="M7926" t="s">
        <v>22595</v>
      </c>
      <c r="N7926">
        <v>1.335</v>
      </c>
      <c r="O7926">
        <v>0</v>
      </c>
      <c r="P7926">
        <v>8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5.7195033978257479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5.7195033978257479</v>
      </c>
    </row>
    <row r="7927" spans="1:31" x14ac:dyDescent="0.25">
      <c r="A7927">
        <v>1735201</v>
      </c>
      <c r="B7927">
        <v>1</v>
      </c>
      <c r="C7927" t="s">
        <v>80</v>
      </c>
      <c r="D7927" t="s">
        <v>110</v>
      </c>
      <c r="E7927" t="s">
        <v>160</v>
      </c>
      <c r="F7927" t="s">
        <v>22596</v>
      </c>
      <c r="G7927" t="s">
        <v>269</v>
      </c>
      <c r="H7927" t="s">
        <v>134</v>
      </c>
      <c r="I7927" t="s">
        <v>135</v>
      </c>
      <c r="J7927" t="s">
        <v>136</v>
      </c>
      <c r="K7927" t="s">
        <v>137</v>
      </c>
      <c r="L7927" t="s">
        <v>22597</v>
      </c>
      <c r="M7927" t="s">
        <v>22598</v>
      </c>
      <c r="N7927">
        <v>2.5825</v>
      </c>
      <c r="O7927">
        <v>0</v>
      </c>
      <c r="P7927">
        <v>9</v>
      </c>
      <c r="Q7927">
        <v>0</v>
      </c>
      <c r="R7927">
        <v>0</v>
      </c>
      <c r="S7927">
        <v>0</v>
      </c>
      <c r="T7927">
        <v>9</v>
      </c>
      <c r="U7927">
        <v>0</v>
      </c>
      <c r="V7927">
        <v>0</v>
      </c>
      <c r="W7927">
        <v>0</v>
      </c>
      <c r="X7927">
        <v>3.2474102300925374</v>
      </c>
      <c r="Y7927">
        <v>0</v>
      </c>
      <c r="Z7927">
        <v>0</v>
      </c>
      <c r="AA7927">
        <v>0</v>
      </c>
      <c r="AB7927">
        <v>36.0300451240293</v>
      </c>
      <c r="AC7927">
        <v>0</v>
      </c>
      <c r="AD7927">
        <v>0</v>
      </c>
      <c r="AE7927">
        <v>39.277455354121841</v>
      </c>
    </row>
    <row r="7928" spans="1:31" x14ac:dyDescent="0.25">
      <c r="A7928">
        <v>1735507</v>
      </c>
      <c r="B7928">
        <v>1</v>
      </c>
      <c r="C7928" t="s">
        <v>80</v>
      </c>
      <c r="D7928" t="s">
        <v>97</v>
      </c>
      <c r="E7928" t="s">
        <v>131</v>
      </c>
      <c r="F7928" t="s">
        <v>22599</v>
      </c>
      <c r="G7928" t="s">
        <v>242</v>
      </c>
      <c r="H7928" t="s">
        <v>134</v>
      </c>
      <c r="I7928" t="s">
        <v>135</v>
      </c>
      <c r="J7928" t="s">
        <v>136</v>
      </c>
      <c r="K7928" t="s">
        <v>137</v>
      </c>
      <c r="L7928" t="s">
        <v>22600</v>
      </c>
      <c r="M7928" t="s">
        <v>22601</v>
      </c>
      <c r="N7928">
        <v>2.940555555</v>
      </c>
      <c r="O7928">
        <v>0</v>
      </c>
      <c r="P7928">
        <v>1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0.76716117869363565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0.76716117869363565</v>
      </c>
    </row>
    <row r="7929" spans="1:31" x14ac:dyDescent="0.25">
      <c r="A7929">
        <v>1735341</v>
      </c>
      <c r="B7929">
        <v>1</v>
      </c>
      <c r="C7929" t="s">
        <v>80</v>
      </c>
      <c r="D7929" t="s">
        <v>96</v>
      </c>
      <c r="E7929" t="s">
        <v>160</v>
      </c>
      <c r="F7929" t="s">
        <v>22602</v>
      </c>
      <c r="G7929" t="s">
        <v>1006</v>
      </c>
      <c r="H7929" t="s">
        <v>134</v>
      </c>
      <c r="I7929" t="s">
        <v>135</v>
      </c>
      <c r="J7929" t="s">
        <v>136</v>
      </c>
      <c r="K7929" t="s">
        <v>137</v>
      </c>
      <c r="L7929" t="s">
        <v>22603</v>
      </c>
      <c r="M7929" t="s">
        <v>22604</v>
      </c>
      <c r="N7929">
        <v>3.6272222219999999</v>
      </c>
      <c r="O7929">
        <v>0</v>
      </c>
      <c r="P7929">
        <v>101</v>
      </c>
      <c r="Q7929">
        <v>0</v>
      </c>
      <c r="R7929">
        <v>7</v>
      </c>
      <c r="S7929">
        <v>0</v>
      </c>
      <c r="T7929">
        <v>8</v>
      </c>
      <c r="U7929">
        <v>0</v>
      </c>
      <c r="V7929">
        <v>0</v>
      </c>
      <c r="W7929">
        <v>0</v>
      </c>
      <c r="X7929">
        <v>264.43023819028815</v>
      </c>
      <c r="Y7929">
        <v>0</v>
      </c>
      <c r="Z7929">
        <v>13.832764955487653</v>
      </c>
      <c r="AA7929">
        <v>0</v>
      </c>
      <c r="AB7929">
        <v>17.120247165722255</v>
      </c>
      <c r="AC7929">
        <v>0</v>
      </c>
      <c r="AD7929">
        <v>0</v>
      </c>
      <c r="AE7929">
        <v>295.3832503114981</v>
      </c>
    </row>
    <row r="7930" spans="1:31" x14ac:dyDescent="0.25">
      <c r="A7930">
        <v>1735364</v>
      </c>
      <c r="B7930">
        <v>1</v>
      </c>
      <c r="C7930" t="s">
        <v>80</v>
      </c>
      <c r="D7930" t="s">
        <v>85</v>
      </c>
      <c r="E7930" t="s">
        <v>131</v>
      </c>
      <c r="F7930" t="s">
        <v>22605</v>
      </c>
      <c r="G7930" t="s">
        <v>238</v>
      </c>
      <c r="H7930" t="s">
        <v>134</v>
      </c>
      <c r="I7930" t="s">
        <v>135</v>
      </c>
      <c r="J7930" t="s">
        <v>136</v>
      </c>
      <c r="K7930" t="s">
        <v>137</v>
      </c>
      <c r="L7930" t="s">
        <v>22606</v>
      </c>
      <c r="M7930" t="s">
        <v>22607</v>
      </c>
      <c r="N7930">
        <v>3.3705555550000001</v>
      </c>
      <c r="O7930">
        <v>0</v>
      </c>
      <c r="P7930">
        <v>8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6.1052375178110561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6.1052375178110561</v>
      </c>
    </row>
    <row r="7931" spans="1:31" x14ac:dyDescent="0.25">
      <c r="A7931">
        <v>1735513</v>
      </c>
      <c r="B7931">
        <v>1</v>
      </c>
      <c r="C7931" t="s">
        <v>80</v>
      </c>
      <c r="D7931" t="s">
        <v>96</v>
      </c>
      <c r="E7931" t="s">
        <v>140</v>
      </c>
      <c r="F7931" t="s">
        <v>22608</v>
      </c>
      <c r="G7931" t="s">
        <v>147</v>
      </c>
      <c r="H7931" t="s">
        <v>143</v>
      </c>
      <c r="I7931" t="s">
        <v>135</v>
      </c>
      <c r="J7931" t="s">
        <v>136</v>
      </c>
      <c r="K7931" t="s">
        <v>137</v>
      </c>
      <c r="L7931" t="s">
        <v>22609</v>
      </c>
      <c r="M7931" t="s">
        <v>22610</v>
      </c>
      <c r="N7931">
        <v>0.50805555499999999</v>
      </c>
      <c r="O7931">
        <v>4</v>
      </c>
      <c r="P7931">
        <v>2948</v>
      </c>
      <c r="Q7931">
        <v>1</v>
      </c>
      <c r="R7931">
        <v>11</v>
      </c>
      <c r="S7931">
        <v>18</v>
      </c>
      <c r="T7931">
        <v>168</v>
      </c>
      <c r="U7931">
        <v>0</v>
      </c>
      <c r="V7931">
        <v>1</v>
      </c>
      <c r="W7931">
        <v>11.499282122969788</v>
      </c>
      <c r="X7931">
        <v>440.05601926468836</v>
      </c>
      <c r="Y7931">
        <v>2.2709983985487794</v>
      </c>
      <c r="Z7931">
        <v>1.264278716647139</v>
      </c>
      <c r="AA7931">
        <v>72.605028284862527</v>
      </c>
      <c r="AB7931">
        <v>108.97720714481217</v>
      </c>
      <c r="AC7931">
        <v>0</v>
      </c>
      <c r="AD7931">
        <v>1.618400032211139E-2</v>
      </c>
      <c r="AE7931">
        <v>636.68899793285084</v>
      </c>
    </row>
    <row r="7932" spans="1:31" x14ac:dyDescent="0.25">
      <c r="A7932">
        <v>1735321</v>
      </c>
      <c r="B7932">
        <v>1</v>
      </c>
      <c r="C7932" t="s">
        <v>80</v>
      </c>
      <c r="D7932" t="s">
        <v>93</v>
      </c>
      <c r="E7932" t="s">
        <v>140</v>
      </c>
      <c r="F7932" t="s">
        <v>22611</v>
      </c>
      <c r="G7932" t="s">
        <v>147</v>
      </c>
      <c r="H7932" t="s">
        <v>143</v>
      </c>
      <c r="I7932" t="s">
        <v>455</v>
      </c>
      <c r="J7932" t="s">
        <v>136</v>
      </c>
      <c r="K7932" t="s">
        <v>137</v>
      </c>
      <c r="L7932" t="s">
        <v>22612</v>
      </c>
      <c r="M7932" t="s">
        <v>22613</v>
      </c>
      <c r="N7932">
        <v>2.6388887999999999E-2</v>
      </c>
      <c r="O7932">
        <v>0</v>
      </c>
      <c r="P7932">
        <v>387</v>
      </c>
      <c r="Q7932">
        <v>47</v>
      </c>
      <c r="R7932">
        <v>322</v>
      </c>
      <c r="S7932">
        <v>9</v>
      </c>
      <c r="T7932">
        <v>194</v>
      </c>
      <c r="U7932">
        <v>0</v>
      </c>
      <c r="V7932">
        <v>0</v>
      </c>
      <c r="W7932">
        <v>0</v>
      </c>
      <c r="X7932">
        <v>1.7723363581533902</v>
      </c>
      <c r="Y7932">
        <v>9.786609740924028E-2</v>
      </c>
      <c r="Z7932">
        <v>2.284411818716928</v>
      </c>
      <c r="AA7932">
        <v>1.7989804334228661</v>
      </c>
      <c r="AB7932">
        <v>3.5810007980244385</v>
      </c>
      <c r="AC7932">
        <v>0</v>
      </c>
      <c r="AD7932">
        <v>0</v>
      </c>
      <c r="AE7932">
        <v>9.5345955057268625</v>
      </c>
    </row>
    <row r="7933" spans="1:31" x14ac:dyDescent="0.25">
      <c r="A7933">
        <v>1735470</v>
      </c>
      <c r="B7933">
        <v>1</v>
      </c>
      <c r="C7933" t="s">
        <v>80</v>
      </c>
      <c r="D7933" t="s">
        <v>103</v>
      </c>
      <c r="E7933" t="s">
        <v>314</v>
      </c>
      <c r="F7933" t="s">
        <v>22403</v>
      </c>
      <c r="G7933" t="s">
        <v>147</v>
      </c>
      <c r="H7933" t="s">
        <v>143</v>
      </c>
      <c r="I7933" t="s">
        <v>135</v>
      </c>
      <c r="J7933" t="s">
        <v>136</v>
      </c>
      <c r="K7933" t="s">
        <v>137</v>
      </c>
      <c r="L7933" t="s">
        <v>22614</v>
      </c>
      <c r="M7933" t="s">
        <v>22615</v>
      </c>
      <c r="N7933">
        <v>0.78603777699999999</v>
      </c>
      <c r="O7933">
        <v>1</v>
      </c>
      <c r="P7933">
        <v>302</v>
      </c>
      <c r="Q7933">
        <v>6</v>
      </c>
      <c r="R7933">
        <v>105</v>
      </c>
      <c r="S7933">
        <v>43</v>
      </c>
      <c r="T7933">
        <v>85</v>
      </c>
      <c r="U7933">
        <v>44</v>
      </c>
      <c r="V7933">
        <v>1</v>
      </c>
      <c r="W7933">
        <v>0.88734243099493337</v>
      </c>
      <c r="X7933">
        <v>62.109530640087513</v>
      </c>
      <c r="Y7933">
        <v>22.184502586344042</v>
      </c>
      <c r="Z7933">
        <v>38.402475953441133</v>
      </c>
      <c r="AA7933">
        <v>440.96603762372166</v>
      </c>
      <c r="AB7933">
        <v>100.78754913121617</v>
      </c>
      <c r="AC7933">
        <v>5700.2186548770133</v>
      </c>
      <c r="AD7933">
        <v>25.03247044300219</v>
      </c>
      <c r="AE7933">
        <v>6390.5885636858211</v>
      </c>
    </row>
    <row r="7934" spans="1:31" x14ac:dyDescent="0.25">
      <c r="A7934">
        <v>1735427</v>
      </c>
      <c r="B7934">
        <v>1</v>
      </c>
      <c r="C7934" t="s">
        <v>80</v>
      </c>
      <c r="D7934" t="s">
        <v>110</v>
      </c>
      <c r="E7934" t="s">
        <v>171</v>
      </c>
      <c r="F7934" t="s">
        <v>22616</v>
      </c>
      <c r="G7934" t="s">
        <v>1085</v>
      </c>
      <c r="H7934" t="s">
        <v>143</v>
      </c>
      <c r="I7934" t="s">
        <v>135</v>
      </c>
      <c r="J7934" t="s">
        <v>136</v>
      </c>
      <c r="K7934" t="s">
        <v>137</v>
      </c>
      <c r="L7934" t="s">
        <v>22617</v>
      </c>
      <c r="M7934" t="s">
        <v>22618</v>
      </c>
      <c r="N7934">
        <v>3.2719444439999998</v>
      </c>
      <c r="O7934">
        <v>0</v>
      </c>
      <c r="P7934">
        <v>981</v>
      </c>
      <c r="Q7934">
        <v>0</v>
      </c>
      <c r="R7934">
        <v>0</v>
      </c>
      <c r="S7934">
        <v>0</v>
      </c>
      <c r="T7934">
        <v>49</v>
      </c>
      <c r="U7934">
        <v>0</v>
      </c>
      <c r="V7934">
        <v>0</v>
      </c>
      <c r="W7934">
        <v>0</v>
      </c>
      <c r="X7934">
        <v>1171.0754140933434</v>
      </c>
      <c r="Y7934">
        <v>0</v>
      </c>
      <c r="Z7934">
        <v>0</v>
      </c>
      <c r="AA7934">
        <v>0</v>
      </c>
      <c r="AB7934">
        <v>88.921637260702013</v>
      </c>
      <c r="AC7934">
        <v>0</v>
      </c>
      <c r="AD7934">
        <v>0</v>
      </c>
      <c r="AE7934">
        <v>1259.9970513540454</v>
      </c>
    </row>
    <row r="7935" spans="1:31" x14ac:dyDescent="0.25">
      <c r="A7935">
        <v>1735278</v>
      </c>
      <c r="B7935">
        <v>1</v>
      </c>
      <c r="C7935" t="s">
        <v>81</v>
      </c>
      <c r="D7935" t="s">
        <v>117</v>
      </c>
      <c r="E7935" t="s">
        <v>160</v>
      </c>
      <c r="F7935" t="s">
        <v>22619</v>
      </c>
      <c r="G7935" t="s">
        <v>152</v>
      </c>
      <c r="H7935" t="s">
        <v>134</v>
      </c>
      <c r="I7935" t="s">
        <v>135</v>
      </c>
      <c r="J7935" t="s">
        <v>136</v>
      </c>
      <c r="K7935" t="s">
        <v>153</v>
      </c>
      <c r="L7935" t="s">
        <v>22620</v>
      </c>
      <c r="M7935" t="s">
        <v>22621</v>
      </c>
      <c r="N7935">
        <v>6.7753072220000004</v>
      </c>
      <c r="O7935">
        <v>0</v>
      </c>
      <c r="P7935">
        <v>85</v>
      </c>
      <c r="Q7935">
        <v>0</v>
      </c>
      <c r="R7935">
        <v>0</v>
      </c>
      <c r="S7935">
        <v>0</v>
      </c>
      <c r="T7935">
        <v>3</v>
      </c>
      <c r="U7935">
        <v>0</v>
      </c>
      <c r="V7935">
        <v>0</v>
      </c>
      <c r="W7935">
        <v>0</v>
      </c>
      <c r="X7935">
        <v>36.256240568997789</v>
      </c>
      <c r="Y7935">
        <v>0</v>
      </c>
      <c r="Z7935">
        <v>0</v>
      </c>
      <c r="AA7935">
        <v>0</v>
      </c>
      <c r="AB7935">
        <v>3.2871805713985922</v>
      </c>
      <c r="AC7935">
        <v>0</v>
      </c>
      <c r="AD7935">
        <v>0</v>
      </c>
      <c r="AE7935">
        <v>39.543421140396383</v>
      </c>
    </row>
    <row r="7936" spans="1:31" x14ac:dyDescent="0.25">
      <c r="A7936">
        <v>1735281</v>
      </c>
      <c r="B7936">
        <v>1</v>
      </c>
      <c r="C7936" t="s">
        <v>81</v>
      </c>
      <c r="D7936" t="s">
        <v>112</v>
      </c>
      <c r="E7936" t="s">
        <v>160</v>
      </c>
      <c r="F7936" t="s">
        <v>22622</v>
      </c>
      <c r="G7936" t="s">
        <v>157</v>
      </c>
      <c r="H7936" t="s">
        <v>134</v>
      </c>
      <c r="I7936" t="s">
        <v>135</v>
      </c>
      <c r="J7936" t="s">
        <v>3</v>
      </c>
      <c r="K7936" t="s">
        <v>137</v>
      </c>
      <c r="L7936" t="s">
        <v>22623</v>
      </c>
      <c r="M7936" t="s">
        <v>22624</v>
      </c>
      <c r="N7936">
        <v>5.8419444440000001</v>
      </c>
      <c r="O7936">
        <v>0</v>
      </c>
      <c r="P7936">
        <v>417</v>
      </c>
      <c r="Q7936">
        <v>0</v>
      </c>
      <c r="R7936">
        <v>6</v>
      </c>
      <c r="S7936">
        <v>0</v>
      </c>
      <c r="T7936">
        <v>17</v>
      </c>
      <c r="U7936">
        <v>0</v>
      </c>
      <c r="V7936">
        <v>0</v>
      </c>
      <c r="W7936">
        <v>0</v>
      </c>
      <c r="X7936">
        <v>406.3241613480555</v>
      </c>
      <c r="Y7936">
        <v>0</v>
      </c>
      <c r="Z7936">
        <v>1.1209759794655301</v>
      </c>
      <c r="AA7936">
        <v>0</v>
      </c>
      <c r="AB7936">
        <v>84.874501937452592</v>
      </c>
      <c r="AC7936">
        <v>0</v>
      </c>
      <c r="AD7936">
        <v>0</v>
      </c>
      <c r="AE7936">
        <v>492.3196392649736</v>
      </c>
    </row>
    <row r="7937" spans="1:31" x14ac:dyDescent="0.25">
      <c r="A7937">
        <v>1735241</v>
      </c>
      <c r="B7937">
        <v>1</v>
      </c>
      <c r="C7937" t="s">
        <v>80</v>
      </c>
      <c r="D7937" t="s">
        <v>83</v>
      </c>
      <c r="E7937" t="s">
        <v>131</v>
      </c>
      <c r="F7937" t="s">
        <v>22625</v>
      </c>
      <c r="G7937" t="s">
        <v>242</v>
      </c>
      <c r="H7937" t="s">
        <v>134</v>
      </c>
      <c r="I7937" t="s">
        <v>135</v>
      </c>
      <c r="J7937" t="s">
        <v>136</v>
      </c>
      <c r="K7937" t="s">
        <v>137</v>
      </c>
      <c r="L7937" t="s">
        <v>22626</v>
      </c>
      <c r="M7937" t="s">
        <v>22627</v>
      </c>
      <c r="N7937">
        <v>5.4983333329999997</v>
      </c>
      <c r="O7937">
        <v>0</v>
      </c>
      <c r="P7937">
        <v>9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19.61028291262171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19.61028291262171</v>
      </c>
    </row>
    <row r="7938" spans="1:31" x14ac:dyDescent="0.25">
      <c r="A7938">
        <v>1735550</v>
      </c>
      <c r="B7938">
        <v>1</v>
      </c>
      <c r="C7938" t="s">
        <v>80</v>
      </c>
      <c r="D7938" t="s">
        <v>83</v>
      </c>
      <c r="E7938" t="s">
        <v>171</v>
      </c>
      <c r="F7938" t="s">
        <v>22628</v>
      </c>
      <c r="G7938" t="s">
        <v>2470</v>
      </c>
      <c r="H7938" t="s">
        <v>143</v>
      </c>
      <c r="I7938" t="s">
        <v>135</v>
      </c>
      <c r="J7938" t="s">
        <v>136</v>
      </c>
      <c r="K7938" t="s">
        <v>137</v>
      </c>
      <c r="L7938" t="s">
        <v>22629</v>
      </c>
      <c r="M7938" t="s">
        <v>22630</v>
      </c>
      <c r="N7938">
        <v>0.76527777699999999</v>
      </c>
      <c r="O7938">
        <v>0</v>
      </c>
      <c r="P7938">
        <v>1</v>
      </c>
      <c r="Q7938">
        <v>0</v>
      </c>
      <c r="R7938">
        <v>0</v>
      </c>
      <c r="S7938">
        <v>1</v>
      </c>
      <c r="T7938">
        <v>292</v>
      </c>
      <c r="U7938">
        <v>0</v>
      </c>
      <c r="V7938">
        <v>0</v>
      </c>
      <c r="W7938">
        <v>0</v>
      </c>
      <c r="X7938">
        <v>16.63377923219916</v>
      </c>
      <c r="Y7938">
        <v>0</v>
      </c>
      <c r="Z7938">
        <v>0</v>
      </c>
      <c r="AA7938">
        <v>4.895282197988668</v>
      </c>
      <c r="AB7938">
        <v>109.77235215782923</v>
      </c>
      <c r="AC7938">
        <v>0</v>
      </c>
      <c r="AD7938">
        <v>0</v>
      </c>
      <c r="AE7938">
        <v>131.30141358801706</v>
      </c>
    </row>
    <row r="7939" spans="1:31" x14ac:dyDescent="0.25">
      <c r="A7939">
        <v>1735444</v>
      </c>
      <c r="B7939">
        <v>1</v>
      </c>
      <c r="C7939" t="s">
        <v>81</v>
      </c>
      <c r="D7939" t="s">
        <v>122</v>
      </c>
      <c r="E7939" t="s">
        <v>140</v>
      </c>
      <c r="F7939" t="s">
        <v>22631</v>
      </c>
      <c r="G7939" t="s">
        <v>147</v>
      </c>
      <c r="H7939" t="s">
        <v>143</v>
      </c>
      <c r="I7939" t="s">
        <v>135</v>
      </c>
      <c r="J7939" t="s">
        <v>136</v>
      </c>
      <c r="K7939" t="s">
        <v>137</v>
      </c>
      <c r="L7939" t="s">
        <v>22632</v>
      </c>
      <c r="M7939" t="s">
        <v>22633</v>
      </c>
      <c r="N7939">
        <v>0.3725</v>
      </c>
      <c r="O7939">
        <v>0</v>
      </c>
      <c r="P7939">
        <v>1963</v>
      </c>
      <c r="Q7939">
        <v>1</v>
      </c>
      <c r="R7939">
        <v>11</v>
      </c>
      <c r="S7939">
        <v>14</v>
      </c>
      <c r="T7939">
        <v>509</v>
      </c>
      <c r="U7939">
        <v>5</v>
      </c>
      <c r="V7939">
        <v>1</v>
      </c>
      <c r="W7939">
        <v>0</v>
      </c>
      <c r="X7939">
        <v>148.56729562997725</v>
      </c>
      <c r="Y7939">
        <v>7.0880953554320003E-2</v>
      </c>
      <c r="Z7939">
        <v>6.7532146200072622</v>
      </c>
      <c r="AA7939">
        <v>19.422075701295274</v>
      </c>
      <c r="AB7939">
        <v>89.006256854713669</v>
      </c>
      <c r="AC7939">
        <v>367.82507705464582</v>
      </c>
      <c r="AD7939">
        <v>0.13500739520802502</v>
      </c>
      <c r="AE7939">
        <v>631.77980820940161</v>
      </c>
    </row>
    <row r="7940" spans="1:31" x14ac:dyDescent="0.25">
      <c r="A7940">
        <v>1735195</v>
      </c>
      <c r="B7940">
        <v>1</v>
      </c>
      <c r="C7940" t="s">
        <v>80</v>
      </c>
      <c r="D7940" t="s">
        <v>103</v>
      </c>
      <c r="E7940" t="s">
        <v>189</v>
      </c>
      <c r="F7940" t="s">
        <v>22634</v>
      </c>
      <c r="G7940" t="s">
        <v>147</v>
      </c>
      <c r="H7940" t="s">
        <v>143</v>
      </c>
      <c r="I7940" t="s">
        <v>135</v>
      </c>
      <c r="J7940" t="s">
        <v>136</v>
      </c>
      <c r="K7940" t="s">
        <v>137</v>
      </c>
      <c r="L7940" t="s">
        <v>22635</v>
      </c>
      <c r="M7940" t="s">
        <v>22636</v>
      </c>
      <c r="N7940">
        <v>0.64111111099999996</v>
      </c>
      <c r="O7940">
        <v>0</v>
      </c>
      <c r="P7940">
        <v>1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0.2561974699214622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0.2561974699214622</v>
      </c>
    </row>
    <row r="7941" spans="1:31" x14ac:dyDescent="0.25">
      <c r="A7941">
        <v>1735404</v>
      </c>
      <c r="B7941">
        <v>1</v>
      </c>
      <c r="C7941" t="s">
        <v>81</v>
      </c>
      <c r="D7941" t="s">
        <v>127</v>
      </c>
      <c r="E7941" t="s">
        <v>150</v>
      </c>
      <c r="F7941" t="s">
        <v>771</v>
      </c>
      <c r="G7941" t="s">
        <v>186</v>
      </c>
      <c r="H7941" t="s">
        <v>134</v>
      </c>
      <c r="I7941" t="s">
        <v>135</v>
      </c>
      <c r="J7941" t="s">
        <v>136</v>
      </c>
      <c r="K7941" t="s">
        <v>137</v>
      </c>
      <c r="L7941" t="s">
        <v>22637</v>
      </c>
      <c r="M7941" t="s">
        <v>22638</v>
      </c>
      <c r="N7941">
        <v>3.085</v>
      </c>
      <c r="O7941">
        <v>0</v>
      </c>
      <c r="P7941">
        <v>17</v>
      </c>
      <c r="Q7941">
        <v>0</v>
      </c>
      <c r="R7941">
        <v>3</v>
      </c>
      <c r="S7941">
        <v>0</v>
      </c>
      <c r="T7941">
        <v>9</v>
      </c>
      <c r="U7941">
        <v>0</v>
      </c>
      <c r="V7941">
        <v>0</v>
      </c>
      <c r="W7941">
        <v>0</v>
      </c>
      <c r="X7941">
        <v>15.027712403923724</v>
      </c>
      <c r="Y7941">
        <v>0</v>
      </c>
      <c r="Z7941">
        <v>1.9121032760274967</v>
      </c>
      <c r="AA7941">
        <v>0</v>
      </c>
      <c r="AB7941">
        <v>33.737026644434629</v>
      </c>
      <c r="AC7941">
        <v>0</v>
      </c>
      <c r="AD7941">
        <v>0</v>
      </c>
      <c r="AE7941">
        <v>50.676842324385845</v>
      </c>
    </row>
    <row r="7942" spans="1:31" x14ac:dyDescent="0.25">
      <c r="A7942">
        <v>1735304</v>
      </c>
      <c r="B7942">
        <v>1</v>
      </c>
      <c r="C7942" t="s">
        <v>80</v>
      </c>
      <c r="D7942" t="s">
        <v>107</v>
      </c>
      <c r="E7942" t="s">
        <v>131</v>
      </c>
      <c r="F7942" t="s">
        <v>22639</v>
      </c>
      <c r="G7942" t="s">
        <v>238</v>
      </c>
      <c r="H7942" t="s">
        <v>134</v>
      </c>
      <c r="I7942" t="s">
        <v>135</v>
      </c>
      <c r="J7942" t="s">
        <v>136</v>
      </c>
      <c r="K7942" t="s">
        <v>137</v>
      </c>
      <c r="L7942" t="s">
        <v>22640</v>
      </c>
      <c r="M7942" t="s">
        <v>22641</v>
      </c>
      <c r="N7942">
        <v>1.250277777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1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11.515912379302375</v>
      </c>
      <c r="AC7942">
        <v>0</v>
      </c>
      <c r="AD7942">
        <v>0</v>
      </c>
      <c r="AE7942">
        <v>11.515912379302375</v>
      </c>
    </row>
    <row r="7943" spans="1:31" x14ac:dyDescent="0.25">
      <c r="A7943">
        <v>1735450</v>
      </c>
      <c r="B7943">
        <v>1</v>
      </c>
      <c r="C7943" t="s">
        <v>80</v>
      </c>
      <c r="D7943" t="s">
        <v>94</v>
      </c>
      <c r="E7943" t="s">
        <v>160</v>
      </c>
      <c r="F7943" t="s">
        <v>22642</v>
      </c>
      <c r="G7943" t="s">
        <v>269</v>
      </c>
      <c r="H7943" t="s">
        <v>134</v>
      </c>
      <c r="I7943" t="s">
        <v>135</v>
      </c>
      <c r="J7943" t="s">
        <v>136</v>
      </c>
      <c r="K7943" t="s">
        <v>137</v>
      </c>
      <c r="L7943" t="s">
        <v>22633</v>
      </c>
      <c r="M7943" t="s">
        <v>22643</v>
      </c>
      <c r="N7943">
        <v>2.3247222220000001</v>
      </c>
      <c r="O7943">
        <v>0</v>
      </c>
      <c r="P7943">
        <v>47</v>
      </c>
      <c r="Q7943">
        <v>0</v>
      </c>
      <c r="R7943">
        <v>0</v>
      </c>
      <c r="S7943">
        <v>0</v>
      </c>
      <c r="T7943">
        <v>8</v>
      </c>
      <c r="U7943">
        <v>0</v>
      </c>
      <c r="V7943">
        <v>0</v>
      </c>
      <c r="W7943">
        <v>0</v>
      </c>
      <c r="X7943">
        <v>26.986152666226452</v>
      </c>
      <c r="Y7943">
        <v>0</v>
      </c>
      <c r="Z7943">
        <v>0</v>
      </c>
      <c r="AA7943">
        <v>0</v>
      </c>
      <c r="AB7943">
        <v>11.950109842821355</v>
      </c>
      <c r="AC7943">
        <v>0</v>
      </c>
      <c r="AD7943">
        <v>0</v>
      </c>
      <c r="AE7943">
        <v>38.936262509047808</v>
      </c>
    </row>
    <row r="7944" spans="1:31" x14ac:dyDescent="0.25">
      <c r="A7944">
        <v>1735175</v>
      </c>
      <c r="B7944">
        <v>1</v>
      </c>
      <c r="C7944" t="s">
        <v>80</v>
      </c>
      <c r="D7944" t="s">
        <v>90</v>
      </c>
      <c r="E7944" t="s">
        <v>160</v>
      </c>
      <c r="F7944" t="s">
        <v>22644</v>
      </c>
      <c r="G7944" t="s">
        <v>326</v>
      </c>
      <c r="H7944" t="s">
        <v>134</v>
      </c>
      <c r="I7944" t="s">
        <v>135</v>
      </c>
      <c r="J7944" t="s">
        <v>136</v>
      </c>
      <c r="K7944" t="s">
        <v>137</v>
      </c>
      <c r="L7944" t="s">
        <v>22645</v>
      </c>
      <c r="M7944" t="s">
        <v>22646</v>
      </c>
      <c r="N7944">
        <v>0.215</v>
      </c>
      <c r="O7944">
        <v>0</v>
      </c>
      <c r="P7944">
        <v>216</v>
      </c>
      <c r="Q7944">
        <v>0</v>
      </c>
      <c r="R7944">
        <v>0</v>
      </c>
      <c r="S7944">
        <v>0</v>
      </c>
      <c r="T7944">
        <v>9</v>
      </c>
      <c r="U7944">
        <v>0</v>
      </c>
      <c r="V7944">
        <v>0</v>
      </c>
      <c r="W7944">
        <v>0</v>
      </c>
      <c r="X7944">
        <v>11.597563467750328</v>
      </c>
      <c r="Y7944">
        <v>0</v>
      </c>
      <c r="Z7944">
        <v>0</v>
      </c>
      <c r="AA7944">
        <v>0</v>
      </c>
      <c r="AB7944">
        <v>1.20088090035313</v>
      </c>
      <c r="AC7944">
        <v>0</v>
      </c>
      <c r="AD7944">
        <v>0</v>
      </c>
      <c r="AE7944">
        <v>12.798444368103459</v>
      </c>
    </row>
    <row r="7945" spans="1:31" x14ac:dyDescent="0.25">
      <c r="A7945">
        <v>1735387</v>
      </c>
      <c r="B7945">
        <v>1</v>
      </c>
      <c r="C7945" t="s">
        <v>81</v>
      </c>
      <c r="D7945" t="s">
        <v>113</v>
      </c>
      <c r="E7945" t="s">
        <v>131</v>
      </c>
      <c r="F7945" t="s">
        <v>22647</v>
      </c>
      <c r="G7945" t="s">
        <v>133</v>
      </c>
      <c r="H7945" t="s">
        <v>134</v>
      </c>
      <c r="I7945" t="s">
        <v>135</v>
      </c>
      <c r="J7945" t="s">
        <v>136</v>
      </c>
      <c r="K7945" t="s">
        <v>137</v>
      </c>
      <c r="L7945" t="s">
        <v>22648</v>
      </c>
      <c r="M7945" t="s">
        <v>22649</v>
      </c>
      <c r="N7945">
        <v>4.8358333330000001</v>
      </c>
      <c r="O7945">
        <v>0</v>
      </c>
      <c r="P7945">
        <v>1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0.34957684048785165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0.34957684048785165</v>
      </c>
    </row>
    <row r="7946" spans="1:31" x14ac:dyDescent="0.25">
      <c r="A7946">
        <v>1735510</v>
      </c>
      <c r="B7946">
        <v>1</v>
      </c>
      <c r="C7946" t="s">
        <v>80</v>
      </c>
      <c r="D7946" t="s">
        <v>84</v>
      </c>
      <c r="E7946" t="s">
        <v>131</v>
      </c>
      <c r="F7946" t="s">
        <v>22650</v>
      </c>
      <c r="G7946" t="s">
        <v>242</v>
      </c>
      <c r="H7946" t="s">
        <v>134</v>
      </c>
      <c r="I7946" t="s">
        <v>135</v>
      </c>
      <c r="J7946" t="s">
        <v>136</v>
      </c>
      <c r="K7946" t="s">
        <v>137</v>
      </c>
      <c r="L7946" t="s">
        <v>22651</v>
      </c>
      <c r="M7946" t="s">
        <v>22652</v>
      </c>
      <c r="N7946">
        <v>5.5766666660000004</v>
      </c>
      <c r="O7946">
        <v>0</v>
      </c>
      <c r="P7946">
        <v>12</v>
      </c>
      <c r="Q7946">
        <v>0</v>
      </c>
      <c r="R7946">
        <v>0</v>
      </c>
      <c r="S7946">
        <v>0</v>
      </c>
      <c r="T7946">
        <v>1</v>
      </c>
      <c r="U7946">
        <v>0</v>
      </c>
      <c r="V7946">
        <v>0</v>
      </c>
      <c r="W7946">
        <v>0</v>
      </c>
      <c r="X7946">
        <v>22.417473060818821</v>
      </c>
      <c r="Y7946">
        <v>0</v>
      </c>
      <c r="Z7946">
        <v>0</v>
      </c>
      <c r="AA7946">
        <v>0</v>
      </c>
      <c r="AB7946">
        <v>3.6817947872171999</v>
      </c>
      <c r="AC7946">
        <v>0</v>
      </c>
      <c r="AD7946">
        <v>0</v>
      </c>
      <c r="AE7946">
        <v>26.099267848036021</v>
      </c>
    </row>
    <row r="7947" spans="1:31" x14ac:dyDescent="0.25">
      <c r="A7947">
        <v>1735324</v>
      </c>
      <c r="B7947">
        <v>1</v>
      </c>
      <c r="C7947" t="s">
        <v>80</v>
      </c>
      <c r="D7947" t="s">
        <v>101</v>
      </c>
      <c r="E7947" t="s">
        <v>171</v>
      </c>
      <c r="F7947" t="s">
        <v>15549</v>
      </c>
      <c r="G7947" t="s">
        <v>147</v>
      </c>
      <c r="H7947" t="s">
        <v>143</v>
      </c>
      <c r="I7947" t="s">
        <v>135</v>
      </c>
      <c r="J7947" t="s">
        <v>136</v>
      </c>
      <c r="K7947" t="s">
        <v>137</v>
      </c>
      <c r="L7947" t="s">
        <v>22653</v>
      </c>
      <c r="M7947" t="s">
        <v>22654</v>
      </c>
      <c r="N7947">
        <v>0.53249999999999997</v>
      </c>
      <c r="O7947">
        <v>0</v>
      </c>
      <c r="P7947">
        <v>3166</v>
      </c>
      <c r="Q7947">
        <v>0</v>
      </c>
      <c r="R7947">
        <v>1</v>
      </c>
      <c r="S7947">
        <v>4</v>
      </c>
      <c r="T7947">
        <v>523</v>
      </c>
      <c r="U7947">
        <v>0</v>
      </c>
      <c r="V7947">
        <v>0</v>
      </c>
      <c r="W7947">
        <v>0</v>
      </c>
      <c r="X7947">
        <v>555.33060511575695</v>
      </c>
      <c r="Y7947">
        <v>0</v>
      </c>
      <c r="Z7947">
        <v>7.0118826012386106E-3</v>
      </c>
      <c r="AA7947">
        <v>15.378563303856511</v>
      </c>
      <c r="AB7947">
        <v>346.96061819555689</v>
      </c>
      <c r="AC7947">
        <v>0</v>
      </c>
      <c r="AD7947">
        <v>0</v>
      </c>
      <c r="AE7947">
        <v>917.67679849777153</v>
      </c>
    </row>
    <row r="7948" spans="1:31" x14ac:dyDescent="0.25">
      <c r="A7948">
        <v>1735181</v>
      </c>
      <c r="B7948">
        <v>1</v>
      </c>
      <c r="C7948" t="s">
        <v>81</v>
      </c>
      <c r="D7948" t="s">
        <v>113</v>
      </c>
      <c r="E7948" t="s">
        <v>160</v>
      </c>
      <c r="F7948" t="s">
        <v>22655</v>
      </c>
      <c r="G7948" t="s">
        <v>162</v>
      </c>
      <c r="H7948" t="s">
        <v>134</v>
      </c>
      <c r="I7948" t="s">
        <v>135</v>
      </c>
      <c r="J7948" t="s">
        <v>136</v>
      </c>
      <c r="K7948" t="s">
        <v>137</v>
      </c>
      <c r="L7948" t="s">
        <v>22656</v>
      </c>
      <c r="M7948" t="s">
        <v>22657</v>
      </c>
      <c r="N7948">
        <v>1.885277777</v>
      </c>
      <c r="O7948">
        <v>0</v>
      </c>
      <c r="P7948">
        <v>79</v>
      </c>
      <c r="Q7948">
        <v>0</v>
      </c>
      <c r="R7948">
        <v>0</v>
      </c>
      <c r="S7948">
        <v>0</v>
      </c>
      <c r="T7948">
        <v>4</v>
      </c>
      <c r="U7948">
        <v>0</v>
      </c>
      <c r="V7948">
        <v>0</v>
      </c>
      <c r="W7948">
        <v>0</v>
      </c>
      <c r="X7948">
        <v>20.457192175982346</v>
      </c>
      <c r="Y7948">
        <v>0</v>
      </c>
      <c r="Z7948">
        <v>0</v>
      </c>
      <c r="AA7948">
        <v>0</v>
      </c>
      <c r="AB7948">
        <v>3.2586454274318006</v>
      </c>
      <c r="AC7948">
        <v>0</v>
      </c>
      <c r="AD7948">
        <v>0</v>
      </c>
      <c r="AE7948">
        <v>23.715837603414148</v>
      </c>
    </row>
    <row r="7949" spans="1:31" x14ac:dyDescent="0.25">
      <c r="A7949">
        <v>1735218</v>
      </c>
      <c r="B7949">
        <v>1</v>
      </c>
      <c r="C7949" t="s">
        <v>81</v>
      </c>
      <c r="D7949" t="s">
        <v>112</v>
      </c>
      <c r="E7949" t="s">
        <v>150</v>
      </c>
      <c r="F7949" t="s">
        <v>22658</v>
      </c>
      <c r="G7949" t="s">
        <v>152</v>
      </c>
      <c r="H7949" t="s">
        <v>134</v>
      </c>
      <c r="I7949" t="s">
        <v>135</v>
      </c>
      <c r="J7949" t="s">
        <v>136</v>
      </c>
      <c r="K7949" t="s">
        <v>153</v>
      </c>
      <c r="L7949" t="s">
        <v>22659</v>
      </c>
      <c r="M7949" t="s">
        <v>22660</v>
      </c>
      <c r="N7949">
        <v>8.3919444439999999</v>
      </c>
      <c r="O7949">
        <v>0</v>
      </c>
      <c r="P7949">
        <v>6</v>
      </c>
      <c r="Q7949">
        <v>0</v>
      </c>
      <c r="R7949">
        <v>9</v>
      </c>
      <c r="S7949">
        <v>0</v>
      </c>
      <c r="T7949">
        <v>123</v>
      </c>
      <c r="U7949">
        <v>0</v>
      </c>
      <c r="V7949">
        <v>0</v>
      </c>
      <c r="W7949">
        <v>0</v>
      </c>
      <c r="X7949">
        <v>8.7652930792180648</v>
      </c>
      <c r="Y7949">
        <v>0</v>
      </c>
      <c r="Z7949">
        <v>23.889445264348939</v>
      </c>
      <c r="AA7949">
        <v>0</v>
      </c>
      <c r="AB7949">
        <v>975.68136423782823</v>
      </c>
      <c r="AC7949">
        <v>0</v>
      </c>
      <c r="AD7949">
        <v>0</v>
      </c>
      <c r="AE7949">
        <v>1008.3361025813953</v>
      </c>
    </row>
    <row r="7950" spans="1:31" x14ac:dyDescent="0.25">
      <c r="A7950">
        <v>1735467</v>
      </c>
      <c r="B7950">
        <v>1</v>
      </c>
      <c r="C7950" t="s">
        <v>80</v>
      </c>
      <c r="D7950" t="s">
        <v>83</v>
      </c>
      <c r="E7950" t="s">
        <v>171</v>
      </c>
      <c r="F7950" t="s">
        <v>22661</v>
      </c>
      <c r="G7950" t="s">
        <v>147</v>
      </c>
      <c r="H7950" t="s">
        <v>143</v>
      </c>
      <c r="I7950" t="s">
        <v>135</v>
      </c>
      <c r="J7950" t="s">
        <v>136</v>
      </c>
      <c r="K7950" t="s">
        <v>137</v>
      </c>
      <c r="L7950" t="s">
        <v>22662</v>
      </c>
      <c r="M7950" t="s">
        <v>22663</v>
      </c>
      <c r="N7950">
        <v>1.0786111110000001</v>
      </c>
      <c r="O7950">
        <v>0</v>
      </c>
      <c r="P7950">
        <v>1132</v>
      </c>
      <c r="Q7950">
        <v>0</v>
      </c>
      <c r="R7950">
        <v>0</v>
      </c>
      <c r="S7950">
        <v>1</v>
      </c>
      <c r="T7950">
        <v>193</v>
      </c>
      <c r="U7950">
        <v>2</v>
      </c>
      <c r="V7950">
        <v>1</v>
      </c>
      <c r="W7950">
        <v>0</v>
      </c>
      <c r="X7950">
        <v>370.22456173433915</v>
      </c>
      <c r="Y7950">
        <v>0</v>
      </c>
      <c r="Z7950">
        <v>0</v>
      </c>
      <c r="AA7950">
        <v>5.1437993780247213</v>
      </c>
      <c r="AB7950">
        <v>154.71812330023448</v>
      </c>
      <c r="AC7950">
        <v>750.14006403036933</v>
      </c>
      <c r="AD7950">
        <v>1.5849817809788722</v>
      </c>
      <c r="AE7950">
        <v>1281.8115302239466</v>
      </c>
    </row>
    <row r="7951" spans="1:31" x14ac:dyDescent="0.25">
      <c r="A7951">
        <v>1735424</v>
      </c>
      <c r="B7951">
        <v>1</v>
      </c>
      <c r="C7951" t="s">
        <v>80</v>
      </c>
      <c r="D7951" t="s">
        <v>90</v>
      </c>
      <c r="E7951" t="s">
        <v>131</v>
      </c>
      <c r="F7951" t="s">
        <v>22664</v>
      </c>
      <c r="G7951" t="s">
        <v>133</v>
      </c>
      <c r="H7951" t="s">
        <v>134</v>
      </c>
      <c r="I7951" t="s">
        <v>135</v>
      </c>
      <c r="J7951" t="s">
        <v>136</v>
      </c>
      <c r="K7951" t="s">
        <v>137</v>
      </c>
      <c r="L7951" t="s">
        <v>22665</v>
      </c>
      <c r="M7951" t="s">
        <v>22666</v>
      </c>
      <c r="N7951">
        <v>5.0533333330000003</v>
      </c>
      <c r="O7951">
        <v>0</v>
      </c>
      <c r="P7951">
        <v>2</v>
      </c>
      <c r="Q7951">
        <v>0</v>
      </c>
      <c r="R7951">
        <v>0</v>
      </c>
      <c r="S7951">
        <v>0</v>
      </c>
      <c r="T7951">
        <v>1</v>
      </c>
      <c r="U7951">
        <v>0</v>
      </c>
      <c r="V7951">
        <v>0</v>
      </c>
      <c r="W7951">
        <v>0</v>
      </c>
      <c r="X7951">
        <v>5.1006178333287888</v>
      </c>
      <c r="Y7951">
        <v>0</v>
      </c>
      <c r="Z7951">
        <v>0</v>
      </c>
      <c r="AA7951">
        <v>0</v>
      </c>
      <c r="AB7951">
        <v>0.44789539287256003</v>
      </c>
      <c r="AC7951">
        <v>0</v>
      </c>
      <c r="AD7951">
        <v>0</v>
      </c>
      <c r="AE7951">
        <v>5.548513226201349</v>
      </c>
    </row>
    <row r="7952" spans="1:31" x14ac:dyDescent="0.25">
      <c r="A7952">
        <v>1735330</v>
      </c>
      <c r="B7952">
        <v>1</v>
      </c>
      <c r="C7952" t="s">
        <v>81</v>
      </c>
      <c r="D7952" t="s">
        <v>115</v>
      </c>
      <c r="E7952" t="s">
        <v>160</v>
      </c>
      <c r="F7952" t="s">
        <v>22667</v>
      </c>
      <c r="G7952" t="s">
        <v>162</v>
      </c>
      <c r="H7952" t="s">
        <v>134</v>
      </c>
      <c r="I7952" t="s">
        <v>135</v>
      </c>
      <c r="J7952" t="s">
        <v>136</v>
      </c>
      <c r="K7952" t="s">
        <v>137</v>
      </c>
      <c r="L7952" t="s">
        <v>22668</v>
      </c>
      <c r="M7952" t="s">
        <v>22669</v>
      </c>
      <c r="N7952">
        <v>1.271111111</v>
      </c>
      <c r="O7952">
        <v>0</v>
      </c>
      <c r="P7952">
        <v>2</v>
      </c>
      <c r="Q7952">
        <v>0</v>
      </c>
      <c r="R7952">
        <v>0</v>
      </c>
      <c r="S7952">
        <v>0</v>
      </c>
      <c r="T7952">
        <v>1</v>
      </c>
      <c r="U7952">
        <v>0</v>
      </c>
      <c r="V7952">
        <v>0</v>
      </c>
      <c r="W7952">
        <v>0</v>
      </c>
      <c r="X7952">
        <v>0.2724643178491889</v>
      </c>
      <c r="Y7952">
        <v>0</v>
      </c>
      <c r="Z7952">
        <v>0</v>
      </c>
      <c r="AA7952">
        <v>0</v>
      </c>
      <c r="AB7952">
        <v>1.8273795148728886E-2</v>
      </c>
      <c r="AC7952">
        <v>0</v>
      </c>
      <c r="AD7952">
        <v>0</v>
      </c>
      <c r="AE7952">
        <v>0.2907381129979178</v>
      </c>
    </row>
    <row r="7953" spans="1:31" x14ac:dyDescent="0.25">
      <c r="A7953">
        <v>1735353</v>
      </c>
      <c r="B7953">
        <v>1</v>
      </c>
      <c r="C7953" t="s">
        <v>80</v>
      </c>
      <c r="D7953" t="s">
        <v>93</v>
      </c>
      <c r="E7953" t="s">
        <v>131</v>
      </c>
      <c r="F7953" t="s">
        <v>22670</v>
      </c>
      <c r="G7953" t="s">
        <v>133</v>
      </c>
      <c r="H7953" t="s">
        <v>134</v>
      </c>
      <c r="I7953" t="s">
        <v>135</v>
      </c>
      <c r="J7953" t="s">
        <v>136</v>
      </c>
      <c r="K7953" t="s">
        <v>137</v>
      </c>
      <c r="L7953" t="s">
        <v>22671</v>
      </c>
      <c r="M7953" t="s">
        <v>22672</v>
      </c>
      <c r="N7953">
        <v>3.116944444</v>
      </c>
      <c r="O7953">
        <v>0</v>
      </c>
      <c r="P7953">
        <v>1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1.3454075683124447E-2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1.3454075683124447E-2</v>
      </c>
    </row>
    <row r="7954" spans="1:31" x14ac:dyDescent="0.25">
      <c r="A7954">
        <v>1735167</v>
      </c>
      <c r="B7954">
        <v>1</v>
      </c>
      <c r="C7954" t="s">
        <v>80</v>
      </c>
      <c r="D7954" t="s">
        <v>82</v>
      </c>
      <c r="E7954" t="s">
        <v>140</v>
      </c>
      <c r="F7954" t="s">
        <v>22673</v>
      </c>
      <c r="G7954" t="s">
        <v>316</v>
      </c>
      <c r="H7954" t="s">
        <v>234</v>
      </c>
      <c r="I7954" t="s">
        <v>135</v>
      </c>
      <c r="J7954" t="s">
        <v>136</v>
      </c>
      <c r="K7954" t="s">
        <v>137</v>
      </c>
      <c r="L7954" t="s">
        <v>22674</v>
      </c>
      <c r="M7954" t="s">
        <v>22675</v>
      </c>
      <c r="N7954">
        <v>9.1388888000000001E-2</v>
      </c>
      <c r="O7954">
        <v>0</v>
      </c>
      <c r="P7954">
        <v>966</v>
      </c>
      <c r="Q7954">
        <v>0</v>
      </c>
      <c r="R7954">
        <v>0</v>
      </c>
      <c r="S7954">
        <v>4</v>
      </c>
      <c r="T7954">
        <v>1490</v>
      </c>
      <c r="U7954">
        <v>1</v>
      </c>
      <c r="V7954">
        <v>22</v>
      </c>
      <c r="W7954">
        <v>0</v>
      </c>
      <c r="X7954">
        <v>25.394257748907592</v>
      </c>
      <c r="Y7954">
        <v>0</v>
      </c>
      <c r="Z7954">
        <v>0</v>
      </c>
      <c r="AA7954">
        <v>17.192159782533594</v>
      </c>
      <c r="AB7954">
        <v>118.12422868018838</v>
      </c>
      <c r="AC7954">
        <v>5.2377278517634274</v>
      </c>
      <c r="AD7954">
        <v>9.8788233442219546</v>
      </c>
      <c r="AE7954">
        <v>175.82719740761496</v>
      </c>
    </row>
    <row r="7955" spans="1:31" x14ac:dyDescent="0.25">
      <c r="A7955">
        <v>1735161</v>
      </c>
      <c r="B7955">
        <v>1</v>
      </c>
      <c r="C7955" t="s">
        <v>80</v>
      </c>
      <c r="D7955" t="s">
        <v>96</v>
      </c>
      <c r="E7955" t="s">
        <v>160</v>
      </c>
      <c r="F7955" t="s">
        <v>1116</v>
      </c>
      <c r="G7955" t="s">
        <v>162</v>
      </c>
      <c r="H7955" t="s">
        <v>134</v>
      </c>
      <c r="I7955" t="s">
        <v>135</v>
      </c>
      <c r="J7955" t="s">
        <v>136</v>
      </c>
      <c r="K7955" t="s">
        <v>137</v>
      </c>
      <c r="L7955" t="s">
        <v>22676</v>
      </c>
      <c r="M7955" t="s">
        <v>22677</v>
      </c>
      <c r="N7955">
        <v>1.5261111110000001</v>
      </c>
      <c r="O7955">
        <v>0</v>
      </c>
      <c r="P7955">
        <v>197</v>
      </c>
      <c r="Q7955">
        <v>0</v>
      </c>
      <c r="R7955">
        <v>0</v>
      </c>
      <c r="S7955">
        <v>0</v>
      </c>
      <c r="T7955">
        <v>1</v>
      </c>
      <c r="U7955">
        <v>0</v>
      </c>
      <c r="V7955">
        <v>0</v>
      </c>
      <c r="W7955">
        <v>0</v>
      </c>
      <c r="X7955">
        <v>111.74049365878862</v>
      </c>
      <c r="Y7955">
        <v>0</v>
      </c>
      <c r="Z7955">
        <v>0</v>
      </c>
      <c r="AA7955">
        <v>0</v>
      </c>
      <c r="AB7955">
        <v>6.9754309397897405</v>
      </c>
      <c r="AC7955">
        <v>0</v>
      </c>
      <c r="AD7955">
        <v>0</v>
      </c>
      <c r="AE7955">
        <v>118.71592459857837</v>
      </c>
    </row>
    <row r="7956" spans="1:31" x14ac:dyDescent="0.25">
      <c r="A7956">
        <v>1735207</v>
      </c>
      <c r="B7956">
        <v>1</v>
      </c>
      <c r="C7956" t="s">
        <v>81</v>
      </c>
      <c r="D7956" t="s">
        <v>120</v>
      </c>
      <c r="E7956" t="s">
        <v>131</v>
      </c>
      <c r="F7956" t="s">
        <v>22678</v>
      </c>
      <c r="G7956" t="s">
        <v>242</v>
      </c>
      <c r="H7956" t="s">
        <v>134</v>
      </c>
      <c r="I7956" t="s">
        <v>135</v>
      </c>
      <c r="J7956" t="s">
        <v>136</v>
      </c>
      <c r="K7956" t="s">
        <v>137</v>
      </c>
      <c r="L7956" t="s">
        <v>22679</v>
      </c>
      <c r="M7956" t="s">
        <v>22680</v>
      </c>
      <c r="N7956">
        <v>1.9694444440000001</v>
      </c>
      <c r="O7956">
        <v>0</v>
      </c>
      <c r="P7956">
        <v>7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4.106707949159226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4.106707949159226</v>
      </c>
    </row>
    <row r="7957" spans="1:31" x14ac:dyDescent="0.25">
      <c r="A7957">
        <v>1735413</v>
      </c>
      <c r="B7957">
        <v>1</v>
      </c>
      <c r="C7957" t="s">
        <v>81</v>
      </c>
      <c r="D7957" t="s">
        <v>124</v>
      </c>
      <c r="E7957" t="s">
        <v>131</v>
      </c>
      <c r="F7957" t="s">
        <v>22681</v>
      </c>
      <c r="G7957" t="s">
        <v>133</v>
      </c>
      <c r="H7957" t="s">
        <v>134</v>
      </c>
      <c r="I7957" t="s">
        <v>135</v>
      </c>
      <c r="J7957" t="s">
        <v>136</v>
      </c>
      <c r="K7957" t="s">
        <v>137</v>
      </c>
      <c r="L7957" t="s">
        <v>22682</v>
      </c>
      <c r="M7957" t="s">
        <v>22683</v>
      </c>
      <c r="N7957">
        <v>0.85583333299999997</v>
      </c>
      <c r="O7957">
        <v>0</v>
      </c>
      <c r="P7957">
        <v>3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6.2408781646423342E-2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6.2408781646423342E-2</v>
      </c>
    </row>
    <row r="7958" spans="1:31" x14ac:dyDescent="0.25">
      <c r="A7958">
        <v>1735247</v>
      </c>
      <c r="B7958">
        <v>1</v>
      </c>
      <c r="C7958" t="s">
        <v>80</v>
      </c>
      <c r="D7958" t="s">
        <v>100</v>
      </c>
      <c r="E7958" t="s">
        <v>140</v>
      </c>
      <c r="F7958" t="s">
        <v>1997</v>
      </c>
      <c r="G7958" t="s">
        <v>147</v>
      </c>
      <c r="H7958" t="s">
        <v>143</v>
      </c>
      <c r="I7958" t="s">
        <v>135</v>
      </c>
      <c r="J7958" t="s">
        <v>136</v>
      </c>
      <c r="K7958" t="s">
        <v>137</v>
      </c>
      <c r="L7958" t="s">
        <v>22684</v>
      </c>
      <c r="M7958" t="s">
        <v>22685</v>
      </c>
      <c r="N7958">
        <v>0.57138888799999998</v>
      </c>
      <c r="O7958">
        <v>5</v>
      </c>
      <c r="P7958">
        <v>1499</v>
      </c>
      <c r="Q7958">
        <v>29</v>
      </c>
      <c r="R7958">
        <v>308</v>
      </c>
      <c r="S7958">
        <v>15</v>
      </c>
      <c r="T7958">
        <v>207</v>
      </c>
      <c r="U7958">
        <v>0</v>
      </c>
      <c r="V7958">
        <v>0</v>
      </c>
      <c r="W7958">
        <v>8.803404340729557</v>
      </c>
      <c r="X7958">
        <v>164.89370565548404</v>
      </c>
      <c r="Y7958">
        <v>76.032391846940101</v>
      </c>
      <c r="Z7958">
        <v>60.922190529959082</v>
      </c>
      <c r="AA7958">
        <v>14.320211102635765</v>
      </c>
      <c r="AB7958">
        <v>75.202202450226622</v>
      </c>
      <c r="AC7958">
        <v>0</v>
      </c>
      <c r="AD7958">
        <v>0</v>
      </c>
      <c r="AE7958">
        <v>400.17410592597514</v>
      </c>
    </row>
    <row r="7959" spans="1:31" x14ac:dyDescent="0.25">
      <c r="A7959">
        <v>1735390</v>
      </c>
      <c r="B7959">
        <v>1</v>
      </c>
      <c r="C7959" t="s">
        <v>81</v>
      </c>
      <c r="D7959" t="s">
        <v>113</v>
      </c>
      <c r="E7959" t="s">
        <v>140</v>
      </c>
      <c r="F7959" t="s">
        <v>22686</v>
      </c>
      <c r="G7959" t="s">
        <v>147</v>
      </c>
      <c r="H7959" t="s">
        <v>143</v>
      </c>
      <c r="I7959" t="s">
        <v>135</v>
      </c>
      <c r="J7959" t="s">
        <v>136</v>
      </c>
      <c r="K7959" t="s">
        <v>137</v>
      </c>
      <c r="L7959" t="s">
        <v>22687</v>
      </c>
      <c r="M7959" t="s">
        <v>22688</v>
      </c>
      <c r="N7959">
        <v>0.70111111100000001</v>
      </c>
      <c r="O7959">
        <v>0</v>
      </c>
      <c r="P7959">
        <v>1417</v>
      </c>
      <c r="Q7959">
        <v>6</v>
      </c>
      <c r="R7959">
        <v>31</v>
      </c>
      <c r="S7959">
        <v>1</v>
      </c>
      <c r="T7959">
        <v>268</v>
      </c>
      <c r="U7959">
        <v>0</v>
      </c>
      <c r="V7959">
        <v>0</v>
      </c>
      <c r="W7959">
        <v>0</v>
      </c>
      <c r="X7959">
        <v>181.4625753042402</v>
      </c>
      <c r="Y7959">
        <v>12.657005444501392</v>
      </c>
      <c r="Z7959">
        <v>37.496879012977686</v>
      </c>
      <c r="AA7959">
        <v>2.088884275546059</v>
      </c>
      <c r="AB7959">
        <v>66.595309091446396</v>
      </c>
      <c r="AC7959">
        <v>0</v>
      </c>
      <c r="AD7959">
        <v>0</v>
      </c>
      <c r="AE7959">
        <v>300.30065312871176</v>
      </c>
    </row>
    <row r="7960" spans="1:31" x14ac:dyDescent="0.25">
      <c r="A7960">
        <v>1735313</v>
      </c>
      <c r="B7960">
        <v>1</v>
      </c>
      <c r="C7960" t="s">
        <v>81</v>
      </c>
      <c r="D7960" t="s">
        <v>114</v>
      </c>
      <c r="E7960" t="s">
        <v>140</v>
      </c>
      <c r="F7960" t="s">
        <v>22689</v>
      </c>
      <c r="G7960" t="s">
        <v>152</v>
      </c>
      <c r="H7960" t="s">
        <v>143</v>
      </c>
      <c r="I7960" t="s">
        <v>135</v>
      </c>
      <c r="J7960" t="s">
        <v>136</v>
      </c>
      <c r="K7960" t="s">
        <v>153</v>
      </c>
      <c r="L7960" t="s">
        <v>22690</v>
      </c>
      <c r="M7960" t="s">
        <v>22691</v>
      </c>
      <c r="N7960">
        <v>1.416666666</v>
      </c>
      <c r="O7960">
        <v>0</v>
      </c>
      <c r="P7960">
        <v>356</v>
      </c>
      <c r="Q7960">
        <v>0</v>
      </c>
      <c r="R7960">
        <v>8</v>
      </c>
      <c r="S7960">
        <v>0</v>
      </c>
      <c r="T7960">
        <v>18</v>
      </c>
      <c r="U7960">
        <v>0</v>
      </c>
      <c r="V7960">
        <v>0</v>
      </c>
      <c r="W7960">
        <v>0</v>
      </c>
      <c r="X7960">
        <v>32.784860602029667</v>
      </c>
      <c r="Y7960">
        <v>0</v>
      </c>
      <c r="Z7960">
        <v>0.64501503200261334</v>
      </c>
      <c r="AA7960">
        <v>0</v>
      </c>
      <c r="AB7960">
        <v>35.707937844391758</v>
      </c>
      <c r="AC7960">
        <v>0</v>
      </c>
      <c r="AD7960">
        <v>0</v>
      </c>
      <c r="AE7960">
        <v>69.137813478424036</v>
      </c>
    </row>
    <row r="7961" spans="1:31" x14ac:dyDescent="0.25">
      <c r="A7961">
        <v>1735370</v>
      </c>
      <c r="B7961">
        <v>1</v>
      </c>
      <c r="C7961" t="s">
        <v>80</v>
      </c>
      <c r="D7961" t="s">
        <v>85</v>
      </c>
      <c r="E7961" t="s">
        <v>131</v>
      </c>
      <c r="F7961" t="s">
        <v>22692</v>
      </c>
      <c r="G7961" t="s">
        <v>133</v>
      </c>
      <c r="H7961" t="s">
        <v>134</v>
      </c>
      <c r="I7961" t="s">
        <v>135</v>
      </c>
      <c r="J7961" t="s">
        <v>136</v>
      </c>
      <c r="K7961" t="s">
        <v>137</v>
      </c>
      <c r="L7961" t="s">
        <v>22693</v>
      </c>
      <c r="M7961" t="s">
        <v>22694</v>
      </c>
      <c r="N7961">
        <v>2.7997222220000002</v>
      </c>
      <c r="O7961">
        <v>0</v>
      </c>
      <c r="P7961">
        <v>11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6.806491947994882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6.806491947994882</v>
      </c>
    </row>
    <row r="7962" spans="1:31" x14ac:dyDescent="0.25">
      <c r="A7962">
        <v>1735476</v>
      </c>
      <c r="B7962">
        <v>1</v>
      </c>
      <c r="C7962" t="s">
        <v>80</v>
      </c>
      <c r="D7962" t="s">
        <v>103</v>
      </c>
      <c r="E7962" t="s">
        <v>131</v>
      </c>
      <c r="F7962" t="s">
        <v>22695</v>
      </c>
      <c r="G7962" t="s">
        <v>133</v>
      </c>
      <c r="H7962" t="s">
        <v>134</v>
      </c>
      <c r="I7962" t="s">
        <v>135</v>
      </c>
      <c r="J7962" t="s">
        <v>136</v>
      </c>
      <c r="K7962" t="s">
        <v>137</v>
      </c>
      <c r="L7962" t="s">
        <v>22696</v>
      </c>
      <c r="M7962" t="s">
        <v>22697</v>
      </c>
      <c r="N7962">
        <v>1.6525000000000001</v>
      </c>
      <c r="O7962">
        <v>0</v>
      </c>
      <c r="P7962">
        <v>1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7.6407201569061667E-2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7.6407201569061667E-2</v>
      </c>
    </row>
    <row r="7963" spans="1:31" x14ac:dyDescent="0.25">
      <c r="A7963">
        <v>1735496</v>
      </c>
      <c r="B7963">
        <v>1</v>
      </c>
      <c r="C7963" t="s">
        <v>81</v>
      </c>
      <c r="D7963" t="s">
        <v>113</v>
      </c>
      <c r="E7963" t="s">
        <v>160</v>
      </c>
      <c r="F7963" t="s">
        <v>22698</v>
      </c>
      <c r="G7963" t="s">
        <v>162</v>
      </c>
      <c r="H7963" t="s">
        <v>134</v>
      </c>
      <c r="I7963" t="s">
        <v>135</v>
      </c>
      <c r="J7963" t="s">
        <v>136</v>
      </c>
      <c r="K7963" t="s">
        <v>137</v>
      </c>
      <c r="L7963" t="s">
        <v>22699</v>
      </c>
      <c r="M7963" t="s">
        <v>22700</v>
      </c>
      <c r="N7963">
        <v>0.60888888799999996</v>
      </c>
      <c r="O7963">
        <v>0</v>
      </c>
      <c r="P7963">
        <v>1</v>
      </c>
      <c r="Q7963">
        <v>0</v>
      </c>
      <c r="R7963">
        <v>1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0.33375335336312895</v>
      </c>
      <c r="Y7963">
        <v>0</v>
      </c>
      <c r="Z7963">
        <v>3.631754098E-2</v>
      </c>
      <c r="AA7963">
        <v>0</v>
      </c>
      <c r="AB7963">
        <v>0</v>
      </c>
      <c r="AC7963">
        <v>0</v>
      </c>
      <c r="AD7963">
        <v>0</v>
      </c>
      <c r="AE7963">
        <v>0.37007089434312895</v>
      </c>
    </row>
    <row r="7964" spans="1:31" x14ac:dyDescent="0.25">
      <c r="A7964">
        <v>1735187</v>
      </c>
      <c r="B7964">
        <v>1</v>
      </c>
      <c r="C7964" t="s">
        <v>81</v>
      </c>
      <c r="D7964" t="s">
        <v>128</v>
      </c>
      <c r="E7964" t="s">
        <v>140</v>
      </c>
      <c r="F7964" t="s">
        <v>22701</v>
      </c>
      <c r="G7964" t="s">
        <v>147</v>
      </c>
      <c r="H7964" t="s">
        <v>143</v>
      </c>
      <c r="I7964" t="s">
        <v>135</v>
      </c>
      <c r="J7964" t="s">
        <v>136</v>
      </c>
      <c r="K7964" t="s">
        <v>137</v>
      </c>
      <c r="L7964" t="s">
        <v>22702</v>
      </c>
      <c r="M7964" t="s">
        <v>22703</v>
      </c>
      <c r="N7964">
        <v>0.114722222</v>
      </c>
      <c r="O7964">
        <v>0</v>
      </c>
      <c r="P7964">
        <v>505</v>
      </c>
      <c r="Q7964">
        <v>1</v>
      </c>
      <c r="R7964">
        <v>62</v>
      </c>
      <c r="S7964">
        <v>3</v>
      </c>
      <c r="T7964">
        <v>105</v>
      </c>
      <c r="U7964">
        <v>1</v>
      </c>
      <c r="V7964">
        <v>0</v>
      </c>
      <c r="W7964">
        <v>0</v>
      </c>
      <c r="X7964">
        <v>10.808022692151532</v>
      </c>
      <c r="Y7964">
        <v>1.431322602640074</v>
      </c>
      <c r="Z7964">
        <v>1.1101544522423172</v>
      </c>
      <c r="AA7964">
        <v>0.55624236810087757</v>
      </c>
      <c r="AB7964">
        <v>5.6289017949411724</v>
      </c>
      <c r="AC7964">
        <v>1.0880469270416608</v>
      </c>
      <c r="AD7964">
        <v>0</v>
      </c>
      <c r="AE7964">
        <v>20.622690837117634</v>
      </c>
    </row>
    <row r="7965" spans="1:31" x14ac:dyDescent="0.25">
      <c r="A7965">
        <v>1735333</v>
      </c>
      <c r="B7965">
        <v>1</v>
      </c>
      <c r="C7965" t="s">
        <v>80</v>
      </c>
      <c r="D7965" t="s">
        <v>104</v>
      </c>
      <c r="E7965" t="s">
        <v>160</v>
      </c>
      <c r="F7965" t="s">
        <v>22704</v>
      </c>
      <c r="G7965" t="s">
        <v>305</v>
      </c>
      <c r="H7965" t="s">
        <v>134</v>
      </c>
      <c r="I7965" t="s">
        <v>135</v>
      </c>
      <c r="J7965" t="s">
        <v>136</v>
      </c>
      <c r="K7965" t="s">
        <v>137</v>
      </c>
      <c r="L7965" t="s">
        <v>22705</v>
      </c>
      <c r="M7965" t="s">
        <v>22706</v>
      </c>
      <c r="N7965">
        <v>2.9883333329999999</v>
      </c>
      <c r="O7965">
        <v>0</v>
      </c>
      <c r="P7965">
        <v>30</v>
      </c>
      <c r="Q7965">
        <v>0</v>
      </c>
      <c r="R7965">
        <v>0</v>
      </c>
      <c r="S7965">
        <v>0</v>
      </c>
      <c r="T7965">
        <v>2</v>
      </c>
      <c r="U7965">
        <v>0</v>
      </c>
      <c r="V7965">
        <v>0</v>
      </c>
      <c r="W7965">
        <v>0</v>
      </c>
      <c r="X7965">
        <v>17.092078414660953</v>
      </c>
      <c r="Y7965">
        <v>0</v>
      </c>
      <c r="Z7965">
        <v>0</v>
      </c>
      <c r="AA7965">
        <v>0</v>
      </c>
      <c r="AB7965">
        <v>3.7251309897129925</v>
      </c>
      <c r="AC7965">
        <v>0</v>
      </c>
      <c r="AD7965">
        <v>0</v>
      </c>
      <c r="AE7965">
        <v>20.817209404373948</v>
      </c>
    </row>
    <row r="7966" spans="1:31" x14ac:dyDescent="0.25">
      <c r="A7966">
        <v>1735310</v>
      </c>
      <c r="B7966">
        <v>1</v>
      </c>
      <c r="C7966" t="s">
        <v>80</v>
      </c>
      <c r="D7966" t="s">
        <v>94</v>
      </c>
      <c r="E7966" t="s">
        <v>314</v>
      </c>
      <c r="F7966" t="s">
        <v>22707</v>
      </c>
      <c r="G7966" t="s">
        <v>173</v>
      </c>
      <c r="H7966" t="s">
        <v>143</v>
      </c>
      <c r="I7966" t="s">
        <v>135</v>
      </c>
      <c r="J7966" t="s">
        <v>136</v>
      </c>
      <c r="K7966" t="s">
        <v>153</v>
      </c>
      <c r="L7966" t="s">
        <v>22708</v>
      </c>
      <c r="M7966" t="s">
        <v>22709</v>
      </c>
      <c r="N7966">
        <v>0.623611111</v>
      </c>
      <c r="O7966">
        <v>5</v>
      </c>
      <c r="P7966">
        <v>14</v>
      </c>
      <c r="Q7966">
        <v>44</v>
      </c>
      <c r="R7966">
        <v>123</v>
      </c>
      <c r="S7966">
        <v>3</v>
      </c>
      <c r="T7966">
        <v>30</v>
      </c>
      <c r="U7966">
        <v>2</v>
      </c>
      <c r="V7966">
        <v>0</v>
      </c>
      <c r="W7966">
        <v>0.62368005237958346</v>
      </c>
      <c r="X7966">
        <v>1.2377671254616835</v>
      </c>
      <c r="Y7966">
        <v>16.262290138954558</v>
      </c>
      <c r="Z7966">
        <v>22.723485089341725</v>
      </c>
      <c r="AA7966">
        <v>3.5985300655042671</v>
      </c>
      <c r="AB7966">
        <v>8.598876378628276</v>
      </c>
      <c r="AC7966">
        <v>23.335213120812799</v>
      </c>
      <c r="AD7966">
        <v>0</v>
      </c>
      <c r="AE7966">
        <v>76.379841971082882</v>
      </c>
    </row>
    <row r="7967" spans="1:31" x14ac:dyDescent="0.25">
      <c r="A7967">
        <v>1735250</v>
      </c>
      <c r="B7967">
        <v>1</v>
      </c>
      <c r="C7967" t="s">
        <v>80</v>
      </c>
      <c r="D7967" t="s">
        <v>101</v>
      </c>
      <c r="E7967" t="s">
        <v>131</v>
      </c>
      <c r="F7967" t="s">
        <v>22710</v>
      </c>
      <c r="G7967" t="s">
        <v>242</v>
      </c>
      <c r="H7967" t="s">
        <v>134</v>
      </c>
      <c r="I7967" t="s">
        <v>135</v>
      </c>
      <c r="J7967" t="s">
        <v>136</v>
      </c>
      <c r="K7967" t="s">
        <v>137</v>
      </c>
      <c r="L7967" t="s">
        <v>22711</v>
      </c>
      <c r="M7967" t="s">
        <v>22712</v>
      </c>
      <c r="N7967">
        <v>10.502777777</v>
      </c>
      <c r="O7967">
        <v>0</v>
      </c>
      <c r="P7967">
        <v>7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16.72148836360368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16.72148836360368</v>
      </c>
    </row>
    <row r="7968" spans="1:31" x14ac:dyDescent="0.25">
      <c r="A7968">
        <v>1735204</v>
      </c>
      <c r="B7968">
        <v>1</v>
      </c>
      <c r="C7968" t="s">
        <v>80</v>
      </c>
      <c r="D7968" t="s">
        <v>94</v>
      </c>
      <c r="E7968" t="s">
        <v>140</v>
      </c>
      <c r="F7968" t="s">
        <v>5802</v>
      </c>
      <c r="G7968" t="s">
        <v>316</v>
      </c>
      <c r="H7968" t="s">
        <v>143</v>
      </c>
      <c r="I7968" t="s">
        <v>135</v>
      </c>
      <c r="J7968" t="s">
        <v>136</v>
      </c>
      <c r="K7968" t="s">
        <v>137</v>
      </c>
      <c r="L7968" t="s">
        <v>22713</v>
      </c>
      <c r="M7968" t="s">
        <v>22463</v>
      </c>
      <c r="N7968">
        <v>0.19888888800000001</v>
      </c>
      <c r="O7968">
        <v>3</v>
      </c>
      <c r="P7968">
        <v>3187</v>
      </c>
      <c r="Q7968">
        <v>68</v>
      </c>
      <c r="R7968">
        <v>514</v>
      </c>
      <c r="S7968">
        <v>28</v>
      </c>
      <c r="T7968">
        <v>328</v>
      </c>
      <c r="U7968">
        <v>6</v>
      </c>
      <c r="V7968">
        <v>0</v>
      </c>
      <c r="W7968">
        <v>0.34980383154423667</v>
      </c>
      <c r="X7968">
        <v>66.804293165674537</v>
      </c>
      <c r="Y7968">
        <v>10.907358971302667</v>
      </c>
      <c r="Z7968">
        <v>25.787670061526882</v>
      </c>
      <c r="AA7968">
        <v>17.678125223207982</v>
      </c>
      <c r="AB7968">
        <v>19.090316382155109</v>
      </c>
      <c r="AC7968">
        <v>9.7781118048915125</v>
      </c>
      <c r="AD7968">
        <v>0</v>
      </c>
      <c r="AE7968">
        <v>150.39567944030296</v>
      </c>
    </row>
    <row r="7969" spans="1:31" x14ac:dyDescent="0.25">
      <c r="A7969">
        <v>1735350</v>
      </c>
      <c r="B7969">
        <v>1</v>
      </c>
      <c r="C7969" t="s">
        <v>81</v>
      </c>
      <c r="D7969" t="s">
        <v>123</v>
      </c>
      <c r="E7969" t="s">
        <v>314</v>
      </c>
      <c r="F7969" t="s">
        <v>22714</v>
      </c>
      <c r="G7969" t="s">
        <v>147</v>
      </c>
      <c r="H7969" t="s">
        <v>143</v>
      </c>
      <c r="I7969" t="s">
        <v>135</v>
      </c>
      <c r="J7969" t="s">
        <v>136</v>
      </c>
      <c r="K7969" t="s">
        <v>137</v>
      </c>
      <c r="L7969" t="s">
        <v>22715</v>
      </c>
      <c r="M7969" t="s">
        <v>22716</v>
      </c>
      <c r="N7969">
        <v>0.75083333299999999</v>
      </c>
      <c r="O7969">
        <v>0</v>
      </c>
      <c r="P7969">
        <v>2195</v>
      </c>
      <c r="Q7969">
        <v>0</v>
      </c>
      <c r="R7969">
        <v>158</v>
      </c>
      <c r="S7969">
        <v>21</v>
      </c>
      <c r="T7969">
        <v>465</v>
      </c>
      <c r="U7969">
        <v>17</v>
      </c>
      <c r="V7969">
        <v>14</v>
      </c>
      <c r="W7969">
        <v>0</v>
      </c>
      <c r="X7969">
        <v>372.0733877033274</v>
      </c>
      <c r="Y7969">
        <v>0</v>
      </c>
      <c r="Z7969">
        <v>34.575299079906486</v>
      </c>
      <c r="AA7969">
        <v>525.95438075664606</v>
      </c>
      <c r="AB7969">
        <v>284.80365821849773</v>
      </c>
      <c r="AC7969">
        <v>589.86710870876379</v>
      </c>
      <c r="AD7969">
        <v>65.546957708613022</v>
      </c>
      <c r="AE7969">
        <v>1872.8207921757546</v>
      </c>
    </row>
    <row r="7970" spans="1:31" x14ac:dyDescent="0.25">
      <c r="A7970">
        <v>1735244</v>
      </c>
      <c r="B7970">
        <v>1</v>
      </c>
      <c r="C7970" t="s">
        <v>81</v>
      </c>
      <c r="D7970" t="s">
        <v>118</v>
      </c>
      <c r="E7970" t="s">
        <v>150</v>
      </c>
      <c r="F7970" t="s">
        <v>22717</v>
      </c>
      <c r="G7970" t="s">
        <v>152</v>
      </c>
      <c r="H7970" t="s">
        <v>134</v>
      </c>
      <c r="I7970" t="s">
        <v>135</v>
      </c>
      <c r="J7970" t="s">
        <v>136</v>
      </c>
      <c r="K7970" t="s">
        <v>153</v>
      </c>
      <c r="L7970" t="s">
        <v>22718</v>
      </c>
      <c r="M7970" t="s">
        <v>22719</v>
      </c>
      <c r="N7970">
        <v>8.1034027769999994</v>
      </c>
      <c r="O7970">
        <v>0</v>
      </c>
      <c r="P7970">
        <v>126</v>
      </c>
      <c r="Q7970">
        <v>0</v>
      </c>
      <c r="R7970">
        <v>3</v>
      </c>
      <c r="S7970">
        <v>0</v>
      </c>
      <c r="T7970">
        <v>7</v>
      </c>
      <c r="U7970">
        <v>0</v>
      </c>
      <c r="V7970">
        <v>0</v>
      </c>
      <c r="W7970">
        <v>0</v>
      </c>
      <c r="X7970">
        <v>96.84347173362049</v>
      </c>
      <c r="Y7970">
        <v>0</v>
      </c>
      <c r="Z7970">
        <v>3.1485052553738889E-3</v>
      </c>
      <c r="AA7970">
        <v>0</v>
      </c>
      <c r="AB7970">
        <v>37.558491577321597</v>
      </c>
      <c r="AC7970">
        <v>0</v>
      </c>
      <c r="AD7970">
        <v>0</v>
      </c>
      <c r="AE7970">
        <v>134.40511181619746</v>
      </c>
    </row>
    <row r="7971" spans="1:31" x14ac:dyDescent="0.25">
      <c r="A7971">
        <v>1735410</v>
      </c>
      <c r="B7971">
        <v>1</v>
      </c>
      <c r="C7971" t="s">
        <v>80</v>
      </c>
      <c r="D7971" t="s">
        <v>103</v>
      </c>
      <c r="E7971" t="s">
        <v>131</v>
      </c>
      <c r="F7971" t="s">
        <v>22720</v>
      </c>
      <c r="G7971" t="s">
        <v>238</v>
      </c>
      <c r="H7971" t="s">
        <v>134</v>
      </c>
      <c r="I7971" t="s">
        <v>135</v>
      </c>
      <c r="J7971" t="s">
        <v>136</v>
      </c>
      <c r="K7971" t="s">
        <v>137</v>
      </c>
      <c r="L7971" t="s">
        <v>22721</v>
      </c>
      <c r="M7971" t="s">
        <v>22722</v>
      </c>
      <c r="N7971">
        <v>0.81138888799999997</v>
      </c>
      <c r="O7971">
        <v>0</v>
      </c>
      <c r="P7971">
        <v>5</v>
      </c>
      <c r="Q7971">
        <v>0</v>
      </c>
      <c r="R7971">
        <v>0</v>
      </c>
      <c r="S7971">
        <v>0</v>
      </c>
      <c r="T7971">
        <v>2</v>
      </c>
      <c r="U7971">
        <v>0</v>
      </c>
      <c r="V7971">
        <v>0</v>
      </c>
      <c r="W7971">
        <v>0</v>
      </c>
      <c r="X7971">
        <v>0.90987299565811064</v>
      </c>
      <c r="Y7971">
        <v>0</v>
      </c>
      <c r="Z7971">
        <v>0</v>
      </c>
      <c r="AA7971">
        <v>0</v>
      </c>
      <c r="AB7971">
        <v>0.62793707738120763</v>
      </c>
      <c r="AC7971">
        <v>0</v>
      </c>
      <c r="AD7971">
        <v>0</v>
      </c>
      <c r="AE7971">
        <v>1.5378100730393183</v>
      </c>
    </row>
    <row r="7972" spans="1:31" x14ac:dyDescent="0.25">
      <c r="A7972">
        <v>1735416</v>
      </c>
      <c r="B7972">
        <v>1</v>
      </c>
      <c r="C7972" t="s">
        <v>80</v>
      </c>
      <c r="D7972" t="s">
        <v>82</v>
      </c>
      <c r="E7972" t="s">
        <v>131</v>
      </c>
      <c r="F7972" t="s">
        <v>22723</v>
      </c>
      <c r="G7972" t="s">
        <v>242</v>
      </c>
      <c r="H7972" t="s">
        <v>134</v>
      </c>
      <c r="I7972" t="s">
        <v>135</v>
      </c>
      <c r="J7972" t="s">
        <v>136</v>
      </c>
      <c r="K7972" t="s">
        <v>137</v>
      </c>
      <c r="L7972" t="s">
        <v>22724</v>
      </c>
      <c r="M7972" t="s">
        <v>22725</v>
      </c>
      <c r="N7972">
        <v>6.0625</v>
      </c>
      <c r="O7972">
        <v>0</v>
      </c>
      <c r="P7972">
        <v>8</v>
      </c>
      <c r="Q7972">
        <v>0</v>
      </c>
      <c r="R7972">
        <v>0</v>
      </c>
      <c r="S7972">
        <v>0</v>
      </c>
      <c r="T7972">
        <v>1</v>
      </c>
      <c r="U7972">
        <v>0</v>
      </c>
      <c r="V7972">
        <v>0</v>
      </c>
      <c r="W7972">
        <v>0</v>
      </c>
      <c r="X7972">
        <v>22.483136119877582</v>
      </c>
      <c r="Y7972">
        <v>0</v>
      </c>
      <c r="Z7972">
        <v>0</v>
      </c>
      <c r="AA7972">
        <v>0</v>
      </c>
      <c r="AB7972">
        <v>29.924902167988055</v>
      </c>
      <c r="AC7972">
        <v>0</v>
      </c>
      <c r="AD7972">
        <v>0</v>
      </c>
      <c r="AE7972">
        <v>52.408038287865637</v>
      </c>
    </row>
    <row r="7973" spans="1:31" x14ac:dyDescent="0.25">
      <c r="A7973">
        <v>1735267</v>
      </c>
      <c r="B7973">
        <v>1</v>
      </c>
      <c r="C7973" t="s">
        <v>81</v>
      </c>
      <c r="D7973" t="s">
        <v>127</v>
      </c>
      <c r="E7973" t="s">
        <v>131</v>
      </c>
      <c r="F7973" t="s">
        <v>22726</v>
      </c>
      <c r="G7973" t="s">
        <v>133</v>
      </c>
      <c r="H7973" t="s">
        <v>134</v>
      </c>
      <c r="I7973" t="s">
        <v>135</v>
      </c>
      <c r="J7973" t="s">
        <v>136</v>
      </c>
      <c r="K7973" t="s">
        <v>137</v>
      </c>
      <c r="L7973" t="s">
        <v>22727</v>
      </c>
      <c r="M7973" t="s">
        <v>22728</v>
      </c>
      <c r="N7973">
        <v>4.2549999999999999</v>
      </c>
      <c r="O7973">
        <v>0</v>
      </c>
      <c r="P7973">
        <v>1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1.0247236973361251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1.0247236973361251</v>
      </c>
    </row>
    <row r="7974" spans="1:31" x14ac:dyDescent="0.25">
      <c r="A7974">
        <v>1735459</v>
      </c>
      <c r="B7974">
        <v>1</v>
      </c>
      <c r="C7974" t="s">
        <v>81</v>
      </c>
      <c r="D7974" t="s">
        <v>118</v>
      </c>
      <c r="E7974" t="s">
        <v>160</v>
      </c>
      <c r="F7974" t="s">
        <v>22729</v>
      </c>
      <c r="G7974" t="s">
        <v>575</v>
      </c>
      <c r="H7974" t="s">
        <v>134</v>
      </c>
      <c r="I7974" t="s">
        <v>135</v>
      </c>
      <c r="J7974" t="s">
        <v>136</v>
      </c>
      <c r="K7974" t="s">
        <v>137</v>
      </c>
      <c r="L7974" t="s">
        <v>22730</v>
      </c>
      <c r="M7974" t="s">
        <v>22731</v>
      </c>
      <c r="N7974">
        <v>5.0291666660000001</v>
      </c>
      <c r="O7974">
        <v>0</v>
      </c>
      <c r="P7974">
        <v>1</v>
      </c>
      <c r="Q7974">
        <v>0</v>
      </c>
      <c r="R7974">
        <v>2</v>
      </c>
      <c r="S7974">
        <v>0</v>
      </c>
      <c r="T7974">
        <v>1</v>
      </c>
      <c r="U7974">
        <v>0</v>
      </c>
      <c r="V7974">
        <v>0</v>
      </c>
      <c r="W7974">
        <v>0</v>
      </c>
      <c r="X7974">
        <v>1.6498254394675278</v>
      </c>
      <c r="Y7974">
        <v>0</v>
      </c>
      <c r="Z7974">
        <v>1.1485811266857109</v>
      </c>
      <c r="AA7974">
        <v>0</v>
      </c>
      <c r="AB7974">
        <v>0.78420288059462229</v>
      </c>
      <c r="AC7974">
        <v>0</v>
      </c>
      <c r="AD7974">
        <v>0</v>
      </c>
      <c r="AE7974">
        <v>3.5826094467478611</v>
      </c>
    </row>
    <row r="7975" spans="1:31" x14ac:dyDescent="0.25">
      <c r="A7975">
        <v>1735536</v>
      </c>
      <c r="B7975">
        <v>1</v>
      </c>
      <c r="C7975" t="s">
        <v>81</v>
      </c>
      <c r="D7975" t="s">
        <v>117</v>
      </c>
      <c r="E7975" t="s">
        <v>171</v>
      </c>
      <c r="F7975" t="s">
        <v>22732</v>
      </c>
      <c r="G7975" t="s">
        <v>295</v>
      </c>
      <c r="H7975" t="s">
        <v>143</v>
      </c>
      <c r="I7975" t="s">
        <v>135</v>
      </c>
      <c r="J7975" t="s">
        <v>136</v>
      </c>
      <c r="K7975" t="s">
        <v>137</v>
      </c>
      <c r="L7975" t="s">
        <v>22733</v>
      </c>
      <c r="M7975" t="s">
        <v>22734</v>
      </c>
      <c r="N7975">
        <v>0.75194444400000005</v>
      </c>
      <c r="O7975">
        <v>0</v>
      </c>
      <c r="P7975">
        <v>49</v>
      </c>
      <c r="Q7975">
        <v>0</v>
      </c>
      <c r="R7975">
        <v>2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5.1182450965083612</v>
      </c>
      <c r="Y7975">
        <v>0</v>
      </c>
      <c r="Z7975">
        <v>2.2828970159853336E-2</v>
      </c>
      <c r="AA7975">
        <v>0</v>
      </c>
      <c r="AB7975">
        <v>0</v>
      </c>
      <c r="AC7975">
        <v>0</v>
      </c>
      <c r="AD7975">
        <v>0</v>
      </c>
      <c r="AE7975">
        <v>5.1410740666682146</v>
      </c>
    </row>
    <row r="7976" spans="1:31" x14ac:dyDescent="0.25">
      <c r="A7976">
        <v>1735436</v>
      </c>
      <c r="B7976">
        <v>1</v>
      </c>
      <c r="C7976" t="s">
        <v>80</v>
      </c>
      <c r="D7976" t="s">
        <v>83</v>
      </c>
      <c r="E7976" t="s">
        <v>160</v>
      </c>
      <c r="F7976" t="s">
        <v>22735</v>
      </c>
      <c r="G7976" t="s">
        <v>3832</v>
      </c>
      <c r="H7976" t="s">
        <v>134</v>
      </c>
      <c r="I7976" t="s">
        <v>135</v>
      </c>
      <c r="J7976" t="s">
        <v>136</v>
      </c>
      <c r="K7976" t="s">
        <v>137</v>
      </c>
      <c r="L7976" t="s">
        <v>22736</v>
      </c>
      <c r="M7976" t="s">
        <v>22737</v>
      </c>
      <c r="N7976">
        <v>1.7647222220000001</v>
      </c>
      <c r="O7976">
        <v>0</v>
      </c>
      <c r="P7976">
        <v>208</v>
      </c>
      <c r="Q7976">
        <v>0</v>
      </c>
      <c r="R7976">
        <v>3</v>
      </c>
      <c r="S7976">
        <v>0</v>
      </c>
      <c r="T7976">
        <v>13</v>
      </c>
      <c r="U7976">
        <v>0</v>
      </c>
      <c r="V7976">
        <v>0</v>
      </c>
      <c r="W7976">
        <v>0</v>
      </c>
      <c r="X7976">
        <v>107.91104599601888</v>
      </c>
      <c r="Y7976">
        <v>0</v>
      </c>
      <c r="Z7976">
        <v>7.3146469375845076</v>
      </c>
      <c r="AA7976">
        <v>0</v>
      </c>
      <c r="AB7976">
        <v>19.30999706890287</v>
      </c>
      <c r="AC7976">
        <v>0</v>
      </c>
      <c r="AD7976">
        <v>0</v>
      </c>
      <c r="AE7976">
        <v>134.53569000250627</v>
      </c>
    </row>
    <row r="7977" spans="1:31" x14ac:dyDescent="0.25">
      <c r="A7977">
        <v>1735373</v>
      </c>
      <c r="B7977">
        <v>1</v>
      </c>
      <c r="C7977" t="s">
        <v>80</v>
      </c>
      <c r="D7977" t="s">
        <v>84</v>
      </c>
      <c r="E7977" t="s">
        <v>160</v>
      </c>
      <c r="F7977" t="s">
        <v>22738</v>
      </c>
      <c r="G7977" t="s">
        <v>326</v>
      </c>
      <c r="H7977" t="s">
        <v>134</v>
      </c>
      <c r="I7977" t="s">
        <v>135</v>
      </c>
      <c r="J7977" t="s">
        <v>136</v>
      </c>
      <c r="K7977" t="s">
        <v>137</v>
      </c>
      <c r="L7977" t="s">
        <v>22739</v>
      </c>
      <c r="M7977" t="s">
        <v>22740</v>
      </c>
      <c r="N7977">
        <v>1.2080555550000001</v>
      </c>
      <c r="O7977">
        <v>0</v>
      </c>
      <c r="P7977">
        <v>71</v>
      </c>
      <c r="Q7977">
        <v>0</v>
      </c>
      <c r="R7977">
        <v>0</v>
      </c>
      <c r="S7977">
        <v>0</v>
      </c>
      <c r="T7977">
        <v>11</v>
      </c>
      <c r="U7977">
        <v>0</v>
      </c>
      <c r="V7977">
        <v>0</v>
      </c>
      <c r="W7977">
        <v>0</v>
      </c>
      <c r="X7977">
        <v>20.31319290187443</v>
      </c>
      <c r="Y7977">
        <v>0</v>
      </c>
      <c r="Z7977">
        <v>0</v>
      </c>
      <c r="AA7977">
        <v>0</v>
      </c>
      <c r="AB7977">
        <v>3.993397394258956</v>
      </c>
      <c r="AC7977">
        <v>0</v>
      </c>
      <c r="AD7977">
        <v>0</v>
      </c>
      <c r="AE7977">
        <v>24.306590296133386</v>
      </c>
    </row>
    <row r="7978" spans="1:31" x14ac:dyDescent="0.25">
      <c r="A7978">
        <v>1735473</v>
      </c>
      <c r="B7978">
        <v>1</v>
      </c>
      <c r="C7978" t="s">
        <v>80</v>
      </c>
      <c r="D7978" t="s">
        <v>108</v>
      </c>
      <c r="E7978" t="s">
        <v>131</v>
      </c>
      <c r="F7978" t="s">
        <v>22741</v>
      </c>
      <c r="G7978" t="s">
        <v>133</v>
      </c>
      <c r="H7978" t="s">
        <v>134</v>
      </c>
      <c r="I7978" t="s">
        <v>135</v>
      </c>
      <c r="J7978" t="s">
        <v>136</v>
      </c>
      <c r="K7978" t="s">
        <v>137</v>
      </c>
      <c r="L7978" t="s">
        <v>22742</v>
      </c>
      <c r="M7978" t="s">
        <v>22743</v>
      </c>
      <c r="N7978">
        <v>1.5858333330000001</v>
      </c>
      <c r="O7978">
        <v>0</v>
      </c>
      <c r="P7978">
        <v>0</v>
      </c>
      <c r="Q7978">
        <v>0</v>
      </c>
      <c r="R7978">
        <v>1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3.2402878217722221E-4</v>
      </c>
      <c r="AA7978">
        <v>0</v>
      </c>
      <c r="AB7978">
        <v>0</v>
      </c>
      <c r="AC7978">
        <v>0</v>
      </c>
      <c r="AD7978">
        <v>0</v>
      </c>
      <c r="AE7978">
        <v>3.2402878217722221E-4</v>
      </c>
    </row>
    <row r="7979" spans="1:31" x14ac:dyDescent="0.25">
      <c r="A7979">
        <v>1735574</v>
      </c>
      <c r="B7979">
        <v>1</v>
      </c>
      <c r="C7979" t="s">
        <v>80</v>
      </c>
      <c r="D7979" t="s">
        <v>104</v>
      </c>
      <c r="E7979" t="s">
        <v>140</v>
      </c>
      <c r="F7979" t="s">
        <v>4784</v>
      </c>
      <c r="G7979" t="s">
        <v>147</v>
      </c>
      <c r="H7979" t="s">
        <v>143</v>
      </c>
      <c r="I7979" t="s">
        <v>135</v>
      </c>
      <c r="J7979" t="s">
        <v>136</v>
      </c>
      <c r="K7979" t="s">
        <v>137</v>
      </c>
      <c r="L7979" t="s">
        <v>22744</v>
      </c>
      <c r="M7979" t="s">
        <v>22745</v>
      </c>
      <c r="N7979">
        <v>4.3488888880000003</v>
      </c>
      <c r="O7979">
        <v>19</v>
      </c>
      <c r="P7979">
        <v>78</v>
      </c>
      <c r="Q7979">
        <v>143</v>
      </c>
      <c r="R7979">
        <v>281</v>
      </c>
      <c r="S7979">
        <v>34</v>
      </c>
      <c r="T7979">
        <v>68</v>
      </c>
      <c r="U7979">
        <v>17</v>
      </c>
      <c r="V7979">
        <v>0</v>
      </c>
      <c r="W7979">
        <v>13.786649528335579</v>
      </c>
      <c r="X7979">
        <v>59.87417791184869</v>
      </c>
      <c r="Y7979">
        <v>520.5291289403857</v>
      </c>
      <c r="Z7979">
        <v>145.85107400417778</v>
      </c>
      <c r="AA7979">
        <v>854.08476525581557</v>
      </c>
      <c r="AB7979">
        <v>220.23998041423303</v>
      </c>
      <c r="AC7979">
        <v>2966.4413905833899</v>
      </c>
      <c r="AD7979">
        <v>0</v>
      </c>
      <c r="AE7979">
        <v>4780.8071666381866</v>
      </c>
    </row>
    <row r="7980" spans="1:31" x14ac:dyDescent="0.25">
      <c r="A7980">
        <v>1735576</v>
      </c>
      <c r="B7980">
        <v>1</v>
      </c>
      <c r="C7980" t="s">
        <v>80</v>
      </c>
      <c r="D7980" t="s">
        <v>100</v>
      </c>
      <c r="E7980" t="s">
        <v>160</v>
      </c>
      <c r="F7980" t="s">
        <v>22746</v>
      </c>
      <c r="G7980" t="s">
        <v>162</v>
      </c>
      <c r="H7980" t="s">
        <v>134</v>
      </c>
      <c r="I7980" t="s">
        <v>135</v>
      </c>
      <c r="J7980" t="s">
        <v>136</v>
      </c>
      <c r="K7980" t="s">
        <v>137</v>
      </c>
      <c r="L7980" t="s">
        <v>22747</v>
      </c>
      <c r="M7980" t="s">
        <v>22748</v>
      </c>
      <c r="N7980">
        <v>0.51138888800000004</v>
      </c>
      <c r="O7980">
        <v>0</v>
      </c>
      <c r="P7980">
        <v>16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2.895209643569328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2.895209643569328</v>
      </c>
    </row>
    <row r="7981" spans="1:31" x14ac:dyDescent="0.25">
      <c r="A7981">
        <v>1735578</v>
      </c>
      <c r="B7981">
        <v>1</v>
      </c>
      <c r="C7981" t="s">
        <v>80</v>
      </c>
      <c r="D7981" t="s">
        <v>104</v>
      </c>
      <c r="E7981" t="s">
        <v>314</v>
      </c>
      <c r="F7981" t="s">
        <v>6581</v>
      </c>
      <c r="G7981" t="s">
        <v>147</v>
      </c>
      <c r="H7981" t="s">
        <v>143</v>
      </c>
      <c r="I7981" t="s">
        <v>135</v>
      </c>
      <c r="J7981" t="s">
        <v>136</v>
      </c>
      <c r="K7981" t="s">
        <v>137</v>
      </c>
      <c r="L7981" t="s">
        <v>22749</v>
      </c>
      <c r="M7981" t="s">
        <v>22750</v>
      </c>
      <c r="N7981">
        <v>0.17861111099999999</v>
      </c>
      <c r="O7981">
        <v>37</v>
      </c>
      <c r="P7981">
        <v>1146</v>
      </c>
      <c r="Q7981">
        <v>268</v>
      </c>
      <c r="R7981">
        <v>404</v>
      </c>
      <c r="S7981">
        <v>80</v>
      </c>
      <c r="T7981">
        <v>305</v>
      </c>
      <c r="U7981">
        <v>19</v>
      </c>
      <c r="V7981">
        <v>0</v>
      </c>
      <c r="W7981">
        <v>2.8591703496857614</v>
      </c>
      <c r="X7981">
        <v>44.672776873524285</v>
      </c>
      <c r="Y7981">
        <v>45.421435043813958</v>
      </c>
      <c r="Z7981">
        <v>12.708857855374124</v>
      </c>
      <c r="AA7981">
        <v>80.83452862330978</v>
      </c>
      <c r="AB7981">
        <v>27.800062530944224</v>
      </c>
      <c r="AC7981">
        <v>129.78462536729842</v>
      </c>
      <c r="AD7981">
        <v>0</v>
      </c>
      <c r="AE7981">
        <v>344.08145664395056</v>
      </c>
    </row>
    <row r="7982" spans="1:31" x14ac:dyDescent="0.25">
      <c r="A7982">
        <v>1735580</v>
      </c>
      <c r="B7982">
        <v>1</v>
      </c>
      <c r="C7982" t="s">
        <v>80</v>
      </c>
      <c r="D7982" t="s">
        <v>107</v>
      </c>
      <c r="E7982" t="s">
        <v>140</v>
      </c>
      <c r="F7982" t="s">
        <v>22751</v>
      </c>
      <c r="G7982" t="s">
        <v>147</v>
      </c>
      <c r="H7982" t="s">
        <v>143</v>
      </c>
      <c r="I7982" t="s">
        <v>135</v>
      </c>
      <c r="J7982" t="s">
        <v>136</v>
      </c>
      <c r="K7982" t="s">
        <v>137</v>
      </c>
      <c r="L7982" t="s">
        <v>22749</v>
      </c>
      <c r="M7982" t="s">
        <v>22752</v>
      </c>
      <c r="N7982">
        <v>0.21222222199999999</v>
      </c>
      <c r="O7982">
        <v>2</v>
      </c>
      <c r="P7982">
        <v>11864</v>
      </c>
      <c r="Q7982">
        <v>1</v>
      </c>
      <c r="R7982">
        <v>47</v>
      </c>
      <c r="S7982">
        <v>10</v>
      </c>
      <c r="T7982">
        <v>1381</v>
      </c>
      <c r="U7982">
        <v>1</v>
      </c>
      <c r="V7982">
        <v>4</v>
      </c>
      <c r="W7982">
        <v>0.78137988124480007</v>
      </c>
      <c r="X7982">
        <v>627.06723551971254</v>
      </c>
      <c r="Y7982">
        <v>1.3463703136675557E-2</v>
      </c>
      <c r="Z7982">
        <v>1.7517166022938697</v>
      </c>
      <c r="AA7982">
        <v>21.194768784784593</v>
      </c>
      <c r="AB7982">
        <v>157.16800188471376</v>
      </c>
      <c r="AC7982">
        <v>494.95863933943667</v>
      </c>
      <c r="AD7982">
        <v>1.3871692215156401</v>
      </c>
      <c r="AE7982">
        <v>1304.3223749368385</v>
      </c>
    </row>
    <row r="7983" spans="1:31" x14ac:dyDescent="0.25">
      <c r="A7983">
        <v>1735583</v>
      </c>
      <c r="B7983">
        <v>1</v>
      </c>
      <c r="C7983" t="s">
        <v>80</v>
      </c>
      <c r="D7983" t="s">
        <v>107</v>
      </c>
      <c r="E7983" t="s">
        <v>140</v>
      </c>
      <c r="F7983" t="s">
        <v>22753</v>
      </c>
      <c r="G7983" t="s">
        <v>147</v>
      </c>
      <c r="H7983" t="s">
        <v>143</v>
      </c>
      <c r="I7983" t="s">
        <v>135</v>
      </c>
      <c r="J7983" t="s">
        <v>136</v>
      </c>
      <c r="K7983" t="s">
        <v>137</v>
      </c>
      <c r="L7983" t="s">
        <v>22754</v>
      </c>
      <c r="M7983" t="s">
        <v>22755</v>
      </c>
      <c r="N7983">
        <v>1.209166666</v>
      </c>
      <c r="O7983">
        <v>2</v>
      </c>
      <c r="P7983">
        <v>6297</v>
      </c>
      <c r="Q7983">
        <v>27</v>
      </c>
      <c r="R7983">
        <v>85</v>
      </c>
      <c r="S7983">
        <v>6</v>
      </c>
      <c r="T7983">
        <v>462</v>
      </c>
      <c r="U7983">
        <v>0</v>
      </c>
      <c r="V7983">
        <v>3</v>
      </c>
      <c r="W7983">
        <v>24.569834308353879</v>
      </c>
      <c r="X7983">
        <v>1195.8393815586337</v>
      </c>
      <c r="Y7983">
        <v>353.63220364602159</v>
      </c>
      <c r="Z7983">
        <v>20.347548744913617</v>
      </c>
      <c r="AA7983">
        <v>47.755578030139574</v>
      </c>
      <c r="AB7983">
        <v>271.49164252859759</v>
      </c>
      <c r="AC7983">
        <v>0</v>
      </c>
      <c r="AD7983">
        <v>0.74653123043466674</v>
      </c>
      <c r="AE7983">
        <v>1914.3827200470946</v>
      </c>
    </row>
    <row r="7984" spans="1:31" x14ac:dyDescent="0.25">
      <c r="A7984">
        <v>1735584</v>
      </c>
      <c r="B7984">
        <v>1</v>
      </c>
      <c r="C7984" t="s">
        <v>80</v>
      </c>
      <c r="D7984" t="s">
        <v>94</v>
      </c>
      <c r="E7984" t="s">
        <v>441</v>
      </c>
      <c r="F7984" t="s">
        <v>22091</v>
      </c>
      <c r="G7984" t="s">
        <v>162</v>
      </c>
      <c r="H7984" t="s">
        <v>134</v>
      </c>
      <c r="I7984" t="s">
        <v>135</v>
      </c>
      <c r="J7984" t="s">
        <v>136</v>
      </c>
      <c r="K7984" t="s">
        <v>137</v>
      </c>
      <c r="L7984" t="s">
        <v>22756</v>
      </c>
      <c r="M7984" t="s">
        <v>22757</v>
      </c>
      <c r="N7984">
        <v>0.69277777699999998</v>
      </c>
      <c r="O7984">
        <v>0</v>
      </c>
      <c r="P7984">
        <v>118</v>
      </c>
      <c r="Q7984">
        <v>0</v>
      </c>
      <c r="R7984">
        <v>0</v>
      </c>
      <c r="S7984">
        <v>0</v>
      </c>
      <c r="T7984">
        <v>19</v>
      </c>
      <c r="U7984">
        <v>0</v>
      </c>
      <c r="V7984">
        <v>0</v>
      </c>
      <c r="W7984">
        <v>0</v>
      </c>
      <c r="X7984">
        <v>21.555021559932417</v>
      </c>
      <c r="Y7984">
        <v>0</v>
      </c>
      <c r="Z7984">
        <v>0</v>
      </c>
      <c r="AA7984">
        <v>0</v>
      </c>
      <c r="AB7984">
        <v>6.052880900057132</v>
      </c>
      <c r="AC7984">
        <v>0</v>
      </c>
      <c r="AD7984">
        <v>0</v>
      </c>
      <c r="AE7984">
        <v>27.60790245998955</v>
      </c>
    </row>
    <row r="7985" spans="1:31" x14ac:dyDescent="0.25">
      <c r="A7985">
        <v>1735585</v>
      </c>
      <c r="B7985">
        <v>1</v>
      </c>
      <c r="C7985" t="s">
        <v>80</v>
      </c>
      <c r="D7985" t="s">
        <v>103</v>
      </c>
      <c r="E7985" t="s">
        <v>314</v>
      </c>
      <c r="F7985" t="s">
        <v>13532</v>
      </c>
      <c r="G7985" t="s">
        <v>20313</v>
      </c>
      <c r="H7985" t="s">
        <v>143</v>
      </c>
      <c r="I7985" t="s">
        <v>135</v>
      </c>
      <c r="J7985" t="s">
        <v>136</v>
      </c>
      <c r="K7985" t="s">
        <v>137</v>
      </c>
      <c r="L7985" t="s">
        <v>22758</v>
      </c>
      <c r="M7985" t="s">
        <v>22759</v>
      </c>
      <c r="N7985">
        <v>0.49111111099999999</v>
      </c>
      <c r="O7985">
        <v>0</v>
      </c>
      <c r="P7985">
        <v>0</v>
      </c>
      <c r="Q7985">
        <v>4</v>
      </c>
      <c r="R7985">
        <v>0</v>
      </c>
      <c r="S7985">
        <v>9</v>
      </c>
      <c r="T7985">
        <v>0</v>
      </c>
      <c r="U7985">
        <v>10</v>
      </c>
      <c r="V7985">
        <v>0</v>
      </c>
      <c r="W7985">
        <v>0</v>
      </c>
      <c r="X7985">
        <v>0</v>
      </c>
      <c r="Y7985">
        <v>10.867049168285241</v>
      </c>
      <c r="Z7985">
        <v>0</v>
      </c>
      <c r="AA7985">
        <v>85.97855321288867</v>
      </c>
      <c r="AB7985">
        <v>0</v>
      </c>
      <c r="AC7985">
        <v>393.48958421446156</v>
      </c>
      <c r="AD7985">
        <v>0</v>
      </c>
      <c r="AE7985">
        <v>490.33518659563549</v>
      </c>
    </row>
    <row r="7986" spans="1:31" x14ac:dyDescent="0.25">
      <c r="A7986">
        <v>1735588</v>
      </c>
      <c r="B7986">
        <v>1</v>
      </c>
      <c r="C7986" t="s">
        <v>80</v>
      </c>
      <c r="D7986" t="s">
        <v>104</v>
      </c>
      <c r="E7986" t="s">
        <v>314</v>
      </c>
      <c r="F7986" t="s">
        <v>6581</v>
      </c>
      <c r="G7986" t="s">
        <v>147</v>
      </c>
      <c r="H7986" t="s">
        <v>143</v>
      </c>
      <c r="I7986" t="s">
        <v>135</v>
      </c>
      <c r="J7986" t="s">
        <v>136</v>
      </c>
      <c r="K7986" t="s">
        <v>137</v>
      </c>
      <c r="L7986" t="s">
        <v>22760</v>
      </c>
      <c r="M7986" t="s">
        <v>22761</v>
      </c>
      <c r="N7986">
        <v>0.35994166599999999</v>
      </c>
      <c r="O7986">
        <v>37</v>
      </c>
      <c r="P7986">
        <v>1146</v>
      </c>
      <c r="Q7986">
        <v>268</v>
      </c>
      <c r="R7986">
        <v>404</v>
      </c>
      <c r="S7986">
        <v>80</v>
      </c>
      <c r="T7986">
        <v>305</v>
      </c>
      <c r="U7986">
        <v>19</v>
      </c>
      <c r="V7986">
        <v>0</v>
      </c>
      <c r="W7986">
        <v>5.3491219341722367</v>
      </c>
      <c r="X7986">
        <v>83.576740735651114</v>
      </c>
      <c r="Y7986">
        <v>90.395574773707665</v>
      </c>
      <c r="Z7986">
        <v>24.137244589068359</v>
      </c>
      <c r="AA7986">
        <v>159.8490452507622</v>
      </c>
      <c r="AB7986">
        <v>55.303818823979903</v>
      </c>
      <c r="AC7986">
        <v>258.02549241502481</v>
      </c>
      <c r="AD7986">
        <v>0</v>
      </c>
      <c r="AE7986">
        <v>676.63703852236631</v>
      </c>
    </row>
    <row r="7987" spans="1:31" x14ac:dyDescent="0.25">
      <c r="A7987">
        <v>1735591</v>
      </c>
      <c r="B7987">
        <v>1</v>
      </c>
      <c r="C7987" t="s">
        <v>81</v>
      </c>
      <c r="D7987" t="s">
        <v>113</v>
      </c>
      <c r="E7987" t="s">
        <v>150</v>
      </c>
      <c r="F7987" t="s">
        <v>22762</v>
      </c>
      <c r="G7987" t="s">
        <v>186</v>
      </c>
      <c r="H7987" t="s">
        <v>134</v>
      </c>
      <c r="I7987" t="s">
        <v>135</v>
      </c>
      <c r="J7987" t="s">
        <v>136</v>
      </c>
      <c r="K7987" t="s">
        <v>137</v>
      </c>
      <c r="L7987" t="s">
        <v>22763</v>
      </c>
      <c r="M7987" t="s">
        <v>22764</v>
      </c>
      <c r="N7987">
        <v>1.218611111</v>
      </c>
      <c r="O7987">
        <v>0</v>
      </c>
      <c r="P7987">
        <v>136</v>
      </c>
      <c r="Q7987">
        <v>0</v>
      </c>
      <c r="R7987">
        <v>0</v>
      </c>
      <c r="S7987">
        <v>0</v>
      </c>
      <c r="T7987">
        <v>18</v>
      </c>
      <c r="U7987">
        <v>0</v>
      </c>
      <c r="V7987">
        <v>0</v>
      </c>
      <c r="W7987">
        <v>0</v>
      </c>
      <c r="X7987">
        <v>24.841930931204175</v>
      </c>
      <c r="Y7987">
        <v>0</v>
      </c>
      <c r="Z7987">
        <v>0</v>
      </c>
      <c r="AA7987">
        <v>0</v>
      </c>
      <c r="AB7987">
        <v>6.8322415924051345</v>
      </c>
      <c r="AC7987">
        <v>0</v>
      </c>
      <c r="AD7987">
        <v>0</v>
      </c>
      <c r="AE7987">
        <v>31.674172523609307</v>
      </c>
    </row>
    <row r="7988" spans="1:31" x14ac:dyDescent="0.25">
      <c r="A7988">
        <v>1735592</v>
      </c>
      <c r="B7988">
        <v>1</v>
      </c>
      <c r="C7988" t="s">
        <v>80</v>
      </c>
      <c r="D7988" t="s">
        <v>82</v>
      </c>
      <c r="E7988" t="s">
        <v>140</v>
      </c>
      <c r="F7988" t="s">
        <v>22545</v>
      </c>
      <c r="G7988" t="s">
        <v>316</v>
      </c>
      <c r="H7988" t="s">
        <v>234</v>
      </c>
      <c r="I7988" t="s">
        <v>135</v>
      </c>
      <c r="J7988" t="s">
        <v>136</v>
      </c>
      <c r="K7988" t="s">
        <v>153</v>
      </c>
      <c r="L7988" t="s">
        <v>22765</v>
      </c>
      <c r="M7988" t="s">
        <v>22766</v>
      </c>
      <c r="N7988">
        <v>0.195833333</v>
      </c>
      <c r="O7988">
        <v>0</v>
      </c>
      <c r="P7988">
        <v>966</v>
      </c>
      <c r="Q7988">
        <v>0</v>
      </c>
      <c r="R7988">
        <v>0</v>
      </c>
      <c r="S7988">
        <v>4</v>
      </c>
      <c r="T7988">
        <v>1446</v>
      </c>
      <c r="U7988">
        <v>1</v>
      </c>
      <c r="V7988">
        <v>22</v>
      </c>
      <c r="W7988">
        <v>0</v>
      </c>
      <c r="X7988">
        <v>55.761347213932929</v>
      </c>
      <c r="Y7988">
        <v>0</v>
      </c>
      <c r="Z7988">
        <v>0</v>
      </c>
      <c r="AA7988">
        <v>39.580720551343873</v>
      </c>
      <c r="AB7988">
        <v>260.22555424784497</v>
      </c>
      <c r="AC7988">
        <v>10.892033589093963</v>
      </c>
      <c r="AD7988">
        <v>17.774681550264585</v>
      </c>
      <c r="AE7988">
        <v>384.23433715248029</v>
      </c>
    </row>
    <row r="7989" spans="1:31" x14ac:dyDescent="0.25">
      <c r="A7989">
        <v>1735594</v>
      </c>
      <c r="B7989">
        <v>1</v>
      </c>
      <c r="C7989" t="s">
        <v>80</v>
      </c>
      <c r="D7989" t="s">
        <v>95</v>
      </c>
      <c r="E7989" t="s">
        <v>314</v>
      </c>
      <c r="F7989" t="s">
        <v>22767</v>
      </c>
      <c r="G7989" t="s">
        <v>147</v>
      </c>
      <c r="H7989" t="s">
        <v>143</v>
      </c>
      <c r="I7989" t="s">
        <v>135</v>
      </c>
      <c r="J7989" t="s">
        <v>136</v>
      </c>
      <c r="K7989" t="s">
        <v>137</v>
      </c>
      <c r="L7989" t="s">
        <v>22768</v>
      </c>
      <c r="M7989" t="s">
        <v>22769</v>
      </c>
      <c r="N7989">
        <v>0.62611111100000005</v>
      </c>
      <c r="O7989">
        <v>0</v>
      </c>
      <c r="P7989">
        <v>137</v>
      </c>
      <c r="Q7989">
        <v>0</v>
      </c>
      <c r="R7989">
        <v>1</v>
      </c>
      <c r="S7989">
        <v>24</v>
      </c>
      <c r="T7989">
        <v>8</v>
      </c>
      <c r="U7989">
        <v>4</v>
      </c>
      <c r="V7989">
        <v>0</v>
      </c>
      <c r="W7989">
        <v>0</v>
      </c>
      <c r="X7989">
        <v>15.258818098175148</v>
      </c>
      <c r="Y7989">
        <v>0</v>
      </c>
      <c r="Z7989">
        <v>1.5069613670000003E-5</v>
      </c>
      <c r="AA7989">
        <v>393.18385292206057</v>
      </c>
      <c r="AB7989">
        <v>3.0497777494208389</v>
      </c>
      <c r="AC7989">
        <v>263.14449525227081</v>
      </c>
      <c r="AD7989">
        <v>0</v>
      </c>
      <c r="AE7989">
        <v>674.63695909154103</v>
      </c>
    </row>
    <row r="7990" spans="1:31" x14ac:dyDescent="0.25">
      <c r="A7990">
        <v>1735596</v>
      </c>
      <c r="B7990">
        <v>1</v>
      </c>
      <c r="C7990" t="s">
        <v>80</v>
      </c>
      <c r="D7990" t="s">
        <v>95</v>
      </c>
      <c r="E7990" t="s">
        <v>171</v>
      </c>
      <c r="F7990" t="s">
        <v>22770</v>
      </c>
      <c r="G7990" t="s">
        <v>295</v>
      </c>
      <c r="H7990" t="s">
        <v>143</v>
      </c>
      <c r="I7990" t="s">
        <v>135</v>
      </c>
      <c r="J7990" t="s">
        <v>136</v>
      </c>
      <c r="K7990" t="s">
        <v>137</v>
      </c>
      <c r="L7990" t="s">
        <v>22771</v>
      </c>
      <c r="M7990" t="s">
        <v>22772</v>
      </c>
      <c r="N7990">
        <v>2.5933333329999999</v>
      </c>
      <c r="O7990">
        <v>0</v>
      </c>
      <c r="P7990">
        <v>0</v>
      </c>
      <c r="Q7990">
        <v>0</v>
      </c>
      <c r="R7990">
        <v>0</v>
      </c>
      <c r="S7990">
        <v>2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1440.5378686221984</v>
      </c>
      <c r="AB7990">
        <v>0</v>
      </c>
      <c r="AC7990">
        <v>0</v>
      </c>
      <c r="AD7990">
        <v>0</v>
      </c>
      <c r="AE7990">
        <v>1440.5378686221984</v>
      </c>
    </row>
    <row r="7991" spans="1:31" x14ac:dyDescent="0.25">
      <c r="A7991">
        <v>1735598</v>
      </c>
      <c r="B7991">
        <v>1</v>
      </c>
      <c r="C7991" t="s">
        <v>80</v>
      </c>
      <c r="D7991" t="s">
        <v>88</v>
      </c>
      <c r="E7991" t="s">
        <v>150</v>
      </c>
      <c r="F7991" t="s">
        <v>22773</v>
      </c>
      <c r="G7991" t="s">
        <v>186</v>
      </c>
      <c r="H7991" t="s">
        <v>134</v>
      </c>
      <c r="I7991" t="s">
        <v>135</v>
      </c>
      <c r="J7991" t="s">
        <v>136</v>
      </c>
      <c r="K7991" t="s">
        <v>137</v>
      </c>
      <c r="L7991" t="s">
        <v>22774</v>
      </c>
      <c r="M7991" t="s">
        <v>22775</v>
      </c>
      <c r="N7991">
        <v>1.293055555</v>
      </c>
      <c r="O7991">
        <v>0</v>
      </c>
      <c r="P7991">
        <v>132</v>
      </c>
      <c r="Q7991">
        <v>0</v>
      </c>
      <c r="R7991">
        <v>0</v>
      </c>
      <c r="S7991">
        <v>0</v>
      </c>
      <c r="T7991">
        <v>2</v>
      </c>
      <c r="U7991">
        <v>0</v>
      </c>
      <c r="V7991">
        <v>0</v>
      </c>
      <c r="W7991">
        <v>0</v>
      </c>
      <c r="X7991">
        <v>43.791849821900207</v>
      </c>
      <c r="Y7991">
        <v>0</v>
      </c>
      <c r="Z7991">
        <v>0</v>
      </c>
      <c r="AA7991">
        <v>0</v>
      </c>
      <c r="AB7991">
        <v>1.7703937353333334</v>
      </c>
      <c r="AC7991">
        <v>0</v>
      </c>
      <c r="AD7991">
        <v>0</v>
      </c>
      <c r="AE7991">
        <v>45.562243557233543</v>
      </c>
    </row>
    <row r="7992" spans="1:31" x14ac:dyDescent="0.25">
      <c r="A7992">
        <v>1735599</v>
      </c>
      <c r="B7992">
        <v>1</v>
      </c>
      <c r="C7992" t="s">
        <v>80</v>
      </c>
      <c r="D7992" t="s">
        <v>95</v>
      </c>
      <c r="E7992" t="s">
        <v>314</v>
      </c>
      <c r="F7992" t="s">
        <v>9215</v>
      </c>
      <c r="G7992" t="s">
        <v>147</v>
      </c>
      <c r="H7992" t="s">
        <v>143</v>
      </c>
      <c r="I7992" t="s">
        <v>135</v>
      </c>
      <c r="J7992" t="s">
        <v>136</v>
      </c>
      <c r="K7992" t="s">
        <v>137</v>
      </c>
      <c r="L7992" t="s">
        <v>22776</v>
      </c>
      <c r="M7992" t="s">
        <v>22777</v>
      </c>
      <c r="N7992">
        <v>1.2977777770000001</v>
      </c>
      <c r="O7992">
        <v>0</v>
      </c>
      <c r="P7992">
        <v>137</v>
      </c>
      <c r="Q7992">
        <v>0</v>
      </c>
      <c r="R7992">
        <v>1</v>
      </c>
      <c r="S7992">
        <v>24</v>
      </c>
      <c r="T7992">
        <v>8</v>
      </c>
      <c r="U7992">
        <v>4</v>
      </c>
      <c r="V7992">
        <v>0</v>
      </c>
      <c r="W7992">
        <v>0</v>
      </c>
      <c r="X7992">
        <v>36.134252211278906</v>
      </c>
      <c r="Y7992">
        <v>0</v>
      </c>
      <c r="Z7992">
        <v>2.1714069285761117E-3</v>
      </c>
      <c r="AA7992">
        <v>944.93690826975774</v>
      </c>
      <c r="AB7992">
        <v>7.8477972684464312</v>
      </c>
      <c r="AC7992">
        <v>885.23706210060891</v>
      </c>
      <c r="AD7992">
        <v>0</v>
      </c>
      <c r="AE7992">
        <v>1874.1581912570205</v>
      </c>
    </row>
    <row r="7993" spans="1:31" x14ac:dyDescent="0.25">
      <c r="A7993">
        <v>1735600</v>
      </c>
      <c r="B7993">
        <v>1</v>
      </c>
      <c r="C7993" t="s">
        <v>81</v>
      </c>
      <c r="D7993" t="s">
        <v>123</v>
      </c>
      <c r="E7993" t="s">
        <v>140</v>
      </c>
      <c r="F7993" t="s">
        <v>22778</v>
      </c>
      <c r="G7993" t="s">
        <v>173</v>
      </c>
      <c r="H7993" t="s">
        <v>143</v>
      </c>
      <c r="I7993" t="s">
        <v>135</v>
      </c>
      <c r="J7993" t="s">
        <v>136</v>
      </c>
      <c r="K7993" t="s">
        <v>153</v>
      </c>
      <c r="L7993" t="s">
        <v>22779</v>
      </c>
      <c r="M7993" t="s">
        <v>22780</v>
      </c>
      <c r="N7993">
        <v>0.626515555</v>
      </c>
      <c r="O7993">
        <v>1</v>
      </c>
      <c r="P7993">
        <v>18041</v>
      </c>
      <c r="Q7993">
        <v>15</v>
      </c>
      <c r="R7993">
        <v>89</v>
      </c>
      <c r="S7993">
        <v>18</v>
      </c>
      <c r="T7993">
        <v>2497</v>
      </c>
      <c r="U7993">
        <v>4</v>
      </c>
      <c r="V7993">
        <v>5</v>
      </c>
      <c r="W7993">
        <v>0.14578546933983333</v>
      </c>
      <c r="X7993">
        <v>2083.4187537624703</v>
      </c>
      <c r="Y7993">
        <v>8.7886998174300501</v>
      </c>
      <c r="Z7993">
        <v>20.408494929277541</v>
      </c>
      <c r="AA7993">
        <v>67.113934422464936</v>
      </c>
      <c r="AB7993">
        <v>770.20649614163221</v>
      </c>
      <c r="AC7993">
        <v>20.418707300899243</v>
      </c>
      <c r="AD7993">
        <v>8.1735162851190015</v>
      </c>
      <c r="AE7993">
        <v>2978.6743881286329</v>
      </c>
    </row>
    <row r="7994" spans="1:31" x14ac:dyDescent="0.25">
      <c r="A7994">
        <v>1735601</v>
      </c>
      <c r="B7994">
        <v>1</v>
      </c>
      <c r="C7994" t="s">
        <v>80</v>
      </c>
      <c r="D7994" t="s">
        <v>88</v>
      </c>
      <c r="E7994" t="s">
        <v>160</v>
      </c>
      <c r="F7994" t="s">
        <v>22781</v>
      </c>
      <c r="G7994" t="s">
        <v>162</v>
      </c>
      <c r="H7994" t="s">
        <v>134</v>
      </c>
      <c r="I7994" t="s">
        <v>135</v>
      </c>
      <c r="J7994" t="s">
        <v>136</v>
      </c>
      <c r="K7994" t="s">
        <v>137</v>
      </c>
      <c r="L7994" t="s">
        <v>22782</v>
      </c>
      <c r="M7994" t="s">
        <v>22783</v>
      </c>
      <c r="N7994">
        <v>0.84444444399999996</v>
      </c>
      <c r="O7994">
        <v>0</v>
      </c>
      <c r="P7994">
        <v>150</v>
      </c>
      <c r="Q7994">
        <v>0</v>
      </c>
      <c r="R7994">
        <v>0</v>
      </c>
      <c r="S7994">
        <v>0</v>
      </c>
      <c r="T7994">
        <v>16</v>
      </c>
      <c r="U7994">
        <v>0</v>
      </c>
      <c r="V7994">
        <v>0</v>
      </c>
      <c r="W7994">
        <v>0</v>
      </c>
      <c r="X7994">
        <v>27.240016755577859</v>
      </c>
      <c r="Y7994">
        <v>0</v>
      </c>
      <c r="Z7994">
        <v>0</v>
      </c>
      <c r="AA7994">
        <v>0</v>
      </c>
      <c r="AB7994">
        <v>4.5199358313010265</v>
      </c>
      <c r="AC7994">
        <v>0</v>
      </c>
      <c r="AD7994">
        <v>0</v>
      </c>
      <c r="AE7994">
        <v>31.759952586878885</v>
      </c>
    </row>
    <row r="7995" spans="1:31" x14ac:dyDescent="0.25">
      <c r="A7995">
        <v>1735602</v>
      </c>
      <c r="B7995">
        <v>1</v>
      </c>
      <c r="C7995" t="s">
        <v>81</v>
      </c>
      <c r="D7995" t="s">
        <v>127</v>
      </c>
      <c r="E7995" t="s">
        <v>131</v>
      </c>
      <c r="F7995" t="s">
        <v>22784</v>
      </c>
      <c r="G7995" t="s">
        <v>133</v>
      </c>
      <c r="H7995" t="s">
        <v>134</v>
      </c>
      <c r="I7995" t="s">
        <v>135</v>
      </c>
      <c r="J7995" t="s">
        <v>136</v>
      </c>
      <c r="K7995" t="s">
        <v>137</v>
      </c>
      <c r="L7995" t="s">
        <v>22785</v>
      </c>
      <c r="M7995" t="s">
        <v>22786</v>
      </c>
      <c r="N7995">
        <v>4.6577777769999997</v>
      </c>
      <c r="O7995">
        <v>0</v>
      </c>
      <c r="P7995">
        <v>1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2.091095800649009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2.091095800649009</v>
      </c>
    </row>
    <row r="7996" spans="1:31" x14ac:dyDescent="0.25">
      <c r="A7996">
        <v>1735608</v>
      </c>
      <c r="B7996">
        <v>1</v>
      </c>
      <c r="C7996" t="s">
        <v>81</v>
      </c>
      <c r="D7996" t="s">
        <v>127</v>
      </c>
      <c r="E7996" t="s">
        <v>171</v>
      </c>
      <c r="F7996" t="s">
        <v>2030</v>
      </c>
      <c r="G7996" t="s">
        <v>147</v>
      </c>
      <c r="H7996" t="s">
        <v>143</v>
      </c>
      <c r="I7996" t="s">
        <v>455</v>
      </c>
      <c r="J7996" t="s">
        <v>136</v>
      </c>
      <c r="K7996" t="s">
        <v>137</v>
      </c>
      <c r="L7996" t="s">
        <v>22787</v>
      </c>
      <c r="M7996" t="s">
        <v>22788</v>
      </c>
      <c r="N7996">
        <v>4.7222222000000001E-2</v>
      </c>
      <c r="O7996">
        <v>0</v>
      </c>
      <c r="P7996">
        <v>1063</v>
      </c>
      <c r="Q7996">
        <v>126</v>
      </c>
      <c r="R7996">
        <v>77</v>
      </c>
      <c r="S7996">
        <v>7</v>
      </c>
      <c r="T7996">
        <v>102</v>
      </c>
      <c r="U7996">
        <v>2</v>
      </c>
      <c r="V7996">
        <v>0</v>
      </c>
      <c r="W7996">
        <v>0</v>
      </c>
      <c r="X7996">
        <v>9.886920414866136</v>
      </c>
      <c r="Y7996">
        <v>4.397759513457089</v>
      </c>
      <c r="Z7996">
        <v>1.1785029626356494</v>
      </c>
      <c r="AA7996">
        <v>1.8492549969646945</v>
      </c>
      <c r="AB7996">
        <v>3.4236821703536666</v>
      </c>
      <c r="AC7996">
        <v>6.6077831264224747</v>
      </c>
      <c r="AD7996">
        <v>0</v>
      </c>
      <c r="AE7996">
        <v>27.343903184699712</v>
      </c>
    </row>
    <row r="7997" spans="1:31" x14ac:dyDescent="0.25">
      <c r="A7997">
        <v>1735609</v>
      </c>
      <c r="B7997">
        <v>1</v>
      </c>
      <c r="C7997" t="s">
        <v>81</v>
      </c>
      <c r="D7997" t="s">
        <v>128</v>
      </c>
      <c r="E7997" t="s">
        <v>140</v>
      </c>
      <c r="F7997" t="s">
        <v>22789</v>
      </c>
      <c r="G7997" t="s">
        <v>147</v>
      </c>
      <c r="H7997" t="s">
        <v>143</v>
      </c>
      <c r="I7997" t="s">
        <v>135</v>
      </c>
      <c r="J7997" t="s">
        <v>136</v>
      </c>
      <c r="K7997" t="s">
        <v>137</v>
      </c>
      <c r="L7997" t="s">
        <v>22790</v>
      </c>
      <c r="M7997" t="s">
        <v>22791</v>
      </c>
      <c r="N7997">
        <v>0.31777777699999998</v>
      </c>
      <c r="O7997">
        <v>0</v>
      </c>
      <c r="P7997">
        <v>3118</v>
      </c>
      <c r="Q7997">
        <v>0</v>
      </c>
      <c r="R7997">
        <v>3</v>
      </c>
      <c r="S7997">
        <v>0</v>
      </c>
      <c r="T7997">
        <v>99</v>
      </c>
      <c r="U7997">
        <v>0</v>
      </c>
      <c r="V7997">
        <v>0</v>
      </c>
      <c r="W7997">
        <v>0</v>
      </c>
      <c r="X7997">
        <v>217.74902608601519</v>
      </c>
      <c r="Y7997">
        <v>0</v>
      </c>
      <c r="Z7997">
        <v>3.11358309695862</v>
      </c>
      <c r="AA7997">
        <v>0</v>
      </c>
      <c r="AB7997">
        <v>21.170818011367789</v>
      </c>
      <c r="AC7997">
        <v>0</v>
      </c>
      <c r="AD7997">
        <v>0</v>
      </c>
      <c r="AE7997">
        <v>242.03342719434161</v>
      </c>
    </row>
    <row r="7998" spans="1:31" x14ac:dyDescent="0.25">
      <c r="A7998">
        <v>1735610</v>
      </c>
      <c r="B7998">
        <v>1</v>
      </c>
      <c r="C7998" t="s">
        <v>80</v>
      </c>
      <c r="D7998" t="s">
        <v>90</v>
      </c>
      <c r="E7998" t="s">
        <v>131</v>
      </c>
      <c r="F7998" t="s">
        <v>22792</v>
      </c>
      <c r="G7998" t="s">
        <v>242</v>
      </c>
      <c r="H7998" t="s">
        <v>134</v>
      </c>
      <c r="I7998" t="s">
        <v>135</v>
      </c>
      <c r="J7998" t="s">
        <v>136</v>
      </c>
      <c r="K7998" t="s">
        <v>137</v>
      </c>
      <c r="L7998" t="s">
        <v>22793</v>
      </c>
      <c r="M7998" t="s">
        <v>22794</v>
      </c>
      <c r="N7998">
        <v>7.7716666659999998</v>
      </c>
      <c r="O7998">
        <v>0</v>
      </c>
      <c r="P7998">
        <v>11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23.565221199836355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23.565221199836355</v>
      </c>
    </row>
    <row r="7999" spans="1:31" x14ac:dyDescent="0.25">
      <c r="A7999">
        <v>1735611</v>
      </c>
      <c r="B7999">
        <v>1</v>
      </c>
      <c r="C7999" t="s">
        <v>80</v>
      </c>
      <c r="D7999" t="s">
        <v>105</v>
      </c>
      <c r="E7999" t="s">
        <v>189</v>
      </c>
      <c r="F7999" t="s">
        <v>22795</v>
      </c>
      <c r="G7999" t="s">
        <v>147</v>
      </c>
      <c r="H7999" t="s">
        <v>143</v>
      </c>
      <c r="I7999" t="s">
        <v>135</v>
      </c>
      <c r="J7999" t="s">
        <v>136</v>
      </c>
      <c r="K7999" t="s">
        <v>137</v>
      </c>
      <c r="L7999" t="s">
        <v>22796</v>
      </c>
      <c r="M7999" t="s">
        <v>22797</v>
      </c>
      <c r="N7999">
        <v>0.72222222199999997</v>
      </c>
      <c r="O7999">
        <v>0</v>
      </c>
      <c r="P7999">
        <v>0</v>
      </c>
      <c r="Q7999">
        <v>0</v>
      </c>
      <c r="R7999">
        <v>0</v>
      </c>
      <c r="S7999">
        <v>9</v>
      </c>
      <c r="T7999">
        <v>84</v>
      </c>
      <c r="U7999">
        <v>10</v>
      </c>
      <c r="V7999">
        <v>26</v>
      </c>
      <c r="W7999">
        <v>0</v>
      </c>
      <c r="X7999">
        <v>0</v>
      </c>
      <c r="Y7999">
        <v>0</v>
      </c>
      <c r="Z7999">
        <v>0</v>
      </c>
      <c r="AA7999">
        <v>122.59426680518331</v>
      </c>
      <c r="AB7999">
        <v>112.70746903095332</v>
      </c>
      <c r="AC7999">
        <v>930.02468496606275</v>
      </c>
      <c r="AD7999">
        <v>517.40413128803095</v>
      </c>
      <c r="AE7999">
        <v>1682.7305520902305</v>
      </c>
    </row>
    <row r="8000" spans="1:31" x14ac:dyDescent="0.25">
      <c r="A8000">
        <v>1735612</v>
      </c>
      <c r="B8000">
        <v>1</v>
      </c>
      <c r="C8000" t="s">
        <v>80</v>
      </c>
      <c r="D8000" t="s">
        <v>94</v>
      </c>
      <c r="E8000" t="s">
        <v>171</v>
      </c>
      <c r="F8000" t="s">
        <v>13511</v>
      </c>
      <c r="G8000" t="s">
        <v>147</v>
      </c>
      <c r="H8000" t="s">
        <v>143</v>
      </c>
      <c r="I8000" t="s">
        <v>135</v>
      </c>
      <c r="J8000" t="s">
        <v>136</v>
      </c>
      <c r="K8000" t="s">
        <v>137</v>
      </c>
      <c r="L8000" t="s">
        <v>22798</v>
      </c>
      <c r="M8000" t="s">
        <v>22799</v>
      </c>
      <c r="N8000">
        <v>0.35166666600000002</v>
      </c>
      <c r="O8000">
        <v>0</v>
      </c>
      <c r="P8000">
        <v>26</v>
      </c>
      <c r="Q8000">
        <v>0</v>
      </c>
      <c r="R8000">
        <v>0</v>
      </c>
      <c r="S8000">
        <v>0</v>
      </c>
      <c r="T8000">
        <v>6</v>
      </c>
      <c r="U8000">
        <v>0</v>
      </c>
      <c r="V8000">
        <v>0</v>
      </c>
      <c r="W8000">
        <v>0</v>
      </c>
      <c r="X8000">
        <v>6.5417171653103257</v>
      </c>
      <c r="Y8000">
        <v>0</v>
      </c>
      <c r="Z8000">
        <v>0</v>
      </c>
      <c r="AA8000">
        <v>0</v>
      </c>
      <c r="AB8000">
        <v>4.2435449684080008E-2</v>
      </c>
      <c r="AC8000">
        <v>0</v>
      </c>
      <c r="AD8000">
        <v>0</v>
      </c>
      <c r="AE8000">
        <v>6.5841526149944061</v>
      </c>
    </row>
    <row r="8001" spans="1:31" x14ac:dyDescent="0.25">
      <c r="A8001">
        <v>1735620</v>
      </c>
      <c r="B8001">
        <v>1</v>
      </c>
      <c r="C8001" t="s">
        <v>80</v>
      </c>
      <c r="D8001" t="s">
        <v>82</v>
      </c>
      <c r="E8001" t="s">
        <v>131</v>
      </c>
      <c r="F8001" t="s">
        <v>22800</v>
      </c>
      <c r="G8001" t="s">
        <v>238</v>
      </c>
      <c r="H8001" t="s">
        <v>134</v>
      </c>
      <c r="I8001" t="s">
        <v>135</v>
      </c>
      <c r="J8001" t="s">
        <v>136</v>
      </c>
      <c r="K8001" t="s">
        <v>137</v>
      </c>
      <c r="L8001" t="s">
        <v>22801</v>
      </c>
      <c r="M8001" t="s">
        <v>22802</v>
      </c>
      <c r="N8001">
        <v>1.2947222220000001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1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3.231629406262571</v>
      </c>
      <c r="AC8001">
        <v>0</v>
      </c>
      <c r="AD8001">
        <v>0</v>
      </c>
      <c r="AE8001">
        <v>3.231629406262571</v>
      </c>
    </row>
    <row r="8002" spans="1:31" x14ac:dyDescent="0.25">
      <c r="A8002">
        <v>1735622</v>
      </c>
      <c r="B8002">
        <v>1</v>
      </c>
      <c r="C8002" t="s">
        <v>80</v>
      </c>
      <c r="D8002" t="s">
        <v>96</v>
      </c>
      <c r="E8002" t="s">
        <v>171</v>
      </c>
      <c r="F8002" t="s">
        <v>22803</v>
      </c>
      <c r="G8002" t="s">
        <v>806</v>
      </c>
      <c r="H8002" t="s">
        <v>143</v>
      </c>
      <c r="I8002" t="s">
        <v>135</v>
      </c>
      <c r="J8002" t="s">
        <v>136</v>
      </c>
      <c r="K8002" t="s">
        <v>137</v>
      </c>
      <c r="L8002" t="s">
        <v>22804</v>
      </c>
      <c r="M8002" t="s">
        <v>22805</v>
      </c>
      <c r="N8002">
        <v>1.7111111109999999</v>
      </c>
      <c r="O8002">
        <v>0</v>
      </c>
      <c r="P8002">
        <v>0</v>
      </c>
      <c r="Q8002">
        <v>0</v>
      </c>
      <c r="R8002">
        <v>0</v>
      </c>
      <c r="S8002">
        <v>1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23.528285380151615</v>
      </c>
      <c r="AB8002">
        <v>0</v>
      </c>
      <c r="AC8002">
        <v>0</v>
      </c>
      <c r="AD8002">
        <v>0</v>
      </c>
      <c r="AE8002">
        <v>23.528285380151615</v>
      </c>
    </row>
    <row r="8003" spans="1:31" x14ac:dyDescent="0.25">
      <c r="A8003">
        <v>1735626</v>
      </c>
      <c r="B8003">
        <v>1</v>
      </c>
      <c r="C8003" t="s">
        <v>80</v>
      </c>
      <c r="D8003" t="s">
        <v>89</v>
      </c>
      <c r="E8003" t="s">
        <v>140</v>
      </c>
      <c r="F8003" t="s">
        <v>395</v>
      </c>
      <c r="G8003" t="s">
        <v>147</v>
      </c>
      <c r="H8003" t="s">
        <v>143</v>
      </c>
      <c r="I8003" t="s">
        <v>135</v>
      </c>
      <c r="J8003" t="s">
        <v>136</v>
      </c>
      <c r="K8003" t="s">
        <v>137</v>
      </c>
      <c r="L8003" t="s">
        <v>22806</v>
      </c>
      <c r="M8003" t="s">
        <v>22807</v>
      </c>
      <c r="N8003">
        <v>0.39805555500000001</v>
      </c>
      <c r="O8003">
        <v>0</v>
      </c>
      <c r="P8003">
        <v>855</v>
      </c>
      <c r="Q8003">
        <v>0</v>
      </c>
      <c r="R8003">
        <v>2</v>
      </c>
      <c r="S8003">
        <v>3</v>
      </c>
      <c r="T8003">
        <v>49</v>
      </c>
      <c r="U8003">
        <v>1</v>
      </c>
      <c r="V8003">
        <v>0</v>
      </c>
      <c r="W8003">
        <v>0</v>
      </c>
      <c r="X8003">
        <v>150.11495937121146</v>
      </c>
      <c r="Y8003">
        <v>0</v>
      </c>
      <c r="Z8003">
        <v>0.45811848125192223</v>
      </c>
      <c r="AA8003">
        <v>66.78175406344333</v>
      </c>
      <c r="AB8003">
        <v>26.935295573221786</v>
      </c>
      <c r="AC8003">
        <v>2.3042284923880048</v>
      </c>
      <c r="AD8003">
        <v>0</v>
      </c>
      <c r="AE8003">
        <v>246.59435598151649</v>
      </c>
    </row>
    <row r="8004" spans="1:31" x14ac:dyDescent="0.25">
      <c r="A8004">
        <v>1735630</v>
      </c>
      <c r="B8004">
        <v>1</v>
      </c>
      <c r="C8004" t="s">
        <v>80</v>
      </c>
      <c r="D8004" t="s">
        <v>96</v>
      </c>
      <c r="E8004" t="s">
        <v>314</v>
      </c>
      <c r="F8004" t="s">
        <v>22808</v>
      </c>
      <c r="G8004" t="s">
        <v>147</v>
      </c>
      <c r="H8004" t="s">
        <v>143</v>
      </c>
      <c r="I8004" t="s">
        <v>135</v>
      </c>
      <c r="J8004" t="s">
        <v>136</v>
      </c>
      <c r="K8004" t="s">
        <v>137</v>
      </c>
      <c r="L8004" t="s">
        <v>22809</v>
      </c>
      <c r="M8004" t="s">
        <v>22810</v>
      </c>
      <c r="N8004">
        <v>1.570696111</v>
      </c>
      <c r="O8004">
        <v>0</v>
      </c>
      <c r="P8004">
        <v>114</v>
      </c>
      <c r="Q8004">
        <v>14</v>
      </c>
      <c r="R8004">
        <v>9</v>
      </c>
      <c r="S8004">
        <v>19</v>
      </c>
      <c r="T8004">
        <v>10</v>
      </c>
      <c r="U8004">
        <v>5</v>
      </c>
      <c r="V8004">
        <v>0</v>
      </c>
      <c r="W8004">
        <v>0</v>
      </c>
      <c r="X8004">
        <v>126.1423272485715</v>
      </c>
      <c r="Y8004">
        <v>25.080346647440955</v>
      </c>
      <c r="Z8004">
        <v>7.005441837329955</v>
      </c>
      <c r="AA8004">
        <v>270.46774357741953</v>
      </c>
      <c r="AB8004">
        <v>13.327057491786913</v>
      </c>
      <c r="AC8004">
        <v>1051.49610258293</v>
      </c>
      <c r="AD8004">
        <v>0</v>
      </c>
      <c r="AE8004">
        <v>1493.5190193854787</v>
      </c>
    </row>
    <row r="8005" spans="1:31" x14ac:dyDescent="0.25">
      <c r="A8005">
        <v>1735631</v>
      </c>
      <c r="B8005">
        <v>1</v>
      </c>
      <c r="C8005" t="s">
        <v>81</v>
      </c>
      <c r="D8005" t="s">
        <v>127</v>
      </c>
      <c r="E8005" t="s">
        <v>189</v>
      </c>
      <c r="F8005" t="s">
        <v>22811</v>
      </c>
      <c r="G8005" t="s">
        <v>173</v>
      </c>
      <c r="H8005" t="s">
        <v>143</v>
      </c>
      <c r="I8005" t="s">
        <v>135</v>
      </c>
      <c r="J8005" t="s">
        <v>136</v>
      </c>
      <c r="K8005" t="s">
        <v>153</v>
      </c>
      <c r="L8005" t="s">
        <v>22812</v>
      </c>
      <c r="M8005" t="s">
        <v>22813</v>
      </c>
      <c r="N8005">
        <v>1.4855555549999999</v>
      </c>
      <c r="O8005">
        <v>0</v>
      </c>
      <c r="P8005">
        <v>116</v>
      </c>
      <c r="Q8005">
        <v>29</v>
      </c>
      <c r="R8005">
        <v>32</v>
      </c>
      <c r="S8005">
        <v>0</v>
      </c>
      <c r="T8005">
        <v>16</v>
      </c>
      <c r="U8005">
        <v>0</v>
      </c>
      <c r="V8005">
        <v>0</v>
      </c>
      <c r="W8005">
        <v>0</v>
      </c>
      <c r="X8005">
        <v>26.026276729998489</v>
      </c>
      <c r="Y8005">
        <v>34.749928923759548</v>
      </c>
      <c r="Z8005">
        <v>11.569088806781435</v>
      </c>
      <c r="AA8005">
        <v>0</v>
      </c>
      <c r="AB8005">
        <v>16.330714330553505</v>
      </c>
      <c r="AC8005">
        <v>0</v>
      </c>
      <c r="AD8005">
        <v>0</v>
      </c>
      <c r="AE8005">
        <v>88.676008791092983</v>
      </c>
    </row>
    <row r="8006" spans="1:31" x14ac:dyDescent="0.25">
      <c r="A8006">
        <v>1735633</v>
      </c>
      <c r="B8006">
        <v>1</v>
      </c>
      <c r="C8006" t="s">
        <v>80</v>
      </c>
      <c r="D8006" t="s">
        <v>90</v>
      </c>
      <c r="E8006" t="s">
        <v>160</v>
      </c>
      <c r="F8006" t="s">
        <v>22644</v>
      </c>
      <c r="G8006" t="s">
        <v>1006</v>
      </c>
      <c r="H8006" t="s">
        <v>134</v>
      </c>
      <c r="I8006" t="s">
        <v>135</v>
      </c>
      <c r="J8006" t="s">
        <v>136</v>
      </c>
      <c r="K8006" t="s">
        <v>137</v>
      </c>
      <c r="L8006" t="s">
        <v>22814</v>
      </c>
      <c r="M8006" t="s">
        <v>22815</v>
      </c>
      <c r="N8006">
        <v>3.6191666659999999</v>
      </c>
      <c r="O8006">
        <v>0</v>
      </c>
      <c r="P8006">
        <v>216</v>
      </c>
      <c r="Q8006">
        <v>0</v>
      </c>
      <c r="R8006">
        <v>0</v>
      </c>
      <c r="S8006">
        <v>0</v>
      </c>
      <c r="T8006">
        <v>9</v>
      </c>
      <c r="U8006">
        <v>0</v>
      </c>
      <c r="V8006">
        <v>0</v>
      </c>
      <c r="W8006">
        <v>0</v>
      </c>
      <c r="X8006">
        <v>230.51864870084881</v>
      </c>
      <c r="Y8006">
        <v>0</v>
      </c>
      <c r="Z8006">
        <v>0</v>
      </c>
      <c r="AA8006">
        <v>0</v>
      </c>
      <c r="AB8006">
        <v>34.250956391295446</v>
      </c>
      <c r="AC8006">
        <v>0</v>
      </c>
      <c r="AD8006">
        <v>0</v>
      </c>
      <c r="AE8006">
        <v>264.76960509214427</v>
      </c>
    </row>
    <row r="8007" spans="1:31" x14ac:dyDescent="0.25">
      <c r="A8007">
        <v>1735638</v>
      </c>
      <c r="B8007">
        <v>1</v>
      </c>
      <c r="C8007" t="s">
        <v>80</v>
      </c>
      <c r="D8007" t="s">
        <v>83</v>
      </c>
      <c r="E8007" t="s">
        <v>189</v>
      </c>
      <c r="F8007" t="s">
        <v>22816</v>
      </c>
      <c r="G8007" t="s">
        <v>142</v>
      </c>
      <c r="H8007" t="s">
        <v>143</v>
      </c>
      <c r="I8007" t="s">
        <v>135</v>
      </c>
      <c r="J8007" t="s">
        <v>136</v>
      </c>
      <c r="K8007" t="s">
        <v>137</v>
      </c>
      <c r="L8007" t="s">
        <v>22817</v>
      </c>
      <c r="M8007" t="s">
        <v>22818</v>
      </c>
      <c r="N8007">
        <v>0.99055555500000003</v>
      </c>
      <c r="O8007">
        <v>4</v>
      </c>
      <c r="P8007">
        <v>266</v>
      </c>
      <c r="Q8007">
        <v>7</v>
      </c>
      <c r="R8007">
        <v>22</v>
      </c>
      <c r="S8007">
        <v>11</v>
      </c>
      <c r="T8007">
        <v>16</v>
      </c>
      <c r="U8007">
        <v>0</v>
      </c>
      <c r="V8007">
        <v>0</v>
      </c>
      <c r="W8007">
        <v>8.2751310120429196</v>
      </c>
      <c r="X8007">
        <v>54.565805929222812</v>
      </c>
      <c r="Y8007">
        <v>1.9027255957457909</v>
      </c>
      <c r="Z8007">
        <v>25.265780497173232</v>
      </c>
      <c r="AA8007">
        <v>313.73890462547939</v>
      </c>
      <c r="AB8007">
        <v>10.672862161272882</v>
      </c>
      <c r="AC8007">
        <v>0</v>
      </c>
      <c r="AD8007">
        <v>0</v>
      </c>
      <c r="AE8007">
        <v>414.42120982093701</v>
      </c>
    </row>
    <row r="8008" spans="1:31" x14ac:dyDescent="0.25">
      <c r="A8008">
        <v>1735641</v>
      </c>
      <c r="B8008">
        <v>1</v>
      </c>
      <c r="C8008" t="s">
        <v>81</v>
      </c>
      <c r="D8008" t="s">
        <v>127</v>
      </c>
      <c r="E8008" t="s">
        <v>189</v>
      </c>
      <c r="F8008" t="s">
        <v>21640</v>
      </c>
      <c r="G8008" t="s">
        <v>147</v>
      </c>
      <c r="H8008" t="s">
        <v>143</v>
      </c>
      <c r="I8008" t="s">
        <v>135</v>
      </c>
      <c r="J8008" t="s">
        <v>136</v>
      </c>
      <c r="K8008" t="s">
        <v>137</v>
      </c>
      <c r="L8008" t="s">
        <v>22819</v>
      </c>
      <c r="M8008" t="s">
        <v>22820</v>
      </c>
      <c r="N8008">
        <v>3.0619444439999999</v>
      </c>
      <c r="O8008">
        <v>1</v>
      </c>
      <c r="P8008">
        <v>513</v>
      </c>
      <c r="Q8008">
        <v>34</v>
      </c>
      <c r="R8008">
        <v>45</v>
      </c>
      <c r="S8008">
        <v>4</v>
      </c>
      <c r="T8008">
        <v>44</v>
      </c>
      <c r="U8008">
        <v>0</v>
      </c>
      <c r="V8008">
        <v>0</v>
      </c>
      <c r="W8008">
        <v>0.83510750793065591</v>
      </c>
      <c r="X8008">
        <v>215.39172694629247</v>
      </c>
      <c r="Y8008">
        <v>31.183904772387919</v>
      </c>
      <c r="Z8008">
        <v>25.440326562160241</v>
      </c>
      <c r="AA8008">
        <v>59.111844395941596</v>
      </c>
      <c r="AB8008">
        <v>63.587235546056419</v>
      </c>
      <c r="AC8008">
        <v>0</v>
      </c>
      <c r="AD8008">
        <v>0</v>
      </c>
      <c r="AE8008">
        <v>395.55014573076932</v>
      </c>
    </row>
    <row r="8009" spans="1:31" x14ac:dyDescent="0.25">
      <c r="A8009">
        <v>1735643</v>
      </c>
      <c r="B8009">
        <v>1</v>
      </c>
      <c r="C8009" t="s">
        <v>80</v>
      </c>
      <c r="D8009" t="s">
        <v>84</v>
      </c>
      <c r="E8009" t="s">
        <v>131</v>
      </c>
      <c r="F8009" t="s">
        <v>22821</v>
      </c>
      <c r="G8009" t="s">
        <v>238</v>
      </c>
      <c r="H8009" t="s">
        <v>134</v>
      </c>
      <c r="I8009" t="s">
        <v>135</v>
      </c>
      <c r="J8009" t="s">
        <v>136</v>
      </c>
      <c r="K8009" t="s">
        <v>137</v>
      </c>
      <c r="L8009" t="s">
        <v>22822</v>
      </c>
      <c r="M8009" t="s">
        <v>22823</v>
      </c>
      <c r="N8009">
        <v>1.5733333329999999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1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0.39974051658655996</v>
      </c>
      <c r="AC8009">
        <v>0</v>
      </c>
      <c r="AD8009">
        <v>0</v>
      </c>
      <c r="AE8009">
        <v>0.39974051658655996</v>
      </c>
    </row>
    <row r="8010" spans="1:31" x14ac:dyDescent="0.25">
      <c r="A8010">
        <v>1735646</v>
      </c>
      <c r="B8010">
        <v>1</v>
      </c>
      <c r="C8010" t="s">
        <v>80</v>
      </c>
      <c r="D8010" t="s">
        <v>111</v>
      </c>
      <c r="E8010" t="s">
        <v>171</v>
      </c>
      <c r="F8010" t="s">
        <v>22824</v>
      </c>
      <c r="G8010" t="s">
        <v>3183</v>
      </c>
      <c r="H8010" t="s">
        <v>143</v>
      </c>
      <c r="I8010" t="s">
        <v>135</v>
      </c>
      <c r="J8010" t="s">
        <v>136</v>
      </c>
      <c r="K8010" t="s">
        <v>137</v>
      </c>
      <c r="L8010" t="s">
        <v>22825</v>
      </c>
      <c r="M8010" t="s">
        <v>22826</v>
      </c>
      <c r="N8010">
        <v>3.403888888</v>
      </c>
      <c r="O8010">
        <v>0</v>
      </c>
      <c r="P8010">
        <v>772</v>
      </c>
      <c r="Q8010">
        <v>0</v>
      </c>
      <c r="R8010">
        <v>0</v>
      </c>
      <c r="S8010">
        <v>0</v>
      </c>
      <c r="T8010">
        <v>170</v>
      </c>
      <c r="U8010">
        <v>0</v>
      </c>
      <c r="V8010">
        <v>1</v>
      </c>
      <c r="W8010">
        <v>0</v>
      </c>
      <c r="X8010">
        <v>764.5103646137743</v>
      </c>
      <c r="Y8010">
        <v>0</v>
      </c>
      <c r="Z8010">
        <v>0</v>
      </c>
      <c r="AA8010">
        <v>0</v>
      </c>
      <c r="AB8010">
        <v>593.85467217627615</v>
      </c>
      <c r="AC8010">
        <v>0</v>
      </c>
      <c r="AD8010">
        <v>28.269554435358806</v>
      </c>
      <c r="AE8010">
        <v>1386.6345912254092</v>
      </c>
    </row>
    <row r="8011" spans="1:31" x14ac:dyDescent="0.25">
      <c r="A8011">
        <v>1735647</v>
      </c>
      <c r="B8011">
        <v>1</v>
      </c>
      <c r="C8011" t="s">
        <v>80</v>
      </c>
      <c r="D8011" t="s">
        <v>82</v>
      </c>
      <c r="E8011" t="s">
        <v>131</v>
      </c>
      <c r="F8011" t="s">
        <v>22827</v>
      </c>
      <c r="G8011" t="s">
        <v>242</v>
      </c>
      <c r="H8011" t="s">
        <v>134</v>
      </c>
      <c r="I8011" t="s">
        <v>135</v>
      </c>
      <c r="J8011" t="s">
        <v>136</v>
      </c>
      <c r="K8011" t="s">
        <v>137</v>
      </c>
      <c r="L8011" t="s">
        <v>22828</v>
      </c>
      <c r="M8011" t="s">
        <v>22829</v>
      </c>
      <c r="N8011">
        <v>28.332777777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1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2.3823047237267914</v>
      </c>
      <c r="AC8011">
        <v>0</v>
      </c>
      <c r="AD8011">
        <v>0</v>
      </c>
      <c r="AE8011">
        <v>2.3823047237267914</v>
      </c>
    </row>
    <row r="8012" spans="1:31" x14ac:dyDescent="0.25">
      <c r="A8012">
        <v>1735648</v>
      </c>
      <c r="B8012">
        <v>1</v>
      </c>
      <c r="C8012" t="s">
        <v>80</v>
      </c>
      <c r="D8012" t="s">
        <v>93</v>
      </c>
      <c r="E8012" t="s">
        <v>441</v>
      </c>
      <c r="F8012" t="s">
        <v>22830</v>
      </c>
      <c r="G8012" t="s">
        <v>3324</v>
      </c>
      <c r="H8012" t="s">
        <v>134</v>
      </c>
      <c r="I8012" t="s">
        <v>135</v>
      </c>
      <c r="J8012" t="s">
        <v>5</v>
      </c>
      <c r="K8012" t="s">
        <v>137</v>
      </c>
      <c r="L8012" t="s">
        <v>22831</v>
      </c>
      <c r="M8012" t="s">
        <v>22832</v>
      </c>
      <c r="N8012">
        <v>1.395</v>
      </c>
      <c r="O8012">
        <v>0</v>
      </c>
      <c r="P8012">
        <v>18</v>
      </c>
      <c r="Q8012">
        <v>0</v>
      </c>
      <c r="R8012">
        <v>0</v>
      </c>
      <c r="S8012">
        <v>0</v>
      </c>
      <c r="T8012">
        <v>1</v>
      </c>
      <c r="U8012">
        <v>0</v>
      </c>
      <c r="V8012">
        <v>0</v>
      </c>
      <c r="W8012">
        <v>0</v>
      </c>
      <c r="X8012">
        <v>5.7378928393924209</v>
      </c>
      <c r="Y8012">
        <v>0</v>
      </c>
      <c r="Z8012">
        <v>0</v>
      </c>
      <c r="AA8012">
        <v>0</v>
      </c>
      <c r="AB8012">
        <v>2.4627117342957998</v>
      </c>
      <c r="AC8012">
        <v>0</v>
      </c>
      <c r="AD8012">
        <v>0</v>
      </c>
      <c r="AE8012">
        <v>8.2006045736882207</v>
      </c>
    </row>
    <row r="8013" spans="1:31" x14ac:dyDescent="0.25">
      <c r="A8013">
        <v>1735649</v>
      </c>
      <c r="B8013">
        <v>1</v>
      </c>
      <c r="C8013" t="s">
        <v>80</v>
      </c>
      <c r="D8013" t="s">
        <v>82</v>
      </c>
      <c r="E8013" t="s">
        <v>160</v>
      </c>
      <c r="F8013" t="s">
        <v>14393</v>
      </c>
      <c r="G8013" t="s">
        <v>152</v>
      </c>
      <c r="H8013" t="s">
        <v>134</v>
      </c>
      <c r="I8013" t="s">
        <v>135</v>
      </c>
      <c r="J8013" t="s">
        <v>136</v>
      </c>
      <c r="K8013" t="s">
        <v>153</v>
      </c>
      <c r="L8013" t="s">
        <v>22833</v>
      </c>
      <c r="M8013" t="s">
        <v>22834</v>
      </c>
      <c r="N8013">
        <v>3.5962786109999998</v>
      </c>
      <c r="O8013">
        <v>0</v>
      </c>
      <c r="P8013">
        <v>99</v>
      </c>
      <c r="Q8013">
        <v>0</v>
      </c>
      <c r="R8013">
        <v>0</v>
      </c>
      <c r="S8013">
        <v>0</v>
      </c>
      <c r="T8013">
        <v>2</v>
      </c>
      <c r="U8013">
        <v>0</v>
      </c>
      <c r="V8013">
        <v>0</v>
      </c>
      <c r="W8013">
        <v>0</v>
      </c>
      <c r="X8013">
        <v>99.211904910310295</v>
      </c>
      <c r="Y8013">
        <v>0</v>
      </c>
      <c r="Z8013">
        <v>0</v>
      </c>
      <c r="AA8013">
        <v>0</v>
      </c>
      <c r="AB8013">
        <v>2.4742970842477678</v>
      </c>
      <c r="AC8013">
        <v>0</v>
      </c>
      <c r="AD8013">
        <v>0</v>
      </c>
      <c r="AE8013">
        <v>101.68620199455806</v>
      </c>
    </row>
    <row r="8014" spans="1:31" x14ac:dyDescent="0.25">
      <c r="A8014">
        <v>1735651</v>
      </c>
      <c r="B8014">
        <v>1</v>
      </c>
      <c r="C8014" t="s">
        <v>80</v>
      </c>
      <c r="D8014" t="s">
        <v>103</v>
      </c>
      <c r="E8014" t="s">
        <v>131</v>
      </c>
      <c r="F8014" t="s">
        <v>22835</v>
      </c>
      <c r="G8014" t="s">
        <v>157</v>
      </c>
      <c r="H8014" t="s">
        <v>134</v>
      </c>
      <c r="I8014" t="s">
        <v>135</v>
      </c>
      <c r="J8014" t="s">
        <v>136</v>
      </c>
      <c r="K8014" t="s">
        <v>137</v>
      </c>
      <c r="L8014" t="s">
        <v>22836</v>
      </c>
      <c r="M8014" t="s">
        <v>22837</v>
      </c>
      <c r="N8014">
        <v>5.9916666660000004</v>
      </c>
      <c r="O8014">
        <v>0</v>
      </c>
      <c r="P8014">
        <v>4</v>
      </c>
      <c r="Q8014">
        <v>0</v>
      </c>
      <c r="R8014">
        <v>0</v>
      </c>
      <c r="S8014">
        <v>0</v>
      </c>
      <c r="T8014">
        <v>1</v>
      </c>
      <c r="U8014">
        <v>0</v>
      </c>
      <c r="V8014">
        <v>0</v>
      </c>
      <c r="W8014">
        <v>0</v>
      </c>
      <c r="X8014">
        <v>6.715762525616034</v>
      </c>
      <c r="Y8014">
        <v>0</v>
      </c>
      <c r="Z8014">
        <v>0</v>
      </c>
      <c r="AA8014">
        <v>0</v>
      </c>
      <c r="AB8014">
        <v>1.6323964905809116</v>
      </c>
      <c r="AC8014">
        <v>0</v>
      </c>
      <c r="AD8014">
        <v>0</v>
      </c>
      <c r="AE8014">
        <v>8.348159016196945</v>
      </c>
    </row>
    <row r="8015" spans="1:31" x14ac:dyDescent="0.25">
      <c r="A8015">
        <v>1735653</v>
      </c>
      <c r="B8015">
        <v>1</v>
      </c>
      <c r="C8015" t="s">
        <v>80</v>
      </c>
      <c r="D8015" t="s">
        <v>100</v>
      </c>
      <c r="E8015" t="s">
        <v>131</v>
      </c>
      <c r="F8015" t="s">
        <v>22838</v>
      </c>
      <c r="G8015" t="s">
        <v>133</v>
      </c>
      <c r="H8015" t="s">
        <v>134</v>
      </c>
      <c r="I8015" t="s">
        <v>135</v>
      </c>
      <c r="J8015" t="s">
        <v>136</v>
      </c>
      <c r="K8015" t="s">
        <v>137</v>
      </c>
      <c r="L8015" t="s">
        <v>22839</v>
      </c>
      <c r="M8015" t="s">
        <v>22840</v>
      </c>
      <c r="N8015">
        <v>8.0838888880000006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1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50.31366932535861</v>
      </c>
      <c r="AE8015">
        <v>50.31366932535861</v>
      </c>
    </row>
    <row r="8016" spans="1:31" x14ac:dyDescent="0.25">
      <c r="A8016">
        <v>1735654</v>
      </c>
      <c r="B8016">
        <v>1</v>
      </c>
      <c r="C8016" t="s">
        <v>80</v>
      </c>
      <c r="D8016" t="s">
        <v>96</v>
      </c>
      <c r="E8016" t="s">
        <v>171</v>
      </c>
      <c r="F8016" t="s">
        <v>22841</v>
      </c>
      <c r="G8016" t="s">
        <v>152</v>
      </c>
      <c r="H8016" t="s">
        <v>143</v>
      </c>
      <c r="I8016" t="s">
        <v>135</v>
      </c>
      <c r="J8016" t="s">
        <v>136</v>
      </c>
      <c r="K8016" t="s">
        <v>153</v>
      </c>
      <c r="L8016" t="s">
        <v>22842</v>
      </c>
      <c r="M8016" t="s">
        <v>22843</v>
      </c>
      <c r="N8016">
        <v>1.9013888880000001</v>
      </c>
      <c r="O8016">
        <v>0</v>
      </c>
      <c r="P8016">
        <v>0</v>
      </c>
      <c r="Q8016">
        <v>1</v>
      </c>
      <c r="R8016">
        <v>0</v>
      </c>
      <c r="S8016">
        <v>5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9.5526549771142406</v>
      </c>
      <c r="Z8016">
        <v>0</v>
      </c>
      <c r="AA8016">
        <v>61.514629055801237</v>
      </c>
      <c r="AB8016">
        <v>0</v>
      </c>
      <c r="AC8016">
        <v>0</v>
      </c>
      <c r="AD8016">
        <v>0</v>
      </c>
      <c r="AE8016">
        <v>71.067284032915481</v>
      </c>
    </row>
    <row r="8017" spans="1:31" x14ac:dyDescent="0.25">
      <c r="A8017">
        <v>1735655</v>
      </c>
      <c r="B8017">
        <v>1</v>
      </c>
      <c r="C8017" t="s">
        <v>80</v>
      </c>
      <c r="D8017" t="s">
        <v>96</v>
      </c>
      <c r="E8017" t="s">
        <v>140</v>
      </c>
      <c r="F8017" t="s">
        <v>22844</v>
      </c>
      <c r="G8017" t="s">
        <v>147</v>
      </c>
      <c r="H8017" t="s">
        <v>143</v>
      </c>
      <c r="I8017" t="s">
        <v>135</v>
      </c>
      <c r="J8017" t="s">
        <v>136</v>
      </c>
      <c r="K8017" t="s">
        <v>137</v>
      </c>
      <c r="L8017" t="s">
        <v>22845</v>
      </c>
      <c r="M8017" t="s">
        <v>22846</v>
      </c>
      <c r="N8017">
        <v>0.29916666600000003</v>
      </c>
      <c r="O8017">
        <v>0</v>
      </c>
      <c r="P8017">
        <v>0</v>
      </c>
      <c r="Q8017">
        <v>0</v>
      </c>
      <c r="R8017">
        <v>0</v>
      </c>
      <c r="S8017">
        <v>1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44.279389031748629</v>
      </c>
      <c r="AB8017">
        <v>0</v>
      </c>
      <c r="AC8017">
        <v>0</v>
      </c>
      <c r="AD8017">
        <v>0</v>
      </c>
      <c r="AE8017">
        <v>44.279389031748629</v>
      </c>
    </row>
    <row r="8018" spans="1:31" x14ac:dyDescent="0.25">
      <c r="A8018">
        <v>1735656</v>
      </c>
      <c r="B8018">
        <v>1</v>
      </c>
      <c r="C8018" t="s">
        <v>81</v>
      </c>
      <c r="D8018" t="s">
        <v>118</v>
      </c>
      <c r="E8018" t="s">
        <v>160</v>
      </c>
      <c r="F8018" t="s">
        <v>22847</v>
      </c>
      <c r="G8018" t="s">
        <v>1849</v>
      </c>
      <c r="H8018" t="s">
        <v>134</v>
      </c>
      <c r="I8018" t="s">
        <v>135</v>
      </c>
      <c r="J8018" t="s">
        <v>136</v>
      </c>
      <c r="K8018" t="s">
        <v>137</v>
      </c>
      <c r="L8018" t="s">
        <v>22848</v>
      </c>
      <c r="M8018" t="s">
        <v>22849</v>
      </c>
      <c r="N8018">
        <v>0.64916666599999995</v>
      </c>
      <c r="O8018">
        <v>0</v>
      </c>
      <c r="P8018">
        <v>33</v>
      </c>
      <c r="Q8018">
        <v>0</v>
      </c>
      <c r="R8018">
        <v>0</v>
      </c>
      <c r="S8018">
        <v>0</v>
      </c>
      <c r="T8018">
        <v>2</v>
      </c>
      <c r="U8018">
        <v>0</v>
      </c>
      <c r="V8018">
        <v>0</v>
      </c>
      <c r="W8018">
        <v>0</v>
      </c>
      <c r="X8018">
        <v>3.6243205895379278</v>
      </c>
      <c r="Y8018">
        <v>0</v>
      </c>
      <c r="Z8018">
        <v>0</v>
      </c>
      <c r="AA8018">
        <v>0</v>
      </c>
      <c r="AB8018">
        <v>0.53528214838663835</v>
      </c>
      <c r="AC8018">
        <v>0</v>
      </c>
      <c r="AD8018">
        <v>0</v>
      </c>
      <c r="AE8018">
        <v>4.1596027379245664</v>
      </c>
    </row>
    <row r="8019" spans="1:31" x14ac:dyDescent="0.25">
      <c r="A8019">
        <v>1735657</v>
      </c>
      <c r="B8019">
        <v>1</v>
      </c>
      <c r="C8019" t="s">
        <v>80</v>
      </c>
      <c r="D8019" t="s">
        <v>106</v>
      </c>
      <c r="E8019" t="s">
        <v>171</v>
      </c>
      <c r="F8019" t="s">
        <v>22850</v>
      </c>
      <c r="G8019" t="s">
        <v>233</v>
      </c>
      <c r="H8019" t="s">
        <v>234</v>
      </c>
      <c r="I8019" t="s">
        <v>135</v>
      </c>
      <c r="J8019" t="s">
        <v>136</v>
      </c>
      <c r="K8019" t="s">
        <v>153</v>
      </c>
      <c r="L8019" t="s">
        <v>22851</v>
      </c>
      <c r="M8019" t="s">
        <v>22852</v>
      </c>
      <c r="N8019">
        <v>6.0551500000000003</v>
      </c>
      <c r="O8019">
        <v>0</v>
      </c>
      <c r="P8019">
        <v>0</v>
      </c>
      <c r="Q8019">
        <v>0</v>
      </c>
      <c r="R8019">
        <v>0</v>
      </c>
      <c r="S8019">
        <v>1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59.282964200167555</v>
      </c>
      <c r="AB8019">
        <v>0</v>
      </c>
      <c r="AC8019">
        <v>0</v>
      </c>
      <c r="AD8019">
        <v>0</v>
      </c>
      <c r="AE8019">
        <v>59.282964200167555</v>
      </c>
    </row>
    <row r="8020" spans="1:31" x14ac:dyDescent="0.25">
      <c r="A8020">
        <v>1735659</v>
      </c>
      <c r="B8020">
        <v>1</v>
      </c>
      <c r="C8020" t="s">
        <v>80</v>
      </c>
      <c r="D8020" t="s">
        <v>93</v>
      </c>
      <c r="E8020" t="s">
        <v>131</v>
      </c>
      <c r="F8020" t="s">
        <v>22853</v>
      </c>
      <c r="G8020" t="s">
        <v>238</v>
      </c>
      <c r="H8020" t="s">
        <v>134</v>
      </c>
      <c r="I8020" t="s">
        <v>135</v>
      </c>
      <c r="J8020" t="s">
        <v>136</v>
      </c>
      <c r="K8020" t="s">
        <v>137</v>
      </c>
      <c r="L8020" t="s">
        <v>22854</v>
      </c>
      <c r="M8020" t="s">
        <v>22855</v>
      </c>
      <c r="N8020">
        <v>1.6516666659999999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2</v>
      </c>
      <c r="U8020">
        <v>0</v>
      </c>
      <c r="V8020">
        <v>1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19.325699962732891</v>
      </c>
      <c r="AC8020">
        <v>0</v>
      </c>
      <c r="AD8020">
        <v>8.225490426680512</v>
      </c>
      <c r="AE8020">
        <v>27.551190389413403</v>
      </c>
    </row>
    <row r="8021" spans="1:31" x14ac:dyDescent="0.25">
      <c r="A8021">
        <v>1735660</v>
      </c>
      <c r="B8021">
        <v>1</v>
      </c>
      <c r="C8021" t="s">
        <v>80</v>
      </c>
      <c r="D8021" t="s">
        <v>95</v>
      </c>
      <c r="E8021" t="s">
        <v>171</v>
      </c>
      <c r="F8021" t="s">
        <v>22856</v>
      </c>
      <c r="G8021" t="s">
        <v>152</v>
      </c>
      <c r="H8021" t="s">
        <v>143</v>
      </c>
      <c r="I8021" t="s">
        <v>135</v>
      </c>
      <c r="J8021" t="s">
        <v>136</v>
      </c>
      <c r="K8021" t="s">
        <v>153</v>
      </c>
      <c r="L8021" t="s">
        <v>22857</v>
      </c>
      <c r="M8021" t="s">
        <v>22858</v>
      </c>
      <c r="N8021">
        <v>10.173314722000001</v>
      </c>
      <c r="O8021">
        <v>0</v>
      </c>
      <c r="P8021">
        <v>0</v>
      </c>
      <c r="Q8021">
        <v>0</v>
      </c>
      <c r="R8021">
        <v>0</v>
      </c>
      <c r="S8021">
        <v>5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77.660409125288027</v>
      </c>
      <c r="AB8021">
        <v>0</v>
      </c>
      <c r="AC8021">
        <v>0</v>
      </c>
      <c r="AD8021">
        <v>0</v>
      </c>
      <c r="AE8021">
        <v>77.660409125288027</v>
      </c>
    </row>
    <row r="8022" spans="1:31" x14ac:dyDescent="0.25">
      <c r="A8022">
        <v>1735661</v>
      </c>
      <c r="B8022">
        <v>1</v>
      </c>
      <c r="C8022" t="s">
        <v>80</v>
      </c>
      <c r="D8022" t="s">
        <v>96</v>
      </c>
      <c r="E8022" t="s">
        <v>314</v>
      </c>
      <c r="F8022" t="s">
        <v>22859</v>
      </c>
      <c r="G8022" t="s">
        <v>157</v>
      </c>
      <c r="H8022" t="s">
        <v>143</v>
      </c>
      <c r="I8022" t="s">
        <v>135</v>
      </c>
      <c r="J8022" t="s">
        <v>3</v>
      </c>
      <c r="K8022" t="s">
        <v>137</v>
      </c>
      <c r="L8022" t="s">
        <v>22860</v>
      </c>
      <c r="M8022" t="s">
        <v>22861</v>
      </c>
      <c r="N8022">
        <v>0.311111111</v>
      </c>
      <c r="O8022">
        <v>13</v>
      </c>
      <c r="P8022">
        <v>12620</v>
      </c>
      <c r="Q8022">
        <v>11</v>
      </c>
      <c r="R8022">
        <v>261</v>
      </c>
      <c r="S8022">
        <v>42</v>
      </c>
      <c r="T8022">
        <v>1243</v>
      </c>
      <c r="U8022">
        <v>1</v>
      </c>
      <c r="V8022">
        <v>2</v>
      </c>
      <c r="W8022">
        <v>21.518714389827199</v>
      </c>
      <c r="X8022">
        <v>1358.2548634936484</v>
      </c>
      <c r="Y8022">
        <v>8.2477289969025804</v>
      </c>
      <c r="Z8022">
        <v>53.203441067489074</v>
      </c>
      <c r="AA8022">
        <v>265.57561838151622</v>
      </c>
      <c r="AB8022">
        <v>461.8644135228713</v>
      </c>
      <c r="AC8022">
        <v>1.7815037334851556</v>
      </c>
      <c r="AD8022">
        <v>7.5893199397816904</v>
      </c>
      <c r="AE8022">
        <v>2178.0356035255218</v>
      </c>
    </row>
    <row r="8023" spans="1:31" x14ac:dyDescent="0.25">
      <c r="A8023">
        <v>1735662</v>
      </c>
      <c r="B8023">
        <v>1</v>
      </c>
      <c r="C8023" t="s">
        <v>81</v>
      </c>
      <c r="D8023" t="s">
        <v>118</v>
      </c>
      <c r="E8023" t="s">
        <v>160</v>
      </c>
      <c r="F8023" t="s">
        <v>22862</v>
      </c>
      <c r="G8023" t="s">
        <v>173</v>
      </c>
      <c r="H8023" t="s">
        <v>134</v>
      </c>
      <c r="I8023" t="s">
        <v>135</v>
      </c>
      <c r="J8023" t="s">
        <v>136</v>
      </c>
      <c r="K8023" t="s">
        <v>153</v>
      </c>
      <c r="L8023" t="s">
        <v>22863</v>
      </c>
      <c r="M8023" t="s">
        <v>22864</v>
      </c>
      <c r="N8023">
        <v>2.1297174999999999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3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0.73141858730981957</v>
      </c>
      <c r="AC8023">
        <v>0</v>
      </c>
      <c r="AD8023">
        <v>0</v>
      </c>
      <c r="AE8023">
        <v>0.73141858730981957</v>
      </c>
    </row>
    <row r="8024" spans="1:31" x14ac:dyDescent="0.25">
      <c r="A8024">
        <v>1735664</v>
      </c>
      <c r="B8024">
        <v>1</v>
      </c>
      <c r="C8024" t="s">
        <v>80</v>
      </c>
      <c r="D8024" t="s">
        <v>90</v>
      </c>
      <c r="E8024" t="s">
        <v>150</v>
      </c>
      <c r="F8024" t="s">
        <v>22865</v>
      </c>
      <c r="G8024" t="s">
        <v>269</v>
      </c>
      <c r="H8024" t="s">
        <v>134</v>
      </c>
      <c r="I8024" t="s">
        <v>135</v>
      </c>
      <c r="J8024" t="s">
        <v>136</v>
      </c>
      <c r="K8024" t="s">
        <v>137</v>
      </c>
      <c r="L8024" t="s">
        <v>22866</v>
      </c>
      <c r="M8024" t="s">
        <v>22867</v>
      </c>
      <c r="N8024">
        <v>0.94444444400000005</v>
      </c>
      <c r="O8024">
        <v>0</v>
      </c>
      <c r="P8024">
        <v>1212</v>
      </c>
      <c r="Q8024">
        <v>0</v>
      </c>
      <c r="R8024">
        <v>0</v>
      </c>
      <c r="S8024">
        <v>0</v>
      </c>
      <c r="T8024">
        <v>72</v>
      </c>
      <c r="U8024">
        <v>0</v>
      </c>
      <c r="V8024">
        <v>0</v>
      </c>
      <c r="W8024">
        <v>0</v>
      </c>
      <c r="X8024">
        <v>292.99067087734835</v>
      </c>
      <c r="Y8024">
        <v>0</v>
      </c>
      <c r="Z8024">
        <v>0</v>
      </c>
      <c r="AA8024">
        <v>0</v>
      </c>
      <c r="AB8024">
        <v>72.477012985796577</v>
      </c>
      <c r="AC8024">
        <v>0</v>
      </c>
      <c r="AD8024">
        <v>0</v>
      </c>
      <c r="AE8024">
        <v>365.46768386314494</v>
      </c>
    </row>
    <row r="8025" spans="1:31" x14ac:dyDescent="0.25">
      <c r="A8025">
        <v>1735666</v>
      </c>
      <c r="B8025">
        <v>1</v>
      </c>
      <c r="C8025" t="s">
        <v>80</v>
      </c>
      <c r="D8025" t="s">
        <v>85</v>
      </c>
      <c r="E8025" t="s">
        <v>160</v>
      </c>
      <c r="F8025" t="s">
        <v>22868</v>
      </c>
      <c r="G8025" t="s">
        <v>429</v>
      </c>
      <c r="H8025" t="s">
        <v>134</v>
      </c>
      <c r="I8025" t="s">
        <v>135</v>
      </c>
      <c r="J8025" t="s">
        <v>136</v>
      </c>
      <c r="K8025" t="s">
        <v>137</v>
      </c>
      <c r="L8025" t="s">
        <v>22869</v>
      </c>
      <c r="M8025" t="s">
        <v>22870</v>
      </c>
      <c r="N8025">
        <v>1.830833333</v>
      </c>
      <c r="O8025">
        <v>0</v>
      </c>
      <c r="P8025">
        <v>37</v>
      </c>
      <c r="Q8025">
        <v>0</v>
      </c>
      <c r="R8025">
        <v>0</v>
      </c>
      <c r="S8025">
        <v>0</v>
      </c>
      <c r="T8025">
        <v>1</v>
      </c>
      <c r="U8025">
        <v>0</v>
      </c>
      <c r="V8025">
        <v>0</v>
      </c>
      <c r="W8025">
        <v>0</v>
      </c>
      <c r="X8025">
        <v>16.099238536371729</v>
      </c>
      <c r="Y8025">
        <v>0</v>
      </c>
      <c r="Z8025">
        <v>0</v>
      </c>
      <c r="AA8025">
        <v>0</v>
      </c>
      <c r="AB8025">
        <v>0.43467365620832998</v>
      </c>
      <c r="AC8025">
        <v>0</v>
      </c>
      <c r="AD8025">
        <v>0</v>
      </c>
      <c r="AE8025">
        <v>16.533912192580058</v>
      </c>
    </row>
    <row r="8026" spans="1:31" x14ac:dyDescent="0.25">
      <c r="A8026">
        <v>1735668</v>
      </c>
      <c r="B8026">
        <v>1</v>
      </c>
      <c r="C8026" t="s">
        <v>80</v>
      </c>
      <c r="D8026" t="s">
        <v>87</v>
      </c>
      <c r="E8026" t="s">
        <v>160</v>
      </c>
      <c r="F8026" t="s">
        <v>13994</v>
      </c>
      <c r="G8026" t="s">
        <v>1849</v>
      </c>
      <c r="H8026" t="s">
        <v>134</v>
      </c>
      <c r="I8026" t="s">
        <v>135</v>
      </c>
      <c r="J8026" t="s">
        <v>136</v>
      </c>
      <c r="K8026" t="s">
        <v>137</v>
      </c>
      <c r="L8026" t="s">
        <v>22871</v>
      </c>
      <c r="M8026" t="s">
        <v>22872</v>
      </c>
      <c r="N8026">
        <v>1.0636111109999999</v>
      </c>
      <c r="O8026">
        <v>0</v>
      </c>
      <c r="P8026">
        <v>31</v>
      </c>
      <c r="Q8026">
        <v>0</v>
      </c>
      <c r="R8026">
        <v>0</v>
      </c>
      <c r="S8026">
        <v>0</v>
      </c>
      <c r="T8026">
        <v>2</v>
      </c>
      <c r="U8026">
        <v>0</v>
      </c>
      <c r="V8026">
        <v>0</v>
      </c>
      <c r="W8026">
        <v>0</v>
      </c>
      <c r="X8026">
        <v>10.810462019408254</v>
      </c>
      <c r="Y8026">
        <v>0</v>
      </c>
      <c r="Z8026">
        <v>0</v>
      </c>
      <c r="AA8026">
        <v>0</v>
      </c>
      <c r="AB8026">
        <v>7.7446926467966914</v>
      </c>
      <c r="AC8026">
        <v>0</v>
      </c>
      <c r="AD8026">
        <v>0</v>
      </c>
      <c r="AE8026">
        <v>18.555154666204945</v>
      </c>
    </row>
    <row r="8027" spans="1:31" x14ac:dyDescent="0.25">
      <c r="A8027">
        <v>1735669</v>
      </c>
      <c r="B8027">
        <v>1</v>
      </c>
      <c r="C8027" t="s">
        <v>80</v>
      </c>
      <c r="D8027" t="s">
        <v>84</v>
      </c>
      <c r="E8027" t="s">
        <v>150</v>
      </c>
      <c r="F8027" t="s">
        <v>22873</v>
      </c>
      <c r="G8027" t="s">
        <v>12286</v>
      </c>
      <c r="H8027" t="s">
        <v>134</v>
      </c>
      <c r="I8027" t="s">
        <v>135</v>
      </c>
      <c r="J8027" t="s">
        <v>136</v>
      </c>
      <c r="K8027" t="s">
        <v>137</v>
      </c>
      <c r="L8027" t="s">
        <v>22874</v>
      </c>
      <c r="M8027" t="s">
        <v>22875</v>
      </c>
      <c r="N8027">
        <v>0.200833333</v>
      </c>
      <c r="O8027">
        <v>0</v>
      </c>
      <c r="P8027">
        <v>1463</v>
      </c>
      <c r="Q8027">
        <v>0</v>
      </c>
      <c r="R8027">
        <v>0</v>
      </c>
      <c r="S8027">
        <v>0</v>
      </c>
      <c r="T8027">
        <v>106</v>
      </c>
      <c r="U8027">
        <v>0</v>
      </c>
      <c r="V8027">
        <v>0</v>
      </c>
      <c r="W8027">
        <v>0</v>
      </c>
      <c r="X8027">
        <v>75.339078320898849</v>
      </c>
      <c r="Y8027">
        <v>0</v>
      </c>
      <c r="Z8027">
        <v>0</v>
      </c>
      <c r="AA8027">
        <v>0</v>
      </c>
      <c r="AB8027">
        <v>8.9084974371771413</v>
      </c>
      <c r="AC8027">
        <v>0</v>
      </c>
      <c r="AD8027">
        <v>0</v>
      </c>
      <c r="AE8027">
        <v>84.247575758075996</v>
      </c>
    </row>
    <row r="8028" spans="1:31" x14ac:dyDescent="0.25">
      <c r="A8028">
        <v>1735670</v>
      </c>
      <c r="B8028">
        <v>1</v>
      </c>
      <c r="C8028" t="s">
        <v>81</v>
      </c>
      <c r="D8028" t="s">
        <v>121</v>
      </c>
      <c r="E8028" t="s">
        <v>171</v>
      </c>
      <c r="F8028" t="s">
        <v>22876</v>
      </c>
      <c r="G8028" t="s">
        <v>295</v>
      </c>
      <c r="H8028" t="s">
        <v>143</v>
      </c>
      <c r="I8028" t="s">
        <v>135</v>
      </c>
      <c r="J8028" t="s">
        <v>136</v>
      </c>
      <c r="K8028" t="s">
        <v>137</v>
      </c>
      <c r="L8028" t="s">
        <v>22877</v>
      </c>
      <c r="M8028" t="s">
        <v>22878</v>
      </c>
      <c r="N8028">
        <v>1.6047222219999999</v>
      </c>
      <c r="O8028">
        <v>0</v>
      </c>
      <c r="P8028">
        <v>23</v>
      </c>
      <c r="Q8028">
        <v>0</v>
      </c>
      <c r="R8028">
        <v>0</v>
      </c>
      <c r="S8028">
        <v>0</v>
      </c>
      <c r="T8028">
        <v>2</v>
      </c>
      <c r="U8028">
        <v>0</v>
      </c>
      <c r="V8028">
        <v>0</v>
      </c>
      <c r="W8028">
        <v>0</v>
      </c>
      <c r="X8028">
        <v>4.4705118586079111</v>
      </c>
      <c r="Y8028">
        <v>0</v>
      </c>
      <c r="Z8028">
        <v>0</v>
      </c>
      <c r="AA8028">
        <v>0</v>
      </c>
      <c r="AB8028">
        <v>6.4017859318739365</v>
      </c>
      <c r="AC8028">
        <v>0</v>
      </c>
      <c r="AD8028">
        <v>0</v>
      </c>
      <c r="AE8028">
        <v>10.872297790481849</v>
      </c>
    </row>
    <row r="8029" spans="1:31" x14ac:dyDescent="0.25">
      <c r="A8029">
        <v>1735671</v>
      </c>
      <c r="B8029">
        <v>1</v>
      </c>
      <c r="C8029" t="s">
        <v>80</v>
      </c>
      <c r="D8029" t="s">
        <v>94</v>
      </c>
      <c r="E8029" t="s">
        <v>131</v>
      </c>
      <c r="F8029" t="s">
        <v>22879</v>
      </c>
      <c r="G8029" t="s">
        <v>157</v>
      </c>
      <c r="H8029" t="s">
        <v>134</v>
      </c>
      <c r="I8029" t="s">
        <v>135</v>
      </c>
      <c r="J8029" t="s">
        <v>3</v>
      </c>
      <c r="K8029" t="s">
        <v>137</v>
      </c>
      <c r="L8029" t="s">
        <v>22880</v>
      </c>
      <c r="M8029" t="s">
        <v>22881</v>
      </c>
      <c r="N8029">
        <v>3.1683333330000001</v>
      </c>
      <c r="O8029">
        <v>0</v>
      </c>
      <c r="P8029">
        <v>13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31.439113076154804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31.439113076154804</v>
      </c>
    </row>
    <row r="8030" spans="1:31" x14ac:dyDescent="0.25">
      <c r="A8030">
        <v>1735672</v>
      </c>
      <c r="B8030">
        <v>1</v>
      </c>
      <c r="C8030" t="s">
        <v>81</v>
      </c>
      <c r="D8030" t="s">
        <v>117</v>
      </c>
      <c r="E8030" t="s">
        <v>131</v>
      </c>
      <c r="F8030" t="s">
        <v>22882</v>
      </c>
      <c r="G8030" t="s">
        <v>133</v>
      </c>
      <c r="H8030" t="s">
        <v>134</v>
      </c>
      <c r="I8030" t="s">
        <v>135</v>
      </c>
      <c r="J8030" t="s">
        <v>136</v>
      </c>
      <c r="K8030" t="s">
        <v>137</v>
      </c>
      <c r="L8030" t="s">
        <v>22883</v>
      </c>
      <c r="M8030" t="s">
        <v>22884</v>
      </c>
      <c r="N8030">
        <v>2.1483333330000001</v>
      </c>
      <c r="O8030">
        <v>0</v>
      </c>
      <c r="P8030">
        <v>1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0.65851478001162278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0.65851478001162278</v>
      </c>
    </row>
    <row r="8031" spans="1:31" x14ac:dyDescent="0.25">
      <c r="A8031">
        <v>1735675</v>
      </c>
      <c r="B8031">
        <v>1</v>
      </c>
      <c r="C8031" t="s">
        <v>81</v>
      </c>
      <c r="D8031" t="s">
        <v>114</v>
      </c>
      <c r="E8031" t="s">
        <v>160</v>
      </c>
      <c r="F8031" t="s">
        <v>22885</v>
      </c>
      <c r="G8031" t="s">
        <v>152</v>
      </c>
      <c r="H8031" t="s">
        <v>134</v>
      </c>
      <c r="I8031" t="s">
        <v>135</v>
      </c>
      <c r="J8031" t="s">
        <v>136</v>
      </c>
      <c r="K8031" t="s">
        <v>153</v>
      </c>
      <c r="L8031" t="s">
        <v>22886</v>
      </c>
      <c r="M8031" t="s">
        <v>22887</v>
      </c>
      <c r="N8031">
        <v>7.2706694440000001</v>
      </c>
      <c r="O8031">
        <v>0</v>
      </c>
      <c r="P8031">
        <v>206</v>
      </c>
      <c r="Q8031">
        <v>0</v>
      </c>
      <c r="R8031">
        <v>0</v>
      </c>
      <c r="S8031">
        <v>0</v>
      </c>
      <c r="T8031">
        <v>7</v>
      </c>
      <c r="U8031">
        <v>0</v>
      </c>
      <c r="V8031">
        <v>0</v>
      </c>
      <c r="W8031">
        <v>0</v>
      </c>
      <c r="X8031">
        <v>252.50077743056326</v>
      </c>
      <c r="Y8031">
        <v>0</v>
      </c>
      <c r="Z8031">
        <v>0</v>
      </c>
      <c r="AA8031">
        <v>0</v>
      </c>
      <c r="AB8031">
        <v>59.269605746851795</v>
      </c>
      <c r="AC8031">
        <v>0</v>
      </c>
      <c r="AD8031">
        <v>0</v>
      </c>
      <c r="AE8031">
        <v>311.77038317741506</v>
      </c>
    </row>
    <row r="8032" spans="1:31" x14ac:dyDescent="0.25">
      <c r="A8032">
        <v>1735676</v>
      </c>
      <c r="B8032">
        <v>1</v>
      </c>
      <c r="C8032" t="s">
        <v>81</v>
      </c>
      <c r="D8032" t="s">
        <v>127</v>
      </c>
      <c r="E8032" t="s">
        <v>131</v>
      </c>
      <c r="F8032" t="s">
        <v>22888</v>
      </c>
      <c r="G8032" t="s">
        <v>133</v>
      </c>
      <c r="H8032" t="s">
        <v>134</v>
      </c>
      <c r="I8032" t="s">
        <v>135</v>
      </c>
      <c r="J8032" t="s">
        <v>136</v>
      </c>
      <c r="K8032" t="s">
        <v>137</v>
      </c>
      <c r="L8032" t="s">
        <v>22889</v>
      </c>
      <c r="M8032" t="s">
        <v>22890</v>
      </c>
      <c r="N8032">
        <v>9.0955555550000007</v>
      </c>
      <c r="O8032">
        <v>0</v>
      </c>
      <c r="P8032">
        <v>1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7.6028076746388895E-3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7.6028076746388895E-3</v>
      </c>
    </row>
    <row r="8033" spans="1:31" x14ac:dyDescent="0.25">
      <c r="A8033">
        <v>1735679</v>
      </c>
      <c r="B8033">
        <v>1</v>
      </c>
      <c r="C8033" t="s">
        <v>80</v>
      </c>
      <c r="D8033" t="s">
        <v>96</v>
      </c>
      <c r="E8033" t="s">
        <v>171</v>
      </c>
      <c r="F8033" t="s">
        <v>22891</v>
      </c>
      <c r="G8033" t="s">
        <v>147</v>
      </c>
      <c r="H8033" t="s">
        <v>143</v>
      </c>
      <c r="I8033" t="s">
        <v>135</v>
      </c>
      <c r="J8033" t="s">
        <v>136</v>
      </c>
      <c r="K8033" t="s">
        <v>137</v>
      </c>
      <c r="L8033" t="s">
        <v>22892</v>
      </c>
      <c r="M8033" t="s">
        <v>22893</v>
      </c>
      <c r="N8033">
        <v>2.3997222219999998</v>
      </c>
      <c r="O8033">
        <v>0</v>
      </c>
      <c r="P8033">
        <v>203</v>
      </c>
      <c r="Q8033">
        <v>0</v>
      </c>
      <c r="R8033">
        <v>4</v>
      </c>
      <c r="S8033">
        <v>0</v>
      </c>
      <c r="T8033">
        <v>34</v>
      </c>
      <c r="U8033">
        <v>0</v>
      </c>
      <c r="V8033">
        <v>0</v>
      </c>
      <c r="W8033">
        <v>0</v>
      </c>
      <c r="X8033">
        <v>345.1810563150616</v>
      </c>
      <c r="Y8033">
        <v>0</v>
      </c>
      <c r="Z8033">
        <v>8.0452114621657772E-2</v>
      </c>
      <c r="AA8033">
        <v>0</v>
      </c>
      <c r="AB8033">
        <v>272.53781813209622</v>
      </c>
      <c r="AC8033">
        <v>0</v>
      </c>
      <c r="AD8033">
        <v>0</v>
      </c>
      <c r="AE8033">
        <v>617.79932656177948</v>
      </c>
    </row>
    <row r="8034" spans="1:31" x14ac:dyDescent="0.25">
      <c r="A8034">
        <v>1735680</v>
      </c>
      <c r="B8034">
        <v>1</v>
      </c>
      <c r="C8034" t="s">
        <v>81</v>
      </c>
      <c r="D8034" t="s">
        <v>125</v>
      </c>
      <c r="E8034" t="s">
        <v>189</v>
      </c>
      <c r="F8034" t="s">
        <v>22894</v>
      </c>
      <c r="G8034" t="s">
        <v>147</v>
      </c>
      <c r="H8034" t="s">
        <v>143</v>
      </c>
      <c r="I8034" t="s">
        <v>135</v>
      </c>
      <c r="J8034" t="s">
        <v>136</v>
      </c>
      <c r="K8034" t="s">
        <v>137</v>
      </c>
      <c r="L8034" t="s">
        <v>22895</v>
      </c>
      <c r="M8034" t="s">
        <v>22896</v>
      </c>
      <c r="N8034">
        <v>1.101388888</v>
      </c>
      <c r="O8034">
        <v>1</v>
      </c>
      <c r="P8034">
        <v>87</v>
      </c>
      <c r="Q8034">
        <v>3</v>
      </c>
      <c r="R8034">
        <v>19</v>
      </c>
      <c r="S8034">
        <v>4</v>
      </c>
      <c r="T8034">
        <v>9</v>
      </c>
      <c r="U8034">
        <v>0</v>
      </c>
      <c r="V8034">
        <v>0</v>
      </c>
      <c r="W8034">
        <v>0.37962830745542087</v>
      </c>
      <c r="X8034">
        <v>12.714273096874743</v>
      </c>
      <c r="Y8034">
        <v>15.645202155954802</v>
      </c>
      <c r="Z8034">
        <v>4.3980025219180225</v>
      </c>
      <c r="AA8034">
        <v>6.7013274704653485</v>
      </c>
      <c r="AB8034">
        <v>18.67310748761609</v>
      </c>
      <c r="AC8034">
        <v>0</v>
      </c>
      <c r="AD8034">
        <v>0</v>
      </c>
      <c r="AE8034">
        <v>58.511541040284428</v>
      </c>
    </row>
    <row r="8035" spans="1:31" x14ac:dyDescent="0.25">
      <c r="A8035">
        <v>1735681</v>
      </c>
      <c r="B8035">
        <v>1</v>
      </c>
      <c r="C8035" t="s">
        <v>81</v>
      </c>
      <c r="D8035" t="s">
        <v>123</v>
      </c>
      <c r="E8035" t="s">
        <v>160</v>
      </c>
      <c r="F8035" t="s">
        <v>22897</v>
      </c>
      <c r="G8035" t="s">
        <v>326</v>
      </c>
      <c r="H8035" t="s">
        <v>134</v>
      </c>
      <c r="I8035" t="s">
        <v>135</v>
      </c>
      <c r="J8035" t="s">
        <v>136</v>
      </c>
      <c r="K8035" t="s">
        <v>137</v>
      </c>
      <c r="L8035" t="s">
        <v>22898</v>
      </c>
      <c r="M8035" t="s">
        <v>22899</v>
      </c>
      <c r="N8035">
        <v>1.4836111110000001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3</v>
      </c>
      <c r="U8035">
        <v>0</v>
      </c>
      <c r="V8035">
        <v>1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9.3210354786213223</v>
      </c>
      <c r="AC8035">
        <v>0</v>
      </c>
      <c r="AD8035">
        <v>5.0759805365158099</v>
      </c>
      <c r="AE8035">
        <v>14.397016015137133</v>
      </c>
    </row>
    <row r="8036" spans="1:31" x14ac:dyDescent="0.25">
      <c r="A8036">
        <v>1735682</v>
      </c>
      <c r="B8036">
        <v>1</v>
      </c>
      <c r="C8036" t="s">
        <v>81</v>
      </c>
      <c r="D8036" t="s">
        <v>118</v>
      </c>
      <c r="E8036" t="s">
        <v>189</v>
      </c>
      <c r="F8036" t="s">
        <v>12802</v>
      </c>
      <c r="G8036" t="s">
        <v>152</v>
      </c>
      <c r="H8036" t="s">
        <v>143</v>
      </c>
      <c r="I8036" t="s">
        <v>135</v>
      </c>
      <c r="J8036" t="s">
        <v>136</v>
      </c>
      <c r="K8036" t="s">
        <v>153</v>
      </c>
      <c r="L8036" t="s">
        <v>22900</v>
      </c>
      <c r="M8036" t="s">
        <v>22901</v>
      </c>
      <c r="N8036">
        <v>9.1291666659999997</v>
      </c>
      <c r="O8036">
        <v>2</v>
      </c>
      <c r="P8036">
        <v>1141</v>
      </c>
      <c r="Q8036">
        <v>140</v>
      </c>
      <c r="R8036">
        <v>288</v>
      </c>
      <c r="S8036">
        <v>18</v>
      </c>
      <c r="T8036">
        <v>131</v>
      </c>
      <c r="U8036">
        <v>2</v>
      </c>
      <c r="V8036">
        <v>1</v>
      </c>
      <c r="W8036">
        <v>3.8404024304225959</v>
      </c>
      <c r="X8036">
        <v>1701.480786098622</v>
      </c>
      <c r="Y8036">
        <v>1300.3943361202905</v>
      </c>
      <c r="Z8036">
        <v>2206.237627781341</v>
      </c>
      <c r="AA8036">
        <v>621.19564259796527</v>
      </c>
      <c r="AB8036">
        <v>796.58131211544946</v>
      </c>
      <c r="AC8036">
        <v>2148.7637786221426</v>
      </c>
      <c r="AD8036">
        <v>177.69476298792978</v>
      </c>
      <c r="AE8036">
        <v>8956.1886487541633</v>
      </c>
    </row>
    <row r="8037" spans="1:31" x14ac:dyDescent="0.25">
      <c r="A8037">
        <v>1735684</v>
      </c>
      <c r="B8037">
        <v>1</v>
      </c>
      <c r="C8037" t="s">
        <v>80</v>
      </c>
      <c r="D8037" t="s">
        <v>110</v>
      </c>
      <c r="E8037" t="s">
        <v>150</v>
      </c>
      <c r="F8037" t="s">
        <v>22902</v>
      </c>
      <c r="G8037" t="s">
        <v>173</v>
      </c>
      <c r="H8037" t="s">
        <v>134</v>
      </c>
      <c r="I8037" t="s">
        <v>135</v>
      </c>
      <c r="J8037" t="s">
        <v>136</v>
      </c>
      <c r="K8037" t="s">
        <v>153</v>
      </c>
      <c r="L8037" t="s">
        <v>22903</v>
      </c>
      <c r="M8037" t="s">
        <v>22904</v>
      </c>
      <c r="N8037">
        <v>0.88249999999999995</v>
      </c>
      <c r="O8037">
        <v>0</v>
      </c>
      <c r="P8037">
        <v>282</v>
      </c>
      <c r="Q8037">
        <v>0</v>
      </c>
      <c r="R8037">
        <v>0</v>
      </c>
      <c r="S8037">
        <v>0</v>
      </c>
      <c r="T8037">
        <v>28</v>
      </c>
      <c r="U8037">
        <v>0</v>
      </c>
      <c r="V8037">
        <v>0</v>
      </c>
      <c r="W8037">
        <v>0</v>
      </c>
      <c r="X8037">
        <v>119.4050169450685</v>
      </c>
      <c r="Y8037">
        <v>0</v>
      </c>
      <c r="Z8037">
        <v>0</v>
      </c>
      <c r="AA8037">
        <v>0</v>
      </c>
      <c r="AB8037">
        <v>17.161579244461251</v>
      </c>
      <c r="AC8037">
        <v>0</v>
      </c>
      <c r="AD8037">
        <v>0</v>
      </c>
      <c r="AE8037">
        <v>136.56659618952975</v>
      </c>
    </row>
    <row r="8038" spans="1:31" x14ac:dyDescent="0.25">
      <c r="A8038">
        <v>1735685</v>
      </c>
      <c r="B8038">
        <v>1</v>
      </c>
      <c r="C8038" t="s">
        <v>81</v>
      </c>
      <c r="D8038" t="s">
        <v>118</v>
      </c>
      <c r="E8038" t="s">
        <v>131</v>
      </c>
      <c r="F8038" t="s">
        <v>22905</v>
      </c>
      <c r="G8038" t="s">
        <v>133</v>
      </c>
      <c r="H8038" t="s">
        <v>134</v>
      </c>
      <c r="I8038" t="s">
        <v>135</v>
      </c>
      <c r="J8038" t="s">
        <v>136</v>
      </c>
      <c r="K8038" t="s">
        <v>137</v>
      </c>
      <c r="L8038" t="s">
        <v>22906</v>
      </c>
      <c r="M8038" t="s">
        <v>22907</v>
      </c>
      <c r="N8038">
        <v>2.5738888879999999</v>
      </c>
      <c r="O8038">
        <v>0</v>
      </c>
      <c r="P8038">
        <v>0</v>
      </c>
      <c r="Q8038">
        <v>0</v>
      </c>
      <c r="R8038">
        <v>1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1.7899865314616674</v>
      </c>
      <c r="AA8038">
        <v>0</v>
      </c>
      <c r="AB8038">
        <v>0</v>
      </c>
      <c r="AC8038">
        <v>0</v>
      </c>
      <c r="AD8038">
        <v>0</v>
      </c>
      <c r="AE8038">
        <v>1.7899865314616674</v>
      </c>
    </row>
    <row r="8039" spans="1:31" x14ac:dyDescent="0.25">
      <c r="A8039">
        <v>1735686</v>
      </c>
      <c r="B8039">
        <v>1</v>
      </c>
      <c r="C8039" t="s">
        <v>80</v>
      </c>
      <c r="D8039" t="s">
        <v>107</v>
      </c>
      <c r="E8039" t="s">
        <v>131</v>
      </c>
      <c r="F8039" t="s">
        <v>22908</v>
      </c>
      <c r="G8039" t="s">
        <v>242</v>
      </c>
      <c r="H8039" t="s">
        <v>134</v>
      </c>
      <c r="I8039" t="s">
        <v>135</v>
      </c>
      <c r="J8039" t="s">
        <v>136</v>
      </c>
      <c r="K8039" t="s">
        <v>137</v>
      </c>
      <c r="L8039" t="s">
        <v>22909</v>
      </c>
      <c r="M8039" t="s">
        <v>22910</v>
      </c>
      <c r="N8039">
        <v>2.2725</v>
      </c>
      <c r="O8039">
        <v>0</v>
      </c>
      <c r="P8039">
        <v>1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0.59082568888749987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0.59082568888749987</v>
      </c>
    </row>
    <row r="8040" spans="1:31" x14ac:dyDescent="0.25">
      <c r="A8040">
        <v>1735688</v>
      </c>
      <c r="B8040">
        <v>1</v>
      </c>
      <c r="C8040" t="s">
        <v>81</v>
      </c>
      <c r="D8040" t="s">
        <v>114</v>
      </c>
      <c r="E8040" t="s">
        <v>160</v>
      </c>
      <c r="F8040" t="s">
        <v>5463</v>
      </c>
      <c r="G8040" t="s">
        <v>152</v>
      </c>
      <c r="H8040" t="s">
        <v>134</v>
      </c>
      <c r="I8040" t="s">
        <v>135</v>
      </c>
      <c r="J8040" t="s">
        <v>136</v>
      </c>
      <c r="K8040" t="s">
        <v>153</v>
      </c>
      <c r="L8040" t="s">
        <v>22911</v>
      </c>
      <c r="M8040" t="s">
        <v>22912</v>
      </c>
      <c r="N8040">
        <v>6.9751222220000004</v>
      </c>
      <c r="O8040">
        <v>0</v>
      </c>
      <c r="P8040">
        <v>207</v>
      </c>
      <c r="Q8040">
        <v>0</v>
      </c>
      <c r="R8040">
        <v>5</v>
      </c>
      <c r="S8040">
        <v>0</v>
      </c>
      <c r="T8040">
        <v>3</v>
      </c>
      <c r="U8040">
        <v>0</v>
      </c>
      <c r="V8040">
        <v>0</v>
      </c>
      <c r="W8040">
        <v>0</v>
      </c>
      <c r="X8040">
        <v>199.4912649216418</v>
      </c>
      <c r="Y8040">
        <v>0</v>
      </c>
      <c r="Z8040">
        <v>1.7263486264665557</v>
      </c>
      <c r="AA8040">
        <v>0</v>
      </c>
      <c r="AB8040">
        <v>19.065628286544559</v>
      </c>
      <c r="AC8040">
        <v>0</v>
      </c>
      <c r="AD8040">
        <v>0</v>
      </c>
      <c r="AE8040">
        <v>220.2832418346529</v>
      </c>
    </row>
    <row r="8041" spans="1:31" x14ac:dyDescent="0.25">
      <c r="A8041">
        <v>1735689</v>
      </c>
      <c r="B8041">
        <v>1</v>
      </c>
      <c r="C8041" t="s">
        <v>81</v>
      </c>
      <c r="D8041" t="s">
        <v>128</v>
      </c>
      <c r="E8041" t="s">
        <v>131</v>
      </c>
      <c r="F8041" t="s">
        <v>22913</v>
      </c>
      <c r="G8041" t="s">
        <v>242</v>
      </c>
      <c r="H8041" t="s">
        <v>134</v>
      </c>
      <c r="I8041" t="s">
        <v>135</v>
      </c>
      <c r="J8041" t="s">
        <v>136</v>
      </c>
      <c r="K8041" t="s">
        <v>137</v>
      </c>
      <c r="L8041" t="s">
        <v>22914</v>
      </c>
      <c r="M8041" t="s">
        <v>22915</v>
      </c>
      <c r="N8041">
        <v>1.993055555</v>
      </c>
      <c r="O8041">
        <v>0</v>
      </c>
      <c r="P8041">
        <v>2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1.2218572311299987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1.2218572311299987</v>
      </c>
    </row>
    <row r="8042" spans="1:31" x14ac:dyDescent="0.25">
      <c r="A8042">
        <v>1735690</v>
      </c>
      <c r="B8042">
        <v>1</v>
      </c>
      <c r="C8042" t="s">
        <v>81</v>
      </c>
      <c r="D8042" t="s">
        <v>113</v>
      </c>
      <c r="E8042" t="s">
        <v>150</v>
      </c>
      <c r="F8042" t="s">
        <v>2147</v>
      </c>
      <c r="G8042" t="s">
        <v>186</v>
      </c>
      <c r="H8042" t="s">
        <v>134</v>
      </c>
      <c r="I8042" t="s">
        <v>135</v>
      </c>
      <c r="J8042" t="s">
        <v>136</v>
      </c>
      <c r="K8042" t="s">
        <v>137</v>
      </c>
      <c r="L8042" t="s">
        <v>22916</v>
      </c>
      <c r="M8042" t="s">
        <v>22917</v>
      </c>
      <c r="N8042">
        <v>0.37527777699999998</v>
      </c>
      <c r="O8042">
        <v>0</v>
      </c>
      <c r="P8042">
        <v>18</v>
      </c>
      <c r="Q8042">
        <v>0</v>
      </c>
      <c r="R8042">
        <v>28</v>
      </c>
      <c r="S8042">
        <v>0</v>
      </c>
      <c r="T8042">
        <v>2</v>
      </c>
      <c r="U8042">
        <v>0</v>
      </c>
      <c r="V8042">
        <v>0</v>
      </c>
      <c r="W8042">
        <v>0</v>
      </c>
      <c r="X8042">
        <v>0.71386764410903047</v>
      </c>
      <c r="Y8042">
        <v>0</v>
      </c>
      <c r="Z8042">
        <v>2.8375701004480152</v>
      </c>
      <c r="AA8042">
        <v>0</v>
      </c>
      <c r="AB8042">
        <v>0.69988826655584002</v>
      </c>
      <c r="AC8042">
        <v>0</v>
      </c>
      <c r="AD8042">
        <v>0</v>
      </c>
      <c r="AE8042">
        <v>4.2513260111128854</v>
      </c>
    </row>
    <row r="8043" spans="1:31" x14ac:dyDescent="0.25">
      <c r="A8043">
        <v>1735691</v>
      </c>
      <c r="B8043">
        <v>1</v>
      </c>
      <c r="C8043" t="s">
        <v>80</v>
      </c>
      <c r="D8043" t="s">
        <v>83</v>
      </c>
      <c r="E8043" t="s">
        <v>131</v>
      </c>
      <c r="F8043" t="s">
        <v>22918</v>
      </c>
      <c r="G8043" t="s">
        <v>157</v>
      </c>
      <c r="H8043" t="s">
        <v>134</v>
      </c>
      <c r="I8043" t="s">
        <v>135</v>
      </c>
      <c r="J8043" t="s">
        <v>136</v>
      </c>
      <c r="K8043" t="s">
        <v>137</v>
      </c>
      <c r="L8043" t="s">
        <v>22919</v>
      </c>
      <c r="M8043" t="s">
        <v>22920</v>
      </c>
      <c r="N8043">
        <v>1.895277777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1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2.027326115011284</v>
      </c>
      <c r="AC8043">
        <v>0</v>
      </c>
      <c r="AD8043">
        <v>0</v>
      </c>
      <c r="AE8043">
        <v>2.027326115011284</v>
      </c>
    </row>
    <row r="8044" spans="1:31" x14ac:dyDescent="0.25">
      <c r="A8044">
        <v>1735694</v>
      </c>
      <c r="B8044">
        <v>1</v>
      </c>
      <c r="C8044" t="s">
        <v>80</v>
      </c>
      <c r="D8044" t="s">
        <v>88</v>
      </c>
      <c r="E8044" t="s">
        <v>131</v>
      </c>
      <c r="F8044" t="s">
        <v>22921</v>
      </c>
      <c r="G8044" t="s">
        <v>242</v>
      </c>
      <c r="H8044" t="s">
        <v>134</v>
      </c>
      <c r="I8044" t="s">
        <v>135</v>
      </c>
      <c r="J8044" t="s">
        <v>136</v>
      </c>
      <c r="K8044" t="s">
        <v>137</v>
      </c>
      <c r="L8044" t="s">
        <v>22922</v>
      </c>
      <c r="M8044" t="s">
        <v>22923</v>
      </c>
      <c r="N8044">
        <v>8.3752777770000009</v>
      </c>
      <c r="O8044">
        <v>0</v>
      </c>
      <c r="P8044">
        <v>1</v>
      </c>
      <c r="Q8044">
        <v>0</v>
      </c>
      <c r="R8044">
        <v>0</v>
      </c>
      <c r="S8044">
        <v>0</v>
      </c>
      <c r="T8044">
        <v>18</v>
      </c>
      <c r="U8044">
        <v>0</v>
      </c>
      <c r="V8044">
        <v>0</v>
      </c>
      <c r="W8044">
        <v>0</v>
      </c>
      <c r="X8044">
        <v>4.1307392760558166</v>
      </c>
      <c r="Y8044">
        <v>0</v>
      </c>
      <c r="Z8044">
        <v>0</v>
      </c>
      <c r="AA8044">
        <v>0</v>
      </c>
      <c r="AB8044">
        <v>143.94234729271753</v>
      </c>
      <c r="AC8044">
        <v>0</v>
      </c>
      <c r="AD8044">
        <v>0</v>
      </c>
      <c r="AE8044">
        <v>148.07308656877333</v>
      </c>
    </row>
    <row r="8045" spans="1:31" x14ac:dyDescent="0.25">
      <c r="A8045">
        <v>1735695</v>
      </c>
      <c r="B8045">
        <v>1</v>
      </c>
      <c r="C8045" t="s">
        <v>81</v>
      </c>
      <c r="D8045" t="s">
        <v>113</v>
      </c>
      <c r="E8045" t="s">
        <v>189</v>
      </c>
      <c r="F8045" t="s">
        <v>12270</v>
      </c>
      <c r="G8045" t="s">
        <v>147</v>
      </c>
      <c r="H8045" t="s">
        <v>143</v>
      </c>
      <c r="I8045" t="s">
        <v>455</v>
      </c>
      <c r="J8045" t="s">
        <v>136</v>
      </c>
      <c r="K8045" t="s">
        <v>137</v>
      </c>
      <c r="L8045" t="s">
        <v>22924</v>
      </c>
      <c r="M8045" t="s">
        <v>22925</v>
      </c>
      <c r="N8045">
        <v>1.1111111E-2</v>
      </c>
      <c r="O8045">
        <v>0</v>
      </c>
      <c r="P8045">
        <v>654</v>
      </c>
      <c r="Q8045">
        <v>47</v>
      </c>
      <c r="R8045">
        <v>234</v>
      </c>
      <c r="S8045">
        <v>4</v>
      </c>
      <c r="T8045">
        <v>30</v>
      </c>
      <c r="U8045">
        <v>1</v>
      </c>
      <c r="V8045">
        <v>0</v>
      </c>
      <c r="W8045">
        <v>0</v>
      </c>
      <c r="X8045">
        <v>1.2344863147020879</v>
      </c>
      <c r="Y8045">
        <v>0.43008569748631115</v>
      </c>
      <c r="Z8045">
        <v>1.5257363368743992</v>
      </c>
      <c r="AA8045">
        <v>0.83996041067533334</v>
      </c>
      <c r="AB8045">
        <v>0.1516341558556889</v>
      </c>
      <c r="AC8045">
        <v>0.32157884513574442</v>
      </c>
      <c r="AD8045">
        <v>0</v>
      </c>
      <c r="AE8045">
        <v>4.5034817607295645</v>
      </c>
    </row>
    <row r="8046" spans="1:31" x14ac:dyDescent="0.25">
      <c r="A8046">
        <v>1735701</v>
      </c>
      <c r="B8046">
        <v>1</v>
      </c>
      <c r="C8046" t="s">
        <v>80</v>
      </c>
      <c r="D8046" t="s">
        <v>88</v>
      </c>
      <c r="E8046" t="s">
        <v>131</v>
      </c>
      <c r="F8046" t="s">
        <v>22926</v>
      </c>
      <c r="G8046" t="s">
        <v>157</v>
      </c>
      <c r="H8046" t="s">
        <v>134</v>
      </c>
      <c r="I8046" t="s">
        <v>135</v>
      </c>
      <c r="J8046" t="s">
        <v>136</v>
      </c>
      <c r="K8046" t="s">
        <v>137</v>
      </c>
      <c r="L8046" t="s">
        <v>22927</v>
      </c>
      <c r="M8046" t="s">
        <v>22928</v>
      </c>
      <c r="N8046">
        <v>5.9824999999999999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1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12.482895060061534</v>
      </c>
      <c r="AC8046">
        <v>0</v>
      </c>
      <c r="AD8046">
        <v>0</v>
      </c>
      <c r="AE8046">
        <v>12.482895060061534</v>
      </c>
    </row>
    <row r="8047" spans="1:31" x14ac:dyDescent="0.25">
      <c r="A8047">
        <v>1735702</v>
      </c>
      <c r="B8047">
        <v>1</v>
      </c>
      <c r="C8047" t="s">
        <v>81</v>
      </c>
      <c r="D8047" t="s">
        <v>118</v>
      </c>
      <c r="E8047" t="s">
        <v>150</v>
      </c>
      <c r="F8047" t="s">
        <v>22929</v>
      </c>
      <c r="G8047" t="s">
        <v>173</v>
      </c>
      <c r="H8047" t="s">
        <v>134</v>
      </c>
      <c r="I8047" t="s">
        <v>135</v>
      </c>
      <c r="J8047" t="s">
        <v>136</v>
      </c>
      <c r="K8047" t="s">
        <v>153</v>
      </c>
      <c r="L8047" t="s">
        <v>22930</v>
      </c>
      <c r="M8047" t="s">
        <v>22931</v>
      </c>
      <c r="N8047">
        <v>3.6121813880000002</v>
      </c>
      <c r="O8047">
        <v>0</v>
      </c>
      <c r="P8047">
        <v>740</v>
      </c>
      <c r="Q8047">
        <v>0</v>
      </c>
      <c r="R8047">
        <v>0</v>
      </c>
      <c r="S8047">
        <v>0</v>
      </c>
      <c r="T8047">
        <v>282</v>
      </c>
      <c r="U8047">
        <v>0</v>
      </c>
      <c r="V8047">
        <v>0</v>
      </c>
      <c r="W8047">
        <v>0</v>
      </c>
      <c r="X8047">
        <v>598.07137588557771</v>
      </c>
      <c r="Y8047">
        <v>0</v>
      </c>
      <c r="Z8047">
        <v>0</v>
      </c>
      <c r="AA8047">
        <v>0</v>
      </c>
      <c r="AB8047">
        <v>703.16549291808997</v>
      </c>
      <c r="AC8047">
        <v>0</v>
      </c>
      <c r="AD8047">
        <v>0</v>
      </c>
      <c r="AE8047">
        <v>1301.2368688036677</v>
      </c>
    </row>
    <row r="8048" spans="1:31" x14ac:dyDescent="0.25">
      <c r="A8048">
        <v>1735704</v>
      </c>
      <c r="B8048">
        <v>1</v>
      </c>
      <c r="C8048" t="s">
        <v>80</v>
      </c>
      <c r="D8048" t="s">
        <v>91</v>
      </c>
      <c r="E8048" t="s">
        <v>171</v>
      </c>
      <c r="F8048" t="s">
        <v>22932</v>
      </c>
      <c r="G8048" t="s">
        <v>152</v>
      </c>
      <c r="H8048" t="s">
        <v>143</v>
      </c>
      <c r="I8048" t="s">
        <v>135</v>
      </c>
      <c r="J8048" t="s">
        <v>136</v>
      </c>
      <c r="K8048" t="s">
        <v>153</v>
      </c>
      <c r="L8048" t="s">
        <v>22933</v>
      </c>
      <c r="M8048" t="s">
        <v>22934</v>
      </c>
      <c r="N8048">
        <v>0.37805555499999999</v>
      </c>
      <c r="O8048">
        <v>0</v>
      </c>
      <c r="P8048">
        <v>279</v>
      </c>
      <c r="Q8048">
        <v>0</v>
      </c>
      <c r="R8048">
        <v>0</v>
      </c>
      <c r="S8048">
        <v>0</v>
      </c>
      <c r="T8048">
        <v>40</v>
      </c>
      <c r="U8048">
        <v>0</v>
      </c>
      <c r="V8048">
        <v>0</v>
      </c>
      <c r="W8048">
        <v>0</v>
      </c>
      <c r="X8048">
        <v>27.612618289045212</v>
      </c>
      <c r="Y8048">
        <v>0</v>
      </c>
      <c r="Z8048">
        <v>0</v>
      </c>
      <c r="AA8048">
        <v>0</v>
      </c>
      <c r="AB8048">
        <v>9.8644322924059864</v>
      </c>
      <c r="AC8048">
        <v>0</v>
      </c>
      <c r="AD8048">
        <v>0</v>
      </c>
      <c r="AE8048">
        <v>37.477050581451195</v>
      </c>
    </row>
    <row r="8049" spans="1:31" x14ac:dyDescent="0.25">
      <c r="A8049">
        <v>1735706</v>
      </c>
      <c r="B8049">
        <v>1</v>
      </c>
      <c r="C8049" t="s">
        <v>80</v>
      </c>
      <c r="D8049" t="s">
        <v>97</v>
      </c>
      <c r="E8049" t="s">
        <v>140</v>
      </c>
      <c r="F8049" t="s">
        <v>1766</v>
      </c>
      <c r="G8049" t="s">
        <v>152</v>
      </c>
      <c r="H8049" t="s">
        <v>143</v>
      </c>
      <c r="I8049" t="s">
        <v>135</v>
      </c>
      <c r="J8049" t="s">
        <v>136</v>
      </c>
      <c r="K8049" t="s">
        <v>153</v>
      </c>
      <c r="L8049" t="s">
        <v>22935</v>
      </c>
      <c r="M8049" t="s">
        <v>22936</v>
      </c>
      <c r="N8049">
        <v>9.7472222219999995</v>
      </c>
      <c r="O8049">
        <v>7</v>
      </c>
      <c r="P8049">
        <v>787</v>
      </c>
      <c r="Q8049">
        <v>13</v>
      </c>
      <c r="R8049">
        <v>627</v>
      </c>
      <c r="S8049">
        <v>19</v>
      </c>
      <c r="T8049">
        <v>226</v>
      </c>
      <c r="U8049">
        <v>3</v>
      </c>
      <c r="V8049">
        <v>0</v>
      </c>
      <c r="W8049">
        <v>814.48143669745787</v>
      </c>
      <c r="X8049">
        <v>4096.9558868461763</v>
      </c>
      <c r="Y8049">
        <v>391.36850151441121</v>
      </c>
      <c r="Z8049">
        <v>2647.9501424595719</v>
      </c>
      <c r="AA8049">
        <v>1263.8339563746752</v>
      </c>
      <c r="AB8049">
        <v>2163.8863305422246</v>
      </c>
      <c r="AC8049">
        <v>456.07660334002037</v>
      </c>
      <c r="AD8049">
        <v>0</v>
      </c>
      <c r="AE8049">
        <v>11834.552857774537</v>
      </c>
    </row>
    <row r="8050" spans="1:31" x14ac:dyDescent="0.25">
      <c r="A8050">
        <v>1735708</v>
      </c>
      <c r="B8050">
        <v>1</v>
      </c>
      <c r="C8050" t="s">
        <v>81</v>
      </c>
      <c r="D8050" t="s">
        <v>122</v>
      </c>
      <c r="E8050" t="s">
        <v>171</v>
      </c>
      <c r="F8050" t="s">
        <v>22937</v>
      </c>
      <c r="G8050" t="s">
        <v>173</v>
      </c>
      <c r="H8050" t="s">
        <v>143</v>
      </c>
      <c r="I8050" t="s">
        <v>135</v>
      </c>
      <c r="J8050" t="s">
        <v>136</v>
      </c>
      <c r="K8050" t="s">
        <v>153</v>
      </c>
      <c r="L8050" t="s">
        <v>22938</v>
      </c>
      <c r="M8050" t="s">
        <v>22939</v>
      </c>
      <c r="N8050">
        <v>3.201944444</v>
      </c>
      <c r="O8050">
        <v>0</v>
      </c>
      <c r="P8050">
        <v>339</v>
      </c>
      <c r="Q8050">
        <v>19</v>
      </c>
      <c r="R8050">
        <v>12</v>
      </c>
      <c r="S8050">
        <v>1</v>
      </c>
      <c r="T8050">
        <v>41</v>
      </c>
      <c r="U8050">
        <v>1</v>
      </c>
      <c r="V8050">
        <v>0</v>
      </c>
      <c r="W8050">
        <v>0</v>
      </c>
      <c r="X8050">
        <v>120.60721383038187</v>
      </c>
      <c r="Y8050">
        <v>51.768999113870258</v>
      </c>
      <c r="Z8050">
        <v>5.7055027587456273</v>
      </c>
      <c r="AA8050">
        <v>0</v>
      </c>
      <c r="AB8050">
        <v>131.0153589675227</v>
      </c>
      <c r="AC8050">
        <v>133.77222238901157</v>
      </c>
      <c r="AD8050">
        <v>0</v>
      </c>
      <c r="AE8050">
        <v>442.86929705953202</v>
      </c>
    </row>
    <row r="8051" spans="1:31" x14ac:dyDescent="0.25">
      <c r="A8051">
        <v>1735714</v>
      </c>
      <c r="B8051">
        <v>1</v>
      </c>
      <c r="C8051" t="s">
        <v>81</v>
      </c>
      <c r="D8051" t="s">
        <v>117</v>
      </c>
      <c r="E8051" t="s">
        <v>160</v>
      </c>
      <c r="F8051" t="s">
        <v>22940</v>
      </c>
      <c r="G8051" t="s">
        <v>152</v>
      </c>
      <c r="H8051" t="s">
        <v>134</v>
      </c>
      <c r="I8051" t="s">
        <v>135</v>
      </c>
      <c r="J8051" t="s">
        <v>136</v>
      </c>
      <c r="K8051" t="s">
        <v>153</v>
      </c>
      <c r="L8051" t="s">
        <v>22941</v>
      </c>
      <c r="M8051" t="s">
        <v>22942</v>
      </c>
      <c r="N8051">
        <v>7.8887147219999996</v>
      </c>
      <c r="O8051">
        <v>0</v>
      </c>
      <c r="P8051">
        <v>36</v>
      </c>
      <c r="Q8051">
        <v>0</v>
      </c>
      <c r="R8051">
        <v>0</v>
      </c>
      <c r="S8051">
        <v>0</v>
      </c>
      <c r="T8051">
        <v>1</v>
      </c>
      <c r="U8051">
        <v>0</v>
      </c>
      <c r="V8051">
        <v>0</v>
      </c>
      <c r="W8051">
        <v>0</v>
      </c>
      <c r="X8051">
        <v>22.071587736734781</v>
      </c>
      <c r="Y8051">
        <v>0</v>
      </c>
      <c r="Z8051">
        <v>0</v>
      </c>
      <c r="AA8051">
        <v>0</v>
      </c>
      <c r="AB8051">
        <v>1.2421638243788133</v>
      </c>
      <c r="AC8051">
        <v>0</v>
      </c>
      <c r="AD8051">
        <v>0</v>
      </c>
      <c r="AE8051">
        <v>23.313751561113595</v>
      </c>
    </row>
    <row r="8052" spans="1:31" x14ac:dyDescent="0.25">
      <c r="A8052">
        <v>1735715</v>
      </c>
      <c r="B8052">
        <v>1</v>
      </c>
      <c r="C8052" t="s">
        <v>81</v>
      </c>
      <c r="D8052" t="s">
        <v>120</v>
      </c>
      <c r="E8052" t="s">
        <v>171</v>
      </c>
      <c r="F8052" t="s">
        <v>22943</v>
      </c>
      <c r="G8052" t="s">
        <v>1104</v>
      </c>
      <c r="H8052" t="s">
        <v>143</v>
      </c>
      <c r="I8052" t="s">
        <v>135</v>
      </c>
      <c r="J8052" t="s">
        <v>136</v>
      </c>
      <c r="K8052" t="s">
        <v>137</v>
      </c>
      <c r="L8052" t="s">
        <v>22944</v>
      </c>
      <c r="M8052" t="s">
        <v>22945</v>
      </c>
      <c r="N8052">
        <v>3.3677777770000001</v>
      </c>
      <c r="O8052">
        <v>0</v>
      </c>
      <c r="P8052">
        <v>0</v>
      </c>
      <c r="Q8052">
        <v>7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5.342815803977488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5.342815803977488</v>
      </c>
    </row>
    <row r="8053" spans="1:31" x14ac:dyDescent="0.25">
      <c r="A8053">
        <v>1735717</v>
      </c>
      <c r="B8053">
        <v>1</v>
      </c>
      <c r="C8053" t="s">
        <v>80</v>
      </c>
      <c r="D8053" t="s">
        <v>87</v>
      </c>
      <c r="E8053" t="s">
        <v>131</v>
      </c>
      <c r="F8053" t="s">
        <v>22946</v>
      </c>
      <c r="G8053" t="s">
        <v>133</v>
      </c>
      <c r="H8053" t="s">
        <v>134</v>
      </c>
      <c r="I8053" t="s">
        <v>135</v>
      </c>
      <c r="J8053" t="s">
        <v>136</v>
      </c>
      <c r="K8053" t="s">
        <v>137</v>
      </c>
      <c r="L8053" t="s">
        <v>22947</v>
      </c>
      <c r="M8053" t="s">
        <v>22948</v>
      </c>
      <c r="N8053">
        <v>0.90944444400000002</v>
      </c>
      <c r="O8053">
        <v>0</v>
      </c>
      <c r="P8053">
        <v>1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2.0041151759777779E-4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2.0041151759777779E-4</v>
      </c>
    </row>
    <row r="8054" spans="1:31" x14ac:dyDescent="0.25">
      <c r="A8054">
        <v>1735718</v>
      </c>
      <c r="B8054">
        <v>1</v>
      </c>
      <c r="C8054" t="s">
        <v>80</v>
      </c>
      <c r="D8054" t="s">
        <v>100</v>
      </c>
      <c r="E8054" t="s">
        <v>150</v>
      </c>
      <c r="F8054" t="s">
        <v>22949</v>
      </c>
      <c r="G8054" t="s">
        <v>173</v>
      </c>
      <c r="H8054" t="s">
        <v>134</v>
      </c>
      <c r="I8054" t="s">
        <v>135</v>
      </c>
      <c r="J8054" t="s">
        <v>136</v>
      </c>
      <c r="K8054" t="s">
        <v>153</v>
      </c>
      <c r="L8054" t="s">
        <v>22950</v>
      </c>
      <c r="M8054" t="s">
        <v>22951</v>
      </c>
      <c r="N8054">
        <v>4.6297222219999998</v>
      </c>
      <c r="O8054">
        <v>0</v>
      </c>
      <c r="P8054">
        <v>420</v>
      </c>
      <c r="Q8054">
        <v>0</v>
      </c>
      <c r="R8054">
        <v>1</v>
      </c>
      <c r="S8054">
        <v>0</v>
      </c>
      <c r="T8054">
        <v>27</v>
      </c>
      <c r="U8054">
        <v>0</v>
      </c>
      <c r="V8054">
        <v>0</v>
      </c>
      <c r="W8054">
        <v>0</v>
      </c>
      <c r="X8054">
        <v>508.19560545950594</v>
      </c>
      <c r="Y8054">
        <v>0</v>
      </c>
      <c r="Z8054">
        <v>9.1336489466770837E-2</v>
      </c>
      <c r="AA8054">
        <v>0</v>
      </c>
      <c r="AB8054">
        <v>53.462227721399479</v>
      </c>
      <c r="AC8054">
        <v>0</v>
      </c>
      <c r="AD8054">
        <v>0</v>
      </c>
      <c r="AE8054">
        <v>561.74916967037223</v>
      </c>
    </row>
    <row r="8055" spans="1:31" x14ac:dyDescent="0.25">
      <c r="A8055">
        <v>1735721</v>
      </c>
      <c r="B8055">
        <v>1</v>
      </c>
      <c r="C8055" t="s">
        <v>81</v>
      </c>
      <c r="D8055" t="s">
        <v>126</v>
      </c>
      <c r="E8055" t="s">
        <v>189</v>
      </c>
      <c r="F8055" t="s">
        <v>22952</v>
      </c>
      <c r="G8055" t="s">
        <v>152</v>
      </c>
      <c r="H8055" t="s">
        <v>143</v>
      </c>
      <c r="I8055" t="s">
        <v>135</v>
      </c>
      <c r="J8055" t="s">
        <v>136</v>
      </c>
      <c r="K8055" t="s">
        <v>153</v>
      </c>
      <c r="L8055" t="s">
        <v>22953</v>
      </c>
      <c r="M8055" t="s">
        <v>22954</v>
      </c>
      <c r="N8055">
        <v>0.59861111099999997</v>
      </c>
      <c r="O8055">
        <v>2</v>
      </c>
      <c r="P8055">
        <v>230</v>
      </c>
      <c r="Q8055">
        <v>31</v>
      </c>
      <c r="R8055">
        <v>94</v>
      </c>
      <c r="S8055">
        <v>5</v>
      </c>
      <c r="T8055">
        <v>23</v>
      </c>
      <c r="U8055">
        <v>0</v>
      </c>
      <c r="V8055">
        <v>0</v>
      </c>
      <c r="W8055">
        <v>0.47784569097807505</v>
      </c>
      <c r="X8055">
        <v>17.686413179751067</v>
      </c>
      <c r="Y8055">
        <v>67.500286501037294</v>
      </c>
      <c r="Z8055">
        <v>7.4682295548552338</v>
      </c>
      <c r="AA8055">
        <v>29.073070639330126</v>
      </c>
      <c r="AB8055">
        <v>54.595221324932801</v>
      </c>
      <c r="AC8055">
        <v>0</v>
      </c>
      <c r="AD8055">
        <v>0</v>
      </c>
      <c r="AE8055">
        <v>176.80106689088458</v>
      </c>
    </row>
    <row r="8056" spans="1:31" x14ac:dyDescent="0.25">
      <c r="A8056">
        <v>1735722</v>
      </c>
      <c r="B8056">
        <v>1</v>
      </c>
      <c r="C8056" t="s">
        <v>80</v>
      </c>
      <c r="D8056" t="s">
        <v>94</v>
      </c>
      <c r="E8056" t="s">
        <v>140</v>
      </c>
      <c r="F8056" t="s">
        <v>12440</v>
      </c>
      <c r="G8056" t="s">
        <v>152</v>
      </c>
      <c r="H8056" t="s">
        <v>143</v>
      </c>
      <c r="I8056" t="s">
        <v>135</v>
      </c>
      <c r="J8056" t="s">
        <v>136</v>
      </c>
      <c r="K8056" t="s">
        <v>153</v>
      </c>
      <c r="L8056" t="s">
        <v>22955</v>
      </c>
      <c r="M8056" t="s">
        <v>22956</v>
      </c>
      <c r="N8056">
        <v>3.3541666659999998</v>
      </c>
      <c r="O8056">
        <v>0</v>
      </c>
      <c r="P8056">
        <v>530</v>
      </c>
      <c r="Q8056">
        <v>0</v>
      </c>
      <c r="R8056">
        <v>28</v>
      </c>
      <c r="S8056">
        <v>1</v>
      </c>
      <c r="T8056">
        <v>47</v>
      </c>
      <c r="U8056">
        <v>0</v>
      </c>
      <c r="V8056">
        <v>0</v>
      </c>
      <c r="W8056">
        <v>0</v>
      </c>
      <c r="X8056">
        <v>289.56251906576148</v>
      </c>
      <c r="Y8056">
        <v>0</v>
      </c>
      <c r="Z8056">
        <v>32.048941737228702</v>
      </c>
      <c r="AA8056">
        <v>23.413176349314959</v>
      </c>
      <c r="AB8056">
        <v>86.294342467576271</v>
      </c>
      <c r="AC8056">
        <v>0</v>
      </c>
      <c r="AD8056">
        <v>0</v>
      </c>
      <c r="AE8056">
        <v>431.31897961988136</v>
      </c>
    </row>
    <row r="8057" spans="1:31" x14ac:dyDescent="0.25">
      <c r="A8057">
        <v>1735723</v>
      </c>
      <c r="B8057">
        <v>1</v>
      </c>
      <c r="C8057" t="s">
        <v>81</v>
      </c>
      <c r="D8057" t="s">
        <v>128</v>
      </c>
      <c r="E8057" t="s">
        <v>160</v>
      </c>
      <c r="F8057" t="s">
        <v>22957</v>
      </c>
      <c r="G8057" t="s">
        <v>162</v>
      </c>
      <c r="H8057" t="s">
        <v>134</v>
      </c>
      <c r="I8057" t="s">
        <v>135</v>
      </c>
      <c r="J8057" t="s">
        <v>136</v>
      </c>
      <c r="K8057" t="s">
        <v>137</v>
      </c>
      <c r="L8057" t="s">
        <v>22958</v>
      </c>
      <c r="M8057" t="s">
        <v>22959</v>
      </c>
      <c r="N8057">
        <v>1.4030555549999999</v>
      </c>
      <c r="O8057">
        <v>0</v>
      </c>
      <c r="P8057">
        <v>249</v>
      </c>
      <c r="Q8057">
        <v>0</v>
      </c>
      <c r="R8057">
        <v>0</v>
      </c>
      <c r="S8057">
        <v>0</v>
      </c>
      <c r="T8057">
        <v>17</v>
      </c>
      <c r="U8057">
        <v>0</v>
      </c>
      <c r="V8057">
        <v>0</v>
      </c>
      <c r="W8057">
        <v>0</v>
      </c>
      <c r="X8057">
        <v>70.729975556086913</v>
      </c>
      <c r="Y8057">
        <v>0</v>
      </c>
      <c r="Z8057">
        <v>0</v>
      </c>
      <c r="AA8057">
        <v>0</v>
      </c>
      <c r="AB8057">
        <v>18.11361573621744</v>
      </c>
      <c r="AC8057">
        <v>0</v>
      </c>
      <c r="AD8057">
        <v>0</v>
      </c>
      <c r="AE8057">
        <v>88.843591292304353</v>
      </c>
    </row>
    <row r="8058" spans="1:31" x14ac:dyDescent="0.25">
      <c r="A8058">
        <v>1735724</v>
      </c>
      <c r="B8058">
        <v>1</v>
      </c>
      <c r="C8058" t="s">
        <v>80</v>
      </c>
      <c r="D8058" t="s">
        <v>96</v>
      </c>
      <c r="E8058" t="s">
        <v>160</v>
      </c>
      <c r="F8058" t="s">
        <v>20801</v>
      </c>
      <c r="G8058" t="s">
        <v>152</v>
      </c>
      <c r="H8058" t="s">
        <v>134</v>
      </c>
      <c r="I8058" t="s">
        <v>135</v>
      </c>
      <c r="J8058" t="s">
        <v>136</v>
      </c>
      <c r="K8058" t="s">
        <v>153</v>
      </c>
      <c r="L8058" t="s">
        <v>22960</v>
      </c>
      <c r="M8058" t="s">
        <v>22961</v>
      </c>
      <c r="N8058">
        <v>6.9519444439999996</v>
      </c>
      <c r="O8058">
        <v>0</v>
      </c>
      <c r="P8058">
        <v>119</v>
      </c>
      <c r="Q8058">
        <v>0</v>
      </c>
      <c r="R8058">
        <v>0</v>
      </c>
      <c r="S8058">
        <v>0</v>
      </c>
      <c r="T8058">
        <v>16</v>
      </c>
      <c r="U8058">
        <v>0</v>
      </c>
      <c r="V8058">
        <v>0</v>
      </c>
      <c r="W8058">
        <v>0</v>
      </c>
      <c r="X8058">
        <v>366.99678377024122</v>
      </c>
      <c r="Y8058">
        <v>0</v>
      </c>
      <c r="Z8058">
        <v>0</v>
      </c>
      <c r="AA8058">
        <v>0</v>
      </c>
      <c r="AB8058">
        <v>56.524865445257383</v>
      </c>
      <c r="AC8058">
        <v>0</v>
      </c>
      <c r="AD8058">
        <v>0</v>
      </c>
      <c r="AE8058">
        <v>423.5216492154986</v>
      </c>
    </row>
    <row r="8059" spans="1:31" x14ac:dyDescent="0.25">
      <c r="A8059">
        <v>1735726</v>
      </c>
      <c r="B8059">
        <v>1</v>
      </c>
      <c r="C8059" t="s">
        <v>81</v>
      </c>
      <c r="D8059" t="s">
        <v>118</v>
      </c>
      <c r="E8059" t="s">
        <v>150</v>
      </c>
      <c r="F8059" t="s">
        <v>22962</v>
      </c>
      <c r="G8059" t="s">
        <v>152</v>
      </c>
      <c r="H8059" t="s">
        <v>134</v>
      </c>
      <c r="I8059" t="s">
        <v>135</v>
      </c>
      <c r="J8059" t="s">
        <v>136</v>
      </c>
      <c r="K8059" t="s">
        <v>153</v>
      </c>
      <c r="L8059" t="s">
        <v>22963</v>
      </c>
      <c r="M8059" t="s">
        <v>22964</v>
      </c>
      <c r="N8059">
        <v>3.9478249999999999</v>
      </c>
      <c r="O8059">
        <v>0</v>
      </c>
      <c r="P8059">
        <v>182</v>
      </c>
      <c r="Q8059">
        <v>0</v>
      </c>
      <c r="R8059">
        <v>3</v>
      </c>
      <c r="S8059">
        <v>0</v>
      </c>
      <c r="T8059">
        <v>7</v>
      </c>
      <c r="U8059">
        <v>0</v>
      </c>
      <c r="V8059">
        <v>0</v>
      </c>
      <c r="W8059">
        <v>0</v>
      </c>
      <c r="X8059">
        <v>143.33132899460699</v>
      </c>
      <c r="Y8059">
        <v>0</v>
      </c>
      <c r="Z8059">
        <v>2.3485162995498348</v>
      </c>
      <c r="AA8059">
        <v>0</v>
      </c>
      <c r="AB8059">
        <v>6.1075658267066846</v>
      </c>
      <c r="AC8059">
        <v>0</v>
      </c>
      <c r="AD8059">
        <v>0</v>
      </c>
      <c r="AE8059">
        <v>151.78741112086351</v>
      </c>
    </row>
    <row r="8060" spans="1:31" x14ac:dyDescent="0.25">
      <c r="A8060">
        <v>1735730</v>
      </c>
      <c r="B8060">
        <v>1</v>
      </c>
      <c r="C8060" t="s">
        <v>80</v>
      </c>
      <c r="D8060" t="s">
        <v>82</v>
      </c>
      <c r="E8060" t="s">
        <v>131</v>
      </c>
      <c r="F8060" t="s">
        <v>12576</v>
      </c>
      <c r="G8060" t="s">
        <v>238</v>
      </c>
      <c r="H8060" t="s">
        <v>134</v>
      </c>
      <c r="I8060" t="s">
        <v>135</v>
      </c>
      <c r="J8060" t="s">
        <v>136</v>
      </c>
      <c r="K8060" t="s">
        <v>137</v>
      </c>
      <c r="L8060" t="s">
        <v>22965</v>
      </c>
      <c r="M8060" t="s">
        <v>22966</v>
      </c>
      <c r="N8060">
        <v>1.4497222219999999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1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0.16267235375615668</v>
      </c>
      <c r="AC8060">
        <v>0</v>
      </c>
      <c r="AD8060">
        <v>0</v>
      </c>
      <c r="AE8060">
        <v>0.16267235375615668</v>
      </c>
    </row>
    <row r="8061" spans="1:31" x14ac:dyDescent="0.25">
      <c r="A8061">
        <v>1735731</v>
      </c>
      <c r="B8061">
        <v>1</v>
      </c>
      <c r="C8061" t="s">
        <v>80</v>
      </c>
      <c r="D8061" t="s">
        <v>104</v>
      </c>
      <c r="E8061" t="s">
        <v>131</v>
      </c>
      <c r="F8061" t="s">
        <v>22967</v>
      </c>
      <c r="G8061" t="s">
        <v>133</v>
      </c>
      <c r="H8061" t="s">
        <v>134</v>
      </c>
      <c r="I8061" t="s">
        <v>135</v>
      </c>
      <c r="J8061" t="s">
        <v>136</v>
      </c>
      <c r="K8061" t="s">
        <v>137</v>
      </c>
      <c r="L8061" t="s">
        <v>22968</v>
      </c>
      <c r="M8061" t="s">
        <v>22969</v>
      </c>
      <c r="N8061">
        <v>1.3863888879999999</v>
      </c>
      <c r="O8061">
        <v>0</v>
      </c>
      <c r="P8061">
        <v>1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0.49633413776187996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0.49633413776187996</v>
      </c>
    </row>
    <row r="8062" spans="1:31" x14ac:dyDescent="0.25">
      <c r="A8062">
        <v>1735732</v>
      </c>
      <c r="B8062">
        <v>1</v>
      </c>
      <c r="C8062" t="s">
        <v>80</v>
      </c>
      <c r="D8062" t="s">
        <v>97</v>
      </c>
      <c r="E8062" t="s">
        <v>140</v>
      </c>
      <c r="F8062" t="s">
        <v>22970</v>
      </c>
      <c r="G8062" t="s">
        <v>2130</v>
      </c>
      <c r="H8062" t="s">
        <v>143</v>
      </c>
      <c r="I8062" t="s">
        <v>135</v>
      </c>
      <c r="J8062" t="s">
        <v>136</v>
      </c>
      <c r="K8062" t="s">
        <v>153</v>
      </c>
      <c r="L8062" t="s">
        <v>22971</v>
      </c>
      <c r="M8062" t="s">
        <v>22972</v>
      </c>
      <c r="N8062">
        <v>1.220555555</v>
      </c>
      <c r="O8062">
        <v>2</v>
      </c>
      <c r="P8062">
        <v>5023</v>
      </c>
      <c r="Q8062">
        <v>0</v>
      </c>
      <c r="R8062">
        <v>66</v>
      </c>
      <c r="S8062">
        <v>6</v>
      </c>
      <c r="T8062">
        <v>455</v>
      </c>
      <c r="U8062">
        <v>0</v>
      </c>
      <c r="V8062">
        <v>0</v>
      </c>
      <c r="W8062">
        <v>70.158751529983746</v>
      </c>
      <c r="X8062">
        <v>2803.1693160823324</v>
      </c>
      <c r="Y8062">
        <v>0</v>
      </c>
      <c r="Z8062">
        <v>29.613130720445007</v>
      </c>
      <c r="AA8062">
        <v>331.70961249379855</v>
      </c>
      <c r="AB8062">
        <v>818.99766897862958</v>
      </c>
      <c r="AC8062">
        <v>0</v>
      </c>
      <c r="AD8062">
        <v>0</v>
      </c>
      <c r="AE8062">
        <v>4053.6484798051893</v>
      </c>
    </row>
    <row r="8063" spans="1:31" x14ac:dyDescent="0.25">
      <c r="A8063">
        <v>1735734</v>
      </c>
      <c r="B8063">
        <v>1</v>
      </c>
      <c r="C8063" t="s">
        <v>80</v>
      </c>
      <c r="D8063" t="s">
        <v>94</v>
      </c>
      <c r="E8063" t="s">
        <v>140</v>
      </c>
      <c r="F8063" t="s">
        <v>22973</v>
      </c>
      <c r="G8063" t="s">
        <v>147</v>
      </c>
      <c r="H8063" t="s">
        <v>143</v>
      </c>
      <c r="I8063" t="s">
        <v>135</v>
      </c>
      <c r="J8063" t="s">
        <v>136</v>
      </c>
      <c r="K8063" t="s">
        <v>137</v>
      </c>
      <c r="L8063" t="s">
        <v>22974</v>
      </c>
      <c r="M8063" t="s">
        <v>22975</v>
      </c>
      <c r="N8063">
        <v>0.33</v>
      </c>
      <c r="O8063">
        <v>0</v>
      </c>
      <c r="P8063">
        <v>0</v>
      </c>
      <c r="Q8063">
        <v>13</v>
      </c>
      <c r="R8063">
        <v>45</v>
      </c>
      <c r="S8063">
        <v>1</v>
      </c>
      <c r="T8063">
        <v>1</v>
      </c>
      <c r="U8063">
        <v>1</v>
      </c>
      <c r="V8063">
        <v>0</v>
      </c>
      <c r="W8063">
        <v>0</v>
      </c>
      <c r="X8063">
        <v>0</v>
      </c>
      <c r="Y8063">
        <v>7.7424678967680007</v>
      </c>
      <c r="Z8063">
        <v>22.326160127559753</v>
      </c>
      <c r="AA8063">
        <v>0</v>
      </c>
      <c r="AB8063">
        <v>0.58542008970720005</v>
      </c>
      <c r="AC8063">
        <v>3.4759815692580003</v>
      </c>
      <c r="AD8063">
        <v>0</v>
      </c>
      <c r="AE8063">
        <v>34.130029683292953</v>
      </c>
    </row>
    <row r="8064" spans="1:31" x14ac:dyDescent="0.25">
      <c r="A8064">
        <v>1735735</v>
      </c>
      <c r="B8064">
        <v>1</v>
      </c>
      <c r="C8064" t="s">
        <v>80</v>
      </c>
      <c r="D8064" t="s">
        <v>95</v>
      </c>
      <c r="E8064" t="s">
        <v>171</v>
      </c>
      <c r="F8064" t="s">
        <v>13682</v>
      </c>
      <c r="G8064" t="s">
        <v>911</v>
      </c>
      <c r="H8064" t="s">
        <v>143</v>
      </c>
      <c r="I8064" t="s">
        <v>135</v>
      </c>
      <c r="J8064" t="s">
        <v>136</v>
      </c>
      <c r="K8064" t="s">
        <v>137</v>
      </c>
      <c r="L8064" t="s">
        <v>22976</v>
      </c>
      <c r="M8064" t="s">
        <v>22977</v>
      </c>
      <c r="N8064">
        <v>1.210555555</v>
      </c>
      <c r="O8064">
        <v>2</v>
      </c>
      <c r="P8064">
        <v>0</v>
      </c>
      <c r="Q8064">
        <v>17</v>
      </c>
      <c r="R8064">
        <v>0</v>
      </c>
      <c r="S8064">
        <v>14</v>
      </c>
      <c r="T8064">
        <v>0</v>
      </c>
      <c r="U8064">
        <v>0</v>
      </c>
      <c r="V8064">
        <v>0</v>
      </c>
      <c r="W8064">
        <v>2.7031843856844691</v>
      </c>
      <c r="X8064">
        <v>0</v>
      </c>
      <c r="Y8064">
        <v>30.56624284194994</v>
      </c>
      <c r="Z8064">
        <v>0</v>
      </c>
      <c r="AA8064">
        <v>201.36370230014293</v>
      </c>
      <c r="AB8064">
        <v>0</v>
      </c>
      <c r="AC8064">
        <v>0</v>
      </c>
      <c r="AD8064">
        <v>0</v>
      </c>
      <c r="AE8064">
        <v>234.63312952777733</v>
      </c>
    </row>
    <row r="8065" spans="1:31" x14ac:dyDescent="0.25">
      <c r="A8065">
        <v>1735736</v>
      </c>
      <c r="B8065">
        <v>1</v>
      </c>
      <c r="C8065" t="s">
        <v>80</v>
      </c>
      <c r="D8065" t="s">
        <v>101</v>
      </c>
      <c r="E8065" t="s">
        <v>150</v>
      </c>
      <c r="F8065" t="s">
        <v>22978</v>
      </c>
      <c r="G8065" t="s">
        <v>650</v>
      </c>
      <c r="H8065" t="s">
        <v>134</v>
      </c>
      <c r="I8065" t="s">
        <v>135</v>
      </c>
      <c r="J8065" t="s">
        <v>136</v>
      </c>
      <c r="K8065" t="s">
        <v>137</v>
      </c>
      <c r="L8065" t="s">
        <v>22979</v>
      </c>
      <c r="M8065" t="s">
        <v>22980</v>
      </c>
      <c r="N8065">
        <v>1.5361111110000001</v>
      </c>
      <c r="O8065">
        <v>0</v>
      </c>
      <c r="P8065">
        <v>192</v>
      </c>
      <c r="Q8065">
        <v>0</v>
      </c>
      <c r="R8065">
        <v>0</v>
      </c>
      <c r="S8065">
        <v>0</v>
      </c>
      <c r="T8065">
        <v>3</v>
      </c>
      <c r="U8065">
        <v>0</v>
      </c>
      <c r="V8065">
        <v>0</v>
      </c>
      <c r="W8065">
        <v>0</v>
      </c>
      <c r="X8065">
        <v>41.991217910113775</v>
      </c>
      <c r="Y8065">
        <v>0</v>
      </c>
      <c r="Z8065">
        <v>0</v>
      </c>
      <c r="AA8065">
        <v>0</v>
      </c>
      <c r="AB8065">
        <v>13.125260244769768</v>
      </c>
      <c r="AC8065">
        <v>0</v>
      </c>
      <c r="AD8065">
        <v>0</v>
      </c>
      <c r="AE8065">
        <v>55.116478154883545</v>
      </c>
    </row>
    <row r="8066" spans="1:31" x14ac:dyDescent="0.25">
      <c r="A8066">
        <v>1735740</v>
      </c>
      <c r="B8066">
        <v>1</v>
      </c>
      <c r="C8066" t="s">
        <v>80</v>
      </c>
      <c r="D8066" t="s">
        <v>91</v>
      </c>
      <c r="E8066" t="s">
        <v>160</v>
      </c>
      <c r="F8066" t="s">
        <v>18166</v>
      </c>
      <c r="G8066" t="s">
        <v>3106</v>
      </c>
      <c r="H8066" t="s">
        <v>134</v>
      </c>
      <c r="I8066" t="s">
        <v>135</v>
      </c>
      <c r="J8066" t="s">
        <v>136</v>
      </c>
      <c r="K8066" t="s">
        <v>137</v>
      </c>
      <c r="L8066" t="s">
        <v>22981</v>
      </c>
      <c r="M8066" t="s">
        <v>22982</v>
      </c>
      <c r="N8066">
        <v>1.3486111110000001</v>
      </c>
      <c r="O8066">
        <v>0</v>
      </c>
      <c r="P8066">
        <v>133</v>
      </c>
      <c r="Q8066">
        <v>0</v>
      </c>
      <c r="R8066">
        <v>0</v>
      </c>
      <c r="S8066">
        <v>0</v>
      </c>
      <c r="T8066">
        <v>3</v>
      </c>
      <c r="U8066">
        <v>0</v>
      </c>
      <c r="V8066">
        <v>0</v>
      </c>
      <c r="W8066">
        <v>0</v>
      </c>
      <c r="X8066">
        <v>59.226178358728539</v>
      </c>
      <c r="Y8066">
        <v>0</v>
      </c>
      <c r="Z8066">
        <v>0</v>
      </c>
      <c r="AA8066">
        <v>0</v>
      </c>
      <c r="AB8066">
        <v>4.6089914056399444</v>
      </c>
      <c r="AC8066">
        <v>0</v>
      </c>
      <c r="AD8066">
        <v>0</v>
      </c>
      <c r="AE8066">
        <v>63.835169764368487</v>
      </c>
    </row>
    <row r="8067" spans="1:31" x14ac:dyDescent="0.25">
      <c r="A8067">
        <v>1735742</v>
      </c>
      <c r="B8067">
        <v>1</v>
      </c>
      <c r="C8067" t="s">
        <v>80</v>
      </c>
      <c r="D8067" t="s">
        <v>103</v>
      </c>
      <c r="E8067" t="s">
        <v>441</v>
      </c>
      <c r="F8067" t="s">
        <v>22983</v>
      </c>
      <c r="G8067" t="s">
        <v>904</v>
      </c>
      <c r="H8067" t="s">
        <v>134</v>
      </c>
      <c r="I8067" t="s">
        <v>135</v>
      </c>
      <c r="J8067" t="s">
        <v>136</v>
      </c>
      <c r="K8067" t="s">
        <v>137</v>
      </c>
      <c r="L8067" t="s">
        <v>22984</v>
      </c>
      <c r="M8067" t="s">
        <v>22985</v>
      </c>
      <c r="N8067">
        <v>1.133888888</v>
      </c>
      <c r="O8067">
        <v>0</v>
      </c>
      <c r="P8067">
        <v>60</v>
      </c>
      <c r="Q8067">
        <v>0</v>
      </c>
      <c r="R8067">
        <v>0</v>
      </c>
      <c r="S8067">
        <v>0</v>
      </c>
      <c r="T8067">
        <v>45</v>
      </c>
      <c r="U8067">
        <v>0</v>
      </c>
      <c r="V8067">
        <v>0</v>
      </c>
      <c r="W8067">
        <v>0</v>
      </c>
      <c r="X8067">
        <v>20.881626900767028</v>
      </c>
      <c r="Y8067">
        <v>0</v>
      </c>
      <c r="Z8067">
        <v>0</v>
      </c>
      <c r="AA8067">
        <v>0</v>
      </c>
      <c r="AB8067">
        <v>51.368572943462489</v>
      </c>
      <c r="AC8067">
        <v>0</v>
      </c>
      <c r="AD8067">
        <v>0</v>
      </c>
      <c r="AE8067">
        <v>72.250199844229513</v>
      </c>
    </row>
    <row r="8068" spans="1:31" x14ac:dyDescent="0.25">
      <c r="A8068">
        <v>1735745</v>
      </c>
      <c r="B8068">
        <v>1</v>
      </c>
      <c r="C8068" t="s">
        <v>80</v>
      </c>
      <c r="D8068" t="s">
        <v>96</v>
      </c>
      <c r="E8068" t="s">
        <v>131</v>
      </c>
      <c r="F8068" t="s">
        <v>22986</v>
      </c>
      <c r="G8068" t="s">
        <v>133</v>
      </c>
      <c r="H8068" t="s">
        <v>134</v>
      </c>
      <c r="I8068" t="s">
        <v>135</v>
      </c>
      <c r="J8068" t="s">
        <v>136</v>
      </c>
      <c r="K8068" t="s">
        <v>137</v>
      </c>
      <c r="L8068" t="s">
        <v>22987</v>
      </c>
      <c r="M8068" t="s">
        <v>22931</v>
      </c>
      <c r="N8068">
        <v>3.543055555</v>
      </c>
      <c r="O8068">
        <v>0</v>
      </c>
      <c r="P8068">
        <v>1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1.8940833492662224E-2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1.8940833492662224E-2</v>
      </c>
    </row>
    <row r="8069" spans="1:31" x14ac:dyDescent="0.25">
      <c r="A8069">
        <v>1735748</v>
      </c>
      <c r="B8069">
        <v>1</v>
      </c>
      <c r="C8069" t="s">
        <v>81</v>
      </c>
      <c r="D8069" t="s">
        <v>120</v>
      </c>
      <c r="E8069" t="s">
        <v>131</v>
      </c>
      <c r="F8069" t="s">
        <v>22988</v>
      </c>
      <c r="G8069" t="s">
        <v>133</v>
      </c>
      <c r="H8069" t="s">
        <v>134</v>
      </c>
      <c r="I8069" t="s">
        <v>135</v>
      </c>
      <c r="J8069" t="s">
        <v>136</v>
      </c>
      <c r="K8069" t="s">
        <v>137</v>
      </c>
      <c r="L8069" t="s">
        <v>22989</v>
      </c>
      <c r="M8069" t="s">
        <v>22990</v>
      </c>
      <c r="N8069">
        <v>1.0919444439999999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1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0.19459024758635002</v>
      </c>
      <c r="AC8069">
        <v>0</v>
      </c>
      <c r="AD8069">
        <v>0</v>
      </c>
      <c r="AE8069">
        <v>0.19459024758635002</v>
      </c>
    </row>
    <row r="8070" spans="1:31" x14ac:dyDescent="0.25">
      <c r="A8070">
        <v>1735750</v>
      </c>
      <c r="B8070">
        <v>1</v>
      </c>
      <c r="C8070" t="s">
        <v>80</v>
      </c>
      <c r="D8070" t="s">
        <v>94</v>
      </c>
      <c r="E8070" t="s">
        <v>140</v>
      </c>
      <c r="F8070" t="s">
        <v>22991</v>
      </c>
      <c r="G8070" t="s">
        <v>152</v>
      </c>
      <c r="H8070" t="s">
        <v>143</v>
      </c>
      <c r="I8070" t="s">
        <v>135</v>
      </c>
      <c r="J8070" t="s">
        <v>136</v>
      </c>
      <c r="K8070" t="s">
        <v>153</v>
      </c>
      <c r="L8070" t="s">
        <v>22992</v>
      </c>
      <c r="M8070" t="s">
        <v>22993</v>
      </c>
      <c r="N8070">
        <v>3.2436111109999999</v>
      </c>
      <c r="O8070">
        <v>0</v>
      </c>
      <c r="P8070">
        <v>3244</v>
      </c>
      <c r="Q8070">
        <v>80</v>
      </c>
      <c r="R8070">
        <v>753</v>
      </c>
      <c r="S8070">
        <v>18</v>
      </c>
      <c r="T8070">
        <v>386</v>
      </c>
      <c r="U8070">
        <v>4</v>
      </c>
      <c r="V8070">
        <v>2</v>
      </c>
      <c r="W8070">
        <v>0</v>
      </c>
      <c r="X8070">
        <v>1430.4630998856751</v>
      </c>
      <c r="Y8070">
        <v>494.32496435919558</v>
      </c>
      <c r="Z8070">
        <v>1112.4095345509766</v>
      </c>
      <c r="AA8070">
        <v>291.62591767376585</v>
      </c>
      <c r="AB8070">
        <v>739.76360362403716</v>
      </c>
      <c r="AC8070">
        <v>309.81144393789339</v>
      </c>
      <c r="AD8070">
        <v>13.231062863429329</v>
      </c>
      <c r="AE8070">
        <v>4391.6296268949727</v>
      </c>
    </row>
    <row r="8071" spans="1:31" x14ac:dyDescent="0.25">
      <c r="A8071">
        <v>1735751</v>
      </c>
      <c r="B8071">
        <v>1</v>
      </c>
      <c r="C8071" t="s">
        <v>80</v>
      </c>
      <c r="D8071" t="s">
        <v>83</v>
      </c>
      <c r="E8071" t="s">
        <v>171</v>
      </c>
      <c r="F8071" t="s">
        <v>19342</v>
      </c>
      <c r="G8071" t="s">
        <v>147</v>
      </c>
      <c r="H8071" t="s">
        <v>143</v>
      </c>
      <c r="I8071" t="s">
        <v>135</v>
      </c>
      <c r="J8071" t="s">
        <v>136</v>
      </c>
      <c r="K8071" t="s">
        <v>137</v>
      </c>
      <c r="L8071" t="s">
        <v>22994</v>
      </c>
      <c r="M8071" t="s">
        <v>22995</v>
      </c>
      <c r="N8071">
        <v>0.33472222200000001</v>
      </c>
      <c r="O8071">
        <v>0</v>
      </c>
      <c r="P8071">
        <v>1421</v>
      </c>
      <c r="Q8071">
        <v>0</v>
      </c>
      <c r="R8071">
        <v>0</v>
      </c>
      <c r="S8071">
        <v>11</v>
      </c>
      <c r="T8071">
        <v>140</v>
      </c>
      <c r="U8071">
        <v>10</v>
      </c>
      <c r="V8071">
        <v>0</v>
      </c>
      <c r="W8071">
        <v>0</v>
      </c>
      <c r="X8071">
        <v>152.50884372277002</v>
      </c>
      <c r="Y8071">
        <v>0</v>
      </c>
      <c r="Z8071">
        <v>0</v>
      </c>
      <c r="AA8071">
        <v>46.358409153577718</v>
      </c>
      <c r="AB8071">
        <v>39.649621950749335</v>
      </c>
      <c r="AC8071">
        <v>160.12048383172146</v>
      </c>
      <c r="AD8071">
        <v>0</v>
      </c>
      <c r="AE8071">
        <v>398.63735865881853</v>
      </c>
    </row>
    <row r="8072" spans="1:31" x14ac:dyDescent="0.25">
      <c r="A8072">
        <v>1735752</v>
      </c>
      <c r="B8072">
        <v>1</v>
      </c>
      <c r="C8072" t="s">
        <v>80</v>
      </c>
      <c r="D8072" t="s">
        <v>101</v>
      </c>
      <c r="E8072" t="s">
        <v>171</v>
      </c>
      <c r="F8072" t="s">
        <v>1772</v>
      </c>
      <c r="G8072" t="s">
        <v>246</v>
      </c>
      <c r="H8072" t="s">
        <v>143</v>
      </c>
      <c r="I8072" t="s">
        <v>135</v>
      </c>
      <c r="J8072" t="s">
        <v>136</v>
      </c>
      <c r="K8072" t="s">
        <v>137</v>
      </c>
      <c r="L8072" t="s">
        <v>22996</v>
      </c>
      <c r="M8072" t="s">
        <v>22997</v>
      </c>
      <c r="N8072">
        <v>2.1372222220000001</v>
      </c>
      <c r="O8072">
        <v>7</v>
      </c>
      <c r="P8072">
        <v>0</v>
      </c>
      <c r="Q8072">
        <v>2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3.639767851555614</v>
      </c>
      <c r="X8072">
        <v>0</v>
      </c>
      <c r="Y8072">
        <v>0.78069487158410444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4.4204627231397184</v>
      </c>
    </row>
    <row r="8073" spans="1:31" x14ac:dyDescent="0.25">
      <c r="A8073">
        <v>1735754</v>
      </c>
      <c r="B8073">
        <v>1</v>
      </c>
      <c r="C8073" t="s">
        <v>81</v>
      </c>
      <c r="D8073" t="s">
        <v>114</v>
      </c>
      <c r="E8073" t="s">
        <v>160</v>
      </c>
      <c r="F8073" t="s">
        <v>22998</v>
      </c>
      <c r="G8073" t="s">
        <v>796</v>
      </c>
      <c r="H8073" t="s">
        <v>134</v>
      </c>
      <c r="I8073" t="s">
        <v>135</v>
      </c>
      <c r="J8073" t="s">
        <v>136</v>
      </c>
      <c r="K8073" t="s">
        <v>137</v>
      </c>
      <c r="L8073" t="s">
        <v>22999</v>
      </c>
      <c r="M8073" t="s">
        <v>23000</v>
      </c>
      <c r="N8073">
        <v>2.451944444</v>
      </c>
      <c r="O8073">
        <v>0</v>
      </c>
      <c r="P8073">
        <v>61</v>
      </c>
      <c r="Q8073">
        <v>0</v>
      </c>
      <c r="R8073">
        <v>0</v>
      </c>
      <c r="S8073">
        <v>0</v>
      </c>
      <c r="T8073">
        <v>4</v>
      </c>
      <c r="U8073">
        <v>0</v>
      </c>
      <c r="V8073">
        <v>0</v>
      </c>
      <c r="W8073">
        <v>0</v>
      </c>
      <c r="X8073">
        <v>14.096977540481872</v>
      </c>
      <c r="Y8073">
        <v>0</v>
      </c>
      <c r="Z8073">
        <v>0</v>
      </c>
      <c r="AA8073">
        <v>0</v>
      </c>
      <c r="AB8073">
        <v>4.6558356110661538</v>
      </c>
      <c r="AC8073">
        <v>0</v>
      </c>
      <c r="AD8073">
        <v>0</v>
      </c>
      <c r="AE8073">
        <v>18.752813151548025</v>
      </c>
    </row>
    <row r="8074" spans="1:31" x14ac:dyDescent="0.25">
      <c r="A8074">
        <v>1735755</v>
      </c>
      <c r="B8074">
        <v>1</v>
      </c>
      <c r="C8074" t="s">
        <v>80</v>
      </c>
      <c r="D8074" t="s">
        <v>90</v>
      </c>
      <c r="E8074" t="s">
        <v>131</v>
      </c>
      <c r="F8074" t="s">
        <v>23001</v>
      </c>
      <c r="G8074" t="s">
        <v>238</v>
      </c>
      <c r="H8074" t="s">
        <v>134</v>
      </c>
      <c r="I8074" t="s">
        <v>135</v>
      </c>
      <c r="J8074" t="s">
        <v>136</v>
      </c>
      <c r="K8074" t="s">
        <v>137</v>
      </c>
      <c r="L8074" t="s">
        <v>23002</v>
      </c>
      <c r="M8074" t="s">
        <v>23003</v>
      </c>
      <c r="N8074">
        <v>1.429444444</v>
      </c>
      <c r="O8074">
        <v>0</v>
      </c>
      <c r="P8074">
        <v>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5.0950924403824996E-2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5.0950924403824996E-2</v>
      </c>
    </row>
    <row r="8075" spans="1:31" x14ac:dyDescent="0.25">
      <c r="A8075">
        <v>1735758</v>
      </c>
      <c r="B8075">
        <v>1</v>
      </c>
      <c r="C8075" t="s">
        <v>80</v>
      </c>
      <c r="D8075" t="s">
        <v>103</v>
      </c>
      <c r="E8075" t="s">
        <v>131</v>
      </c>
      <c r="F8075" t="s">
        <v>23004</v>
      </c>
      <c r="G8075" t="s">
        <v>133</v>
      </c>
      <c r="H8075" t="s">
        <v>134</v>
      </c>
      <c r="I8075" t="s">
        <v>135</v>
      </c>
      <c r="J8075" t="s">
        <v>136</v>
      </c>
      <c r="K8075" t="s">
        <v>137</v>
      </c>
      <c r="L8075" t="s">
        <v>23005</v>
      </c>
      <c r="M8075" t="s">
        <v>23006</v>
      </c>
      <c r="N8075">
        <v>1.771111111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1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0.25624746730529557</v>
      </c>
      <c r="AC8075">
        <v>0</v>
      </c>
      <c r="AD8075">
        <v>0</v>
      </c>
      <c r="AE8075">
        <v>0.25624746730529557</v>
      </c>
    </row>
    <row r="8076" spans="1:31" x14ac:dyDescent="0.25">
      <c r="A8076">
        <v>1735759</v>
      </c>
      <c r="B8076">
        <v>1</v>
      </c>
      <c r="C8076" t="s">
        <v>81</v>
      </c>
      <c r="D8076" t="s">
        <v>118</v>
      </c>
      <c r="E8076" t="s">
        <v>160</v>
      </c>
      <c r="F8076" t="s">
        <v>23007</v>
      </c>
      <c r="G8076" t="s">
        <v>173</v>
      </c>
      <c r="H8076" t="s">
        <v>134</v>
      </c>
      <c r="I8076" t="s">
        <v>135</v>
      </c>
      <c r="J8076" t="s">
        <v>136</v>
      </c>
      <c r="K8076" t="s">
        <v>153</v>
      </c>
      <c r="L8076" t="s">
        <v>23008</v>
      </c>
      <c r="M8076" t="s">
        <v>23009</v>
      </c>
      <c r="N8076">
        <v>5.7082905549999996</v>
      </c>
      <c r="O8076">
        <v>0</v>
      </c>
      <c r="P8076">
        <v>75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99.817606919389917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99.817606919389917</v>
      </c>
    </row>
    <row r="8077" spans="1:31" x14ac:dyDescent="0.25">
      <c r="A8077">
        <v>1735760</v>
      </c>
      <c r="B8077">
        <v>1</v>
      </c>
      <c r="C8077" t="s">
        <v>80</v>
      </c>
      <c r="D8077" t="s">
        <v>107</v>
      </c>
      <c r="E8077" t="s">
        <v>140</v>
      </c>
      <c r="F8077" t="s">
        <v>23010</v>
      </c>
      <c r="G8077" t="s">
        <v>2009</v>
      </c>
      <c r="H8077" t="s">
        <v>143</v>
      </c>
      <c r="I8077" t="s">
        <v>135</v>
      </c>
      <c r="J8077" t="s">
        <v>136</v>
      </c>
      <c r="K8077" t="s">
        <v>137</v>
      </c>
      <c r="L8077" t="s">
        <v>23011</v>
      </c>
      <c r="M8077" t="s">
        <v>23012</v>
      </c>
      <c r="N8077">
        <v>2.165</v>
      </c>
      <c r="O8077">
        <v>0</v>
      </c>
      <c r="P8077">
        <v>305</v>
      </c>
      <c r="Q8077">
        <v>13</v>
      </c>
      <c r="R8077">
        <v>20</v>
      </c>
      <c r="S8077">
        <v>2</v>
      </c>
      <c r="T8077">
        <v>55</v>
      </c>
      <c r="U8077">
        <v>1</v>
      </c>
      <c r="V8077">
        <v>0</v>
      </c>
      <c r="W8077">
        <v>0</v>
      </c>
      <c r="X8077">
        <v>134.43497938016765</v>
      </c>
      <c r="Y8077">
        <v>9.0908173787145188</v>
      </c>
      <c r="Z8077">
        <v>12.231806148003605</v>
      </c>
      <c r="AA8077">
        <v>23.515438637856164</v>
      </c>
      <c r="AB8077">
        <v>196.92619805350401</v>
      </c>
      <c r="AC8077">
        <v>255.94205249023241</v>
      </c>
      <c r="AD8077">
        <v>0</v>
      </c>
      <c r="AE8077">
        <v>632.14129208847839</v>
      </c>
    </row>
    <row r="8078" spans="1:31" x14ac:dyDescent="0.25">
      <c r="A8078">
        <v>1735766</v>
      </c>
      <c r="B8078">
        <v>1</v>
      </c>
      <c r="C8078" t="s">
        <v>80</v>
      </c>
      <c r="D8078" t="s">
        <v>83</v>
      </c>
      <c r="E8078" t="s">
        <v>171</v>
      </c>
      <c r="F8078" t="s">
        <v>23013</v>
      </c>
      <c r="G8078" t="s">
        <v>147</v>
      </c>
      <c r="H8078" t="s">
        <v>143</v>
      </c>
      <c r="I8078" t="s">
        <v>135</v>
      </c>
      <c r="J8078" t="s">
        <v>136</v>
      </c>
      <c r="K8078" t="s">
        <v>137</v>
      </c>
      <c r="L8078" t="s">
        <v>23014</v>
      </c>
      <c r="M8078" t="s">
        <v>23015</v>
      </c>
      <c r="N8078">
        <v>0.60861111099999998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1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163.7111907765516</v>
      </c>
      <c r="AD8078">
        <v>0</v>
      </c>
      <c r="AE8078">
        <v>163.7111907765516</v>
      </c>
    </row>
    <row r="8079" spans="1:31" x14ac:dyDescent="0.25">
      <c r="A8079">
        <v>1735767</v>
      </c>
      <c r="B8079">
        <v>1</v>
      </c>
      <c r="C8079" t="s">
        <v>80</v>
      </c>
      <c r="D8079" t="s">
        <v>100</v>
      </c>
      <c r="E8079" t="s">
        <v>171</v>
      </c>
      <c r="F8079" t="s">
        <v>23016</v>
      </c>
      <c r="G8079" t="s">
        <v>157</v>
      </c>
      <c r="H8079" t="s">
        <v>143</v>
      </c>
      <c r="I8079" t="s">
        <v>135</v>
      </c>
      <c r="J8079" t="s">
        <v>3</v>
      </c>
      <c r="K8079" t="s">
        <v>137</v>
      </c>
      <c r="L8079" t="s">
        <v>23017</v>
      </c>
      <c r="M8079" t="s">
        <v>23018</v>
      </c>
      <c r="N8079">
        <v>2.105555555</v>
      </c>
      <c r="O8079">
        <v>0</v>
      </c>
      <c r="P8079">
        <v>277</v>
      </c>
      <c r="Q8079">
        <v>0</v>
      </c>
      <c r="R8079">
        <v>9</v>
      </c>
      <c r="S8079">
        <v>0</v>
      </c>
      <c r="T8079">
        <v>18</v>
      </c>
      <c r="U8079">
        <v>0</v>
      </c>
      <c r="V8079">
        <v>0</v>
      </c>
      <c r="W8079">
        <v>0</v>
      </c>
      <c r="X8079">
        <v>241.83059176306398</v>
      </c>
      <c r="Y8079">
        <v>0</v>
      </c>
      <c r="Z8079">
        <v>3.1630370029671853</v>
      </c>
      <c r="AA8079">
        <v>0</v>
      </c>
      <c r="AB8079">
        <v>53.904159689847873</v>
      </c>
      <c r="AC8079">
        <v>0</v>
      </c>
      <c r="AD8079">
        <v>0</v>
      </c>
      <c r="AE8079">
        <v>298.89778845587904</v>
      </c>
    </row>
    <row r="8080" spans="1:31" x14ac:dyDescent="0.25">
      <c r="A8080">
        <v>1735771</v>
      </c>
      <c r="B8080">
        <v>1</v>
      </c>
      <c r="C8080" t="s">
        <v>80</v>
      </c>
      <c r="D8080" t="s">
        <v>96</v>
      </c>
      <c r="E8080" t="s">
        <v>131</v>
      </c>
      <c r="F8080" t="s">
        <v>23019</v>
      </c>
      <c r="G8080" t="s">
        <v>133</v>
      </c>
      <c r="H8080" t="s">
        <v>134</v>
      </c>
      <c r="I8080" t="s">
        <v>135</v>
      </c>
      <c r="J8080" t="s">
        <v>136</v>
      </c>
      <c r="K8080" t="s">
        <v>137</v>
      </c>
      <c r="L8080" t="s">
        <v>23020</v>
      </c>
      <c r="M8080" t="s">
        <v>23021</v>
      </c>
      <c r="N8080">
        <v>5.1888888880000001</v>
      </c>
      <c r="O8080">
        <v>0</v>
      </c>
      <c r="P8080">
        <v>1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3.3233608792436886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3.3233608792436886</v>
      </c>
    </row>
    <row r="8081" spans="1:31" x14ac:dyDescent="0.25">
      <c r="A8081">
        <v>1735775</v>
      </c>
      <c r="B8081">
        <v>1</v>
      </c>
      <c r="C8081" t="s">
        <v>80</v>
      </c>
      <c r="D8081" t="s">
        <v>100</v>
      </c>
      <c r="E8081" t="s">
        <v>131</v>
      </c>
      <c r="F8081" t="s">
        <v>23022</v>
      </c>
      <c r="G8081" t="s">
        <v>238</v>
      </c>
      <c r="H8081" t="s">
        <v>134</v>
      </c>
      <c r="I8081" t="s">
        <v>135</v>
      </c>
      <c r="J8081" t="s">
        <v>136</v>
      </c>
      <c r="K8081" t="s">
        <v>137</v>
      </c>
      <c r="L8081" t="s">
        <v>23023</v>
      </c>
      <c r="M8081" t="s">
        <v>23024</v>
      </c>
      <c r="N8081">
        <v>2.6611111109999999</v>
      </c>
      <c r="O8081">
        <v>0</v>
      </c>
      <c r="P8081">
        <v>2</v>
      </c>
      <c r="Q8081">
        <v>0</v>
      </c>
      <c r="R8081">
        <v>0</v>
      </c>
      <c r="S8081">
        <v>0</v>
      </c>
      <c r="T8081">
        <v>2</v>
      </c>
      <c r="U8081">
        <v>0</v>
      </c>
      <c r="V8081">
        <v>0</v>
      </c>
      <c r="W8081">
        <v>0</v>
      </c>
      <c r="X8081">
        <v>0.92422171771673056</v>
      </c>
      <c r="Y8081">
        <v>0</v>
      </c>
      <c r="Z8081">
        <v>0</v>
      </c>
      <c r="AA8081">
        <v>0</v>
      </c>
      <c r="AB8081">
        <v>0.31656379713495009</v>
      </c>
      <c r="AC8081">
        <v>0</v>
      </c>
      <c r="AD8081">
        <v>0</v>
      </c>
      <c r="AE8081">
        <v>1.2407855148516806</v>
      </c>
    </row>
    <row r="8082" spans="1:31" x14ac:dyDescent="0.25">
      <c r="A8082">
        <v>1735778</v>
      </c>
      <c r="B8082">
        <v>1</v>
      </c>
      <c r="C8082" t="s">
        <v>81</v>
      </c>
      <c r="D8082" t="s">
        <v>123</v>
      </c>
      <c r="E8082" t="s">
        <v>160</v>
      </c>
      <c r="F8082" t="s">
        <v>23025</v>
      </c>
      <c r="G8082" t="s">
        <v>162</v>
      </c>
      <c r="H8082" t="s">
        <v>134</v>
      </c>
      <c r="I8082" t="s">
        <v>135</v>
      </c>
      <c r="J8082" t="s">
        <v>136</v>
      </c>
      <c r="K8082" t="s">
        <v>137</v>
      </c>
      <c r="L8082" t="s">
        <v>23026</v>
      </c>
      <c r="M8082" t="s">
        <v>23027</v>
      </c>
      <c r="N8082">
        <v>2.4697222220000001</v>
      </c>
      <c r="O8082">
        <v>0</v>
      </c>
      <c r="P8082">
        <v>108</v>
      </c>
      <c r="Q8082">
        <v>0</v>
      </c>
      <c r="R8082">
        <v>0</v>
      </c>
      <c r="S8082">
        <v>0</v>
      </c>
      <c r="T8082">
        <v>17</v>
      </c>
      <c r="U8082">
        <v>0</v>
      </c>
      <c r="V8082">
        <v>0</v>
      </c>
      <c r="W8082">
        <v>0</v>
      </c>
      <c r="X8082">
        <v>41.821139902823575</v>
      </c>
      <c r="Y8082">
        <v>0</v>
      </c>
      <c r="Z8082">
        <v>0</v>
      </c>
      <c r="AA8082">
        <v>0</v>
      </c>
      <c r="AB8082">
        <v>99.339397538967901</v>
      </c>
      <c r="AC8082">
        <v>0</v>
      </c>
      <c r="AD8082">
        <v>0</v>
      </c>
      <c r="AE8082">
        <v>141.16053744179146</v>
      </c>
    </row>
    <row r="8083" spans="1:31" x14ac:dyDescent="0.25">
      <c r="A8083">
        <v>1735779</v>
      </c>
      <c r="B8083">
        <v>1</v>
      </c>
      <c r="C8083" t="s">
        <v>80</v>
      </c>
      <c r="D8083" t="s">
        <v>97</v>
      </c>
      <c r="E8083" t="s">
        <v>131</v>
      </c>
      <c r="F8083" t="s">
        <v>23028</v>
      </c>
      <c r="G8083" t="s">
        <v>133</v>
      </c>
      <c r="H8083" t="s">
        <v>134</v>
      </c>
      <c r="I8083" t="s">
        <v>135</v>
      </c>
      <c r="J8083" t="s">
        <v>136</v>
      </c>
      <c r="K8083" t="s">
        <v>137</v>
      </c>
      <c r="L8083" t="s">
        <v>23029</v>
      </c>
      <c r="M8083" t="s">
        <v>23030</v>
      </c>
      <c r="N8083">
        <v>3.679166666</v>
      </c>
      <c r="O8083">
        <v>0</v>
      </c>
      <c r="P8083">
        <v>1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0.14915350084093335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0.14915350084093335</v>
      </c>
    </row>
    <row r="8084" spans="1:31" x14ac:dyDescent="0.25">
      <c r="A8084">
        <v>1735782</v>
      </c>
      <c r="B8084">
        <v>1</v>
      </c>
      <c r="C8084" t="s">
        <v>81</v>
      </c>
      <c r="D8084" t="s">
        <v>114</v>
      </c>
      <c r="E8084" t="s">
        <v>189</v>
      </c>
      <c r="F8084" t="s">
        <v>23031</v>
      </c>
      <c r="G8084" t="s">
        <v>147</v>
      </c>
      <c r="H8084" t="s">
        <v>143</v>
      </c>
      <c r="I8084" t="s">
        <v>135</v>
      </c>
      <c r="J8084" t="s">
        <v>136</v>
      </c>
      <c r="K8084" t="s">
        <v>137</v>
      </c>
      <c r="L8084" t="s">
        <v>23032</v>
      </c>
      <c r="M8084" t="s">
        <v>23033</v>
      </c>
      <c r="N8084">
        <v>0.64694444399999995</v>
      </c>
      <c r="O8084">
        <v>0</v>
      </c>
      <c r="P8084">
        <v>2035</v>
      </c>
      <c r="Q8084">
        <v>2</v>
      </c>
      <c r="R8084">
        <v>11</v>
      </c>
      <c r="S8084">
        <v>6</v>
      </c>
      <c r="T8084">
        <v>151</v>
      </c>
      <c r="U8084">
        <v>0</v>
      </c>
      <c r="V8084">
        <v>0</v>
      </c>
      <c r="W8084">
        <v>0</v>
      </c>
      <c r="X8084">
        <v>111.07253116633736</v>
      </c>
      <c r="Y8084">
        <v>0.50067100302403278</v>
      </c>
      <c r="Z8084">
        <v>0.541585463510315</v>
      </c>
      <c r="AA8084">
        <v>10.939031818946447</v>
      </c>
      <c r="AB8084">
        <v>29.441645816285732</v>
      </c>
      <c r="AC8084">
        <v>0</v>
      </c>
      <c r="AD8084">
        <v>0</v>
      </c>
      <c r="AE8084">
        <v>152.49546526810389</v>
      </c>
    </row>
    <row r="8085" spans="1:31" x14ac:dyDescent="0.25">
      <c r="A8085">
        <v>1735783</v>
      </c>
      <c r="B8085">
        <v>1</v>
      </c>
      <c r="C8085" t="s">
        <v>80</v>
      </c>
      <c r="D8085" t="s">
        <v>101</v>
      </c>
      <c r="E8085" t="s">
        <v>131</v>
      </c>
      <c r="F8085" t="s">
        <v>23034</v>
      </c>
      <c r="G8085" t="s">
        <v>133</v>
      </c>
      <c r="H8085" t="s">
        <v>134</v>
      </c>
      <c r="I8085" t="s">
        <v>135</v>
      </c>
      <c r="J8085" t="s">
        <v>136</v>
      </c>
      <c r="K8085" t="s">
        <v>137</v>
      </c>
      <c r="L8085" t="s">
        <v>23035</v>
      </c>
      <c r="M8085" t="s">
        <v>23036</v>
      </c>
      <c r="N8085">
        <v>1.436111111</v>
      </c>
      <c r="O8085">
        <v>0</v>
      </c>
      <c r="P8085">
        <v>1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1.2179276437806017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1.2179276437806017</v>
      </c>
    </row>
    <row r="8086" spans="1:31" x14ac:dyDescent="0.25">
      <c r="A8086">
        <v>1735785</v>
      </c>
      <c r="B8086">
        <v>1</v>
      </c>
      <c r="C8086" t="s">
        <v>80</v>
      </c>
      <c r="D8086" t="s">
        <v>99</v>
      </c>
      <c r="E8086" t="s">
        <v>160</v>
      </c>
      <c r="F8086" t="s">
        <v>23037</v>
      </c>
      <c r="G8086" t="s">
        <v>1006</v>
      </c>
      <c r="H8086" t="s">
        <v>134</v>
      </c>
      <c r="I8086" t="s">
        <v>135</v>
      </c>
      <c r="J8086" t="s">
        <v>136</v>
      </c>
      <c r="K8086" t="s">
        <v>137</v>
      </c>
      <c r="L8086" t="s">
        <v>23038</v>
      </c>
      <c r="M8086" t="s">
        <v>23039</v>
      </c>
      <c r="N8086">
        <v>1.426388888</v>
      </c>
      <c r="O8086">
        <v>0</v>
      </c>
      <c r="P8086">
        <v>16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3.2982390317050556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3.2982390317050556</v>
      </c>
    </row>
    <row r="8087" spans="1:31" x14ac:dyDescent="0.25">
      <c r="A8087">
        <v>1735789</v>
      </c>
      <c r="B8087">
        <v>1</v>
      </c>
      <c r="C8087" t="s">
        <v>81</v>
      </c>
      <c r="D8087" t="s">
        <v>118</v>
      </c>
      <c r="E8087" t="s">
        <v>171</v>
      </c>
      <c r="F8087" t="s">
        <v>23040</v>
      </c>
      <c r="G8087" t="s">
        <v>9254</v>
      </c>
      <c r="H8087" t="s">
        <v>143</v>
      </c>
      <c r="I8087" t="s">
        <v>135</v>
      </c>
      <c r="J8087" t="s">
        <v>136</v>
      </c>
      <c r="K8087" t="s">
        <v>137</v>
      </c>
      <c r="L8087" t="s">
        <v>23041</v>
      </c>
      <c r="M8087" t="s">
        <v>23042</v>
      </c>
      <c r="N8087">
        <v>9.2005555549999993</v>
      </c>
      <c r="O8087">
        <v>2</v>
      </c>
      <c r="P8087">
        <v>0</v>
      </c>
      <c r="Q8087">
        <v>12</v>
      </c>
      <c r="R8087">
        <v>2</v>
      </c>
      <c r="S8087">
        <v>6</v>
      </c>
      <c r="T8087">
        <v>22</v>
      </c>
      <c r="U8087">
        <v>1</v>
      </c>
      <c r="V8087">
        <v>0</v>
      </c>
      <c r="W8087">
        <v>41.989891344430049</v>
      </c>
      <c r="X8087">
        <v>0</v>
      </c>
      <c r="Y8087">
        <v>57.401875915242606</v>
      </c>
      <c r="Z8087">
        <v>39.254905784661524</v>
      </c>
      <c r="AA8087">
        <v>610.80927075863121</v>
      </c>
      <c r="AB8087">
        <v>124.90286343173008</v>
      </c>
      <c r="AC8087">
        <v>109.76406898915936</v>
      </c>
      <c r="AD8087">
        <v>0</v>
      </c>
      <c r="AE8087">
        <v>984.12287622385486</v>
      </c>
    </row>
    <row r="8088" spans="1:31" x14ac:dyDescent="0.25">
      <c r="A8088">
        <v>1735791</v>
      </c>
      <c r="B8088">
        <v>1</v>
      </c>
      <c r="C8088" t="s">
        <v>80</v>
      </c>
      <c r="D8088" t="s">
        <v>92</v>
      </c>
      <c r="E8088" t="s">
        <v>131</v>
      </c>
      <c r="F8088" t="s">
        <v>23043</v>
      </c>
      <c r="G8088" t="s">
        <v>242</v>
      </c>
      <c r="H8088" t="s">
        <v>134</v>
      </c>
      <c r="I8088" t="s">
        <v>135</v>
      </c>
      <c r="J8088" t="s">
        <v>136</v>
      </c>
      <c r="K8088" t="s">
        <v>137</v>
      </c>
      <c r="L8088" t="s">
        <v>23044</v>
      </c>
      <c r="M8088" t="s">
        <v>23045</v>
      </c>
      <c r="N8088">
        <v>2.8905555550000002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1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</row>
    <row r="8089" spans="1:31" x14ac:dyDescent="0.25">
      <c r="A8089">
        <v>1735792</v>
      </c>
      <c r="B8089">
        <v>1</v>
      </c>
      <c r="C8089" t="s">
        <v>80</v>
      </c>
      <c r="D8089" t="s">
        <v>88</v>
      </c>
      <c r="E8089" t="s">
        <v>131</v>
      </c>
      <c r="F8089" t="s">
        <v>23046</v>
      </c>
      <c r="G8089" t="s">
        <v>238</v>
      </c>
      <c r="H8089" t="s">
        <v>134</v>
      </c>
      <c r="I8089" t="s">
        <v>135</v>
      </c>
      <c r="J8089" t="s">
        <v>136</v>
      </c>
      <c r="K8089" t="s">
        <v>137</v>
      </c>
      <c r="L8089" t="s">
        <v>23047</v>
      </c>
      <c r="M8089" t="s">
        <v>23048</v>
      </c>
      <c r="N8089">
        <v>3.4841666660000001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1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0.83078680444010233</v>
      </c>
      <c r="AC8089">
        <v>0</v>
      </c>
      <c r="AD8089">
        <v>0</v>
      </c>
      <c r="AE8089">
        <v>0.83078680444010233</v>
      </c>
    </row>
    <row r="8090" spans="1:31" x14ac:dyDescent="0.25">
      <c r="A8090">
        <v>1735793</v>
      </c>
      <c r="B8090">
        <v>1</v>
      </c>
      <c r="C8090" t="s">
        <v>81</v>
      </c>
      <c r="D8090" t="s">
        <v>118</v>
      </c>
      <c r="E8090" t="s">
        <v>189</v>
      </c>
      <c r="F8090" t="s">
        <v>1784</v>
      </c>
      <c r="G8090" t="s">
        <v>173</v>
      </c>
      <c r="H8090" t="s">
        <v>143</v>
      </c>
      <c r="I8090" t="s">
        <v>135</v>
      </c>
      <c r="J8090" t="s">
        <v>136</v>
      </c>
      <c r="K8090" t="s">
        <v>153</v>
      </c>
      <c r="L8090" t="s">
        <v>23049</v>
      </c>
      <c r="M8090" t="s">
        <v>23050</v>
      </c>
      <c r="N8090">
        <v>1.234444444</v>
      </c>
      <c r="O8090">
        <v>1</v>
      </c>
      <c r="P8090">
        <v>898</v>
      </c>
      <c r="Q8090">
        <v>50</v>
      </c>
      <c r="R8090">
        <v>121</v>
      </c>
      <c r="S8090">
        <v>4</v>
      </c>
      <c r="T8090">
        <v>59</v>
      </c>
      <c r="U8090">
        <v>0</v>
      </c>
      <c r="V8090">
        <v>0</v>
      </c>
      <c r="W8090">
        <v>0</v>
      </c>
      <c r="X8090">
        <v>97.066216083011426</v>
      </c>
      <c r="Y8090">
        <v>24.165163526947474</v>
      </c>
      <c r="Z8090">
        <v>18.233867140902408</v>
      </c>
      <c r="AA8090">
        <v>19.766674042239384</v>
      </c>
      <c r="AB8090">
        <v>22.157891376207427</v>
      </c>
      <c r="AC8090">
        <v>0</v>
      </c>
      <c r="AD8090">
        <v>0</v>
      </c>
      <c r="AE8090">
        <v>181.38981216930813</v>
      </c>
    </row>
    <row r="8091" spans="1:31" x14ac:dyDescent="0.25">
      <c r="A8091">
        <v>1735794</v>
      </c>
      <c r="B8091">
        <v>1</v>
      </c>
      <c r="C8091" t="s">
        <v>80</v>
      </c>
      <c r="D8091" t="s">
        <v>111</v>
      </c>
      <c r="E8091" t="s">
        <v>150</v>
      </c>
      <c r="F8091" t="s">
        <v>23051</v>
      </c>
      <c r="G8091" t="s">
        <v>650</v>
      </c>
      <c r="H8091" t="s">
        <v>134</v>
      </c>
      <c r="I8091" t="s">
        <v>135</v>
      </c>
      <c r="J8091" t="s">
        <v>136</v>
      </c>
      <c r="K8091" t="s">
        <v>137</v>
      </c>
      <c r="L8091" t="s">
        <v>23052</v>
      </c>
      <c r="M8091" t="s">
        <v>23053</v>
      </c>
      <c r="N8091">
        <v>1.3519444439999999</v>
      </c>
      <c r="O8091">
        <v>0</v>
      </c>
      <c r="P8091">
        <v>772</v>
      </c>
      <c r="Q8091">
        <v>0</v>
      </c>
      <c r="R8091">
        <v>0</v>
      </c>
      <c r="S8091">
        <v>0</v>
      </c>
      <c r="T8091">
        <v>170</v>
      </c>
      <c r="U8091">
        <v>0</v>
      </c>
      <c r="V8091">
        <v>1</v>
      </c>
      <c r="W8091">
        <v>0</v>
      </c>
      <c r="X8091">
        <v>286.36257136529616</v>
      </c>
      <c r="Y8091">
        <v>0</v>
      </c>
      <c r="Z8091">
        <v>0</v>
      </c>
      <c r="AA8091">
        <v>0</v>
      </c>
      <c r="AB8091">
        <v>225.0541316282187</v>
      </c>
      <c r="AC8091">
        <v>0</v>
      </c>
      <c r="AD8091">
        <v>10.84312955627858</v>
      </c>
      <c r="AE8091">
        <v>522.25983254979337</v>
      </c>
    </row>
    <row r="8092" spans="1:31" x14ac:dyDescent="0.25">
      <c r="A8092">
        <v>1735798</v>
      </c>
      <c r="B8092">
        <v>1</v>
      </c>
      <c r="C8092" t="s">
        <v>80</v>
      </c>
      <c r="D8092" t="s">
        <v>101</v>
      </c>
      <c r="E8092" t="s">
        <v>160</v>
      </c>
      <c r="F8092" t="s">
        <v>12631</v>
      </c>
      <c r="G8092" t="s">
        <v>269</v>
      </c>
      <c r="H8092" t="s">
        <v>134</v>
      </c>
      <c r="I8092" t="s">
        <v>135</v>
      </c>
      <c r="J8092" t="s">
        <v>136</v>
      </c>
      <c r="K8092" t="s">
        <v>137</v>
      </c>
      <c r="L8092" t="s">
        <v>23054</v>
      </c>
      <c r="M8092" t="s">
        <v>23055</v>
      </c>
      <c r="N8092">
        <v>1.03</v>
      </c>
      <c r="O8092">
        <v>0</v>
      </c>
      <c r="P8092">
        <v>140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31.648294555467409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31.648294555467409</v>
      </c>
    </row>
    <row r="8093" spans="1:31" x14ac:dyDescent="0.25">
      <c r="A8093">
        <v>1735799</v>
      </c>
      <c r="B8093">
        <v>1</v>
      </c>
      <c r="C8093" t="s">
        <v>80</v>
      </c>
      <c r="D8093" t="s">
        <v>97</v>
      </c>
      <c r="E8093" t="s">
        <v>131</v>
      </c>
      <c r="F8093" t="s">
        <v>23056</v>
      </c>
      <c r="G8093" t="s">
        <v>157</v>
      </c>
      <c r="H8093" t="s">
        <v>134</v>
      </c>
      <c r="I8093" t="s">
        <v>135</v>
      </c>
      <c r="J8093" t="s">
        <v>136</v>
      </c>
      <c r="K8093" t="s">
        <v>137</v>
      </c>
      <c r="L8093" t="s">
        <v>23057</v>
      </c>
      <c r="M8093" t="s">
        <v>23058</v>
      </c>
      <c r="N8093">
        <v>2.8061111109999999</v>
      </c>
      <c r="O8093">
        <v>0</v>
      </c>
      <c r="P8093">
        <v>1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1.819455956540359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1.819455956540359</v>
      </c>
    </row>
    <row r="8094" spans="1:31" x14ac:dyDescent="0.25">
      <c r="A8094">
        <v>1735801</v>
      </c>
      <c r="B8094">
        <v>1</v>
      </c>
      <c r="C8094" t="s">
        <v>80</v>
      </c>
      <c r="D8094" t="s">
        <v>97</v>
      </c>
      <c r="E8094" t="s">
        <v>131</v>
      </c>
      <c r="F8094" t="s">
        <v>23059</v>
      </c>
      <c r="G8094" t="s">
        <v>242</v>
      </c>
      <c r="H8094" t="s">
        <v>134</v>
      </c>
      <c r="I8094" t="s">
        <v>135</v>
      </c>
      <c r="J8094" t="s">
        <v>136</v>
      </c>
      <c r="K8094" t="s">
        <v>137</v>
      </c>
      <c r="L8094" t="s">
        <v>23060</v>
      </c>
      <c r="M8094" t="s">
        <v>23061</v>
      </c>
      <c r="N8094">
        <v>6.0694444440000002</v>
      </c>
      <c r="O8094">
        <v>0</v>
      </c>
      <c r="P8094">
        <v>1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2.1662111222165166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2.1662111222165166</v>
      </c>
    </row>
    <row r="8095" spans="1:31" x14ac:dyDescent="0.25">
      <c r="A8095">
        <v>1735804</v>
      </c>
      <c r="B8095">
        <v>1</v>
      </c>
      <c r="C8095" t="s">
        <v>80</v>
      </c>
      <c r="D8095" t="s">
        <v>109</v>
      </c>
      <c r="E8095" t="s">
        <v>131</v>
      </c>
      <c r="F8095" t="s">
        <v>23062</v>
      </c>
      <c r="G8095" t="s">
        <v>133</v>
      </c>
      <c r="H8095" t="s">
        <v>134</v>
      </c>
      <c r="I8095" t="s">
        <v>135</v>
      </c>
      <c r="J8095" t="s">
        <v>136</v>
      </c>
      <c r="K8095" t="s">
        <v>137</v>
      </c>
      <c r="L8095" t="s">
        <v>23063</v>
      </c>
      <c r="M8095" t="s">
        <v>23064</v>
      </c>
      <c r="N8095">
        <v>1.3474999999999999</v>
      </c>
      <c r="O8095">
        <v>0</v>
      </c>
      <c r="P8095">
        <v>1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0.34262856811081255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0.34262856811081255</v>
      </c>
    </row>
    <row r="8096" spans="1:31" x14ac:dyDescent="0.25">
      <c r="A8096">
        <v>1735805</v>
      </c>
      <c r="B8096">
        <v>1</v>
      </c>
      <c r="C8096" t="s">
        <v>80</v>
      </c>
      <c r="D8096" t="s">
        <v>93</v>
      </c>
      <c r="E8096" t="s">
        <v>131</v>
      </c>
      <c r="F8096" t="s">
        <v>23065</v>
      </c>
      <c r="G8096" t="s">
        <v>242</v>
      </c>
      <c r="H8096" t="s">
        <v>134</v>
      </c>
      <c r="I8096" t="s">
        <v>135</v>
      </c>
      <c r="J8096" t="s">
        <v>136</v>
      </c>
      <c r="K8096" t="s">
        <v>137</v>
      </c>
      <c r="L8096" t="s">
        <v>23066</v>
      </c>
      <c r="M8096" t="s">
        <v>23067</v>
      </c>
      <c r="N8096">
        <v>1.142222222</v>
      </c>
      <c r="O8096">
        <v>0</v>
      </c>
      <c r="P8096">
        <v>1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0.30353905333294556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0.30353905333294556</v>
      </c>
    </row>
    <row r="8097" spans="1:31" x14ac:dyDescent="0.25">
      <c r="A8097">
        <v>1735807</v>
      </c>
      <c r="B8097">
        <v>1</v>
      </c>
      <c r="C8097" t="s">
        <v>80</v>
      </c>
      <c r="D8097" t="s">
        <v>105</v>
      </c>
      <c r="E8097" t="s">
        <v>150</v>
      </c>
      <c r="F8097" t="s">
        <v>23068</v>
      </c>
      <c r="G8097" t="s">
        <v>186</v>
      </c>
      <c r="H8097" t="s">
        <v>134</v>
      </c>
      <c r="I8097" t="s">
        <v>135</v>
      </c>
      <c r="J8097" t="s">
        <v>136</v>
      </c>
      <c r="K8097" t="s">
        <v>137</v>
      </c>
      <c r="L8097" t="s">
        <v>23069</v>
      </c>
      <c r="M8097" t="s">
        <v>23070</v>
      </c>
      <c r="N8097">
        <v>0.81888888800000004</v>
      </c>
      <c r="O8097">
        <v>0</v>
      </c>
      <c r="P8097">
        <v>367</v>
      </c>
      <c r="Q8097">
        <v>0</v>
      </c>
      <c r="R8097">
        <v>0</v>
      </c>
      <c r="S8097">
        <v>0</v>
      </c>
      <c r="T8097">
        <v>15</v>
      </c>
      <c r="U8097">
        <v>0</v>
      </c>
      <c r="V8097">
        <v>0</v>
      </c>
      <c r="W8097">
        <v>0</v>
      </c>
      <c r="X8097">
        <v>85.38508702518881</v>
      </c>
      <c r="Y8097">
        <v>0</v>
      </c>
      <c r="Z8097">
        <v>0</v>
      </c>
      <c r="AA8097">
        <v>0</v>
      </c>
      <c r="AB8097">
        <v>8.3160256043995062</v>
      </c>
      <c r="AC8097">
        <v>0</v>
      </c>
      <c r="AD8097">
        <v>0</v>
      </c>
      <c r="AE8097">
        <v>93.701112629588323</v>
      </c>
    </row>
    <row r="8098" spans="1:31" x14ac:dyDescent="0.25">
      <c r="A8098">
        <v>1735809</v>
      </c>
      <c r="B8098">
        <v>1</v>
      </c>
      <c r="C8098" t="s">
        <v>80</v>
      </c>
      <c r="D8098" t="s">
        <v>104</v>
      </c>
      <c r="E8098" t="s">
        <v>131</v>
      </c>
      <c r="F8098" t="s">
        <v>23071</v>
      </c>
      <c r="G8098" t="s">
        <v>133</v>
      </c>
      <c r="H8098" t="s">
        <v>134</v>
      </c>
      <c r="I8098" t="s">
        <v>135</v>
      </c>
      <c r="J8098" t="s">
        <v>136</v>
      </c>
      <c r="K8098" t="s">
        <v>137</v>
      </c>
      <c r="L8098" t="s">
        <v>23072</v>
      </c>
      <c r="M8098" t="s">
        <v>23073</v>
      </c>
      <c r="N8098">
        <v>1.96</v>
      </c>
      <c r="O8098">
        <v>0</v>
      </c>
      <c r="P8098">
        <v>1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1.084402983766644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1.084402983766644</v>
      </c>
    </row>
    <row r="8099" spans="1:31" x14ac:dyDescent="0.25">
      <c r="A8099">
        <v>1735810</v>
      </c>
      <c r="B8099">
        <v>1</v>
      </c>
      <c r="C8099" t="s">
        <v>80</v>
      </c>
      <c r="D8099" t="s">
        <v>94</v>
      </c>
      <c r="E8099" t="s">
        <v>441</v>
      </c>
      <c r="F8099" t="s">
        <v>22091</v>
      </c>
      <c r="G8099" t="s">
        <v>162</v>
      </c>
      <c r="H8099" t="s">
        <v>134</v>
      </c>
      <c r="I8099" t="s">
        <v>135</v>
      </c>
      <c r="J8099" t="s">
        <v>136</v>
      </c>
      <c r="K8099" t="s">
        <v>137</v>
      </c>
      <c r="L8099" t="s">
        <v>23074</v>
      </c>
      <c r="M8099" t="s">
        <v>23075</v>
      </c>
      <c r="N8099">
        <v>1.1274999999999999</v>
      </c>
      <c r="O8099">
        <v>0</v>
      </c>
      <c r="P8099">
        <v>118</v>
      </c>
      <c r="Q8099">
        <v>0</v>
      </c>
      <c r="R8099">
        <v>0</v>
      </c>
      <c r="S8099">
        <v>0</v>
      </c>
      <c r="T8099">
        <v>19</v>
      </c>
      <c r="U8099">
        <v>0</v>
      </c>
      <c r="V8099">
        <v>0</v>
      </c>
      <c r="W8099">
        <v>0</v>
      </c>
      <c r="X8099">
        <v>39.117456886756088</v>
      </c>
      <c r="Y8099">
        <v>0</v>
      </c>
      <c r="Z8099">
        <v>0</v>
      </c>
      <c r="AA8099">
        <v>0</v>
      </c>
      <c r="AB8099">
        <v>19.613389780786715</v>
      </c>
      <c r="AC8099">
        <v>0</v>
      </c>
      <c r="AD8099">
        <v>0</v>
      </c>
      <c r="AE8099">
        <v>58.730846667542806</v>
      </c>
    </row>
    <row r="8100" spans="1:31" x14ac:dyDescent="0.25">
      <c r="A8100">
        <v>1735814</v>
      </c>
      <c r="B8100">
        <v>1</v>
      </c>
      <c r="C8100" t="s">
        <v>80</v>
      </c>
      <c r="D8100" t="s">
        <v>98</v>
      </c>
      <c r="E8100" t="s">
        <v>160</v>
      </c>
      <c r="F8100" t="s">
        <v>23076</v>
      </c>
      <c r="G8100" t="s">
        <v>162</v>
      </c>
      <c r="H8100" t="s">
        <v>134</v>
      </c>
      <c r="I8100" t="s">
        <v>135</v>
      </c>
      <c r="J8100" t="s">
        <v>136</v>
      </c>
      <c r="K8100" t="s">
        <v>137</v>
      </c>
      <c r="L8100" t="s">
        <v>23077</v>
      </c>
      <c r="M8100" t="s">
        <v>23078</v>
      </c>
      <c r="N8100">
        <v>1.8772222220000001</v>
      </c>
      <c r="O8100">
        <v>0</v>
      </c>
      <c r="P8100">
        <v>0</v>
      </c>
      <c r="Q8100">
        <v>0</v>
      </c>
      <c r="R8100">
        <v>1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0.95933943494120011</v>
      </c>
      <c r="AA8100">
        <v>0</v>
      </c>
      <c r="AB8100">
        <v>0</v>
      </c>
      <c r="AC8100">
        <v>0</v>
      </c>
      <c r="AD8100">
        <v>0</v>
      </c>
      <c r="AE8100">
        <v>0.95933943494120011</v>
      </c>
    </row>
    <row r="8101" spans="1:31" x14ac:dyDescent="0.25">
      <c r="A8101">
        <v>1735816</v>
      </c>
      <c r="B8101">
        <v>1</v>
      </c>
      <c r="C8101" t="s">
        <v>81</v>
      </c>
      <c r="D8101" t="s">
        <v>123</v>
      </c>
      <c r="E8101" t="s">
        <v>140</v>
      </c>
      <c r="F8101" t="s">
        <v>23079</v>
      </c>
      <c r="G8101" t="s">
        <v>316</v>
      </c>
      <c r="H8101" t="s">
        <v>143</v>
      </c>
      <c r="I8101" t="s">
        <v>135</v>
      </c>
      <c r="J8101" t="s">
        <v>136</v>
      </c>
      <c r="K8101" t="s">
        <v>153</v>
      </c>
      <c r="L8101" t="s">
        <v>23080</v>
      </c>
      <c r="M8101" t="s">
        <v>23081</v>
      </c>
      <c r="N8101">
        <v>0.447222222</v>
      </c>
      <c r="O8101">
        <v>0</v>
      </c>
      <c r="P8101">
        <v>9085</v>
      </c>
      <c r="Q8101">
        <v>0</v>
      </c>
      <c r="R8101">
        <v>2</v>
      </c>
      <c r="S8101">
        <v>3</v>
      </c>
      <c r="T8101">
        <v>1267</v>
      </c>
      <c r="U8101">
        <v>0</v>
      </c>
      <c r="V8101">
        <v>5</v>
      </c>
      <c r="W8101">
        <v>0</v>
      </c>
      <c r="X8101">
        <v>782.78619303809955</v>
      </c>
      <c r="Y8101">
        <v>0</v>
      </c>
      <c r="Z8101">
        <v>8.7500942040050003E-2</v>
      </c>
      <c r="AA8101">
        <v>35.946125859198155</v>
      </c>
      <c r="AB8101">
        <v>389.35728955763625</v>
      </c>
      <c r="AC8101">
        <v>0</v>
      </c>
      <c r="AD8101">
        <v>10.7671602435551</v>
      </c>
      <c r="AE8101">
        <v>1218.944269640529</v>
      </c>
    </row>
    <row r="8102" spans="1:31" x14ac:dyDescent="0.25">
      <c r="A8102">
        <v>1735823</v>
      </c>
      <c r="B8102">
        <v>1</v>
      </c>
      <c r="C8102" t="s">
        <v>81</v>
      </c>
      <c r="D8102" t="s">
        <v>118</v>
      </c>
      <c r="E8102" t="s">
        <v>160</v>
      </c>
      <c r="F8102" t="s">
        <v>23082</v>
      </c>
      <c r="G8102" t="s">
        <v>162</v>
      </c>
      <c r="H8102" t="s">
        <v>134</v>
      </c>
      <c r="I8102" t="s">
        <v>135</v>
      </c>
      <c r="J8102" t="s">
        <v>136</v>
      </c>
      <c r="K8102" t="s">
        <v>137</v>
      </c>
      <c r="L8102" t="s">
        <v>23083</v>
      </c>
      <c r="M8102" t="s">
        <v>23084</v>
      </c>
      <c r="N8102">
        <v>6.6872222219999999</v>
      </c>
      <c r="O8102">
        <v>0</v>
      </c>
      <c r="P8102">
        <v>4</v>
      </c>
      <c r="Q8102">
        <v>0</v>
      </c>
      <c r="R8102">
        <v>0</v>
      </c>
      <c r="S8102">
        <v>0</v>
      </c>
      <c r="T8102">
        <v>1</v>
      </c>
      <c r="U8102">
        <v>0</v>
      </c>
      <c r="V8102">
        <v>0</v>
      </c>
      <c r="W8102">
        <v>0</v>
      </c>
      <c r="X8102">
        <v>5.6456209290261343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5.6456209290261343</v>
      </c>
    </row>
    <row r="8103" spans="1:31" x14ac:dyDescent="0.25">
      <c r="A8103">
        <v>1735826</v>
      </c>
      <c r="B8103">
        <v>1</v>
      </c>
      <c r="C8103" t="s">
        <v>80</v>
      </c>
      <c r="D8103" t="s">
        <v>104</v>
      </c>
      <c r="E8103" t="s">
        <v>131</v>
      </c>
      <c r="F8103" t="s">
        <v>23085</v>
      </c>
      <c r="G8103" t="s">
        <v>133</v>
      </c>
      <c r="H8103" t="s">
        <v>134</v>
      </c>
      <c r="I8103" t="s">
        <v>135</v>
      </c>
      <c r="J8103" t="s">
        <v>136</v>
      </c>
      <c r="K8103" t="s">
        <v>137</v>
      </c>
      <c r="L8103" t="s">
        <v>23086</v>
      </c>
      <c r="M8103" t="s">
        <v>23087</v>
      </c>
      <c r="N8103">
        <v>6.3111111109999998</v>
      </c>
      <c r="O8103">
        <v>0</v>
      </c>
      <c r="P8103">
        <v>3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3.9045007312123201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3.9045007312123201</v>
      </c>
    </row>
    <row r="8104" spans="1:31" x14ac:dyDescent="0.25">
      <c r="A8104">
        <v>1735828</v>
      </c>
      <c r="B8104">
        <v>1</v>
      </c>
      <c r="C8104" t="s">
        <v>81</v>
      </c>
      <c r="D8104" t="s">
        <v>113</v>
      </c>
      <c r="E8104" t="s">
        <v>150</v>
      </c>
      <c r="F8104" t="s">
        <v>23088</v>
      </c>
      <c r="G8104" t="s">
        <v>3106</v>
      </c>
      <c r="H8104" t="s">
        <v>134</v>
      </c>
      <c r="I8104" t="s">
        <v>135</v>
      </c>
      <c r="J8104" t="s">
        <v>136</v>
      </c>
      <c r="K8104" t="s">
        <v>137</v>
      </c>
      <c r="L8104" t="s">
        <v>23089</v>
      </c>
      <c r="M8104" t="s">
        <v>23090</v>
      </c>
      <c r="N8104">
        <v>1.34</v>
      </c>
      <c r="O8104">
        <v>0</v>
      </c>
      <c r="P8104">
        <v>94</v>
      </c>
      <c r="Q8104">
        <v>0</v>
      </c>
      <c r="R8104">
        <v>12</v>
      </c>
      <c r="S8104">
        <v>0</v>
      </c>
      <c r="T8104">
        <v>6</v>
      </c>
      <c r="U8104">
        <v>0</v>
      </c>
      <c r="V8104">
        <v>0</v>
      </c>
      <c r="W8104">
        <v>0</v>
      </c>
      <c r="X8104">
        <v>17.438220535674141</v>
      </c>
      <c r="Y8104">
        <v>0</v>
      </c>
      <c r="Z8104">
        <v>1.0227732426970932</v>
      </c>
      <c r="AA8104">
        <v>0</v>
      </c>
      <c r="AB8104">
        <v>3.3940803295991699</v>
      </c>
      <c r="AC8104">
        <v>0</v>
      </c>
      <c r="AD8104">
        <v>0</v>
      </c>
      <c r="AE8104">
        <v>21.855074107970403</v>
      </c>
    </row>
    <row r="8105" spans="1:31" x14ac:dyDescent="0.25">
      <c r="A8105">
        <v>1735830</v>
      </c>
      <c r="B8105">
        <v>1</v>
      </c>
      <c r="C8105" t="s">
        <v>80</v>
      </c>
      <c r="D8105" t="s">
        <v>93</v>
      </c>
      <c r="E8105" t="s">
        <v>160</v>
      </c>
      <c r="F8105" t="s">
        <v>23091</v>
      </c>
      <c r="G8105" t="s">
        <v>162</v>
      </c>
      <c r="H8105" t="s">
        <v>134</v>
      </c>
      <c r="I8105" t="s">
        <v>135</v>
      </c>
      <c r="J8105" t="s">
        <v>136</v>
      </c>
      <c r="K8105" t="s">
        <v>137</v>
      </c>
      <c r="L8105" t="s">
        <v>23092</v>
      </c>
      <c r="M8105" t="s">
        <v>23093</v>
      </c>
      <c r="N8105">
        <v>3.1072222219999999</v>
      </c>
      <c r="O8105">
        <v>0</v>
      </c>
      <c r="P8105">
        <v>0</v>
      </c>
      <c r="Q8105">
        <v>0</v>
      </c>
      <c r="R8105">
        <v>8</v>
      </c>
      <c r="S8105">
        <v>0</v>
      </c>
      <c r="T8105">
        <v>4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4.6571660677788707</v>
      </c>
      <c r="AA8105">
        <v>0</v>
      </c>
      <c r="AB8105">
        <v>7.1707469830385859</v>
      </c>
      <c r="AC8105">
        <v>0</v>
      </c>
      <c r="AD8105">
        <v>0</v>
      </c>
      <c r="AE8105">
        <v>11.827913050817457</v>
      </c>
    </row>
    <row r="8106" spans="1:31" x14ac:dyDescent="0.25">
      <c r="A8106">
        <v>1735831</v>
      </c>
      <c r="B8106">
        <v>1</v>
      </c>
      <c r="C8106" t="s">
        <v>81</v>
      </c>
      <c r="D8106" t="s">
        <v>112</v>
      </c>
      <c r="E8106" t="s">
        <v>131</v>
      </c>
      <c r="F8106" t="s">
        <v>23094</v>
      </c>
      <c r="G8106" t="s">
        <v>269</v>
      </c>
      <c r="H8106" t="s">
        <v>134</v>
      </c>
      <c r="I8106" t="s">
        <v>135</v>
      </c>
      <c r="J8106" t="s">
        <v>136</v>
      </c>
      <c r="K8106" t="s">
        <v>137</v>
      </c>
      <c r="L8106" t="s">
        <v>23095</v>
      </c>
      <c r="M8106" t="s">
        <v>23096</v>
      </c>
      <c r="N8106">
        <v>0.55527777700000003</v>
      </c>
      <c r="O8106">
        <v>0</v>
      </c>
      <c r="P8106">
        <v>9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0.91877497842366229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0.91877497842366229</v>
      </c>
    </row>
    <row r="8107" spans="1:31" x14ac:dyDescent="0.25">
      <c r="A8107">
        <v>1735832</v>
      </c>
      <c r="B8107">
        <v>1</v>
      </c>
      <c r="C8107" t="s">
        <v>80</v>
      </c>
      <c r="D8107" t="s">
        <v>88</v>
      </c>
      <c r="E8107" t="s">
        <v>131</v>
      </c>
      <c r="F8107" t="s">
        <v>23097</v>
      </c>
      <c r="G8107" t="s">
        <v>157</v>
      </c>
      <c r="H8107" t="s">
        <v>134</v>
      </c>
      <c r="I8107" t="s">
        <v>135</v>
      </c>
      <c r="J8107" t="s">
        <v>136</v>
      </c>
      <c r="K8107" t="s">
        <v>137</v>
      </c>
      <c r="L8107" t="s">
        <v>23098</v>
      </c>
      <c r="M8107" t="s">
        <v>23099</v>
      </c>
      <c r="N8107">
        <v>1.8802777770000001</v>
      </c>
      <c r="O8107">
        <v>0</v>
      </c>
      <c r="P8107">
        <v>2</v>
      </c>
      <c r="Q8107">
        <v>0</v>
      </c>
      <c r="R8107">
        <v>0</v>
      </c>
      <c r="S8107">
        <v>0</v>
      </c>
      <c r="T8107">
        <v>2</v>
      </c>
      <c r="U8107">
        <v>0</v>
      </c>
      <c r="V8107">
        <v>0</v>
      </c>
      <c r="W8107">
        <v>0</v>
      </c>
      <c r="X8107">
        <v>2.0472694652041565</v>
      </c>
      <c r="Y8107">
        <v>0</v>
      </c>
      <c r="Z8107">
        <v>0</v>
      </c>
      <c r="AA8107">
        <v>0</v>
      </c>
      <c r="AB8107">
        <v>4.6031441510509179</v>
      </c>
      <c r="AC8107">
        <v>0</v>
      </c>
      <c r="AD8107">
        <v>0</v>
      </c>
      <c r="AE8107">
        <v>6.650413616255074</v>
      </c>
    </row>
    <row r="8108" spans="1:31" x14ac:dyDescent="0.25">
      <c r="A8108">
        <v>1735833</v>
      </c>
      <c r="B8108">
        <v>1</v>
      </c>
      <c r="C8108" t="s">
        <v>81</v>
      </c>
      <c r="D8108" t="s">
        <v>112</v>
      </c>
      <c r="E8108" t="s">
        <v>131</v>
      </c>
      <c r="F8108" t="s">
        <v>23100</v>
      </c>
      <c r="G8108" t="s">
        <v>133</v>
      </c>
      <c r="H8108" t="s">
        <v>134</v>
      </c>
      <c r="I8108" t="s">
        <v>135</v>
      </c>
      <c r="J8108" t="s">
        <v>136</v>
      </c>
      <c r="K8108" t="s">
        <v>137</v>
      </c>
      <c r="L8108" t="s">
        <v>23101</v>
      </c>
      <c r="M8108" t="s">
        <v>23102</v>
      </c>
      <c r="N8108">
        <v>1.403333333</v>
      </c>
      <c r="O8108">
        <v>0</v>
      </c>
      <c r="P8108">
        <v>1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0.30356547055835725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0.30356547055835725</v>
      </c>
    </row>
    <row r="8109" spans="1:31" x14ac:dyDescent="0.25">
      <c r="A8109">
        <v>1735835</v>
      </c>
      <c r="B8109">
        <v>1</v>
      </c>
      <c r="C8109" t="s">
        <v>80</v>
      </c>
      <c r="D8109" t="s">
        <v>82</v>
      </c>
      <c r="E8109" t="s">
        <v>160</v>
      </c>
      <c r="F8109" t="s">
        <v>15210</v>
      </c>
      <c r="G8109" t="s">
        <v>152</v>
      </c>
      <c r="H8109" t="s">
        <v>134</v>
      </c>
      <c r="I8109" t="s">
        <v>135</v>
      </c>
      <c r="J8109" t="s">
        <v>136</v>
      </c>
      <c r="K8109" t="s">
        <v>153</v>
      </c>
      <c r="L8109" t="s">
        <v>23103</v>
      </c>
      <c r="M8109" t="s">
        <v>23104</v>
      </c>
      <c r="N8109">
        <v>0.38176555499999998</v>
      </c>
      <c r="O8109">
        <v>0</v>
      </c>
      <c r="P8109">
        <v>151</v>
      </c>
      <c r="Q8109">
        <v>0</v>
      </c>
      <c r="R8109">
        <v>0</v>
      </c>
      <c r="S8109">
        <v>0</v>
      </c>
      <c r="T8109">
        <v>19</v>
      </c>
      <c r="U8109">
        <v>0</v>
      </c>
      <c r="V8109">
        <v>0</v>
      </c>
      <c r="W8109">
        <v>0</v>
      </c>
      <c r="X8109">
        <v>18.658818557595488</v>
      </c>
      <c r="Y8109">
        <v>0</v>
      </c>
      <c r="Z8109">
        <v>0</v>
      </c>
      <c r="AA8109">
        <v>0</v>
      </c>
      <c r="AB8109">
        <v>3.9709229550959373</v>
      </c>
      <c r="AC8109">
        <v>0</v>
      </c>
      <c r="AD8109">
        <v>0</v>
      </c>
      <c r="AE8109">
        <v>22.629741512691425</v>
      </c>
    </row>
    <row r="8110" spans="1:31" x14ac:dyDescent="0.25">
      <c r="A8110">
        <v>1735836</v>
      </c>
      <c r="B8110">
        <v>1</v>
      </c>
      <c r="C8110" t="s">
        <v>80</v>
      </c>
      <c r="D8110" t="s">
        <v>107</v>
      </c>
      <c r="E8110" t="s">
        <v>131</v>
      </c>
      <c r="F8110" t="s">
        <v>23105</v>
      </c>
      <c r="G8110" t="s">
        <v>133</v>
      </c>
      <c r="H8110" t="s">
        <v>134</v>
      </c>
      <c r="I8110" t="s">
        <v>135</v>
      </c>
      <c r="J8110" t="s">
        <v>136</v>
      </c>
      <c r="K8110" t="s">
        <v>137</v>
      </c>
      <c r="L8110" t="s">
        <v>23106</v>
      </c>
      <c r="M8110" t="s">
        <v>23107</v>
      </c>
      <c r="N8110">
        <v>1.743055555</v>
      </c>
      <c r="O8110">
        <v>0</v>
      </c>
      <c r="P8110">
        <v>1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</row>
    <row r="8111" spans="1:31" x14ac:dyDescent="0.25">
      <c r="A8111">
        <v>1735838</v>
      </c>
      <c r="B8111">
        <v>1</v>
      </c>
      <c r="C8111" t="s">
        <v>81</v>
      </c>
      <c r="D8111" t="s">
        <v>118</v>
      </c>
      <c r="E8111" t="s">
        <v>160</v>
      </c>
      <c r="F8111" t="s">
        <v>23108</v>
      </c>
      <c r="G8111" t="s">
        <v>152</v>
      </c>
      <c r="H8111" t="s">
        <v>134</v>
      </c>
      <c r="I8111" t="s">
        <v>135</v>
      </c>
      <c r="J8111" t="s">
        <v>136</v>
      </c>
      <c r="K8111" t="s">
        <v>153</v>
      </c>
      <c r="L8111" t="s">
        <v>23109</v>
      </c>
      <c r="M8111" t="s">
        <v>23110</v>
      </c>
      <c r="N8111">
        <v>2.703947222</v>
      </c>
      <c r="O8111">
        <v>0</v>
      </c>
      <c r="P8111">
        <v>43</v>
      </c>
      <c r="Q8111">
        <v>0</v>
      </c>
      <c r="R8111">
        <v>6</v>
      </c>
      <c r="S8111">
        <v>0</v>
      </c>
      <c r="T8111">
        <v>12</v>
      </c>
      <c r="U8111">
        <v>0</v>
      </c>
      <c r="V8111">
        <v>0</v>
      </c>
      <c r="W8111">
        <v>0</v>
      </c>
      <c r="X8111">
        <v>11.923658584572218</v>
      </c>
      <c r="Y8111">
        <v>0</v>
      </c>
      <c r="Z8111">
        <v>3.1433041784427322</v>
      </c>
      <c r="AA8111">
        <v>0</v>
      </c>
      <c r="AB8111">
        <v>1.3312642566244584</v>
      </c>
      <c r="AC8111">
        <v>0</v>
      </c>
      <c r="AD8111">
        <v>0</v>
      </c>
      <c r="AE8111">
        <v>16.398227019639407</v>
      </c>
    </row>
    <row r="8112" spans="1:31" x14ac:dyDescent="0.25">
      <c r="A8112">
        <v>1735842</v>
      </c>
      <c r="B8112">
        <v>1</v>
      </c>
      <c r="C8112" t="s">
        <v>80</v>
      </c>
      <c r="D8112" t="s">
        <v>107</v>
      </c>
      <c r="E8112" t="s">
        <v>160</v>
      </c>
      <c r="F8112" t="s">
        <v>23111</v>
      </c>
      <c r="G8112" t="s">
        <v>259</v>
      </c>
      <c r="H8112" t="s">
        <v>134</v>
      </c>
      <c r="I8112" t="s">
        <v>135</v>
      </c>
      <c r="J8112" t="s">
        <v>136</v>
      </c>
      <c r="K8112" t="s">
        <v>137</v>
      </c>
      <c r="L8112" t="s">
        <v>23112</v>
      </c>
      <c r="M8112" t="s">
        <v>23113</v>
      </c>
      <c r="N8112">
        <v>4.1944444440000002</v>
      </c>
      <c r="O8112">
        <v>0</v>
      </c>
      <c r="P8112">
        <v>75</v>
      </c>
      <c r="Q8112">
        <v>0</v>
      </c>
      <c r="R8112">
        <v>0</v>
      </c>
      <c r="S8112">
        <v>0</v>
      </c>
      <c r="T8112">
        <v>3</v>
      </c>
      <c r="U8112">
        <v>0</v>
      </c>
      <c r="V8112">
        <v>0</v>
      </c>
      <c r="W8112">
        <v>0</v>
      </c>
      <c r="X8112">
        <v>30.048574366234245</v>
      </c>
      <c r="Y8112">
        <v>0</v>
      </c>
      <c r="Z8112">
        <v>0</v>
      </c>
      <c r="AA8112">
        <v>0</v>
      </c>
      <c r="AB8112">
        <v>13.239815711599634</v>
      </c>
      <c r="AC8112">
        <v>0</v>
      </c>
      <c r="AD8112">
        <v>0</v>
      </c>
      <c r="AE8112">
        <v>43.288390077833881</v>
      </c>
    </row>
    <row r="8113" spans="1:31" x14ac:dyDescent="0.25">
      <c r="A8113">
        <v>1735844</v>
      </c>
      <c r="B8113">
        <v>1</v>
      </c>
      <c r="C8113" t="s">
        <v>80</v>
      </c>
      <c r="D8113" t="s">
        <v>82</v>
      </c>
      <c r="E8113" t="s">
        <v>160</v>
      </c>
      <c r="F8113" t="s">
        <v>23114</v>
      </c>
      <c r="G8113" t="s">
        <v>152</v>
      </c>
      <c r="H8113" t="s">
        <v>134</v>
      </c>
      <c r="I8113" t="s">
        <v>135</v>
      </c>
      <c r="J8113" t="s">
        <v>136</v>
      </c>
      <c r="K8113" t="s">
        <v>153</v>
      </c>
      <c r="L8113" t="s">
        <v>23115</v>
      </c>
      <c r="M8113" t="s">
        <v>23116</v>
      </c>
      <c r="N8113">
        <v>3.15</v>
      </c>
      <c r="O8113">
        <v>0</v>
      </c>
      <c r="P8113">
        <v>29</v>
      </c>
      <c r="Q8113">
        <v>0</v>
      </c>
      <c r="R8113">
        <v>0</v>
      </c>
      <c r="S8113">
        <v>0</v>
      </c>
      <c r="T8113">
        <v>15</v>
      </c>
      <c r="U8113">
        <v>0</v>
      </c>
      <c r="V8113">
        <v>0</v>
      </c>
      <c r="W8113">
        <v>0</v>
      </c>
      <c r="X8113">
        <v>22.134298169942753</v>
      </c>
      <c r="Y8113">
        <v>0</v>
      </c>
      <c r="Z8113">
        <v>0</v>
      </c>
      <c r="AA8113">
        <v>0</v>
      </c>
      <c r="AB8113">
        <v>19.178458443277652</v>
      </c>
      <c r="AC8113">
        <v>0</v>
      </c>
      <c r="AD8113">
        <v>0</v>
      </c>
      <c r="AE8113">
        <v>41.312756613220401</v>
      </c>
    </row>
    <row r="8114" spans="1:31" x14ac:dyDescent="0.25">
      <c r="A8114">
        <v>1735846</v>
      </c>
      <c r="B8114">
        <v>1</v>
      </c>
      <c r="C8114" t="s">
        <v>80</v>
      </c>
      <c r="D8114" t="s">
        <v>82</v>
      </c>
      <c r="E8114" t="s">
        <v>160</v>
      </c>
      <c r="F8114" t="s">
        <v>15776</v>
      </c>
      <c r="G8114" t="s">
        <v>152</v>
      </c>
      <c r="H8114" t="s">
        <v>134</v>
      </c>
      <c r="I8114" t="s">
        <v>135</v>
      </c>
      <c r="J8114" t="s">
        <v>136</v>
      </c>
      <c r="K8114" t="s">
        <v>153</v>
      </c>
      <c r="L8114" t="s">
        <v>23003</v>
      </c>
      <c r="M8114" t="s">
        <v>23117</v>
      </c>
      <c r="N8114">
        <v>0.81305555500000004</v>
      </c>
      <c r="O8114">
        <v>0</v>
      </c>
      <c r="P8114">
        <v>50</v>
      </c>
      <c r="Q8114">
        <v>0</v>
      </c>
      <c r="R8114">
        <v>0</v>
      </c>
      <c r="S8114">
        <v>0</v>
      </c>
      <c r="T8114">
        <v>11</v>
      </c>
      <c r="U8114">
        <v>0</v>
      </c>
      <c r="V8114">
        <v>0</v>
      </c>
      <c r="W8114">
        <v>0</v>
      </c>
      <c r="X8114">
        <v>10.087344943906887</v>
      </c>
      <c r="Y8114">
        <v>0</v>
      </c>
      <c r="Z8114">
        <v>0</v>
      </c>
      <c r="AA8114">
        <v>0</v>
      </c>
      <c r="AB8114">
        <v>11.160631384825518</v>
      </c>
      <c r="AC8114">
        <v>0</v>
      </c>
      <c r="AD8114">
        <v>0</v>
      </c>
      <c r="AE8114">
        <v>21.247976328732406</v>
      </c>
    </row>
    <row r="8115" spans="1:31" x14ac:dyDescent="0.25">
      <c r="A8115">
        <v>1735849</v>
      </c>
      <c r="B8115">
        <v>1</v>
      </c>
      <c r="C8115" t="s">
        <v>80</v>
      </c>
      <c r="D8115" t="s">
        <v>97</v>
      </c>
      <c r="E8115" t="s">
        <v>131</v>
      </c>
      <c r="F8115" t="s">
        <v>23118</v>
      </c>
      <c r="G8115" t="s">
        <v>133</v>
      </c>
      <c r="H8115" t="s">
        <v>134</v>
      </c>
      <c r="I8115" t="s">
        <v>135</v>
      </c>
      <c r="J8115" t="s">
        <v>136</v>
      </c>
      <c r="K8115" t="s">
        <v>137</v>
      </c>
      <c r="L8115" t="s">
        <v>23119</v>
      </c>
      <c r="M8115" t="s">
        <v>23120</v>
      </c>
      <c r="N8115">
        <v>1.645277777</v>
      </c>
      <c r="O8115">
        <v>0</v>
      </c>
      <c r="P8115">
        <v>1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0.76415806925477447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0.76415806925477447</v>
      </c>
    </row>
    <row r="8116" spans="1:31" x14ac:dyDescent="0.25">
      <c r="A8116">
        <v>1735850</v>
      </c>
      <c r="B8116">
        <v>1</v>
      </c>
      <c r="C8116" t="s">
        <v>80</v>
      </c>
      <c r="D8116" t="s">
        <v>91</v>
      </c>
      <c r="E8116" t="s">
        <v>150</v>
      </c>
      <c r="F8116" t="s">
        <v>23121</v>
      </c>
      <c r="G8116" t="s">
        <v>152</v>
      </c>
      <c r="H8116" t="s">
        <v>134</v>
      </c>
      <c r="I8116" t="s">
        <v>135</v>
      </c>
      <c r="J8116" t="s">
        <v>136</v>
      </c>
      <c r="K8116" t="s">
        <v>153</v>
      </c>
      <c r="L8116" t="s">
        <v>23122</v>
      </c>
      <c r="M8116" t="s">
        <v>23123</v>
      </c>
      <c r="N8116">
        <v>1.2924527770000001</v>
      </c>
      <c r="O8116">
        <v>0</v>
      </c>
      <c r="P8116">
        <v>132</v>
      </c>
      <c r="Q8116">
        <v>0</v>
      </c>
      <c r="R8116">
        <v>1</v>
      </c>
      <c r="S8116">
        <v>0</v>
      </c>
      <c r="T8116">
        <v>10</v>
      </c>
      <c r="U8116">
        <v>0</v>
      </c>
      <c r="V8116">
        <v>0</v>
      </c>
      <c r="W8116">
        <v>0</v>
      </c>
      <c r="X8116">
        <v>79.269529504269372</v>
      </c>
      <c r="Y8116">
        <v>0</v>
      </c>
      <c r="Z8116">
        <v>0</v>
      </c>
      <c r="AA8116">
        <v>0</v>
      </c>
      <c r="AB8116">
        <v>27.852203535611103</v>
      </c>
      <c r="AC8116">
        <v>0</v>
      </c>
      <c r="AD8116">
        <v>0</v>
      </c>
      <c r="AE8116">
        <v>107.12173303988047</v>
      </c>
    </row>
    <row r="8117" spans="1:31" x14ac:dyDescent="0.25">
      <c r="A8117">
        <v>1735852</v>
      </c>
      <c r="B8117">
        <v>1</v>
      </c>
      <c r="C8117" t="s">
        <v>80</v>
      </c>
      <c r="D8117" t="s">
        <v>89</v>
      </c>
      <c r="E8117" t="s">
        <v>131</v>
      </c>
      <c r="F8117" t="s">
        <v>23124</v>
      </c>
      <c r="G8117" t="s">
        <v>157</v>
      </c>
      <c r="H8117" t="s">
        <v>134</v>
      </c>
      <c r="I8117" t="s">
        <v>135</v>
      </c>
      <c r="J8117" t="s">
        <v>3</v>
      </c>
      <c r="K8117" t="s">
        <v>137</v>
      </c>
      <c r="L8117" t="s">
        <v>23125</v>
      </c>
      <c r="M8117" t="s">
        <v>23126</v>
      </c>
      <c r="N8117">
        <v>5.1916666659999997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1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1.033248700905155</v>
      </c>
      <c r="AC8117">
        <v>0</v>
      </c>
      <c r="AD8117">
        <v>0</v>
      </c>
      <c r="AE8117">
        <v>1.033248700905155</v>
      </c>
    </row>
    <row r="8118" spans="1:31" x14ac:dyDescent="0.25">
      <c r="A8118">
        <v>1735854</v>
      </c>
      <c r="B8118">
        <v>1</v>
      </c>
      <c r="C8118" t="s">
        <v>81</v>
      </c>
      <c r="D8118" t="s">
        <v>123</v>
      </c>
      <c r="E8118" t="s">
        <v>160</v>
      </c>
      <c r="F8118" t="s">
        <v>23127</v>
      </c>
      <c r="G8118" t="s">
        <v>162</v>
      </c>
      <c r="H8118" t="s">
        <v>134</v>
      </c>
      <c r="I8118" t="s">
        <v>135</v>
      </c>
      <c r="J8118" t="s">
        <v>136</v>
      </c>
      <c r="K8118" t="s">
        <v>137</v>
      </c>
      <c r="L8118" t="s">
        <v>23128</v>
      </c>
      <c r="M8118" t="s">
        <v>23129</v>
      </c>
      <c r="N8118">
        <v>2.4836111110000001</v>
      </c>
      <c r="O8118">
        <v>0</v>
      </c>
      <c r="P8118">
        <v>31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6.6584497071597974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6.6584497071597974</v>
      </c>
    </row>
    <row r="8119" spans="1:31" x14ac:dyDescent="0.25">
      <c r="A8119">
        <v>1735856</v>
      </c>
      <c r="B8119">
        <v>1</v>
      </c>
      <c r="C8119" t="s">
        <v>81</v>
      </c>
      <c r="D8119" t="s">
        <v>128</v>
      </c>
      <c r="E8119" t="s">
        <v>131</v>
      </c>
      <c r="F8119" t="s">
        <v>23130</v>
      </c>
      <c r="G8119" t="s">
        <v>133</v>
      </c>
      <c r="H8119" t="s">
        <v>134</v>
      </c>
      <c r="I8119" t="s">
        <v>135</v>
      </c>
      <c r="J8119" t="s">
        <v>136</v>
      </c>
      <c r="K8119" t="s">
        <v>137</v>
      </c>
      <c r="L8119" t="s">
        <v>23131</v>
      </c>
      <c r="M8119" t="s">
        <v>23132</v>
      </c>
      <c r="N8119">
        <v>5.193333333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3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711.05872855998894</v>
      </c>
      <c r="AE8119">
        <v>711.05872855998894</v>
      </c>
    </row>
    <row r="8120" spans="1:31" x14ac:dyDescent="0.25">
      <c r="A8120">
        <v>1735858</v>
      </c>
      <c r="B8120">
        <v>1</v>
      </c>
      <c r="C8120" t="s">
        <v>80</v>
      </c>
      <c r="D8120" t="s">
        <v>107</v>
      </c>
      <c r="E8120" t="s">
        <v>160</v>
      </c>
      <c r="F8120" t="s">
        <v>23133</v>
      </c>
      <c r="G8120" t="s">
        <v>162</v>
      </c>
      <c r="H8120" t="s">
        <v>134</v>
      </c>
      <c r="I8120" t="s">
        <v>135</v>
      </c>
      <c r="J8120" t="s">
        <v>136</v>
      </c>
      <c r="K8120" t="s">
        <v>137</v>
      </c>
      <c r="L8120" t="s">
        <v>23134</v>
      </c>
      <c r="M8120" t="s">
        <v>23135</v>
      </c>
      <c r="N8120">
        <v>0.85777777700000002</v>
      </c>
      <c r="O8120">
        <v>0</v>
      </c>
      <c r="P8120">
        <v>2</v>
      </c>
      <c r="Q8120">
        <v>0</v>
      </c>
      <c r="R8120">
        <v>2</v>
      </c>
      <c r="S8120">
        <v>0</v>
      </c>
      <c r="T8120">
        <v>79</v>
      </c>
      <c r="U8120">
        <v>0</v>
      </c>
      <c r="V8120">
        <v>0</v>
      </c>
      <c r="W8120">
        <v>0</v>
      </c>
      <c r="X8120">
        <v>0.59248760926823119</v>
      </c>
      <c r="Y8120">
        <v>0</v>
      </c>
      <c r="Z8120">
        <v>0.97504922927419568</v>
      </c>
      <c r="AA8120">
        <v>0</v>
      </c>
      <c r="AB8120">
        <v>31.60555553460819</v>
      </c>
      <c r="AC8120">
        <v>0</v>
      </c>
      <c r="AD8120">
        <v>0</v>
      </c>
      <c r="AE8120">
        <v>33.173092373150617</v>
      </c>
    </row>
    <row r="8121" spans="1:31" x14ac:dyDescent="0.25">
      <c r="A8121">
        <v>1735860</v>
      </c>
      <c r="B8121">
        <v>1</v>
      </c>
      <c r="C8121" t="s">
        <v>80</v>
      </c>
      <c r="D8121" t="s">
        <v>94</v>
      </c>
      <c r="E8121" t="s">
        <v>140</v>
      </c>
      <c r="F8121" t="s">
        <v>12440</v>
      </c>
      <c r="G8121" t="s">
        <v>152</v>
      </c>
      <c r="H8121" t="s">
        <v>143</v>
      </c>
      <c r="I8121" t="s">
        <v>135</v>
      </c>
      <c r="J8121" t="s">
        <v>136</v>
      </c>
      <c r="K8121" t="s">
        <v>153</v>
      </c>
      <c r="L8121" t="s">
        <v>23136</v>
      </c>
      <c r="M8121" t="s">
        <v>23137</v>
      </c>
      <c r="N8121">
        <v>2.121031388</v>
      </c>
      <c r="O8121">
        <v>0</v>
      </c>
      <c r="P8121">
        <v>530</v>
      </c>
      <c r="Q8121">
        <v>0</v>
      </c>
      <c r="R8121">
        <v>28</v>
      </c>
      <c r="S8121">
        <v>1</v>
      </c>
      <c r="T8121">
        <v>47</v>
      </c>
      <c r="U8121">
        <v>0</v>
      </c>
      <c r="V8121">
        <v>0</v>
      </c>
      <c r="W8121">
        <v>0</v>
      </c>
      <c r="X8121">
        <v>172.53545443663762</v>
      </c>
      <c r="Y8121">
        <v>0</v>
      </c>
      <c r="Z8121">
        <v>19.341585109871076</v>
      </c>
      <c r="AA8121">
        <v>14.241638835758302</v>
      </c>
      <c r="AB8121">
        <v>51.432221632248982</v>
      </c>
      <c r="AC8121">
        <v>0</v>
      </c>
      <c r="AD8121">
        <v>0</v>
      </c>
      <c r="AE8121">
        <v>257.55090001451595</v>
      </c>
    </row>
    <row r="8122" spans="1:31" x14ac:dyDescent="0.25">
      <c r="A8122">
        <v>1735861</v>
      </c>
      <c r="B8122">
        <v>1</v>
      </c>
      <c r="C8122" t="s">
        <v>81</v>
      </c>
      <c r="D8122" t="s">
        <v>118</v>
      </c>
      <c r="E8122" t="s">
        <v>150</v>
      </c>
      <c r="F8122" t="s">
        <v>23138</v>
      </c>
      <c r="G8122" t="s">
        <v>1680</v>
      </c>
      <c r="H8122" t="s">
        <v>134</v>
      </c>
      <c r="I8122" t="s">
        <v>135</v>
      </c>
      <c r="J8122" t="s">
        <v>136</v>
      </c>
      <c r="K8122" t="s">
        <v>137</v>
      </c>
      <c r="L8122" t="s">
        <v>23139</v>
      </c>
      <c r="M8122" t="s">
        <v>23140</v>
      </c>
      <c r="N8122">
        <v>2.7830555549999998</v>
      </c>
      <c r="O8122">
        <v>0</v>
      </c>
      <c r="P8122">
        <v>21</v>
      </c>
      <c r="Q8122">
        <v>0</v>
      </c>
      <c r="R8122">
        <v>0</v>
      </c>
      <c r="S8122">
        <v>0</v>
      </c>
      <c r="T8122">
        <v>1</v>
      </c>
      <c r="U8122">
        <v>0</v>
      </c>
      <c r="V8122">
        <v>0</v>
      </c>
      <c r="W8122">
        <v>0</v>
      </c>
      <c r="X8122">
        <v>5.2777665834206209</v>
      </c>
      <c r="Y8122">
        <v>0</v>
      </c>
      <c r="Z8122">
        <v>0</v>
      </c>
      <c r="AA8122">
        <v>0</v>
      </c>
      <c r="AB8122">
        <v>0.15220460916792447</v>
      </c>
      <c r="AC8122">
        <v>0</v>
      </c>
      <c r="AD8122">
        <v>0</v>
      </c>
      <c r="AE8122">
        <v>5.4299711925885452</v>
      </c>
    </row>
    <row r="8123" spans="1:31" x14ac:dyDescent="0.25">
      <c r="A8123">
        <v>1735870</v>
      </c>
      <c r="B8123">
        <v>1</v>
      </c>
      <c r="C8123" t="s">
        <v>81</v>
      </c>
      <c r="D8123" t="s">
        <v>113</v>
      </c>
      <c r="E8123" t="s">
        <v>160</v>
      </c>
      <c r="F8123" t="s">
        <v>23141</v>
      </c>
      <c r="G8123" t="s">
        <v>326</v>
      </c>
      <c r="H8123" t="s">
        <v>134</v>
      </c>
      <c r="I8123" t="s">
        <v>135</v>
      </c>
      <c r="J8123" t="s">
        <v>136</v>
      </c>
      <c r="K8123" t="s">
        <v>137</v>
      </c>
      <c r="L8123" t="s">
        <v>23142</v>
      </c>
      <c r="M8123" t="s">
        <v>23143</v>
      </c>
      <c r="N8123">
        <v>0.86750000000000005</v>
      </c>
      <c r="O8123">
        <v>0</v>
      </c>
      <c r="P8123">
        <v>64</v>
      </c>
      <c r="Q8123">
        <v>0</v>
      </c>
      <c r="R8123">
        <v>0</v>
      </c>
      <c r="S8123">
        <v>0</v>
      </c>
      <c r="T8123">
        <v>4</v>
      </c>
      <c r="U8123">
        <v>0</v>
      </c>
      <c r="V8123">
        <v>0</v>
      </c>
      <c r="W8123">
        <v>0</v>
      </c>
      <c r="X8123">
        <v>12.824096572075746</v>
      </c>
      <c r="Y8123">
        <v>0</v>
      </c>
      <c r="Z8123">
        <v>0</v>
      </c>
      <c r="AA8123">
        <v>0</v>
      </c>
      <c r="AB8123">
        <v>1.2957797924483452</v>
      </c>
      <c r="AC8123">
        <v>0</v>
      </c>
      <c r="AD8123">
        <v>0</v>
      </c>
      <c r="AE8123">
        <v>14.119876364524091</v>
      </c>
    </row>
    <row r="8124" spans="1:31" x14ac:dyDescent="0.25">
      <c r="A8124">
        <v>1735873</v>
      </c>
      <c r="B8124">
        <v>1</v>
      </c>
      <c r="C8124" t="s">
        <v>80</v>
      </c>
      <c r="D8124" t="s">
        <v>94</v>
      </c>
      <c r="E8124" t="s">
        <v>441</v>
      </c>
      <c r="F8124" t="s">
        <v>20752</v>
      </c>
      <c r="G8124" t="s">
        <v>162</v>
      </c>
      <c r="H8124" t="s">
        <v>134</v>
      </c>
      <c r="I8124" t="s">
        <v>135</v>
      </c>
      <c r="J8124" t="s">
        <v>136</v>
      </c>
      <c r="K8124" t="s">
        <v>137</v>
      </c>
      <c r="L8124" t="s">
        <v>23144</v>
      </c>
      <c r="M8124" t="s">
        <v>23145</v>
      </c>
      <c r="N8124">
        <v>1.8091666660000001</v>
      </c>
      <c r="O8124">
        <v>0</v>
      </c>
      <c r="P8124">
        <v>2</v>
      </c>
      <c r="Q8124">
        <v>0</v>
      </c>
      <c r="R8124">
        <v>0</v>
      </c>
      <c r="S8124">
        <v>0</v>
      </c>
      <c r="T8124">
        <v>3</v>
      </c>
      <c r="U8124">
        <v>0</v>
      </c>
      <c r="V8124">
        <v>0</v>
      </c>
      <c r="W8124">
        <v>0</v>
      </c>
      <c r="X8124">
        <v>1.5745236963787084</v>
      </c>
      <c r="Y8124">
        <v>0</v>
      </c>
      <c r="Z8124">
        <v>0</v>
      </c>
      <c r="AA8124">
        <v>0</v>
      </c>
      <c r="AB8124">
        <v>4.3606157129269958</v>
      </c>
      <c r="AC8124">
        <v>0</v>
      </c>
      <c r="AD8124">
        <v>0</v>
      </c>
      <c r="AE8124">
        <v>5.9351394093057044</v>
      </c>
    </row>
    <row r="8125" spans="1:31" x14ac:dyDescent="0.25">
      <c r="A8125">
        <v>1735879</v>
      </c>
      <c r="B8125">
        <v>1</v>
      </c>
      <c r="C8125" t="s">
        <v>80</v>
      </c>
      <c r="D8125" t="s">
        <v>100</v>
      </c>
      <c r="E8125" t="s">
        <v>131</v>
      </c>
      <c r="F8125" t="s">
        <v>23146</v>
      </c>
      <c r="G8125" t="s">
        <v>133</v>
      </c>
      <c r="H8125" t="s">
        <v>134</v>
      </c>
      <c r="I8125" t="s">
        <v>135</v>
      </c>
      <c r="J8125" t="s">
        <v>136</v>
      </c>
      <c r="K8125" t="s">
        <v>137</v>
      </c>
      <c r="L8125" t="s">
        <v>23147</v>
      </c>
      <c r="M8125" t="s">
        <v>23148</v>
      </c>
      <c r="N8125">
        <v>1.983333333</v>
      </c>
      <c r="O8125">
        <v>0</v>
      </c>
      <c r="P8125">
        <v>1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0.16582606180645834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0.16582606180645834</v>
      </c>
    </row>
    <row r="8126" spans="1:31" x14ac:dyDescent="0.25">
      <c r="A8126">
        <v>1735882</v>
      </c>
      <c r="B8126">
        <v>1</v>
      </c>
      <c r="C8126" t="s">
        <v>81</v>
      </c>
      <c r="D8126" t="s">
        <v>112</v>
      </c>
      <c r="E8126" t="s">
        <v>131</v>
      </c>
      <c r="F8126" t="s">
        <v>23149</v>
      </c>
      <c r="G8126" t="s">
        <v>133</v>
      </c>
      <c r="H8126" t="s">
        <v>134</v>
      </c>
      <c r="I8126" t="s">
        <v>135</v>
      </c>
      <c r="J8126" t="s">
        <v>136</v>
      </c>
      <c r="K8126" t="s">
        <v>137</v>
      </c>
      <c r="L8126" t="s">
        <v>23150</v>
      </c>
      <c r="M8126" t="s">
        <v>23151</v>
      </c>
      <c r="N8126">
        <v>1.1902777769999999</v>
      </c>
      <c r="O8126">
        <v>0</v>
      </c>
      <c r="P8126">
        <v>9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1.7741286441573445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1.7741286441573445</v>
      </c>
    </row>
    <row r="8127" spans="1:31" x14ac:dyDescent="0.25">
      <c r="A8127">
        <v>1735884</v>
      </c>
      <c r="B8127">
        <v>1</v>
      </c>
      <c r="C8127" t="s">
        <v>81</v>
      </c>
      <c r="D8127" t="s">
        <v>128</v>
      </c>
      <c r="E8127" t="s">
        <v>131</v>
      </c>
      <c r="F8127" t="s">
        <v>5185</v>
      </c>
      <c r="G8127" t="s">
        <v>133</v>
      </c>
      <c r="H8127" t="s">
        <v>134</v>
      </c>
      <c r="I8127" t="s">
        <v>135</v>
      </c>
      <c r="J8127" t="s">
        <v>136</v>
      </c>
      <c r="K8127" t="s">
        <v>137</v>
      </c>
      <c r="L8127" t="s">
        <v>23152</v>
      </c>
      <c r="M8127" t="s">
        <v>23153</v>
      </c>
      <c r="N8127">
        <v>8.9686111109999995</v>
      </c>
      <c r="O8127">
        <v>0</v>
      </c>
      <c r="P8127">
        <v>1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1.3294652260919233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1.3294652260919233</v>
      </c>
    </row>
    <row r="8128" spans="1:31" x14ac:dyDescent="0.25">
      <c r="A8128">
        <v>1735885</v>
      </c>
      <c r="B8128">
        <v>1</v>
      </c>
      <c r="C8128" t="s">
        <v>81</v>
      </c>
      <c r="D8128" t="s">
        <v>118</v>
      </c>
      <c r="E8128" t="s">
        <v>171</v>
      </c>
      <c r="F8128" t="s">
        <v>20983</v>
      </c>
      <c r="G8128" t="s">
        <v>295</v>
      </c>
      <c r="H8128" t="s">
        <v>143</v>
      </c>
      <c r="I8128" t="s">
        <v>135</v>
      </c>
      <c r="J8128" t="s">
        <v>136</v>
      </c>
      <c r="K8128" t="s">
        <v>137</v>
      </c>
      <c r="L8128" t="s">
        <v>23154</v>
      </c>
      <c r="M8128" t="s">
        <v>23155</v>
      </c>
      <c r="N8128">
        <v>1.0663888880000001</v>
      </c>
      <c r="O8128">
        <v>0</v>
      </c>
      <c r="P8128">
        <v>0</v>
      </c>
      <c r="Q8128">
        <v>11</v>
      </c>
      <c r="R8128">
        <v>0</v>
      </c>
      <c r="S8128">
        <v>3</v>
      </c>
      <c r="T8128">
        <v>0</v>
      </c>
      <c r="U8128">
        <v>1</v>
      </c>
      <c r="V8128">
        <v>0</v>
      </c>
      <c r="W8128">
        <v>0</v>
      </c>
      <c r="X8128">
        <v>0</v>
      </c>
      <c r="Y8128">
        <v>28.224001518594235</v>
      </c>
      <c r="Z8128">
        <v>0</v>
      </c>
      <c r="AA8128">
        <v>73.224704733221245</v>
      </c>
      <c r="AB8128">
        <v>0</v>
      </c>
      <c r="AC8128">
        <v>707.71322720106855</v>
      </c>
      <c r="AD8128">
        <v>0</v>
      </c>
      <c r="AE8128">
        <v>809.161933452884</v>
      </c>
    </row>
    <row r="8129" spans="1:31" x14ac:dyDescent="0.25">
      <c r="A8129">
        <v>1735892</v>
      </c>
      <c r="B8129">
        <v>1</v>
      </c>
      <c r="C8129" t="s">
        <v>80</v>
      </c>
      <c r="D8129" t="s">
        <v>93</v>
      </c>
      <c r="E8129" t="s">
        <v>131</v>
      </c>
      <c r="F8129" t="s">
        <v>23065</v>
      </c>
      <c r="G8129" t="s">
        <v>242</v>
      </c>
      <c r="H8129" t="s">
        <v>134</v>
      </c>
      <c r="I8129" t="s">
        <v>135</v>
      </c>
      <c r="J8129" t="s">
        <v>136</v>
      </c>
      <c r="K8129" t="s">
        <v>137</v>
      </c>
      <c r="L8129" t="s">
        <v>23156</v>
      </c>
      <c r="M8129" t="s">
        <v>23157</v>
      </c>
      <c r="N8129">
        <v>4.9966666660000003</v>
      </c>
      <c r="O8129">
        <v>0</v>
      </c>
      <c r="P8129">
        <v>1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1.4096381143945333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1.4096381143945333</v>
      </c>
    </row>
    <row r="8130" spans="1:31" x14ac:dyDescent="0.25">
      <c r="A8130">
        <v>1735896</v>
      </c>
      <c r="B8130">
        <v>1</v>
      </c>
      <c r="C8130" t="s">
        <v>80</v>
      </c>
      <c r="D8130" t="s">
        <v>96</v>
      </c>
      <c r="E8130" t="s">
        <v>131</v>
      </c>
      <c r="F8130" t="s">
        <v>23158</v>
      </c>
      <c r="G8130" t="s">
        <v>133</v>
      </c>
      <c r="H8130" t="s">
        <v>134</v>
      </c>
      <c r="I8130" t="s">
        <v>135</v>
      </c>
      <c r="J8130" t="s">
        <v>136</v>
      </c>
      <c r="K8130" t="s">
        <v>137</v>
      </c>
      <c r="L8130" t="s">
        <v>23159</v>
      </c>
      <c r="M8130" t="s">
        <v>23160</v>
      </c>
      <c r="N8130">
        <v>1.622777777</v>
      </c>
      <c r="O8130">
        <v>0</v>
      </c>
      <c r="P8130">
        <v>7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4.3935660599780464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4.3935660599780464</v>
      </c>
    </row>
    <row r="8131" spans="1:31" x14ac:dyDescent="0.25">
      <c r="A8131">
        <v>1735897</v>
      </c>
      <c r="B8131">
        <v>1</v>
      </c>
      <c r="C8131" t="s">
        <v>81</v>
      </c>
      <c r="D8131" t="s">
        <v>127</v>
      </c>
      <c r="E8131" t="s">
        <v>131</v>
      </c>
      <c r="F8131" t="s">
        <v>23161</v>
      </c>
      <c r="G8131" t="s">
        <v>269</v>
      </c>
      <c r="H8131" t="s">
        <v>134</v>
      </c>
      <c r="I8131" t="s">
        <v>135</v>
      </c>
      <c r="J8131" t="s">
        <v>136</v>
      </c>
      <c r="K8131" t="s">
        <v>137</v>
      </c>
      <c r="L8131" t="s">
        <v>23162</v>
      </c>
      <c r="M8131" t="s">
        <v>23163</v>
      </c>
      <c r="N8131">
        <v>1.065555555</v>
      </c>
      <c r="O8131">
        <v>0</v>
      </c>
      <c r="P8131">
        <v>1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1.1761570611632206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1.1761570611632206</v>
      </c>
    </row>
    <row r="8132" spans="1:31" x14ac:dyDescent="0.25">
      <c r="A8132">
        <v>1735900</v>
      </c>
      <c r="B8132">
        <v>1</v>
      </c>
      <c r="C8132" t="s">
        <v>80</v>
      </c>
      <c r="D8132" t="s">
        <v>85</v>
      </c>
      <c r="E8132" t="s">
        <v>160</v>
      </c>
      <c r="F8132" t="s">
        <v>23164</v>
      </c>
      <c r="G8132" t="s">
        <v>157</v>
      </c>
      <c r="H8132" t="s">
        <v>134</v>
      </c>
      <c r="I8132" t="s">
        <v>135</v>
      </c>
      <c r="J8132" t="s">
        <v>3</v>
      </c>
      <c r="K8132" t="s">
        <v>137</v>
      </c>
      <c r="L8132" t="s">
        <v>23165</v>
      </c>
      <c r="M8132" t="s">
        <v>23166</v>
      </c>
      <c r="N8132">
        <v>3.1044444439999999</v>
      </c>
      <c r="O8132">
        <v>0</v>
      </c>
      <c r="P8132">
        <v>149</v>
      </c>
      <c r="Q8132">
        <v>0</v>
      </c>
      <c r="R8132">
        <v>0</v>
      </c>
      <c r="S8132">
        <v>0</v>
      </c>
      <c r="T8132">
        <v>1</v>
      </c>
      <c r="U8132">
        <v>0</v>
      </c>
      <c r="V8132">
        <v>0</v>
      </c>
      <c r="W8132">
        <v>0</v>
      </c>
      <c r="X8132">
        <v>96.823061795452546</v>
      </c>
      <c r="Y8132">
        <v>0</v>
      </c>
      <c r="Z8132">
        <v>0</v>
      </c>
      <c r="AA8132">
        <v>0</v>
      </c>
      <c r="AB8132">
        <v>4.6897699154101566</v>
      </c>
      <c r="AC8132">
        <v>0</v>
      </c>
      <c r="AD8132">
        <v>0</v>
      </c>
      <c r="AE8132">
        <v>101.5128317108627</v>
      </c>
    </row>
    <row r="8133" spans="1:31" x14ac:dyDescent="0.25">
      <c r="A8133">
        <v>1735903</v>
      </c>
      <c r="B8133">
        <v>1</v>
      </c>
      <c r="C8133" t="s">
        <v>80</v>
      </c>
      <c r="D8133" t="s">
        <v>84</v>
      </c>
      <c r="E8133" t="s">
        <v>160</v>
      </c>
      <c r="F8133" t="s">
        <v>23167</v>
      </c>
      <c r="G8133" t="s">
        <v>1328</v>
      </c>
      <c r="H8133" t="s">
        <v>134</v>
      </c>
      <c r="I8133" t="s">
        <v>135</v>
      </c>
      <c r="J8133" t="s">
        <v>136</v>
      </c>
      <c r="K8133" t="s">
        <v>137</v>
      </c>
      <c r="L8133" t="s">
        <v>23168</v>
      </c>
      <c r="M8133" t="s">
        <v>23169</v>
      </c>
      <c r="N8133">
        <v>0.73166666599999997</v>
      </c>
      <c r="O8133">
        <v>0</v>
      </c>
      <c r="P8133">
        <v>42</v>
      </c>
      <c r="Q8133">
        <v>0</v>
      </c>
      <c r="R8133">
        <v>0</v>
      </c>
      <c r="S8133">
        <v>0</v>
      </c>
      <c r="T8133">
        <v>3</v>
      </c>
      <c r="U8133">
        <v>0</v>
      </c>
      <c r="V8133">
        <v>0</v>
      </c>
      <c r="W8133">
        <v>0</v>
      </c>
      <c r="X8133">
        <v>6.7649580293338873</v>
      </c>
      <c r="Y8133">
        <v>0</v>
      </c>
      <c r="Z8133">
        <v>0</v>
      </c>
      <c r="AA8133">
        <v>0</v>
      </c>
      <c r="AB8133">
        <v>1.7372063562719733</v>
      </c>
      <c r="AC8133">
        <v>0</v>
      </c>
      <c r="AD8133">
        <v>0</v>
      </c>
      <c r="AE8133">
        <v>8.5021643856058606</v>
      </c>
    </row>
    <row r="8134" spans="1:31" x14ac:dyDescent="0.25">
      <c r="A8134">
        <v>1735904</v>
      </c>
      <c r="B8134">
        <v>1</v>
      </c>
      <c r="C8134" t="s">
        <v>81</v>
      </c>
      <c r="D8134" t="s">
        <v>127</v>
      </c>
      <c r="E8134" t="s">
        <v>189</v>
      </c>
      <c r="F8134" t="s">
        <v>23170</v>
      </c>
      <c r="G8134" t="s">
        <v>147</v>
      </c>
      <c r="H8134" t="s">
        <v>143</v>
      </c>
      <c r="I8134" t="s">
        <v>135</v>
      </c>
      <c r="J8134" t="s">
        <v>136</v>
      </c>
      <c r="K8134" t="s">
        <v>137</v>
      </c>
      <c r="L8134" t="s">
        <v>22951</v>
      </c>
      <c r="M8134" t="s">
        <v>23171</v>
      </c>
      <c r="N8134">
        <v>0.85583333299999997</v>
      </c>
      <c r="O8134">
        <v>2</v>
      </c>
      <c r="P8134">
        <v>2</v>
      </c>
      <c r="Q8134">
        <v>44</v>
      </c>
      <c r="R8134">
        <v>16</v>
      </c>
      <c r="S8134">
        <v>1</v>
      </c>
      <c r="T8134">
        <v>1</v>
      </c>
      <c r="U8134">
        <v>0</v>
      </c>
      <c r="V8134">
        <v>0</v>
      </c>
      <c r="W8134">
        <v>0.20429256017013334</v>
      </c>
      <c r="X8134">
        <v>2.0242141407295646</v>
      </c>
      <c r="Y8134">
        <v>13.464790669663117</v>
      </c>
      <c r="Z8134">
        <v>23.336144255147698</v>
      </c>
      <c r="AA8134">
        <v>1.25751640857375</v>
      </c>
      <c r="AB8134">
        <v>1.812859882578675</v>
      </c>
      <c r="AC8134">
        <v>0</v>
      </c>
      <c r="AD8134">
        <v>0</v>
      </c>
      <c r="AE8134">
        <v>42.099817916862939</v>
      </c>
    </row>
    <row r="8135" spans="1:31" x14ac:dyDescent="0.25">
      <c r="A8135">
        <v>1735909</v>
      </c>
      <c r="B8135">
        <v>1</v>
      </c>
      <c r="C8135" t="s">
        <v>80</v>
      </c>
      <c r="D8135" t="s">
        <v>99</v>
      </c>
      <c r="E8135" t="s">
        <v>160</v>
      </c>
      <c r="F8135" t="s">
        <v>12736</v>
      </c>
      <c r="G8135" t="s">
        <v>1006</v>
      </c>
      <c r="H8135" t="s">
        <v>134</v>
      </c>
      <c r="I8135" t="s">
        <v>135</v>
      </c>
      <c r="J8135" t="s">
        <v>136</v>
      </c>
      <c r="K8135" t="s">
        <v>137</v>
      </c>
      <c r="L8135" t="s">
        <v>23172</v>
      </c>
      <c r="M8135" t="s">
        <v>23173</v>
      </c>
      <c r="N8135">
        <v>2.4694444440000001</v>
      </c>
      <c r="O8135">
        <v>0</v>
      </c>
      <c r="P8135">
        <v>57</v>
      </c>
      <c r="Q8135">
        <v>0</v>
      </c>
      <c r="R8135">
        <v>1</v>
      </c>
      <c r="S8135">
        <v>0</v>
      </c>
      <c r="T8135">
        <v>4</v>
      </c>
      <c r="U8135">
        <v>0</v>
      </c>
      <c r="V8135">
        <v>0</v>
      </c>
      <c r="W8135">
        <v>0</v>
      </c>
      <c r="X8135">
        <v>21.554821315194129</v>
      </c>
      <c r="Y8135">
        <v>0</v>
      </c>
      <c r="Z8135">
        <v>5.5106411769013888E-2</v>
      </c>
      <c r="AA8135">
        <v>0</v>
      </c>
      <c r="AB8135">
        <v>0.33540360745471665</v>
      </c>
      <c r="AC8135">
        <v>0</v>
      </c>
      <c r="AD8135">
        <v>0</v>
      </c>
      <c r="AE8135">
        <v>21.945331334417858</v>
      </c>
    </row>
    <row r="8136" spans="1:31" x14ac:dyDescent="0.25">
      <c r="A8136">
        <v>1735914</v>
      </c>
      <c r="B8136">
        <v>1</v>
      </c>
      <c r="C8136" t="s">
        <v>80</v>
      </c>
      <c r="D8136" t="s">
        <v>83</v>
      </c>
      <c r="E8136" t="s">
        <v>131</v>
      </c>
      <c r="F8136" t="s">
        <v>23174</v>
      </c>
      <c r="G8136" t="s">
        <v>238</v>
      </c>
      <c r="H8136" t="s">
        <v>134</v>
      </c>
      <c r="I8136" t="s">
        <v>135</v>
      </c>
      <c r="J8136" t="s">
        <v>136</v>
      </c>
      <c r="K8136" t="s">
        <v>137</v>
      </c>
      <c r="L8136" t="s">
        <v>23175</v>
      </c>
      <c r="M8136" t="s">
        <v>23176</v>
      </c>
      <c r="N8136">
        <v>1.362222222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2</v>
      </c>
      <c r="U8136">
        <v>0</v>
      </c>
      <c r="V8136">
        <v>1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2.5278965338289918</v>
      </c>
      <c r="AC8136">
        <v>0</v>
      </c>
      <c r="AD8136">
        <v>45.701611498094209</v>
      </c>
      <c r="AE8136">
        <v>48.229508031923203</v>
      </c>
    </row>
    <row r="8137" spans="1:31" x14ac:dyDescent="0.25">
      <c r="A8137">
        <v>1735915</v>
      </c>
      <c r="B8137">
        <v>1</v>
      </c>
      <c r="C8137" t="s">
        <v>80</v>
      </c>
      <c r="D8137" t="s">
        <v>105</v>
      </c>
      <c r="E8137" t="s">
        <v>140</v>
      </c>
      <c r="F8137" t="s">
        <v>23177</v>
      </c>
      <c r="G8137" t="s">
        <v>147</v>
      </c>
      <c r="H8137" t="s">
        <v>143</v>
      </c>
      <c r="I8137" t="s">
        <v>135</v>
      </c>
      <c r="J8137" t="s">
        <v>136</v>
      </c>
      <c r="K8137" t="s">
        <v>137</v>
      </c>
      <c r="L8137" t="s">
        <v>23178</v>
      </c>
      <c r="M8137" t="s">
        <v>23179</v>
      </c>
      <c r="N8137">
        <v>0.106944444</v>
      </c>
      <c r="O8137">
        <v>0</v>
      </c>
      <c r="P8137">
        <v>969</v>
      </c>
      <c r="Q8137">
        <v>2</v>
      </c>
      <c r="R8137">
        <v>0</v>
      </c>
      <c r="S8137">
        <v>13</v>
      </c>
      <c r="T8137">
        <v>50</v>
      </c>
      <c r="U8137">
        <v>5</v>
      </c>
      <c r="V8137">
        <v>0</v>
      </c>
      <c r="W8137">
        <v>0</v>
      </c>
      <c r="X8137">
        <v>52.807564414454426</v>
      </c>
      <c r="Y8137">
        <v>0.64588588114503342</v>
      </c>
      <c r="Z8137">
        <v>0</v>
      </c>
      <c r="AA8137">
        <v>21.158662595536502</v>
      </c>
      <c r="AB8137">
        <v>9.3072087339363936</v>
      </c>
      <c r="AC8137">
        <v>779.37475188893745</v>
      </c>
      <c r="AD8137">
        <v>0</v>
      </c>
      <c r="AE8137">
        <v>863.29407351400982</v>
      </c>
    </row>
    <row r="8138" spans="1:31" x14ac:dyDescent="0.25">
      <c r="A8138">
        <v>1735918</v>
      </c>
      <c r="B8138">
        <v>1</v>
      </c>
      <c r="C8138" t="s">
        <v>80</v>
      </c>
      <c r="D8138" t="s">
        <v>105</v>
      </c>
      <c r="E8138" t="s">
        <v>140</v>
      </c>
      <c r="F8138" t="s">
        <v>14715</v>
      </c>
      <c r="G8138" t="s">
        <v>147</v>
      </c>
      <c r="H8138" t="s">
        <v>143</v>
      </c>
      <c r="I8138" t="s">
        <v>135</v>
      </c>
      <c r="J8138" t="s">
        <v>136</v>
      </c>
      <c r="K8138" t="s">
        <v>137</v>
      </c>
      <c r="L8138" t="s">
        <v>23180</v>
      </c>
      <c r="M8138" t="s">
        <v>23181</v>
      </c>
      <c r="N8138">
        <v>0.31888888799999998</v>
      </c>
      <c r="O8138">
        <v>15</v>
      </c>
      <c r="P8138">
        <v>279</v>
      </c>
      <c r="Q8138">
        <v>19</v>
      </c>
      <c r="R8138">
        <v>14</v>
      </c>
      <c r="S8138">
        <v>27</v>
      </c>
      <c r="T8138">
        <v>50</v>
      </c>
      <c r="U8138">
        <v>3</v>
      </c>
      <c r="V8138">
        <v>0</v>
      </c>
      <c r="W8138">
        <v>1.5766525481784928</v>
      </c>
      <c r="X8138">
        <v>20.289871905343681</v>
      </c>
      <c r="Y8138">
        <v>17.54204513402226</v>
      </c>
      <c r="Z8138">
        <v>0.45119496075471105</v>
      </c>
      <c r="AA8138">
        <v>74.488167183339058</v>
      </c>
      <c r="AB8138">
        <v>16.407325984508365</v>
      </c>
      <c r="AC8138">
        <v>13.978928337789474</v>
      </c>
      <c r="AD8138">
        <v>0</v>
      </c>
      <c r="AE8138">
        <v>144.73418605393604</v>
      </c>
    </row>
    <row r="8139" spans="1:31" x14ac:dyDescent="0.25">
      <c r="A8139">
        <v>1735920</v>
      </c>
      <c r="B8139">
        <v>1</v>
      </c>
      <c r="C8139" t="s">
        <v>80</v>
      </c>
      <c r="D8139" t="s">
        <v>108</v>
      </c>
      <c r="E8139" t="s">
        <v>131</v>
      </c>
      <c r="F8139" t="s">
        <v>23182</v>
      </c>
      <c r="G8139" t="s">
        <v>133</v>
      </c>
      <c r="H8139" t="s">
        <v>134</v>
      </c>
      <c r="I8139" t="s">
        <v>135</v>
      </c>
      <c r="J8139" t="s">
        <v>136</v>
      </c>
      <c r="K8139" t="s">
        <v>137</v>
      </c>
      <c r="L8139" t="s">
        <v>23183</v>
      </c>
      <c r="M8139" t="s">
        <v>23184</v>
      </c>
      <c r="N8139">
        <v>2.2863888879999998</v>
      </c>
      <c r="O8139">
        <v>0</v>
      </c>
      <c r="P8139">
        <v>1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0.35620220340721392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0.35620220340721392</v>
      </c>
    </row>
    <row r="8140" spans="1:31" x14ac:dyDescent="0.25">
      <c r="A8140">
        <v>1735921</v>
      </c>
      <c r="B8140">
        <v>1</v>
      </c>
      <c r="C8140" t="s">
        <v>81</v>
      </c>
      <c r="D8140" t="s">
        <v>127</v>
      </c>
      <c r="E8140" t="s">
        <v>189</v>
      </c>
      <c r="F8140" t="s">
        <v>9485</v>
      </c>
      <c r="G8140" t="s">
        <v>147</v>
      </c>
      <c r="H8140" t="s">
        <v>143</v>
      </c>
      <c r="I8140" t="s">
        <v>135</v>
      </c>
      <c r="J8140" t="s">
        <v>136</v>
      </c>
      <c r="K8140" t="s">
        <v>137</v>
      </c>
      <c r="L8140" t="s">
        <v>23185</v>
      </c>
      <c r="M8140" t="s">
        <v>23186</v>
      </c>
      <c r="N8140">
        <v>0.93083333300000004</v>
      </c>
      <c r="O8140">
        <v>0</v>
      </c>
      <c r="P8140">
        <v>483</v>
      </c>
      <c r="Q8140">
        <v>1</v>
      </c>
      <c r="R8140">
        <v>21</v>
      </c>
      <c r="S8140">
        <v>4</v>
      </c>
      <c r="T8140">
        <v>93</v>
      </c>
      <c r="U8140">
        <v>7</v>
      </c>
      <c r="V8140">
        <v>2</v>
      </c>
      <c r="W8140">
        <v>0</v>
      </c>
      <c r="X8140">
        <v>101.70763415394092</v>
      </c>
      <c r="Y8140">
        <v>0.40138774495221891</v>
      </c>
      <c r="Z8140">
        <v>3.5100008481170781</v>
      </c>
      <c r="AA8140">
        <v>141.26379059626598</v>
      </c>
      <c r="AB8140">
        <v>66.803571766031794</v>
      </c>
      <c r="AC8140">
        <v>505.38520935991261</v>
      </c>
      <c r="AD8140">
        <v>16.181869440571226</v>
      </c>
      <c r="AE8140">
        <v>835.25346390979178</v>
      </c>
    </row>
    <row r="8141" spans="1:31" x14ac:dyDescent="0.25">
      <c r="A8141">
        <v>1735926</v>
      </c>
      <c r="B8141">
        <v>1</v>
      </c>
      <c r="C8141" t="s">
        <v>80</v>
      </c>
      <c r="D8141" t="s">
        <v>96</v>
      </c>
      <c r="E8141" t="s">
        <v>131</v>
      </c>
      <c r="F8141" t="s">
        <v>23187</v>
      </c>
      <c r="G8141" t="s">
        <v>242</v>
      </c>
      <c r="H8141" t="s">
        <v>134</v>
      </c>
      <c r="I8141" t="s">
        <v>135</v>
      </c>
      <c r="J8141" t="s">
        <v>136</v>
      </c>
      <c r="K8141" t="s">
        <v>137</v>
      </c>
      <c r="L8141" t="s">
        <v>23188</v>
      </c>
      <c r="M8141" t="s">
        <v>23189</v>
      </c>
      <c r="N8141">
        <v>5.4983333329999997</v>
      </c>
      <c r="O8141">
        <v>0</v>
      </c>
      <c r="P8141">
        <v>1</v>
      </c>
      <c r="Q8141">
        <v>0</v>
      </c>
      <c r="R8141">
        <v>0</v>
      </c>
      <c r="S8141">
        <v>0</v>
      </c>
      <c r="T8141">
        <v>1</v>
      </c>
      <c r="U8141">
        <v>0</v>
      </c>
      <c r="V8141">
        <v>0</v>
      </c>
      <c r="W8141">
        <v>0</v>
      </c>
      <c r="X8141">
        <v>6.6228095707311319</v>
      </c>
      <c r="Y8141">
        <v>0</v>
      </c>
      <c r="Z8141">
        <v>0</v>
      </c>
      <c r="AA8141">
        <v>0</v>
      </c>
      <c r="AB8141">
        <v>4.5028497921000008E-3</v>
      </c>
      <c r="AC8141">
        <v>0</v>
      </c>
      <c r="AD8141">
        <v>0</v>
      </c>
      <c r="AE8141">
        <v>6.6273124205232321</v>
      </c>
    </row>
    <row r="8142" spans="1:31" x14ac:dyDescent="0.25">
      <c r="A8142">
        <v>1735927</v>
      </c>
      <c r="B8142">
        <v>1</v>
      </c>
      <c r="C8142" t="s">
        <v>81</v>
      </c>
      <c r="D8142" t="s">
        <v>122</v>
      </c>
      <c r="E8142" t="s">
        <v>131</v>
      </c>
      <c r="F8142" t="s">
        <v>23190</v>
      </c>
      <c r="G8142" t="s">
        <v>133</v>
      </c>
      <c r="H8142" t="s">
        <v>134</v>
      </c>
      <c r="I8142" t="s">
        <v>135</v>
      </c>
      <c r="J8142" t="s">
        <v>136</v>
      </c>
      <c r="K8142" t="s">
        <v>137</v>
      </c>
      <c r="L8142" t="s">
        <v>23191</v>
      </c>
      <c r="M8142" t="s">
        <v>23192</v>
      </c>
      <c r="N8142">
        <v>3.7894444439999999</v>
      </c>
      <c r="O8142">
        <v>0</v>
      </c>
      <c r="P8142">
        <v>5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3.7910851153738325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3.7910851153738325</v>
      </c>
    </row>
    <row r="8143" spans="1:31" x14ac:dyDescent="0.25">
      <c r="A8143">
        <v>1735928</v>
      </c>
      <c r="B8143">
        <v>1</v>
      </c>
      <c r="C8143" t="s">
        <v>80</v>
      </c>
      <c r="D8143" t="s">
        <v>100</v>
      </c>
      <c r="E8143" t="s">
        <v>150</v>
      </c>
      <c r="F8143" t="s">
        <v>23193</v>
      </c>
      <c r="G8143" t="s">
        <v>173</v>
      </c>
      <c r="H8143" t="s">
        <v>134</v>
      </c>
      <c r="I8143" t="s">
        <v>135</v>
      </c>
      <c r="J8143" t="s">
        <v>136</v>
      </c>
      <c r="K8143" t="s">
        <v>153</v>
      </c>
      <c r="L8143" t="s">
        <v>23194</v>
      </c>
      <c r="M8143" t="s">
        <v>23195</v>
      </c>
      <c r="N8143">
        <v>0.91178777700000002</v>
      </c>
      <c r="O8143">
        <v>0</v>
      </c>
      <c r="P8143">
        <v>63</v>
      </c>
      <c r="Q8143">
        <v>0</v>
      </c>
      <c r="R8143">
        <v>5</v>
      </c>
      <c r="S8143">
        <v>0</v>
      </c>
      <c r="T8143">
        <v>9</v>
      </c>
      <c r="U8143">
        <v>0</v>
      </c>
      <c r="V8143">
        <v>3</v>
      </c>
      <c r="W8143">
        <v>0</v>
      </c>
      <c r="X8143">
        <v>20.012051798705588</v>
      </c>
      <c r="Y8143">
        <v>0</v>
      </c>
      <c r="Z8143">
        <v>1.3058547664392417</v>
      </c>
      <c r="AA8143">
        <v>0</v>
      </c>
      <c r="AB8143">
        <v>10.941231601646034</v>
      </c>
      <c r="AC8143">
        <v>0</v>
      </c>
      <c r="AD8143">
        <v>177.78172876819693</v>
      </c>
      <c r="AE8143">
        <v>210.04086693498778</v>
      </c>
    </row>
    <row r="8144" spans="1:31" x14ac:dyDescent="0.25">
      <c r="A8144">
        <v>1735929</v>
      </c>
      <c r="B8144">
        <v>1</v>
      </c>
      <c r="C8144" t="s">
        <v>80</v>
      </c>
      <c r="D8144" t="s">
        <v>84</v>
      </c>
      <c r="E8144" t="s">
        <v>160</v>
      </c>
      <c r="F8144" t="s">
        <v>23196</v>
      </c>
      <c r="G8144" t="s">
        <v>162</v>
      </c>
      <c r="H8144" t="s">
        <v>134</v>
      </c>
      <c r="I8144" t="s">
        <v>135</v>
      </c>
      <c r="J8144" t="s">
        <v>136</v>
      </c>
      <c r="K8144" t="s">
        <v>137</v>
      </c>
      <c r="L8144" t="s">
        <v>23197</v>
      </c>
      <c r="M8144" t="s">
        <v>23198</v>
      </c>
      <c r="N8144">
        <v>0.66305555500000002</v>
      </c>
      <c r="O8144">
        <v>0</v>
      </c>
      <c r="P8144">
        <v>80</v>
      </c>
      <c r="Q8144">
        <v>0</v>
      </c>
      <c r="R8144">
        <v>0</v>
      </c>
      <c r="S8144">
        <v>0</v>
      </c>
      <c r="T8144">
        <v>4</v>
      </c>
      <c r="U8144">
        <v>0</v>
      </c>
      <c r="V8144">
        <v>0</v>
      </c>
      <c r="W8144">
        <v>0</v>
      </c>
      <c r="X8144">
        <v>10.927445555230967</v>
      </c>
      <c r="Y8144">
        <v>0</v>
      </c>
      <c r="Z8144">
        <v>0</v>
      </c>
      <c r="AA8144">
        <v>0</v>
      </c>
      <c r="AB8144">
        <v>2.9491271568268127</v>
      </c>
      <c r="AC8144">
        <v>0</v>
      </c>
      <c r="AD8144">
        <v>0</v>
      </c>
      <c r="AE8144">
        <v>13.876572712057779</v>
      </c>
    </row>
    <row r="8145" spans="1:31" x14ac:dyDescent="0.25">
      <c r="A8145">
        <v>1735931</v>
      </c>
      <c r="B8145">
        <v>1</v>
      </c>
      <c r="C8145" t="s">
        <v>80</v>
      </c>
      <c r="D8145" t="s">
        <v>96</v>
      </c>
      <c r="E8145" t="s">
        <v>131</v>
      </c>
      <c r="F8145" t="s">
        <v>23199</v>
      </c>
      <c r="G8145" t="s">
        <v>238</v>
      </c>
      <c r="H8145" t="s">
        <v>134</v>
      </c>
      <c r="I8145" t="s">
        <v>135</v>
      </c>
      <c r="J8145" t="s">
        <v>136</v>
      </c>
      <c r="K8145" t="s">
        <v>137</v>
      </c>
      <c r="L8145" t="s">
        <v>23200</v>
      </c>
      <c r="M8145" t="s">
        <v>23201</v>
      </c>
      <c r="N8145">
        <v>2.6994444440000001</v>
      </c>
      <c r="O8145">
        <v>0</v>
      </c>
      <c r="P8145">
        <v>1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</row>
    <row r="8146" spans="1:31" x14ac:dyDescent="0.25">
      <c r="A8146">
        <v>1735933</v>
      </c>
      <c r="B8146">
        <v>1</v>
      </c>
      <c r="C8146" t="s">
        <v>80</v>
      </c>
      <c r="D8146" t="s">
        <v>94</v>
      </c>
      <c r="E8146" t="s">
        <v>160</v>
      </c>
      <c r="F8146" t="s">
        <v>23202</v>
      </c>
      <c r="G8146" t="s">
        <v>269</v>
      </c>
      <c r="H8146" t="s">
        <v>134</v>
      </c>
      <c r="I8146" t="s">
        <v>135</v>
      </c>
      <c r="J8146" t="s">
        <v>136</v>
      </c>
      <c r="K8146" t="s">
        <v>137</v>
      </c>
      <c r="L8146" t="s">
        <v>23203</v>
      </c>
      <c r="M8146" t="s">
        <v>23204</v>
      </c>
      <c r="N8146">
        <v>3.0169444439999999</v>
      </c>
      <c r="O8146">
        <v>0</v>
      </c>
      <c r="P8146">
        <v>56</v>
      </c>
      <c r="Q8146">
        <v>0</v>
      </c>
      <c r="R8146">
        <v>1</v>
      </c>
      <c r="S8146">
        <v>0</v>
      </c>
      <c r="T8146">
        <v>14</v>
      </c>
      <c r="U8146">
        <v>0</v>
      </c>
      <c r="V8146">
        <v>0</v>
      </c>
      <c r="W8146">
        <v>0</v>
      </c>
      <c r="X8146">
        <v>45.651117247576209</v>
      </c>
      <c r="Y8146">
        <v>0</v>
      </c>
      <c r="Z8146">
        <v>0.81349405983143008</v>
      </c>
      <c r="AA8146">
        <v>0</v>
      </c>
      <c r="AB8146">
        <v>29.907835968968939</v>
      </c>
      <c r="AC8146">
        <v>0</v>
      </c>
      <c r="AD8146">
        <v>0</v>
      </c>
      <c r="AE8146">
        <v>76.372447276376576</v>
      </c>
    </row>
    <row r="8147" spans="1:31" x14ac:dyDescent="0.25">
      <c r="A8147">
        <v>1735934</v>
      </c>
      <c r="B8147">
        <v>1</v>
      </c>
      <c r="C8147" t="s">
        <v>80</v>
      </c>
      <c r="D8147" t="s">
        <v>94</v>
      </c>
      <c r="E8147" t="s">
        <v>160</v>
      </c>
      <c r="F8147" t="s">
        <v>22642</v>
      </c>
      <c r="G8147" t="s">
        <v>269</v>
      </c>
      <c r="H8147" t="s">
        <v>134</v>
      </c>
      <c r="I8147" t="s">
        <v>135</v>
      </c>
      <c r="J8147" t="s">
        <v>136</v>
      </c>
      <c r="K8147" t="s">
        <v>137</v>
      </c>
      <c r="L8147" t="s">
        <v>23203</v>
      </c>
      <c r="M8147" t="s">
        <v>23205</v>
      </c>
      <c r="N8147">
        <v>1.3444444440000001</v>
      </c>
      <c r="O8147">
        <v>0</v>
      </c>
      <c r="P8147">
        <v>47</v>
      </c>
      <c r="Q8147">
        <v>0</v>
      </c>
      <c r="R8147">
        <v>0</v>
      </c>
      <c r="S8147">
        <v>0</v>
      </c>
      <c r="T8147">
        <v>8</v>
      </c>
      <c r="U8147">
        <v>0</v>
      </c>
      <c r="V8147">
        <v>0</v>
      </c>
      <c r="W8147">
        <v>0</v>
      </c>
      <c r="X8147">
        <v>13.252722050843671</v>
      </c>
      <c r="Y8147">
        <v>0</v>
      </c>
      <c r="Z8147">
        <v>0</v>
      </c>
      <c r="AA8147">
        <v>0</v>
      </c>
      <c r="AB8147">
        <v>8.7645190208875885</v>
      </c>
      <c r="AC8147">
        <v>0</v>
      </c>
      <c r="AD8147">
        <v>0</v>
      </c>
      <c r="AE8147">
        <v>22.017241071731259</v>
      </c>
    </row>
    <row r="8148" spans="1:31" x14ac:dyDescent="0.25">
      <c r="A8148">
        <v>1735935</v>
      </c>
      <c r="B8148">
        <v>1</v>
      </c>
      <c r="C8148" t="s">
        <v>80</v>
      </c>
      <c r="D8148" t="s">
        <v>99</v>
      </c>
      <c r="E8148" t="s">
        <v>160</v>
      </c>
      <c r="F8148" t="s">
        <v>23206</v>
      </c>
      <c r="G8148" t="s">
        <v>429</v>
      </c>
      <c r="H8148" t="s">
        <v>134</v>
      </c>
      <c r="I8148" t="s">
        <v>135</v>
      </c>
      <c r="J8148" t="s">
        <v>136</v>
      </c>
      <c r="K8148" t="s">
        <v>137</v>
      </c>
      <c r="L8148" t="s">
        <v>23207</v>
      </c>
      <c r="M8148" t="s">
        <v>23208</v>
      </c>
      <c r="N8148">
        <v>3.670833333</v>
      </c>
      <c r="O8148">
        <v>0</v>
      </c>
      <c r="P8148">
        <v>58</v>
      </c>
      <c r="Q8148">
        <v>0</v>
      </c>
      <c r="R8148">
        <v>0</v>
      </c>
      <c r="S8148">
        <v>0</v>
      </c>
      <c r="T8148">
        <v>1</v>
      </c>
      <c r="U8148">
        <v>0</v>
      </c>
      <c r="V8148">
        <v>0</v>
      </c>
      <c r="W8148">
        <v>0</v>
      </c>
      <c r="X8148">
        <v>31.569991865782995</v>
      </c>
      <c r="Y8148">
        <v>0</v>
      </c>
      <c r="Z8148">
        <v>0</v>
      </c>
      <c r="AA8148">
        <v>0</v>
      </c>
      <c r="AB8148">
        <v>1.1707857742916667E-3</v>
      </c>
      <c r="AC8148">
        <v>0</v>
      </c>
      <c r="AD8148">
        <v>0</v>
      </c>
      <c r="AE8148">
        <v>31.571162651557287</v>
      </c>
    </row>
    <row r="8149" spans="1:31" x14ac:dyDescent="0.25">
      <c r="A8149">
        <v>1735936</v>
      </c>
      <c r="B8149">
        <v>1</v>
      </c>
      <c r="C8149" t="s">
        <v>80</v>
      </c>
      <c r="D8149" t="s">
        <v>110</v>
      </c>
      <c r="E8149" t="s">
        <v>131</v>
      </c>
      <c r="F8149" t="s">
        <v>23209</v>
      </c>
      <c r="G8149" t="s">
        <v>242</v>
      </c>
      <c r="H8149" t="s">
        <v>134</v>
      </c>
      <c r="I8149" t="s">
        <v>135</v>
      </c>
      <c r="J8149" t="s">
        <v>136</v>
      </c>
      <c r="K8149" t="s">
        <v>137</v>
      </c>
      <c r="L8149" t="s">
        <v>23210</v>
      </c>
      <c r="M8149" t="s">
        <v>23211</v>
      </c>
      <c r="N8149">
        <v>1.019722222</v>
      </c>
      <c r="O8149">
        <v>0</v>
      </c>
      <c r="P8149">
        <v>1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0.23357318609052086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0.23357318609052086</v>
      </c>
    </row>
    <row r="8150" spans="1:31" x14ac:dyDescent="0.25">
      <c r="A8150">
        <v>1735942</v>
      </c>
      <c r="B8150">
        <v>1</v>
      </c>
      <c r="C8150" t="s">
        <v>80</v>
      </c>
      <c r="D8150" t="s">
        <v>103</v>
      </c>
      <c r="E8150" t="s">
        <v>189</v>
      </c>
      <c r="F8150" t="s">
        <v>23212</v>
      </c>
      <c r="G8150" t="s">
        <v>147</v>
      </c>
      <c r="H8150" t="s">
        <v>143</v>
      </c>
      <c r="I8150" t="s">
        <v>135</v>
      </c>
      <c r="J8150" t="s">
        <v>136</v>
      </c>
      <c r="K8150" t="s">
        <v>137</v>
      </c>
      <c r="L8150" t="s">
        <v>23213</v>
      </c>
      <c r="M8150" t="s">
        <v>23214</v>
      </c>
      <c r="N8150">
        <v>0.69388888800000004</v>
      </c>
      <c r="O8150">
        <v>0</v>
      </c>
      <c r="P8150">
        <v>1</v>
      </c>
      <c r="Q8150">
        <v>5</v>
      </c>
      <c r="R8150">
        <v>11</v>
      </c>
      <c r="S8150">
        <v>6</v>
      </c>
      <c r="T8150">
        <v>7</v>
      </c>
      <c r="U8150">
        <v>17</v>
      </c>
      <c r="V8150">
        <v>1</v>
      </c>
      <c r="W8150">
        <v>0</v>
      </c>
      <c r="X8150">
        <v>0.65673300427023729</v>
      </c>
      <c r="Y8150">
        <v>124.11217131776237</v>
      </c>
      <c r="Z8150">
        <v>7.6860733894207192</v>
      </c>
      <c r="AA8150">
        <v>72.480533237266556</v>
      </c>
      <c r="AB8150">
        <v>29.570127620345218</v>
      </c>
      <c r="AC8150">
        <v>1461.9995991260289</v>
      </c>
      <c r="AD8150">
        <v>34.860880470771811</v>
      </c>
      <c r="AE8150">
        <v>1731.3661181658658</v>
      </c>
    </row>
    <row r="8151" spans="1:31" x14ac:dyDescent="0.25">
      <c r="A8151">
        <v>1735944</v>
      </c>
      <c r="B8151">
        <v>1</v>
      </c>
      <c r="C8151" t="s">
        <v>80</v>
      </c>
      <c r="D8151" t="s">
        <v>105</v>
      </c>
      <c r="E8151" t="s">
        <v>140</v>
      </c>
      <c r="F8151" t="s">
        <v>23215</v>
      </c>
      <c r="G8151" t="s">
        <v>806</v>
      </c>
      <c r="H8151" t="s">
        <v>143</v>
      </c>
      <c r="I8151" t="s">
        <v>135</v>
      </c>
      <c r="J8151" t="s">
        <v>136</v>
      </c>
      <c r="K8151" t="s">
        <v>137</v>
      </c>
      <c r="L8151" t="s">
        <v>23216</v>
      </c>
      <c r="M8151" t="s">
        <v>23217</v>
      </c>
      <c r="N8151">
        <v>4.1900000000000004</v>
      </c>
      <c r="O8151">
        <v>0</v>
      </c>
      <c r="P8151">
        <v>414</v>
      </c>
      <c r="Q8151">
        <v>1</v>
      </c>
      <c r="R8151">
        <v>6</v>
      </c>
      <c r="S8151">
        <v>4</v>
      </c>
      <c r="T8151">
        <v>53</v>
      </c>
      <c r="U8151">
        <v>6</v>
      </c>
      <c r="V8151">
        <v>0</v>
      </c>
      <c r="W8151">
        <v>0</v>
      </c>
      <c r="X8151">
        <v>506.79805239641792</v>
      </c>
      <c r="Y8151">
        <v>30.935417055115266</v>
      </c>
      <c r="Z8151">
        <v>42.127450060101765</v>
      </c>
      <c r="AA8151">
        <v>196.71592869697733</v>
      </c>
      <c r="AB8151">
        <v>188.68754608787725</v>
      </c>
      <c r="AC8151">
        <v>847.81058892802605</v>
      </c>
      <c r="AD8151">
        <v>0</v>
      </c>
      <c r="AE8151">
        <v>1813.0749832245156</v>
      </c>
    </row>
    <row r="8152" spans="1:31" x14ac:dyDescent="0.25">
      <c r="A8152">
        <v>1735949</v>
      </c>
      <c r="B8152">
        <v>1</v>
      </c>
      <c r="C8152" t="s">
        <v>80</v>
      </c>
      <c r="D8152" t="s">
        <v>94</v>
      </c>
      <c r="E8152" t="s">
        <v>140</v>
      </c>
      <c r="F8152" t="s">
        <v>23218</v>
      </c>
      <c r="G8152" t="s">
        <v>152</v>
      </c>
      <c r="H8152" t="s">
        <v>143</v>
      </c>
      <c r="I8152" t="s">
        <v>135</v>
      </c>
      <c r="J8152" t="s">
        <v>136</v>
      </c>
      <c r="K8152" t="s">
        <v>153</v>
      </c>
      <c r="L8152" t="s">
        <v>23219</v>
      </c>
      <c r="M8152" t="s">
        <v>23220</v>
      </c>
      <c r="N8152">
        <v>2.7523972219999999</v>
      </c>
      <c r="O8152">
        <v>0</v>
      </c>
      <c r="P8152">
        <v>11</v>
      </c>
      <c r="Q8152">
        <v>34</v>
      </c>
      <c r="R8152">
        <v>269</v>
      </c>
      <c r="S8152">
        <v>1</v>
      </c>
      <c r="T8152">
        <v>23</v>
      </c>
      <c r="U8152">
        <v>0</v>
      </c>
      <c r="V8152">
        <v>0</v>
      </c>
      <c r="W8152">
        <v>0</v>
      </c>
      <c r="X8152">
        <v>3.2030004395957059</v>
      </c>
      <c r="Y8152">
        <v>256.70907884675773</v>
      </c>
      <c r="Z8152">
        <v>427.466175401687</v>
      </c>
      <c r="AA8152">
        <v>83.933560325235263</v>
      </c>
      <c r="AB8152">
        <v>19.971845885254144</v>
      </c>
      <c r="AC8152">
        <v>0</v>
      </c>
      <c r="AD8152">
        <v>0</v>
      </c>
      <c r="AE8152">
        <v>791.28366089852989</v>
      </c>
    </row>
    <row r="8153" spans="1:31" x14ac:dyDescent="0.25">
      <c r="A8153">
        <v>1735951</v>
      </c>
      <c r="B8153">
        <v>1</v>
      </c>
      <c r="C8153" t="s">
        <v>81</v>
      </c>
      <c r="D8153" t="s">
        <v>128</v>
      </c>
      <c r="E8153" t="s">
        <v>131</v>
      </c>
      <c r="F8153" t="s">
        <v>23221</v>
      </c>
      <c r="G8153" t="s">
        <v>133</v>
      </c>
      <c r="H8153" t="s">
        <v>134</v>
      </c>
      <c r="I8153" t="s">
        <v>135</v>
      </c>
      <c r="J8153" t="s">
        <v>136</v>
      </c>
      <c r="K8153" t="s">
        <v>137</v>
      </c>
      <c r="L8153" t="s">
        <v>23222</v>
      </c>
      <c r="M8153" t="s">
        <v>23223</v>
      </c>
      <c r="N8153">
        <v>1.690555555</v>
      </c>
      <c r="O8153">
        <v>0</v>
      </c>
      <c r="P8153">
        <v>16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6.863136843344984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6.863136843344984</v>
      </c>
    </row>
    <row r="8154" spans="1:31" x14ac:dyDescent="0.25">
      <c r="A8154">
        <v>1735952</v>
      </c>
      <c r="B8154">
        <v>1</v>
      </c>
      <c r="C8154" t="s">
        <v>81</v>
      </c>
      <c r="D8154" t="s">
        <v>120</v>
      </c>
      <c r="E8154" t="s">
        <v>189</v>
      </c>
      <c r="F8154" t="s">
        <v>23224</v>
      </c>
      <c r="G8154" t="s">
        <v>147</v>
      </c>
      <c r="H8154" t="s">
        <v>143</v>
      </c>
      <c r="I8154" t="s">
        <v>135</v>
      </c>
      <c r="J8154" t="s">
        <v>136</v>
      </c>
      <c r="K8154" t="s">
        <v>137</v>
      </c>
      <c r="L8154" t="s">
        <v>23225</v>
      </c>
      <c r="M8154" t="s">
        <v>23226</v>
      </c>
      <c r="N8154">
        <v>0.99333333300000004</v>
      </c>
      <c r="O8154">
        <v>0</v>
      </c>
      <c r="P8154">
        <v>189</v>
      </c>
      <c r="Q8154">
        <v>39</v>
      </c>
      <c r="R8154">
        <v>11</v>
      </c>
      <c r="S8154">
        <v>2</v>
      </c>
      <c r="T8154">
        <v>11</v>
      </c>
      <c r="U8154">
        <v>0</v>
      </c>
      <c r="V8154">
        <v>0</v>
      </c>
      <c r="W8154">
        <v>0</v>
      </c>
      <c r="X8154">
        <v>28.865430772058062</v>
      </c>
      <c r="Y8154">
        <v>9.546917458255912</v>
      </c>
      <c r="Z8154">
        <v>1.5435895511834743</v>
      </c>
      <c r="AA8154">
        <v>2.0052951975571833</v>
      </c>
      <c r="AB8154">
        <v>2.2771282691990238</v>
      </c>
      <c r="AC8154">
        <v>0</v>
      </c>
      <c r="AD8154">
        <v>0</v>
      </c>
      <c r="AE8154">
        <v>44.238361248253653</v>
      </c>
    </row>
    <row r="8155" spans="1:31" x14ac:dyDescent="0.25">
      <c r="A8155">
        <v>1735953</v>
      </c>
      <c r="B8155">
        <v>1</v>
      </c>
      <c r="C8155" t="s">
        <v>80</v>
      </c>
      <c r="D8155" t="s">
        <v>95</v>
      </c>
      <c r="E8155" t="s">
        <v>160</v>
      </c>
      <c r="F8155" t="s">
        <v>23227</v>
      </c>
      <c r="G8155" t="s">
        <v>162</v>
      </c>
      <c r="H8155" t="s">
        <v>134</v>
      </c>
      <c r="I8155" t="s">
        <v>135</v>
      </c>
      <c r="J8155" t="s">
        <v>136</v>
      </c>
      <c r="K8155" t="s">
        <v>137</v>
      </c>
      <c r="L8155" t="s">
        <v>23228</v>
      </c>
      <c r="M8155" t="s">
        <v>23229</v>
      </c>
      <c r="N8155">
        <v>1.0877777769999999</v>
      </c>
      <c r="O8155">
        <v>0</v>
      </c>
      <c r="P8155">
        <v>103</v>
      </c>
      <c r="Q8155">
        <v>0</v>
      </c>
      <c r="R8155">
        <v>0</v>
      </c>
      <c r="S8155">
        <v>0</v>
      </c>
      <c r="T8155">
        <v>5</v>
      </c>
      <c r="U8155">
        <v>0</v>
      </c>
      <c r="V8155">
        <v>0</v>
      </c>
      <c r="W8155">
        <v>0</v>
      </c>
      <c r="X8155">
        <v>24.631385653919377</v>
      </c>
      <c r="Y8155">
        <v>0</v>
      </c>
      <c r="Z8155">
        <v>0</v>
      </c>
      <c r="AA8155">
        <v>0</v>
      </c>
      <c r="AB8155">
        <v>9.2433616019370177</v>
      </c>
      <c r="AC8155">
        <v>0</v>
      </c>
      <c r="AD8155">
        <v>0</v>
      </c>
      <c r="AE8155">
        <v>33.874747255856391</v>
      </c>
    </row>
    <row r="8156" spans="1:31" x14ac:dyDescent="0.25">
      <c r="A8156">
        <v>1735954</v>
      </c>
      <c r="B8156">
        <v>1</v>
      </c>
      <c r="C8156" t="s">
        <v>80</v>
      </c>
      <c r="D8156" t="s">
        <v>97</v>
      </c>
      <c r="E8156" t="s">
        <v>140</v>
      </c>
      <c r="F8156" t="s">
        <v>18838</v>
      </c>
      <c r="G8156" t="s">
        <v>316</v>
      </c>
      <c r="H8156" t="s">
        <v>143</v>
      </c>
      <c r="I8156" t="s">
        <v>135</v>
      </c>
      <c r="J8156" t="s">
        <v>136</v>
      </c>
      <c r="K8156" t="s">
        <v>153</v>
      </c>
      <c r="L8156" t="s">
        <v>23230</v>
      </c>
      <c r="M8156" t="s">
        <v>23231</v>
      </c>
      <c r="N8156">
        <v>0.15955166600000001</v>
      </c>
      <c r="O8156">
        <v>2</v>
      </c>
      <c r="P8156">
        <v>4824</v>
      </c>
      <c r="Q8156">
        <v>0</v>
      </c>
      <c r="R8156">
        <v>66</v>
      </c>
      <c r="S8156">
        <v>6</v>
      </c>
      <c r="T8156">
        <v>448</v>
      </c>
      <c r="U8156">
        <v>0</v>
      </c>
      <c r="V8156">
        <v>0</v>
      </c>
      <c r="W8156">
        <v>8.4723611125029379</v>
      </c>
      <c r="X8156">
        <v>328.95365932118688</v>
      </c>
      <c r="Y8156">
        <v>0</v>
      </c>
      <c r="Z8156">
        <v>3.7166086287018882</v>
      </c>
      <c r="AA8156">
        <v>36.662210859544231</v>
      </c>
      <c r="AB8156">
        <v>88.638939869570152</v>
      </c>
      <c r="AC8156">
        <v>0</v>
      </c>
      <c r="AD8156">
        <v>0</v>
      </c>
      <c r="AE8156">
        <v>466.44377979150607</v>
      </c>
    </row>
    <row r="8157" spans="1:31" x14ac:dyDescent="0.25">
      <c r="A8157">
        <v>1735955</v>
      </c>
      <c r="B8157">
        <v>1</v>
      </c>
      <c r="C8157" t="s">
        <v>80</v>
      </c>
      <c r="D8157" t="s">
        <v>88</v>
      </c>
      <c r="E8157" t="s">
        <v>131</v>
      </c>
      <c r="F8157" t="s">
        <v>23232</v>
      </c>
      <c r="G8157" t="s">
        <v>133</v>
      </c>
      <c r="H8157" t="s">
        <v>134</v>
      </c>
      <c r="I8157" t="s">
        <v>135</v>
      </c>
      <c r="J8157" t="s">
        <v>136</v>
      </c>
      <c r="K8157" t="s">
        <v>137</v>
      </c>
      <c r="L8157" t="s">
        <v>23233</v>
      </c>
      <c r="M8157" t="s">
        <v>23234</v>
      </c>
      <c r="N8157">
        <v>5.6044444440000003</v>
      </c>
      <c r="O8157">
        <v>0</v>
      </c>
      <c r="P8157">
        <v>5</v>
      </c>
      <c r="Q8157">
        <v>0</v>
      </c>
      <c r="R8157">
        <v>0</v>
      </c>
      <c r="S8157">
        <v>0</v>
      </c>
      <c r="T8157">
        <v>1</v>
      </c>
      <c r="U8157">
        <v>0</v>
      </c>
      <c r="V8157">
        <v>0</v>
      </c>
      <c r="W8157">
        <v>0</v>
      </c>
      <c r="X8157">
        <v>8.4020213305466687</v>
      </c>
      <c r="Y8157">
        <v>0</v>
      </c>
      <c r="Z8157">
        <v>0</v>
      </c>
      <c r="AA8157">
        <v>0</v>
      </c>
      <c r="AB8157">
        <v>7.0017789931240895</v>
      </c>
      <c r="AC8157">
        <v>0</v>
      </c>
      <c r="AD8157">
        <v>0</v>
      </c>
      <c r="AE8157">
        <v>15.403800323670758</v>
      </c>
    </row>
    <row r="8158" spans="1:31" x14ac:dyDescent="0.25">
      <c r="A8158">
        <v>1735957</v>
      </c>
      <c r="B8158">
        <v>1</v>
      </c>
      <c r="C8158" t="s">
        <v>80</v>
      </c>
      <c r="D8158" t="s">
        <v>82</v>
      </c>
      <c r="E8158" t="s">
        <v>131</v>
      </c>
      <c r="F8158" t="s">
        <v>23235</v>
      </c>
      <c r="G8158" t="s">
        <v>269</v>
      </c>
      <c r="H8158" t="s">
        <v>134</v>
      </c>
      <c r="I8158" t="s">
        <v>135</v>
      </c>
      <c r="J8158" t="s">
        <v>136</v>
      </c>
      <c r="K8158" t="s">
        <v>137</v>
      </c>
      <c r="L8158" t="s">
        <v>23236</v>
      </c>
      <c r="M8158" t="s">
        <v>23237</v>
      </c>
      <c r="N8158">
        <v>1.885555555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1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0.44781473049594445</v>
      </c>
      <c r="AC8158">
        <v>0</v>
      </c>
      <c r="AD8158">
        <v>0</v>
      </c>
      <c r="AE8158">
        <v>0.44781473049594445</v>
      </c>
    </row>
    <row r="8159" spans="1:31" x14ac:dyDescent="0.25">
      <c r="A8159">
        <v>1735960</v>
      </c>
      <c r="B8159">
        <v>1</v>
      </c>
      <c r="C8159" t="s">
        <v>80</v>
      </c>
      <c r="D8159" t="s">
        <v>105</v>
      </c>
      <c r="E8159" t="s">
        <v>131</v>
      </c>
      <c r="F8159" t="s">
        <v>23238</v>
      </c>
      <c r="G8159" t="s">
        <v>133</v>
      </c>
      <c r="H8159" t="s">
        <v>134</v>
      </c>
      <c r="I8159" t="s">
        <v>135</v>
      </c>
      <c r="J8159" t="s">
        <v>136</v>
      </c>
      <c r="K8159" t="s">
        <v>137</v>
      </c>
      <c r="L8159" t="s">
        <v>23239</v>
      </c>
      <c r="M8159" t="s">
        <v>23240</v>
      </c>
      <c r="N8159">
        <v>4.16</v>
      </c>
      <c r="O8159">
        <v>0</v>
      </c>
      <c r="P8159">
        <v>3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2.5605632710519108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2.5605632710519108</v>
      </c>
    </row>
    <row r="8160" spans="1:31" x14ac:dyDescent="0.25">
      <c r="A8160">
        <v>1735962</v>
      </c>
      <c r="B8160">
        <v>1</v>
      </c>
      <c r="C8160" t="s">
        <v>80</v>
      </c>
      <c r="D8160" t="s">
        <v>104</v>
      </c>
      <c r="E8160" t="s">
        <v>131</v>
      </c>
      <c r="F8160" t="s">
        <v>23241</v>
      </c>
      <c r="G8160" t="s">
        <v>133</v>
      </c>
      <c r="H8160" t="s">
        <v>134</v>
      </c>
      <c r="I8160" t="s">
        <v>135</v>
      </c>
      <c r="J8160" t="s">
        <v>136</v>
      </c>
      <c r="K8160" t="s">
        <v>137</v>
      </c>
      <c r="L8160" t="s">
        <v>23242</v>
      </c>
      <c r="M8160" t="s">
        <v>23243</v>
      </c>
      <c r="N8160">
        <v>2.8363888880000001</v>
      </c>
      <c r="O8160">
        <v>0</v>
      </c>
      <c r="P8160">
        <v>1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0.18951351727772334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0.18951351727772334</v>
      </c>
    </row>
    <row r="8161" spans="1:31" x14ac:dyDescent="0.25">
      <c r="A8161">
        <v>1735963</v>
      </c>
      <c r="B8161">
        <v>1</v>
      </c>
      <c r="C8161" t="s">
        <v>81</v>
      </c>
      <c r="D8161" t="s">
        <v>113</v>
      </c>
      <c r="E8161" t="s">
        <v>131</v>
      </c>
      <c r="F8161" t="s">
        <v>23244</v>
      </c>
      <c r="G8161" t="s">
        <v>133</v>
      </c>
      <c r="H8161" t="s">
        <v>134</v>
      </c>
      <c r="I8161" t="s">
        <v>135</v>
      </c>
      <c r="J8161" t="s">
        <v>136</v>
      </c>
      <c r="K8161" t="s">
        <v>137</v>
      </c>
      <c r="L8161" t="s">
        <v>23245</v>
      </c>
      <c r="M8161" t="s">
        <v>23246</v>
      </c>
      <c r="N8161">
        <v>1.102222222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1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1.0791420030647094</v>
      </c>
      <c r="AC8161">
        <v>0</v>
      </c>
      <c r="AD8161">
        <v>0</v>
      </c>
      <c r="AE8161">
        <v>1.0791420030647094</v>
      </c>
    </row>
    <row r="8162" spans="1:31" x14ac:dyDescent="0.25">
      <c r="A8162">
        <v>1735964</v>
      </c>
      <c r="B8162">
        <v>1</v>
      </c>
      <c r="C8162" t="s">
        <v>80</v>
      </c>
      <c r="D8162" t="s">
        <v>92</v>
      </c>
      <c r="E8162" t="s">
        <v>131</v>
      </c>
      <c r="F8162" t="s">
        <v>23247</v>
      </c>
      <c r="G8162" t="s">
        <v>238</v>
      </c>
      <c r="H8162" t="s">
        <v>134</v>
      </c>
      <c r="I8162" t="s">
        <v>135</v>
      </c>
      <c r="J8162" t="s">
        <v>136</v>
      </c>
      <c r="K8162" t="s">
        <v>137</v>
      </c>
      <c r="L8162" t="s">
        <v>23248</v>
      </c>
      <c r="M8162" t="s">
        <v>23249</v>
      </c>
      <c r="N8162">
        <v>1.0725</v>
      </c>
      <c r="O8162">
        <v>0</v>
      </c>
      <c r="P8162">
        <v>1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1.9820719310662781E-2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1.9820719310662781E-2</v>
      </c>
    </row>
    <row r="8163" spans="1:31" x14ac:dyDescent="0.25">
      <c r="A8163">
        <v>1735966</v>
      </c>
      <c r="B8163">
        <v>1</v>
      </c>
      <c r="C8163" t="s">
        <v>80</v>
      </c>
      <c r="D8163" t="s">
        <v>92</v>
      </c>
      <c r="E8163" t="s">
        <v>131</v>
      </c>
      <c r="F8163" t="s">
        <v>23250</v>
      </c>
      <c r="G8163" t="s">
        <v>133</v>
      </c>
      <c r="H8163" t="s">
        <v>134</v>
      </c>
      <c r="I8163" t="s">
        <v>135</v>
      </c>
      <c r="J8163" t="s">
        <v>136</v>
      </c>
      <c r="K8163" t="s">
        <v>137</v>
      </c>
      <c r="L8163" t="s">
        <v>23251</v>
      </c>
      <c r="M8163" t="s">
        <v>23252</v>
      </c>
      <c r="N8163">
        <v>3.6033333330000001</v>
      </c>
      <c r="O8163">
        <v>0</v>
      </c>
      <c r="P8163">
        <v>1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0.17565932298098003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0.17565932298098003</v>
      </c>
    </row>
    <row r="8164" spans="1:31" x14ac:dyDescent="0.25">
      <c r="A8164">
        <v>1735967</v>
      </c>
      <c r="B8164">
        <v>1</v>
      </c>
      <c r="C8164" t="s">
        <v>80</v>
      </c>
      <c r="D8164" t="s">
        <v>92</v>
      </c>
      <c r="E8164" t="s">
        <v>131</v>
      </c>
      <c r="F8164" t="s">
        <v>23253</v>
      </c>
      <c r="G8164" t="s">
        <v>133</v>
      </c>
      <c r="H8164" t="s">
        <v>134</v>
      </c>
      <c r="I8164" t="s">
        <v>135</v>
      </c>
      <c r="J8164" t="s">
        <v>136</v>
      </c>
      <c r="K8164" t="s">
        <v>137</v>
      </c>
      <c r="L8164" t="s">
        <v>23254</v>
      </c>
      <c r="M8164" t="s">
        <v>23255</v>
      </c>
      <c r="N8164">
        <v>5.1866666659999998</v>
      </c>
      <c r="O8164">
        <v>0</v>
      </c>
      <c r="P8164">
        <v>1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0.9716896947667174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0.9716896947667174</v>
      </c>
    </row>
    <row r="8165" spans="1:31" x14ac:dyDescent="0.25">
      <c r="A8165">
        <v>1735970</v>
      </c>
      <c r="B8165">
        <v>1</v>
      </c>
      <c r="C8165" t="s">
        <v>80</v>
      </c>
      <c r="D8165" t="s">
        <v>104</v>
      </c>
      <c r="E8165" t="s">
        <v>131</v>
      </c>
      <c r="F8165" t="s">
        <v>23256</v>
      </c>
      <c r="G8165" t="s">
        <v>133</v>
      </c>
      <c r="H8165" t="s">
        <v>134</v>
      </c>
      <c r="I8165" t="s">
        <v>135</v>
      </c>
      <c r="J8165" t="s">
        <v>136</v>
      </c>
      <c r="K8165" t="s">
        <v>137</v>
      </c>
      <c r="L8165" t="s">
        <v>23257</v>
      </c>
      <c r="M8165" t="s">
        <v>23258</v>
      </c>
      <c r="N8165">
        <v>1.6669444440000001</v>
      </c>
      <c r="O8165">
        <v>0</v>
      </c>
      <c r="P8165">
        <v>21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8.3547233908745273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8.3547233908745273</v>
      </c>
    </row>
    <row r="8166" spans="1:31" x14ac:dyDescent="0.25">
      <c r="A8166">
        <v>1735971</v>
      </c>
      <c r="B8166">
        <v>1</v>
      </c>
      <c r="C8166" t="s">
        <v>80</v>
      </c>
      <c r="D8166" t="s">
        <v>104</v>
      </c>
      <c r="E8166" t="s">
        <v>131</v>
      </c>
      <c r="F8166" t="s">
        <v>23259</v>
      </c>
      <c r="G8166" t="s">
        <v>133</v>
      </c>
      <c r="H8166" t="s">
        <v>134</v>
      </c>
      <c r="I8166" t="s">
        <v>135</v>
      </c>
      <c r="J8166" t="s">
        <v>136</v>
      </c>
      <c r="K8166" t="s">
        <v>137</v>
      </c>
      <c r="L8166" t="s">
        <v>23260</v>
      </c>
      <c r="M8166" t="s">
        <v>23261</v>
      </c>
      <c r="N8166">
        <v>1.9727777769999999</v>
      </c>
      <c r="O8166">
        <v>0</v>
      </c>
      <c r="P8166">
        <v>1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1.5236864043505559E-3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1.5236864043505559E-3</v>
      </c>
    </row>
    <row r="8167" spans="1:31" x14ac:dyDescent="0.25">
      <c r="A8167">
        <v>1735972</v>
      </c>
      <c r="B8167">
        <v>1</v>
      </c>
      <c r="C8167" t="s">
        <v>80</v>
      </c>
      <c r="D8167" t="s">
        <v>92</v>
      </c>
      <c r="E8167" t="s">
        <v>131</v>
      </c>
      <c r="F8167" t="s">
        <v>23262</v>
      </c>
      <c r="G8167" t="s">
        <v>133</v>
      </c>
      <c r="H8167" t="s">
        <v>134</v>
      </c>
      <c r="I8167" t="s">
        <v>135</v>
      </c>
      <c r="J8167" t="s">
        <v>136</v>
      </c>
      <c r="K8167" t="s">
        <v>137</v>
      </c>
      <c r="L8167" t="s">
        <v>23263</v>
      </c>
      <c r="M8167" t="s">
        <v>23264</v>
      </c>
      <c r="N8167">
        <v>2.8319444439999999</v>
      </c>
      <c r="O8167">
        <v>0</v>
      </c>
      <c r="P8167">
        <v>1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9.5069924836055003E-2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9.5069924836055003E-2</v>
      </c>
    </row>
    <row r="8168" spans="1:31" x14ac:dyDescent="0.25">
      <c r="A8168">
        <v>1735977</v>
      </c>
      <c r="B8168">
        <v>1</v>
      </c>
      <c r="C8168" t="s">
        <v>80</v>
      </c>
      <c r="D8168" t="s">
        <v>93</v>
      </c>
      <c r="E8168" t="s">
        <v>131</v>
      </c>
      <c r="F8168" t="s">
        <v>23265</v>
      </c>
      <c r="G8168" t="s">
        <v>133</v>
      </c>
      <c r="H8168" t="s">
        <v>134</v>
      </c>
      <c r="I8168" t="s">
        <v>135</v>
      </c>
      <c r="J8168" t="s">
        <v>136</v>
      </c>
      <c r="K8168" t="s">
        <v>137</v>
      </c>
      <c r="L8168" t="s">
        <v>23266</v>
      </c>
      <c r="M8168" t="s">
        <v>23267</v>
      </c>
      <c r="N8168">
        <v>1.885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1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3.8378590637833335E-3</v>
      </c>
      <c r="AC8168">
        <v>0</v>
      </c>
      <c r="AD8168">
        <v>0</v>
      </c>
      <c r="AE8168">
        <v>3.8378590637833335E-3</v>
      </c>
    </row>
    <row r="8169" spans="1:31" x14ac:dyDescent="0.25">
      <c r="A8169">
        <v>1735979</v>
      </c>
      <c r="B8169">
        <v>1</v>
      </c>
      <c r="C8169" t="s">
        <v>81</v>
      </c>
      <c r="D8169" t="s">
        <v>119</v>
      </c>
      <c r="E8169" t="s">
        <v>131</v>
      </c>
      <c r="F8169" t="s">
        <v>23268</v>
      </c>
      <c r="G8169" t="s">
        <v>133</v>
      </c>
      <c r="H8169" t="s">
        <v>134</v>
      </c>
      <c r="I8169" t="s">
        <v>135</v>
      </c>
      <c r="J8169" t="s">
        <v>136</v>
      </c>
      <c r="K8169" t="s">
        <v>137</v>
      </c>
      <c r="L8169" t="s">
        <v>23269</v>
      </c>
      <c r="M8169" t="s">
        <v>23270</v>
      </c>
      <c r="N8169">
        <v>1.190833333</v>
      </c>
      <c r="O8169">
        <v>0</v>
      </c>
      <c r="P8169">
        <v>1</v>
      </c>
      <c r="Q8169">
        <v>0</v>
      </c>
      <c r="R8169">
        <v>1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4.989382618127889E-2</v>
      </c>
      <c r="Y8169">
        <v>0</v>
      </c>
      <c r="Z8169">
        <v>5.8797917909040563E-2</v>
      </c>
      <c r="AA8169">
        <v>0</v>
      </c>
      <c r="AB8169">
        <v>0</v>
      </c>
      <c r="AC8169">
        <v>0</v>
      </c>
      <c r="AD8169">
        <v>0</v>
      </c>
      <c r="AE8169">
        <v>0.10869174409031945</v>
      </c>
    </row>
    <row r="8170" spans="1:31" x14ac:dyDescent="0.25">
      <c r="A8170">
        <v>1735980</v>
      </c>
      <c r="B8170">
        <v>1</v>
      </c>
      <c r="C8170" t="s">
        <v>80</v>
      </c>
      <c r="D8170" t="s">
        <v>97</v>
      </c>
      <c r="E8170" t="s">
        <v>131</v>
      </c>
      <c r="F8170" t="s">
        <v>12011</v>
      </c>
      <c r="G8170" t="s">
        <v>238</v>
      </c>
      <c r="H8170" t="s">
        <v>134</v>
      </c>
      <c r="I8170" t="s">
        <v>135</v>
      </c>
      <c r="J8170" t="s">
        <v>136</v>
      </c>
      <c r="K8170" t="s">
        <v>137</v>
      </c>
      <c r="L8170" t="s">
        <v>23271</v>
      </c>
      <c r="M8170" t="s">
        <v>23272</v>
      </c>
      <c r="N8170">
        <v>1.3122222219999999</v>
      </c>
      <c r="O8170">
        <v>0</v>
      </c>
      <c r="P8170">
        <v>1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6.9400844873873616E-2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6.9400844873873616E-2</v>
      </c>
    </row>
    <row r="8171" spans="1:31" x14ac:dyDescent="0.25">
      <c r="A8171">
        <v>1735982</v>
      </c>
      <c r="B8171">
        <v>1</v>
      </c>
      <c r="C8171" t="s">
        <v>80</v>
      </c>
      <c r="D8171" t="s">
        <v>96</v>
      </c>
      <c r="E8171" t="s">
        <v>441</v>
      </c>
      <c r="F8171" t="s">
        <v>23273</v>
      </c>
      <c r="G8171" t="s">
        <v>162</v>
      </c>
      <c r="H8171" t="s">
        <v>134</v>
      </c>
      <c r="I8171" t="s">
        <v>135</v>
      </c>
      <c r="J8171" t="s">
        <v>136</v>
      </c>
      <c r="K8171" t="s">
        <v>137</v>
      </c>
      <c r="L8171" t="s">
        <v>23274</v>
      </c>
      <c r="M8171" t="s">
        <v>23275</v>
      </c>
      <c r="N8171">
        <v>1.690555555</v>
      </c>
      <c r="O8171">
        <v>0</v>
      </c>
      <c r="P8171">
        <v>16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5.7902941315739618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5.7902941315739618</v>
      </c>
    </row>
    <row r="8172" spans="1:31" x14ac:dyDescent="0.25">
      <c r="A8172">
        <v>1735983</v>
      </c>
      <c r="B8172">
        <v>1</v>
      </c>
      <c r="C8172" t="s">
        <v>81</v>
      </c>
      <c r="D8172" t="s">
        <v>118</v>
      </c>
      <c r="E8172" t="s">
        <v>160</v>
      </c>
      <c r="F8172" t="s">
        <v>23276</v>
      </c>
      <c r="G8172" t="s">
        <v>162</v>
      </c>
      <c r="H8172" t="s">
        <v>134</v>
      </c>
      <c r="I8172" t="s">
        <v>135</v>
      </c>
      <c r="J8172" t="s">
        <v>136</v>
      </c>
      <c r="K8172" t="s">
        <v>137</v>
      </c>
      <c r="L8172" t="s">
        <v>23277</v>
      </c>
      <c r="M8172" t="s">
        <v>23278</v>
      </c>
      <c r="N8172">
        <v>4.3738888879999998</v>
      </c>
      <c r="O8172">
        <v>0</v>
      </c>
      <c r="P8172">
        <v>21</v>
      </c>
      <c r="Q8172">
        <v>0</v>
      </c>
      <c r="R8172">
        <v>0</v>
      </c>
      <c r="S8172">
        <v>0</v>
      </c>
      <c r="T8172">
        <v>2</v>
      </c>
      <c r="U8172">
        <v>0</v>
      </c>
      <c r="V8172">
        <v>0</v>
      </c>
      <c r="W8172">
        <v>0</v>
      </c>
      <c r="X8172">
        <v>21.466341264632245</v>
      </c>
      <c r="Y8172">
        <v>0</v>
      </c>
      <c r="Z8172">
        <v>0</v>
      </c>
      <c r="AA8172">
        <v>0</v>
      </c>
      <c r="AB8172">
        <v>0.75693740335491044</v>
      </c>
      <c r="AC8172">
        <v>0</v>
      </c>
      <c r="AD8172">
        <v>0</v>
      </c>
      <c r="AE8172">
        <v>22.223278667987156</v>
      </c>
    </row>
    <row r="8173" spans="1:31" x14ac:dyDescent="0.25">
      <c r="A8173">
        <v>1735984</v>
      </c>
      <c r="B8173">
        <v>1</v>
      </c>
      <c r="C8173" t="s">
        <v>80</v>
      </c>
      <c r="D8173" t="s">
        <v>96</v>
      </c>
      <c r="E8173" t="s">
        <v>131</v>
      </c>
      <c r="F8173" t="s">
        <v>23279</v>
      </c>
      <c r="G8173" t="s">
        <v>242</v>
      </c>
      <c r="H8173" t="s">
        <v>134</v>
      </c>
      <c r="I8173" t="s">
        <v>135</v>
      </c>
      <c r="J8173" t="s">
        <v>136</v>
      </c>
      <c r="K8173" t="s">
        <v>137</v>
      </c>
      <c r="L8173" t="s">
        <v>23280</v>
      </c>
      <c r="M8173" t="s">
        <v>23281</v>
      </c>
      <c r="N8173">
        <v>0.96055555500000001</v>
      </c>
      <c r="O8173">
        <v>0</v>
      </c>
      <c r="P8173">
        <v>2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1.0286811947131866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1.0286811947131866</v>
      </c>
    </row>
    <row r="8174" spans="1:31" x14ac:dyDescent="0.25">
      <c r="A8174">
        <v>1735985</v>
      </c>
      <c r="B8174">
        <v>1</v>
      </c>
      <c r="C8174" t="s">
        <v>80</v>
      </c>
      <c r="D8174" t="s">
        <v>84</v>
      </c>
      <c r="E8174" t="s">
        <v>131</v>
      </c>
      <c r="F8174" t="s">
        <v>23282</v>
      </c>
      <c r="G8174" t="s">
        <v>133</v>
      </c>
      <c r="H8174" t="s">
        <v>134</v>
      </c>
      <c r="I8174" t="s">
        <v>135</v>
      </c>
      <c r="J8174" t="s">
        <v>136</v>
      </c>
      <c r="K8174" t="s">
        <v>137</v>
      </c>
      <c r="L8174" t="s">
        <v>23283</v>
      </c>
      <c r="M8174" t="s">
        <v>23284</v>
      </c>
      <c r="N8174">
        <v>1.748888888</v>
      </c>
      <c r="O8174">
        <v>0</v>
      </c>
      <c r="P8174">
        <v>5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0.96908573508842433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0.96908573508842433</v>
      </c>
    </row>
    <row r="8175" spans="1:31" x14ac:dyDescent="0.25">
      <c r="A8175">
        <v>1735988</v>
      </c>
      <c r="B8175">
        <v>1</v>
      </c>
      <c r="C8175" t="s">
        <v>81</v>
      </c>
      <c r="D8175" t="s">
        <v>118</v>
      </c>
      <c r="E8175" t="s">
        <v>189</v>
      </c>
      <c r="F8175" t="s">
        <v>16184</v>
      </c>
      <c r="G8175" t="s">
        <v>147</v>
      </c>
      <c r="H8175" t="s">
        <v>143</v>
      </c>
      <c r="I8175" t="s">
        <v>455</v>
      </c>
      <c r="J8175" t="s">
        <v>136</v>
      </c>
      <c r="K8175" t="s">
        <v>137</v>
      </c>
      <c r="L8175" t="s">
        <v>23285</v>
      </c>
      <c r="M8175" t="s">
        <v>23286</v>
      </c>
      <c r="N8175">
        <v>2.6388887999999999E-2</v>
      </c>
      <c r="O8175">
        <v>1</v>
      </c>
      <c r="P8175">
        <v>442</v>
      </c>
      <c r="Q8175">
        <v>34</v>
      </c>
      <c r="R8175">
        <v>55</v>
      </c>
      <c r="S8175">
        <v>15</v>
      </c>
      <c r="T8175">
        <v>46</v>
      </c>
      <c r="U8175">
        <v>0</v>
      </c>
      <c r="V8175">
        <v>0</v>
      </c>
      <c r="W8175">
        <v>4.5397957322888894E-3</v>
      </c>
      <c r="X8175">
        <v>2.7064609246448894</v>
      </c>
      <c r="Y8175">
        <v>1.1692296808867999</v>
      </c>
      <c r="Z8175">
        <v>0.31194989433625703</v>
      </c>
      <c r="AA8175">
        <v>11.057178521674876</v>
      </c>
      <c r="AB8175">
        <v>0.49804621107582497</v>
      </c>
      <c r="AC8175">
        <v>0</v>
      </c>
      <c r="AD8175">
        <v>0</v>
      </c>
      <c r="AE8175">
        <v>15.747405028350938</v>
      </c>
    </row>
    <row r="8176" spans="1:31" x14ac:dyDescent="0.25">
      <c r="A8176">
        <v>1735990</v>
      </c>
      <c r="B8176">
        <v>1</v>
      </c>
      <c r="C8176" t="s">
        <v>80</v>
      </c>
      <c r="D8176" t="s">
        <v>97</v>
      </c>
      <c r="E8176" t="s">
        <v>160</v>
      </c>
      <c r="F8176" t="s">
        <v>4507</v>
      </c>
      <c r="G8176" t="s">
        <v>326</v>
      </c>
      <c r="H8176" t="s">
        <v>134</v>
      </c>
      <c r="I8176" t="s">
        <v>135</v>
      </c>
      <c r="J8176" t="s">
        <v>136</v>
      </c>
      <c r="K8176" t="s">
        <v>137</v>
      </c>
      <c r="L8176" t="s">
        <v>23287</v>
      </c>
      <c r="M8176" t="s">
        <v>23288</v>
      </c>
      <c r="N8176">
        <v>3.8538888880000002</v>
      </c>
      <c r="O8176">
        <v>0</v>
      </c>
      <c r="P8176">
        <v>0</v>
      </c>
      <c r="Q8176">
        <v>0</v>
      </c>
      <c r="R8176">
        <v>2</v>
      </c>
      <c r="S8176">
        <v>0</v>
      </c>
      <c r="T8176">
        <v>6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1.4409365449797378</v>
      </c>
      <c r="AA8176">
        <v>0</v>
      </c>
      <c r="AB8176">
        <v>9.3345248722806407</v>
      </c>
      <c r="AC8176">
        <v>0</v>
      </c>
      <c r="AD8176">
        <v>0</v>
      </c>
      <c r="AE8176">
        <v>10.775461417260379</v>
      </c>
    </row>
    <row r="8177" spans="1:31" x14ac:dyDescent="0.25">
      <c r="A8177">
        <v>1735991</v>
      </c>
      <c r="B8177">
        <v>1</v>
      </c>
      <c r="C8177" t="s">
        <v>81</v>
      </c>
      <c r="D8177" t="s">
        <v>128</v>
      </c>
      <c r="E8177" t="s">
        <v>441</v>
      </c>
      <c r="F8177" t="s">
        <v>23289</v>
      </c>
      <c r="G8177" t="s">
        <v>904</v>
      </c>
      <c r="H8177" t="s">
        <v>134</v>
      </c>
      <c r="I8177" t="s">
        <v>135</v>
      </c>
      <c r="J8177" t="s">
        <v>136</v>
      </c>
      <c r="K8177" t="s">
        <v>137</v>
      </c>
      <c r="L8177" t="s">
        <v>23290</v>
      </c>
      <c r="M8177" t="s">
        <v>23291</v>
      </c>
      <c r="N8177">
        <v>3.938055555</v>
      </c>
      <c r="O8177">
        <v>0</v>
      </c>
      <c r="P8177">
        <v>89</v>
      </c>
      <c r="Q8177">
        <v>0</v>
      </c>
      <c r="R8177">
        <v>0</v>
      </c>
      <c r="S8177">
        <v>0</v>
      </c>
      <c r="T8177">
        <v>4</v>
      </c>
      <c r="U8177">
        <v>0</v>
      </c>
      <c r="V8177">
        <v>0</v>
      </c>
      <c r="W8177">
        <v>0</v>
      </c>
      <c r="X8177">
        <v>88.666556045626308</v>
      </c>
      <c r="Y8177">
        <v>0</v>
      </c>
      <c r="Z8177">
        <v>0</v>
      </c>
      <c r="AA8177">
        <v>0</v>
      </c>
      <c r="AB8177">
        <v>22.035950238804837</v>
      </c>
      <c r="AC8177">
        <v>0</v>
      </c>
      <c r="AD8177">
        <v>0</v>
      </c>
      <c r="AE8177">
        <v>110.70250628443114</v>
      </c>
    </row>
    <row r="8178" spans="1:31" x14ac:dyDescent="0.25">
      <c r="A8178">
        <v>1735993</v>
      </c>
      <c r="B8178">
        <v>1</v>
      </c>
      <c r="C8178" t="s">
        <v>80</v>
      </c>
      <c r="D8178" t="s">
        <v>96</v>
      </c>
      <c r="E8178" t="s">
        <v>131</v>
      </c>
      <c r="F8178" t="s">
        <v>23292</v>
      </c>
      <c r="G8178" t="s">
        <v>133</v>
      </c>
      <c r="H8178" t="s">
        <v>134</v>
      </c>
      <c r="I8178" t="s">
        <v>135</v>
      </c>
      <c r="J8178" t="s">
        <v>136</v>
      </c>
      <c r="K8178" t="s">
        <v>137</v>
      </c>
      <c r="L8178" t="s">
        <v>23293</v>
      </c>
      <c r="M8178" t="s">
        <v>23294</v>
      </c>
      <c r="N8178">
        <v>3.0902777769999998</v>
      </c>
      <c r="O8178">
        <v>0</v>
      </c>
      <c r="P8178">
        <v>1</v>
      </c>
      <c r="Q8178">
        <v>0</v>
      </c>
      <c r="R8178">
        <v>0</v>
      </c>
      <c r="S8178">
        <v>0</v>
      </c>
      <c r="T8178">
        <v>1</v>
      </c>
      <c r="U8178">
        <v>0</v>
      </c>
      <c r="V8178">
        <v>0</v>
      </c>
      <c r="W8178">
        <v>0</v>
      </c>
      <c r="X8178">
        <v>0.6378476553819733</v>
      </c>
      <c r="Y8178">
        <v>0</v>
      </c>
      <c r="Z8178">
        <v>0</v>
      </c>
      <c r="AA8178">
        <v>0</v>
      </c>
      <c r="AB8178">
        <v>0.27482046605967225</v>
      </c>
      <c r="AC8178">
        <v>0</v>
      </c>
      <c r="AD8178">
        <v>0</v>
      </c>
      <c r="AE8178">
        <v>0.91266812144164555</v>
      </c>
    </row>
    <row r="8179" spans="1:31" x14ac:dyDescent="0.25">
      <c r="A8179">
        <v>1735995</v>
      </c>
      <c r="B8179">
        <v>1</v>
      </c>
      <c r="C8179" t="s">
        <v>81</v>
      </c>
      <c r="D8179" t="s">
        <v>113</v>
      </c>
      <c r="E8179" t="s">
        <v>140</v>
      </c>
      <c r="F8179" t="s">
        <v>556</v>
      </c>
      <c r="G8179" t="s">
        <v>147</v>
      </c>
      <c r="H8179" t="s">
        <v>143</v>
      </c>
      <c r="I8179" t="s">
        <v>455</v>
      </c>
      <c r="J8179" t="s">
        <v>136</v>
      </c>
      <c r="K8179" t="s">
        <v>137</v>
      </c>
      <c r="L8179" t="s">
        <v>23295</v>
      </c>
      <c r="M8179" t="s">
        <v>23296</v>
      </c>
      <c r="N8179">
        <v>1.8055555000000001E-2</v>
      </c>
      <c r="O8179">
        <v>13</v>
      </c>
      <c r="P8179">
        <v>327</v>
      </c>
      <c r="Q8179">
        <v>137</v>
      </c>
      <c r="R8179">
        <v>163</v>
      </c>
      <c r="S8179">
        <v>16</v>
      </c>
      <c r="T8179">
        <v>23</v>
      </c>
      <c r="U8179">
        <v>0</v>
      </c>
      <c r="V8179">
        <v>0</v>
      </c>
      <c r="W8179">
        <v>4.7017599532186108E-2</v>
      </c>
      <c r="X8179">
        <v>1.3192906327143665</v>
      </c>
      <c r="Y8179">
        <v>1.2896998082970437</v>
      </c>
      <c r="Z8179">
        <v>0.98737167362769684</v>
      </c>
      <c r="AA8179">
        <v>0.48003363617736955</v>
      </c>
      <c r="AB8179">
        <v>0.26427268277935417</v>
      </c>
      <c r="AC8179">
        <v>0</v>
      </c>
      <c r="AD8179">
        <v>0</v>
      </c>
      <c r="AE8179">
        <v>4.3876860331280163</v>
      </c>
    </row>
    <row r="8180" spans="1:31" x14ac:dyDescent="0.25">
      <c r="A8180">
        <v>1735996</v>
      </c>
      <c r="B8180">
        <v>1</v>
      </c>
      <c r="C8180" t="s">
        <v>80</v>
      </c>
      <c r="D8180" t="s">
        <v>98</v>
      </c>
      <c r="E8180" t="s">
        <v>189</v>
      </c>
      <c r="F8180" t="s">
        <v>23297</v>
      </c>
      <c r="G8180" t="s">
        <v>147</v>
      </c>
      <c r="H8180" t="s">
        <v>143</v>
      </c>
      <c r="I8180" t="s">
        <v>455</v>
      </c>
      <c r="J8180" t="s">
        <v>136</v>
      </c>
      <c r="K8180" t="s">
        <v>137</v>
      </c>
      <c r="L8180" t="s">
        <v>23298</v>
      </c>
      <c r="M8180" t="s">
        <v>23299</v>
      </c>
      <c r="N8180">
        <v>2.6388887999999999E-2</v>
      </c>
      <c r="O8180">
        <v>0</v>
      </c>
      <c r="P8180">
        <v>1212</v>
      </c>
      <c r="Q8180">
        <v>13</v>
      </c>
      <c r="R8180">
        <v>425</v>
      </c>
      <c r="S8180">
        <v>18</v>
      </c>
      <c r="T8180">
        <v>261</v>
      </c>
      <c r="U8180">
        <v>0</v>
      </c>
      <c r="V8180">
        <v>0</v>
      </c>
      <c r="W8180">
        <v>0</v>
      </c>
      <c r="X8180">
        <v>6.8409997536456011</v>
      </c>
      <c r="Y8180">
        <v>0.24681879116657779</v>
      </c>
      <c r="Z8180">
        <v>6.5231519584418614</v>
      </c>
      <c r="AA8180">
        <v>1.121360206369578</v>
      </c>
      <c r="AB8180">
        <v>4.3422325986032986</v>
      </c>
      <c r="AC8180">
        <v>0</v>
      </c>
      <c r="AD8180">
        <v>0</v>
      </c>
      <c r="AE8180">
        <v>19.074563308226917</v>
      </c>
    </row>
    <row r="8181" spans="1:31" x14ac:dyDescent="0.25">
      <c r="A8181">
        <v>1735998</v>
      </c>
      <c r="B8181">
        <v>1</v>
      </c>
      <c r="C8181" t="s">
        <v>80</v>
      </c>
      <c r="D8181" t="s">
        <v>98</v>
      </c>
      <c r="E8181" t="s">
        <v>140</v>
      </c>
      <c r="F8181" t="s">
        <v>23300</v>
      </c>
      <c r="G8181" t="s">
        <v>147</v>
      </c>
      <c r="H8181" t="s">
        <v>143</v>
      </c>
      <c r="I8181" t="s">
        <v>455</v>
      </c>
      <c r="J8181" t="s">
        <v>136</v>
      </c>
      <c r="K8181" t="s">
        <v>137</v>
      </c>
      <c r="L8181" t="s">
        <v>23301</v>
      </c>
      <c r="M8181" t="s">
        <v>23302</v>
      </c>
      <c r="N8181">
        <v>3.4722221999999997E-2</v>
      </c>
      <c r="O8181">
        <v>0</v>
      </c>
      <c r="P8181">
        <v>2137</v>
      </c>
      <c r="Q8181">
        <v>22</v>
      </c>
      <c r="R8181">
        <v>647</v>
      </c>
      <c r="S8181">
        <v>36</v>
      </c>
      <c r="T8181">
        <v>537</v>
      </c>
      <c r="U8181">
        <v>2</v>
      </c>
      <c r="V8181">
        <v>0</v>
      </c>
      <c r="W8181">
        <v>0</v>
      </c>
      <c r="X8181">
        <v>16.440680474342738</v>
      </c>
      <c r="Y8181">
        <v>2.6362814839244444</v>
      </c>
      <c r="Z8181">
        <v>12.587800877939875</v>
      </c>
      <c r="AA8181">
        <v>3.7289221451533345</v>
      </c>
      <c r="AB8181">
        <v>11.491441176678023</v>
      </c>
      <c r="AC8181">
        <v>7.0349979146775006</v>
      </c>
      <c r="AD8181">
        <v>0</v>
      </c>
      <c r="AE8181">
        <v>53.920124072715922</v>
      </c>
    </row>
    <row r="8182" spans="1:31" x14ac:dyDescent="0.25">
      <c r="A8182">
        <v>1736000</v>
      </c>
      <c r="B8182">
        <v>1</v>
      </c>
      <c r="C8182" t="s">
        <v>81</v>
      </c>
      <c r="D8182" t="s">
        <v>128</v>
      </c>
      <c r="E8182" t="s">
        <v>171</v>
      </c>
      <c r="F8182" t="s">
        <v>20588</v>
      </c>
      <c r="G8182" t="s">
        <v>147</v>
      </c>
      <c r="H8182" t="s">
        <v>143</v>
      </c>
      <c r="I8182" t="s">
        <v>455</v>
      </c>
      <c r="J8182" t="s">
        <v>136</v>
      </c>
      <c r="K8182" t="s">
        <v>137</v>
      </c>
      <c r="L8182" t="s">
        <v>23303</v>
      </c>
      <c r="M8182" t="s">
        <v>23304</v>
      </c>
      <c r="N8182">
        <v>8.3333330000000001E-3</v>
      </c>
      <c r="O8182">
        <v>0</v>
      </c>
      <c r="P8182">
        <v>497</v>
      </c>
      <c r="Q8182">
        <v>3</v>
      </c>
      <c r="R8182">
        <v>26</v>
      </c>
      <c r="S8182">
        <v>2</v>
      </c>
      <c r="T8182">
        <v>56</v>
      </c>
      <c r="U8182">
        <v>0</v>
      </c>
      <c r="V8182">
        <v>0</v>
      </c>
      <c r="W8182">
        <v>0</v>
      </c>
      <c r="X8182">
        <v>0.69618839454344139</v>
      </c>
      <c r="Y8182">
        <v>7.2518938256000004E-3</v>
      </c>
      <c r="Z8182">
        <v>4.0980758389025006E-2</v>
      </c>
      <c r="AA8182">
        <v>3.8990111864000004E-3</v>
      </c>
      <c r="AB8182">
        <v>0.17864477010443333</v>
      </c>
      <c r="AC8182">
        <v>0</v>
      </c>
      <c r="AD8182">
        <v>0</v>
      </c>
      <c r="AE8182">
        <v>0.92696482804889979</v>
      </c>
    </row>
    <row r="8183" spans="1:31" x14ac:dyDescent="0.25">
      <c r="A8183">
        <v>1736004</v>
      </c>
      <c r="B8183">
        <v>1</v>
      </c>
      <c r="C8183" t="s">
        <v>81</v>
      </c>
      <c r="D8183" t="s">
        <v>118</v>
      </c>
      <c r="E8183" t="s">
        <v>171</v>
      </c>
      <c r="F8183" t="s">
        <v>23305</v>
      </c>
      <c r="G8183" t="s">
        <v>246</v>
      </c>
      <c r="H8183" t="s">
        <v>143</v>
      </c>
      <c r="I8183" t="s">
        <v>135</v>
      </c>
      <c r="J8183" t="s">
        <v>136</v>
      </c>
      <c r="K8183" t="s">
        <v>137</v>
      </c>
      <c r="L8183" t="s">
        <v>23306</v>
      </c>
      <c r="M8183" t="s">
        <v>23307</v>
      </c>
      <c r="N8183">
        <v>1.278888888</v>
      </c>
      <c r="O8183">
        <v>0</v>
      </c>
      <c r="P8183">
        <v>0</v>
      </c>
      <c r="Q8183">
        <v>1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0.4356813506251056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0.4356813506251056</v>
      </c>
    </row>
    <row r="8184" spans="1:31" x14ac:dyDescent="0.25">
      <c r="A8184">
        <v>1736006</v>
      </c>
      <c r="B8184">
        <v>1</v>
      </c>
      <c r="C8184" t="s">
        <v>80</v>
      </c>
      <c r="D8184" t="s">
        <v>95</v>
      </c>
      <c r="E8184" t="s">
        <v>160</v>
      </c>
      <c r="F8184" t="s">
        <v>23308</v>
      </c>
      <c r="G8184" t="s">
        <v>326</v>
      </c>
      <c r="H8184" t="s">
        <v>134</v>
      </c>
      <c r="I8184" t="s">
        <v>135</v>
      </c>
      <c r="J8184" t="s">
        <v>136</v>
      </c>
      <c r="K8184" t="s">
        <v>137</v>
      </c>
      <c r="L8184" t="s">
        <v>23309</v>
      </c>
      <c r="M8184" t="s">
        <v>23310</v>
      </c>
      <c r="N8184">
        <v>0.22861111100000001</v>
      </c>
      <c r="O8184">
        <v>0</v>
      </c>
      <c r="P8184">
        <v>81</v>
      </c>
      <c r="Q8184">
        <v>0</v>
      </c>
      <c r="R8184">
        <v>0</v>
      </c>
      <c r="S8184">
        <v>0</v>
      </c>
      <c r="T8184">
        <v>3</v>
      </c>
      <c r="U8184">
        <v>0</v>
      </c>
      <c r="V8184">
        <v>0</v>
      </c>
      <c r="W8184">
        <v>0</v>
      </c>
      <c r="X8184">
        <v>3.6863451207442375</v>
      </c>
      <c r="Y8184">
        <v>0</v>
      </c>
      <c r="Z8184">
        <v>0</v>
      </c>
      <c r="AA8184">
        <v>0</v>
      </c>
      <c r="AB8184">
        <v>1.0118012106960472</v>
      </c>
      <c r="AC8184">
        <v>0</v>
      </c>
      <c r="AD8184">
        <v>0</v>
      </c>
      <c r="AE8184">
        <v>4.6981463314402845</v>
      </c>
    </row>
    <row r="8185" spans="1:31" x14ac:dyDescent="0.25">
      <c r="A8185">
        <v>1736008</v>
      </c>
      <c r="B8185">
        <v>1</v>
      </c>
      <c r="C8185" t="s">
        <v>80</v>
      </c>
      <c r="D8185" t="s">
        <v>82</v>
      </c>
      <c r="E8185" t="s">
        <v>131</v>
      </c>
      <c r="F8185" t="s">
        <v>23311</v>
      </c>
      <c r="G8185" t="s">
        <v>133</v>
      </c>
      <c r="H8185" t="s">
        <v>134</v>
      </c>
      <c r="I8185" t="s">
        <v>135</v>
      </c>
      <c r="J8185" t="s">
        <v>136</v>
      </c>
      <c r="K8185" t="s">
        <v>137</v>
      </c>
      <c r="L8185" t="s">
        <v>23312</v>
      </c>
      <c r="M8185" t="s">
        <v>23313</v>
      </c>
      <c r="N8185">
        <v>1.095555555</v>
      </c>
      <c r="O8185">
        <v>0</v>
      </c>
      <c r="P8185">
        <v>1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0.48770610841303119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0.48770610841303119</v>
      </c>
    </row>
    <row r="8186" spans="1:31" x14ac:dyDescent="0.25">
      <c r="A8186">
        <v>1736010</v>
      </c>
      <c r="B8186">
        <v>1</v>
      </c>
      <c r="C8186" t="s">
        <v>81</v>
      </c>
      <c r="D8186" t="s">
        <v>121</v>
      </c>
      <c r="E8186" t="s">
        <v>160</v>
      </c>
      <c r="F8186" t="s">
        <v>23314</v>
      </c>
      <c r="G8186" t="s">
        <v>162</v>
      </c>
      <c r="H8186" t="s">
        <v>134</v>
      </c>
      <c r="I8186" t="s">
        <v>135</v>
      </c>
      <c r="J8186" t="s">
        <v>136</v>
      </c>
      <c r="K8186" t="s">
        <v>137</v>
      </c>
      <c r="L8186" t="s">
        <v>23315</v>
      </c>
      <c r="M8186" t="s">
        <v>23316</v>
      </c>
      <c r="N8186">
        <v>1.041111111</v>
      </c>
      <c r="O8186">
        <v>0</v>
      </c>
      <c r="P8186">
        <v>3</v>
      </c>
      <c r="Q8186">
        <v>0</v>
      </c>
      <c r="R8186">
        <v>3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0.21694513001715332</v>
      </c>
      <c r="Y8186">
        <v>0</v>
      </c>
      <c r="Z8186">
        <v>0.99732729705074297</v>
      </c>
      <c r="AA8186">
        <v>0</v>
      </c>
      <c r="AB8186">
        <v>0</v>
      </c>
      <c r="AC8186">
        <v>0</v>
      </c>
      <c r="AD8186">
        <v>0</v>
      </c>
      <c r="AE8186">
        <v>1.2142724270678964</v>
      </c>
    </row>
    <row r="8187" spans="1:31" x14ac:dyDescent="0.25">
      <c r="A8187">
        <v>1736014</v>
      </c>
      <c r="B8187">
        <v>1</v>
      </c>
      <c r="C8187" t="s">
        <v>80</v>
      </c>
      <c r="D8187" t="s">
        <v>82</v>
      </c>
      <c r="E8187" t="s">
        <v>150</v>
      </c>
      <c r="F8187" t="s">
        <v>23317</v>
      </c>
      <c r="G8187" t="s">
        <v>269</v>
      </c>
      <c r="H8187" t="s">
        <v>134</v>
      </c>
      <c r="I8187" t="s">
        <v>135</v>
      </c>
      <c r="J8187" t="s">
        <v>136</v>
      </c>
      <c r="K8187" t="s">
        <v>137</v>
      </c>
      <c r="L8187" t="s">
        <v>23306</v>
      </c>
      <c r="M8187" t="s">
        <v>23318</v>
      </c>
      <c r="N8187">
        <v>0.53249999999999997</v>
      </c>
      <c r="O8187">
        <v>0</v>
      </c>
      <c r="P8187">
        <v>8</v>
      </c>
      <c r="Q8187">
        <v>0</v>
      </c>
      <c r="R8187">
        <v>0</v>
      </c>
      <c r="S8187">
        <v>0</v>
      </c>
      <c r="T8187">
        <v>56</v>
      </c>
      <c r="U8187">
        <v>0</v>
      </c>
      <c r="V8187">
        <v>2</v>
      </c>
      <c r="W8187">
        <v>0</v>
      </c>
      <c r="X8187">
        <v>1.5299306644139701</v>
      </c>
      <c r="Y8187">
        <v>0</v>
      </c>
      <c r="Z8187">
        <v>0</v>
      </c>
      <c r="AA8187">
        <v>0</v>
      </c>
      <c r="AB8187">
        <v>31.816916447664717</v>
      </c>
      <c r="AC8187">
        <v>0</v>
      </c>
      <c r="AD8187">
        <v>23.684006955415985</v>
      </c>
      <c r="AE8187">
        <v>57.030854067494673</v>
      </c>
    </row>
    <row r="8188" spans="1:31" x14ac:dyDescent="0.25">
      <c r="A8188">
        <v>1736018</v>
      </c>
      <c r="B8188">
        <v>1</v>
      </c>
      <c r="C8188" t="s">
        <v>80</v>
      </c>
      <c r="D8188" t="s">
        <v>98</v>
      </c>
      <c r="E8188" t="s">
        <v>171</v>
      </c>
      <c r="F8188" t="s">
        <v>23319</v>
      </c>
      <c r="G8188" t="s">
        <v>295</v>
      </c>
      <c r="H8188" t="s">
        <v>143</v>
      </c>
      <c r="I8188" t="s">
        <v>135</v>
      </c>
      <c r="J8188" t="s">
        <v>136</v>
      </c>
      <c r="K8188" t="s">
        <v>137</v>
      </c>
      <c r="L8188" t="s">
        <v>23320</v>
      </c>
      <c r="M8188" t="s">
        <v>23321</v>
      </c>
      <c r="N8188">
        <v>1.5405555550000001</v>
      </c>
      <c r="O8188">
        <v>0</v>
      </c>
      <c r="P8188">
        <v>105</v>
      </c>
      <c r="Q8188">
        <v>0</v>
      </c>
      <c r="R8188">
        <v>2</v>
      </c>
      <c r="S8188">
        <v>0</v>
      </c>
      <c r="T8188">
        <v>3</v>
      </c>
      <c r="U8188">
        <v>0</v>
      </c>
      <c r="V8188">
        <v>0</v>
      </c>
      <c r="W8188">
        <v>0</v>
      </c>
      <c r="X8188">
        <v>36.524672407098109</v>
      </c>
      <c r="Y8188">
        <v>0</v>
      </c>
      <c r="Z8188">
        <v>9.8002385157495001E-2</v>
      </c>
      <c r="AA8188">
        <v>0</v>
      </c>
      <c r="AB8188">
        <v>0.52167021567093086</v>
      </c>
      <c r="AC8188">
        <v>0</v>
      </c>
      <c r="AD8188">
        <v>0</v>
      </c>
      <c r="AE8188">
        <v>37.144345007926532</v>
      </c>
    </row>
    <row r="8189" spans="1:31" x14ac:dyDescent="0.25">
      <c r="A8189">
        <v>1736019</v>
      </c>
      <c r="B8189">
        <v>1</v>
      </c>
      <c r="C8189" t="s">
        <v>80</v>
      </c>
      <c r="D8189" t="s">
        <v>108</v>
      </c>
      <c r="E8189" t="s">
        <v>160</v>
      </c>
      <c r="F8189" t="s">
        <v>23322</v>
      </c>
      <c r="G8189" t="s">
        <v>162</v>
      </c>
      <c r="H8189" t="s">
        <v>134</v>
      </c>
      <c r="I8189" t="s">
        <v>135</v>
      </c>
      <c r="J8189" t="s">
        <v>136</v>
      </c>
      <c r="K8189" t="s">
        <v>137</v>
      </c>
      <c r="L8189" t="s">
        <v>23323</v>
      </c>
      <c r="M8189" t="s">
        <v>23324</v>
      </c>
      <c r="N8189">
        <v>0.89583333300000001</v>
      </c>
      <c r="O8189">
        <v>0</v>
      </c>
      <c r="P8189">
        <v>2</v>
      </c>
      <c r="Q8189">
        <v>0</v>
      </c>
      <c r="R8189">
        <v>4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0.29044000521891666</v>
      </c>
      <c r="Y8189">
        <v>0</v>
      </c>
      <c r="Z8189">
        <v>0.78086045907919988</v>
      </c>
      <c r="AA8189">
        <v>0</v>
      </c>
      <c r="AB8189">
        <v>0</v>
      </c>
      <c r="AC8189">
        <v>0</v>
      </c>
      <c r="AD8189">
        <v>0</v>
      </c>
      <c r="AE8189">
        <v>1.0713004642981165</v>
      </c>
    </row>
    <row r="8190" spans="1:31" x14ac:dyDescent="0.25">
      <c r="A8190">
        <v>1736021</v>
      </c>
      <c r="B8190">
        <v>1</v>
      </c>
      <c r="C8190" t="s">
        <v>80</v>
      </c>
      <c r="D8190" t="s">
        <v>110</v>
      </c>
      <c r="E8190" t="s">
        <v>131</v>
      </c>
      <c r="F8190" t="s">
        <v>23209</v>
      </c>
      <c r="G8190" t="s">
        <v>133</v>
      </c>
      <c r="H8190" t="s">
        <v>134</v>
      </c>
      <c r="I8190" t="s">
        <v>135</v>
      </c>
      <c r="J8190" t="s">
        <v>136</v>
      </c>
      <c r="K8190" t="s">
        <v>137</v>
      </c>
      <c r="L8190" t="s">
        <v>23325</v>
      </c>
      <c r="M8190" t="s">
        <v>23326</v>
      </c>
      <c r="N8190">
        <v>2.7269444439999999</v>
      </c>
      <c r="O8190">
        <v>0</v>
      </c>
      <c r="P8190">
        <v>1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0.96188191679100887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0.96188191679100887</v>
      </c>
    </row>
    <row r="8191" spans="1:31" x14ac:dyDescent="0.25">
      <c r="A8191">
        <v>1736024</v>
      </c>
      <c r="B8191">
        <v>1</v>
      </c>
      <c r="C8191" t="s">
        <v>81</v>
      </c>
      <c r="D8191" t="s">
        <v>127</v>
      </c>
      <c r="E8191" t="s">
        <v>131</v>
      </c>
      <c r="F8191" t="s">
        <v>23327</v>
      </c>
      <c r="G8191" t="s">
        <v>157</v>
      </c>
      <c r="H8191" t="s">
        <v>134</v>
      </c>
      <c r="I8191" t="s">
        <v>135</v>
      </c>
      <c r="J8191" t="s">
        <v>136</v>
      </c>
      <c r="K8191" t="s">
        <v>137</v>
      </c>
      <c r="L8191" t="s">
        <v>23328</v>
      </c>
      <c r="M8191" t="s">
        <v>23329</v>
      </c>
      <c r="N8191">
        <v>3.5619444439999999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1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</row>
    <row r="8192" spans="1:31" x14ac:dyDescent="0.25">
      <c r="A8192">
        <v>1736025</v>
      </c>
      <c r="B8192">
        <v>1</v>
      </c>
      <c r="C8192" t="s">
        <v>80</v>
      </c>
      <c r="D8192" t="s">
        <v>83</v>
      </c>
      <c r="E8192" t="s">
        <v>131</v>
      </c>
      <c r="F8192" t="s">
        <v>23330</v>
      </c>
      <c r="G8192" t="s">
        <v>238</v>
      </c>
      <c r="H8192" t="s">
        <v>134</v>
      </c>
      <c r="I8192" t="s">
        <v>135</v>
      </c>
      <c r="J8192" t="s">
        <v>136</v>
      </c>
      <c r="K8192" t="s">
        <v>137</v>
      </c>
      <c r="L8192" t="s">
        <v>23331</v>
      </c>
      <c r="M8192" t="s">
        <v>23332</v>
      </c>
      <c r="N8192">
        <v>0.73888888799999997</v>
      </c>
      <c r="O8192">
        <v>0</v>
      </c>
      <c r="P8192">
        <v>5</v>
      </c>
      <c r="Q8192">
        <v>0</v>
      </c>
      <c r="R8192">
        <v>0</v>
      </c>
      <c r="S8192">
        <v>0</v>
      </c>
      <c r="T8192">
        <v>1</v>
      </c>
      <c r="U8192">
        <v>0</v>
      </c>
      <c r="V8192">
        <v>0</v>
      </c>
      <c r="W8192">
        <v>0</v>
      </c>
      <c r="X8192">
        <v>0.64583250669990555</v>
      </c>
      <c r="Y8192">
        <v>0</v>
      </c>
      <c r="Z8192">
        <v>0</v>
      </c>
      <c r="AA8192">
        <v>0</v>
      </c>
      <c r="AB8192">
        <v>0.18770299530198892</v>
      </c>
      <c r="AC8192">
        <v>0</v>
      </c>
      <c r="AD8192">
        <v>0</v>
      </c>
      <c r="AE8192">
        <v>0.83353550200189441</v>
      </c>
    </row>
    <row r="8193" spans="1:31" x14ac:dyDescent="0.25">
      <c r="A8193">
        <v>1736028</v>
      </c>
      <c r="B8193">
        <v>1</v>
      </c>
      <c r="C8193" t="s">
        <v>81</v>
      </c>
      <c r="D8193" t="s">
        <v>112</v>
      </c>
      <c r="E8193" t="s">
        <v>131</v>
      </c>
      <c r="F8193" t="s">
        <v>23333</v>
      </c>
      <c r="G8193" t="s">
        <v>133</v>
      </c>
      <c r="H8193" t="s">
        <v>134</v>
      </c>
      <c r="I8193" t="s">
        <v>135</v>
      </c>
      <c r="J8193" t="s">
        <v>136</v>
      </c>
      <c r="K8193" t="s">
        <v>137</v>
      </c>
      <c r="L8193" t="s">
        <v>23334</v>
      </c>
      <c r="M8193" t="s">
        <v>23335</v>
      </c>
      <c r="N8193">
        <v>2.4027777769999998</v>
      </c>
      <c r="O8193">
        <v>0</v>
      </c>
      <c r="P8193">
        <v>1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0.31577556401707996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0.31577556401707996</v>
      </c>
    </row>
    <row r="8194" spans="1:31" x14ac:dyDescent="0.25">
      <c r="A8194">
        <v>1736029</v>
      </c>
      <c r="B8194">
        <v>1</v>
      </c>
      <c r="C8194" t="s">
        <v>80</v>
      </c>
      <c r="D8194" t="s">
        <v>82</v>
      </c>
      <c r="E8194" t="s">
        <v>441</v>
      </c>
      <c r="F8194" t="s">
        <v>23336</v>
      </c>
      <c r="G8194" t="s">
        <v>162</v>
      </c>
      <c r="H8194" t="s">
        <v>134</v>
      </c>
      <c r="I8194" t="s">
        <v>135</v>
      </c>
      <c r="J8194" t="s">
        <v>136</v>
      </c>
      <c r="K8194" t="s">
        <v>137</v>
      </c>
      <c r="L8194" t="s">
        <v>23337</v>
      </c>
      <c r="M8194" t="s">
        <v>23338</v>
      </c>
      <c r="N8194">
        <v>1.0830555550000001</v>
      </c>
      <c r="O8194">
        <v>0</v>
      </c>
      <c r="P8194">
        <v>1</v>
      </c>
      <c r="Q8194">
        <v>0</v>
      </c>
      <c r="R8194">
        <v>0</v>
      </c>
      <c r="S8194">
        <v>0</v>
      </c>
      <c r="T8194">
        <v>32</v>
      </c>
      <c r="U8194">
        <v>0</v>
      </c>
      <c r="V8194">
        <v>0</v>
      </c>
      <c r="W8194">
        <v>0</v>
      </c>
      <c r="X8194">
        <v>1.0837532439633334E-2</v>
      </c>
      <c r="Y8194">
        <v>0</v>
      </c>
      <c r="Z8194">
        <v>0</v>
      </c>
      <c r="AA8194">
        <v>0</v>
      </c>
      <c r="AB8194">
        <v>49.658732770724981</v>
      </c>
      <c r="AC8194">
        <v>0</v>
      </c>
      <c r="AD8194">
        <v>0</v>
      </c>
      <c r="AE8194">
        <v>49.669570303164612</v>
      </c>
    </row>
    <row r="8195" spans="1:31" x14ac:dyDescent="0.25">
      <c r="A8195">
        <v>1736034</v>
      </c>
      <c r="B8195">
        <v>1</v>
      </c>
      <c r="C8195" t="s">
        <v>80</v>
      </c>
      <c r="D8195" t="s">
        <v>95</v>
      </c>
      <c r="E8195" t="s">
        <v>160</v>
      </c>
      <c r="F8195" t="s">
        <v>23339</v>
      </c>
      <c r="G8195" t="s">
        <v>429</v>
      </c>
      <c r="H8195" t="s">
        <v>134</v>
      </c>
      <c r="I8195" t="s">
        <v>135</v>
      </c>
      <c r="J8195" t="s">
        <v>136</v>
      </c>
      <c r="K8195" t="s">
        <v>137</v>
      </c>
      <c r="L8195" t="s">
        <v>23340</v>
      </c>
      <c r="M8195" t="s">
        <v>23341</v>
      </c>
      <c r="N8195">
        <v>0.88138888800000004</v>
      </c>
      <c r="O8195">
        <v>0</v>
      </c>
      <c r="P8195">
        <v>69</v>
      </c>
      <c r="Q8195">
        <v>0</v>
      </c>
      <c r="R8195">
        <v>0</v>
      </c>
      <c r="S8195">
        <v>0</v>
      </c>
      <c r="T8195">
        <v>3</v>
      </c>
      <c r="U8195">
        <v>0</v>
      </c>
      <c r="V8195">
        <v>0</v>
      </c>
      <c r="W8195">
        <v>0</v>
      </c>
      <c r="X8195">
        <v>14.301893617443</v>
      </c>
      <c r="Y8195">
        <v>0</v>
      </c>
      <c r="Z8195">
        <v>0</v>
      </c>
      <c r="AA8195">
        <v>0</v>
      </c>
      <c r="AB8195">
        <v>8.2683947016717454</v>
      </c>
      <c r="AC8195">
        <v>0</v>
      </c>
      <c r="AD8195">
        <v>0</v>
      </c>
      <c r="AE8195">
        <v>22.570288319114745</v>
      </c>
    </row>
    <row r="8196" spans="1:31" x14ac:dyDescent="0.25">
      <c r="A8196">
        <v>1736037</v>
      </c>
      <c r="B8196">
        <v>1</v>
      </c>
      <c r="C8196" t="s">
        <v>80</v>
      </c>
      <c r="D8196" t="s">
        <v>84</v>
      </c>
      <c r="E8196" t="s">
        <v>131</v>
      </c>
      <c r="F8196" t="s">
        <v>2711</v>
      </c>
      <c r="G8196" t="s">
        <v>133</v>
      </c>
      <c r="H8196" t="s">
        <v>134</v>
      </c>
      <c r="I8196" t="s">
        <v>135</v>
      </c>
      <c r="J8196" t="s">
        <v>136</v>
      </c>
      <c r="K8196" t="s">
        <v>137</v>
      </c>
      <c r="L8196" t="s">
        <v>23342</v>
      </c>
      <c r="M8196" t="s">
        <v>23343</v>
      </c>
      <c r="N8196">
        <v>2.5527777770000002</v>
      </c>
      <c r="O8196">
        <v>0</v>
      </c>
      <c r="P8196">
        <v>4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2.446102801632478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2.446102801632478</v>
      </c>
    </row>
    <row r="8197" spans="1:31" x14ac:dyDescent="0.25">
      <c r="A8197">
        <v>1736038</v>
      </c>
      <c r="B8197">
        <v>1</v>
      </c>
      <c r="C8197" t="s">
        <v>80</v>
      </c>
      <c r="D8197" t="s">
        <v>102</v>
      </c>
      <c r="E8197" t="s">
        <v>189</v>
      </c>
      <c r="F8197" t="s">
        <v>8057</v>
      </c>
      <c r="G8197" t="s">
        <v>316</v>
      </c>
      <c r="H8197" t="s">
        <v>143</v>
      </c>
      <c r="I8197" t="s">
        <v>135</v>
      </c>
      <c r="J8197" t="s">
        <v>136</v>
      </c>
      <c r="K8197" t="s">
        <v>137</v>
      </c>
      <c r="L8197" t="s">
        <v>23344</v>
      </c>
      <c r="M8197" t="s">
        <v>23345</v>
      </c>
      <c r="N8197">
        <v>0.20749999999999999</v>
      </c>
      <c r="O8197">
        <v>0</v>
      </c>
      <c r="P8197">
        <v>29</v>
      </c>
      <c r="Q8197">
        <v>0</v>
      </c>
      <c r="R8197">
        <v>9</v>
      </c>
      <c r="S8197">
        <v>0</v>
      </c>
      <c r="T8197">
        <v>2</v>
      </c>
      <c r="U8197">
        <v>0</v>
      </c>
      <c r="V8197">
        <v>0</v>
      </c>
      <c r="W8197">
        <v>0</v>
      </c>
      <c r="X8197">
        <v>1.9505117714909779</v>
      </c>
      <c r="Y8197">
        <v>0</v>
      </c>
      <c r="Z8197">
        <v>0.31989929345421009</v>
      </c>
      <c r="AA8197">
        <v>0</v>
      </c>
      <c r="AB8197">
        <v>0.13652684024115752</v>
      </c>
      <c r="AC8197">
        <v>0</v>
      </c>
      <c r="AD8197">
        <v>0</v>
      </c>
      <c r="AE8197">
        <v>2.4069379051863455</v>
      </c>
    </row>
    <row r="8198" spans="1:31" x14ac:dyDescent="0.25">
      <c r="A8198">
        <v>1736041</v>
      </c>
      <c r="B8198">
        <v>1</v>
      </c>
      <c r="C8198" t="s">
        <v>80</v>
      </c>
      <c r="D8198" t="s">
        <v>89</v>
      </c>
      <c r="E8198" t="s">
        <v>160</v>
      </c>
      <c r="F8198" t="s">
        <v>23346</v>
      </c>
      <c r="G8198" t="s">
        <v>162</v>
      </c>
      <c r="H8198" t="s">
        <v>134</v>
      </c>
      <c r="I8198" t="s">
        <v>135</v>
      </c>
      <c r="J8198" t="s">
        <v>136</v>
      </c>
      <c r="K8198" t="s">
        <v>137</v>
      </c>
      <c r="L8198" t="s">
        <v>23347</v>
      </c>
      <c r="M8198" t="s">
        <v>23348</v>
      </c>
      <c r="N8198">
        <v>0.57416666599999999</v>
      </c>
      <c r="O8198">
        <v>0</v>
      </c>
      <c r="P8198">
        <v>42</v>
      </c>
      <c r="Q8198">
        <v>0</v>
      </c>
      <c r="R8198">
        <v>0</v>
      </c>
      <c r="S8198">
        <v>0</v>
      </c>
      <c r="T8198">
        <v>3</v>
      </c>
      <c r="U8198">
        <v>0</v>
      </c>
      <c r="V8198">
        <v>0</v>
      </c>
      <c r="W8198">
        <v>0</v>
      </c>
      <c r="X8198">
        <v>33.097504917301123</v>
      </c>
      <c r="Y8198">
        <v>0</v>
      </c>
      <c r="Z8198">
        <v>0</v>
      </c>
      <c r="AA8198">
        <v>0</v>
      </c>
      <c r="AB8198">
        <v>1.1099330939453251</v>
      </c>
      <c r="AC8198">
        <v>0</v>
      </c>
      <c r="AD8198">
        <v>0</v>
      </c>
      <c r="AE8198">
        <v>34.207438011246445</v>
      </c>
    </row>
    <row r="8199" spans="1:31" x14ac:dyDescent="0.25">
      <c r="A8199">
        <v>1736042</v>
      </c>
      <c r="B8199">
        <v>1</v>
      </c>
      <c r="C8199" t="s">
        <v>80</v>
      </c>
      <c r="D8199" t="s">
        <v>83</v>
      </c>
      <c r="E8199" t="s">
        <v>131</v>
      </c>
      <c r="F8199" t="s">
        <v>23349</v>
      </c>
      <c r="G8199" t="s">
        <v>238</v>
      </c>
      <c r="H8199" t="s">
        <v>134</v>
      </c>
      <c r="I8199" t="s">
        <v>135</v>
      </c>
      <c r="J8199" t="s">
        <v>136</v>
      </c>
      <c r="K8199" t="s">
        <v>137</v>
      </c>
      <c r="L8199" t="s">
        <v>23350</v>
      </c>
      <c r="M8199" t="s">
        <v>23351</v>
      </c>
      <c r="N8199">
        <v>1.3372222220000001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1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1.1322950935218747</v>
      </c>
      <c r="AC8199">
        <v>0</v>
      </c>
      <c r="AD8199">
        <v>0</v>
      </c>
      <c r="AE8199">
        <v>1.1322950935218747</v>
      </c>
    </row>
    <row r="8200" spans="1:31" x14ac:dyDescent="0.25">
      <c r="A8200">
        <v>1736044</v>
      </c>
      <c r="B8200">
        <v>1</v>
      </c>
      <c r="C8200" t="s">
        <v>81</v>
      </c>
      <c r="D8200" t="s">
        <v>127</v>
      </c>
      <c r="E8200" t="s">
        <v>189</v>
      </c>
      <c r="F8200" t="s">
        <v>23352</v>
      </c>
      <c r="G8200" t="s">
        <v>147</v>
      </c>
      <c r="H8200" t="s">
        <v>143</v>
      </c>
      <c r="I8200" t="s">
        <v>135</v>
      </c>
      <c r="J8200" t="s">
        <v>136</v>
      </c>
      <c r="K8200" t="s">
        <v>137</v>
      </c>
      <c r="L8200" t="s">
        <v>23353</v>
      </c>
      <c r="M8200" t="s">
        <v>23354</v>
      </c>
      <c r="N8200">
        <v>0.61388888799999997</v>
      </c>
      <c r="O8200">
        <v>6</v>
      </c>
      <c r="P8200">
        <v>3</v>
      </c>
      <c r="Q8200">
        <v>228</v>
      </c>
      <c r="R8200">
        <v>37</v>
      </c>
      <c r="S8200">
        <v>10</v>
      </c>
      <c r="T8200">
        <v>1</v>
      </c>
      <c r="U8200">
        <v>0</v>
      </c>
      <c r="V8200">
        <v>0</v>
      </c>
      <c r="W8200">
        <v>1.6122901004198085</v>
      </c>
      <c r="X8200">
        <v>1.1960554729800084</v>
      </c>
      <c r="Y8200">
        <v>129.59927421539382</v>
      </c>
      <c r="Z8200">
        <v>33.286015940210376</v>
      </c>
      <c r="AA8200">
        <v>18.063736940184288</v>
      </c>
      <c r="AB8200">
        <v>3.8312826118991672E-2</v>
      </c>
      <c r="AC8200">
        <v>0</v>
      </c>
      <c r="AD8200">
        <v>0</v>
      </c>
      <c r="AE8200">
        <v>183.79568549530728</v>
      </c>
    </row>
    <row r="8201" spans="1:31" x14ac:dyDescent="0.25">
      <c r="A8201">
        <v>1736047</v>
      </c>
      <c r="B8201">
        <v>1</v>
      </c>
      <c r="C8201" t="s">
        <v>81</v>
      </c>
      <c r="D8201" t="s">
        <v>118</v>
      </c>
      <c r="E8201" t="s">
        <v>189</v>
      </c>
      <c r="F8201" t="s">
        <v>12802</v>
      </c>
      <c r="G8201" t="s">
        <v>152</v>
      </c>
      <c r="H8201" t="s">
        <v>143</v>
      </c>
      <c r="I8201" t="s">
        <v>135</v>
      </c>
      <c r="J8201" t="s">
        <v>136</v>
      </c>
      <c r="K8201" t="s">
        <v>153</v>
      </c>
      <c r="L8201" t="s">
        <v>23355</v>
      </c>
      <c r="M8201" t="s">
        <v>23356</v>
      </c>
      <c r="N8201">
        <v>0.66500000000000004</v>
      </c>
      <c r="O8201">
        <v>2</v>
      </c>
      <c r="P8201">
        <v>1141</v>
      </c>
      <c r="Q8201">
        <v>140</v>
      </c>
      <c r="R8201">
        <v>288</v>
      </c>
      <c r="S8201">
        <v>18</v>
      </c>
      <c r="T8201">
        <v>131</v>
      </c>
      <c r="U8201">
        <v>2</v>
      </c>
      <c r="V8201">
        <v>1</v>
      </c>
      <c r="W8201">
        <v>0.33163010193764503</v>
      </c>
      <c r="X8201">
        <v>146.90594822424603</v>
      </c>
      <c r="Y8201">
        <v>85.404247670964864</v>
      </c>
      <c r="Z8201">
        <v>154.70436353697761</v>
      </c>
      <c r="AA8201">
        <v>38.251998671696953</v>
      </c>
      <c r="AB8201">
        <v>46.691266119271113</v>
      </c>
      <c r="AC8201">
        <v>102.93360062125056</v>
      </c>
      <c r="AD8201">
        <v>7.0373528728581762</v>
      </c>
      <c r="AE8201">
        <v>582.26040781920301</v>
      </c>
    </row>
    <row r="8202" spans="1:31" x14ac:dyDescent="0.25">
      <c r="A8202">
        <v>1736048</v>
      </c>
      <c r="B8202">
        <v>1</v>
      </c>
      <c r="C8202" t="s">
        <v>80</v>
      </c>
      <c r="D8202" t="s">
        <v>104</v>
      </c>
      <c r="E8202" t="s">
        <v>171</v>
      </c>
      <c r="F8202" t="s">
        <v>23357</v>
      </c>
      <c r="G8202" t="s">
        <v>295</v>
      </c>
      <c r="H8202" t="s">
        <v>143</v>
      </c>
      <c r="I8202" t="s">
        <v>135</v>
      </c>
      <c r="J8202" t="s">
        <v>136</v>
      </c>
      <c r="K8202" t="s">
        <v>137</v>
      </c>
      <c r="L8202" t="s">
        <v>23358</v>
      </c>
      <c r="M8202" t="s">
        <v>23359</v>
      </c>
      <c r="N8202">
        <v>2.1516666660000001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1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699.77567242251007</v>
      </c>
      <c r="AD8202">
        <v>0</v>
      </c>
      <c r="AE8202">
        <v>699.77567242251007</v>
      </c>
    </row>
    <row r="8203" spans="1:31" x14ac:dyDescent="0.25">
      <c r="A8203">
        <v>1736049</v>
      </c>
      <c r="B8203">
        <v>1</v>
      </c>
      <c r="C8203" t="s">
        <v>80</v>
      </c>
      <c r="D8203" t="s">
        <v>103</v>
      </c>
      <c r="E8203" t="s">
        <v>160</v>
      </c>
      <c r="F8203" t="s">
        <v>23360</v>
      </c>
      <c r="G8203" t="s">
        <v>162</v>
      </c>
      <c r="H8203" t="s">
        <v>134</v>
      </c>
      <c r="I8203" t="s">
        <v>135</v>
      </c>
      <c r="J8203" t="s">
        <v>136</v>
      </c>
      <c r="K8203" t="s">
        <v>137</v>
      </c>
      <c r="L8203" t="s">
        <v>23361</v>
      </c>
      <c r="M8203" t="s">
        <v>23362</v>
      </c>
      <c r="N8203">
        <v>0.47194444400000002</v>
      </c>
      <c r="O8203">
        <v>0</v>
      </c>
      <c r="P8203">
        <v>21</v>
      </c>
      <c r="Q8203">
        <v>0</v>
      </c>
      <c r="R8203">
        <v>0</v>
      </c>
      <c r="S8203">
        <v>0</v>
      </c>
      <c r="T8203">
        <v>1</v>
      </c>
      <c r="U8203">
        <v>0</v>
      </c>
      <c r="V8203">
        <v>0</v>
      </c>
      <c r="W8203">
        <v>0</v>
      </c>
      <c r="X8203">
        <v>1.8273043771885875</v>
      </c>
      <c r="Y8203">
        <v>0</v>
      </c>
      <c r="Z8203">
        <v>0</v>
      </c>
      <c r="AA8203">
        <v>0</v>
      </c>
      <c r="AB8203">
        <v>3.8471550707895832E-2</v>
      </c>
      <c r="AC8203">
        <v>0</v>
      </c>
      <c r="AD8203">
        <v>0</v>
      </c>
      <c r="AE8203">
        <v>1.8657759278964834</v>
      </c>
    </row>
    <row r="8204" spans="1:31" x14ac:dyDescent="0.25">
      <c r="A8204">
        <v>1736050</v>
      </c>
      <c r="B8204">
        <v>1</v>
      </c>
      <c r="C8204" t="s">
        <v>80</v>
      </c>
      <c r="D8204" t="s">
        <v>83</v>
      </c>
      <c r="E8204" t="s">
        <v>189</v>
      </c>
      <c r="F8204" t="s">
        <v>9244</v>
      </c>
      <c r="G8204" t="s">
        <v>316</v>
      </c>
      <c r="H8204" t="s">
        <v>143</v>
      </c>
      <c r="I8204" t="s">
        <v>455</v>
      </c>
      <c r="J8204" t="s">
        <v>136</v>
      </c>
      <c r="K8204" t="s">
        <v>137</v>
      </c>
      <c r="L8204" t="s">
        <v>23363</v>
      </c>
      <c r="M8204" t="s">
        <v>23364</v>
      </c>
      <c r="N8204">
        <v>3.1111111E-2</v>
      </c>
      <c r="O8204">
        <v>3</v>
      </c>
      <c r="P8204">
        <v>192</v>
      </c>
      <c r="Q8204">
        <v>5</v>
      </c>
      <c r="R8204">
        <v>11</v>
      </c>
      <c r="S8204">
        <v>4</v>
      </c>
      <c r="T8204">
        <v>18</v>
      </c>
      <c r="U8204">
        <v>1</v>
      </c>
      <c r="V8204">
        <v>0</v>
      </c>
      <c r="W8204">
        <v>0.31770866238508444</v>
      </c>
      <c r="X8204">
        <v>1.8168456761412217</v>
      </c>
      <c r="Y8204">
        <v>0.15170597039901335</v>
      </c>
      <c r="Z8204">
        <v>0.11800837766330668</v>
      </c>
      <c r="AA8204">
        <v>0.20799047008335558</v>
      </c>
      <c r="AB8204">
        <v>0.29841246881441341</v>
      </c>
      <c r="AC8204">
        <v>0.42445084229631996</v>
      </c>
      <c r="AD8204">
        <v>0</v>
      </c>
      <c r="AE8204">
        <v>3.3351224677827149</v>
      </c>
    </row>
    <row r="8205" spans="1:31" x14ac:dyDescent="0.25">
      <c r="A8205">
        <v>1736052</v>
      </c>
      <c r="B8205">
        <v>1</v>
      </c>
      <c r="C8205" t="s">
        <v>80</v>
      </c>
      <c r="D8205" t="s">
        <v>98</v>
      </c>
      <c r="E8205" t="s">
        <v>140</v>
      </c>
      <c r="F8205" t="s">
        <v>23365</v>
      </c>
      <c r="G8205" t="s">
        <v>316</v>
      </c>
      <c r="H8205" t="s">
        <v>143</v>
      </c>
      <c r="I8205" t="s">
        <v>135</v>
      </c>
      <c r="J8205" t="s">
        <v>136</v>
      </c>
      <c r="K8205" t="s">
        <v>137</v>
      </c>
      <c r="L8205" t="s">
        <v>23366</v>
      </c>
      <c r="M8205" t="s">
        <v>23367</v>
      </c>
      <c r="N8205">
        <v>0.25055555499999999</v>
      </c>
      <c r="O8205">
        <v>0</v>
      </c>
      <c r="P8205">
        <v>2137</v>
      </c>
      <c r="Q8205">
        <v>22</v>
      </c>
      <c r="R8205">
        <v>647</v>
      </c>
      <c r="S8205">
        <v>36</v>
      </c>
      <c r="T8205">
        <v>537</v>
      </c>
      <c r="U8205">
        <v>2</v>
      </c>
      <c r="V8205">
        <v>0</v>
      </c>
      <c r="W8205">
        <v>0</v>
      </c>
      <c r="X8205">
        <v>143.26055143792959</v>
      </c>
      <c r="Y8205">
        <v>19.051094622183335</v>
      </c>
      <c r="Z8205">
        <v>88.921323096961302</v>
      </c>
      <c r="AA8205">
        <v>26.788915022039056</v>
      </c>
      <c r="AB8205">
        <v>79.292939996255697</v>
      </c>
      <c r="AC8205">
        <v>44.238231873970413</v>
      </c>
      <c r="AD8205">
        <v>0</v>
      </c>
      <c r="AE8205">
        <v>401.55305604933943</v>
      </c>
    </row>
    <row r="8206" spans="1:31" x14ac:dyDescent="0.25">
      <c r="A8206">
        <v>1736053</v>
      </c>
      <c r="B8206">
        <v>1</v>
      </c>
      <c r="C8206" t="s">
        <v>80</v>
      </c>
      <c r="D8206" t="s">
        <v>104</v>
      </c>
      <c r="E8206" t="s">
        <v>131</v>
      </c>
      <c r="F8206" t="s">
        <v>23368</v>
      </c>
      <c r="G8206" t="s">
        <v>133</v>
      </c>
      <c r="H8206" t="s">
        <v>134</v>
      </c>
      <c r="I8206" t="s">
        <v>135</v>
      </c>
      <c r="J8206" t="s">
        <v>136</v>
      </c>
      <c r="K8206" t="s">
        <v>137</v>
      </c>
      <c r="L8206" t="s">
        <v>23369</v>
      </c>
      <c r="M8206" t="s">
        <v>23370</v>
      </c>
      <c r="N8206">
        <v>1.5408333329999999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1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0.82853490422894893</v>
      </c>
      <c r="AC8206">
        <v>0</v>
      </c>
      <c r="AD8206">
        <v>0</v>
      </c>
      <c r="AE8206">
        <v>0.82853490422894893</v>
      </c>
    </row>
    <row r="8207" spans="1:31" x14ac:dyDescent="0.25">
      <c r="A8207">
        <v>1736060</v>
      </c>
      <c r="B8207">
        <v>1</v>
      </c>
      <c r="C8207" t="s">
        <v>81</v>
      </c>
      <c r="D8207" t="s">
        <v>128</v>
      </c>
      <c r="E8207" t="s">
        <v>160</v>
      </c>
      <c r="F8207" t="s">
        <v>23371</v>
      </c>
      <c r="G8207" t="s">
        <v>326</v>
      </c>
      <c r="H8207" t="s">
        <v>134</v>
      </c>
      <c r="I8207" t="s">
        <v>135</v>
      </c>
      <c r="J8207" t="s">
        <v>136</v>
      </c>
      <c r="K8207" t="s">
        <v>137</v>
      </c>
      <c r="L8207" t="s">
        <v>23372</v>
      </c>
      <c r="M8207" t="s">
        <v>23373</v>
      </c>
      <c r="N8207">
        <v>1.625</v>
      </c>
      <c r="O8207">
        <v>0</v>
      </c>
      <c r="P8207">
        <v>84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40.566502557008704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40.566502557008704</v>
      </c>
    </row>
    <row r="8208" spans="1:31" x14ac:dyDescent="0.25">
      <c r="A8208">
        <v>1736061</v>
      </c>
      <c r="B8208">
        <v>1</v>
      </c>
      <c r="C8208" t="s">
        <v>81</v>
      </c>
      <c r="D8208" t="s">
        <v>118</v>
      </c>
      <c r="E8208" t="s">
        <v>160</v>
      </c>
      <c r="F8208" t="s">
        <v>23374</v>
      </c>
      <c r="G8208" t="s">
        <v>162</v>
      </c>
      <c r="H8208" t="s">
        <v>134</v>
      </c>
      <c r="I8208" t="s">
        <v>135</v>
      </c>
      <c r="J8208" t="s">
        <v>136</v>
      </c>
      <c r="K8208" t="s">
        <v>137</v>
      </c>
      <c r="L8208" t="s">
        <v>23375</v>
      </c>
      <c r="M8208" t="s">
        <v>23376</v>
      </c>
      <c r="N8208">
        <v>0.51249999999999996</v>
      </c>
      <c r="O8208">
        <v>0</v>
      </c>
      <c r="P8208">
        <v>30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3.3641706188019991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3.3641706188019991</v>
      </c>
    </row>
    <row r="8209" spans="1:31" x14ac:dyDescent="0.25">
      <c r="A8209">
        <v>1736063</v>
      </c>
      <c r="B8209">
        <v>1</v>
      </c>
      <c r="C8209" t="s">
        <v>81</v>
      </c>
      <c r="D8209" t="s">
        <v>113</v>
      </c>
      <c r="E8209" t="s">
        <v>160</v>
      </c>
      <c r="F8209" t="s">
        <v>23377</v>
      </c>
      <c r="G8209" t="s">
        <v>162</v>
      </c>
      <c r="H8209" t="s">
        <v>134</v>
      </c>
      <c r="I8209" t="s">
        <v>135</v>
      </c>
      <c r="J8209" t="s">
        <v>136</v>
      </c>
      <c r="K8209" t="s">
        <v>137</v>
      </c>
      <c r="L8209" t="s">
        <v>23378</v>
      </c>
      <c r="M8209" t="s">
        <v>23379</v>
      </c>
      <c r="N8209">
        <v>1.3316666660000001</v>
      </c>
      <c r="O8209">
        <v>0</v>
      </c>
      <c r="P8209">
        <v>5</v>
      </c>
      <c r="Q8209">
        <v>0</v>
      </c>
      <c r="R8209">
        <v>3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0.1407069994527167</v>
      </c>
      <c r="Y8209">
        <v>0</v>
      </c>
      <c r="Z8209">
        <v>0.70944716381802664</v>
      </c>
      <c r="AA8209">
        <v>0</v>
      </c>
      <c r="AB8209">
        <v>0</v>
      </c>
      <c r="AC8209">
        <v>0</v>
      </c>
      <c r="AD8209">
        <v>0</v>
      </c>
      <c r="AE8209">
        <v>0.85015416327074333</v>
      </c>
    </row>
    <row r="8210" spans="1:31" x14ac:dyDescent="0.25">
      <c r="A8210">
        <v>1736064</v>
      </c>
      <c r="B8210">
        <v>1</v>
      </c>
      <c r="C8210" t="s">
        <v>80</v>
      </c>
      <c r="D8210" t="s">
        <v>98</v>
      </c>
      <c r="E8210" t="s">
        <v>160</v>
      </c>
      <c r="F8210" t="s">
        <v>23380</v>
      </c>
      <c r="G8210" t="s">
        <v>162</v>
      </c>
      <c r="H8210" t="s">
        <v>134</v>
      </c>
      <c r="I8210" t="s">
        <v>135</v>
      </c>
      <c r="J8210" t="s">
        <v>136</v>
      </c>
      <c r="K8210" t="s">
        <v>137</v>
      </c>
      <c r="L8210" t="s">
        <v>23381</v>
      </c>
      <c r="M8210" t="s">
        <v>23382</v>
      </c>
      <c r="N8210">
        <v>1.3819444439999999</v>
      </c>
      <c r="O8210">
        <v>0</v>
      </c>
      <c r="P8210">
        <v>16</v>
      </c>
      <c r="Q8210">
        <v>0</v>
      </c>
      <c r="R8210">
        <v>2</v>
      </c>
      <c r="S8210">
        <v>0</v>
      </c>
      <c r="T8210">
        <v>1</v>
      </c>
      <c r="U8210">
        <v>0</v>
      </c>
      <c r="V8210">
        <v>0</v>
      </c>
      <c r="W8210">
        <v>0</v>
      </c>
      <c r="X8210">
        <v>4.6905946665209779</v>
      </c>
      <c r="Y8210">
        <v>0</v>
      </c>
      <c r="Z8210">
        <v>2.8747706516307971</v>
      </c>
      <c r="AA8210">
        <v>0</v>
      </c>
      <c r="AB8210">
        <v>0</v>
      </c>
      <c r="AC8210">
        <v>0</v>
      </c>
      <c r="AD8210">
        <v>0</v>
      </c>
      <c r="AE8210">
        <v>7.565365318151775</v>
      </c>
    </row>
    <row r="8211" spans="1:31" x14ac:dyDescent="0.25">
      <c r="A8211">
        <v>1736066</v>
      </c>
      <c r="B8211">
        <v>1</v>
      </c>
      <c r="C8211" t="s">
        <v>80</v>
      </c>
      <c r="D8211" t="s">
        <v>108</v>
      </c>
      <c r="E8211" t="s">
        <v>131</v>
      </c>
      <c r="F8211" t="s">
        <v>23383</v>
      </c>
      <c r="G8211" t="s">
        <v>133</v>
      </c>
      <c r="H8211" t="s">
        <v>134</v>
      </c>
      <c r="I8211" t="s">
        <v>135</v>
      </c>
      <c r="J8211" t="s">
        <v>136</v>
      </c>
      <c r="K8211" t="s">
        <v>137</v>
      </c>
      <c r="L8211" t="s">
        <v>23384</v>
      </c>
      <c r="M8211" t="s">
        <v>23385</v>
      </c>
      <c r="N8211">
        <v>1.96</v>
      </c>
      <c r="O8211">
        <v>0</v>
      </c>
      <c r="P8211">
        <v>1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0.29836782914661553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0.29836782914661553</v>
      </c>
    </row>
    <row r="8212" spans="1:31" x14ac:dyDescent="0.25">
      <c r="A8212">
        <v>1736069</v>
      </c>
      <c r="B8212">
        <v>1</v>
      </c>
      <c r="C8212" t="s">
        <v>80</v>
      </c>
      <c r="D8212" t="s">
        <v>100</v>
      </c>
      <c r="E8212" t="s">
        <v>131</v>
      </c>
      <c r="F8212" t="s">
        <v>23386</v>
      </c>
      <c r="G8212" t="s">
        <v>133</v>
      </c>
      <c r="H8212" t="s">
        <v>134</v>
      </c>
      <c r="I8212" t="s">
        <v>135</v>
      </c>
      <c r="J8212" t="s">
        <v>136</v>
      </c>
      <c r="K8212" t="s">
        <v>137</v>
      </c>
      <c r="L8212" t="s">
        <v>23387</v>
      </c>
      <c r="M8212" t="s">
        <v>23388</v>
      </c>
      <c r="N8212">
        <v>2.0263888880000001</v>
      </c>
      <c r="O8212">
        <v>0</v>
      </c>
      <c r="P8212">
        <v>1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0.34402033469673254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0.34402033469673254</v>
      </c>
    </row>
    <row r="8213" spans="1:31" x14ac:dyDescent="0.25">
      <c r="A8213">
        <v>1736070</v>
      </c>
      <c r="B8213">
        <v>1</v>
      </c>
      <c r="C8213" t="s">
        <v>80</v>
      </c>
      <c r="D8213" t="s">
        <v>96</v>
      </c>
      <c r="E8213" t="s">
        <v>171</v>
      </c>
      <c r="F8213" t="s">
        <v>23389</v>
      </c>
      <c r="G8213" t="s">
        <v>5650</v>
      </c>
      <c r="H8213" t="s">
        <v>143</v>
      </c>
      <c r="I8213" t="s">
        <v>135</v>
      </c>
      <c r="J8213" t="s">
        <v>136</v>
      </c>
      <c r="K8213" t="s">
        <v>137</v>
      </c>
      <c r="L8213" t="s">
        <v>23390</v>
      </c>
      <c r="M8213" t="s">
        <v>23391</v>
      </c>
      <c r="N8213">
        <v>0.37805555499999999</v>
      </c>
      <c r="O8213">
        <v>0</v>
      </c>
      <c r="P8213">
        <v>69</v>
      </c>
      <c r="Q8213">
        <v>0</v>
      </c>
      <c r="R8213">
        <v>1</v>
      </c>
      <c r="S8213">
        <v>0</v>
      </c>
      <c r="T8213">
        <v>109</v>
      </c>
      <c r="U8213">
        <v>0</v>
      </c>
      <c r="V8213">
        <v>0</v>
      </c>
      <c r="W8213">
        <v>0</v>
      </c>
      <c r="X8213">
        <v>11.102262044400993</v>
      </c>
      <c r="Y8213">
        <v>0</v>
      </c>
      <c r="Z8213">
        <v>0.48340444672675364</v>
      </c>
      <c r="AA8213">
        <v>0</v>
      </c>
      <c r="AB8213">
        <v>13.593531814595812</v>
      </c>
      <c r="AC8213">
        <v>0</v>
      </c>
      <c r="AD8213">
        <v>0</v>
      </c>
      <c r="AE8213">
        <v>25.17919830572356</v>
      </c>
    </row>
    <row r="8214" spans="1:31" x14ac:dyDescent="0.25">
      <c r="A8214">
        <v>1736072</v>
      </c>
      <c r="B8214">
        <v>1</v>
      </c>
      <c r="C8214" t="s">
        <v>80</v>
      </c>
      <c r="D8214" t="s">
        <v>104</v>
      </c>
      <c r="E8214" t="s">
        <v>150</v>
      </c>
      <c r="F8214" t="s">
        <v>23392</v>
      </c>
      <c r="G8214" t="s">
        <v>429</v>
      </c>
      <c r="H8214" t="s">
        <v>134</v>
      </c>
      <c r="I8214" t="s">
        <v>135</v>
      </c>
      <c r="J8214" t="s">
        <v>136</v>
      </c>
      <c r="K8214" t="s">
        <v>137</v>
      </c>
      <c r="L8214" t="s">
        <v>23393</v>
      </c>
      <c r="M8214" t="s">
        <v>23394</v>
      </c>
      <c r="N8214">
        <v>1.448055555</v>
      </c>
      <c r="O8214">
        <v>0</v>
      </c>
      <c r="P8214">
        <v>165</v>
      </c>
      <c r="Q8214">
        <v>0</v>
      </c>
      <c r="R8214">
        <v>0</v>
      </c>
      <c r="S8214">
        <v>0</v>
      </c>
      <c r="T8214">
        <v>24</v>
      </c>
      <c r="U8214">
        <v>0</v>
      </c>
      <c r="V8214">
        <v>0</v>
      </c>
      <c r="W8214">
        <v>0</v>
      </c>
      <c r="X8214">
        <v>66.455630467108648</v>
      </c>
      <c r="Y8214">
        <v>0</v>
      </c>
      <c r="Z8214">
        <v>0</v>
      </c>
      <c r="AA8214">
        <v>0</v>
      </c>
      <c r="AB8214">
        <v>22.178684322703177</v>
      </c>
      <c r="AC8214">
        <v>0</v>
      </c>
      <c r="AD8214">
        <v>0</v>
      </c>
      <c r="AE8214">
        <v>88.634314789811825</v>
      </c>
    </row>
    <row r="8215" spans="1:31" x14ac:dyDescent="0.25">
      <c r="A8215">
        <v>1736074</v>
      </c>
      <c r="B8215">
        <v>1</v>
      </c>
      <c r="C8215" t="s">
        <v>80</v>
      </c>
      <c r="D8215" t="s">
        <v>84</v>
      </c>
      <c r="E8215" t="s">
        <v>160</v>
      </c>
      <c r="F8215" t="s">
        <v>23395</v>
      </c>
      <c r="G8215" t="s">
        <v>162</v>
      </c>
      <c r="H8215" t="s">
        <v>134</v>
      </c>
      <c r="I8215" t="s">
        <v>135</v>
      </c>
      <c r="J8215" t="s">
        <v>136</v>
      </c>
      <c r="K8215" t="s">
        <v>137</v>
      </c>
      <c r="L8215" t="s">
        <v>23396</v>
      </c>
      <c r="M8215" t="s">
        <v>23397</v>
      </c>
      <c r="N8215">
        <v>0.95083333299999995</v>
      </c>
      <c r="O8215">
        <v>0</v>
      </c>
      <c r="P8215">
        <v>4</v>
      </c>
      <c r="Q8215">
        <v>0</v>
      </c>
      <c r="R8215">
        <v>0</v>
      </c>
      <c r="S8215">
        <v>0</v>
      </c>
      <c r="T8215">
        <v>21</v>
      </c>
      <c r="U8215">
        <v>0</v>
      </c>
      <c r="V8215">
        <v>1</v>
      </c>
      <c r="W8215">
        <v>0</v>
      </c>
      <c r="X8215">
        <v>2.0559523315932027</v>
      </c>
      <c r="Y8215">
        <v>0</v>
      </c>
      <c r="Z8215">
        <v>0</v>
      </c>
      <c r="AA8215">
        <v>0</v>
      </c>
      <c r="AB8215">
        <v>10.915056585356723</v>
      </c>
      <c r="AC8215">
        <v>0</v>
      </c>
      <c r="AD8215">
        <v>14.290053637863306</v>
      </c>
      <c r="AE8215">
        <v>27.261062554813229</v>
      </c>
    </row>
    <row r="8216" spans="1:31" x14ac:dyDescent="0.25">
      <c r="A8216">
        <v>1736075</v>
      </c>
      <c r="B8216">
        <v>1</v>
      </c>
      <c r="C8216" t="s">
        <v>80</v>
      </c>
      <c r="D8216" t="s">
        <v>94</v>
      </c>
      <c r="E8216" t="s">
        <v>131</v>
      </c>
      <c r="F8216" t="s">
        <v>23398</v>
      </c>
      <c r="G8216" t="s">
        <v>133</v>
      </c>
      <c r="H8216" t="s">
        <v>134</v>
      </c>
      <c r="I8216" t="s">
        <v>135</v>
      </c>
      <c r="J8216" t="s">
        <v>136</v>
      </c>
      <c r="K8216" t="s">
        <v>137</v>
      </c>
      <c r="L8216" t="s">
        <v>23399</v>
      </c>
      <c r="M8216" t="s">
        <v>23400</v>
      </c>
      <c r="N8216">
        <v>1.2424999999999999</v>
      </c>
      <c r="O8216">
        <v>0</v>
      </c>
      <c r="P8216">
        <v>1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0.40059674445233329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0.40059674445233329</v>
      </c>
    </row>
    <row r="8217" spans="1:31" x14ac:dyDescent="0.25">
      <c r="A8217">
        <v>1736077</v>
      </c>
      <c r="B8217">
        <v>1</v>
      </c>
      <c r="C8217" t="s">
        <v>81</v>
      </c>
      <c r="D8217" t="s">
        <v>118</v>
      </c>
      <c r="E8217" t="s">
        <v>160</v>
      </c>
      <c r="F8217" t="s">
        <v>23401</v>
      </c>
      <c r="G8217" t="s">
        <v>162</v>
      </c>
      <c r="H8217" t="s">
        <v>134</v>
      </c>
      <c r="I8217" t="s">
        <v>135</v>
      </c>
      <c r="J8217" t="s">
        <v>136</v>
      </c>
      <c r="K8217" t="s">
        <v>137</v>
      </c>
      <c r="L8217" t="s">
        <v>23402</v>
      </c>
      <c r="M8217" t="s">
        <v>23403</v>
      </c>
      <c r="N8217">
        <v>2.5733333329999999</v>
      </c>
      <c r="O8217">
        <v>0</v>
      </c>
      <c r="P8217">
        <v>1</v>
      </c>
      <c r="Q8217">
        <v>0</v>
      </c>
      <c r="R8217">
        <v>3</v>
      </c>
      <c r="S8217">
        <v>0</v>
      </c>
      <c r="T8217">
        <v>1</v>
      </c>
      <c r="U8217">
        <v>0</v>
      </c>
      <c r="V8217">
        <v>0</v>
      </c>
      <c r="W8217">
        <v>0</v>
      </c>
      <c r="X8217">
        <v>0.93726771605687254</v>
      </c>
      <c r="Y8217">
        <v>0</v>
      </c>
      <c r="Z8217">
        <v>2.8275814736413198</v>
      </c>
      <c r="AA8217">
        <v>0</v>
      </c>
      <c r="AB8217">
        <v>6.165287232429166E-2</v>
      </c>
      <c r="AC8217">
        <v>0</v>
      </c>
      <c r="AD8217">
        <v>0</v>
      </c>
      <c r="AE8217">
        <v>3.8265020620224837</v>
      </c>
    </row>
    <row r="8218" spans="1:31" x14ac:dyDescent="0.25">
      <c r="A8218">
        <v>1736079</v>
      </c>
      <c r="B8218">
        <v>1</v>
      </c>
      <c r="C8218" t="s">
        <v>80</v>
      </c>
      <c r="D8218" t="s">
        <v>101</v>
      </c>
      <c r="E8218" t="s">
        <v>160</v>
      </c>
      <c r="F8218" t="s">
        <v>23404</v>
      </c>
      <c r="G8218" t="s">
        <v>269</v>
      </c>
      <c r="H8218" t="s">
        <v>134</v>
      </c>
      <c r="I8218" t="s">
        <v>135</v>
      </c>
      <c r="J8218" t="s">
        <v>136</v>
      </c>
      <c r="K8218" t="s">
        <v>137</v>
      </c>
      <c r="L8218" t="s">
        <v>23405</v>
      </c>
      <c r="M8218" t="s">
        <v>23406</v>
      </c>
      <c r="N8218">
        <v>0.56000000000000005</v>
      </c>
      <c r="O8218">
        <v>0</v>
      </c>
      <c r="P8218">
        <v>77</v>
      </c>
      <c r="Q8218">
        <v>0</v>
      </c>
      <c r="R8218">
        <v>0</v>
      </c>
      <c r="S8218">
        <v>0</v>
      </c>
      <c r="T8218">
        <v>15</v>
      </c>
      <c r="U8218">
        <v>0</v>
      </c>
      <c r="V8218">
        <v>0</v>
      </c>
      <c r="W8218">
        <v>0</v>
      </c>
      <c r="X8218">
        <v>16.419835004560959</v>
      </c>
      <c r="Y8218">
        <v>0</v>
      </c>
      <c r="Z8218">
        <v>0</v>
      </c>
      <c r="AA8218">
        <v>0</v>
      </c>
      <c r="AB8218">
        <v>4.4475187838334405</v>
      </c>
      <c r="AC8218">
        <v>0</v>
      </c>
      <c r="AD8218">
        <v>0</v>
      </c>
      <c r="AE8218">
        <v>20.8673537883944</v>
      </c>
    </row>
    <row r="8219" spans="1:31" x14ac:dyDescent="0.25">
      <c r="A8219">
        <v>1736081</v>
      </c>
      <c r="B8219">
        <v>1</v>
      </c>
      <c r="C8219" t="s">
        <v>80</v>
      </c>
      <c r="D8219" t="s">
        <v>96</v>
      </c>
      <c r="E8219" t="s">
        <v>441</v>
      </c>
      <c r="F8219" t="s">
        <v>23407</v>
      </c>
      <c r="G8219" t="s">
        <v>162</v>
      </c>
      <c r="H8219" t="s">
        <v>134</v>
      </c>
      <c r="I8219" t="s">
        <v>135</v>
      </c>
      <c r="J8219" t="s">
        <v>136</v>
      </c>
      <c r="K8219" t="s">
        <v>137</v>
      </c>
      <c r="L8219" t="s">
        <v>23408</v>
      </c>
      <c r="M8219" t="s">
        <v>23409</v>
      </c>
      <c r="N8219">
        <v>1.405277777</v>
      </c>
      <c r="O8219">
        <v>0</v>
      </c>
      <c r="P8219">
        <v>20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10.808023372794402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10.808023372794402</v>
      </c>
    </row>
    <row r="8220" spans="1:31" x14ac:dyDescent="0.25">
      <c r="A8220">
        <v>1736082</v>
      </c>
      <c r="B8220">
        <v>1</v>
      </c>
      <c r="C8220" t="s">
        <v>80</v>
      </c>
      <c r="D8220" t="s">
        <v>96</v>
      </c>
      <c r="E8220" t="s">
        <v>131</v>
      </c>
      <c r="F8220" t="s">
        <v>23410</v>
      </c>
      <c r="G8220" t="s">
        <v>242</v>
      </c>
      <c r="H8220" t="s">
        <v>134</v>
      </c>
      <c r="I8220" t="s">
        <v>135</v>
      </c>
      <c r="J8220" t="s">
        <v>136</v>
      </c>
      <c r="K8220" t="s">
        <v>137</v>
      </c>
      <c r="L8220" t="s">
        <v>23411</v>
      </c>
      <c r="M8220" t="s">
        <v>23412</v>
      </c>
      <c r="N8220">
        <v>1.735833333</v>
      </c>
      <c r="O8220">
        <v>0</v>
      </c>
      <c r="P8220">
        <v>3</v>
      </c>
      <c r="Q8220">
        <v>0</v>
      </c>
      <c r="R8220">
        <v>0</v>
      </c>
      <c r="S8220">
        <v>0</v>
      </c>
      <c r="T8220">
        <v>2</v>
      </c>
      <c r="U8220">
        <v>0</v>
      </c>
      <c r="V8220">
        <v>0</v>
      </c>
      <c r="W8220">
        <v>0</v>
      </c>
      <c r="X8220">
        <v>1.8037735501439303</v>
      </c>
      <c r="Y8220">
        <v>0</v>
      </c>
      <c r="Z8220">
        <v>0</v>
      </c>
      <c r="AA8220">
        <v>0</v>
      </c>
      <c r="AB8220">
        <v>0.6167375484448534</v>
      </c>
      <c r="AC8220">
        <v>0</v>
      </c>
      <c r="AD8220">
        <v>0</v>
      </c>
      <c r="AE8220">
        <v>2.4205110985887837</v>
      </c>
    </row>
    <row r="8221" spans="1:31" x14ac:dyDescent="0.25">
      <c r="A8221">
        <v>1736084</v>
      </c>
      <c r="B8221">
        <v>1</v>
      </c>
      <c r="C8221" t="s">
        <v>81</v>
      </c>
      <c r="D8221" t="s">
        <v>128</v>
      </c>
      <c r="E8221" t="s">
        <v>131</v>
      </c>
      <c r="F8221" t="s">
        <v>23413</v>
      </c>
      <c r="G8221" t="s">
        <v>133</v>
      </c>
      <c r="H8221" t="s">
        <v>134</v>
      </c>
      <c r="I8221" t="s">
        <v>135</v>
      </c>
      <c r="J8221" t="s">
        <v>136</v>
      </c>
      <c r="K8221" t="s">
        <v>137</v>
      </c>
      <c r="L8221" t="s">
        <v>23414</v>
      </c>
      <c r="M8221" t="s">
        <v>23415</v>
      </c>
      <c r="N8221">
        <v>2.983055555</v>
      </c>
      <c r="O8221">
        <v>0</v>
      </c>
      <c r="P8221">
        <v>5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2.9919530305806994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2.9919530305806994</v>
      </c>
    </row>
    <row r="8222" spans="1:31" x14ac:dyDescent="0.25">
      <c r="A8222">
        <v>1736089</v>
      </c>
      <c r="B8222">
        <v>1</v>
      </c>
      <c r="C8222" t="s">
        <v>80</v>
      </c>
      <c r="D8222" t="s">
        <v>104</v>
      </c>
      <c r="E8222" t="s">
        <v>160</v>
      </c>
      <c r="F8222" t="s">
        <v>23416</v>
      </c>
      <c r="G8222" t="s">
        <v>429</v>
      </c>
      <c r="H8222" t="s">
        <v>134</v>
      </c>
      <c r="I8222" t="s">
        <v>135</v>
      </c>
      <c r="J8222" t="s">
        <v>136</v>
      </c>
      <c r="K8222" t="s">
        <v>137</v>
      </c>
      <c r="L8222" t="s">
        <v>23417</v>
      </c>
      <c r="M8222" t="s">
        <v>23418</v>
      </c>
      <c r="N8222">
        <v>3.0061111110000001</v>
      </c>
      <c r="O8222">
        <v>0</v>
      </c>
      <c r="P8222">
        <v>40</v>
      </c>
      <c r="Q8222">
        <v>0</v>
      </c>
      <c r="R8222">
        <v>2</v>
      </c>
      <c r="S8222">
        <v>0</v>
      </c>
      <c r="T8222">
        <v>7</v>
      </c>
      <c r="U8222">
        <v>0</v>
      </c>
      <c r="V8222">
        <v>0</v>
      </c>
      <c r="W8222">
        <v>0</v>
      </c>
      <c r="X8222">
        <v>48.520671617185648</v>
      </c>
      <c r="Y8222">
        <v>0</v>
      </c>
      <c r="Z8222">
        <v>6.9200924037657499E-2</v>
      </c>
      <c r="AA8222">
        <v>0</v>
      </c>
      <c r="AB8222">
        <v>4.0298398085697755</v>
      </c>
      <c r="AC8222">
        <v>0</v>
      </c>
      <c r="AD8222">
        <v>0</v>
      </c>
      <c r="AE8222">
        <v>52.619712349793083</v>
      </c>
    </row>
    <row r="8223" spans="1:31" x14ac:dyDescent="0.25">
      <c r="A8223">
        <v>1736096</v>
      </c>
      <c r="B8223">
        <v>1</v>
      </c>
      <c r="C8223" t="s">
        <v>80</v>
      </c>
      <c r="D8223" t="s">
        <v>108</v>
      </c>
      <c r="E8223" t="s">
        <v>171</v>
      </c>
      <c r="F8223" t="s">
        <v>1144</v>
      </c>
      <c r="G8223" t="s">
        <v>295</v>
      </c>
      <c r="H8223" t="s">
        <v>143</v>
      </c>
      <c r="I8223" t="s">
        <v>135</v>
      </c>
      <c r="J8223" t="s">
        <v>136</v>
      </c>
      <c r="K8223" t="s">
        <v>137</v>
      </c>
      <c r="L8223" t="s">
        <v>23419</v>
      </c>
      <c r="M8223" t="s">
        <v>23420</v>
      </c>
      <c r="N8223">
        <v>1.484722222</v>
      </c>
      <c r="O8223">
        <v>0</v>
      </c>
      <c r="P8223">
        <v>69</v>
      </c>
      <c r="Q8223">
        <v>0</v>
      </c>
      <c r="R8223">
        <v>10</v>
      </c>
      <c r="S8223">
        <v>0</v>
      </c>
      <c r="T8223">
        <v>2</v>
      </c>
      <c r="U8223">
        <v>0</v>
      </c>
      <c r="V8223">
        <v>0</v>
      </c>
      <c r="W8223">
        <v>0</v>
      </c>
      <c r="X8223">
        <v>13.428738585923721</v>
      </c>
      <c r="Y8223">
        <v>0</v>
      </c>
      <c r="Z8223">
        <v>0.54560510409618923</v>
      </c>
      <c r="AA8223">
        <v>0</v>
      </c>
      <c r="AB8223">
        <v>1.5848592827490959</v>
      </c>
      <c r="AC8223">
        <v>0</v>
      </c>
      <c r="AD8223">
        <v>0</v>
      </c>
      <c r="AE8223">
        <v>15.559202972769008</v>
      </c>
    </row>
    <row r="8224" spans="1:31" x14ac:dyDescent="0.25">
      <c r="A8224">
        <v>1736098</v>
      </c>
      <c r="B8224">
        <v>1</v>
      </c>
      <c r="C8224" t="s">
        <v>80</v>
      </c>
      <c r="D8224" t="s">
        <v>104</v>
      </c>
      <c r="E8224" t="s">
        <v>189</v>
      </c>
      <c r="F8224" t="s">
        <v>23421</v>
      </c>
      <c r="G8224" t="s">
        <v>147</v>
      </c>
      <c r="H8224" t="s">
        <v>143</v>
      </c>
      <c r="I8224" t="s">
        <v>135</v>
      </c>
      <c r="J8224" t="s">
        <v>136</v>
      </c>
      <c r="K8224" t="s">
        <v>137</v>
      </c>
      <c r="L8224" t="s">
        <v>23422</v>
      </c>
      <c r="M8224" t="s">
        <v>23423</v>
      </c>
      <c r="N8224">
        <v>1.098055555</v>
      </c>
      <c r="O8224">
        <v>2</v>
      </c>
      <c r="P8224">
        <v>397</v>
      </c>
      <c r="Q8224">
        <v>4</v>
      </c>
      <c r="R8224">
        <v>25</v>
      </c>
      <c r="S8224">
        <v>7</v>
      </c>
      <c r="T8224">
        <v>69</v>
      </c>
      <c r="U8224">
        <v>0</v>
      </c>
      <c r="V8224">
        <v>0</v>
      </c>
      <c r="W8224">
        <v>4.0345589877539965</v>
      </c>
      <c r="X8224">
        <v>97.578220650085072</v>
      </c>
      <c r="Y8224">
        <v>1.1252880511654233</v>
      </c>
      <c r="Z8224">
        <v>6.2751920323649966</v>
      </c>
      <c r="AA8224">
        <v>8.8224790970609739</v>
      </c>
      <c r="AB8224">
        <v>27.801475950565393</v>
      </c>
      <c r="AC8224">
        <v>0</v>
      </c>
      <c r="AD8224">
        <v>0</v>
      </c>
      <c r="AE8224">
        <v>145.63721476899588</v>
      </c>
    </row>
    <row r="8225" spans="1:31" x14ac:dyDescent="0.25">
      <c r="A8225">
        <v>1736100</v>
      </c>
      <c r="B8225">
        <v>1</v>
      </c>
      <c r="C8225" t="s">
        <v>80</v>
      </c>
      <c r="D8225" t="s">
        <v>100</v>
      </c>
      <c r="E8225" t="s">
        <v>189</v>
      </c>
      <c r="F8225" t="s">
        <v>10621</v>
      </c>
      <c r="G8225" t="s">
        <v>147</v>
      </c>
      <c r="H8225" t="s">
        <v>143</v>
      </c>
      <c r="I8225" t="s">
        <v>135</v>
      </c>
      <c r="J8225" t="s">
        <v>136</v>
      </c>
      <c r="K8225" t="s">
        <v>137</v>
      </c>
      <c r="L8225" t="s">
        <v>23424</v>
      </c>
      <c r="M8225" t="s">
        <v>23425</v>
      </c>
      <c r="N8225">
        <v>0.97944444399999997</v>
      </c>
      <c r="O8225">
        <v>0</v>
      </c>
      <c r="P8225">
        <v>0</v>
      </c>
      <c r="Q8225">
        <v>13</v>
      </c>
      <c r="R8225">
        <v>64</v>
      </c>
      <c r="S8225">
        <v>0</v>
      </c>
      <c r="T8225">
        <v>4</v>
      </c>
      <c r="U8225">
        <v>0</v>
      </c>
      <c r="V8225">
        <v>0</v>
      </c>
      <c r="W8225">
        <v>0</v>
      </c>
      <c r="X8225">
        <v>0</v>
      </c>
      <c r="Y8225">
        <v>8.6867370297077589</v>
      </c>
      <c r="Z8225">
        <v>47.558024840294266</v>
      </c>
      <c r="AA8225">
        <v>0</v>
      </c>
      <c r="AB8225">
        <v>3.4099856422496266</v>
      </c>
      <c r="AC8225">
        <v>0</v>
      </c>
      <c r="AD8225">
        <v>0</v>
      </c>
      <c r="AE8225">
        <v>59.654747512251646</v>
      </c>
    </row>
    <row r="8226" spans="1:31" x14ac:dyDescent="0.25">
      <c r="A8226">
        <v>1736102</v>
      </c>
      <c r="B8226">
        <v>1</v>
      </c>
      <c r="C8226" t="s">
        <v>80</v>
      </c>
      <c r="D8226" t="s">
        <v>96</v>
      </c>
      <c r="E8226" t="s">
        <v>131</v>
      </c>
      <c r="F8226" t="s">
        <v>23426</v>
      </c>
      <c r="G8226" t="s">
        <v>133</v>
      </c>
      <c r="H8226" t="s">
        <v>134</v>
      </c>
      <c r="I8226" t="s">
        <v>135</v>
      </c>
      <c r="J8226" t="s">
        <v>136</v>
      </c>
      <c r="K8226" t="s">
        <v>137</v>
      </c>
      <c r="L8226" t="s">
        <v>23427</v>
      </c>
      <c r="M8226" t="s">
        <v>23428</v>
      </c>
      <c r="N8226">
        <v>2.301666666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1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2.2162929997743337</v>
      </c>
      <c r="AC8226">
        <v>0</v>
      </c>
      <c r="AD8226">
        <v>0</v>
      </c>
      <c r="AE8226">
        <v>2.2162929997743337</v>
      </c>
    </row>
    <row r="8227" spans="1:31" x14ac:dyDescent="0.25">
      <c r="A8227">
        <v>1736103</v>
      </c>
      <c r="B8227">
        <v>1</v>
      </c>
      <c r="C8227" t="s">
        <v>81</v>
      </c>
      <c r="D8227" t="s">
        <v>113</v>
      </c>
      <c r="E8227" t="s">
        <v>160</v>
      </c>
      <c r="F8227" t="s">
        <v>23429</v>
      </c>
      <c r="G8227" t="s">
        <v>305</v>
      </c>
      <c r="H8227" t="s">
        <v>134</v>
      </c>
      <c r="I8227" t="s">
        <v>135</v>
      </c>
      <c r="J8227" t="s">
        <v>136</v>
      </c>
      <c r="K8227" t="s">
        <v>137</v>
      </c>
      <c r="L8227" t="s">
        <v>23430</v>
      </c>
      <c r="M8227" t="s">
        <v>23431</v>
      </c>
      <c r="N8227">
        <v>1.935277777</v>
      </c>
      <c r="O8227">
        <v>0</v>
      </c>
      <c r="P8227">
        <v>14</v>
      </c>
      <c r="Q8227">
        <v>0</v>
      </c>
      <c r="R8227">
        <v>2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2.9948005895563505</v>
      </c>
      <c r="Y8227">
        <v>0</v>
      </c>
      <c r="Z8227">
        <v>1.3852302421820003E-2</v>
      </c>
      <c r="AA8227">
        <v>0</v>
      </c>
      <c r="AB8227">
        <v>0</v>
      </c>
      <c r="AC8227">
        <v>0</v>
      </c>
      <c r="AD8227">
        <v>0</v>
      </c>
      <c r="AE8227">
        <v>3.0086528919781705</v>
      </c>
    </row>
    <row r="8228" spans="1:31" x14ac:dyDescent="0.25">
      <c r="A8228">
        <v>1736106</v>
      </c>
      <c r="B8228">
        <v>1</v>
      </c>
      <c r="C8228" t="s">
        <v>80</v>
      </c>
      <c r="D8228" t="s">
        <v>100</v>
      </c>
      <c r="E8228" t="s">
        <v>131</v>
      </c>
      <c r="F8228" t="s">
        <v>23432</v>
      </c>
      <c r="G8228" t="s">
        <v>133</v>
      </c>
      <c r="H8228" t="s">
        <v>134</v>
      </c>
      <c r="I8228" t="s">
        <v>135</v>
      </c>
      <c r="J8228" t="s">
        <v>136</v>
      </c>
      <c r="K8228" t="s">
        <v>137</v>
      </c>
      <c r="L8228" t="s">
        <v>23433</v>
      </c>
      <c r="M8228" t="s">
        <v>23434</v>
      </c>
      <c r="N8228">
        <v>1.1727777770000001</v>
      </c>
      <c r="O8228">
        <v>0</v>
      </c>
      <c r="P8228">
        <v>0</v>
      </c>
      <c r="Q8228">
        <v>0</v>
      </c>
      <c r="R8228">
        <v>1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9.5083925764611665E-2</v>
      </c>
      <c r="AA8228">
        <v>0</v>
      </c>
      <c r="AB8228">
        <v>0</v>
      </c>
      <c r="AC8228">
        <v>0</v>
      </c>
      <c r="AD8228">
        <v>0</v>
      </c>
      <c r="AE8228">
        <v>9.5083925764611665E-2</v>
      </c>
    </row>
    <row r="8229" spans="1:31" x14ac:dyDescent="0.25">
      <c r="A8229">
        <v>1736107</v>
      </c>
      <c r="B8229">
        <v>1</v>
      </c>
      <c r="C8229" t="s">
        <v>80</v>
      </c>
      <c r="D8229" t="s">
        <v>96</v>
      </c>
      <c r="E8229" t="s">
        <v>131</v>
      </c>
      <c r="F8229" t="s">
        <v>23435</v>
      </c>
      <c r="G8229" t="s">
        <v>133</v>
      </c>
      <c r="H8229" t="s">
        <v>134</v>
      </c>
      <c r="I8229" t="s">
        <v>135</v>
      </c>
      <c r="J8229" t="s">
        <v>136</v>
      </c>
      <c r="K8229" t="s">
        <v>137</v>
      </c>
      <c r="L8229" t="s">
        <v>23436</v>
      </c>
      <c r="M8229" t="s">
        <v>23437</v>
      </c>
      <c r="N8229">
        <v>1.467222222</v>
      </c>
      <c r="O8229">
        <v>0</v>
      </c>
      <c r="P8229">
        <v>1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5.0942666832300004E-3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5.0942666832300004E-3</v>
      </c>
    </row>
    <row r="8230" spans="1:31" x14ac:dyDescent="0.25">
      <c r="A8230">
        <v>1736108</v>
      </c>
      <c r="B8230">
        <v>1</v>
      </c>
      <c r="C8230" t="s">
        <v>80</v>
      </c>
      <c r="D8230" t="s">
        <v>101</v>
      </c>
      <c r="E8230" t="s">
        <v>131</v>
      </c>
      <c r="F8230" t="s">
        <v>23438</v>
      </c>
      <c r="G8230" t="s">
        <v>133</v>
      </c>
      <c r="H8230" t="s">
        <v>134</v>
      </c>
      <c r="I8230" t="s">
        <v>135</v>
      </c>
      <c r="J8230" t="s">
        <v>136</v>
      </c>
      <c r="K8230" t="s">
        <v>137</v>
      </c>
      <c r="L8230" t="s">
        <v>23439</v>
      </c>
      <c r="M8230" t="s">
        <v>23440</v>
      </c>
      <c r="N8230">
        <v>3.028888888</v>
      </c>
      <c r="O8230">
        <v>0</v>
      </c>
      <c r="P8230">
        <v>1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2.0350203551066669E-2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2.0350203551066669E-2</v>
      </c>
    </row>
    <row r="8231" spans="1:31" x14ac:dyDescent="0.25">
      <c r="A8231">
        <v>1736112</v>
      </c>
      <c r="B8231">
        <v>1</v>
      </c>
      <c r="C8231" t="s">
        <v>80</v>
      </c>
      <c r="D8231" t="s">
        <v>82</v>
      </c>
      <c r="E8231" t="s">
        <v>131</v>
      </c>
      <c r="F8231" t="s">
        <v>23441</v>
      </c>
      <c r="G8231" t="s">
        <v>269</v>
      </c>
      <c r="H8231" t="s">
        <v>134</v>
      </c>
      <c r="I8231" t="s">
        <v>135</v>
      </c>
      <c r="J8231" t="s">
        <v>136</v>
      </c>
      <c r="K8231" t="s">
        <v>137</v>
      </c>
      <c r="L8231" t="s">
        <v>23442</v>
      </c>
      <c r="M8231" t="s">
        <v>23443</v>
      </c>
      <c r="N8231">
        <v>1.506388888</v>
      </c>
      <c r="O8231">
        <v>0</v>
      </c>
      <c r="P8231">
        <v>2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1.435690940958503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1.435690940958503</v>
      </c>
    </row>
    <row r="8232" spans="1:31" x14ac:dyDescent="0.25">
      <c r="A8232">
        <v>1736115</v>
      </c>
      <c r="B8232">
        <v>1</v>
      </c>
      <c r="C8232" t="s">
        <v>80</v>
      </c>
      <c r="D8232" t="s">
        <v>90</v>
      </c>
      <c r="E8232" t="s">
        <v>441</v>
      </c>
      <c r="F8232" t="s">
        <v>23444</v>
      </c>
      <c r="G8232" t="s">
        <v>904</v>
      </c>
      <c r="H8232" t="s">
        <v>134</v>
      </c>
      <c r="I8232" t="s">
        <v>135</v>
      </c>
      <c r="J8232" t="s">
        <v>136</v>
      </c>
      <c r="K8232" t="s">
        <v>137</v>
      </c>
      <c r="L8232" t="s">
        <v>23445</v>
      </c>
      <c r="M8232" t="s">
        <v>23446</v>
      </c>
      <c r="N8232">
        <v>1.2549999999999999</v>
      </c>
      <c r="O8232">
        <v>0</v>
      </c>
      <c r="P8232">
        <v>65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18.593940392870085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18.593940392870085</v>
      </c>
    </row>
    <row r="8233" spans="1:31" x14ac:dyDescent="0.25">
      <c r="A8233">
        <v>1736116</v>
      </c>
      <c r="B8233">
        <v>1</v>
      </c>
      <c r="C8233" t="s">
        <v>80</v>
      </c>
      <c r="D8233" t="s">
        <v>107</v>
      </c>
      <c r="E8233" t="s">
        <v>189</v>
      </c>
      <c r="F8233" t="s">
        <v>23447</v>
      </c>
      <c r="G8233" t="s">
        <v>147</v>
      </c>
      <c r="H8233" t="s">
        <v>143</v>
      </c>
      <c r="I8233" t="s">
        <v>135</v>
      </c>
      <c r="J8233" t="s">
        <v>136</v>
      </c>
      <c r="K8233" t="s">
        <v>137</v>
      </c>
      <c r="L8233" t="s">
        <v>23448</v>
      </c>
      <c r="M8233" t="s">
        <v>23449</v>
      </c>
      <c r="N8233">
        <v>0.51055555500000005</v>
      </c>
      <c r="O8233">
        <v>2</v>
      </c>
      <c r="P8233">
        <v>299</v>
      </c>
      <c r="Q8233">
        <v>42</v>
      </c>
      <c r="R8233">
        <v>18</v>
      </c>
      <c r="S8233">
        <v>6</v>
      </c>
      <c r="T8233">
        <v>41</v>
      </c>
      <c r="U8233">
        <v>0</v>
      </c>
      <c r="V8233">
        <v>0</v>
      </c>
      <c r="W8233">
        <v>0.75197005370439329</v>
      </c>
      <c r="X8233">
        <v>22.460204289463025</v>
      </c>
      <c r="Y8233">
        <v>33.954889592084804</v>
      </c>
      <c r="Z8233">
        <v>0.70511981543856506</v>
      </c>
      <c r="AA8233">
        <v>58.571076675292844</v>
      </c>
      <c r="AB8233">
        <v>7.124992914902303</v>
      </c>
      <c r="AC8233">
        <v>0</v>
      </c>
      <c r="AD8233">
        <v>0</v>
      </c>
      <c r="AE8233">
        <v>123.56825334088593</v>
      </c>
    </row>
    <row r="8234" spans="1:31" x14ac:dyDescent="0.25">
      <c r="A8234">
        <v>1736121</v>
      </c>
      <c r="B8234">
        <v>1</v>
      </c>
      <c r="C8234" t="s">
        <v>81</v>
      </c>
      <c r="D8234" t="s">
        <v>123</v>
      </c>
      <c r="E8234" t="s">
        <v>171</v>
      </c>
      <c r="F8234" t="s">
        <v>23450</v>
      </c>
      <c r="G8234" t="s">
        <v>147</v>
      </c>
      <c r="H8234" t="s">
        <v>143</v>
      </c>
      <c r="I8234" t="s">
        <v>455</v>
      </c>
      <c r="J8234" t="s">
        <v>136</v>
      </c>
      <c r="K8234" t="s">
        <v>137</v>
      </c>
      <c r="L8234" t="s">
        <v>23451</v>
      </c>
      <c r="M8234" t="s">
        <v>23452</v>
      </c>
      <c r="N8234">
        <v>5.5555550000000002E-3</v>
      </c>
      <c r="O8234">
        <v>1</v>
      </c>
      <c r="P8234">
        <v>15891</v>
      </c>
      <c r="Q8234">
        <v>14</v>
      </c>
      <c r="R8234">
        <v>147</v>
      </c>
      <c r="S8234">
        <v>11</v>
      </c>
      <c r="T8234">
        <v>1091</v>
      </c>
      <c r="U8234">
        <v>4</v>
      </c>
      <c r="V8234">
        <v>8</v>
      </c>
      <c r="W8234">
        <v>4.9446847083333345E-4</v>
      </c>
      <c r="X8234">
        <v>20.45854044903183</v>
      </c>
      <c r="Y8234">
        <v>3.723835365501111E-2</v>
      </c>
      <c r="Z8234">
        <v>0.14339169845468339</v>
      </c>
      <c r="AA8234">
        <v>0.89741179104375024</v>
      </c>
      <c r="AB8234">
        <v>3.1421084001420785</v>
      </c>
      <c r="AC8234">
        <v>0.41637836812303342</v>
      </c>
      <c r="AD8234">
        <v>0.45435751083800002</v>
      </c>
      <c r="AE8234">
        <v>25.549921039759219</v>
      </c>
    </row>
    <row r="8235" spans="1:31" x14ac:dyDescent="0.25">
      <c r="A8235">
        <v>1736122</v>
      </c>
      <c r="B8235">
        <v>1</v>
      </c>
      <c r="C8235" t="s">
        <v>81</v>
      </c>
      <c r="D8235" t="s">
        <v>127</v>
      </c>
      <c r="E8235" t="s">
        <v>140</v>
      </c>
      <c r="F8235" t="s">
        <v>23453</v>
      </c>
      <c r="G8235" t="s">
        <v>147</v>
      </c>
      <c r="H8235" t="s">
        <v>143</v>
      </c>
      <c r="I8235" t="s">
        <v>135</v>
      </c>
      <c r="J8235" t="s">
        <v>136</v>
      </c>
      <c r="K8235" t="s">
        <v>137</v>
      </c>
      <c r="L8235" t="s">
        <v>23454</v>
      </c>
      <c r="M8235" t="s">
        <v>23455</v>
      </c>
      <c r="N8235">
        <v>0.33388888799999999</v>
      </c>
      <c r="O8235">
        <v>0</v>
      </c>
      <c r="P8235">
        <v>21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1.6731658296510505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1.6731658296510505</v>
      </c>
    </row>
    <row r="8236" spans="1:31" x14ac:dyDescent="0.25">
      <c r="A8236">
        <v>1736123</v>
      </c>
      <c r="B8236">
        <v>1</v>
      </c>
      <c r="C8236" t="s">
        <v>80</v>
      </c>
      <c r="D8236" t="s">
        <v>100</v>
      </c>
      <c r="E8236" t="s">
        <v>160</v>
      </c>
      <c r="F8236" t="s">
        <v>23456</v>
      </c>
      <c r="G8236" t="s">
        <v>429</v>
      </c>
      <c r="H8236" t="s">
        <v>134</v>
      </c>
      <c r="I8236" t="s">
        <v>135</v>
      </c>
      <c r="J8236" t="s">
        <v>136</v>
      </c>
      <c r="K8236" t="s">
        <v>137</v>
      </c>
      <c r="L8236" t="s">
        <v>23457</v>
      </c>
      <c r="M8236" t="s">
        <v>23458</v>
      </c>
      <c r="N8236">
        <v>1.0477777770000001</v>
      </c>
      <c r="O8236">
        <v>0</v>
      </c>
      <c r="P8236">
        <v>42</v>
      </c>
      <c r="Q8236">
        <v>0</v>
      </c>
      <c r="R8236">
        <v>0</v>
      </c>
      <c r="S8236">
        <v>0</v>
      </c>
      <c r="T8236">
        <v>2</v>
      </c>
      <c r="U8236">
        <v>0</v>
      </c>
      <c r="V8236">
        <v>0</v>
      </c>
      <c r="W8236">
        <v>0</v>
      </c>
      <c r="X8236">
        <v>4.3308974887082732</v>
      </c>
      <c r="Y8236">
        <v>0</v>
      </c>
      <c r="Z8236">
        <v>0</v>
      </c>
      <c r="AA8236">
        <v>0</v>
      </c>
      <c r="AB8236">
        <v>0.14430081429165001</v>
      </c>
      <c r="AC8236">
        <v>0</v>
      </c>
      <c r="AD8236">
        <v>0</v>
      </c>
      <c r="AE8236">
        <v>4.4751983029999236</v>
      </c>
    </row>
    <row r="8237" spans="1:31" x14ac:dyDescent="0.25">
      <c r="A8237">
        <v>1736125</v>
      </c>
      <c r="B8237">
        <v>1</v>
      </c>
      <c r="C8237" t="s">
        <v>81</v>
      </c>
      <c r="D8237" t="s">
        <v>128</v>
      </c>
      <c r="E8237" t="s">
        <v>171</v>
      </c>
      <c r="F8237" t="s">
        <v>23459</v>
      </c>
      <c r="G8237" t="s">
        <v>147</v>
      </c>
      <c r="H8237" t="s">
        <v>143</v>
      </c>
      <c r="I8237" t="s">
        <v>135</v>
      </c>
      <c r="J8237" t="s">
        <v>136</v>
      </c>
      <c r="K8237" t="s">
        <v>137</v>
      </c>
      <c r="L8237" t="s">
        <v>23460</v>
      </c>
      <c r="M8237" t="s">
        <v>23461</v>
      </c>
      <c r="N8237">
        <v>0.98416666600000002</v>
      </c>
      <c r="O8237">
        <v>0</v>
      </c>
      <c r="P8237">
        <v>0</v>
      </c>
      <c r="Q8237">
        <v>0</v>
      </c>
      <c r="R8237">
        <v>0</v>
      </c>
      <c r="S8237">
        <v>2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119.21017420595749</v>
      </c>
      <c r="AB8237">
        <v>0</v>
      </c>
      <c r="AC8237">
        <v>0</v>
      </c>
      <c r="AD8237">
        <v>0</v>
      </c>
      <c r="AE8237">
        <v>119.21017420595749</v>
      </c>
    </row>
    <row r="8238" spans="1:31" x14ac:dyDescent="0.25">
      <c r="A8238">
        <v>1736126</v>
      </c>
      <c r="B8238">
        <v>1</v>
      </c>
      <c r="C8238" t="s">
        <v>81</v>
      </c>
      <c r="D8238" t="s">
        <v>121</v>
      </c>
      <c r="E8238" t="s">
        <v>131</v>
      </c>
      <c r="F8238" t="s">
        <v>23462</v>
      </c>
      <c r="G8238" t="s">
        <v>133</v>
      </c>
      <c r="H8238" t="s">
        <v>134</v>
      </c>
      <c r="I8238" t="s">
        <v>135</v>
      </c>
      <c r="J8238" t="s">
        <v>136</v>
      </c>
      <c r="K8238" t="s">
        <v>137</v>
      </c>
      <c r="L8238" t="s">
        <v>23463</v>
      </c>
      <c r="M8238" t="s">
        <v>23464</v>
      </c>
      <c r="N8238">
        <v>1.0177777770000001</v>
      </c>
      <c r="O8238">
        <v>0</v>
      </c>
      <c r="P8238">
        <v>2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0.2980130033085045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0.2980130033085045</v>
      </c>
    </row>
    <row r="8239" spans="1:31" x14ac:dyDescent="0.25">
      <c r="A8239">
        <v>1800421</v>
      </c>
      <c r="B8239">
        <v>1</v>
      </c>
      <c r="C8239" t="s">
        <v>80</v>
      </c>
      <c r="D8239" t="s">
        <v>97</v>
      </c>
      <c r="E8239" t="s">
        <v>140</v>
      </c>
      <c r="F8239" t="s">
        <v>1766</v>
      </c>
      <c r="G8239" t="s">
        <v>152</v>
      </c>
      <c r="H8239" t="s">
        <v>143</v>
      </c>
      <c r="I8239" t="s">
        <v>135</v>
      </c>
      <c r="J8239" t="s">
        <v>136</v>
      </c>
      <c r="K8239" t="s">
        <v>153</v>
      </c>
      <c r="L8239" t="s">
        <v>23465</v>
      </c>
      <c r="M8239" t="s">
        <v>23466</v>
      </c>
      <c r="N8239">
        <v>1.8272222220000001</v>
      </c>
      <c r="O8239">
        <v>7</v>
      </c>
      <c r="P8239">
        <v>784</v>
      </c>
      <c r="Q8239">
        <v>13</v>
      </c>
      <c r="R8239">
        <v>626</v>
      </c>
      <c r="S8239">
        <v>19</v>
      </c>
      <c r="T8239">
        <v>225</v>
      </c>
      <c r="U8239">
        <v>3</v>
      </c>
      <c r="V8239">
        <v>0</v>
      </c>
      <c r="W8239">
        <v>188.49087193574763</v>
      </c>
      <c r="X8239">
        <v>950.94593913122651</v>
      </c>
      <c r="Y8239">
        <v>68.842963377074284</v>
      </c>
      <c r="Z8239">
        <v>437.03076178796908</v>
      </c>
      <c r="AA8239">
        <v>194.25592529452831</v>
      </c>
      <c r="AB8239">
        <v>291.15651563012329</v>
      </c>
      <c r="AC8239">
        <v>56.764588962839213</v>
      </c>
      <c r="AD8239">
        <v>0</v>
      </c>
      <c r="AE8239">
        <v>2187.4875661195083</v>
      </c>
    </row>
    <row r="8240" spans="1:31" x14ac:dyDescent="0.25">
      <c r="A8240">
        <v>1736278</v>
      </c>
      <c r="B8240">
        <v>1</v>
      </c>
      <c r="C8240" t="s">
        <v>80</v>
      </c>
      <c r="D8240" t="s">
        <v>95</v>
      </c>
      <c r="E8240" t="s">
        <v>160</v>
      </c>
      <c r="F8240" t="s">
        <v>23467</v>
      </c>
      <c r="G8240" t="s">
        <v>269</v>
      </c>
      <c r="H8240" t="s">
        <v>134</v>
      </c>
      <c r="I8240" t="s">
        <v>135</v>
      </c>
      <c r="J8240" t="s">
        <v>136</v>
      </c>
      <c r="K8240" t="s">
        <v>137</v>
      </c>
      <c r="L8240" t="s">
        <v>23468</v>
      </c>
      <c r="M8240" t="s">
        <v>23469</v>
      </c>
      <c r="N8240">
        <v>0.26861111100000001</v>
      </c>
      <c r="O8240">
        <v>0</v>
      </c>
      <c r="P8240">
        <v>53</v>
      </c>
      <c r="Q8240">
        <v>0</v>
      </c>
      <c r="R8240">
        <v>2</v>
      </c>
      <c r="S8240">
        <v>0</v>
      </c>
      <c r="T8240">
        <v>2</v>
      </c>
      <c r="U8240">
        <v>0</v>
      </c>
      <c r="V8240">
        <v>0</v>
      </c>
      <c r="W8240">
        <v>0</v>
      </c>
      <c r="X8240">
        <v>3.3278209538302104</v>
      </c>
      <c r="Y8240">
        <v>0</v>
      </c>
      <c r="Z8240">
        <v>0.18236345959288169</v>
      </c>
      <c r="AA8240">
        <v>0</v>
      </c>
      <c r="AB8240">
        <v>1.7290545177901111E-2</v>
      </c>
      <c r="AC8240">
        <v>0</v>
      </c>
      <c r="AD8240">
        <v>0</v>
      </c>
      <c r="AE8240">
        <v>3.527474958600993</v>
      </c>
    </row>
    <row r="8241" spans="1:31" x14ac:dyDescent="0.25">
      <c r="A8241">
        <v>1736255</v>
      </c>
      <c r="B8241">
        <v>1</v>
      </c>
      <c r="C8241" t="s">
        <v>80</v>
      </c>
      <c r="D8241" t="s">
        <v>105</v>
      </c>
      <c r="E8241" t="s">
        <v>160</v>
      </c>
      <c r="F8241" t="s">
        <v>23470</v>
      </c>
      <c r="G8241" t="s">
        <v>269</v>
      </c>
      <c r="H8241" t="s">
        <v>134</v>
      </c>
      <c r="I8241" t="s">
        <v>135</v>
      </c>
      <c r="J8241" t="s">
        <v>136</v>
      </c>
      <c r="K8241" t="s">
        <v>137</v>
      </c>
      <c r="L8241" t="s">
        <v>23471</v>
      </c>
      <c r="M8241" t="s">
        <v>23472</v>
      </c>
      <c r="N8241">
        <v>0.73750000000000004</v>
      </c>
      <c r="O8241">
        <v>0</v>
      </c>
      <c r="P8241">
        <v>219</v>
      </c>
      <c r="Q8241">
        <v>0</v>
      </c>
      <c r="R8241">
        <v>0</v>
      </c>
      <c r="S8241">
        <v>0</v>
      </c>
      <c r="T8241">
        <v>4</v>
      </c>
      <c r="U8241">
        <v>0</v>
      </c>
      <c r="V8241">
        <v>0</v>
      </c>
      <c r="W8241">
        <v>0</v>
      </c>
      <c r="X8241">
        <v>38.417100687269489</v>
      </c>
      <c r="Y8241">
        <v>0</v>
      </c>
      <c r="Z8241">
        <v>0</v>
      </c>
      <c r="AA8241">
        <v>0</v>
      </c>
      <c r="AB8241">
        <v>2.8889954147064003</v>
      </c>
      <c r="AC8241">
        <v>0</v>
      </c>
      <c r="AD8241">
        <v>0</v>
      </c>
      <c r="AE8241">
        <v>41.306096101975889</v>
      </c>
    </row>
    <row r="8242" spans="1:31" x14ac:dyDescent="0.25">
      <c r="A8242">
        <v>1736587</v>
      </c>
      <c r="B8242">
        <v>1</v>
      </c>
      <c r="C8242" t="s">
        <v>80</v>
      </c>
      <c r="D8242" t="s">
        <v>97</v>
      </c>
      <c r="E8242" t="s">
        <v>150</v>
      </c>
      <c r="F8242" t="s">
        <v>23473</v>
      </c>
      <c r="G8242" t="s">
        <v>650</v>
      </c>
      <c r="H8242" t="s">
        <v>134</v>
      </c>
      <c r="I8242" t="s">
        <v>135</v>
      </c>
      <c r="J8242" t="s">
        <v>136</v>
      </c>
      <c r="K8242" t="s">
        <v>137</v>
      </c>
      <c r="L8242" t="s">
        <v>23474</v>
      </c>
      <c r="M8242" t="s">
        <v>23475</v>
      </c>
      <c r="N8242">
        <v>3.7372222220000002</v>
      </c>
      <c r="O8242">
        <v>0</v>
      </c>
      <c r="P8242">
        <v>30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144.60966504612492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144.60966504612492</v>
      </c>
    </row>
    <row r="8243" spans="1:31" x14ac:dyDescent="0.25">
      <c r="A8243">
        <v>1736441</v>
      </c>
      <c r="B8243">
        <v>1</v>
      </c>
      <c r="C8243" t="s">
        <v>80</v>
      </c>
      <c r="D8243" t="s">
        <v>97</v>
      </c>
      <c r="E8243" t="s">
        <v>171</v>
      </c>
      <c r="F8243" t="s">
        <v>23476</v>
      </c>
      <c r="G8243" t="s">
        <v>152</v>
      </c>
      <c r="H8243" t="s">
        <v>143</v>
      </c>
      <c r="I8243" t="s">
        <v>135</v>
      </c>
      <c r="J8243" t="s">
        <v>136</v>
      </c>
      <c r="K8243" t="s">
        <v>153</v>
      </c>
      <c r="L8243" t="s">
        <v>23477</v>
      </c>
      <c r="M8243" t="s">
        <v>23478</v>
      </c>
      <c r="N8243">
        <v>0.21666666600000001</v>
      </c>
      <c r="O8243">
        <v>0</v>
      </c>
      <c r="P8243">
        <v>13</v>
      </c>
      <c r="Q8243">
        <v>0</v>
      </c>
      <c r="R8243">
        <v>37</v>
      </c>
      <c r="S8243">
        <v>0</v>
      </c>
      <c r="T8243">
        <v>17</v>
      </c>
      <c r="U8243">
        <v>0</v>
      </c>
      <c r="V8243">
        <v>0</v>
      </c>
      <c r="W8243">
        <v>0</v>
      </c>
      <c r="X8243">
        <v>1.7280627587085835</v>
      </c>
      <c r="Y8243">
        <v>0</v>
      </c>
      <c r="Z8243">
        <v>4.077648579361651</v>
      </c>
      <c r="AA8243">
        <v>0</v>
      </c>
      <c r="AB8243">
        <v>2.6476285809872344</v>
      </c>
      <c r="AC8243">
        <v>0</v>
      </c>
      <c r="AD8243">
        <v>0</v>
      </c>
      <c r="AE8243">
        <v>8.4533399190574698</v>
      </c>
    </row>
    <row r="8244" spans="1:31" x14ac:dyDescent="0.25">
      <c r="A8244">
        <v>1736418</v>
      </c>
      <c r="B8244">
        <v>1</v>
      </c>
      <c r="C8244" t="s">
        <v>80</v>
      </c>
      <c r="D8244" t="s">
        <v>96</v>
      </c>
      <c r="E8244" t="s">
        <v>131</v>
      </c>
      <c r="F8244" t="s">
        <v>23479</v>
      </c>
      <c r="G8244" t="s">
        <v>242</v>
      </c>
      <c r="H8244" t="s">
        <v>134</v>
      </c>
      <c r="I8244" t="s">
        <v>135</v>
      </c>
      <c r="J8244" t="s">
        <v>136</v>
      </c>
      <c r="K8244" t="s">
        <v>137</v>
      </c>
      <c r="L8244" t="s">
        <v>23480</v>
      </c>
      <c r="M8244" t="s">
        <v>23481</v>
      </c>
      <c r="N8244">
        <v>8.81</v>
      </c>
      <c r="O8244">
        <v>0</v>
      </c>
      <c r="P8244">
        <v>1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1.7166340168861278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1.7166340168861278</v>
      </c>
    </row>
    <row r="8245" spans="1:31" x14ac:dyDescent="0.25">
      <c r="A8245">
        <v>1736627</v>
      </c>
      <c r="B8245">
        <v>1</v>
      </c>
      <c r="C8245" t="s">
        <v>80</v>
      </c>
      <c r="D8245" t="s">
        <v>90</v>
      </c>
      <c r="E8245" t="s">
        <v>160</v>
      </c>
      <c r="F8245" t="s">
        <v>13200</v>
      </c>
      <c r="G8245" t="s">
        <v>1006</v>
      </c>
      <c r="H8245" t="s">
        <v>134</v>
      </c>
      <c r="I8245" t="s">
        <v>135</v>
      </c>
      <c r="J8245" t="s">
        <v>136</v>
      </c>
      <c r="K8245" t="s">
        <v>137</v>
      </c>
      <c r="L8245" t="s">
        <v>23482</v>
      </c>
      <c r="M8245" t="s">
        <v>23483</v>
      </c>
      <c r="N8245">
        <v>2.4983333330000002</v>
      </c>
      <c r="O8245">
        <v>0</v>
      </c>
      <c r="P8245">
        <v>38</v>
      </c>
      <c r="Q8245">
        <v>0</v>
      </c>
      <c r="R8245">
        <v>0</v>
      </c>
      <c r="S8245">
        <v>0</v>
      </c>
      <c r="T8245">
        <v>4</v>
      </c>
      <c r="U8245">
        <v>0</v>
      </c>
      <c r="V8245">
        <v>0</v>
      </c>
      <c r="W8245">
        <v>0</v>
      </c>
      <c r="X8245">
        <v>43.314810147832404</v>
      </c>
      <c r="Y8245">
        <v>0</v>
      </c>
      <c r="Z8245">
        <v>0</v>
      </c>
      <c r="AA8245">
        <v>0</v>
      </c>
      <c r="AB8245">
        <v>5.0348478914874999</v>
      </c>
      <c r="AC8245">
        <v>0</v>
      </c>
      <c r="AD8245">
        <v>0</v>
      </c>
      <c r="AE8245">
        <v>48.349658039319905</v>
      </c>
    </row>
    <row r="8246" spans="1:31" x14ac:dyDescent="0.25">
      <c r="A8246">
        <v>1736295</v>
      </c>
      <c r="B8246">
        <v>1</v>
      </c>
      <c r="C8246" t="s">
        <v>80</v>
      </c>
      <c r="D8246" t="s">
        <v>103</v>
      </c>
      <c r="E8246" t="s">
        <v>441</v>
      </c>
      <c r="F8246" t="s">
        <v>23484</v>
      </c>
      <c r="G8246" t="s">
        <v>173</v>
      </c>
      <c r="H8246" t="s">
        <v>134</v>
      </c>
      <c r="I8246" t="s">
        <v>135</v>
      </c>
      <c r="J8246" t="s">
        <v>136</v>
      </c>
      <c r="K8246" t="s">
        <v>153</v>
      </c>
      <c r="L8246" t="s">
        <v>23485</v>
      </c>
      <c r="M8246" t="s">
        <v>23486</v>
      </c>
      <c r="N8246">
        <v>3.8626591659999998</v>
      </c>
      <c r="O8246">
        <v>0</v>
      </c>
      <c r="P8246">
        <v>8</v>
      </c>
      <c r="Q8246">
        <v>0</v>
      </c>
      <c r="R8246">
        <v>0</v>
      </c>
      <c r="S8246">
        <v>0</v>
      </c>
      <c r="T8246">
        <v>1</v>
      </c>
      <c r="U8246">
        <v>0</v>
      </c>
      <c r="V8246">
        <v>0</v>
      </c>
      <c r="W8246">
        <v>0</v>
      </c>
      <c r="X8246">
        <v>6.0305599439027802</v>
      </c>
      <c r="Y8246">
        <v>0</v>
      </c>
      <c r="Z8246">
        <v>0</v>
      </c>
      <c r="AA8246">
        <v>0</v>
      </c>
      <c r="AB8246">
        <v>6.3504062982415723</v>
      </c>
      <c r="AC8246">
        <v>0</v>
      </c>
      <c r="AD8246">
        <v>0</v>
      </c>
      <c r="AE8246">
        <v>12.380966242144353</v>
      </c>
    </row>
    <row r="8247" spans="1:31" x14ac:dyDescent="0.25">
      <c r="A8247">
        <v>1736341</v>
      </c>
      <c r="B8247">
        <v>1</v>
      </c>
      <c r="C8247" t="s">
        <v>81</v>
      </c>
      <c r="D8247" t="s">
        <v>126</v>
      </c>
      <c r="E8247" t="s">
        <v>189</v>
      </c>
      <c r="F8247" t="s">
        <v>23487</v>
      </c>
      <c r="G8247" t="s">
        <v>147</v>
      </c>
      <c r="H8247" t="s">
        <v>143</v>
      </c>
      <c r="I8247" t="s">
        <v>455</v>
      </c>
      <c r="J8247" t="s">
        <v>136</v>
      </c>
      <c r="K8247" t="s">
        <v>137</v>
      </c>
      <c r="L8247" t="s">
        <v>23488</v>
      </c>
      <c r="M8247" t="s">
        <v>23489</v>
      </c>
      <c r="N8247">
        <v>8.3333330000000001E-3</v>
      </c>
      <c r="O8247">
        <v>0</v>
      </c>
      <c r="P8247">
        <v>742</v>
      </c>
      <c r="Q8247">
        <v>36</v>
      </c>
      <c r="R8247">
        <v>101</v>
      </c>
      <c r="S8247">
        <v>9</v>
      </c>
      <c r="T8247">
        <v>45</v>
      </c>
      <c r="U8247">
        <v>0</v>
      </c>
      <c r="V8247">
        <v>0</v>
      </c>
      <c r="W8247">
        <v>0</v>
      </c>
      <c r="X8247">
        <v>0.61648545368305852</v>
      </c>
      <c r="Y8247">
        <v>0.57674013349105013</v>
      </c>
      <c r="Z8247">
        <v>0.20525838204279998</v>
      </c>
      <c r="AA8247">
        <v>0.53464041155280007</v>
      </c>
      <c r="AB8247">
        <v>0.19914011506821663</v>
      </c>
      <c r="AC8247">
        <v>0</v>
      </c>
      <c r="AD8247">
        <v>0</v>
      </c>
      <c r="AE8247">
        <v>2.1322644958379255</v>
      </c>
    </row>
    <row r="8248" spans="1:31" x14ac:dyDescent="0.25">
      <c r="A8248">
        <v>1736693</v>
      </c>
      <c r="B8248">
        <v>1</v>
      </c>
      <c r="C8248" t="s">
        <v>80</v>
      </c>
      <c r="D8248" t="s">
        <v>93</v>
      </c>
      <c r="E8248" t="s">
        <v>140</v>
      </c>
      <c r="F8248" t="s">
        <v>23490</v>
      </c>
      <c r="G8248" t="s">
        <v>147</v>
      </c>
      <c r="H8248" t="s">
        <v>143</v>
      </c>
      <c r="I8248" t="s">
        <v>135</v>
      </c>
      <c r="J8248" t="s">
        <v>136</v>
      </c>
      <c r="K8248" t="s">
        <v>137</v>
      </c>
      <c r="L8248" t="s">
        <v>23491</v>
      </c>
      <c r="M8248" t="s">
        <v>23492</v>
      </c>
      <c r="N8248">
        <v>2.4280555549999998</v>
      </c>
      <c r="O8248">
        <v>0</v>
      </c>
      <c r="P8248">
        <v>984</v>
      </c>
      <c r="Q8248">
        <v>0</v>
      </c>
      <c r="R8248">
        <v>21</v>
      </c>
      <c r="S8248">
        <v>0</v>
      </c>
      <c r="T8248">
        <v>178</v>
      </c>
      <c r="U8248">
        <v>0</v>
      </c>
      <c r="V8248">
        <v>0</v>
      </c>
      <c r="W8248">
        <v>0</v>
      </c>
      <c r="X8248">
        <v>445.23536482215917</v>
      </c>
      <c r="Y8248">
        <v>0</v>
      </c>
      <c r="Z8248">
        <v>16.033654268002898</v>
      </c>
      <c r="AA8248">
        <v>0</v>
      </c>
      <c r="AB8248">
        <v>2386.8210445858022</v>
      </c>
      <c r="AC8248">
        <v>0</v>
      </c>
      <c r="AD8248">
        <v>0</v>
      </c>
      <c r="AE8248">
        <v>2848.0900636759643</v>
      </c>
    </row>
    <row r="8249" spans="1:31" x14ac:dyDescent="0.25">
      <c r="A8249">
        <v>1736527</v>
      </c>
      <c r="B8249">
        <v>1</v>
      </c>
      <c r="C8249" t="s">
        <v>81</v>
      </c>
      <c r="D8249" t="s">
        <v>115</v>
      </c>
      <c r="E8249" t="s">
        <v>160</v>
      </c>
      <c r="F8249" t="s">
        <v>19552</v>
      </c>
      <c r="G8249" t="s">
        <v>162</v>
      </c>
      <c r="H8249" t="s">
        <v>134</v>
      </c>
      <c r="I8249" t="s">
        <v>135</v>
      </c>
      <c r="J8249" t="s">
        <v>136</v>
      </c>
      <c r="K8249" t="s">
        <v>137</v>
      </c>
      <c r="L8249" t="s">
        <v>23493</v>
      </c>
      <c r="M8249" t="s">
        <v>23494</v>
      </c>
      <c r="N8249">
        <v>1.0844444440000001</v>
      </c>
      <c r="O8249">
        <v>0</v>
      </c>
      <c r="P8249">
        <v>12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0.3197775490618725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0.3197775490618725</v>
      </c>
    </row>
    <row r="8250" spans="1:31" x14ac:dyDescent="0.25">
      <c r="A8250">
        <v>1736172</v>
      </c>
      <c r="B8250">
        <v>1</v>
      </c>
      <c r="C8250" t="s">
        <v>80</v>
      </c>
      <c r="D8250" t="s">
        <v>82</v>
      </c>
      <c r="E8250" t="s">
        <v>131</v>
      </c>
      <c r="F8250" t="s">
        <v>8678</v>
      </c>
      <c r="G8250" t="s">
        <v>238</v>
      </c>
      <c r="H8250" t="s">
        <v>134</v>
      </c>
      <c r="I8250" t="s">
        <v>135</v>
      </c>
      <c r="J8250" t="s">
        <v>136</v>
      </c>
      <c r="K8250" t="s">
        <v>137</v>
      </c>
      <c r="L8250" t="s">
        <v>23495</v>
      </c>
      <c r="M8250" t="s">
        <v>23496</v>
      </c>
      <c r="N8250">
        <v>1.0991666659999999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36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12.610235316852892</v>
      </c>
      <c r="AC8250">
        <v>0</v>
      </c>
      <c r="AD8250">
        <v>0</v>
      </c>
      <c r="AE8250">
        <v>12.610235316852892</v>
      </c>
    </row>
    <row r="8251" spans="1:31" x14ac:dyDescent="0.25">
      <c r="A8251">
        <v>1736501</v>
      </c>
      <c r="B8251">
        <v>1</v>
      </c>
      <c r="C8251" t="s">
        <v>80</v>
      </c>
      <c r="D8251" t="s">
        <v>93</v>
      </c>
      <c r="E8251" t="s">
        <v>131</v>
      </c>
      <c r="F8251" t="s">
        <v>23497</v>
      </c>
      <c r="G8251" t="s">
        <v>133</v>
      </c>
      <c r="H8251" t="s">
        <v>134</v>
      </c>
      <c r="I8251" t="s">
        <v>135</v>
      </c>
      <c r="J8251" t="s">
        <v>136</v>
      </c>
      <c r="K8251" t="s">
        <v>137</v>
      </c>
      <c r="L8251" t="s">
        <v>23498</v>
      </c>
      <c r="M8251" t="s">
        <v>23499</v>
      </c>
      <c r="N8251">
        <v>4.5144444439999996</v>
      </c>
      <c r="O8251">
        <v>0</v>
      </c>
      <c r="P8251">
        <v>0</v>
      </c>
      <c r="Q8251">
        <v>0</v>
      </c>
      <c r="R8251">
        <v>1</v>
      </c>
      <c r="S8251">
        <v>0</v>
      </c>
      <c r="T8251">
        <v>1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1.69047837912948</v>
      </c>
      <c r="AA8251">
        <v>0</v>
      </c>
      <c r="AB8251">
        <v>1.0143922082751999</v>
      </c>
      <c r="AC8251">
        <v>0</v>
      </c>
      <c r="AD8251">
        <v>0</v>
      </c>
      <c r="AE8251">
        <v>2.7048705874046801</v>
      </c>
    </row>
    <row r="8252" spans="1:31" x14ac:dyDescent="0.25">
      <c r="A8252">
        <v>1736713</v>
      </c>
      <c r="B8252">
        <v>1</v>
      </c>
      <c r="C8252" t="s">
        <v>80</v>
      </c>
      <c r="D8252" t="s">
        <v>83</v>
      </c>
      <c r="E8252" t="s">
        <v>160</v>
      </c>
      <c r="F8252" t="s">
        <v>13557</v>
      </c>
      <c r="G8252" t="s">
        <v>162</v>
      </c>
      <c r="H8252" t="s">
        <v>134</v>
      </c>
      <c r="I8252" t="s">
        <v>135</v>
      </c>
      <c r="J8252" t="s">
        <v>136</v>
      </c>
      <c r="K8252" t="s">
        <v>137</v>
      </c>
      <c r="L8252" t="s">
        <v>23500</v>
      </c>
      <c r="M8252" t="s">
        <v>23501</v>
      </c>
      <c r="N8252">
        <v>0.87833333300000005</v>
      </c>
      <c r="O8252">
        <v>0</v>
      </c>
      <c r="P8252">
        <v>156</v>
      </c>
      <c r="Q8252">
        <v>0</v>
      </c>
      <c r="R8252">
        <v>0</v>
      </c>
      <c r="S8252">
        <v>0</v>
      </c>
      <c r="T8252">
        <v>8</v>
      </c>
      <c r="U8252">
        <v>0</v>
      </c>
      <c r="V8252">
        <v>0</v>
      </c>
      <c r="W8252">
        <v>0</v>
      </c>
      <c r="X8252">
        <v>49.040557448678477</v>
      </c>
      <c r="Y8252">
        <v>0</v>
      </c>
      <c r="Z8252">
        <v>0</v>
      </c>
      <c r="AA8252">
        <v>0</v>
      </c>
      <c r="AB8252">
        <v>2.217903027870205</v>
      </c>
      <c r="AC8252">
        <v>0</v>
      </c>
      <c r="AD8252">
        <v>0</v>
      </c>
      <c r="AE8252">
        <v>51.258460476548684</v>
      </c>
    </row>
    <row r="8253" spans="1:31" x14ac:dyDescent="0.25">
      <c r="A8253">
        <v>1736152</v>
      </c>
      <c r="B8253">
        <v>1</v>
      </c>
      <c r="C8253" t="s">
        <v>81</v>
      </c>
      <c r="D8253" t="s">
        <v>123</v>
      </c>
      <c r="E8253" t="s">
        <v>171</v>
      </c>
      <c r="F8253" t="s">
        <v>23502</v>
      </c>
      <c r="G8253" t="s">
        <v>9254</v>
      </c>
      <c r="H8253" t="s">
        <v>143</v>
      </c>
      <c r="I8253" t="s">
        <v>455</v>
      </c>
      <c r="J8253" t="s">
        <v>136</v>
      </c>
      <c r="K8253" t="s">
        <v>137</v>
      </c>
      <c r="L8253" t="s">
        <v>23503</v>
      </c>
      <c r="M8253" t="s">
        <v>23504</v>
      </c>
      <c r="N8253">
        <v>3.9444444000000002E-2</v>
      </c>
      <c r="O8253">
        <v>0</v>
      </c>
      <c r="P8253">
        <v>708</v>
      </c>
      <c r="Q8253">
        <v>0</v>
      </c>
      <c r="R8253">
        <v>0</v>
      </c>
      <c r="S8253">
        <v>0</v>
      </c>
      <c r="T8253">
        <v>134</v>
      </c>
      <c r="U8253">
        <v>0</v>
      </c>
      <c r="V8253">
        <v>1</v>
      </c>
      <c r="W8253">
        <v>0</v>
      </c>
      <c r="X8253">
        <v>5.8085156643930542</v>
      </c>
      <c r="Y8253">
        <v>0</v>
      </c>
      <c r="Z8253">
        <v>0</v>
      </c>
      <c r="AA8253">
        <v>0</v>
      </c>
      <c r="AB8253">
        <v>3.3198960568718787</v>
      </c>
      <c r="AC8253">
        <v>0</v>
      </c>
      <c r="AD8253">
        <v>0.45910828177664004</v>
      </c>
      <c r="AE8253">
        <v>9.5875200030415719</v>
      </c>
    </row>
    <row r="8254" spans="1:31" x14ac:dyDescent="0.25">
      <c r="A8254">
        <v>1736650</v>
      </c>
      <c r="B8254">
        <v>1</v>
      </c>
      <c r="C8254" t="s">
        <v>80</v>
      </c>
      <c r="D8254" t="s">
        <v>104</v>
      </c>
      <c r="E8254" t="s">
        <v>131</v>
      </c>
      <c r="F8254" t="s">
        <v>23505</v>
      </c>
      <c r="G8254" t="s">
        <v>133</v>
      </c>
      <c r="H8254" t="s">
        <v>134</v>
      </c>
      <c r="I8254" t="s">
        <v>135</v>
      </c>
      <c r="J8254" t="s">
        <v>136</v>
      </c>
      <c r="K8254" t="s">
        <v>137</v>
      </c>
      <c r="L8254" t="s">
        <v>23506</v>
      </c>
      <c r="M8254" t="s">
        <v>23507</v>
      </c>
      <c r="N8254">
        <v>2.440555555</v>
      </c>
      <c r="O8254">
        <v>0</v>
      </c>
      <c r="P8254">
        <v>1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1.0092484028756634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1.0092484028756634</v>
      </c>
    </row>
    <row r="8255" spans="1:31" x14ac:dyDescent="0.25">
      <c r="A8255">
        <v>1736607</v>
      </c>
      <c r="B8255">
        <v>1</v>
      </c>
      <c r="C8255" t="s">
        <v>81</v>
      </c>
      <c r="D8255" t="s">
        <v>112</v>
      </c>
      <c r="E8255" t="s">
        <v>160</v>
      </c>
      <c r="F8255" t="s">
        <v>23508</v>
      </c>
      <c r="G8255" t="s">
        <v>326</v>
      </c>
      <c r="H8255" t="s">
        <v>134</v>
      </c>
      <c r="I8255" t="s">
        <v>135</v>
      </c>
      <c r="J8255" t="s">
        <v>136</v>
      </c>
      <c r="K8255" t="s">
        <v>137</v>
      </c>
      <c r="L8255" t="s">
        <v>23509</v>
      </c>
      <c r="M8255" t="s">
        <v>23510</v>
      </c>
      <c r="N8255">
        <v>0.86916666600000003</v>
      </c>
      <c r="O8255">
        <v>0</v>
      </c>
      <c r="P8255">
        <v>242</v>
      </c>
      <c r="Q8255">
        <v>0</v>
      </c>
      <c r="R8255">
        <v>4</v>
      </c>
      <c r="S8255">
        <v>0</v>
      </c>
      <c r="T8255">
        <v>13</v>
      </c>
      <c r="U8255">
        <v>0</v>
      </c>
      <c r="V8255">
        <v>0</v>
      </c>
      <c r="W8255">
        <v>0</v>
      </c>
      <c r="X8255">
        <v>43.312130313570634</v>
      </c>
      <c r="Y8255">
        <v>0</v>
      </c>
      <c r="Z8255">
        <v>1.3527267654139166E-2</v>
      </c>
      <c r="AA8255">
        <v>0</v>
      </c>
      <c r="AB8255">
        <v>6.2006998195217768</v>
      </c>
      <c r="AC8255">
        <v>0</v>
      </c>
      <c r="AD8255">
        <v>0</v>
      </c>
      <c r="AE8255">
        <v>49.526357400746548</v>
      </c>
    </row>
    <row r="8256" spans="1:31" x14ac:dyDescent="0.25">
      <c r="A8256">
        <v>1736215</v>
      </c>
      <c r="B8256">
        <v>1</v>
      </c>
      <c r="C8256" t="s">
        <v>81</v>
      </c>
      <c r="D8256" t="s">
        <v>120</v>
      </c>
      <c r="E8256" t="s">
        <v>171</v>
      </c>
      <c r="F8256" t="s">
        <v>23511</v>
      </c>
      <c r="G8256" t="s">
        <v>246</v>
      </c>
      <c r="H8256" t="s">
        <v>143</v>
      </c>
      <c r="I8256" t="s">
        <v>135</v>
      </c>
      <c r="J8256" t="s">
        <v>136</v>
      </c>
      <c r="K8256" t="s">
        <v>137</v>
      </c>
      <c r="L8256" t="s">
        <v>23512</v>
      </c>
      <c r="M8256" t="s">
        <v>23513</v>
      </c>
      <c r="N8256">
        <v>1.7127777769999999</v>
      </c>
      <c r="O8256">
        <v>0</v>
      </c>
      <c r="P8256">
        <v>279</v>
      </c>
      <c r="Q8256">
        <v>8</v>
      </c>
      <c r="R8256">
        <v>12</v>
      </c>
      <c r="S8256">
        <v>0</v>
      </c>
      <c r="T8256">
        <v>16</v>
      </c>
      <c r="U8256">
        <v>0</v>
      </c>
      <c r="V8256">
        <v>0</v>
      </c>
      <c r="W8256">
        <v>0</v>
      </c>
      <c r="X8256">
        <v>108.39716008737268</v>
      </c>
      <c r="Y8256">
        <v>4.9133887837886965</v>
      </c>
      <c r="Z8256">
        <v>4.265245120055984</v>
      </c>
      <c r="AA8256">
        <v>0</v>
      </c>
      <c r="AB8256">
        <v>4.4364186470898312</v>
      </c>
      <c r="AC8256">
        <v>0</v>
      </c>
      <c r="AD8256">
        <v>0</v>
      </c>
      <c r="AE8256">
        <v>122.01221263830719</v>
      </c>
    </row>
    <row r="8257" spans="1:31" x14ac:dyDescent="0.25">
      <c r="A8257">
        <v>1736756</v>
      </c>
      <c r="B8257">
        <v>1</v>
      </c>
      <c r="C8257" t="s">
        <v>80</v>
      </c>
      <c r="D8257" t="s">
        <v>93</v>
      </c>
      <c r="E8257" t="s">
        <v>160</v>
      </c>
      <c r="F8257" t="s">
        <v>23514</v>
      </c>
      <c r="G8257" t="s">
        <v>3106</v>
      </c>
      <c r="H8257" t="s">
        <v>134</v>
      </c>
      <c r="I8257" t="s">
        <v>135</v>
      </c>
      <c r="J8257" t="s">
        <v>136</v>
      </c>
      <c r="K8257" t="s">
        <v>137</v>
      </c>
      <c r="L8257" t="s">
        <v>23515</v>
      </c>
      <c r="M8257" t="s">
        <v>23516</v>
      </c>
      <c r="N8257">
        <v>18.128333333</v>
      </c>
      <c r="O8257">
        <v>0</v>
      </c>
      <c r="P8257">
        <v>3</v>
      </c>
      <c r="Q8257">
        <v>0</v>
      </c>
      <c r="R8257">
        <v>8</v>
      </c>
      <c r="S8257">
        <v>0</v>
      </c>
      <c r="T8257">
        <v>4</v>
      </c>
      <c r="U8257">
        <v>0</v>
      </c>
      <c r="V8257">
        <v>0</v>
      </c>
      <c r="W8257">
        <v>0</v>
      </c>
      <c r="X8257">
        <v>8.6469119016743452</v>
      </c>
      <c r="Y8257">
        <v>0</v>
      </c>
      <c r="Z8257">
        <v>38.042983932045118</v>
      </c>
      <c r="AA8257">
        <v>0</v>
      </c>
      <c r="AB8257">
        <v>38.696622178222754</v>
      </c>
      <c r="AC8257">
        <v>0</v>
      </c>
      <c r="AD8257">
        <v>0</v>
      </c>
      <c r="AE8257">
        <v>85.386518011942215</v>
      </c>
    </row>
    <row r="8258" spans="1:31" x14ac:dyDescent="0.25">
      <c r="A8258">
        <v>1736750</v>
      </c>
      <c r="B8258">
        <v>1</v>
      </c>
      <c r="C8258" t="s">
        <v>80</v>
      </c>
      <c r="D8258" t="s">
        <v>93</v>
      </c>
      <c r="E8258" t="s">
        <v>160</v>
      </c>
      <c r="F8258" t="s">
        <v>23517</v>
      </c>
      <c r="G8258" t="s">
        <v>2913</v>
      </c>
      <c r="H8258" t="s">
        <v>134</v>
      </c>
      <c r="I8258" t="s">
        <v>135</v>
      </c>
      <c r="J8258" t="s">
        <v>136</v>
      </c>
      <c r="K8258" t="s">
        <v>137</v>
      </c>
      <c r="L8258" t="s">
        <v>23518</v>
      </c>
      <c r="M8258" t="s">
        <v>23519</v>
      </c>
      <c r="N8258">
        <v>2.3366666660000002</v>
      </c>
      <c r="O8258">
        <v>0</v>
      </c>
      <c r="P8258">
        <v>1</v>
      </c>
      <c r="Q8258">
        <v>0</v>
      </c>
      <c r="R8258">
        <v>3</v>
      </c>
      <c r="S8258">
        <v>0</v>
      </c>
      <c r="T8258">
        <v>1</v>
      </c>
      <c r="U8258">
        <v>0</v>
      </c>
      <c r="V8258">
        <v>0</v>
      </c>
      <c r="W8258">
        <v>0</v>
      </c>
      <c r="X8258">
        <v>9.6379838570666676E-2</v>
      </c>
      <c r="Y8258">
        <v>0</v>
      </c>
      <c r="Z8258">
        <v>3.0235057333926667</v>
      </c>
      <c r="AA8258">
        <v>0</v>
      </c>
      <c r="AB8258">
        <v>0.24333046955825002</v>
      </c>
      <c r="AC8258">
        <v>0</v>
      </c>
      <c r="AD8258">
        <v>0</v>
      </c>
      <c r="AE8258">
        <v>3.3632160415215835</v>
      </c>
    </row>
    <row r="8259" spans="1:31" x14ac:dyDescent="0.25">
      <c r="A8259">
        <v>1736209</v>
      </c>
      <c r="B8259">
        <v>1</v>
      </c>
      <c r="C8259" t="s">
        <v>80</v>
      </c>
      <c r="D8259" t="s">
        <v>96</v>
      </c>
      <c r="E8259" t="s">
        <v>131</v>
      </c>
      <c r="F8259" t="s">
        <v>21764</v>
      </c>
      <c r="G8259" t="s">
        <v>238</v>
      </c>
      <c r="H8259" t="s">
        <v>134</v>
      </c>
      <c r="I8259" t="s">
        <v>135</v>
      </c>
      <c r="J8259" t="s">
        <v>136</v>
      </c>
      <c r="K8259" t="s">
        <v>137</v>
      </c>
      <c r="L8259" t="s">
        <v>23520</v>
      </c>
      <c r="M8259" t="s">
        <v>23521</v>
      </c>
      <c r="N8259">
        <v>2.0466666660000001</v>
      </c>
      <c r="O8259">
        <v>0</v>
      </c>
      <c r="P8259">
        <v>2</v>
      </c>
      <c r="Q8259">
        <v>0</v>
      </c>
      <c r="R8259">
        <v>0</v>
      </c>
      <c r="S8259">
        <v>0</v>
      </c>
      <c r="T8259">
        <v>2</v>
      </c>
      <c r="U8259">
        <v>0</v>
      </c>
      <c r="V8259">
        <v>0</v>
      </c>
      <c r="W8259">
        <v>0</v>
      </c>
      <c r="X8259">
        <v>0.66374571492333456</v>
      </c>
      <c r="Y8259">
        <v>0</v>
      </c>
      <c r="Z8259">
        <v>0</v>
      </c>
      <c r="AA8259">
        <v>0</v>
      </c>
      <c r="AB8259">
        <v>0.4743971057805334</v>
      </c>
      <c r="AC8259">
        <v>0</v>
      </c>
      <c r="AD8259">
        <v>0</v>
      </c>
      <c r="AE8259">
        <v>1.138142820703868</v>
      </c>
    </row>
    <row r="8260" spans="1:31" x14ac:dyDescent="0.25">
      <c r="A8260">
        <v>1736275</v>
      </c>
      <c r="B8260">
        <v>1</v>
      </c>
      <c r="C8260" t="s">
        <v>81</v>
      </c>
      <c r="D8260" t="s">
        <v>117</v>
      </c>
      <c r="E8260" t="s">
        <v>160</v>
      </c>
      <c r="F8260" t="s">
        <v>23522</v>
      </c>
      <c r="G8260" t="s">
        <v>162</v>
      </c>
      <c r="H8260" t="s">
        <v>134</v>
      </c>
      <c r="I8260" t="s">
        <v>135</v>
      </c>
      <c r="J8260" t="s">
        <v>136</v>
      </c>
      <c r="K8260" t="s">
        <v>137</v>
      </c>
      <c r="L8260" t="s">
        <v>23523</v>
      </c>
      <c r="M8260" t="s">
        <v>23524</v>
      </c>
      <c r="N8260">
        <v>1.486111111</v>
      </c>
      <c r="O8260">
        <v>0</v>
      </c>
      <c r="P8260">
        <v>16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2.1324026485645944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2.1324026485645944</v>
      </c>
    </row>
    <row r="8261" spans="1:31" x14ac:dyDescent="0.25">
      <c r="A8261">
        <v>1736590</v>
      </c>
      <c r="B8261">
        <v>1</v>
      </c>
      <c r="C8261" t="s">
        <v>80</v>
      </c>
      <c r="D8261" t="s">
        <v>105</v>
      </c>
      <c r="E8261" t="s">
        <v>131</v>
      </c>
      <c r="F8261" t="s">
        <v>23525</v>
      </c>
      <c r="G8261" t="s">
        <v>133</v>
      </c>
      <c r="H8261" t="s">
        <v>134</v>
      </c>
      <c r="I8261" t="s">
        <v>135</v>
      </c>
      <c r="J8261" t="s">
        <v>136</v>
      </c>
      <c r="K8261" t="s">
        <v>137</v>
      </c>
      <c r="L8261" t="s">
        <v>23526</v>
      </c>
      <c r="M8261" t="s">
        <v>23527</v>
      </c>
      <c r="N8261">
        <v>1.3077777770000001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2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1.23906074108678</v>
      </c>
      <c r="AC8261">
        <v>0</v>
      </c>
      <c r="AD8261">
        <v>0</v>
      </c>
      <c r="AE8261">
        <v>1.23906074108678</v>
      </c>
    </row>
    <row r="8262" spans="1:31" x14ac:dyDescent="0.25">
      <c r="A8262">
        <v>1736298</v>
      </c>
      <c r="B8262">
        <v>1</v>
      </c>
      <c r="C8262" t="s">
        <v>80</v>
      </c>
      <c r="D8262" t="s">
        <v>97</v>
      </c>
      <c r="E8262" t="s">
        <v>171</v>
      </c>
      <c r="F8262" t="s">
        <v>23528</v>
      </c>
      <c r="G8262" t="s">
        <v>152</v>
      </c>
      <c r="H8262" t="s">
        <v>143</v>
      </c>
      <c r="I8262" t="s">
        <v>135</v>
      </c>
      <c r="J8262" t="s">
        <v>136</v>
      </c>
      <c r="K8262" t="s">
        <v>153</v>
      </c>
      <c r="L8262" t="s">
        <v>23529</v>
      </c>
      <c r="M8262" t="s">
        <v>23530</v>
      </c>
      <c r="N8262">
        <v>9.1</v>
      </c>
      <c r="O8262">
        <v>0</v>
      </c>
      <c r="P8262">
        <v>247</v>
      </c>
      <c r="Q8262">
        <v>0</v>
      </c>
      <c r="R8262">
        <v>13</v>
      </c>
      <c r="S8262">
        <v>0</v>
      </c>
      <c r="T8262">
        <v>51</v>
      </c>
      <c r="U8262">
        <v>0</v>
      </c>
      <c r="V8262">
        <v>0</v>
      </c>
      <c r="W8262">
        <v>0</v>
      </c>
      <c r="X8262">
        <v>555.78576568312951</v>
      </c>
      <c r="Y8262">
        <v>0</v>
      </c>
      <c r="Z8262">
        <v>18.760743184216995</v>
      </c>
      <c r="AA8262">
        <v>0</v>
      </c>
      <c r="AB8262">
        <v>359.86194134987147</v>
      </c>
      <c r="AC8262">
        <v>0</v>
      </c>
      <c r="AD8262">
        <v>0</v>
      </c>
      <c r="AE8262">
        <v>934.40845021721793</v>
      </c>
    </row>
    <row r="8263" spans="1:31" x14ac:dyDescent="0.25">
      <c r="A8263">
        <v>1736544</v>
      </c>
      <c r="B8263">
        <v>1</v>
      </c>
      <c r="C8263" t="s">
        <v>80</v>
      </c>
      <c r="D8263" t="s">
        <v>83</v>
      </c>
      <c r="E8263" t="s">
        <v>314</v>
      </c>
      <c r="F8263" t="s">
        <v>11456</v>
      </c>
      <c r="G8263" t="s">
        <v>147</v>
      </c>
      <c r="H8263" t="s">
        <v>143</v>
      </c>
      <c r="I8263" t="s">
        <v>135</v>
      </c>
      <c r="J8263" t="s">
        <v>136</v>
      </c>
      <c r="K8263" t="s">
        <v>137</v>
      </c>
      <c r="L8263" t="s">
        <v>23531</v>
      </c>
      <c r="M8263" t="s">
        <v>23532</v>
      </c>
      <c r="N8263">
        <v>0.262222222</v>
      </c>
      <c r="O8263">
        <v>9</v>
      </c>
      <c r="P8263">
        <v>1883</v>
      </c>
      <c r="Q8263">
        <v>17</v>
      </c>
      <c r="R8263">
        <v>327</v>
      </c>
      <c r="S8263">
        <v>81</v>
      </c>
      <c r="T8263">
        <v>721</v>
      </c>
      <c r="U8263">
        <v>9</v>
      </c>
      <c r="V8263">
        <v>2</v>
      </c>
      <c r="W8263">
        <v>1.243419430601387</v>
      </c>
      <c r="X8263">
        <v>158.09400448979196</v>
      </c>
      <c r="Y8263">
        <v>3.932955151701107</v>
      </c>
      <c r="Z8263">
        <v>31.481599053453742</v>
      </c>
      <c r="AA8263">
        <v>155.74422608800438</v>
      </c>
      <c r="AB8263">
        <v>268.20561266435874</v>
      </c>
      <c r="AC8263">
        <v>203.42354580545643</v>
      </c>
      <c r="AD8263">
        <v>2.3854359893437471</v>
      </c>
      <c r="AE8263">
        <v>824.51079867271153</v>
      </c>
    </row>
    <row r="8264" spans="1:31" x14ac:dyDescent="0.25">
      <c r="A8264">
        <v>1736438</v>
      </c>
      <c r="B8264">
        <v>1</v>
      </c>
      <c r="C8264" t="s">
        <v>80</v>
      </c>
      <c r="D8264" t="s">
        <v>104</v>
      </c>
      <c r="E8264" t="s">
        <v>131</v>
      </c>
      <c r="F8264" t="s">
        <v>23533</v>
      </c>
      <c r="G8264" t="s">
        <v>133</v>
      </c>
      <c r="H8264" t="s">
        <v>134</v>
      </c>
      <c r="I8264" t="s">
        <v>135</v>
      </c>
      <c r="J8264" t="s">
        <v>136</v>
      </c>
      <c r="K8264" t="s">
        <v>137</v>
      </c>
      <c r="L8264" t="s">
        <v>23534</v>
      </c>
      <c r="M8264" t="s">
        <v>23535</v>
      </c>
      <c r="N8264">
        <v>1.980277777</v>
      </c>
      <c r="O8264">
        <v>0</v>
      </c>
      <c r="P8264">
        <v>1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0.59209835984257941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0.59209835984257941</v>
      </c>
    </row>
    <row r="8265" spans="1:31" x14ac:dyDescent="0.25">
      <c r="A8265">
        <v>1736381</v>
      </c>
      <c r="B8265">
        <v>1</v>
      </c>
      <c r="C8265" t="s">
        <v>81</v>
      </c>
      <c r="D8265" t="s">
        <v>123</v>
      </c>
      <c r="E8265" t="s">
        <v>160</v>
      </c>
      <c r="F8265" t="s">
        <v>23536</v>
      </c>
      <c r="G8265" t="s">
        <v>162</v>
      </c>
      <c r="H8265" t="s">
        <v>134</v>
      </c>
      <c r="I8265" t="s">
        <v>135</v>
      </c>
      <c r="J8265" t="s">
        <v>136</v>
      </c>
      <c r="K8265" t="s">
        <v>137</v>
      </c>
      <c r="L8265" t="s">
        <v>23537</v>
      </c>
      <c r="M8265" t="s">
        <v>23538</v>
      </c>
      <c r="N8265">
        <v>2.29</v>
      </c>
      <c r="O8265">
        <v>0</v>
      </c>
      <c r="P8265">
        <v>51</v>
      </c>
      <c r="Q8265">
        <v>0</v>
      </c>
      <c r="R8265">
        <v>0</v>
      </c>
      <c r="S8265">
        <v>0</v>
      </c>
      <c r="T8265">
        <v>2</v>
      </c>
      <c r="U8265">
        <v>0</v>
      </c>
      <c r="V8265">
        <v>0</v>
      </c>
      <c r="W8265">
        <v>0</v>
      </c>
      <c r="X8265">
        <v>23.615888518267976</v>
      </c>
      <c r="Y8265">
        <v>0</v>
      </c>
      <c r="Z8265">
        <v>0</v>
      </c>
      <c r="AA8265">
        <v>0</v>
      </c>
      <c r="AB8265">
        <v>11.26506128022911</v>
      </c>
      <c r="AC8265">
        <v>0</v>
      </c>
      <c r="AD8265">
        <v>0</v>
      </c>
      <c r="AE8265">
        <v>34.880949798497085</v>
      </c>
    </row>
    <row r="8266" spans="1:31" x14ac:dyDescent="0.25">
      <c r="A8266">
        <v>1736361</v>
      </c>
      <c r="B8266">
        <v>1</v>
      </c>
      <c r="C8266" t="s">
        <v>81</v>
      </c>
      <c r="D8266" t="s">
        <v>125</v>
      </c>
      <c r="E8266" t="s">
        <v>150</v>
      </c>
      <c r="F8266" t="s">
        <v>23539</v>
      </c>
      <c r="G8266" t="s">
        <v>186</v>
      </c>
      <c r="H8266" t="s">
        <v>134</v>
      </c>
      <c r="I8266" t="s">
        <v>135</v>
      </c>
      <c r="J8266" t="s">
        <v>136</v>
      </c>
      <c r="K8266" t="s">
        <v>137</v>
      </c>
      <c r="L8266" t="s">
        <v>23540</v>
      </c>
      <c r="M8266" t="s">
        <v>23541</v>
      </c>
      <c r="N8266">
        <v>2.9797222219999999</v>
      </c>
      <c r="O8266">
        <v>0</v>
      </c>
      <c r="P8266">
        <v>0</v>
      </c>
      <c r="Q8266">
        <v>0</v>
      </c>
      <c r="R8266">
        <v>6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1.6034115842817183</v>
      </c>
      <c r="AA8266">
        <v>0</v>
      </c>
      <c r="AB8266">
        <v>0</v>
      </c>
      <c r="AC8266">
        <v>0</v>
      </c>
      <c r="AD8266">
        <v>0</v>
      </c>
      <c r="AE8266">
        <v>1.6034115842817183</v>
      </c>
    </row>
    <row r="8267" spans="1:31" x14ac:dyDescent="0.25">
      <c r="A8267">
        <v>1736169</v>
      </c>
      <c r="B8267">
        <v>1</v>
      </c>
      <c r="C8267" t="s">
        <v>81</v>
      </c>
      <c r="D8267" t="s">
        <v>123</v>
      </c>
      <c r="E8267" t="s">
        <v>140</v>
      </c>
      <c r="F8267" t="s">
        <v>11463</v>
      </c>
      <c r="G8267" t="s">
        <v>147</v>
      </c>
      <c r="H8267" t="s">
        <v>143</v>
      </c>
      <c r="I8267" t="s">
        <v>135</v>
      </c>
      <c r="J8267" t="s">
        <v>136</v>
      </c>
      <c r="K8267" t="s">
        <v>137</v>
      </c>
      <c r="L8267" t="s">
        <v>23542</v>
      </c>
      <c r="M8267" t="s">
        <v>23543</v>
      </c>
      <c r="N8267">
        <v>0.37083333299999999</v>
      </c>
      <c r="O8267">
        <v>3</v>
      </c>
      <c r="P8267">
        <v>23</v>
      </c>
      <c r="Q8267">
        <v>245</v>
      </c>
      <c r="R8267">
        <v>280</v>
      </c>
      <c r="S8267">
        <v>24</v>
      </c>
      <c r="T8267">
        <v>50</v>
      </c>
      <c r="U8267">
        <v>0</v>
      </c>
      <c r="V8267">
        <v>0</v>
      </c>
      <c r="W8267">
        <v>0.23185846376046668</v>
      </c>
      <c r="X8267">
        <v>1.2286733033845665</v>
      </c>
      <c r="Y8267">
        <v>28.559898303826781</v>
      </c>
      <c r="Z8267">
        <v>24.575640566095952</v>
      </c>
      <c r="AA8267">
        <v>7.0999308394421012</v>
      </c>
      <c r="AB8267">
        <v>14.760299544120109</v>
      </c>
      <c r="AC8267">
        <v>0</v>
      </c>
      <c r="AD8267">
        <v>0</v>
      </c>
      <c r="AE8267">
        <v>76.456301020629979</v>
      </c>
    </row>
    <row r="8268" spans="1:31" x14ac:dyDescent="0.25">
      <c r="A8268">
        <v>1736690</v>
      </c>
      <c r="B8268">
        <v>1</v>
      </c>
      <c r="C8268" t="s">
        <v>80</v>
      </c>
      <c r="D8268" t="s">
        <v>96</v>
      </c>
      <c r="E8268" t="s">
        <v>131</v>
      </c>
      <c r="F8268" t="s">
        <v>6400</v>
      </c>
      <c r="G8268" t="s">
        <v>238</v>
      </c>
      <c r="H8268" t="s">
        <v>134</v>
      </c>
      <c r="I8268" t="s">
        <v>135</v>
      </c>
      <c r="J8268" t="s">
        <v>136</v>
      </c>
      <c r="K8268" t="s">
        <v>137</v>
      </c>
      <c r="L8268" t="s">
        <v>23544</v>
      </c>
      <c r="M8268" t="s">
        <v>23545</v>
      </c>
      <c r="N8268">
        <v>1.4430555549999999</v>
      </c>
      <c r="O8268">
        <v>0</v>
      </c>
      <c r="P8268">
        <v>1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1.2855022359888222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1.2855022359888222</v>
      </c>
    </row>
    <row r="8269" spans="1:31" x14ac:dyDescent="0.25">
      <c r="A8269">
        <v>1736149</v>
      </c>
      <c r="B8269">
        <v>1</v>
      </c>
      <c r="C8269" t="s">
        <v>80</v>
      </c>
      <c r="D8269" t="s">
        <v>82</v>
      </c>
      <c r="E8269" t="s">
        <v>160</v>
      </c>
      <c r="F8269" t="s">
        <v>23546</v>
      </c>
      <c r="G8269" t="s">
        <v>1123</v>
      </c>
      <c r="H8269" t="s">
        <v>134</v>
      </c>
      <c r="I8269" t="s">
        <v>135</v>
      </c>
      <c r="J8269" t="s">
        <v>3</v>
      </c>
      <c r="K8269" t="s">
        <v>137</v>
      </c>
      <c r="L8269" t="s">
        <v>23547</v>
      </c>
      <c r="M8269" t="s">
        <v>23548</v>
      </c>
      <c r="N8269">
        <v>4.188055555</v>
      </c>
      <c r="O8269">
        <v>0</v>
      </c>
      <c r="P8269">
        <v>180</v>
      </c>
      <c r="Q8269">
        <v>0</v>
      </c>
      <c r="R8269">
        <v>0</v>
      </c>
      <c r="S8269">
        <v>0</v>
      </c>
      <c r="T8269">
        <v>19</v>
      </c>
      <c r="U8269">
        <v>0</v>
      </c>
      <c r="V8269">
        <v>0</v>
      </c>
      <c r="W8269">
        <v>0</v>
      </c>
      <c r="X8269">
        <v>249.49220507388455</v>
      </c>
      <c r="Y8269">
        <v>0</v>
      </c>
      <c r="Z8269">
        <v>0</v>
      </c>
      <c r="AA8269">
        <v>0</v>
      </c>
      <c r="AB8269">
        <v>47.332368767692508</v>
      </c>
      <c r="AC8269">
        <v>0</v>
      </c>
      <c r="AD8269">
        <v>0</v>
      </c>
      <c r="AE8269">
        <v>296.82457384157703</v>
      </c>
    </row>
    <row r="8270" spans="1:31" x14ac:dyDescent="0.25">
      <c r="A8270">
        <v>1736653</v>
      </c>
      <c r="B8270">
        <v>1</v>
      </c>
      <c r="C8270" t="s">
        <v>80</v>
      </c>
      <c r="D8270" t="s">
        <v>96</v>
      </c>
      <c r="E8270" t="s">
        <v>441</v>
      </c>
      <c r="F8270" t="s">
        <v>23549</v>
      </c>
      <c r="G8270" t="s">
        <v>23550</v>
      </c>
      <c r="H8270" t="s">
        <v>134</v>
      </c>
      <c r="I8270" t="s">
        <v>135</v>
      </c>
      <c r="J8270" t="s">
        <v>136</v>
      </c>
      <c r="K8270" t="s">
        <v>137</v>
      </c>
      <c r="L8270" t="s">
        <v>23551</v>
      </c>
      <c r="M8270" t="s">
        <v>23552</v>
      </c>
      <c r="N8270">
        <v>1.9116666659999999</v>
      </c>
      <c r="O8270">
        <v>0</v>
      </c>
      <c r="P8270">
        <v>11</v>
      </c>
      <c r="Q8270">
        <v>0</v>
      </c>
      <c r="R8270">
        <v>0</v>
      </c>
      <c r="S8270">
        <v>0</v>
      </c>
      <c r="T8270">
        <v>1</v>
      </c>
      <c r="U8270">
        <v>0</v>
      </c>
      <c r="V8270">
        <v>0</v>
      </c>
      <c r="W8270">
        <v>0</v>
      </c>
      <c r="X8270">
        <v>8.54528965483237</v>
      </c>
      <c r="Y8270">
        <v>0</v>
      </c>
      <c r="Z8270">
        <v>0</v>
      </c>
      <c r="AA8270">
        <v>0</v>
      </c>
      <c r="AB8270">
        <v>3.965729053259146</v>
      </c>
      <c r="AC8270">
        <v>0</v>
      </c>
      <c r="AD8270">
        <v>0</v>
      </c>
      <c r="AE8270">
        <v>12.511018708091516</v>
      </c>
    </row>
    <row r="8271" spans="1:31" x14ac:dyDescent="0.25">
      <c r="A8271">
        <v>1736753</v>
      </c>
      <c r="B8271">
        <v>1</v>
      </c>
      <c r="C8271" t="s">
        <v>80</v>
      </c>
      <c r="D8271" t="s">
        <v>82</v>
      </c>
      <c r="E8271" t="s">
        <v>150</v>
      </c>
      <c r="F8271" t="s">
        <v>23553</v>
      </c>
      <c r="G8271" t="s">
        <v>186</v>
      </c>
      <c r="H8271" t="s">
        <v>134</v>
      </c>
      <c r="I8271" t="s">
        <v>135</v>
      </c>
      <c r="J8271" t="s">
        <v>136</v>
      </c>
      <c r="K8271" t="s">
        <v>137</v>
      </c>
      <c r="L8271" t="s">
        <v>23554</v>
      </c>
      <c r="M8271" t="s">
        <v>23555</v>
      </c>
      <c r="N8271">
        <v>0.60277777700000001</v>
      </c>
      <c r="O8271">
        <v>0</v>
      </c>
      <c r="P8271">
        <v>554</v>
      </c>
      <c r="Q8271">
        <v>0</v>
      </c>
      <c r="R8271">
        <v>0</v>
      </c>
      <c r="S8271">
        <v>0</v>
      </c>
      <c r="T8271">
        <v>221</v>
      </c>
      <c r="U8271">
        <v>0</v>
      </c>
      <c r="V8271">
        <v>0</v>
      </c>
      <c r="W8271">
        <v>0</v>
      </c>
      <c r="X8271">
        <v>114.49616645994431</v>
      </c>
      <c r="Y8271">
        <v>0</v>
      </c>
      <c r="Z8271">
        <v>0</v>
      </c>
      <c r="AA8271">
        <v>0</v>
      </c>
      <c r="AB8271">
        <v>181.04966251346721</v>
      </c>
      <c r="AC8271">
        <v>0</v>
      </c>
      <c r="AD8271">
        <v>0</v>
      </c>
      <c r="AE8271">
        <v>295.54582897341152</v>
      </c>
    </row>
    <row r="8272" spans="1:31" x14ac:dyDescent="0.25">
      <c r="A8272">
        <v>1736633</v>
      </c>
      <c r="B8272">
        <v>1</v>
      </c>
      <c r="C8272" t="s">
        <v>80</v>
      </c>
      <c r="D8272" t="s">
        <v>105</v>
      </c>
      <c r="E8272" t="s">
        <v>131</v>
      </c>
      <c r="F8272" t="s">
        <v>23556</v>
      </c>
      <c r="G8272" t="s">
        <v>242</v>
      </c>
      <c r="H8272" t="s">
        <v>134</v>
      </c>
      <c r="I8272" t="s">
        <v>135</v>
      </c>
      <c r="J8272" t="s">
        <v>136</v>
      </c>
      <c r="K8272" t="s">
        <v>137</v>
      </c>
      <c r="L8272" t="s">
        <v>23557</v>
      </c>
      <c r="M8272" t="s">
        <v>23558</v>
      </c>
      <c r="N8272">
        <v>16.739999999999998</v>
      </c>
      <c r="O8272">
        <v>0</v>
      </c>
      <c r="P8272">
        <v>2</v>
      </c>
      <c r="Q8272">
        <v>0</v>
      </c>
      <c r="R8272">
        <v>0</v>
      </c>
      <c r="S8272">
        <v>0</v>
      </c>
      <c r="T8272">
        <v>1</v>
      </c>
      <c r="U8272">
        <v>0</v>
      </c>
      <c r="V8272">
        <v>0</v>
      </c>
      <c r="W8272">
        <v>0</v>
      </c>
      <c r="X8272">
        <v>10.809304960986694</v>
      </c>
      <c r="Y8272">
        <v>0</v>
      </c>
      <c r="Z8272">
        <v>0</v>
      </c>
      <c r="AA8272">
        <v>0</v>
      </c>
      <c r="AB8272">
        <v>2.7108512719982243</v>
      </c>
      <c r="AC8272">
        <v>0</v>
      </c>
      <c r="AD8272">
        <v>0</v>
      </c>
      <c r="AE8272">
        <v>13.520156232984919</v>
      </c>
    </row>
    <row r="8273" spans="1:31" x14ac:dyDescent="0.25">
      <c r="A8273">
        <v>1736301</v>
      </c>
      <c r="B8273">
        <v>1</v>
      </c>
      <c r="C8273" t="s">
        <v>81</v>
      </c>
      <c r="D8273" t="s">
        <v>113</v>
      </c>
      <c r="E8273" t="s">
        <v>171</v>
      </c>
      <c r="F8273" t="s">
        <v>23559</v>
      </c>
      <c r="G8273" t="s">
        <v>295</v>
      </c>
      <c r="H8273" t="s">
        <v>143</v>
      </c>
      <c r="I8273" t="s">
        <v>135</v>
      </c>
      <c r="J8273" t="s">
        <v>136</v>
      </c>
      <c r="K8273" t="s">
        <v>137</v>
      </c>
      <c r="L8273" t="s">
        <v>23560</v>
      </c>
      <c r="M8273" t="s">
        <v>23561</v>
      </c>
      <c r="N8273">
        <v>2.3444444440000001</v>
      </c>
      <c r="O8273">
        <v>0</v>
      </c>
      <c r="P8273">
        <v>245</v>
      </c>
      <c r="Q8273">
        <v>0</v>
      </c>
      <c r="R8273">
        <v>5</v>
      </c>
      <c r="S8273">
        <v>0</v>
      </c>
      <c r="T8273">
        <v>12</v>
      </c>
      <c r="U8273">
        <v>0</v>
      </c>
      <c r="V8273">
        <v>0</v>
      </c>
      <c r="W8273">
        <v>0</v>
      </c>
      <c r="X8273">
        <v>92.58730789779554</v>
      </c>
      <c r="Y8273">
        <v>0</v>
      </c>
      <c r="Z8273">
        <v>4.4006704905232237</v>
      </c>
      <c r="AA8273">
        <v>0</v>
      </c>
      <c r="AB8273">
        <v>12.550064432553009</v>
      </c>
      <c r="AC8273">
        <v>0</v>
      </c>
      <c r="AD8273">
        <v>0</v>
      </c>
      <c r="AE8273">
        <v>109.53804282087178</v>
      </c>
    </row>
    <row r="8274" spans="1:31" x14ac:dyDescent="0.25">
      <c r="A8274">
        <v>1736447</v>
      </c>
      <c r="B8274">
        <v>1</v>
      </c>
      <c r="C8274" t="s">
        <v>81</v>
      </c>
      <c r="D8274" t="s">
        <v>114</v>
      </c>
      <c r="E8274" t="s">
        <v>160</v>
      </c>
      <c r="F8274" t="s">
        <v>23562</v>
      </c>
      <c r="G8274" t="s">
        <v>162</v>
      </c>
      <c r="H8274" t="s">
        <v>134</v>
      </c>
      <c r="I8274" t="s">
        <v>135</v>
      </c>
      <c r="J8274" t="s">
        <v>136</v>
      </c>
      <c r="K8274" t="s">
        <v>137</v>
      </c>
      <c r="L8274" t="s">
        <v>23563</v>
      </c>
      <c r="M8274" t="s">
        <v>23564</v>
      </c>
      <c r="N8274">
        <v>0.91527777700000001</v>
      </c>
      <c r="O8274">
        <v>0</v>
      </c>
      <c r="P8274">
        <v>4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9.6007410537133339E-2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9.6007410537133339E-2</v>
      </c>
    </row>
    <row r="8275" spans="1:31" x14ac:dyDescent="0.25">
      <c r="A8275">
        <v>1736324</v>
      </c>
      <c r="B8275">
        <v>1</v>
      </c>
      <c r="C8275" t="s">
        <v>80</v>
      </c>
      <c r="D8275" t="s">
        <v>84</v>
      </c>
      <c r="E8275" t="s">
        <v>131</v>
      </c>
      <c r="F8275" t="s">
        <v>23565</v>
      </c>
      <c r="G8275" t="s">
        <v>238</v>
      </c>
      <c r="H8275" t="s">
        <v>134</v>
      </c>
      <c r="I8275" t="s">
        <v>135</v>
      </c>
      <c r="J8275" t="s">
        <v>136</v>
      </c>
      <c r="K8275" t="s">
        <v>137</v>
      </c>
      <c r="L8275" t="s">
        <v>23566</v>
      </c>
      <c r="M8275" t="s">
        <v>23567</v>
      </c>
      <c r="N8275">
        <v>1.666388888</v>
      </c>
      <c r="O8275">
        <v>0</v>
      </c>
      <c r="P8275">
        <v>5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2.1232670379752783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2.1232670379752783</v>
      </c>
    </row>
    <row r="8276" spans="1:31" x14ac:dyDescent="0.25">
      <c r="A8276">
        <v>1736493</v>
      </c>
      <c r="B8276">
        <v>1</v>
      </c>
      <c r="C8276" t="s">
        <v>81</v>
      </c>
      <c r="D8276" t="s">
        <v>112</v>
      </c>
      <c r="E8276" t="s">
        <v>131</v>
      </c>
      <c r="F8276" t="s">
        <v>23568</v>
      </c>
      <c r="G8276" t="s">
        <v>133</v>
      </c>
      <c r="H8276" t="s">
        <v>134</v>
      </c>
      <c r="I8276" t="s">
        <v>135</v>
      </c>
      <c r="J8276" t="s">
        <v>136</v>
      </c>
      <c r="K8276" t="s">
        <v>137</v>
      </c>
      <c r="L8276" t="s">
        <v>23569</v>
      </c>
      <c r="M8276" t="s">
        <v>23570</v>
      </c>
      <c r="N8276">
        <v>3.8633333329999999</v>
      </c>
      <c r="O8276">
        <v>0</v>
      </c>
      <c r="P8276">
        <v>1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1.305376101662578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1.305376101662578</v>
      </c>
    </row>
    <row r="8277" spans="1:31" x14ac:dyDescent="0.25">
      <c r="A8277">
        <v>1736347</v>
      </c>
      <c r="B8277">
        <v>1</v>
      </c>
      <c r="C8277" t="s">
        <v>80</v>
      </c>
      <c r="D8277" t="s">
        <v>103</v>
      </c>
      <c r="E8277" t="s">
        <v>131</v>
      </c>
      <c r="F8277" t="s">
        <v>23571</v>
      </c>
      <c r="G8277" t="s">
        <v>133</v>
      </c>
      <c r="H8277" t="s">
        <v>134</v>
      </c>
      <c r="I8277" t="s">
        <v>135</v>
      </c>
      <c r="J8277" t="s">
        <v>136</v>
      </c>
      <c r="K8277" t="s">
        <v>137</v>
      </c>
      <c r="L8277" t="s">
        <v>23572</v>
      </c>
      <c r="M8277" t="s">
        <v>23573</v>
      </c>
      <c r="N8277">
        <v>1.4513888880000001</v>
      </c>
      <c r="O8277">
        <v>0</v>
      </c>
      <c r="P8277">
        <v>6</v>
      </c>
      <c r="Q8277">
        <v>0</v>
      </c>
      <c r="R8277">
        <v>0</v>
      </c>
      <c r="S8277">
        <v>0</v>
      </c>
      <c r="T8277">
        <v>1</v>
      </c>
      <c r="U8277">
        <v>0</v>
      </c>
      <c r="V8277">
        <v>0</v>
      </c>
      <c r="W8277">
        <v>0</v>
      </c>
      <c r="X8277">
        <v>1.9920607590813706</v>
      </c>
      <c r="Y8277">
        <v>0</v>
      </c>
      <c r="Z8277">
        <v>0</v>
      </c>
      <c r="AA8277">
        <v>0</v>
      </c>
      <c r="AB8277">
        <v>0.26087418235643811</v>
      </c>
      <c r="AC8277">
        <v>0</v>
      </c>
      <c r="AD8277">
        <v>0</v>
      </c>
      <c r="AE8277">
        <v>2.2529349414378088</v>
      </c>
    </row>
    <row r="8278" spans="1:31" x14ac:dyDescent="0.25">
      <c r="A8278">
        <v>1736533</v>
      </c>
      <c r="B8278">
        <v>1</v>
      </c>
      <c r="C8278" t="s">
        <v>80</v>
      </c>
      <c r="D8278" t="s">
        <v>93</v>
      </c>
      <c r="E8278" t="s">
        <v>140</v>
      </c>
      <c r="F8278" t="s">
        <v>23574</v>
      </c>
      <c r="G8278" t="s">
        <v>147</v>
      </c>
      <c r="H8278" t="s">
        <v>143</v>
      </c>
      <c r="I8278" t="s">
        <v>135</v>
      </c>
      <c r="J8278" t="s">
        <v>136</v>
      </c>
      <c r="K8278" t="s">
        <v>137</v>
      </c>
      <c r="L8278" t="s">
        <v>23575</v>
      </c>
      <c r="M8278" t="s">
        <v>23576</v>
      </c>
      <c r="N8278">
        <v>0.96222222199999996</v>
      </c>
      <c r="O8278">
        <v>0</v>
      </c>
      <c r="P8278">
        <v>148</v>
      </c>
      <c r="Q8278">
        <v>5</v>
      </c>
      <c r="R8278">
        <v>70</v>
      </c>
      <c r="S8278">
        <v>6</v>
      </c>
      <c r="T8278">
        <v>38</v>
      </c>
      <c r="U8278">
        <v>0</v>
      </c>
      <c r="V8278">
        <v>0</v>
      </c>
      <c r="W8278">
        <v>0</v>
      </c>
      <c r="X8278">
        <v>23.160260078711403</v>
      </c>
      <c r="Y8278">
        <v>2.4760662224766516</v>
      </c>
      <c r="Z8278">
        <v>31.38359629028793</v>
      </c>
      <c r="AA8278">
        <v>61.027175899774235</v>
      </c>
      <c r="AB8278">
        <v>40.313403245383533</v>
      </c>
      <c r="AC8278">
        <v>0</v>
      </c>
      <c r="AD8278">
        <v>0</v>
      </c>
      <c r="AE8278">
        <v>158.36050173663375</v>
      </c>
    </row>
    <row r="8279" spans="1:31" x14ac:dyDescent="0.25">
      <c r="A8279">
        <v>1736284</v>
      </c>
      <c r="B8279">
        <v>1</v>
      </c>
      <c r="C8279" t="s">
        <v>80</v>
      </c>
      <c r="D8279" t="s">
        <v>100</v>
      </c>
      <c r="E8279" t="s">
        <v>160</v>
      </c>
      <c r="F8279" t="s">
        <v>23577</v>
      </c>
      <c r="G8279" t="s">
        <v>162</v>
      </c>
      <c r="H8279" t="s">
        <v>134</v>
      </c>
      <c r="I8279" t="s">
        <v>135</v>
      </c>
      <c r="J8279" t="s">
        <v>136</v>
      </c>
      <c r="K8279" t="s">
        <v>137</v>
      </c>
      <c r="L8279" t="s">
        <v>23578</v>
      </c>
      <c r="M8279" t="s">
        <v>23579</v>
      </c>
      <c r="N8279">
        <v>1.791666666</v>
      </c>
      <c r="O8279">
        <v>0</v>
      </c>
      <c r="P8279">
        <v>123</v>
      </c>
      <c r="Q8279">
        <v>0</v>
      </c>
      <c r="R8279">
        <v>0</v>
      </c>
      <c r="S8279">
        <v>0</v>
      </c>
      <c r="T8279">
        <v>1</v>
      </c>
      <c r="U8279">
        <v>0</v>
      </c>
      <c r="V8279">
        <v>0</v>
      </c>
      <c r="W8279">
        <v>0</v>
      </c>
      <c r="X8279">
        <v>21.753536798648501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21.753536798648501</v>
      </c>
    </row>
    <row r="8280" spans="1:31" x14ac:dyDescent="0.25">
      <c r="A8280">
        <v>1736639</v>
      </c>
      <c r="B8280">
        <v>1</v>
      </c>
      <c r="C8280" t="s">
        <v>80</v>
      </c>
      <c r="D8280" t="s">
        <v>100</v>
      </c>
      <c r="E8280" t="s">
        <v>131</v>
      </c>
      <c r="F8280" t="s">
        <v>23580</v>
      </c>
      <c r="G8280" t="s">
        <v>133</v>
      </c>
      <c r="H8280" t="s">
        <v>134</v>
      </c>
      <c r="I8280" t="s">
        <v>135</v>
      </c>
      <c r="J8280" t="s">
        <v>136</v>
      </c>
      <c r="K8280" t="s">
        <v>137</v>
      </c>
      <c r="L8280" t="s">
        <v>23581</v>
      </c>
      <c r="M8280" t="s">
        <v>23582</v>
      </c>
      <c r="N8280">
        <v>0.92583333300000004</v>
      </c>
      <c r="O8280">
        <v>0</v>
      </c>
      <c r="P8280">
        <v>7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5.2730928668999998E-3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5.2730928668999998E-3</v>
      </c>
    </row>
    <row r="8281" spans="1:31" x14ac:dyDescent="0.25">
      <c r="A8281">
        <v>1736387</v>
      </c>
      <c r="B8281">
        <v>1</v>
      </c>
      <c r="C8281" t="s">
        <v>81</v>
      </c>
      <c r="D8281" t="s">
        <v>122</v>
      </c>
      <c r="E8281" t="s">
        <v>171</v>
      </c>
      <c r="F8281" t="s">
        <v>23583</v>
      </c>
      <c r="G8281" t="s">
        <v>173</v>
      </c>
      <c r="H8281" t="s">
        <v>143</v>
      </c>
      <c r="I8281" t="s">
        <v>135</v>
      </c>
      <c r="J8281" t="s">
        <v>136</v>
      </c>
      <c r="K8281" t="s">
        <v>153</v>
      </c>
      <c r="L8281" t="s">
        <v>23584</v>
      </c>
      <c r="M8281" t="s">
        <v>23585</v>
      </c>
      <c r="N8281">
        <v>0.63008500000000001</v>
      </c>
      <c r="O8281">
        <v>0</v>
      </c>
      <c r="P8281">
        <v>623</v>
      </c>
      <c r="Q8281">
        <v>0</v>
      </c>
      <c r="R8281">
        <v>7</v>
      </c>
      <c r="S8281">
        <v>0</v>
      </c>
      <c r="T8281">
        <v>14</v>
      </c>
      <c r="U8281">
        <v>0</v>
      </c>
      <c r="V8281">
        <v>0</v>
      </c>
      <c r="W8281">
        <v>0</v>
      </c>
      <c r="X8281">
        <v>79.617582486260815</v>
      </c>
      <c r="Y8281">
        <v>0</v>
      </c>
      <c r="Z8281">
        <v>1.3798081199122414</v>
      </c>
      <c r="AA8281">
        <v>0</v>
      </c>
      <c r="AB8281">
        <v>5.7546781827594424</v>
      </c>
      <c r="AC8281">
        <v>0</v>
      </c>
      <c r="AD8281">
        <v>0</v>
      </c>
      <c r="AE8281">
        <v>86.752068788932505</v>
      </c>
    </row>
    <row r="8282" spans="1:31" x14ac:dyDescent="0.25">
      <c r="A8282">
        <v>1736430</v>
      </c>
      <c r="B8282">
        <v>1</v>
      </c>
      <c r="C8282" t="s">
        <v>80</v>
      </c>
      <c r="D8282" t="s">
        <v>108</v>
      </c>
      <c r="E8282" t="s">
        <v>131</v>
      </c>
      <c r="F8282" t="s">
        <v>23586</v>
      </c>
      <c r="G8282" t="s">
        <v>133</v>
      </c>
      <c r="H8282" t="s">
        <v>134</v>
      </c>
      <c r="I8282" t="s">
        <v>135</v>
      </c>
      <c r="J8282" t="s">
        <v>136</v>
      </c>
      <c r="K8282" t="s">
        <v>137</v>
      </c>
      <c r="L8282" t="s">
        <v>23587</v>
      </c>
      <c r="M8282" t="s">
        <v>23588</v>
      </c>
      <c r="N8282">
        <v>1.818888888</v>
      </c>
      <c r="O8282">
        <v>0</v>
      </c>
      <c r="P8282">
        <v>1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0.20288370278456222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0.20288370278456222</v>
      </c>
    </row>
    <row r="8283" spans="1:31" x14ac:dyDescent="0.25">
      <c r="A8283">
        <v>1736238</v>
      </c>
      <c r="B8283">
        <v>1</v>
      </c>
      <c r="C8283" t="s">
        <v>81</v>
      </c>
      <c r="D8283" t="s">
        <v>123</v>
      </c>
      <c r="E8283" t="s">
        <v>160</v>
      </c>
      <c r="F8283" t="s">
        <v>23589</v>
      </c>
      <c r="G8283" t="s">
        <v>162</v>
      </c>
      <c r="H8283" t="s">
        <v>134</v>
      </c>
      <c r="I8283" t="s">
        <v>135</v>
      </c>
      <c r="J8283" t="s">
        <v>136</v>
      </c>
      <c r="K8283" t="s">
        <v>137</v>
      </c>
      <c r="L8283" t="s">
        <v>23590</v>
      </c>
      <c r="M8283" t="s">
        <v>23591</v>
      </c>
      <c r="N8283">
        <v>2.3433333329999999</v>
      </c>
      <c r="O8283">
        <v>0</v>
      </c>
      <c r="P8283">
        <v>10</v>
      </c>
      <c r="Q8283">
        <v>0</v>
      </c>
      <c r="R8283">
        <v>4</v>
      </c>
      <c r="S8283">
        <v>0</v>
      </c>
      <c r="T8283">
        <v>4</v>
      </c>
      <c r="U8283">
        <v>0</v>
      </c>
      <c r="V8283">
        <v>0</v>
      </c>
      <c r="W8283">
        <v>0</v>
      </c>
      <c r="X8283">
        <v>3.7136109826079253</v>
      </c>
      <c r="Y8283">
        <v>0</v>
      </c>
      <c r="Z8283">
        <v>0.89549462430573445</v>
      </c>
      <c r="AA8283">
        <v>0</v>
      </c>
      <c r="AB8283">
        <v>6.8315966759164528</v>
      </c>
      <c r="AC8283">
        <v>0</v>
      </c>
      <c r="AD8283">
        <v>0</v>
      </c>
      <c r="AE8283">
        <v>11.440702282830113</v>
      </c>
    </row>
    <row r="8284" spans="1:31" x14ac:dyDescent="0.25">
      <c r="A8284">
        <v>1736138</v>
      </c>
      <c r="B8284">
        <v>1</v>
      </c>
      <c r="C8284" t="s">
        <v>80</v>
      </c>
      <c r="D8284" t="s">
        <v>94</v>
      </c>
      <c r="E8284" t="s">
        <v>171</v>
      </c>
      <c r="F8284" t="s">
        <v>23592</v>
      </c>
      <c r="G8284" t="s">
        <v>147</v>
      </c>
      <c r="H8284" t="s">
        <v>143</v>
      </c>
      <c r="I8284" t="s">
        <v>135</v>
      </c>
      <c r="J8284" t="s">
        <v>136</v>
      </c>
      <c r="K8284" t="s">
        <v>137</v>
      </c>
      <c r="L8284" t="s">
        <v>23593</v>
      </c>
      <c r="M8284" t="s">
        <v>23594</v>
      </c>
      <c r="N8284">
        <v>2.111111111</v>
      </c>
      <c r="O8284">
        <v>0</v>
      </c>
      <c r="P8284">
        <v>97</v>
      </c>
      <c r="Q8284">
        <v>0</v>
      </c>
      <c r="R8284">
        <v>0</v>
      </c>
      <c r="S8284">
        <v>0</v>
      </c>
      <c r="T8284">
        <v>17</v>
      </c>
      <c r="U8284">
        <v>0</v>
      </c>
      <c r="V8284">
        <v>0</v>
      </c>
      <c r="W8284">
        <v>0</v>
      </c>
      <c r="X8284">
        <v>32.554208752826717</v>
      </c>
      <c r="Y8284">
        <v>0</v>
      </c>
      <c r="Z8284">
        <v>0</v>
      </c>
      <c r="AA8284">
        <v>0</v>
      </c>
      <c r="AB8284">
        <v>7.798562048124122</v>
      </c>
      <c r="AC8284">
        <v>0</v>
      </c>
      <c r="AD8284">
        <v>0</v>
      </c>
      <c r="AE8284">
        <v>40.352770800950836</v>
      </c>
    </row>
    <row r="8285" spans="1:31" x14ac:dyDescent="0.25">
      <c r="A8285">
        <v>1736244</v>
      </c>
      <c r="B8285">
        <v>1</v>
      </c>
      <c r="C8285" t="s">
        <v>80</v>
      </c>
      <c r="D8285" t="s">
        <v>94</v>
      </c>
      <c r="E8285" t="s">
        <v>140</v>
      </c>
      <c r="F8285" t="s">
        <v>23595</v>
      </c>
      <c r="G8285" t="s">
        <v>173</v>
      </c>
      <c r="H8285" t="s">
        <v>143</v>
      </c>
      <c r="I8285" t="s">
        <v>135</v>
      </c>
      <c r="J8285" t="s">
        <v>136</v>
      </c>
      <c r="K8285" t="s">
        <v>153</v>
      </c>
      <c r="L8285" t="s">
        <v>23596</v>
      </c>
      <c r="M8285" t="s">
        <v>23597</v>
      </c>
      <c r="N8285">
        <v>8.3213888879999995</v>
      </c>
      <c r="O8285">
        <v>0</v>
      </c>
      <c r="P8285">
        <v>832</v>
      </c>
      <c r="Q8285">
        <v>5</v>
      </c>
      <c r="R8285">
        <v>7</v>
      </c>
      <c r="S8285">
        <v>12</v>
      </c>
      <c r="T8285">
        <v>68</v>
      </c>
      <c r="U8285">
        <v>0</v>
      </c>
      <c r="V8285">
        <v>0</v>
      </c>
      <c r="W8285">
        <v>0</v>
      </c>
      <c r="X8285">
        <v>1531.8806752404607</v>
      </c>
      <c r="Y8285">
        <v>18.854114471062829</v>
      </c>
      <c r="Z8285">
        <v>14.743298593922527</v>
      </c>
      <c r="AA8285">
        <v>923.5883681616848</v>
      </c>
      <c r="AB8285">
        <v>1260.2093603148189</v>
      </c>
      <c r="AC8285">
        <v>0</v>
      </c>
      <c r="AD8285">
        <v>0</v>
      </c>
      <c r="AE8285">
        <v>3749.2758167819493</v>
      </c>
    </row>
    <row r="8286" spans="1:31" x14ac:dyDescent="0.25">
      <c r="A8286">
        <v>1736619</v>
      </c>
      <c r="B8286">
        <v>1</v>
      </c>
      <c r="C8286" t="s">
        <v>80</v>
      </c>
      <c r="D8286" t="s">
        <v>93</v>
      </c>
      <c r="E8286" t="s">
        <v>140</v>
      </c>
      <c r="F8286" t="s">
        <v>23598</v>
      </c>
      <c r="G8286" t="s">
        <v>147</v>
      </c>
      <c r="H8286" t="s">
        <v>143</v>
      </c>
      <c r="I8286" t="s">
        <v>135</v>
      </c>
      <c r="J8286" t="s">
        <v>136</v>
      </c>
      <c r="K8286" t="s">
        <v>137</v>
      </c>
      <c r="L8286" t="s">
        <v>23599</v>
      </c>
      <c r="M8286" t="s">
        <v>23600</v>
      </c>
      <c r="N8286">
        <v>1.3133333330000001</v>
      </c>
      <c r="O8286">
        <v>1</v>
      </c>
      <c r="P8286">
        <v>310</v>
      </c>
      <c r="Q8286">
        <v>39</v>
      </c>
      <c r="R8286">
        <v>161</v>
      </c>
      <c r="S8286">
        <v>7</v>
      </c>
      <c r="T8286">
        <v>92</v>
      </c>
      <c r="U8286">
        <v>0</v>
      </c>
      <c r="V8286">
        <v>0</v>
      </c>
      <c r="W8286">
        <v>1.4356749390508932</v>
      </c>
      <c r="X8286">
        <v>84.142958943978186</v>
      </c>
      <c r="Y8286">
        <v>159.49064260686913</v>
      </c>
      <c r="Z8286">
        <v>82.715016793754444</v>
      </c>
      <c r="AA8286">
        <v>97.901066888808373</v>
      </c>
      <c r="AB8286">
        <v>115.5705833399775</v>
      </c>
      <c r="AC8286">
        <v>0</v>
      </c>
      <c r="AD8286">
        <v>0</v>
      </c>
      <c r="AE8286">
        <v>541.25594351243853</v>
      </c>
    </row>
    <row r="8287" spans="1:31" x14ac:dyDescent="0.25">
      <c r="A8287">
        <v>1736221</v>
      </c>
      <c r="B8287">
        <v>1</v>
      </c>
      <c r="C8287" t="s">
        <v>80</v>
      </c>
      <c r="D8287" t="s">
        <v>82</v>
      </c>
      <c r="E8287" t="s">
        <v>131</v>
      </c>
      <c r="F8287" t="s">
        <v>23601</v>
      </c>
      <c r="G8287" t="s">
        <v>238</v>
      </c>
      <c r="H8287" t="s">
        <v>134</v>
      </c>
      <c r="I8287" t="s">
        <v>135</v>
      </c>
      <c r="J8287" t="s">
        <v>136</v>
      </c>
      <c r="K8287" t="s">
        <v>137</v>
      </c>
      <c r="L8287" t="s">
        <v>23602</v>
      </c>
      <c r="M8287" t="s">
        <v>23603</v>
      </c>
      <c r="N8287">
        <v>2.2669444439999999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1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1.2913092332726834</v>
      </c>
      <c r="AC8287">
        <v>0</v>
      </c>
      <c r="AD8287">
        <v>0</v>
      </c>
      <c r="AE8287">
        <v>1.2913092332726834</v>
      </c>
    </row>
    <row r="8288" spans="1:31" x14ac:dyDescent="0.25">
      <c r="A8288">
        <v>1736742</v>
      </c>
      <c r="B8288">
        <v>1</v>
      </c>
      <c r="C8288" t="s">
        <v>80</v>
      </c>
      <c r="D8288" t="s">
        <v>110</v>
      </c>
      <c r="E8288" t="s">
        <v>171</v>
      </c>
      <c r="F8288" t="s">
        <v>19117</v>
      </c>
      <c r="G8288" t="s">
        <v>147</v>
      </c>
      <c r="H8288" t="s">
        <v>143</v>
      </c>
      <c r="I8288" t="s">
        <v>135</v>
      </c>
      <c r="J8288" t="s">
        <v>136</v>
      </c>
      <c r="K8288" t="s">
        <v>137</v>
      </c>
      <c r="L8288" t="s">
        <v>23604</v>
      </c>
      <c r="M8288" t="s">
        <v>23605</v>
      </c>
      <c r="N8288">
        <v>0.57527777700000005</v>
      </c>
      <c r="O8288">
        <v>3</v>
      </c>
      <c r="P8288">
        <v>869</v>
      </c>
      <c r="Q8288">
        <v>3</v>
      </c>
      <c r="R8288">
        <v>7</v>
      </c>
      <c r="S8288">
        <v>5</v>
      </c>
      <c r="T8288">
        <v>82</v>
      </c>
      <c r="U8288">
        <v>0</v>
      </c>
      <c r="V8288">
        <v>0</v>
      </c>
      <c r="W8288">
        <v>0.41217928917140501</v>
      </c>
      <c r="X8288">
        <v>163.50958786737118</v>
      </c>
      <c r="Y8288">
        <v>1.2738912666390252</v>
      </c>
      <c r="Z8288">
        <v>1.5107207275145267</v>
      </c>
      <c r="AA8288">
        <v>30.385958397368825</v>
      </c>
      <c r="AB8288">
        <v>20.400953292357109</v>
      </c>
      <c r="AC8288">
        <v>0</v>
      </c>
      <c r="AD8288">
        <v>0</v>
      </c>
      <c r="AE8288">
        <v>217.49329084042208</v>
      </c>
    </row>
    <row r="8289" spans="1:31" x14ac:dyDescent="0.25">
      <c r="A8289">
        <v>1736593</v>
      </c>
      <c r="B8289">
        <v>1</v>
      </c>
      <c r="C8289" t="s">
        <v>80</v>
      </c>
      <c r="D8289" t="s">
        <v>83</v>
      </c>
      <c r="E8289" t="s">
        <v>131</v>
      </c>
      <c r="F8289" t="s">
        <v>23606</v>
      </c>
      <c r="G8289" t="s">
        <v>157</v>
      </c>
      <c r="H8289" t="s">
        <v>134</v>
      </c>
      <c r="I8289" t="s">
        <v>135</v>
      </c>
      <c r="J8289" t="s">
        <v>136</v>
      </c>
      <c r="K8289" t="s">
        <v>137</v>
      </c>
      <c r="L8289" t="s">
        <v>23607</v>
      </c>
      <c r="M8289" t="s">
        <v>23608</v>
      </c>
      <c r="N8289">
        <v>1.4536111110000001</v>
      </c>
      <c r="O8289">
        <v>0</v>
      </c>
      <c r="P8289">
        <v>4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1.6595204317902406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1.6595204317902406</v>
      </c>
    </row>
    <row r="8290" spans="1:31" x14ac:dyDescent="0.25">
      <c r="A8290">
        <v>1736699</v>
      </c>
      <c r="B8290">
        <v>1</v>
      </c>
      <c r="C8290" t="s">
        <v>80</v>
      </c>
      <c r="D8290" t="s">
        <v>103</v>
      </c>
      <c r="E8290" t="s">
        <v>131</v>
      </c>
      <c r="F8290" t="s">
        <v>23609</v>
      </c>
      <c r="G8290" t="s">
        <v>133</v>
      </c>
      <c r="H8290" t="s">
        <v>134</v>
      </c>
      <c r="I8290" t="s">
        <v>135</v>
      </c>
      <c r="J8290" t="s">
        <v>136</v>
      </c>
      <c r="K8290" t="s">
        <v>137</v>
      </c>
      <c r="L8290" t="s">
        <v>23610</v>
      </c>
      <c r="M8290" t="s">
        <v>23611</v>
      </c>
      <c r="N8290">
        <v>2.2508333330000001</v>
      </c>
      <c r="O8290">
        <v>0</v>
      </c>
      <c r="P8290">
        <v>1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0.35805454070774334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0.35805454070774334</v>
      </c>
    </row>
    <row r="8291" spans="1:31" x14ac:dyDescent="0.25">
      <c r="A8291">
        <v>1736258</v>
      </c>
      <c r="B8291">
        <v>1</v>
      </c>
      <c r="C8291" t="s">
        <v>80</v>
      </c>
      <c r="D8291" t="s">
        <v>101</v>
      </c>
      <c r="E8291" t="s">
        <v>160</v>
      </c>
      <c r="F8291" t="s">
        <v>23612</v>
      </c>
      <c r="G8291" t="s">
        <v>1849</v>
      </c>
      <c r="H8291" t="s">
        <v>134</v>
      </c>
      <c r="I8291" t="s">
        <v>135</v>
      </c>
      <c r="J8291" t="s">
        <v>136</v>
      </c>
      <c r="K8291" t="s">
        <v>137</v>
      </c>
      <c r="L8291" t="s">
        <v>23613</v>
      </c>
      <c r="M8291" t="s">
        <v>23614</v>
      </c>
      <c r="N8291">
        <v>1.0083333329999999</v>
      </c>
      <c r="O8291">
        <v>0</v>
      </c>
      <c r="P8291">
        <v>128</v>
      </c>
      <c r="Q8291">
        <v>0</v>
      </c>
      <c r="R8291">
        <v>0</v>
      </c>
      <c r="S8291">
        <v>0</v>
      </c>
      <c r="T8291">
        <v>11</v>
      </c>
      <c r="U8291">
        <v>0</v>
      </c>
      <c r="V8291">
        <v>0</v>
      </c>
      <c r="W8291">
        <v>0</v>
      </c>
      <c r="X8291">
        <v>21.390078179519342</v>
      </c>
      <c r="Y8291">
        <v>0</v>
      </c>
      <c r="Z8291">
        <v>0</v>
      </c>
      <c r="AA8291">
        <v>0</v>
      </c>
      <c r="AB8291">
        <v>6.4231109585391151</v>
      </c>
      <c r="AC8291">
        <v>0</v>
      </c>
      <c r="AD8291">
        <v>0</v>
      </c>
      <c r="AE8291">
        <v>27.813189138058458</v>
      </c>
    </row>
    <row r="8292" spans="1:31" x14ac:dyDescent="0.25">
      <c r="A8292">
        <v>1736264</v>
      </c>
      <c r="B8292">
        <v>1</v>
      </c>
      <c r="C8292" t="s">
        <v>80</v>
      </c>
      <c r="D8292" t="s">
        <v>83</v>
      </c>
      <c r="E8292" t="s">
        <v>160</v>
      </c>
      <c r="F8292" t="s">
        <v>23615</v>
      </c>
      <c r="G8292" t="s">
        <v>1849</v>
      </c>
      <c r="H8292" t="s">
        <v>134</v>
      </c>
      <c r="I8292" t="s">
        <v>135</v>
      </c>
      <c r="J8292" t="s">
        <v>136</v>
      </c>
      <c r="K8292" t="s">
        <v>137</v>
      </c>
      <c r="L8292" t="s">
        <v>23616</v>
      </c>
      <c r="M8292" t="s">
        <v>23617</v>
      </c>
      <c r="N8292">
        <v>0.98638888800000002</v>
      </c>
      <c r="O8292">
        <v>0</v>
      </c>
      <c r="P8292">
        <v>126</v>
      </c>
      <c r="Q8292">
        <v>0</v>
      </c>
      <c r="R8292">
        <v>0</v>
      </c>
      <c r="S8292">
        <v>0</v>
      </c>
      <c r="T8292">
        <v>2</v>
      </c>
      <c r="U8292">
        <v>0</v>
      </c>
      <c r="V8292">
        <v>0</v>
      </c>
      <c r="W8292">
        <v>0</v>
      </c>
      <c r="X8292">
        <v>26.893984742651266</v>
      </c>
      <c r="Y8292">
        <v>0</v>
      </c>
      <c r="Z8292">
        <v>0</v>
      </c>
      <c r="AA8292">
        <v>0</v>
      </c>
      <c r="AB8292">
        <v>0.92624554565925332</v>
      </c>
      <c r="AC8292">
        <v>0</v>
      </c>
      <c r="AD8292">
        <v>0</v>
      </c>
      <c r="AE8292">
        <v>27.820230288310519</v>
      </c>
    </row>
    <row r="8293" spans="1:31" x14ac:dyDescent="0.25">
      <c r="A8293">
        <v>1736556</v>
      </c>
      <c r="B8293">
        <v>1</v>
      </c>
      <c r="C8293" t="s">
        <v>80</v>
      </c>
      <c r="D8293" t="s">
        <v>96</v>
      </c>
      <c r="E8293" t="s">
        <v>160</v>
      </c>
      <c r="F8293" t="s">
        <v>23618</v>
      </c>
      <c r="G8293" t="s">
        <v>429</v>
      </c>
      <c r="H8293" t="s">
        <v>134</v>
      </c>
      <c r="I8293" t="s">
        <v>135</v>
      </c>
      <c r="J8293" t="s">
        <v>136</v>
      </c>
      <c r="K8293" t="s">
        <v>137</v>
      </c>
      <c r="L8293" t="s">
        <v>23619</v>
      </c>
      <c r="M8293" t="s">
        <v>23620</v>
      </c>
      <c r="N8293">
        <v>1.8725000000000001</v>
      </c>
      <c r="O8293">
        <v>0</v>
      </c>
      <c r="P8293">
        <v>62</v>
      </c>
      <c r="Q8293">
        <v>0</v>
      </c>
      <c r="R8293">
        <v>0</v>
      </c>
      <c r="S8293">
        <v>0</v>
      </c>
      <c r="T8293">
        <v>3</v>
      </c>
      <c r="U8293">
        <v>0</v>
      </c>
      <c r="V8293">
        <v>0</v>
      </c>
      <c r="W8293">
        <v>0</v>
      </c>
      <c r="X8293">
        <v>60.776738488910297</v>
      </c>
      <c r="Y8293">
        <v>0</v>
      </c>
      <c r="Z8293">
        <v>0</v>
      </c>
      <c r="AA8293">
        <v>0</v>
      </c>
      <c r="AB8293">
        <v>2.4004600332201296</v>
      </c>
      <c r="AC8293">
        <v>0</v>
      </c>
      <c r="AD8293">
        <v>0</v>
      </c>
      <c r="AE8293">
        <v>63.177198522130425</v>
      </c>
    </row>
    <row r="8294" spans="1:31" x14ac:dyDescent="0.25">
      <c r="A8294">
        <v>1736135</v>
      </c>
      <c r="B8294">
        <v>1</v>
      </c>
      <c r="C8294" t="s">
        <v>80</v>
      </c>
      <c r="D8294" t="s">
        <v>101</v>
      </c>
      <c r="E8294" t="s">
        <v>171</v>
      </c>
      <c r="F8294" t="s">
        <v>23621</v>
      </c>
      <c r="G8294" t="s">
        <v>147</v>
      </c>
      <c r="H8294" t="s">
        <v>143</v>
      </c>
      <c r="I8294" t="s">
        <v>135</v>
      </c>
      <c r="J8294" t="s">
        <v>136</v>
      </c>
      <c r="K8294" t="s">
        <v>137</v>
      </c>
      <c r="L8294" t="s">
        <v>23622</v>
      </c>
      <c r="M8294" t="s">
        <v>23623</v>
      </c>
      <c r="N8294">
        <v>0.23111111100000001</v>
      </c>
      <c r="O8294">
        <v>0</v>
      </c>
      <c r="P8294">
        <v>29</v>
      </c>
      <c r="Q8294">
        <v>0</v>
      </c>
      <c r="R8294">
        <v>2</v>
      </c>
      <c r="S8294">
        <v>0</v>
      </c>
      <c r="T8294">
        <v>2</v>
      </c>
      <c r="U8294">
        <v>0</v>
      </c>
      <c r="V8294">
        <v>0</v>
      </c>
      <c r="W8294">
        <v>0</v>
      </c>
      <c r="X8294">
        <v>3.1569439035513609</v>
      </c>
      <c r="Y8294">
        <v>0</v>
      </c>
      <c r="Z8294">
        <v>0.13728490660028445</v>
      </c>
      <c r="AA8294">
        <v>0</v>
      </c>
      <c r="AB8294">
        <v>6.2756963075733335E-2</v>
      </c>
      <c r="AC8294">
        <v>0</v>
      </c>
      <c r="AD8294">
        <v>0</v>
      </c>
      <c r="AE8294">
        <v>3.3569857732273785</v>
      </c>
    </row>
    <row r="8295" spans="1:31" x14ac:dyDescent="0.25">
      <c r="A8295">
        <v>1736327</v>
      </c>
      <c r="B8295">
        <v>1</v>
      </c>
      <c r="C8295" t="s">
        <v>81</v>
      </c>
      <c r="D8295" t="s">
        <v>118</v>
      </c>
      <c r="E8295" t="s">
        <v>160</v>
      </c>
      <c r="F8295" t="s">
        <v>14884</v>
      </c>
      <c r="G8295" t="s">
        <v>326</v>
      </c>
      <c r="H8295" t="s">
        <v>134</v>
      </c>
      <c r="I8295" t="s">
        <v>135</v>
      </c>
      <c r="J8295" t="s">
        <v>136</v>
      </c>
      <c r="K8295" t="s">
        <v>137</v>
      </c>
      <c r="L8295" t="s">
        <v>23624</v>
      </c>
      <c r="M8295" t="s">
        <v>23625</v>
      </c>
      <c r="N8295">
        <v>1.774444444</v>
      </c>
      <c r="O8295">
        <v>0</v>
      </c>
      <c r="P8295">
        <v>42</v>
      </c>
      <c r="Q8295">
        <v>0</v>
      </c>
      <c r="R8295">
        <v>4</v>
      </c>
      <c r="S8295">
        <v>0</v>
      </c>
      <c r="T8295">
        <v>3</v>
      </c>
      <c r="U8295">
        <v>0</v>
      </c>
      <c r="V8295">
        <v>0</v>
      </c>
      <c r="W8295">
        <v>0</v>
      </c>
      <c r="X8295">
        <v>11.275714825024931</v>
      </c>
      <c r="Y8295">
        <v>0</v>
      </c>
      <c r="Z8295">
        <v>0.21440888249247336</v>
      </c>
      <c r="AA8295">
        <v>0</v>
      </c>
      <c r="AB8295">
        <v>0.68062226577033336</v>
      </c>
      <c r="AC8295">
        <v>0</v>
      </c>
      <c r="AD8295">
        <v>0</v>
      </c>
      <c r="AE8295">
        <v>12.170745973287737</v>
      </c>
    </row>
    <row r="8296" spans="1:31" x14ac:dyDescent="0.25">
      <c r="A8296">
        <v>1736158</v>
      </c>
      <c r="B8296">
        <v>1</v>
      </c>
      <c r="C8296" t="s">
        <v>80</v>
      </c>
      <c r="D8296" t="s">
        <v>90</v>
      </c>
      <c r="E8296" t="s">
        <v>131</v>
      </c>
      <c r="F8296" t="s">
        <v>23626</v>
      </c>
      <c r="G8296" t="s">
        <v>133</v>
      </c>
      <c r="H8296" t="s">
        <v>134</v>
      </c>
      <c r="I8296" t="s">
        <v>135</v>
      </c>
      <c r="J8296" t="s">
        <v>136</v>
      </c>
      <c r="K8296" t="s">
        <v>137</v>
      </c>
      <c r="L8296" t="s">
        <v>23627</v>
      </c>
      <c r="M8296" t="s">
        <v>23628</v>
      </c>
      <c r="N8296">
        <v>2.5583333330000002</v>
      </c>
      <c r="O8296">
        <v>0</v>
      </c>
      <c r="P8296">
        <v>3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1.52466686553276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1.52466686553276</v>
      </c>
    </row>
    <row r="8297" spans="1:31" x14ac:dyDescent="0.25">
      <c r="A8297">
        <v>1736181</v>
      </c>
      <c r="B8297">
        <v>1</v>
      </c>
      <c r="C8297" t="s">
        <v>81</v>
      </c>
      <c r="D8297" t="s">
        <v>113</v>
      </c>
      <c r="E8297" t="s">
        <v>189</v>
      </c>
      <c r="F8297" t="s">
        <v>23629</v>
      </c>
      <c r="G8297" t="s">
        <v>147</v>
      </c>
      <c r="H8297" t="s">
        <v>143</v>
      </c>
      <c r="I8297" t="s">
        <v>135</v>
      </c>
      <c r="J8297" t="s">
        <v>136</v>
      </c>
      <c r="K8297" t="s">
        <v>137</v>
      </c>
      <c r="L8297" t="s">
        <v>23630</v>
      </c>
      <c r="M8297" t="s">
        <v>23631</v>
      </c>
      <c r="N8297">
        <v>0.79638888799999996</v>
      </c>
      <c r="O8297">
        <v>0</v>
      </c>
      <c r="P8297">
        <v>829</v>
      </c>
      <c r="Q8297">
        <v>0</v>
      </c>
      <c r="R8297">
        <v>14</v>
      </c>
      <c r="S8297">
        <v>0</v>
      </c>
      <c r="T8297">
        <v>97</v>
      </c>
      <c r="U8297">
        <v>0</v>
      </c>
      <c r="V8297">
        <v>0</v>
      </c>
      <c r="W8297">
        <v>0</v>
      </c>
      <c r="X8297">
        <v>152.07241999334153</v>
      </c>
      <c r="Y8297">
        <v>0</v>
      </c>
      <c r="Z8297">
        <v>6.8991872683309232</v>
      </c>
      <c r="AA8297">
        <v>0</v>
      </c>
      <c r="AB8297">
        <v>50.807495243709333</v>
      </c>
      <c r="AC8297">
        <v>0</v>
      </c>
      <c r="AD8297">
        <v>0</v>
      </c>
      <c r="AE8297">
        <v>209.77910250538179</v>
      </c>
    </row>
    <row r="8298" spans="1:31" x14ac:dyDescent="0.25">
      <c r="A8298">
        <v>1736613</v>
      </c>
      <c r="B8298">
        <v>1</v>
      </c>
      <c r="C8298" t="s">
        <v>81</v>
      </c>
      <c r="D8298" t="s">
        <v>120</v>
      </c>
      <c r="E8298" t="s">
        <v>140</v>
      </c>
      <c r="F8298" t="s">
        <v>7135</v>
      </c>
      <c r="G8298" t="s">
        <v>147</v>
      </c>
      <c r="H8298" t="s">
        <v>143</v>
      </c>
      <c r="I8298" t="s">
        <v>135</v>
      </c>
      <c r="J8298" t="s">
        <v>136</v>
      </c>
      <c r="K8298" t="s">
        <v>137</v>
      </c>
      <c r="L8298" t="s">
        <v>23632</v>
      </c>
      <c r="M8298" t="s">
        <v>23633</v>
      </c>
      <c r="N8298">
        <v>1.024444444</v>
      </c>
      <c r="O8298">
        <v>1</v>
      </c>
      <c r="P8298">
        <v>295</v>
      </c>
      <c r="Q8298">
        <v>72</v>
      </c>
      <c r="R8298">
        <v>4</v>
      </c>
      <c r="S8298">
        <v>15</v>
      </c>
      <c r="T8298">
        <v>34</v>
      </c>
      <c r="U8298">
        <v>2</v>
      </c>
      <c r="V8298">
        <v>0</v>
      </c>
      <c r="W8298">
        <v>4.1612477981340756</v>
      </c>
      <c r="X8298">
        <v>72.645738448740786</v>
      </c>
      <c r="Y8298">
        <v>183.45963698093016</v>
      </c>
      <c r="Z8298">
        <v>0.59224741969703132</v>
      </c>
      <c r="AA8298">
        <v>27.413323020077137</v>
      </c>
      <c r="AB8298">
        <v>6.0108970016283241</v>
      </c>
      <c r="AC8298">
        <v>1.2768283743077005</v>
      </c>
      <c r="AD8298">
        <v>0</v>
      </c>
      <c r="AE8298">
        <v>295.55991904351521</v>
      </c>
    </row>
    <row r="8299" spans="1:31" x14ac:dyDescent="0.25">
      <c r="A8299">
        <v>1736321</v>
      </c>
      <c r="B8299">
        <v>1</v>
      </c>
      <c r="C8299" t="s">
        <v>81</v>
      </c>
      <c r="D8299" t="s">
        <v>122</v>
      </c>
      <c r="E8299" t="s">
        <v>150</v>
      </c>
      <c r="F8299" t="s">
        <v>23634</v>
      </c>
      <c r="G8299" t="s">
        <v>173</v>
      </c>
      <c r="H8299" t="s">
        <v>134</v>
      </c>
      <c r="I8299" t="s">
        <v>135</v>
      </c>
      <c r="J8299" t="s">
        <v>136</v>
      </c>
      <c r="K8299" t="s">
        <v>153</v>
      </c>
      <c r="L8299" t="s">
        <v>23635</v>
      </c>
      <c r="M8299" t="s">
        <v>23636</v>
      </c>
      <c r="N8299">
        <v>1.5313888879999999</v>
      </c>
      <c r="O8299">
        <v>0</v>
      </c>
      <c r="P8299">
        <v>314</v>
      </c>
      <c r="Q8299">
        <v>0</v>
      </c>
      <c r="R8299">
        <v>1</v>
      </c>
      <c r="S8299">
        <v>0</v>
      </c>
      <c r="T8299">
        <v>37</v>
      </c>
      <c r="U8299">
        <v>0</v>
      </c>
      <c r="V8299">
        <v>0</v>
      </c>
      <c r="W8299">
        <v>0</v>
      </c>
      <c r="X8299">
        <v>82.852533852377235</v>
      </c>
      <c r="Y8299">
        <v>0</v>
      </c>
      <c r="Z8299">
        <v>0.18395595332770445</v>
      </c>
      <c r="AA8299">
        <v>0</v>
      </c>
      <c r="AB8299">
        <v>30.225256183656317</v>
      </c>
      <c r="AC8299">
        <v>0</v>
      </c>
      <c r="AD8299">
        <v>0</v>
      </c>
      <c r="AE8299">
        <v>113.26174598936126</v>
      </c>
    </row>
    <row r="8300" spans="1:31" x14ac:dyDescent="0.25">
      <c r="A8300">
        <v>1736473</v>
      </c>
      <c r="B8300">
        <v>1</v>
      </c>
      <c r="C8300" t="s">
        <v>80</v>
      </c>
      <c r="D8300" t="s">
        <v>97</v>
      </c>
      <c r="E8300" t="s">
        <v>131</v>
      </c>
      <c r="F8300" t="s">
        <v>23637</v>
      </c>
      <c r="G8300" t="s">
        <v>133</v>
      </c>
      <c r="H8300" t="s">
        <v>134</v>
      </c>
      <c r="I8300" t="s">
        <v>135</v>
      </c>
      <c r="J8300" t="s">
        <v>136</v>
      </c>
      <c r="K8300" t="s">
        <v>137</v>
      </c>
      <c r="L8300" t="s">
        <v>23638</v>
      </c>
      <c r="M8300" t="s">
        <v>23639</v>
      </c>
      <c r="N8300">
        <v>2.3797222219999998</v>
      </c>
      <c r="O8300">
        <v>0</v>
      </c>
      <c r="P8300">
        <v>1</v>
      </c>
      <c r="Q8300">
        <v>0</v>
      </c>
      <c r="R8300">
        <v>1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3.3915240672046849</v>
      </c>
      <c r="Y8300">
        <v>0</v>
      </c>
      <c r="Z8300">
        <v>2.4456001470247286</v>
      </c>
      <c r="AA8300">
        <v>0</v>
      </c>
      <c r="AB8300">
        <v>0</v>
      </c>
      <c r="AC8300">
        <v>0</v>
      </c>
      <c r="AD8300">
        <v>0</v>
      </c>
      <c r="AE8300">
        <v>5.837124214229414</v>
      </c>
    </row>
    <row r="8301" spans="1:31" x14ac:dyDescent="0.25">
      <c r="A8301">
        <v>1736390</v>
      </c>
      <c r="B8301">
        <v>1</v>
      </c>
      <c r="C8301" t="s">
        <v>80</v>
      </c>
      <c r="D8301" t="s">
        <v>90</v>
      </c>
      <c r="E8301" t="s">
        <v>160</v>
      </c>
      <c r="F8301" t="s">
        <v>20021</v>
      </c>
      <c r="G8301" t="s">
        <v>162</v>
      </c>
      <c r="H8301" t="s">
        <v>134</v>
      </c>
      <c r="I8301" t="s">
        <v>135</v>
      </c>
      <c r="J8301" t="s">
        <v>136</v>
      </c>
      <c r="K8301" t="s">
        <v>137</v>
      </c>
      <c r="L8301" t="s">
        <v>23640</v>
      </c>
      <c r="M8301" t="s">
        <v>23641</v>
      </c>
      <c r="N8301">
        <v>1.8525</v>
      </c>
      <c r="O8301">
        <v>0</v>
      </c>
      <c r="P8301">
        <v>1</v>
      </c>
      <c r="Q8301">
        <v>0</v>
      </c>
      <c r="R8301">
        <v>0</v>
      </c>
      <c r="S8301">
        <v>0</v>
      </c>
      <c r="T8301">
        <v>47</v>
      </c>
      <c r="U8301">
        <v>0</v>
      </c>
      <c r="V8301">
        <v>3</v>
      </c>
      <c r="W8301">
        <v>0</v>
      </c>
      <c r="X8301">
        <v>0.45398931479350002</v>
      </c>
      <c r="Y8301">
        <v>0</v>
      </c>
      <c r="Z8301">
        <v>0</v>
      </c>
      <c r="AA8301">
        <v>0</v>
      </c>
      <c r="AB8301">
        <v>84.16649661261205</v>
      </c>
      <c r="AC8301">
        <v>0</v>
      </c>
      <c r="AD8301">
        <v>72.703255390225507</v>
      </c>
      <c r="AE8301">
        <v>157.32374131763106</v>
      </c>
    </row>
    <row r="8302" spans="1:31" x14ac:dyDescent="0.25">
      <c r="A8302">
        <v>1736536</v>
      </c>
      <c r="B8302">
        <v>1</v>
      </c>
      <c r="C8302" t="s">
        <v>80</v>
      </c>
      <c r="D8302" t="s">
        <v>103</v>
      </c>
      <c r="E8302" t="s">
        <v>131</v>
      </c>
      <c r="F8302" t="s">
        <v>23642</v>
      </c>
      <c r="G8302" t="s">
        <v>133</v>
      </c>
      <c r="H8302" t="s">
        <v>134</v>
      </c>
      <c r="I8302" t="s">
        <v>135</v>
      </c>
      <c r="J8302" t="s">
        <v>136</v>
      </c>
      <c r="K8302" t="s">
        <v>137</v>
      </c>
      <c r="L8302" t="s">
        <v>23643</v>
      </c>
      <c r="M8302" t="s">
        <v>23644</v>
      </c>
      <c r="N8302">
        <v>5.2605555549999998</v>
      </c>
      <c r="O8302">
        <v>0</v>
      </c>
      <c r="P8302">
        <v>0</v>
      </c>
      <c r="Q8302">
        <v>0</v>
      </c>
      <c r="R8302">
        <v>1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3.3667596944333337E-3</v>
      </c>
      <c r="AA8302">
        <v>0</v>
      </c>
      <c r="AB8302">
        <v>0</v>
      </c>
      <c r="AC8302">
        <v>0</v>
      </c>
      <c r="AD8302">
        <v>0</v>
      </c>
      <c r="AE8302">
        <v>3.3667596944333337E-3</v>
      </c>
    </row>
    <row r="8303" spans="1:31" x14ac:dyDescent="0.25">
      <c r="A8303">
        <v>1736218</v>
      </c>
      <c r="B8303">
        <v>1</v>
      </c>
      <c r="C8303" t="s">
        <v>80</v>
      </c>
      <c r="D8303" t="s">
        <v>87</v>
      </c>
      <c r="E8303" t="s">
        <v>131</v>
      </c>
      <c r="F8303" t="s">
        <v>23645</v>
      </c>
      <c r="G8303" t="s">
        <v>133</v>
      </c>
      <c r="H8303" t="s">
        <v>134</v>
      </c>
      <c r="I8303" t="s">
        <v>135</v>
      </c>
      <c r="J8303" t="s">
        <v>136</v>
      </c>
      <c r="K8303" t="s">
        <v>137</v>
      </c>
      <c r="L8303" t="s">
        <v>23646</v>
      </c>
      <c r="M8303" t="s">
        <v>23647</v>
      </c>
      <c r="N8303">
        <v>1.896666666</v>
      </c>
      <c r="O8303">
        <v>0</v>
      </c>
      <c r="P8303">
        <v>8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3.5384396859927745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3.5384396859927745</v>
      </c>
    </row>
    <row r="8304" spans="1:31" x14ac:dyDescent="0.25">
      <c r="A8304">
        <v>1736696</v>
      </c>
      <c r="B8304">
        <v>1</v>
      </c>
      <c r="C8304" t="s">
        <v>80</v>
      </c>
      <c r="D8304" t="s">
        <v>97</v>
      </c>
      <c r="E8304" t="s">
        <v>171</v>
      </c>
      <c r="F8304" t="s">
        <v>23648</v>
      </c>
      <c r="G8304" t="s">
        <v>295</v>
      </c>
      <c r="H8304" t="s">
        <v>143</v>
      </c>
      <c r="I8304" t="s">
        <v>135</v>
      </c>
      <c r="J8304" t="s">
        <v>136</v>
      </c>
      <c r="K8304" t="s">
        <v>137</v>
      </c>
      <c r="L8304" t="s">
        <v>23649</v>
      </c>
      <c r="M8304" t="s">
        <v>23650</v>
      </c>
      <c r="N8304">
        <v>1.507777777</v>
      </c>
      <c r="O8304">
        <v>0</v>
      </c>
      <c r="P8304">
        <v>53</v>
      </c>
      <c r="Q8304">
        <v>0</v>
      </c>
      <c r="R8304">
        <v>0</v>
      </c>
      <c r="S8304">
        <v>0</v>
      </c>
      <c r="T8304">
        <v>13</v>
      </c>
      <c r="U8304">
        <v>0</v>
      </c>
      <c r="V8304">
        <v>0</v>
      </c>
      <c r="W8304">
        <v>0</v>
      </c>
      <c r="X8304">
        <v>38.521962413211888</v>
      </c>
      <c r="Y8304">
        <v>0</v>
      </c>
      <c r="Z8304">
        <v>0</v>
      </c>
      <c r="AA8304">
        <v>0</v>
      </c>
      <c r="AB8304">
        <v>18.967583393289175</v>
      </c>
      <c r="AC8304">
        <v>0</v>
      </c>
      <c r="AD8304">
        <v>0</v>
      </c>
      <c r="AE8304">
        <v>57.489545806501063</v>
      </c>
    </row>
    <row r="8305" spans="1:31" x14ac:dyDescent="0.25">
      <c r="A8305">
        <v>1736596</v>
      </c>
      <c r="B8305">
        <v>1</v>
      </c>
      <c r="C8305" t="s">
        <v>80</v>
      </c>
      <c r="D8305" t="s">
        <v>88</v>
      </c>
      <c r="E8305" t="s">
        <v>160</v>
      </c>
      <c r="F8305" t="s">
        <v>23651</v>
      </c>
      <c r="G8305" t="s">
        <v>162</v>
      </c>
      <c r="H8305" t="s">
        <v>134</v>
      </c>
      <c r="I8305" t="s">
        <v>135</v>
      </c>
      <c r="J8305" t="s">
        <v>136</v>
      </c>
      <c r="K8305" t="s">
        <v>137</v>
      </c>
      <c r="L8305" t="s">
        <v>23652</v>
      </c>
      <c r="M8305" t="s">
        <v>23653</v>
      </c>
      <c r="N8305">
        <v>1.2649999999999999</v>
      </c>
      <c r="O8305">
        <v>0</v>
      </c>
      <c r="P8305">
        <v>24</v>
      </c>
      <c r="Q8305">
        <v>0</v>
      </c>
      <c r="R8305">
        <v>0</v>
      </c>
      <c r="S8305">
        <v>0</v>
      </c>
      <c r="T8305">
        <v>2</v>
      </c>
      <c r="U8305">
        <v>0</v>
      </c>
      <c r="V8305">
        <v>0</v>
      </c>
      <c r="W8305">
        <v>0</v>
      </c>
      <c r="X8305">
        <v>7.4328222272722231</v>
      </c>
      <c r="Y8305">
        <v>0</v>
      </c>
      <c r="Z8305">
        <v>0</v>
      </c>
      <c r="AA8305">
        <v>0</v>
      </c>
      <c r="AB8305">
        <v>0.98349545723762433</v>
      </c>
      <c r="AC8305">
        <v>0</v>
      </c>
      <c r="AD8305">
        <v>0</v>
      </c>
      <c r="AE8305">
        <v>8.4163176845098473</v>
      </c>
    </row>
    <row r="8306" spans="1:31" x14ac:dyDescent="0.25">
      <c r="A8306">
        <v>1736739</v>
      </c>
      <c r="B8306">
        <v>1</v>
      </c>
      <c r="C8306" t="s">
        <v>80</v>
      </c>
      <c r="D8306" t="s">
        <v>94</v>
      </c>
      <c r="E8306" t="s">
        <v>131</v>
      </c>
      <c r="F8306" t="s">
        <v>23654</v>
      </c>
      <c r="G8306" t="s">
        <v>133</v>
      </c>
      <c r="H8306" t="s">
        <v>134</v>
      </c>
      <c r="I8306" t="s">
        <v>135</v>
      </c>
      <c r="J8306" t="s">
        <v>136</v>
      </c>
      <c r="K8306" t="s">
        <v>137</v>
      </c>
      <c r="L8306" t="s">
        <v>23655</v>
      </c>
      <c r="M8306" t="s">
        <v>23656</v>
      </c>
      <c r="N8306">
        <v>1.0916666660000001</v>
      </c>
      <c r="O8306">
        <v>0</v>
      </c>
      <c r="P8306">
        <v>0</v>
      </c>
      <c r="Q8306">
        <v>0</v>
      </c>
      <c r="R8306">
        <v>1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5.4014659005000012E-3</v>
      </c>
      <c r="AA8306">
        <v>0</v>
      </c>
      <c r="AB8306">
        <v>0</v>
      </c>
      <c r="AC8306">
        <v>0</v>
      </c>
      <c r="AD8306">
        <v>0</v>
      </c>
      <c r="AE8306">
        <v>5.4014659005000012E-3</v>
      </c>
    </row>
    <row r="8307" spans="1:31" x14ac:dyDescent="0.25">
      <c r="A8307">
        <v>1736224</v>
      </c>
      <c r="B8307">
        <v>1</v>
      </c>
      <c r="C8307" t="s">
        <v>80</v>
      </c>
      <c r="D8307" t="s">
        <v>83</v>
      </c>
      <c r="E8307" t="s">
        <v>131</v>
      </c>
      <c r="F8307" t="s">
        <v>23657</v>
      </c>
      <c r="G8307" t="s">
        <v>242</v>
      </c>
      <c r="H8307" t="s">
        <v>134</v>
      </c>
      <c r="I8307" t="s">
        <v>135</v>
      </c>
      <c r="J8307" t="s">
        <v>136</v>
      </c>
      <c r="K8307" t="s">
        <v>137</v>
      </c>
      <c r="L8307" t="s">
        <v>23658</v>
      </c>
      <c r="M8307" t="s">
        <v>23659</v>
      </c>
      <c r="N8307">
        <v>5.6291666659999997</v>
      </c>
      <c r="O8307">
        <v>0</v>
      </c>
      <c r="P8307">
        <v>7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10.079363178578088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10.079363178578088</v>
      </c>
    </row>
    <row r="8308" spans="1:31" x14ac:dyDescent="0.25">
      <c r="A8308">
        <v>1736510</v>
      </c>
      <c r="B8308">
        <v>1</v>
      </c>
      <c r="C8308" t="s">
        <v>80</v>
      </c>
      <c r="D8308" t="s">
        <v>94</v>
      </c>
      <c r="E8308" t="s">
        <v>131</v>
      </c>
      <c r="F8308" t="s">
        <v>23660</v>
      </c>
      <c r="G8308" t="s">
        <v>133</v>
      </c>
      <c r="H8308" t="s">
        <v>134</v>
      </c>
      <c r="I8308" t="s">
        <v>135</v>
      </c>
      <c r="J8308" t="s">
        <v>136</v>
      </c>
      <c r="K8308" t="s">
        <v>137</v>
      </c>
      <c r="L8308" t="s">
        <v>23661</v>
      </c>
      <c r="M8308" t="s">
        <v>23662</v>
      </c>
      <c r="N8308">
        <v>0.99083333299999998</v>
      </c>
      <c r="O8308">
        <v>0</v>
      </c>
      <c r="P8308">
        <v>9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1.588168528652999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1.588168528652999</v>
      </c>
    </row>
    <row r="8309" spans="1:31" x14ac:dyDescent="0.25">
      <c r="A8309">
        <v>1736404</v>
      </c>
      <c r="B8309">
        <v>1</v>
      </c>
      <c r="C8309" t="s">
        <v>80</v>
      </c>
      <c r="D8309" t="s">
        <v>100</v>
      </c>
      <c r="E8309" t="s">
        <v>140</v>
      </c>
      <c r="F8309" t="s">
        <v>23663</v>
      </c>
      <c r="G8309" t="s">
        <v>147</v>
      </c>
      <c r="H8309" t="s">
        <v>143</v>
      </c>
      <c r="I8309" t="s">
        <v>135</v>
      </c>
      <c r="J8309" t="s">
        <v>136</v>
      </c>
      <c r="K8309" t="s">
        <v>137</v>
      </c>
      <c r="L8309" t="s">
        <v>23664</v>
      </c>
      <c r="M8309" t="s">
        <v>23665</v>
      </c>
      <c r="N8309">
        <v>0.52222222200000001</v>
      </c>
      <c r="O8309">
        <v>1</v>
      </c>
      <c r="P8309">
        <v>338</v>
      </c>
      <c r="Q8309">
        <v>144</v>
      </c>
      <c r="R8309">
        <v>193</v>
      </c>
      <c r="S8309">
        <v>5</v>
      </c>
      <c r="T8309">
        <v>35</v>
      </c>
      <c r="U8309">
        <v>1</v>
      </c>
      <c r="V8309">
        <v>0</v>
      </c>
      <c r="W8309">
        <v>0.3230335142317084</v>
      </c>
      <c r="X8309">
        <v>48.86140083747469</v>
      </c>
      <c r="Y8309">
        <v>377.50429935049277</v>
      </c>
      <c r="Z8309">
        <v>77.620682710646093</v>
      </c>
      <c r="AA8309">
        <v>16.072040691371669</v>
      </c>
      <c r="AB8309">
        <v>12.832173370270814</v>
      </c>
      <c r="AC8309">
        <v>6.3128142066523534</v>
      </c>
      <c r="AD8309">
        <v>0</v>
      </c>
      <c r="AE8309">
        <v>539.52644468113999</v>
      </c>
    </row>
    <row r="8310" spans="1:31" x14ac:dyDescent="0.25">
      <c r="A8310">
        <v>1736155</v>
      </c>
      <c r="B8310">
        <v>1</v>
      </c>
      <c r="C8310" t="s">
        <v>80</v>
      </c>
      <c r="D8310" t="s">
        <v>88</v>
      </c>
      <c r="E8310" t="s">
        <v>160</v>
      </c>
      <c r="F8310" t="s">
        <v>23666</v>
      </c>
      <c r="G8310" t="s">
        <v>1006</v>
      </c>
      <c r="H8310" t="s">
        <v>134</v>
      </c>
      <c r="I8310" t="s">
        <v>135</v>
      </c>
      <c r="J8310" t="s">
        <v>136</v>
      </c>
      <c r="K8310" t="s">
        <v>137</v>
      </c>
      <c r="L8310" t="s">
        <v>23667</v>
      </c>
      <c r="M8310" t="s">
        <v>23668</v>
      </c>
      <c r="N8310">
        <v>1.575555555</v>
      </c>
      <c r="O8310">
        <v>0</v>
      </c>
      <c r="P8310">
        <v>3</v>
      </c>
      <c r="Q8310">
        <v>0</v>
      </c>
      <c r="R8310">
        <v>0</v>
      </c>
      <c r="S8310">
        <v>0</v>
      </c>
      <c r="T8310">
        <v>50</v>
      </c>
      <c r="U8310">
        <v>0</v>
      </c>
      <c r="V8310">
        <v>0</v>
      </c>
      <c r="W8310">
        <v>0</v>
      </c>
      <c r="X8310">
        <v>0.3472471469611822</v>
      </c>
      <c r="Y8310">
        <v>0</v>
      </c>
      <c r="Z8310">
        <v>0</v>
      </c>
      <c r="AA8310">
        <v>0</v>
      </c>
      <c r="AB8310">
        <v>56.182471943345384</v>
      </c>
      <c r="AC8310">
        <v>0</v>
      </c>
      <c r="AD8310">
        <v>0</v>
      </c>
      <c r="AE8310">
        <v>56.529719090306564</v>
      </c>
    </row>
    <row r="8311" spans="1:31" x14ac:dyDescent="0.25">
      <c r="A8311">
        <v>1736453</v>
      </c>
      <c r="B8311">
        <v>1</v>
      </c>
      <c r="C8311" t="s">
        <v>80</v>
      </c>
      <c r="D8311" t="s">
        <v>91</v>
      </c>
      <c r="E8311" t="s">
        <v>171</v>
      </c>
      <c r="F8311" t="s">
        <v>23669</v>
      </c>
      <c r="G8311" t="s">
        <v>152</v>
      </c>
      <c r="H8311" t="s">
        <v>143</v>
      </c>
      <c r="I8311" t="s">
        <v>135</v>
      </c>
      <c r="J8311" t="s">
        <v>136</v>
      </c>
      <c r="K8311" t="s">
        <v>153</v>
      </c>
      <c r="L8311" t="s">
        <v>23670</v>
      </c>
      <c r="M8311" t="s">
        <v>23671</v>
      </c>
      <c r="N8311">
        <v>0.27702111099999999</v>
      </c>
      <c r="O8311">
        <v>0</v>
      </c>
      <c r="P8311">
        <v>242</v>
      </c>
      <c r="Q8311">
        <v>0</v>
      </c>
      <c r="R8311">
        <v>0</v>
      </c>
      <c r="S8311">
        <v>0</v>
      </c>
      <c r="T8311">
        <v>1</v>
      </c>
      <c r="U8311">
        <v>0</v>
      </c>
      <c r="V8311">
        <v>0</v>
      </c>
      <c r="W8311">
        <v>0</v>
      </c>
      <c r="X8311">
        <v>17.274525681852083</v>
      </c>
      <c r="Y8311">
        <v>0</v>
      </c>
      <c r="Z8311">
        <v>0</v>
      </c>
      <c r="AA8311">
        <v>0</v>
      </c>
      <c r="AB8311">
        <v>1.4692936426511111E-3</v>
      </c>
      <c r="AC8311">
        <v>0</v>
      </c>
      <c r="AD8311">
        <v>0</v>
      </c>
      <c r="AE8311">
        <v>17.275994975494733</v>
      </c>
    </row>
    <row r="8312" spans="1:31" x14ac:dyDescent="0.25">
      <c r="A8312">
        <v>1736161</v>
      </c>
      <c r="B8312">
        <v>1</v>
      </c>
      <c r="C8312" t="s">
        <v>80</v>
      </c>
      <c r="D8312" t="s">
        <v>106</v>
      </c>
      <c r="E8312" t="s">
        <v>160</v>
      </c>
      <c r="F8312" t="s">
        <v>23672</v>
      </c>
      <c r="G8312" t="s">
        <v>162</v>
      </c>
      <c r="H8312" t="s">
        <v>134</v>
      </c>
      <c r="I8312" t="s">
        <v>135</v>
      </c>
      <c r="J8312" t="s">
        <v>136</v>
      </c>
      <c r="K8312" t="s">
        <v>137</v>
      </c>
      <c r="L8312" t="s">
        <v>23673</v>
      </c>
      <c r="M8312" t="s">
        <v>23674</v>
      </c>
      <c r="N8312">
        <v>0.64138888800000005</v>
      </c>
      <c r="O8312">
        <v>0</v>
      </c>
      <c r="P8312">
        <v>27</v>
      </c>
      <c r="Q8312">
        <v>0</v>
      </c>
      <c r="R8312">
        <v>5</v>
      </c>
      <c r="S8312">
        <v>0</v>
      </c>
      <c r="T8312">
        <v>7</v>
      </c>
      <c r="U8312">
        <v>0</v>
      </c>
      <c r="V8312">
        <v>0</v>
      </c>
      <c r="W8312">
        <v>0</v>
      </c>
      <c r="X8312">
        <v>3.4890190805340215</v>
      </c>
      <c r="Y8312">
        <v>0</v>
      </c>
      <c r="Z8312">
        <v>1.6843421008403141</v>
      </c>
      <c r="AA8312">
        <v>0</v>
      </c>
      <c r="AB8312">
        <v>3.9641880356770884</v>
      </c>
      <c r="AC8312">
        <v>0</v>
      </c>
      <c r="AD8312">
        <v>0</v>
      </c>
      <c r="AE8312">
        <v>9.1375492170514239</v>
      </c>
    </row>
    <row r="8313" spans="1:31" x14ac:dyDescent="0.25">
      <c r="A8313">
        <v>1736261</v>
      </c>
      <c r="B8313">
        <v>1</v>
      </c>
      <c r="C8313" t="s">
        <v>80</v>
      </c>
      <c r="D8313" t="s">
        <v>103</v>
      </c>
      <c r="E8313" t="s">
        <v>140</v>
      </c>
      <c r="F8313" t="s">
        <v>23675</v>
      </c>
      <c r="G8313" t="s">
        <v>173</v>
      </c>
      <c r="H8313" t="s">
        <v>143</v>
      </c>
      <c r="I8313" t="s">
        <v>135</v>
      </c>
      <c r="J8313" t="s">
        <v>136</v>
      </c>
      <c r="K8313" t="s">
        <v>153</v>
      </c>
      <c r="L8313" t="s">
        <v>23676</v>
      </c>
      <c r="M8313" t="s">
        <v>23677</v>
      </c>
      <c r="N8313">
        <v>3.1205555550000001</v>
      </c>
      <c r="O8313">
        <v>2</v>
      </c>
      <c r="P8313">
        <v>362</v>
      </c>
      <c r="Q8313">
        <v>57</v>
      </c>
      <c r="R8313">
        <v>67</v>
      </c>
      <c r="S8313">
        <v>13</v>
      </c>
      <c r="T8313">
        <v>41</v>
      </c>
      <c r="U8313">
        <v>0</v>
      </c>
      <c r="V8313">
        <v>0</v>
      </c>
      <c r="W8313">
        <v>0.8032170730374999</v>
      </c>
      <c r="X8313">
        <v>235.50068600499631</v>
      </c>
      <c r="Y8313">
        <v>136.3889984009005</v>
      </c>
      <c r="Z8313">
        <v>152.14717632560442</v>
      </c>
      <c r="AA8313">
        <v>149.37832508915889</v>
      </c>
      <c r="AB8313">
        <v>124.87534630507476</v>
      </c>
      <c r="AC8313">
        <v>0</v>
      </c>
      <c r="AD8313">
        <v>0</v>
      </c>
      <c r="AE8313">
        <v>799.09374919877246</v>
      </c>
    </row>
    <row r="8314" spans="1:31" x14ac:dyDescent="0.25">
      <c r="A8314">
        <v>1736539</v>
      </c>
      <c r="B8314">
        <v>1</v>
      </c>
      <c r="C8314" t="s">
        <v>81</v>
      </c>
      <c r="D8314" t="s">
        <v>118</v>
      </c>
      <c r="E8314" t="s">
        <v>160</v>
      </c>
      <c r="F8314" t="s">
        <v>23678</v>
      </c>
      <c r="G8314" t="s">
        <v>162</v>
      </c>
      <c r="H8314" t="s">
        <v>134</v>
      </c>
      <c r="I8314" t="s">
        <v>135</v>
      </c>
      <c r="J8314" t="s">
        <v>136</v>
      </c>
      <c r="K8314" t="s">
        <v>137</v>
      </c>
      <c r="L8314" t="s">
        <v>23679</v>
      </c>
      <c r="M8314" t="s">
        <v>23680</v>
      </c>
      <c r="N8314">
        <v>1.0177777770000001</v>
      </c>
      <c r="O8314">
        <v>0</v>
      </c>
      <c r="P8314">
        <v>15</v>
      </c>
      <c r="Q8314">
        <v>0</v>
      </c>
      <c r="R8314">
        <v>0</v>
      </c>
      <c r="S8314">
        <v>0</v>
      </c>
      <c r="T8314">
        <v>1</v>
      </c>
      <c r="U8314">
        <v>0</v>
      </c>
      <c r="V8314">
        <v>0</v>
      </c>
      <c r="W8314">
        <v>0</v>
      </c>
      <c r="X8314">
        <v>2.9773748702640908</v>
      </c>
      <c r="Y8314">
        <v>0</v>
      </c>
      <c r="Z8314">
        <v>0</v>
      </c>
      <c r="AA8314">
        <v>0</v>
      </c>
      <c r="AB8314">
        <v>1.3694617005900001E-3</v>
      </c>
      <c r="AC8314">
        <v>0</v>
      </c>
      <c r="AD8314">
        <v>0</v>
      </c>
      <c r="AE8314">
        <v>2.9787443319646809</v>
      </c>
    </row>
    <row r="8315" spans="1:31" x14ac:dyDescent="0.25">
      <c r="A8315">
        <v>1736207</v>
      </c>
      <c r="B8315">
        <v>1</v>
      </c>
      <c r="C8315" t="s">
        <v>81</v>
      </c>
      <c r="D8315" t="s">
        <v>112</v>
      </c>
      <c r="E8315" t="s">
        <v>150</v>
      </c>
      <c r="F8315" t="s">
        <v>23681</v>
      </c>
      <c r="G8315" t="s">
        <v>186</v>
      </c>
      <c r="H8315" t="s">
        <v>134</v>
      </c>
      <c r="I8315" t="s">
        <v>135</v>
      </c>
      <c r="J8315" t="s">
        <v>136</v>
      </c>
      <c r="K8315" t="s">
        <v>137</v>
      </c>
      <c r="L8315" t="s">
        <v>23682</v>
      </c>
      <c r="M8315" t="s">
        <v>23683</v>
      </c>
      <c r="N8315">
        <v>4.6266666660000002</v>
      </c>
      <c r="O8315">
        <v>0</v>
      </c>
      <c r="P8315">
        <v>20</v>
      </c>
      <c r="Q8315">
        <v>0</v>
      </c>
      <c r="R8315">
        <v>4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6.7177391628586109</v>
      </c>
      <c r="Y8315">
        <v>0</v>
      </c>
      <c r="Z8315">
        <v>6.5275230322720761</v>
      </c>
      <c r="AA8315">
        <v>0</v>
      </c>
      <c r="AB8315">
        <v>0</v>
      </c>
      <c r="AC8315">
        <v>0</v>
      </c>
      <c r="AD8315">
        <v>0</v>
      </c>
      <c r="AE8315">
        <v>13.245262195130687</v>
      </c>
    </row>
    <row r="8316" spans="1:31" x14ac:dyDescent="0.25">
      <c r="A8316">
        <v>1736585</v>
      </c>
      <c r="B8316">
        <v>1</v>
      </c>
      <c r="C8316" t="s">
        <v>80</v>
      </c>
      <c r="D8316" t="s">
        <v>93</v>
      </c>
      <c r="E8316" t="s">
        <v>150</v>
      </c>
      <c r="F8316" t="s">
        <v>23684</v>
      </c>
      <c r="G8316" t="s">
        <v>186</v>
      </c>
      <c r="H8316" t="s">
        <v>134</v>
      </c>
      <c r="I8316" t="s">
        <v>135</v>
      </c>
      <c r="J8316" t="s">
        <v>136</v>
      </c>
      <c r="K8316" t="s">
        <v>137</v>
      </c>
      <c r="L8316" t="s">
        <v>23685</v>
      </c>
      <c r="M8316" t="s">
        <v>23686</v>
      </c>
      <c r="N8316">
        <v>4.329722222</v>
      </c>
      <c r="O8316">
        <v>0</v>
      </c>
      <c r="P8316">
        <v>13</v>
      </c>
      <c r="Q8316">
        <v>0</v>
      </c>
      <c r="R8316">
        <v>3</v>
      </c>
      <c r="S8316">
        <v>0</v>
      </c>
      <c r="T8316">
        <v>4</v>
      </c>
      <c r="U8316">
        <v>0</v>
      </c>
      <c r="V8316">
        <v>0</v>
      </c>
      <c r="W8316">
        <v>0</v>
      </c>
      <c r="X8316">
        <v>9.9425313607427324</v>
      </c>
      <c r="Y8316">
        <v>0</v>
      </c>
      <c r="Z8316">
        <v>0.12816661998510195</v>
      </c>
      <c r="AA8316">
        <v>0</v>
      </c>
      <c r="AB8316">
        <v>3.3243893409648169</v>
      </c>
      <c r="AC8316">
        <v>0</v>
      </c>
      <c r="AD8316">
        <v>0</v>
      </c>
      <c r="AE8316">
        <v>13.395087321692651</v>
      </c>
    </row>
    <row r="8317" spans="1:31" x14ac:dyDescent="0.25">
      <c r="A8317">
        <v>1736562</v>
      </c>
      <c r="B8317">
        <v>1</v>
      </c>
      <c r="C8317" t="s">
        <v>80</v>
      </c>
      <c r="D8317" t="s">
        <v>108</v>
      </c>
      <c r="E8317" t="s">
        <v>150</v>
      </c>
      <c r="F8317" t="s">
        <v>23687</v>
      </c>
      <c r="G8317" t="s">
        <v>186</v>
      </c>
      <c r="H8317" t="s">
        <v>134</v>
      </c>
      <c r="I8317" t="s">
        <v>135</v>
      </c>
      <c r="J8317" t="s">
        <v>136</v>
      </c>
      <c r="K8317" t="s">
        <v>137</v>
      </c>
      <c r="L8317" t="s">
        <v>23688</v>
      </c>
      <c r="M8317" t="s">
        <v>23689</v>
      </c>
      <c r="N8317">
        <v>1.805555555</v>
      </c>
      <c r="O8317">
        <v>0</v>
      </c>
      <c r="P8317">
        <v>29</v>
      </c>
      <c r="Q8317">
        <v>0</v>
      </c>
      <c r="R8317">
        <v>5</v>
      </c>
      <c r="S8317">
        <v>0</v>
      </c>
      <c r="T8317">
        <v>4</v>
      </c>
      <c r="U8317">
        <v>0</v>
      </c>
      <c r="V8317">
        <v>0</v>
      </c>
      <c r="W8317">
        <v>0</v>
      </c>
      <c r="X8317">
        <v>4.7497078144872757</v>
      </c>
      <c r="Y8317">
        <v>0</v>
      </c>
      <c r="Z8317">
        <v>1.7789495185916666E-2</v>
      </c>
      <c r="AA8317">
        <v>0</v>
      </c>
      <c r="AB8317">
        <v>3.9199027691209127</v>
      </c>
      <c r="AC8317">
        <v>0</v>
      </c>
      <c r="AD8317">
        <v>0</v>
      </c>
      <c r="AE8317">
        <v>8.6874000787941057</v>
      </c>
    </row>
    <row r="8318" spans="1:31" x14ac:dyDescent="0.25">
      <c r="A8318">
        <v>1736230</v>
      </c>
      <c r="B8318">
        <v>1</v>
      </c>
      <c r="C8318" t="s">
        <v>80</v>
      </c>
      <c r="D8318" t="s">
        <v>100</v>
      </c>
      <c r="E8318" t="s">
        <v>131</v>
      </c>
      <c r="F8318" t="s">
        <v>23690</v>
      </c>
      <c r="G8318" t="s">
        <v>269</v>
      </c>
      <c r="H8318" t="s">
        <v>134</v>
      </c>
      <c r="I8318" t="s">
        <v>135</v>
      </c>
      <c r="J8318" t="s">
        <v>136</v>
      </c>
      <c r="K8318" t="s">
        <v>137</v>
      </c>
      <c r="L8318" t="s">
        <v>23691</v>
      </c>
      <c r="M8318" t="s">
        <v>23692</v>
      </c>
      <c r="N8318">
        <v>1.1841666660000001</v>
      </c>
      <c r="O8318">
        <v>0</v>
      </c>
      <c r="P8318">
        <v>1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0.38471469543220499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0.38471469543220499</v>
      </c>
    </row>
    <row r="8319" spans="1:31" x14ac:dyDescent="0.25">
      <c r="A8319">
        <v>1736190</v>
      </c>
      <c r="B8319">
        <v>1</v>
      </c>
      <c r="C8319" t="s">
        <v>81</v>
      </c>
      <c r="D8319" t="s">
        <v>118</v>
      </c>
      <c r="E8319" t="s">
        <v>171</v>
      </c>
      <c r="F8319" t="s">
        <v>23693</v>
      </c>
      <c r="G8319" t="s">
        <v>173</v>
      </c>
      <c r="H8319" t="s">
        <v>143</v>
      </c>
      <c r="I8319" t="s">
        <v>135</v>
      </c>
      <c r="J8319" t="s">
        <v>136</v>
      </c>
      <c r="K8319" t="s">
        <v>153</v>
      </c>
      <c r="L8319" t="s">
        <v>23694</v>
      </c>
      <c r="M8319" t="s">
        <v>23695</v>
      </c>
      <c r="N8319">
        <v>4.2911111110000002</v>
      </c>
      <c r="O8319">
        <v>0</v>
      </c>
      <c r="P8319">
        <v>629</v>
      </c>
      <c r="Q8319">
        <v>0</v>
      </c>
      <c r="R8319">
        <v>23</v>
      </c>
      <c r="S8319">
        <v>0</v>
      </c>
      <c r="T8319">
        <v>58</v>
      </c>
      <c r="U8319">
        <v>0</v>
      </c>
      <c r="V8319">
        <v>1</v>
      </c>
      <c r="W8319">
        <v>0</v>
      </c>
      <c r="X8319">
        <v>438.15867712748167</v>
      </c>
      <c r="Y8319">
        <v>0</v>
      </c>
      <c r="Z8319">
        <v>6.4763902975760965</v>
      </c>
      <c r="AA8319">
        <v>0</v>
      </c>
      <c r="AB8319">
        <v>155.61796897263352</v>
      </c>
      <c r="AC8319">
        <v>0</v>
      </c>
      <c r="AD8319">
        <v>169.00564994796491</v>
      </c>
      <c r="AE8319">
        <v>769.2586863456562</v>
      </c>
    </row>
    <row r="8320" spans="1:31" x14ac:dyDescent="0.25">
      <c r="A8320">
        <v>1736330</v>
      </c>
      <c r="B8320">
        <v>1</v>
      </c>
      <c r="C8320" t="s">
        <v>80</v>
      </c>
      <c r="D8320" t="s">
        <v>94</v>
      </c>
      <c r="E8320" t="s">
        <v>140</v>
      </c>
      <c r="F8320" t="s">
        <v>23696</v>
      </c>
      <c r="G8320" t="s">
        <v>147</v>
      </c>
      <c r="H8320" t="s">
        <v>143</v>
      </c>
      <c r="I8320" t="s">
        <v>135</v>
      </c>
      <c r="J8320" t="s">
        <v>136</v>
      </c>
      <c r="K8320" t="s">
        <v>137</v>
      </c>
      <c r="L8320" t="s">
        <v>23697</v>
      </c>
      <c r="M8320" t="s">
        <v>23698</v>
      </c>
      <c r="N8320">
        <v>0.266944444</v>
      </c>
      <c r="O8320">
        <v>0</v>
      </c>
      <c r="P8320">
        <v>3178</v>
      </c>
      <c r="Q8320">
        <v>0</v>
      </c>
      <c r="R8320">
        <v>1</v>
      </c>
      <c r="S8320">
        <v>0</v>
      </c>
      <c r="T8320">
        <v>910</v>
      </c>
      <c r="U8320">
        <v>0</v>
      </c>
      <c r="V8320">
        <v>0</v>
      </c>
      <c r="W8320">
        <v>0</v>
      </c>
      <c r="X8320">
        <v>257.82736090717702</v>
      </c>
      <c r="Y8320">
        <v>0</v>
      </c>
      <c r="Z8320">
        <v>0.23660503394007995</v>
      </c>
      <c r="AA8320">
        <v>0</v>
      </c>
      <c r="AB8320">
        <v>246.61889013699167</v>
      </c>
      <c r="AC8320">
        <v>0</v>
      </c>
      <c r="AD8320">
        <v>0</v>
      </c>
      <c r="AE8320">
        <v>504.68285607810878</v>
      </c>
    </row>
    <row r="8321" spans="1:31" x14ac:dyDescent="0.25">
      <c r="A8321">
        <v>1736476</v>
      </c>
      <c r="B8321">
        <v>1</v>
      </c>
      <c r="C8321" t="s">
        <v>80</v>
      </c>
      <c r="D8321" t="s">
        <v>110</v>
      </c>
      <c r="E8321" t="s">
        <v>131</v>
      </c>
      <c r="F8321" t="s">
        <v>23699</v>
      </c>
      <c r="G8321" t="s">
        <v>157</v>
      </c>
      <c r="H8321" t="s">
        <v>134</v>
      </c>
      <c r="I8321" t="s">
        <v>135</v>
      </c>
      <c r="J8321" t="s">
        <v>136</v>
      </c>
      <c r="K8321" t="s">
        <v>137</v>
      </c>
      <c r="L8321" t="s">
        <v>23700</v>
      </c>
      <c r="M8321" t="s">
        <v>23701</v>
      </c>
      <c r="N8321">
        <v>7.238611111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1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1.5964485830634174</v>
      </c>
      <c r="AC8321">
        <v>0</v>
      </c>
      <c r="AD8321">
        <v>0</v>
      </c>
      <c r="AE8321">
        <v>1.5964485830634174</v>
      </c>
    </row>
    <row r="8322" spans="1:31" x14ac:dyDescent="0.25">
      <c r="A8322">
        <v>1736144</v>
      </c>
      <c r="B8322">
        <v>1</v>
      </c>
      <c r="C8322" t="s">
        <v>80</v>
      </c>
      <c r="D8322" t="s">
        <v>94</v>
      </c>
      <c r="E8322" t="s">
        <v>140</v>
      </c>
      <c r="F8322" t="s">
        <v>23702</v>
      </c>
      <c r="G8322" t="s">
        <v>147</v>
      </c>
      <c r="H8322" t="s">
        <v>143</v>
      </c>
      <c r="I8322" t="s">
        <v>455</v>
      </c>
      <c r="J8322" t="s">
        <v>136</v>
      </c>
      <c r="K8322" t="s">
        <v>137</v>
      </c>
      <c r="L8322" t="s">
        <v>23703</v>
      </c>
      <c r="M8322" t="s">
        <v>23704</v>
      </c>
      <c r="N8322">
        <v>8.3333330000000001E-3</v>
      </c>
      <c r="O8322">
        <v>0</v>
      </c>
      <c r="P8322">
        <v>324</v>
      </c>
      <c r="Q8322">
        <v>2</v>
      </c>
      <c r="R8322">
        <v>1</v>
      </c>
      <c r="S8322">
        <v>2</v>
      </c>
      <c r="T8322">
        <v>23</v>
      </c>
      <c r="U8322">
        <v>0</v>
      </c>
      <c r="V8322">
        <v>0</v>
      </c>
      <c r="W8322">
        <v>0</v>
      </c>
      <c r="X8322">
        <v>0.19358548431306671</v>
      </c>
      <c r="Y8322">
        <v>5.2713015076166674E-3</v>
      </c>
      <c r="Z8322">
        <v>4.8884996108333338E-5</v>
      </c>
      <c r="AA8322">
        <v>2.325496035055833E-2</v>
      </c>
      <c r="AB8322">
        <v>5.5043636572349994E-2</v>
      </c>
      <c r="AC8322">
        <v>0</v>
      </c>
      <c r="AD8322">
        <v>0</v>
      </c>
      <c r="AE8322">
        <v>0.27720426773970003</v>
      </c>
    </row>
    <row r="8323" spans="1:31" x14ac:dyDescent="0.25">
      <c r="A8323">
        <v>1736725</v>
      </c>
      <c r="B8323">
        <v>1</v>
      </c>
      <c r="C8323" t="s">
        <v>80</v>
      </c>
      <c r="D8323" t="s">
        <v>110</v>
      </c>
      <c r="E8323" t="s">
        <v>171</v>
      </c>
      <c r="F8323" t="s">
        <v>3850</v>
      </c>
      <c r="G8323" t="s">
        <v>147</v>
      </c>
      <c r="H8323" t="s">
        <v>143</v>
      </c>
      <c r="I8323" t="s">
        <v>135</v>
      </c>
      <c r="J8323" t="s">
        <v>136</v>
      </c>
      <c r="K8323" t="s">
        <v>137</v>
      </c>
      <c r="L8323" t="s">
        <v>23705</v>
      </c>
      <c r="M8323" t="s">
        <v>23706</v>
      </c>
      <c r="N8323">
        <v>1.214444444</v>
      </c>
      <c r="O8323">
        <v>3</v>
      </c>
      <c r="P8323">
        <v>1120</v>
      </c>
      <c r="Q8323">
        <v>3</v>
      </c>
      <c r="R8323">
        <v>7</v>
      </c>
      <c r="S8323">
        <v>7</v>
      </c>
      <c r="T8323">
        <v>90</v>
      </c>
      <c r="U8323">
        <v>0</v>
      </c>
      <c r="V8323">
        <v>0</v>
      </c>
      <c r="W8323">
        <v>0.96412281414936241</v>
      </c>
      <c r="X8323">
        <v>515.40975711413626</v>
      </c>
      <c r="Y8323">
        <v>2.7068590410485625</v>
      </c>
      <c r="Z8323">
        <v>3.3256033634123958</v>
      </c>
      <c r="AA8323">
        <v>97.962840685469018</v>
      </c>
      <c r="AB8323">
        <v>57.266790610172187</v>
      </c>
      <c r="AC8323">
        <v>0</v>
      </c>
      <c r="AD8323">
        <v>0</v>
      </c>
      <c r="AE8323">
        <v>677.63597362838777</v>
      </c>
    </row>
    <row r="8324" spans="1:31" x14ac:dyDescent="0.25">
      <c r="A8324">
        <v>1736579</v>
      </c>
      <c r="B8324">
        <v>1</v>
      </c>
      <c r="C8324" t="s">
        <v>80</v>
      </c>
      <c r="D8324" t="s">
        <v>108</v>
      </c>
      <c r="E8324" t="s">
        <v>171</v>
      </c>
      <c r="F8324" t="s">
        <v>1144</v>
      </c>
      <c r="G8324" t="s">
        <v>295</v>
      </c>
      <c r="H8324" t="s">
        <v>143</v>
      </c>
      <c r="I8324" t="s">
        <v>135</v>
      </c>
      <c r="J8324" t="s">
        <v>136</v>
      </c>
      <c r="K8324" t="s">
        <v>137</v>
      </c>
      <c r="L8324" t="s">
        <v>23707</v>
      </c>
      <c r="M8324" t="s">
        <v>23708</v>
      </c>
      <c r="N8324">
        <v>1.213333333</v>
      </c>
      <c r="O8324">
        <v>0</v>
      </c>
      <c r="P8324">
        <v>69</v>
      </c>
      <c r="Q8324">
        <v>0</v>
      </c>
      <c r="R8324">
        <v>10</v>
      </c>
      <c r="S8324">
        <v>0</v>
      </c>
      <c r="T8324">
        <v>2</v>
      </c>
      <c r="U8324">
        <v>0</v>
      </c>
      <c r="V8324">
        <v>0</v>
      </c>
      <c r="W8324">
        <v>0</v>
      </c>
      <c r="X8324">
        <v>9.1615753714636554</v>
      </c>
      <c r="Y8324">
        <v>0</v>
      </c>
      <c r="Z8324">
        <v>0.54264535761161337</v>
      </c>
      <c r="AA8324">
        <v>0</v>
      </c>
      <c r="AB8324">
        <v>1.6128263299271932</v>
      </c>
      <c r="AC8324">
        <v>0</v>
      </c>
      <c r="AD8324">
        <v>0</v>
      </c>
      <c r="AE8324">
        <v>11.317047059002462</v>
      </c>
    </row>
    <row r="8325" spans="1:31" x14ac:dyDescent="0.25">
      <c r="A8325">
        <v>1736336</v>
      </c>
      <c r="B8325">
        <v>1</v>
      </c>
      <c r="C8325" t="s">
        <v>80</v>
      </c>
      <c r="D8325" t="s">
        <v>97</v>
      </c>
      <c r="E8325" t="s">
        <v>171</v>
      </c>
      <c r="F8325" t="s">
        <v>23709</v>
      </c>
      <c r="G8325" t="s">
        <v>316</v>
      </c>
      <c r="H8325" t="s">
        <v>143</v>
      </c>
      <c r="I8325" t="s">
        <v>135</v>
      </c>
      <c r="J8325" t="s">
        <v>136</v>
      </c>
      <c r="K8325" t="s">
        <v>153</v>
      </c>
      <c r="L8325" t="s">
        <v>23710</v>
      </c>
      <c r="M8325" t="s">
        <v>23711</v>
      </c>
      <c r="N8325">
        <v>0.313040555</v>
      </c>
      <c r="O8325">
        <v>0</v>
      </c>
      <c r="P8325">
        <v>39</v>
      </c>
      <c r="Q8325">
        <v>0</v>
      </c>
      <c r="R8325">
        <v>24</v>
      </c>
      <c r="S8325">
        <v>0</v>
      </c>
      <c r="T8325">
        <v>10</v>
      </c>
      <c r="U8325">
        <v>0</v>
      </c>
      <c r="V8325">
        <v>0</v>
      </c>
      <c r="W8325">
        <v>0</v>
      </c>
      <c r="X8325">
        <v>7.52655589773914</v>
      </c>
      <c r="Y8325">
        <v>0</v>
      </c>
      <c r="Z8325">
        <v>2.1521892752371206</v>
      </c>
      <c r="AA8325">
        <v>0</v>
      </c>
      <c r="AB8325">
        <v>4.601236463791512</v>
      </c>
      <c r="AC8325">
        <v>0</v>
      </c>
      <c r="AD8325">
        <v>0</v>
      </c>
      <c r="AE8325">
        <v>14.279981636767772</v>
      </c>
    </row>
    <row r="8326" spans="1:31" x14ac:dyDescent="0.25">
      <c r="A8326">
        <v>1736433</v>
      </c>
      <c r="B8326">
        <v>1</v>
      </c>
      <c r="C8326" t="s">
        <v>81</v>
      </c>
      <c r="D8326" t="s">
        <v>127</v>
      </c>
      <c r="E8326" t="s">
        <v>171</v>
      </c>
      <c r="F8326" t="s">
        <v>1715</v>
      </c>
      <c r="G8326" t="s">
        <v>147</v>
      </c>
      <c r="H8326" t="s">
        <v>143</v>
      </c>
      <c r="I8326" t="s">
        <v>135</v>
      </c>
      <c r="J8326" t="s">
        <v>136</v>
      </c>
      <c r="K8326" t="s">
        <v>137</v>
      </c>
      <c r="L8326" t="s">
        <v>23712</v>
      </c>
      <c r="M8326" t="s">
        <v>23713</v>
      </c>
      <c r="N8326">
        <v>1.480555555</v>
      </c>
      <c r="O8326">
        <v>3</v>
      </c>
      <c r="P8326">
        <v>0</v>
      </c>
      <c r="Q8326">
        <v>136</v>
      </c>
      <c r="R8326">
        <v>6</v>
      </c>
      <c r="S8326">
        <v>6</v>
      </c>
      <c r="T8326">
        <v>0</v>
      </c>
      <c r="U8326">
        <v>0</v>
      </c>
      <c r="V8326">
        <v>0</v>
      </c>
      <c r="W8326">
        <v>0.7805650367796666</v>
      </c>
      <c r="X8326">
        <v>0</v>
      </c>
      <c r="Y8326">
        <v>66.231326492716846</v>
      </c>
      <c r="Z8326">
        <v>1.6684128394512223</v>
      </c>
      <c r="AA8326">
        <v>19.313006476475568</v>
      </c>
      <c r="AB8326">
        <v>0</v>
      </c>
      <c r="AC8326">
        <v>0</v>
      </c>
      <c r="AD8326">
        <v>0</v>
      </c>
      <c r="AE8326">
        <v>87.993310845423295</v>
      </c>
    </row>
    <row r="8327" spans="1:31" x14ac:dyDescent="0.25">
      <c r="A8327">
        <v>1736599</v>
      </c>
      <c r="B8327">
        <v>1</v>
      </c>
      <c r="C8327" t="s">
        <v>80</v>
      </c>
      <c r="D8327" t="s">
        <v>92</v>
      </c>
      <c r="E8327" t="s">
        <v>131</v>
      </c>
      <c r="F8327" t="s">
        <v>23714</v>
      </c>
      <c r="G8327" t="s">
        <v>242</v>
      </c>
      <c r="H8327" t="s">
        <v>134</v>
      </c>
      <c r="I8327" t="s">
        <v>135</v>
      </c>
      <c r="J8327" t="s">
        <v>136</v>
      </c>
      <c r="K8327" t="s">
        <v>137</v>
      </c>
      <c r="L8327" t="s">
        <v>23715</v>
      </c>
      <c r="M8327" t="s">
        <v>23507</v>
      </c>
      <c r="N8327">
        <v>4.386111111</v>
      </c>
      <c r="O8327">
        <v>0</v>
      </c>
      <c r="P8327">
        <v>1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4.9215571157935578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4.9215571157935578</v>
      </c>
    </row>
    <row r="8328" spans="1:31" x14ac:dyDescent="0.25">
      <c r="A8328">
        <v>1736127</v>
      </c>
      <c r="B8328">
        <v>1</v>
      </c>
      <c r="C8328" t="s">
        <v>80</v>
      </c>
      <c r="D8328" t="s">
        <v>100</v>
      </c>
      <c r="E8328" t="s">
        <v>150</v>
      </c>
      <c r="F8328" t="s">
        <v>23716</v>
      </c>
      <c r="G8328" t="s">
        <v>12286</v>
      </c>
      <c r="H8328" t="s">
        <v>134</v>
      </c>
      <c r="I8328" t="s">
        <v>135</v>
      </c>
      <c r="J8328" t="s">
        <v>136</v>
      </c>
      <c r="K8328" t="s">
        <v>137</v>
      </c>
      <c r="L8328" t="s">
        <v>23717</v>
      </c>
      <c r="M8328" t="s">
        <v>23718</v>
      </c>
      <c r="N8328">
        <v>0.41749999999999998</v>
      </c>
      <c r="O8328">
        <v>0</v>
      </c>
      <c r="P8328">
        <v>9</v>
      </c>
      <c r="Q8328">
        <v>0</v>
      </c>
      <c r="R8328">
        <v>41</v>
      </c>
      <c r="S8328">
        <v>0</v>
      </c>
      <c r="T8328">
        <v>4</v>
      </c>
      <c r="U8328">
        <v>0</v>
      </c>
      <c r="V8328">
        <v>0</v>
      </c>
      <c r="W8328">
        <v>0</v>
      </c>
      <c r="X8328">
        <v>0.60947890979047781</v>
      </c>
      <c r="Y8328">
        <v>0</v>
      </c>
      <c r="Z8328">
        <v>4.8118984221608754</v>
      </c>
      <c r="AA8328">
        <v>0</v>
      </c>
      <c r="AB8328">
        <v>0.73582528004252157</v>
      </c>
      <c r="AC8328">
        <v>0</v>
      </c>
      <c r="AD8328">
        <v>0</v>
      </c>
      <c r="AE8328">
        <v>6.157202611993875</v>
      </c>
    </row>
    <row r="8329" spans="1:31" x14ac:dyDescent="0.25">
      <c r="A8329">
        <v>1736668</v>
      </c>
      <c r="B8329">
        <v>1</v>
      </c>
      <c r="C8329" t="s">
        <v>81</v>
      </c>
      <c r="D8329" t="s">
        <v>128</v>
      </c>
      <c r="E8329" t="s">
        <v>131</v>
      </c>
      <c r="F8329" t="s">
        <v>23719</v>
      </c>
      <c r="G8329" t="s">
        <v>133</v>
      </c>
      <c r="H8329" t="s">
        <v>134</v>
      </c>
      <c r="I8329" t="s">
        <v>135</v>
      </c>
      <c r="J8329" t="s">
        <v>136</v>
      </c>
      <c r="K8329" t="s">
        <v>137</v>
      </c>
      <c r="L8329" t="s">
        <v>23720</v>
      </c>
      <c r="M8329" t="s">
        <v>23721</v>
      </c>
      <c r="N8329">
        <v>1.2322222220000001</v>
      </c>
      <c r="O8329">
        <v>0</v>
      </c>
      <c r="P8329">
        <v>1</v>
      </c>
      <c r="Q8329">
        <v>0</v>
      </c>
      <c r="R8329">
        <v>0</v>
      </c>
      <c r="S8329">
        <v>0</v>
      </c>
      <c r="T8329">
        <v>1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3.7718779530222226E-3</v>
      </c>
      <c r="AC8329">
        <v>0</v>
      </c>
      <c r="AD8329">
        <v>0</v>
      </c>
      <c r="AE8329">
        <v>3.7718779530222226E-3</v>
      </c>
    </row>
    <row r="8330" spans="1:31" x14ac:dyDescent="0.25">
      <c r="A8330">
        <v>1736642</v>
      </c>
      <c r="B8330">
        <v>1</v>
      </c>
      <c r="C8330" t="s">
        <v>81</v>
      </c>
      <c r="D8330" t="s">
        <v>118</v>
      </c>
      <c r="E8330" t="s">
        <v>189</v>
      </c>
      <c r="F8330" t="s">
        <v>16353</v>
      </c>
      <c r="G8330" t="s">
        <v>147</v>
      </c>
      <c r="H8330" t="s">
        <v>143</v>
      </c>
      <c r="I8330" t="s">
        <v>135</v>
      </c>
      <c r="J8330" t="s">
        <v>136</v>
      </c>
      <c r="K8330" t="s">
        <v>137</v>
      </c>
      <c r="L8330" t="s">
        <v>23722</v>
      </c>
      <c r="M8330" t="s">
        <v>23723</v>
      </c>
      <c r="N8330">
        <v>0.77805555500000001</v>
      </c>
      <c r="O8330">
        <v>1</v>
      </c>
      <c r="P8330">
        <v>442</v>
      </c>
      <c r="Q8330">
        <v>34</v>
      </c>
      <c r="R8330">
        <v>55</v>
      </c>
      <c r="S8330">
        <v>15</v>
      </c>
      <c r="T8330">
        <v>46</v>
      </c>
      <c r="U8330">
        <v>0</v>
      </c>
      <c r="V8330">
        <v>0</v>
      </c>
      <c r="W8330">
        <v>0.17077901669150222</v>
      </c>
      <c r="X8330">
        <v>101.81223629958178</v>
      </c>
      <c r="Y8330">
        <v>35.102623683693771</v>
      </c>
      <c r="Z8330">
        <v>8.8685401297636677</v>
      </c>
      <c r="AA8330">
        <v>320.04758118660584</v>
      </c>
      <c r="AB8330">
        <v>13.117046339442272</v>
      </c>
      <c r="AC8330">
        <v>0</v>
      </c>
      <c r="AD8330">
        <v>0</v>
      </c>
      <c r="AE8330">
        <v>479.11880665577883</v>
      </c>
    </row>
    <row r="8331" spans="1:31" x14ac:dyDescent="0.25">
      <c r="A8331">
        <v>1736662</v>
      </c>
      <c r="B8331">
        <v>1</v>
      </c>
      <c r="C8331" t="s">
        <v>80</v>
      </c>
      <c r="D8331" t="s">
        <v>93</v>
      </c>
      <c r="E8331" t="s">
        <v>131</v>
      </c>
      <c r="F8331" t="s">
        <v>23724</v>
      </c>
      <c r="G8331" t="s">
        <v>133</v>
      </c>
      <c r="H8331" t="s">
        <v>134</v>
      </c>
      <c r="I8331" t="s">
        <v>135</v>
      </c>
      <c r="J8331" t="s">
        <v>136</v>
      </c>
      <c r="K8331" t="s">
        <v>137</v>
      </c>
      <c r="L8331" t="s">
        <v>23725</v>
      </c>
      <c r="M8331" t="s">
        <v>23726</v>
      </c>
      <c r="N8331">
        <v>1.740555555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1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1.8752749768370083</v>
      </c>
      <c r="AC8331">
        <v>0</v>
      </c>
      <c r="AD8331">
        <v>0</v>
      </c>
      <c r="AE8331">
        <v>1.8752749768370083</v>
      </c>
    </row>
    <row r="8332" spans="1:31" x14ac:dyDescent="0.25">
      <c r="A8332">
        <v>1736499</v>
      </c>
      <c r="B8332">
        <v>1</v>
      </c>
      <c r="C8332" t="s">
        <v>80</v>
      </c>
      <c r="D8332" t="s">
        <v>104</v>
      </c>
      <c r="E8332" t="s">
        <v>160</v>
      </c>
      <c r="F8332" t="s">
        <v>23416</v>
      </c>
      <c r="G8332" t="s">
        <v>162</v>
      </c>
      <c r="H8332" t="s">
        <v>134</v>
      </c>
      <c r="I8332" t="s">
        <v>135</v>
      </c>
      <c r="J8332" t="s">
        <v>136</v>
      </c>
      <c r="K8332" t="s">
        <v>137</v>
      </c>
      <c r="L8332" t="s">
        <v>23727</v>
      </c>
      <c r="M8332" t="s">
        <v>23728</v>
      </c>
      <c r="N8332">
        <v>1.865555555</v>
      </c>
      <c r="O8332">
        <v>0</v>
      </c>
      <c r="P8332">
        <v>40</v>
      </c>
      <c r="Q8332">
        <v>0</v>
      </c>
      <c r="R8332">
        <v>2</v>
      </c>
      <c r="S8332">
        <v>0</v>
      </c>
      <c r="T8332">
        <v>7</v>
      </c>
      <c r="U8332">
        <v>0</v>
      </c>
      <c r="V8332">
        <v>0</v>
      </c>
      <c r="W8332">
        <v>0</v>
      </c>
      <c r="X8332">
        <v>22.962957945907071</v>
      </c>
      <c r="Y8332">
        <v>0</v>
      </c>
      <c r="Z8332">
        <v>5.0620489666990835E-2</v>
      </c>
      <c r="AA8332">
        <v>0</v>
      </c>
      <c r="AB8332">
        <v>3.7100811940133602</v>
      </c>
      <c r="AC8332">
        <v>0</v>
      </c>
      <c r="AD8332">
        <v>0</v>
      </c>
      <c r="AE8332">
        <v>26.72365962958742</v>
      </c>
    </row>
    <row r="8333" spans="1:31" x14ac:dyDescent="0.25">
      <c r="A8333">
        <v>1736748</v>
      </c>
      <c r="B8333">
        <v>1</v>
      </c>
      <c r="C8333" t="s">
        <v>81</v>
      </c>
      <c r="D8333" t="s">
        <v>123</v>
      </c>
      <c r="E8333" t="s">
        <v>189</v>
      </c>
      <c r="F8333" t="s">
        <v>23729</v>
      </c>
      <c r="G8333" t="s">
        <v>147</v>
      </c>
      <c r="H8333" t="s">
        <v>143</v>
      </c>
      <c r="I8333" t="s">
        <v>135</v>
      </c>
      <c r="J8333" t="s">
        <v>136</v>
      </c>
      <c r="K8333" t="s">
        <v>137</v>
      </c>
      <c r="L8333" t="s">
        <v>23730</v>
      </c>
      <c r="M8333" t="s">
        <v>23731</v>
      </c>
      <c r="N8333">
        <v>0.49222222199999999</v>
      </c>
      <c r="O8333">
        <v>3</v>
      </c>
      <c r="P8333">
        <v>532</v>
      </c>
      <c r="Q8333">
        <v>231</v>
      </c>
      <c r="R8333">
        <v>98</v>
      </c>
      <c r="S8333">
        <v>15</v>
      </c>
      <c r="T8333">
        <v>49</v>
      </c>
      <c r="U8333">
        <v>0</v>
      </c>
      <c r="V8333">
        <v>0</v>
      </c>
      <c r="W8333">
        <v>2.4939235972936968</v>
      </c>
      <c r="X8333">
        <v>38.9212551739312</v>
      </c>
      <c r="Y8333">
        <v>63.612166816899197</v>
      </c>
      <c r="Z8333">
        <v>16.100977788043092</v>
      </c>
      <c r="AA8333">
        <v>13.801045010150464</v>
      </c>
      <c r="AB8333">
        <v>7.8826086620135438</v>
      </c>
      <c r="AC8333">
        <v>0</v>
      </c>
      <c r="AD8333">
        <v>0</v>
      </c>
      <c r="AE8333">
        <v>142.81197704833122</v>
      </c>
    </row>
    <row r="8334" spans="1:31" x14ac:dyDescent="0.25">
      <c r="A8334">
        <v>1736605</v>
      </c>
      <c r="B8334">
        <v>1</v>
      </c>
      <c r="C8334" t="s">
        <v>80</v>
      </c>
      <c r="D8334" t="s">
        <v>110</v>
      </c>
      <c r="E8334" t="s">
        <v>171</v>
      </c>
      <c r="F8334" t="s">
        <v>10692</v>
      </c>
      <c r="G8334" t="s">
        <v>147</v>
      </c>
      <c r="H8334" t="s">
        <v>143</v>
      </c>
      <c r="I8334" t="s">
        <v>135</v>
      </c>
      <c r="J8334" t="s">
        <v>136</v>
      </c>
      <c r="K8334" t="s">
        <v>137</v>
      </c>
      <c r="L8334" t="s">
        <v>23732</v>
      </c>
      <c r="M8334" t="s">
        <v>23733</v>
      </c>
      <c r="N8334">
        <v>0.29305555500000002</v>
      </c>
      <c r="O8334">
        <v>3</v>
      </c>
      <c r="P8334">
        <v>1120</v>
      </c>
      <c r="Q8334">
        <v>3</v>
      </c>
      <c r="R8334">
        <v>7</v>
      </c>
      <c r="S8334">
        <v>7</v>
      </c>
      <c r="T8334">
        <v>90</v>
      </c>
      <c r="U8334">
        <v>0</v>
      </c>
      <c r="V8334">
        <v>0</v>
      </c>
      <c r="W8334">
        <v>0.23589253473602501</v>
      </c>
      <c r="X8334">
        <v>134.71729703742596</v>
      </c>
      <c r="Y8334">
        <v>0.69973004423531671</v>
      </c>
      <c r="Z8334">
        <v>1.0612416465721253</v>
      </c>
      <c r="AA8334">
        <v>26.42738512610865</v>
      </c>
      <c r="AB8334">
        <v>17.990762986959258</v>
      </c>
      <c r="AC8334">
        <v>0</v>
      </c>
      <c r="AD8334">
        <v>0</v>
      </c>
      <c r="AE8334">
        <v>181.13230937603731</v>
      </c>
    </row>
    <row r="8335" spans="1:31" x14ac:dyDescent="0.25">
      <c r="A8335">
        <v>1736705</v>
      </c>
      <c r="B8335">
        <v>1</v>
      </c>
      <c r="C8335" t="s">
        <v>80</v>
      </c>
      <c r="D8335" t="s">
        <v>89</v>
      </c>
      <c r="E8335" t="s">
        <v>131</v>
      </c>
      <c r="F8335" t="s">
        <v>23734</v>
      </c>
      <c r="G8335" t="s">
        <v>133</v>
      </c>
      <c r="H8335" t="s">
        <v>134</v>
      </c>
      <c r="I8335" t="s">
        <v>135</v>
      </c>
      <c r="J8335" t="s">
        <v>136</v>
      </c>
      <c r="K8335" t="s">
        <v>137</v>
      </c>
      <c r="L8335" t="s">
        <v>23735</v>
      </c>
      <c r="M8335" t="s">
        <v>23736</v>
      </c>
      <c r="N8335">
        <v>1.520277777</v>
      </c>
      <c r="O8335">
        <v>0</v>
      </c>
      <c r="P8335">
        <v>2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2.1350031618932936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2.1350031618932936</v>
      </c>
    </row>
    <row r="8336" spans="1:31" x14ac:dyDescent="0.25">
      <c r="A8336">
        <v>1736542</v>
      </c>
      <c r="B8336">
        <v>1</v>
      </c>
      <c r="C8336" t="s">
        <v>81</v>
      </c>
      <c r="D8336" t="s">
        <v>120</v>
      </c>
      <c r="E8336" t="s">
        <v>160</v>
      </c>
      <c r="F8336" t="s">
        <v>23737</v>
      </c>
      <c r="G8336" t="s">
        <v>162</v>
      </c>
      <c r="H8336" t="s">
        <v>134</v>
      </c>
      <c r="I8336" t="s">
        <v>135</v>
      </c>
      <c r="J8336" t="s">
        <v>136</v>
      </c>
      <c r="K8336" t="s">
        <v>137</v>
      </c>
      <c r="L8336" t="s">
        <v>23738</v>
      </c>
      <c r="M8336" t="s">
        <v>23739</v>
      </c>
      <c r="N8336">
        <v>1.7641666659999999</v>
      </c>
      <c r="O8336">
        <v>0</v>
      </c>
      <c r="P8336">
        <v>6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1.1257042305936182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1.1257042305936182</v>
      </c>
    </row>
    <row r="8337" spans="1:31" x14ac:dyDescent="0.25">
      <c r="A8337">
        <v>1736419</v>
      </c>
      <c r="B8337">
        <v>1</v>
      </c>
      <c r="C8337" t="s">
        <v>80</v>
      </c>
      <c r="D8337" t="s">
        <v>110</v>
      </c>
      <c r="E8337" t="s">
        <v>160</v>
      </c>
      <c r="F8337" t="s">
        <v>23740</v>
      </c>
      <c r="G8337" t="s">
        <v>1006</v>
      </c>
      <c r="H8337" t="s">
        <v>134</v>
      </c>
      <c r="I8337" t="s">
        <v>135</v>
      </c>
      <c r="J8337" t="s">
        <v>136</v>
      </c>
      <c r="K8337" t="s">
        <v>137</v>
      </c>
      <c r="L8337" t="s">
        <v>23741</v>
      </c>
      <c r="M8337" t="s">
        <v>23742</v>
      </c>
      <c r="N8337">
        <v>2.000555555</v>
      </c>
      <c r="O8337">
        <v>0</v>
      </c>
      <c r="P8337">
        <v>86</v>
      </c>
      <c r="Q8337">
        <v>0</v>
      </c>
      <c r="R8337">
        <v>1</v>
      </c>
      <c r="S8337">
        <v>0</v>
      </c>
      <c r="T8337">
        <v>4</v>
      </c>
      <c r="U8337">
        <v>0</v>
      </c>
      <c r="V8337">
        <v>0</v>
      </c>
      <c r="W8337">
        <v>0</v>
      </c>
      <c r="X8337">
        <v>66.460792637897143</v>
      </c>
      <c r="Y8337">
        <v>0</v>
      </c>
      <c r="Z8337">
        <v>0.13933398722905779</v>
      </c>
      <c r="AA8337">
        <v>0</v>
      </c>
      <c r="AB8337">
        <v>22.922811589601775</v>
      </c>
      <c r="AC8337">
        <v>0</v>
      </c>
      <c r="AD8337">
        <v>0</v>
      </c>
      <c r="AE8337">
        <v>89.522938214727972</v>
      </c>
    </row>
    <row r="8338" spans="1:31" x14ac:dyDescent="0.25">
      <c r="A8338">
        <v>1736250</v>
      </c>
      <c r="B8338">
        <v>1</v>
      </c>
      <c r="C8338" t="s">
        <v>80</v>
      </c>
      <c r="D8338" t="s">
        <v>99</v>
      </c>
      <c r="E8338" t="s">
        <v>160</v>
      </c>
      <c r="F8338" t="s">
        <v>23743</v>
      </c>
      <c r="G8338" t="s">
        <v>173</v>
      </c>
      <c r="H8338" t="s">
        <v>134</v>
      </c>
      <c r="I8338" t="s">
        <v>135</v>
      </c>
      <c r="J8338" t="s">
        <v>136</v>
      </c>
      <c r="K8338" t="s">
        <v>153</v>
      </c>
      <c r="L8338" t="s">
        <v>23744</v>
      </c>
      <c r="M8338" t="s">
        <v>23745</v>
      </c>
      <c r="N8338">
        <v>5.2666666659999999</v>
      </c>
      <c r="O8338">
        <v>0</v>
      </c>
      <c r="P8338">
        <v>26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21.73595206702813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21.73595206702813</v>
      </c>
    </row>
    <row r="8339" spans="1:31" x14ac:dyDescent="0.25">
      <c r="A8339">
        <v>1736496</v>
      </c>
      <c r="B8339">
        <v>1</v>
      </c>
      <c r="C8339" t="s">
        <v>80</v>
      </c>
      <c r="D8339" t="s">
        <v>88</v>
      </c>
      <c r="E8339" t="s">
        <v>131</v>
      </c>
      <c r="F8339" t="s">
        <v>20444</v>
      </c>
      <c r="G8339" t="s">
        <v>238</v>
      </c>
      <c r="H8339" t="s">
        <v>134</v>
      </c>
      <c r="I8339" t="s">
        <v>135</v>
      </c>
      <c r="J8339" t="s">
        <v>136</v>
      </c>
      <c r="K8339" t="s">
        <v>137</v>
      </c>
      <c r="L8339" t="s">
        <v>23746</v>
      </c>
      <c r="M8339" t="s">
        <v>23747</v>
      </c>
      <c r="N8339">
        <v>1.7508333330000001</v>
      </c>
      <c r="O8339">
        <v>0</v>
      </c>
      <c r="P8339">
        <v>2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0.30180747468759755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0.30180747468759755</v>
      </c>
    </row>
    <row r="8340" spans="1:31" x14ac:dyDescent="0.25">
      <c r="A8340">
        <v>1736396</v>
      </c>
      <c r="B8340">
        <v>1</v>
      </c>
      <c r="C8340" t="s">
        <v>80</v>
      </c>
      <c r="D8340" t="s">
        <v>110</v>
      </c>
      <c r="E8340" t="s">
        <v>160</v>
      </c>
      <c r="F8340" t="s">
        <v>23748</v>
      </c>
      <c r="G8340" t="s">
        <v>157</v>
      </c>
      <c r="H8340" t="s">
        <v>134</v>
      </c>
      <c r="I8340" t="s">
        <v>135</v>
      </c>
      <c r="J8340" t="s">
        <v>136</v>
      </c>
      <c r="K8340" t="s">
        <v>137</v>
      </c>
      <c r="L8340" t="s">
        <v>23749</v>
      </c>
      <c r="M8340" t="s">
        <v>23750</v>
      </c>
      <c r="N8340">
        <v>3.7694444439999999</v>
      </c>
      <c r="O8340">
        <v>0</v>
      </c>
      <c r="P8340">
        <v>14</v>
      </c>
      <c r="Q8340">
        <v>0</v>
      </c>
      <c r="R8340">
        <v>0</v>
      </c>
      <c r="S8340">
        <v>0</v>
      </c>
      <c r="T8340">
        <v>39</v>
      </c>
      <c r="U8340">
        <v>0</v>
      </c>
      <c r="V8340">
        <v>0</v>
      </c>
      <c r="W8340">
        <v>0</v>
      </c>
      <c r="X8340">
        <v>18.696220590266499</v>
      </c>
      <c r="Y8340">
        <v>0</v>
      </c>
      <c r="Z8340">
        <v>0</v>
      </c>
      <c r="AA8340">
        <v>0</v>
      </c>
      <c r="AB8340">
        <v>137.88655730973167</v>
      </c>
      <c r="AC8340">
        <v>0</v>
      </c>
      <c r="AD8340">
        <v>0</v>
      </c>
      <c r="AE8340">
        <v>156.58277789999818</v>
      </c>
    </row>
    <row r="8341" spans="1:31" x14ac:dyDescent="0.25">
      <c r="A8341">
        <v>1736688</v>
      </c>
      <c r="B8341">
        <v>1</v>
      </c>
      <c r="C8341" t="s">
        <v>80</v>
      </c>
      <c r="D8341" t="s">
        <v>84</v>
      </c>
      <c r="E8341" t="s">
        <v>314</v>
      </c>
      <c r="F8341" t="s">
        <v>23751</v>
      </c>
      <c r="G8341" t="s">
        <v>5414</v>
      </c>
      <c r="H8341" t="s">
        <v>234</v>
      </c>
      <c r="I8341" t="s">
        <v>135</v>
      </c>
      <c r="J8341" t="s">
        <v>136</v>
      </c>
      <c r="K8341" t="s">
        <v>137</v>
      </c>
      <c r="L8341" t="s">
        <v>23752</v>
      </c>
      <c r="M8341" t="s">
        <v>23753</v>
      </c>
      <c r="N8341">
        <v>0.755833333</v>
      </c>
      <c r="O8341">
        <v>1</v>
      </c>
      <c r="P8341">
        <v>26031</v>
      </c>
      <c r="Q8341">
        <v>0</v>
      </c>
      <c r="R8341">
        <v>0</v>
      </c>
      <c r="S8341">
        <v>4</v>
      </c>
      <c r="T8341">
        <v>1750</v>
      </c>
      <c r="U8341">
        <v>0</v>
      </c>
      <c r="V8341">
        <v>3</v>
      </c>
      <c r="W8341">
        <v>26.153695114951066</v>
      </c>
      <c r="X8341">
        <v>7201.1234270780387</v>
      </c>
      <c r="Y8341">
        <v>0</v>
      </c>
      <c r="Z8341">
        <v>0</v>
      </c>
      <c r="AA8341">
        <v>92.723767755328709</v>
      </c>
      <c r="AB8341">
        <v>1017.5193088444497</v>
      </c>
      <c r="AC8341">
        <v>0</v>
      </c>
      <c r="AD8341">
        <v>7.7080961284847351</v>
      </c>
      <c r="AE8341">
        <v>8345.2282949212531</v>
      </c>
    </row>
    <row r="8342" spans="1:31" x14ac:dyDescent="0.25">
      <c r="A8342">
        <v>1736141</v>
      </c>
      <c r="B8342">
        <v>1</v>
      </c>
      <c r="C8342" t="s">
        <v>81</v>
      </c>
      <c r="D8342" t="s">
        <v>121</v>
      </c>
      <c r="E8342" t="s">
        <v>140</v>
      </c>
      <c r="F8342" t="s">
        <v>4618</v>
      </c>
      <c r="G8342" t="s">
        <v>147</v>
      </c>
      <c r="H8342" t="s">
        <v>143</v>
      </c>
      <c r="I8342" t="s">
        <v>455</v>
      </c>
      <c r="J8342" t="s">
        <v>136</v>
      </c>
      <c r="K8342" t="s">
        <v>137</v>
      </c>
      <c r="L8342" t="s">
        <v>23754</v>
      </c>
      <c r="M8342" t="s">
        <v>23755</v>
      </c>
      <c r="N8342">
        <v>5.5555550000000002E-3</v>
      </c>
      <c r="O8342">
        <v>0</v>
      </c>
      <c r="P8342">
        <v>1122</v>
      </c>
      <c r="Q8342">
        <v>3</v>
      </c>
      <c r="R8342">
        <v>105</v>
      </c>
      <c r="S8342">
        <v>6</v>
      </c>
      <c r="T8342">
        <v>70</v>
      </c>
      <c r="U8342">
        <v>0</v>
      </c>
      <c r="V8342">
        <v>0</v>
      </c>
      <c r="W8342">
        <v>0</v>
      </c>
      <c r="X8342">
        <v>0.50586219581705616</v>
      </c>
      <c r="Y8342">
        <v>1.4620962958399999E-2</v>
      </c>
      <c r="Z8342">
        <v>4.5078953701011115E-2</v>
      </c>
      <c r="AA8342">
        <v>9.6105821475022224E-2</v>
      </c>
      <c r="AB8342">
        <v>0.10694580818172218</v>
      </c>
      <c r="AC8342">
        <v>0</v>
      </c>
      <c r="AD8342">
        <v>0</v>
      </c>
      <c r="AE8342">
        <v>0.76861374213321165</v>
      </c>
    </row>
    <row r="8343" spans="1:31" x14ac:dyDescent="0.25">
      <c r="A8343">
        <v>1736436</v>
      </c>
      <c r="B8343">
        <v>1</v>
      </c>
      <c r="C8343" t="s">
        <v>80</v>
      </c>
      <c r="D8343" t="s">
        <v>103</v>
      </c>
      <c r="E8343" t="s">
        <v>131</v>
      </c>
      <c r="F8343" t="s">
        <v>23756</v>
      </c>
      <c r="G8343" t="s">
        <v>133</v>
      </c>
      <c r="H8343" t="s">
        <v>134</v>
      </c>
      <c r="I8343" t="s">
        <v>135</v>
      </c>
      <c r="J8343" t="s">
        <v>136</v>
      </c>
      <c r="K8343" t="s">
        <v>137</v>
      </c>
      <c r="L8343" t="s">
        <v>23757</v>
      </c>
      <c r="M8343" t="s">
        <v>23758</v>
      </c>
      <c r="N8343">
        <v>1.230277777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2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25.500092711023463</v>
      </c>
      <c r="AC8343">
        <v>0</v>
      </c>
      <c r="AD8343">
        <v>0</v>
      </c>
      <c r="AE8343">
        <v>25.500092711023463</v>
      </c>
    </row>
    <row r="8344" spans="1:31" x14ac:dyDescent="0.25">
      <c r="A8344">
        <v>1736582</v>
      </c>
      <c r="B8344">
        <v>1</v>
      </c>
      <c r="C8344" t="s">
        <v>80</v>
      </c>
      <c r="D8344" t="s">
        <v>97</v>
      </c>
      <c r="E8344" t="s">
        <v>140</v>
      </c>
      <c r="F8344" t="s">
        <v>3067</v>
      </c>
      <c r="G8344" t="s">
        <v>316</v>
      </c>
      <c r="H8344" t="s">
        <v>143</v>
      </c>
      <c r="I8344" t="s">
        <v>135</v>
      </c>
      <c r="J8344" t="s">
        <v>136</v>
      </c>
      <c r="K8344" t="s">
        <v>153</v>
      </c>
      <c r="L8344" t="s">
        <v>23759</v>
      </c>
      <c r="M8344" t="s">
        <v>23760</v>
      </c>
      <c r="N8344">
        <v>0.24025444400000001</v>
      </c>
      <c r="O8344">
        <v>0</v>
      </c>
      <c r="P8344">
        <v>3431</v>
      </c>
      <c r="Q8344">
        <v>0</v>
      </c>
      <c r="R8344">
        <v>66</v>
      </c>
      <c r="S8344">
        <v>3</v>
      </c>
      <c r="T8344">
        <v>327</v>
      </c>
      <c r="U8344">
        <v>0</v>
      </c>
      <c r="V8344">
        <v>0</v>
      </c>
      <c r="W8344">
        <v>0</v>
      </c>
      <c r="X8344">
        <v>203.22205651432569</v>
      </c>
      <c r="Y8344">
        <v>0</v>
      </c>
      <c r="Z8344">
        <v>4.1752387225722689</v>
      </c>
      <c r="AA8344">
        <v>2.9086347862402282</v>
      </c>
      <c r="AB8344">
        <v>53.928843217649096</v>
      </c>
      <c r="AC8344">
        <v>0</v>
      </c>
      <c r="AD8344">
        <v>0</v>
      </c>
      <c r="AE8344">
        <v>264.23477324078726</v>
      </c>
    </row>
    <row r="8345" spans="1:31" x14ac:dyDescent="0.25">
      <c r="A8345">
        <v>1736333</v>
      </c>
      <c r="B8345">
        <v>1</v>
      </c>
      <c r="C8345" t="s">
        <v>81</v>
      </c>
      <c r="D8345" t="s">
        <v>128</v>
      </c>
      <c r="E8345" t="s">
        <v>171</v>
      </c>
      <c r="F8345" t="s">
        <v>23761</v>
      </c>
      <c r="G8345" t="s">
        <v>147</v>
      </c>
      <c r="H8345" t="s">
        <v>143</v>
      </c>
      <c r="I8345" t="s">
        <v>135</v>
      </c>
      <c r="J8345" t="s">
        <v>136</v>
      </c>
      <c r="K8345" t="s">
        <v>137</v>
      </c>
      <c r="L8345" t="s">
        <v>23762</v>
      </c>
      <c r="M8345" t="s">
        <v>23763</v>
      </c>
      <c r="N8345">
        <v>1.9144444439999999</v>
      </c>
      <c r="O8345">
        <v>4</v>
      </c>
      <c r="P8345">
        <v>39</v>
      </c>
      <c r="Q8345">
        <v>10</v>
      </c>
      <c r="R8345">
        <v>92</v>
      </c>
      <c r="S8345">
        <v>9</v>
      </c>
      <c r="T8345">
        <v>2</v>
      </c>
      <c r="U8345">
        <v>2</v>
      </c>
      <c r="V8345">
        <v>0</v>
      </c>
      <c r="W8345">
        <v>2.9775053961116402</v>
      </c>
      <c r="X8345">
        <v>7.2529138957264365</v>
      </c>
      <c r="Y8345">
        <v>14.148461601752404</v>
      </c>
      <c r="Z8345">
        <v>60.647379087818393</v>
      </c>
      <c r="AA8345">
        <v>79.886460393262453</v>
      </c>
      <c r="AB8345">
        <v>8.0064620769825083</v>
      </c>
      <c r="AC8345">
        <v>133.79663930728236</v>
      </c>
      <c r="AD8345">
        <v>0</v>
      </c>
      <c r="AE8345">
        <v>306.71582175893616</v>
      </c>
    </row>
    <row r="8346" spans="1:31" x14ac:dyDescent="0.25">
      <c r="A8346">
        <v>1736187</v>
      </c>
      <c r="B8346">
        <v>1</v>
      </c>
      <c r="C8346" t="s">
        <v>81</v>
      </c>
      <c r="D8346" t="s">
        <v>118</v>
      </c>
      <c r="E8346" t="s">
        <v>160</v>
      </c>
      <c r="F8346" t="s">
        <v>23764</v>
      </c>
      <c r="G8346" t="s">
        <v>162</v>
      </c>
      <c r="H8346" t="s">
        <v>134</v>
      </c>
      <c r="I8346" t="s">
        <v>135</v>
      </c>
      <c r="J8346" t="s">
        <v>136</v>
      </c>
      <c r="K8346" t="s">
        <v>137</v>
      </c>
      <c r="L8346" t="s">
        <v>23765</v>
      </c>
      <c r="M8346" t="s">
        <v>23766</v>
      </c>
      <c r="N8346">
        <v>5.6972222219999997</v>
      </c>
      <c r="O8346">
        <v>0</v>
      </c>
      <c r="P8346">
        <v>27</v>
      </c>
      <c r="Q8346">
        <v>0</v>
      </c>
      <c r="R8346">
        <v>2</v>
      </c>
      <c r="S8346">
        <v>0</v>
      </c>
      <c r="T8346">
        <v>1</v>
      </c>
      <c r="U8346">
        <v>0</v>
      </c>
      <c r="V8346">
        <v>0</v>
      </c>
      <c r="W8346">
        <v>0</v>
      </c>
      <c r="X8346">
        <v>20.517703369151569</v>
      </c>
      <c r="Y8346">
        <v>0</v>
      </c>
      <c r="Z8346">
        <v>2.9979770588162102</v>
      </c>
      <c r="AA8346">
        <v>0</v>
      </c>
      <c r="AB8346">
        <v>0.4077037359747917</v>
      </c>
      <c r="AC8346">
        <v>0</v>
      </c>
      <c r="AD8346">
        <v>0</v>
      </c>
      <c r="AE8346">
        <v>23.923384163942572</v>
      </c>
    </row>
    <row r="8347" spans="1:31" x14ac:dyDescent="0.25">
      <c r="A8347">
        <v>1736728</v>
      </c>
      <c r="B8347">
        <v>1</v>
      </c>
      <c r="C8347" t="s">
        <v>80</v>
      </c>
      <c r="D8347" t="s">
        <v>99</v>
      </c>
      <c r="E8347" t="s">
        <v>131</v>
      </c>
      <c r="F8347" t="s">
        <v>23767</v>
      </c>
      <c r="G8347" t="s">
        <v>133</v>
      </c>
      <c r="H8347" t="s">
        <v>134</v>
      </c>
      <c r="I8347" t="s">
        <v>135</v>
      </c>
      <c r="J8347" t="s">
        <v>136</v>
      </c>
      <c r="K8347" t="s">
        <v>137</v>
      </c>
      <c r="L8347" t="s">
        <v>23768</v>
      </c>
      <c r="M8347" t="s">
        <v>23769</v>
      </c>
      <c r="N8347">
        <v>1.9780555550000001</v>
      </c>
      <c r="O8347">
        <v>0</v>
      </c>
      <c r="P8347">
        <v>1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6.0720100046320002E-2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6.0720100046320002E-2</v>
      </c>
    </row>
    <row r="8348" spans="1:31" x14ac:dyDescent="0.25">
      <c r="A8348">
        <v>1736622</v>
      </c>
      <c r="B8348">
        <v>1</v>
      </c>
      <c r="C8348" t="s">
        <v>80</v>
      </c>
      <c r="D8348" t="s">
        <v>83</v>
      </c>
      <c r="E8348" t="s">
        <v>314</v>
      </c>
      <c r="F8348" t="s">
        <v>11456</v>
      </c>
      <c r="G8348" t="s">
        <v>147</v>
      </c>
      <c r="H8348" t="s">
        <v>143</v>
      </c>
      <c r="I8348" t="s">
        <v>135</v>
      </c>
      <c r="J8348" t="s">
        <v>136</v>
      </c>
      <c r="K8348" t="s">
        <v>137</v>
      </c>
      <c r="L8348" t="s">
        <v>23770</v>
      </c>
      <c r="M8348" t="s">
        <v>23771</v>
      </c>
      <c r="N8348">
        <v>0.49444444399999998</v>
      </c>
      <c r="O8348">
        <v>9</v>
      </c>
      <c r="P8348">
        <v>1883</v>
      </c>
      <c r="Q8348">
        <v>17</v>
      </c>
      <c r="R8348">
        <v>327</v>
      </c>
      <c r="S8348">
        <v>81</v>
      </c>
      <c r="T8348">
        <v>721</v>
      </c>
      <c r="U8348">
        <v>9</v>
      </c>
      <c r="V8348">
        <v>2</v>
      </c>
      <c r="W8348">
        <v>3.1940093558119109</v>
      </c>
      <c r="X8348">
        <v>392.75324121517895</v>
      </c>
      <c r="Y8348">
        <v>7.495896856244407</v>
      </c>
      <c r="Z8348">
        <v>58.729691514407193</v>
      </c>
      <c r="AA8348">
        <v>279.94923500887091</v>
      </c>
      <c r="AB8348">
        <v>436.70669769135719</v>
      </c>
      <c r="AC8348">
        <v>269.56887638303277</v>
      </c>
      <c r="AD8348">
        <v>2.3326630517596705</v>
      </c>
      <c r="AE8348">
        <v>1450.7303110766632</v>
      </c>
    </row>
    <row r="8349" spans="1:31" x14ac:dyDescent="0.25">
      <c r="A8349">
        <v>1736290</v>
      </c>
      <c r="B8349">
        <v>1</v>
      </c>
      <c r="C8349" t="s">
        <v>81</v>
      </c>
      <c r="D8349" t="s">
        <v>120</v>
      </c>
      <c r="E8349" t="s">
        <v>189</v>
      </c>
      <c r="F8349" t="s">
        <v>11474</v>
      </c>
      <c r="G8349" t="s">
        <v>147</v>
      </c>
      <c r="H8349" t="s">
        <v>143</v>
      </c>
      <c r="I8349" t="s">
        <v>135</v>
      </c>
      <c r="J8349" t="s">
        <v>136</v>
      </c>
      <c r="K8349" t="s">
        <v>137</v>
      </c>
      <c r="L8349" t="s">
        <v>23772</v>
      </c>
      <c r="M8349" t="s">
        <v>23773</v>
      </c>
      <c r="N8349">
        <v>0.56638888799999998</v>
      </c>
      <c r="O8349">
        <v>0</v>
      </c>
      <c r="P8349">
        <v>867</v>
      </c>
      <c r="Q8349">
        <v>25</v>
      </c>
      <c r="R8349">
        <v>56</v>
      </c>
      <c r="S8349">
        <v>3</v>
      </c>
      <c r="T8349">
        <v>52</v>
      </c>
      <c r="U8349">
        <v>1</v>
      </c>
      <c r="V8349">
        <v>0</v>
      </c>
      <c r="W8349">
        <v>0</v>
      </c>
      <c r="X8349">
        <v>85.542356627545985</v>
      </c>
      <c r="Y8349">
        <v>8.128841511106927</v>
      </c>
      <c r="Z8349">
        <v>8.3038341730987391</v>
      </c>
      <c r="AA8349">
        <v>1.9325328950138081</v>
      </c>
      <c r="AB8349">
        <v>11.087170208662176</v>
      </c>
      <c r="AC8349">
        <v>1.3114374540818661</v>
      </c>
      <c r="AD8349">
        <v>0</v>
      </c>
      <c r="AE8349">
        <v>116.3061728695095</v>
      </c>
    </row>
    <row r="8350" spans="1:31" x14ac:dyDescent="0.25">
      <c r="A8350">
        <v>1736147</v>
      </c>
      <c r="B8350">
        <v>1</v>
      </c>
      <c r="C8350" t="s">
        <v>81</v>
      </c>
      <c r="D8350" t="s">
        <v>121</v>
      </c>
      <c r="E8350" t="s">
        <v>171</v>
      </c>
      <c r="F8350" t="s">
        <v>23774</v>
      </c>
      <c r="G8350" t="s">
        <v>295</v>
      </c>
      <c r="H8350" t="s">
        <v>143</v>
      </c>
      <c r="I8350" t="s">
        <v>135</v>
      </c>
      <c r="J8350" t="s">
        <v>136</v>
      </c>
      <c r="K8350" t="s">
        <v>137</v>
      </c>
      <c r="L8350" t="s">
        <v>23775</v>
      </c>
      <c r="M8350" t="s">
        <v>23776</v>
      </c>
      <c r="N8350">
        <v>2.6327777769999998</v>
      </c>
      <c r="O8350">
        <v>0</v>
      </c>
      <c r="P8350">
        <v>43</v>
      </c>
      <c r="Q8350">
        <v>0</v>
      </c>
      <c r="R8350">
        <v>1</v>
      </c>
      <c r="S8350">
        <v>0</v>
      </c>
      <c r="T8350">
        <v>4</v>
      </c>
      <c r="U8350">
        <v>0</v>
      </c>
      <c r="V8350">
        <v>0</v>
      </c>
      <c r="W8350">
        <v>0</v>
      </c>
      <c r="X8350">
        <v>12.802199204847184</v>
      </c>
      <c r="Y8350">
        <v>0</v>
      </c>
      <c r="Z8350">
        <v>3.523222846038889E-3</v>
      </c>
      <c r="AA8350">
        <v>0</v>
      </c>
      <c r="AB8350">
        <v>1.3683649338430426</v>
      </c>
      <c r="AC8350">
        <v>0</v>
      </c>
      <c r="AD8350">
        <v>0</v>
      </c>
      <c r="AE8350">
        <v>14.174087361536266</v>
      </c>
    </row>
    <row r="8351" spans="1:31" x14ac:dyDescent="0.25">
      <c r="A8351">
        <v>1736645</v>
      </c>
      <c r="B8351">
        <v>1</v>
      </c>
      <c r="C8351" t="s">
        <v>80</v>
      </c>
      <c r="D8351" t="s">
        <v>98</v>
      </c>
      <c r="E8351" t="s">
        <v>131</v>
      </c>
      <c r="F8351" t="s">
        <v>23777</v>
      </c>
      <c r="G8351" t="s">
        <v>133</v>
      </c>
      <c r="H8351" t="s">
        <v>134</v>
      </c>
      <c r="I8351" t="s">
        <v>135</v>
      </c>
      <c r="J8351" t="s">
        <v>136</v>
      </c>
      <c r="K8351" t="s">
        <v>137</v>
      </c>
      <c r="L8351" t="s">
        <v>23778</v>
      </c>
      <c r="M8351" t="s">
        <v>23779</v>
      </c>
      <c r="N8351">
        <v>2.3377777769999999</v>
      </c>
      <c r="O8351">
        <v>0</v>
      </c>
      <c r="P8351">
        <v>1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9.1124598230733333E-3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9.1124598230733333E-3</v>
      </c>
    </row>
    <row r="8352" spans="1:31" x14ac:dyDescent="0.25">
      <c r="A8352">
        <v>1736502</v>
      </c>
      <c r="B8352">
        <v>1</v>
      </c>
      <c r="C8352" t="s">
        <v>80</v>
      </c>
      <c r="D8352" t="s">
        <v>96</v>
      </c>
      <c r="E8352" t="s">
        <v>131</v>
      </c>
      <c r="F8352" t="s">
        <v>23780</v>
      </c>
      <c r="G8352" t="s">
        <v>133</v>
      </c>
      <c r="H8352" t="s">
        <v>134</v>
      </c>
      <c r="I8352" t="s">
        <v>135</v>
      </c>
      <c r="J8352" t="s">
        <v>136</v>
      </c>
      <c r="K8352" t="s">
        <v>137</v>
      </c>
      <c r="L8352" t="s">
        <v>23781</v>
      </c>
      <c r="M8352" t="s">
        <v>23782</v>
      </c>
      <c r="N8352">
        <v>2.5533333329999999</v>
      </c>
      <c r="O8352">
        <v>0</v>
      </c>
      <c r="P8352">
        <v>1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1.9531973972785641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1.9531973972785641</v>
      </c>
    </row>
    <row r="8353" spans="1:31" x14ac:dyDescent="0.25">
      <c r="A8353">
        <v>1736267</v>
      </c>
      <c r="B8353">
        <v>1</v>
      </c>
      <c r="C8353" t="s">
        <v>80</v>
      </c>
      <c r="D8353" t="s">
        <v>93</v>
      </c>
      <c r="E8353" t="s">
        <v>150</v>
      </c>
      <c r="F8353" t="s">
        <v>23783</v>
      </c>
      <c r="G8353" t="s">
        <v>152</v>
      </c>
      <c r="H8353" t="s">
        <v>134</v>
      </c>
      <c r="I8353" t="s">
        <v>135</v>
      </c>
      <c r="J8353" t="s">
        <v>136</v>
      </c>
      <c r="K8353" t="s">
        <v>153</v>
      </c>
      <c r="L8353" t="s">
        <v>23784</v>
      </c>
      <c r="M8353" t="s">
        <v>23785</v>
      </c>
      <c r="N8353">
        <v>7.976318333</v>
      </c>
      <c r="O8353">
        <v>0</v>
      </c>
      <c r="P8353">
        <v>120</v>
      </c>
      <c r="Q8353">
        <v>0</v>
      </c>
      <c r="R8353">
        <v>0</v>
      </c>
      <c r="S8353">
        <v>0</v>
      </c>
      <c r="T8353">
        <v>10</v>
      </c>
      <c r="U8353">
        <v>0</v>
      </c>
      <c r="V8353">
        <v>0</v>
      </c>
      <c r="W8353">
        <v>0</v>
      </c>
      <c r="X8353">
        <v>160.15660634947241</v>
      </c>
      <c r="Y8353">
        <v>0</v>
      </c>
      <c r="Z8353">
        <v>0</v>
      </c>
      <c r="AA8353">
        <v>0</v>
      </c>
      <c r="AB8353">
        <v>28.461877147970785</v>
      </c>
      <c r="AC8353">
        <v>0</v>
      </c>
      <c r="AD8353">
        <v>0</v>
      </c>
      <c r="AE8353">
        <v>188.61848349744321</v>
      </c>
    </row>
    <row r="8354" spans="1:31" x14ac:dyDescent="0.25">
      <c r="A8354">
        <v>1736247</v>
      </c>
      <c r="B8354">
        <v>1</v>
      </c>
      <c r="C8354" t="s">
        <v>81</v>
      </c>
      <c r="D8354" t="s">
        <v>115</v>
      </c>
      <c r="E8354" t="s">
        <v>189</v>
      </c>
      <c r="F8354" t="s">
        <v>13173</v>
      </c>
      <c r="G8354" t="s">
        <v>147</v>
      </c>
      <c r="H8354" t="s">
        <v>143</v>
      </c>
      <c r="I8354" t="s">
        <v>135</v>
      </c>
      <c r="J8354" t="s">
        <v>136</v>
      </c>
      <c r="K8354" t="s">
        <v>137</v>
      </c>
      <c r="L8354" t="s">
        <v>23786</v>
      </c>
      <c r="M8354" t="s">
        <v>23787</v>
      </c>
      <c r="N8354">
        <v>0.70972222200000001</v>
      </c>
      <c r="O8354">
        <v>0</v>
      </c>
      <c r="P8354">
        <v>351</v>
      </c>
      <c r="Q8354">
        <v>0</v>
      </c>
      <c r="R8354">
        <v>25</v>
      </c>
      <c r="S8354">
        <v>0</v>
      </c>
      <c r="T8354">
        <v>15</v>
      </c>
      <c r="U8354">
        <v>0</v>
      </c>
      <c r="V8354">
        <v>0</v>
      </c>
      <c r="W8354">
        <v>0</v>
      </c>
      <c r="X8354">
        <v>26.104564173756625</v>
      </c>
      <c r="Y8354">
        <v>0</v>
      </c>
      <c r="Z8354">
        <v>4.5403451578624017</v>
      </c>
      <c r="AA8354">
        <v>0</v>
      </c>
      <c r="AB8354">
        <v>3.0606402184572108</v>
      </c>
      <c r="AC8354">
        <v>0</v>
      </c>
      <c r="AD8354">
        <v>0</v>
      </c>
      <c r="AE8354">
        <v>33.705549550076235</v>
      </c>
    </row>
    <row r="8355" spans="1:31" x14ac:dyDescent="0.25">
      <c r="A8355">
        <v>1736708</v>
      </c>
      <c r="B8355">
        <v>1</v>
      </c>
      <c r="C8355" t="s">
        <v>80</v>
      </c>
      <c r="D8355" t="s">
        <v>98</v>
      </c>
      <c r="E8355" t="s">
        <v>131</v>
      </c>
      <c r="F8355" t="s">
        <v>23788</v>
      </c>
      <c r="G8355" t="s">
        <v>133</v>
      </c>
      <c r="H8355" t="s">
        <v>134</v>
      </c>
      <c r="I8355" t="s">
        <v>135</v>
      </c>
      <c r="J8355" t="s">
        <v>136</v>
      </c>
      <c r="K8355" t="s">
        <v>137</v>
      </c>
      <c r="L8355" t="s">
        <v>23789</v>
      </c>
      <c r="M8355" t="s">
        <v>23790</v>
      </c>
      <c r="N8355">
        <v>2.4075000000000002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1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0.65878213865306057</v>
      </c>
      <c r="AC8355">
        <v>0</v>
      </c>
      <c r="AD8355">
        <v>0</v>
      </c>
      <c r="AE8355">
        <v>0.65878213865306057</v>
      </c>
    </row>
    <row r="8356" spans="1:31" x14ac:dyDescent="0.25">
      <c r="A8356">
        <v>1736210</v>
      </c>
      <c r="B8356">
        <v>1</v>
      </c>
      <c r="C8356" t="s">
        <v>80</v>
      </c>
      <c r="D8356" t="s">
        <v>97</v>
      </c>
      <c r="E8356" t="s">
        <v>171</v>
      </c>
      <c r="F8356" t="s">
        <v>23528</v>
      </c>
      <c r="G8356" t="s">
        <v>152</v>
      </c>
      <c r="H8356" t="s">
        <v>143</v>
      </c>
      <c r="I8356" t="s">
        <v>135</v>
      </c>
      <c r="J8356" t="s">
        <v>136</v>
      </c>
      <c r="K8356" t="s">
        <v>153</v>
      </c>
      <c r="L8356" t="s">
        <v>23791</v>
      </c>
      <c r="M8356" t="s">
        <v>23792</v>
      </c>
      <c r="N8356">
        <v>0.61666666599999997</v>
      </c>
      <c r="O8356">
        <v>0</v>
      </c>
      <c r="P8356">
        <v>247</v>
      </c>
      <c r="Q8356">
        <v>0</v>
      </c>
      <c r="R8356">
        <v>13</v>
      </c>
      <c r="S8356">
        <v>0</v>
      </c>
      <c r="T8356">
        <v>51</v>
      </c>
      <c r="U8356">
        <v>0</v>
      </c>
      <c r="V8356">
        <v>0</v>
      </c>
      <c r="W8356">
        <v>0</v>
      </c>
      <c r="X8356">
        <v>40.406913368428249</v>
      </c>
      <c r="Y8356">
        <v>0</v>
      </c>
      <c r="Z8356">
        <v>1.3024885180414998</v>
      </c>
      <c r="AA8356">
        <v>0</v>
      </c>
      <c r="AB8356">
        <v>27.537182424640541</v>
      </c>
      <c r="AC8356">
        <v>0</v>
      </c>
      <c r="AD8356">
        <v>0</v>
      </c>
      <c r="AE8356">
        <v>69.246584311110297</v>
      </c>
    </row>
    <row r="8357" spans="1:31" x14ac:dyDescent="0.25">
      <c r="A8357">
        <v>1736559</v>
      </c>
      <c r="B8357">
        <v>1</v>
      </c>
      <c r="C8357" t="s">
        <v>80</v>
      </c>
      <c r="D8357" t="s">
        <v>94</v>
      </c>
      <c r="E8357" t="s">
        <v>171</v>
      </c>
      <c r="F8357" t="s">
        <v>23793</v>
      </c>
      <c r="G8357" t="s">
        <v>142</v>
      </c>
      <c r="H8357" t="s">
        <v>143</v>
      </c>
      <c r="I8357" t="s">
        <v>135</v>
      </c>
      <c r="J8357" t="s">
        <v>136</v>
      </c>
      <c r="K8357" t="s">
        <v>137</v>
      </c>
      <c r="L8357" t="s">
        <v>23794</v>
      </c>
      <c r="M8357" t="s">
        <v>23795</v>
      </c>
      <c r="N8357">
        <v>1.253055555</v>
      </c>
      <c r="O8357">
        <v>0</v>
      </c>
      <c r="P8357">
        <v>235</v>
      </c>
      <c r="Q8357">
        <v>5</v>
      </c>
      <c r="R8357">
        <v>7</v>
      </c>
      <c r="S8357">
        <v>10</v>
      </c>
      <c r="T8357">
        <v>50</v>
      </c>
      <c r="U8357">
        <v>0</v>
      </c>
      <c r="V8357">
        <v>0</v>
      </c>
      <c r="W8357">
        <v>0</v>
      </c>
      <c r="X8357">
        <v>67.186924686260141</v>
      </c>
      <c r="Y8357">
        <v>2.6749990826511469</v>
      </c>
      <c r="Z8357">
        <v>2.280893132826642</v>
      </c>
      <c r="AA8357">
        <v>87.841519748581973</v>
      </c>
      <c r="AB8357">
        <v>93.866849912147217</v>
      </c>
      <c r="AC8357">
        <v>0</v>
      </c>
      <c r="AD8357">
        <v>0</v>
      </c>
      <c r="AE8357">
        <v>253.85118656246712</v>
      </c>
    </row>
    <row r="8358" spans="1:31" x14ac:dyDescent="0.25">
      <c r="A8358">
        <v>1736602</v>
      </c>
      <c r="B8358">
        <v>1</v>
      </c>
      <c r="C8358" t="s">
        <v>80</v>
      </c>
      <c r="D8358" t="s">
        <v>84</v>
      </c>
      <c r="E8358" t="s">
        <v>441</v>
      </c>
      <c r="F8358" t="s">
        <v>23796</v>
      </c>
      <c r="G8358" t="s">
        <v>904</v>
      </c>
      <c r="H8358" t="s">
        <v>134</v>
      </c>
      <c r="I8358" t="s">
        <v>135</v>
      </c>
      <c r="J8358" t="s">
        <v>136</v>
      </c>
      <c r="K8358" t="s">
        <v>137</v>
      </c>
      <c r="L8358" t="s">
        <v>23797</v>
      </c>
      <c r="M8358" t="s">
        <v>23798</v>
      </c>
      <c r="N8358">
        <v>1.516388888</v>
      </c>
      <c r="O8358">
        <v>0</v>
      </c>
      <c r="P8358">
        <v>23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10.979960599099615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10.979960599099615</v>
      </c>
    </row>
    <row r="8359" spans="1:31" x14ac:dyDescent="0.25">
      <c r="A8359">
        <v>1736310</v>
      </c>
      <c r="B8359">
        <v>1</v>
      </c>
      <c r="C8359" t="s">
        <v>81</v>
      </c>
      <c r="D8359" t="s">
        <v>119</v>
      </c>
      <c r="E8359" t="s">
        <v>171</v>
      </c>
      <c r="F8359" t="s">
        <v>10263</v>
      </c>
      <c r="G8359" t="s">
        <v>152</v>
      </c>
      <c r="H8359" t="s">
        <v>143</v>
      </c>
      <c r="I8359" t="s">
        <v>135</v>
      </c>
      <c r="J8359" t="s">
        <v>136</v>
      </c>
      <c r="K8359" t="s">
        <v>153</v>
      </c>
      <c r="L8359" t="s">
        <v>23468</v>
      </c>
      <c r="M8359" t="s">
        <v>23799</v>
      </c>
      <c r="N8359">
        <v>4.9636111109999996</v>
      </c>
      <c r="O8359">
        <v>0</v>
      </c>
      <c r="P8359">
        <v>584</v>
      </c>
      <c r="Q8359">
        <v>0</v>
      </c>
      <c r="R8359">
        <v>15</v>
      </c>
      <c r="S8359">
        <v>0</v>
      </c>
      <c r="T8359">
        <v>38</v>
      </c>
      <c r="U8359">
        <v>0</v>
      </c>
      <c r="V8359">
        <v>0</v>
      </c>
      <c r="W8359">
        <v>0</v>
      </c>
      <c r="X8359">
        <v>545.8818131914951</v>
      </c>
      <c r="Y8359">
        <v>0</v>
      </c>
      <c r="Z8359">
        <v>34.669671362901092</v>
      </c>
      <c r="AA8359">
        <v>0</v>
      </c>
      <c r="AB8359">
        <v>70.219080481756748</v>
      </c>
      <c r="AC8359">
        <v>0</v>
      </c>
      <c r="AD8359">
        <v>0</v>
      </c>
      <c r="AE8359">
        <v>650.7705650361529</v>
      </c>
    </row>
    <row r="8360" spans="1:31" x14ac:dyDescent="0.25">
      <c r="A8360">
        <v>1736468</v>
      </c>
      <c r="B8360">
        <v>1</v>
      </c>
      <c r="C8360" t="s">
        <v>80</v>
      </c>
      <c r="D8360" t="s">
        <v>107</v>
      </c>
      <c r="E8360" t="s">
        <v>160</v>
      </c>
      <c r="F8360" t="s">
        <v>23800</v>
      </c>
      <c r="G8360" t="s">
        <v>575</v>
      </c>
      <c r="H8360" t="s">
        <v>134</v>
      </c>
      <c r="I8360" t="s">
        <v>135</v>
      </c>
      <c r="J8360" t="s">
        <v>136</v>
      </c>
      <c r="K8360" t="s">
        <v>137</v>
      </c>
      <c r="L8360" t="s">
        <v>23801</v>
      </c>
      <c r="M8360" t="s">
        <v>23802</v>
      </c>
      <c r="N8360">
        <v>6.6627777769999996</v>
      </c>
      <c r="O8360">
        <v>0</v>
      </c>
      <c r="P8360">
        <v>157</v>
      </c>
      <c r="Q8360">
        <v>0</v>
      </c>
      <c r="R8360">
        <v>0</v>
      </c>
      <c r="S8360">
        <v>0</v>
      </c>
      <c r="T8360">
        <v>1</v>
      </c>
      <c r="U8360">
        <v>0</v>
      </c>
      <c r="V8360">
        <v>0</v>
      </c>
      <c r="W8360">
        <v>0</v>
      </c>
      <c r="X8360">
        <v>323.62801624799596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323.62801624799596</v>
      </c>
    </row>
    <row r="8361" spans="1:31" x14ac:dyDescent="0.25">
      <c r="A8361">
        <v>1736299</v>
      </c>
      <c r="B8361">
        <v>1</v>
      </c>
      <c r="C8361" t="s">
        <v>81</v>
      </c>
      <c r="D8361" t="s">
        <v>115</v>
      </c>
      <c r="E8361" t="s">
        <v>189</v>
      </c>
      <c r="F8361" t="s">
        <v>23803</v>
      </c>
      <c r="G8361" t="s">
        <v>147</v>
      </c>
      <c r="H8361" t="s">
        <v>143</v>
      </c>
      <c r="I8361" t="s">
        <v>135</v>
      </c>
      <c r="J8361" t="s">
        <v>136</v>
      </c>
      <c r="K8361" t="s">
        <v>137</v>
      </c>
      <c r="L8361" t="s">
        <v>23804</v>
      </c>
      <c r="M8361" t="s">
        <v>23805</v>
      </c>
      <c r="N8361">
        <v>0.91277777699999996</v>
      </c>
      <c r="O8361">
        <v>0</v>
      </c>
      <c r="P8361">
        <v>738</v>
      </c>
      <c r="Q8361">
        <v>1</v>
      </c>
      <c r="R8361">
        <v>33</v>
      </c>
      <c r="S8361">
        <v>2</v>
      </c>
      <c r="T8361">
        <v>29</v>
      </c>
      <c r="U8361">
        <v>1</v>
      </c>
      <c r="V8361">
        <v>0</v>
      </c>
      <c r="W8361">
        <v>0</v>
      </c>
      <c r="X8361">
        <v>49.080995338136866</v>
      </c>
      <c r="Y8361">
        <v>3.3058407124513005</v>
      </c>
      <c r="Z8361">
        <v>8.6841202253657048</v>
      </c>
      <c r="AA8361">
        <v>3.8624877463940797</v>
      </c>
      <c r="AB8361">
        <v>3.6253963935285864</v>
      </c>
      <c r="AC8361">
        <v>5.5685903046195584</v>
      </c>
      <c r="AD8361">
        <v>0</v>
      </c>
      <c r="AE8361">
        <v>74.127430720496093</v>
      </c>
    </row>
    <row r="8362" spans="1:31" x14ac:dyDescent="0.25">
      <c r="A8362">
        <v>1736614</v>
      </c>
      <c r="B8362">
        <v>1</v>
      </c>
      <c r="C8362" t="s">
        <v>80</v>
      </c>
      <c r="D8362" t="s">
        <v>93</v>
      </c>
      <c r="E8362" t="s">
        <v>140</v>
      </c>
      <c r="F8362" t="s">
        <v>10655</v>
      </c>
      <c r="G8362" t="s">
        <v>147</v>
      </c>
      <c r="H8362" t="s">
        <v>143</v>
      </c>
      <c r="I8362" t="s">
        <v>135</v>
      </c>
      <c r="J8362" t="s">
        <v>136</v>
      </c>
      <c r="K8362" t="s">
        <v>137</v>
      </c>
      <c r="L8362" t="s">
        <v>23806</v>
      </c>
      <c r="M8362" t="s">
        <v>23807</v>
      </c>
      <c r="N8362">
        <v>8.6944443999999996E-2</v>
      </c>
      <c r="O8362">
        <v>1</v>
      </c>
      <c r="P8362">
        <v>310</v>
      </c>
      <c r="Q8362">
        <v>39</v>
      </c>
      <c r="R8362">
        <v>161</v>
      </c>
      <c r="S8362">
        <v>7</v>
      </c>
      <c r="T8362">
        <v>92</v>
      </c>
      <c r="U8362">
        <v>0</v>
      </c>
      <c r="V8362">
        <v>0</v>
      </c>
      <c r="W8362">
        <v>8.772782516749611E-2</v>
      </c>
      <c r="X8362">
        <v>5.1416087239030999</v>
      </c>
      <c r="Y8362">
        <v>10.578658402591691</v>
      </c>
      <c r="Z8362">
        <v>5.7421348040327356</v>
      </c>
      <c r="AA8362">
        <v>6.4476310788530515</v>
      </c>
      <c r="AB8362">
        <v>7.8630821923121719</v>
      </c>
      <c r="AC8362">
        <v>0</v>
      </c>
      <c r="AD8362">
        <v>0</v>
      </c>
      <c r="AE8362">
        <v>35.860843026860245</v>
      </c>
    </row>
    <row r="8363" spans="1:31" x14ac:dyDescent="0.25">
      <c r="A8363">
        <v>1736276</v>
      </c>
      <c r="B8363">
        <v>1</v>
      </c>
      <c r="C8363" t="s">
        <v>80</v>
      </c>
      <c r="D8363" t="s">
        <v>93</v>
      </c>
      <c r="E8363" t="s">
        <v>160</v>
      </c>
      <c r="F8363" t="s">
        <v>23808</v>
      </c>
      <c r="G8363" t="s">
        <v>162</v>
      </c>
      <c r="H8363" t="s">
        <v>134</v>
      </c>
      <c r="I8363" t="s">
        <v>135</v>
      </c>
      <c r="J8363" t="s">
        <v>136</v>
      </c>
      <c r="K8363" t="s">
        <v>137</v>
      </c>
      <c r="L8363" t="s">
        <v>23809</v>
      </c>
      <c r="M8363" t="s">
        <v>23810</v>
      </c>
      <c r="N8363">
        <v>2.301111111</v>
      </c>
      <c r="O8363">
        <v>0</v>
      </c>
      <c r="P8363">
        <v>0</v>
      </c>
      <c r="Q8363">
        <v>0</v>
      </c>
      <c r="R8363">
        <v>1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0.20143348327235833</v>
      </c>
      <c r="AA8363">
        <v>0</v>
      </c>
      <c r="AB8363">
        <v>0</v>
      </c>
      <c r="AC8363">
        <v>0</v>
      </c>
      <c r="AD8363">
        <v>0</v>
      </c>
      <c r="AE8363">
        <v>0.20143348327235833</v>
      </c>
    </row>
    <row r="8364" spans="1:31" x14ac:dyDescent="0.25">
      <c r="A8364">
        <v>1736322</v>
      </c>
      <c r="B8364">
        <v>1</v>
      </c>
      <c r="C8364" t="s">
        <v>80</v>
      </c>
      <c r="D8364" t="s">
        <v>105</v>
      </c>
      <c r="E8364" t="s">
        <v>160</v>
      </c>
      <c r="F8364" t="s">
        <v>23811</v>
      </c>
      <c r="G8364" t="s">
        <v>269</v>
      </c>
      <c r="H8364" t="s">
        <v>134</v>
      </c>
      <c r="I8364" t="s">
        <v>135</v>
      </c>
      <c r="J8364" t="s">
        <v>136</v>
      </c>
      <c r="K8364" t="s">
        <v>137</v>
      </c>
      <c r="L8364" t="s">
        <v>23812</v>
      </c>
      <c r="M8364" t="s">
        <v>23813</v>
      </c>
      <c r="N8364">
        <v>0.181388888</v>
      </c>
      <c r="O8364">
        <v>0</v>
      </c>
      <c r="P8364">
        <v>4</v>
      </c>
      <c r="Q8364">
        <v>0</v>
      </c>
      <c r="R8364">
        <v>0</v>
      </c>
      <c r="S8364">
        <v>0</v>
      </c>
      <c r="T8364">
        <v>12</v>
      </c>
      <c r="U8364">
        <v>0</v>
      </c>
      <c r="V8364">
        <v>0</v>
      </c>
      <c r="W8364">
        <v>0</v>
      </c>
      <c r="X8364">
        <v>0.2149366326293625</v>
      </c>
      <c r="Y8364">
        <v>0</v>
      </c>
      <c r="Z8364">
        <v>0</v>
      </c>
      <c r="AA8364">
        <v>0</v>
      </c>
      <c r="AB8364">
        <v>1.2484508968414056</v>
      </c>
      <c r="AC8364">
        <v>0</v>
      </c>
      <c r="AD8364">
        <v>0</v>
      </c>
      <c r="AE8364">
        <v>1.4633875294707681</v>
      </c>
    </row>
    <row r="8365" spans="1:31" x14ac:dyDescent="0.25">
      <c r="A8365">
        <v>1736130</v>
      </c>
      <c r="B8365">
        <v>1</v>
      </c>
      <c r="C8365" t="s">
        <v>80</v>
      </c>
      <c r="D8365" t="s">
        <v>101</v>
      </c>
      <c r="E8365" t="s">
        <v>131</v>
      </c>
      <c r="F8365" t="s">
        <v>23814</v>
      </c>
      <c r="G8365" t="s">
        <v>133</v>
      </c>
      <c r="H8365" t="s">
        <v>134</v>
      </c>
      <c r="I8365" t="s">
        <v>135</v>
      </c>
      <c r="J8365" t="s">
        <v>136</v>
      </c>
      <c r="K8365" t="s">
        <v>137</v>
      </c>
      <c r="L8365" t="s">
        <v>23815</v>
      </c>
      <c r="M8365" t="s">
        <v>23816</v>
      </c>
      <c r="N8365">
        <v>1.2011111109999999</v>
      </c>
      <c r="O8365">
        <v>0</v>
      </c>
      <c r="P8365">
        <v>1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0.22569095623390004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0.22569095623390004</v>
      </c>
    </row>
    <row r="8366" spans="1:31" x14ac:dyDescent="0.25">
      <c r="A8366">
        <v>1736382</v>
      </c>
      <c r="B8366">
        <v>1</v>
      </c>
      <c r="C8366" t="s">
        <v>80</v>
      </c>
      <c r="D8366" t="s">
        <v>88</v>
      </c>
      <c r="E8366" t="s">
        <v>171</v>
      </c>
      <c r="F8366" t="s">
        <v>23817</v>
      </c>
      <c r="G8366" t="s">
        <v>147</v>
      </c>
      <c r="H8366" t="s">
        <v>143</v>
      </c>
      <c r="I8366" t="s">
        <v>135</v>
      </c>
      <c r="J8366" t="s">
        <v>136</v>
      </c>
      <c r="K8366" t="s">
        <v>137</v>
      </c>
      <c r="L8366" t="s">
        <v>23818</v>
      </c>
      <c r="M8366" t="s">
        <v>23819</v>
      </c>
      <c r="N8366">
        <v>0.84916666600000001</v>
      </c>
      <c r="O8366">
        <v>1</v>
      </c>
      <c r="P8366">
        <v>473</v>
      </c>
      <c r="Q8366">
        <v>1</v>
      </c>
      <c r="R8366">
        <v>0</v>
      </c>
      <c r="S8366">
        <v>8</v>
      </c>
      <c r="T8366">
        <v>90</v>
      </c>
      <c r="U8366">
        <v>2</v>
      </c>
      <c r="V8366">
        <v>3</v>
      </c>
      <c r="W8366">
        <v>8.053935247028738</v>
      </c>
      <c r="X8366">
        <v>154.32556120594498</v>
      </c>
      <c r="Y8366">
        <v>0</v>
      </c>
      <c r="Z8366">
        <v>0</v>
      </c>
      <c r="AA8366">
        <v>86.023294287055052</v>
      </c>
      <c r="AB8366">
        <v>119.74432488143303</v>
      </c>
      <c r="AC8366">
        <v>20.31229741291984</v>
      </c>
      <c r="AD8366">
        <v>22.764080503662541</v>
      </c>
      <c r="AE8366">
        <v>411.22349353804418</v>
      </c>
    </row>
    <row r="8367" spans="1:31" x14ac:dyDescent="0.25">
      <c r="A8367">
        <v>1736236</v>
      </c>
      <c r="B8367">
        <v>1</v>
      </c>
      <c r="C8367" t="s">
        <v>80</v>
      </c>
      <c r="D8367" t="s">
        <v>91</v>
      </c>
      <c r="E8367" t="s">
        <v>140</v>
      </c>
      <c r="F8367" t="s">
        <v>23820</v>
      </c>
      <c r="G8367" t="s">
        <v>316</v>
      </c>
      <c r="H8367" t="s">
        <v>143</v>
      </c>
      <c r="I8367" t="s">
        <v>135</v>
      </c>
      <c r="J8367" t="s">
        <v>136</v>
      </c>
      <c r="K8367" t="s">
        <v>137</v>
      </c>
      <c r="L8367" t="s">
        <v>23821</v>
      </c>
      <c r="M8367" t="s">
        <v>23822</v>
      </c>
      <c r="N8367">
        <v>0.13250000000000001</v>
      </c>
      <c r="O8367">
        <v>0</v>
      </c>
      <c r="P8367">
        <v>8293</v>
      </c>
      <c r="Q8367">
        <v>0</v>
      </c>
      <c r="R8367">
        <v>4</v>
      </c>
      <c r="S8367">
        <v>1</v>
      </c>
      <c r="T8367">
        <v>369</v>
      </c>
      <c r="U8367">
        <v>1</v>
      </c>
      <c r="V8367">
        <v>0</v>
      </c>
      <c r="W8367">
        <v>0</v>
      </c>
      <c r="X8367">
        <v>324.77108465148501</v>
      </c>
      <c r="Y8367">
        <v>0</v>
      </c>
      <c r="Z8367">
        <v>2.4075247052291049</v>
      </c>
      <c r="AA8367">
        <v>3.1475816269520007</v>
      </c>
      <c r="AB8367">
        <v>57.708442386105645</v>
      </c>
      <c r="AC8367">
        <v>1.0619631781092</v>
      </c>
      <c r="AD8367">
        <v>0</v>
      </c>
      <c r="AE8367">
        <v>389.09659654788095</v>
      </c>
    </row>
    <row r="8368" spans="1:31" x14ac:dyDescent="0.25">
      <c r="A8368">
        <v>1736531</v>
      </c>
      <c r="B8368">
        <v>1</v>
      </c>
      <c r="C8368" t="s">
        <v>80</v>
      </c>
      <c r="D8368" t="s">
        <v>110</v>
      </c>
      <c r="E8368" t="s">
        <v>160</v>
      </c>
      <c r="F8368" t="s">
        <v>23823</v>
      </c>
      <c r="G8368" t="s">
        <v>326</v>
      </c>
      <c r="H8368" t="s">
        <v>134</v>
      </c>
      <c r="I8368" t="s">
        <v>135</v>
      </c>
      <c r="J8368" t="s">
        <v>136</v>
      </c>
      <c r="K8368" t="s">
        <v>137</v>
      </c>
      <c r="L8368" t="s">
        <v>23824</v>
      </c>
      <c r="M8368" t="s">
        <v>23825</v>
      </c>
      <c r="N8368">
        <v>1.570277777</v>
      </c>
      <c r="O8368">
        <v>0</v>
      </c>
      <c r="P8368">
        <v>45</v>
      </c>
      <c r="Q8368">
        <v>0</v>
      </c>
      <c r="R8368">
        <v>0</v>
      </c>
      <c r="S8368">
        <v>0</v>
      </c>
      <c r="T8368">
        <v>5</v>
      </c>
      <c r="U8368">
        <v>0</v>
      </c>
      <c r="V8368">
        <v>0</v>
      </c>
      <c r="W8368">
        <v>0</v>
      </c>
      <c r="X8368">
        <v>17.142384351575927</v>
      </c>
      <c r="Y8368">
        <v>0</v>
      </c>
      <c r="Z8368">
        <v>0</v>
      </c>
      <c r="AA8368">
        <v>0</v>
      </c>
      <c r="AB8368">
        <v>1.2498894940544141</v>
      </c>
      <c r="AC8368">
        <v>0</v>
      </c>
      <c r="AD8368">
        <v>0</v>
      </c>
      <c r="AE8368">
        <v>18.392273845630342</v>
      </c>
    </row>
    <row r="8369" spans="1:31" x14ac:dyDescent="0.25">
      <c r="A8369">
        <v>1736385</v>
      </c>
      <c r="B8369">
        <v>1</v>
      </c>
      <c r="C8369" t="s">
        <v>80</v>
      </c>
      <c r="D8369" t="s">
        <v>105</v>
      </c>
      <c r="E8369" t="s">
        <v>160</v>
      </c>
      <c r="F8369" t="s">
        <v>23826</v>
      </c>
      <c r="G8369" t="s">
        <v>269</v>
      </c>
      <c r="H8369" t="s">
        <v>134</v>
      </c>
      <c r="I8369" t="s">
        <v>135</v>
      </c>
      <c r="J8369" t="s">
        <v>136</v>
      </c>
      <c r="K8369" t="s">
        <v>137</v>
      </c>
      <c r="L8369" t="s">
        <v>23827</v>
      </c>
      <c r="M8369" t="s">
        <v>23828</v>
      </c>
      <c r="N8369">
        <v>0.40611111100000002</v>
      </c>
      <c r="O8369">
        <v>0</v>
      </c>
      <c r="P8369">
        <v>2</v>
      </c>
      <c r="Q8369">
        <v>0</v>
      </c>
      <c r="R8369">
        <v>17</v>
      </c>
      <c r="S8369">
        <v>0</v>
      </c>
      <c r="T8369">
        <v>1</v>
      </c>
      <c r="U8369">
        <v>0</v>
      </c>
      <c r="V8369">
        <v>0</v>
      </c>
      <c r="W8369">
        <v>0</v>
      </c>
      <c r="X8369">
        <v>2.9100952385826113E-2</v>
      </c>
      <c r="Y8369">
        <v>0</v>
      </c>
      <c r="Z8369">
        <v>0.72305906599004544</v>
      </c>
      <c r="AA8369">
        <v>0</v>
      </c>
      <c r="AB8369">
        <v>0</v>
      </c>
      <c r="AC8369">
        <v>0</v>
      </c>
      <c r="AD8369">
        <v>0</v>
      </c>
      <c r="AE8369">
        <v>0.75216001837587154</v>
      </c>
    </row>
    <row r="8370" spans="1:31" x14ac:dyDescent="0.25">
      <c r="A8370">
        <v>1736525</v>
      </c>
      <c r="B8370">
        <v>1</v>
      </c>
      <c r="C8370" t="s">
        <v>80</v>
      </c>
      <c r="D8370" t="s">
        <v>108</v>
      </c>
      <c r="E8370" t="s">
        <v>189</v>
      </c>
      <c r="F8370" t="s">
        <v>23829</v>
      </c>
      <c r="G8370" t="s">
        <v>147</v>
      </c>
      <c r="H8370" t="s">
        <v>143</v>
      </c>
      <c r="I8370" t="s">
        <v>455</v>
      </c>
      <c r="J8370" t="s">
        <v>136</v>
      </c>
      <c r="K8370" t="s">
        <v>137</v>
      </c>
      <c r="L8370" t="s">
        <v>23830</v>
      </c>
      <c r="M8370" t="s">
        <v>23831</v>
      </c>
      <c r="N8370">
        <v>5.5555550000000002E-3</v>
      </c>
      <c r="O8370">
        <v>0</v>
      </c>
      <c r="P8370">
        <v>3422</v>
      </c>
      <c r="Q8370">
        <v>4</v>
      </c>
      <c r="R8370">
        <v>680</v>
      </c>
      <c r="S8370">
        <v>23</v>
      </c>
      <c r="T8370">
        <v>543</v>
      </c>
      <c r="U8370">
        <v>0</v>
      </c>
      <c r="V8370">
        <v>0</v>
      </c>
      <c r="W8370">
        <v>0</v>
      </c>
      <c r="X8370">
        <v>2.2309839833194935</v>
      </c>
      <c r="Y8370">
        <v>5.0215402872888894E-3</v>
      </c>
      <c r="Z8370">
        <v>0.45782690215801575</v>
      </c>
      <c r="AA8370">
        <v>1.1954222186624504</v>
      </c>
      <c r="AB8370">
        <v>2.0527154442554076</v>
      </c>
      <c r="AC8370">
        <v>0</v>
      </c>
      <c r="AD8370">
        <v>0</v>
      </c>
      <c r="AE8370">
        <v>5.9419700886826563</v>
      </c>
    </row>
    <row r="8371" spans="1:31" x14ac:dyDescent="0.25">
      <c r="A8371">
        <v>1736193</v>
      </c>
      <c r="B8371">
        <v>1</v>
      </c>
      <c r="C8371" t="s">
        <v>81</v>
      </c>
      <c r="D8371" t="s">
        <v>122</v>
      </c>
      <c r="E8371" t="s">
        <v>150</v>
      </c>
      <c r="F8371" t="s">
        <v>23832</v>
      </c>
      <c r="G8371" t="s">
        <v>173</v>
      </c>
      <c r="H8371" t="s">
        <v>134</v>
      </c>
      <c r="I8371" t="s">
        <v>135</v>
      </c>
      <c r="J8371" t="s">
        <v>136</v>
      </c>
      <c r="K8371" t="s">
        <v>153</v>
      </c>
      <c r="L8371" t="s">
        <v>23833</v>
      </c>
      <c r="M8371" t="s">
        <v>23834</v>
      </c>
      <c r="N8371">
        <v>1.3725000000000001</v>
      </c>
      <c r="O8371">
        <v>0</v>
      </c>
      <c r="P8371">
        <v>166</v>
      </c>
      <c r="Q8371">
        <v>0</v>
      </c>
      <c r="R8371">
        <v>0</v>
      </c>
      <c r="S8371">
        <v>0</v>
      </c>
      <c r="T8371">
        <v>10</v>
      </c>
      <c r="U8371">
        <v>0</v>
      </c>
      <c r="V8371">
        <v>0</v>
      </c>
      <c r="W8371">
        <v>0</v>
      </c>
      <c r="X8371">
        <v>33.782262767961626</v>
      </c>
      <c r="Y8371">
        <v>0</v>
      </c>
      <c r="Z8371">
        <v>0</v>
      </c>
      <c r="AA8371">
        <v>0</v>
      </c>
      <c r="AB8371">
        <v>11.913298380538997</v>
      </c>
      <c r="AC8371">
        <v>0</v>
      </c>
      <c r="AD8371">
        <v>0</v>
      </c>
      <c r="AE8371">
        <v>45.695561148500623</v>
      </c>
    </row>
    <row r="8372" spans="1:31" x14ac:dyDescent="0.25">
      <c r="A8372">
        <v>1736548</v>
      </c>
      <c r="B8372">
        <v>1</v>
      </c>
      <c r="C8372" t="s">
        <v>80</v>
      </c>
      <c r="D8372" t="s">
        <v>84</v>
      </c>
      <c r="E8372" t="s">
        <v>160</v>
      </c>
      <c r="F8372" t="s">
        <v>23835</v>
      </c>
      <c r="G8372" t="s">
        <v>162</v>
      </c>
      <c r="H8372" t="s">
        <v>134</v>
      </c>
      <c r="I8372" t="s">
        <v>135</v>
      </c>
      <c r="J8372" t="s">
        <v>136</v>
      </c>
      <c r="K8372" t="s">
        <v>137</v>
      </c>
      <c r="L8372" t="s">
        <v>23836</v>
      </c>
      <c r="M8372" t="s">
        <v>23837</v>
      </c>
      <c r="N8372">
        <v>2.8616666660000001</v>
      </c>
      <c r="O8372">
        <v>0</v>
      </c>
      <c r="P8372">
        <v>215</v>
      </c>
      <c r="Q8372">
        <v>0</v>
      </c>
      <c r="R8372">
        <v>0</v>
      </c>
      <c r="S8372">
        <v>0</v>
      </c>
      <c r="T8372">
        <v>2</v>
      </c>
      <c r="U8372">
        <v>0</v>
      </c>
      <c r="V8372">
        <v>0</v>
      </c>
      <c r="W8372">
        <v>0</v>
      </c>
      <c r="X8372">
        <v>147.3364378156063</v>
      </c>
      <c r="Y8372">
        <v>0</v>
      </c>
      <c r="Z8372">
        <v>0</v>
      </c>
      <c r="AA8372">
        <v>0</v>
      </c>
      <c r="AB8372">
        <v>0.24153176974368668</v>
      </c>
      <c r="AC8372">
        <v>0</v>
      </c>
      <c r="AD8372">
        <v>0</v>
      </c>
      <c r="AE8372">
        <v>147.57796958534999</v>
      </c>
    </row>
    <row r="8373" spans="1:31" x14ac:dyDescent="0.25">
      <c r="A8373">
        <v>1736150</v>
      </c>
      <c r="B8373">
        <v>1</v>
      </c>
      <c r="C8373" t="s">
        <v>81</v>
      </c>
      <c r="D8373" t="s">
        <v>118</v>
      </c>
      <c r="E8373" t="s">
        <v>131</v>
      </c>
      <c r="F8373" t="s">
        <v>23838</v>
      </c>
      <c r="G8373" t="s">
        <v>157</v>
      </c>
      <c r="H8373" t="s">
        <v>134</v>
      </c>
      <c r="I8373" t="s">
        <v>135</v>
      </c>
      <c r="J8373" t="s">
        <v>136</v>
      </c>
      <c r="K8373" t="s">
        <v>137</v>
      </c>
      <c r="L8373" t="s">
        <v>23839</v>
      </c>
      <c r="M8373" t="s">
        <v>23840</v>
      </c>
      <c r="N8373">
        <v>0.43666666599999998</v>
      </c>
      <c r="O8373">
        <v>0</v>
      </c>
      <c r="P8373">
        <v>1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0.10750792178533332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0.10750792178533332</v>
      </c>
    </row>
    <row r="8374" spans="1:31" x14ac:dyDescent="0.25">
      <c r="A8374">
        <v>1736691</v>
      </c>
      <c r="B8374">
        <v>1</v>
      </c>
      <c r="C8374" t="s">
        <v>80</v>
      </c>
      <c r="D8374" t="s">
        <v>101</v>
      </c>
      <c r="E8374" t="s">
        <v>131</v>
      </c>
      <c r="F8374" t="s">
        <v>23841</v>
      </c>
      <c r="G8374" t="s">
        <v>133</v>
      </c>
      <c r="H8374" t="s">
        <v>134</v>
      </c>
      <c r="I8374" t="s">
        <v>135</v>
      </c>
      <c r="J8374" t="s">
        <v>136</v>
      </c>
      <c r="K8374" t="s">
        <v>137</v>
      </c>
      <c r="L8374" t="s">
        <v>23842</v>
      </c>
      <c r="M8374" t="s">
        <v>23843</v>
      </c>
      <c r="N8374">
        <v>1.4536111110000001</v>
      </c>
      <c r="O8374">
        <v>0</v>
      </c>
      <c r="P8374">
        <v>1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0.44862854106581113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0.44862854106581113</v>
      </c>
    </row>
    <row r="8375" spans="1:31" x14ac:dyDescent="0.25">
      <c r="A8375">
        <v>1736711</v>
      </c>
      <c r="B8375">
        <v>1</v>
      </c>
      <c r="C8375" t="s">
        <v>80</v>
      </c>
      <c r="D8375" t="s">
        <v>82</v>
      </c>
      <c r="E8375" t="s">
        <v>131</v>
      </c>
      <c r="F8375" t="s">
        <v>23844</v>
      </c>
      <c r="G8375" t="s">
        <v>133</v>
      </c>
      <c r="H8375" t="s">
        <v>134</v>
      </c>
      <c r="I8375" t="s">
        <v>135</v>
      </c>
      <c r="J8375" t="s">
        <v>136</v>
      </c>
      <c r="K8375" t="s">
        <v>137</v>
      </c>
      <c r="L8375" t="s">
        <v>23845</v>
      </c>
      <c r="M8375" t="s">
        <v>23846</v>
      </c>
      <c r="N8375">
        <v>0.46777777700000001</v>
      </c>
      <c r="O8375">
        <v>0</v>
      </c>
      <c r="P8375">
        <v>1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0.18120559144949447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0.18120559144949447</v>
      </c>
    </row>
    <row r="8376" spans="1:31" x14ac:dyDescent="0.25">
      <c r="A8376">
        <v>1736319</v>
      </c>
      <c r="B8376">
        <v>1</v>
      </c>
      <c r="C8376" t="s">
        <v>80</v>
      </c>
      <c r="D8376" t="s">
        <v>88</v>
      </c>
      <c r="E8376" t="s">
        <v>131</v>
      </c>
      <c r="F8376" t="s">
        <v>23847</v>
      </c>
      <c r="G8376" t="s">
        <v>242</v>
      </c>
      <c r="H8376" t="s">
        <v>134</v>
      </c>
      <c r="I8376" t="s">
        <v>135</v>
      </c>
      <c r="J8376" t="s">
        <v>136</v>
      </c>
      <c r="K8376" t="s">
        <v>137</v>
      </c>
      <c r="L8376" t="s">
        <v>23848</v>
      </c>
      <c r="M8376" t="s">
        <v>23849</v>
      </c>
      <c r="N8376">
        <v>6.4511111110000003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30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94.167965849080502</v>
      </c>
      <c r="AC8376">
        <v>0</v>
      </c>
      <c r="AD8376">
        <v>0</v>
      </c>
      <c r="AE8376">
        <v>94.167965849080502</v>
      </c>
    </row>
    <row r="8377" spans="1:31" x14ac:dyDescent="0.25">
      <c r="A8377">
        <v>1736156</v>
      </c>
      <c r="B8377">
        <v>1</v>
      </c>
      <c r="C8377" t="s">
        <v>81</v>
      </c>
      <c r="D8377" t="s">
        <v>116</v>
      </c>
      <c r="E8377" t="s">
        <v>160</v>
      </c>
      <c r="F8377" t="s">
        <v>23850</v>
      </c>
      <c r="G8377" t="s">
        <v>162</v>
      </c>
      <c r="H8377" t="s">
        <v>134</v>
      </c>
      <c r="I8377" t="s">
        <v>135</v>
      </c>
      <c r="J8377" t="s">
        <v>136</v>
      </c>
      <c r="K8377" t="s">
        <v>137</v>
      </c>
      <c r="L8377" t="s">
        <v>23851</v>
      </c>
      <c r="M8377" t="s">
        <v>23852</v>
      </c>
      <c r="N8377">
        <v>1.237777777</v>
      </c>
      <c r="O8377">
        <v>0</v>
      </c>
      <c r="P8377">
        <v>39</v>
      </c>
      <c r="Q8377">
        <v>0</v>
      </c>
      <c r="R8377">
        <v>1</v>
      </c>
      <c r="S8377">
        <v>0</v>
      </c>
      <c r="T8377">
        <v>1</v>
      </c>
      <c r="U8377">
        <v>0</v>
      </c>
      <c r="V8377">
        <v>0</v>
      </c>
      <c r="W8377">
        <v>0</v>
      </c>
      <c r="X8377">
        <v>5.5134459869595291</v>
      </c>
      <c r="Y8377">
        <v>0</v>
      </c>
      <c r="Z8377">
        <v>1.9364732224640004E-2</v>
      </c>
      <c r="AA8377">
        <v>0</v>
      </c>
      <c r="AB8377">
        <v>2.5802501883777774E-4</v>
      </c>
      <c r="AC8377">
        <v>0</v>
      </c>
      <c r="AD8377">
        <v>0</v>
      </c>
      <c r="AE8377">
        <v>5.5330687442030078</v>
      </c>
    </row>
    <row r="8378" spans="1:31" x14ac:dyDescent="0.25">
      <c r="A8378">
        <v>1736697</v>
      </c>
      <c r="B8378">
        <v>1</v>
      </c>
      <c r="C8378" t="s">
        <v>80</v>
      </c>
      <c r="D8378" t="s">
        <v>103</v>
      </c>
      <c r="E8378" t="s">
        <v>160</v>
      </c>
      <c r="F8378" t="s">
        <v>23853</v>
      </c>
      <c r="G8378" t="s">
        <v>305</v>
      </c>
      <c r="H8378" t="s">
        <v>134</v>
      </c>
      <c r="I8378" t="s">
        <v>135</v>
      </c>
      <c r="J8378" t="s">
        <v>136</v>
      </c>
      <c r="K8378" t="s">
        <v>137</v>
      </c>
      <c r="L8378" t="s">
        <v>23854</v>
      </c>
      <c r="M8378" t="s">
        <v>23855</v>
      </c>
      <c r="N8378">
        <v>3.287222222</v>
      </c>
      <c r="O8378">
        <v>0</v>
      </c>
      <c r="P8378">
        <v>38</v>
      </c>
      <c r="Q8378">
        <v>0</v>
      </c>
      <c r="R8378">
        <v>3</v>
      </c>
      <c r="S8378">
        <v>0</v>
      </c>
      <c r="T8378">
        <v>3</v>
      </c>
      <c r="U8378">
        <v>0</v>
      </c>
      <c r="V8378">
        <v>0</v>
      </c>
      <c r="W8378">
        <v>0</v>
      </c>
      <c r="X8378">
        <v>22.054814032632585</v>
      </c>
      <c r="Y8378">
        <v>0</v>
      </c>
      <c r="Z8378">
        <v>1.4077940566412053</v>
      </c>
      <c r="AA8378">
        <v>0</v>
      </c>
      <c r="AB8378">
        <v>0.77678707317965778</v>
      </c>
      <c r="AC8378">
        <v>0</v>
      </c>
      <c r="AD8378">
        <v>0</v>
      </c>
      <c r="AE8378">
        <v>24.239395162453448</v>
      </c>
    </row>
    <row r="8379" spans="1:31" x14ac:dyDescent="0.25">
      <c r="A8379">
        <v>1736654</v>
      </c>
      <c r="B8379">
        <v>1</v>
      </c>
      <c r="C8379" t="s">
        <v>80</v>
      </c>
      <c r="D8379" t="s">
        <v>82</v>
      </c>
      <c r="E8379" t="s">
        <v>160</v>
      </c>
      <c r="F8379" t="s">
        <v>23856</v>
      </c>
      <c r="G8379" t="s">
        <v>162</v>
      </c>
      <c r="H8379" t="s">
        <v>134</v>
      </c>
      <c r="I8379" t="s">
        <v>135</v>
      </c>
      <c r="J8379" t="s">
        <v>136</v>
      </c>
      <c r="K8379" t="s">
        <v>137</v>
      </c>
      <c r="L8379" t="s">
        <v>23857</v>
      </c>
      <c r="M8379" t="s">
        <v>23858</v>
      </c>
      <c r="N8379">
        <v>0.72944444399999997</v>
      </c>
      <c r="O8379">
        <v>0</v>
      </c>
      <c r="P8379">
        <v>191</v>
      </c>
      <c r="Q8379">
        <v>0</v>
      </c>
      <c r="R8379">
        <v>0</v>
      </c>
      <c r="S8379">
        <v>0</v>
      </c>
      <c r="T8379">
        <v>8</v>
      </c>
      <c r="U8379">
        <v>0</v>
      </c>
      <c r="V8379">
        <v>0</v>
      </c>
      <c r="W8379">
        <v>0</v>
      </c>
      <c r="X8379">
        <v>58.059242388795575</v>
      </c>
      <c r="Y8379">
        <v>0</v>
      </c>
      <c r="Z8379">
        <v>0</v>
      </c>
      <c r="AA8379">
        <v>0</v>
      </c>
      <c r="AB8379">
        <v>2.3762470116238892</v>
      </c>
      <c r="AC8379">
        <v>0</v>
      </c>
      <c r="AD8379">
        <v>0</v>
      </c>
      <c r="AE8379">
        <v>60.435489400419463</v>
      </c>
    </row>
    <row r="8380" spans="1:31" x14ac:dyDescent="0.25">
      <c r="A8380">
        <v>1736256</v>
      </c>
      <c r="B8380">
        <v>1</v>
      </c>
      <c r="C8380" t="s">
        <v>80</v>
      </c>
      <c r="D8380" t="s">
        <v>97</v>
      </c>
      <c r="E8380" t="s">
        <v>160</v>
      </c>
      <c r="F8380" t="s">
        <v>23859</v>
      </c>
      <c r="G8380" t="s">
        <v>1898</v>
      </c>
      <c r="H8380" t="s">
        <v>134</v>
      </c>
      <c r="I8380" t="s">
        <v>135</v>
      </c>
      <c r="J8380" t="s">
        <v>136</v>
      </c>
      <c r="K8380" t="s">
        <v>137</v>
      </c>
      <c r="L8380" t="s">
        <v>23471</v>
      </c>
      <c r="M8380" t="s">
        <v>23860</v>
      </c>
      <c r="N8380">
        <v>0.54416666599999997</v>
      </c>
      <c r="O8380">
        <v>0</v>
      </c>
      <c r="P8380">
        <v>77</v>
      </c>
      <c r="Q8380">
        <v>0</v>
      </c>
      <c r="R8380">
        <v>0</v>
      </c>
      <c r="S8380">
        <v>0</v>
      </c>
      <c r="T8380">
        <v>9</v>
      </c>
      <c r="U8380">
        <v>0</v>
      </c>
      <c r="V8380">
        <v>0</v>
      </c>
      <c r="W8380">
        <v>0</v>
      </c>
      <c r="X8380">
        <v>15.272982270490614</v>
      </c>
      <c r="Y8380">
        <v>0</v>
      </c>
      <c r="Z8380">
        <v>0</v>
      </c>
      <c r="AA8380">
        <v>0</v>
      </c>
      <c r="AB8380">
        <v>4.3184916333813188</v>
      </c>
      <c r="AC8380">
        <v>0</v>
      </c>
      <c r="AD8380">
        <v>0</v>
      </c>
      <c r="AE8380">
        <v>19.591473903871933</v>
      </c>
    </row>
    <row r="8381" spans="1:31" x14ac:dyDescent="0.25">
      <c r="A8381">
        <v>1736279</v>
      </c>
      <c r="B8381">
        <v>1</v>
      </c>
      <c r="C8381" t="s">
        <v>81</v>
      </c>
      <c r="D8381" t="s">
        <v>123</v>
      </c>
      <c r="E8381" t="s">
        <v>160</v>
      </c>
      <c r="F8381" t="s">
        <v>2540</v>
      </c>
      <c r="G8381" t="s">
        <v>152</v>
      </c>
      <c r="H8381" t="s">
        <v>134</v>
      </c>
      <c r="I8381" t="s">
        <v>135</v>
      </c>
      <c r="J8381" t="s">
        <v>136</v>
      </c>
      <c r="K8381" t="s">
        <v>153</v>
      </c>
      <c r="L8381" t="s">
        <v>23861</v>
      </c>
      <c r="M8381" t="s">
        <v>23862</v>
      </c>
      <c r="N8381">
        <v>7.2344425000000001</v>
      </c>
      <c r="O8381">
        <v>0</v>
      </c>
      <c r="P8381">
        <v>0</v>
      </c>
      <c r="Q8381">
        <v>0</v>
      </c>
      <c r="R8381">
        <v>5</v>
      </c>
      <c r="S8381">
        <v>0</v>
      </c>
      <c r="T8381">
        <v>1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6.0538688414772235</v>
      </c>
      <c r="AA8381">
        <v>0</v>
      </c>
      <c r="AB8381">
        <v>0.65483802903932364</v>
      </c>
      <c r="AC8381">
        <v>0</v>
      </c>
      <c r="AD8381">
        <v>0</v>
      </c>
      <c r="AE8381">
        <v>6.7087068705165471</v>
      </c>
    </row>
    <row r="8382" spans="1:31" x14ac:dyDescent="0.25">
      <c r="A8382">
        <v>1736442</v>
      </c>
      <c r="B8382">
        <v>1</v>
      </c>
      <c r="C8382" t="s">
        <v>80</v>
      </c>
      <c r="D8382" t="s">
        <v>83</v>
      </c>
      <c r="E8382" t="s">
        <v>314</v>
      </c>
      <c r="F8382" t="s">
        <v>23863</v>
      </c>
      <c r="G8382" t="s">
        <v>2470</v>
      </c>
      <c r="H8382" t="s">
        <v>143</v>
      </c>
      <c r="I8382" t="s">
        <v>135</v>
      </c>
      <c r="J8382" t="s">
        <v>136</v>
      </c>
      <c r="K8382" t="s">
        <v>137</v>
      </c>
      <c r="L8382" t="s">
        <v>23864</v>
      </c>
      <c r="M8382" t="s">
        <v>23865</v>
      </c>
      <c r="N8382">
        <v>6.0208333329999997</v>
      </c>
      <c r="O8382">
        <v>62</v>
      </c>
      <c r="P8382">
        <v>4368</v>
      </c>
      <c r="Q8382">
        <v>0</v>
      </c>
      <c r="R8382">
        <v>0</v>
      </c>
      <c r="S8382">
        <v>0</v>
      </c>
      <c r="T8382">
        <v>258</v>
      </c>
      <c r="U8382">
        <v>0</v>
      </c>
      <c r="V8382">
        <v>0</v>
      </c>
      <c r="W8382">
        <v>102.23656301556481</v>
      </c>
      <c r="X8382">
        <v>8610.3771865264025</v>
      </c>
      <c r="Y8382">
        <v>0</v>
      </c>
      <c r="Z8382">
        <v>0</v>
      </c>
      <c r="AA8382">
        <v>0</v>
      </c>
      <c r="AB8382">
        <v>891.83834421737549</v>
      </c>
      <c r="AC8382">
        <v>0</v>
      </c>
      <c r="AD8382">
        <v>0</v>
      </c>
      <c r="AE8382">
        <v>9604.4520937593443</v>
      </c>
    </row>
    <row r="8383" spans="1:31" x14ac:dyDescent="0.25">
      <c r="A8383">
        <v>1736565</v>
      </c>
      <c r="B8383">
        <v>1</v>
      </c>
      <c r="C8383" t="s">
        <v>80</v>
      </c>
      <c r="D8383" t="s">
        <v>102</v>
      </c>
      <c r="E8383" t="s">
        <v>131</v>
      </c>
      <c r="F8383" t="s">
        <v>23866</v>
      </c>
      <c r="G8383" t="s">
        <v>133</v>
      </c>
      <c r="H8383" t="s">
        <v>134</v>
      </c>
      <c r="I8383" t="s">
        <v>135</v>
      </c>
      <c r="J8383" t="s">
        <v>136</v>
      </c>
      <c r="K8383" t="s">
        <v>137</v>
      </c>
      <c r="L8383" t="s">
        <v>23867</v>
      </c>
      <c r="M8383" t="s">
        <v>23868</v>
      </c>
      <c r="N8383">
        <v>3.2166666660000001</v>
      </c>
      <c r="O8383">
        <v>0</v>
      </c>
      <c r="P8383">
        <v>1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9.3929790494456683E-2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9.3929790494456683E-2</v>
      </c>
    </row>
    <row r="8384" spans="1:31" x14ac:dyDescent="0.25">
      <c r="A8384">
        <v>1736628</v>
      </c>
      <c r="B8384">
        <v>1</v>
      </c>
      <c r="C8384" t="s">
        <v>81</v>
      </c>
      <c r="D8384" t="s">
        <v>115</v>
      </c>
      <c r="E8384" t="s">
        <v>160</v>
      </c>
      <c r="F8384" t="s">
        <v>23869</v>
      </c>
      <c r="G8384" t="s">
        <v>162</v>
      </c>
      <c r="H8384" t="s">
        <v>134</v>
      </c>
      <c r="I8384" t="s">
        <v>135</v>
      </c>
      <c r="J8384" t="s">
        <v>136</v>
      </c>
      <c r="K8384" t="s">
        <v>137</v>
      </c>
      <c r="L8384" t="s">
        <v>23870</v>
      </c>
      <c r="M8384" t="s">
        <v>23871</v>
      </c>
      <c r="N8384">
        <v>0.92944444400000004</v>
      </c>
      <c r="O8384">
        <v>0</v>
      </c>
      <c r="P8384">
        <v>2</v>
      </c>
      <c r="Q8384">
        <v>0</v>
      </c>
      <c r="R8384">
        <v>1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7.843872235747E-2</v>
      </c>
      <c r="Y8384">
        <v>0</v>
      </c>
      <c r="Z8384">
        <v>3.056489382452E-2</v>
      </c>
      <c r="AA8384">
        <v>0</v>
      </c>
      <c r="AB8384">
        <v>0</v>
      </c>
      <c r="AC8384">
        <v>0</v>
      </c>
      <c r="AD8384">
        <v>0</v>
      </c>
      <c r="AE8384">
        <v>0.10900361618199</v>
      </c>
    </row>
    <row r="8385" spans="1:31" x14ac:dyDescent="0.25">
      <c r="A8385">
        <v>1736296</v>
      </c>
      <c r="B8385">
        <v>1</v>
      </c>
      <c r="C8385" t="s">
        <v>80</v>
      </c>
      <c r="D8385" t="s">
        <v>106</v>
      </c>
      <c r="E8385" t="s">
        <v>171</v>
      </c>
      <c r="F8385" t="s">
        <v>23872</v>
      </c>
      <c r="G8385" t="s">
        <v>233</v>
      </c>
      <c r="H8385" t="s">
        <v>234</v>
      </c>
      <c r="I8385" t="s">
        <v>135</v>
      </c>
      <c r="J8385" t="s">
        <v>136</v>
      </c>
      <c r="K8385" t="s">
        <v>153</v>
      </c>
      <c r="L8385" t="s">
        <v>23873</v>
      </c>
      <c r="M8385" t="s">
        <v>23874</v>
      </c>
      <c r="N8385">
        <v>4.9190444439999998</v>
      </c>
      <c r="O8385">
        <v>0</v>
      </c>
      <c r="P8385">
        <v>0</v>
      </c>
      <c r="Q8385">
        <v>2</v>
      </c>
      <c r="R8385">
        <v>0</v>
      </c>
      <c r="S8385">
        <v>1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31.154543240111938</v>
      </c>
      <c r="Z8385">
        <v>0</v>
      </c>
      <c r="AA8385">
        <v>0.87362324024537519</v>
      </c>
      <c r="AB8385">
        <v>0</v>
      </c>
      <c r="AC8385">
        <v>0</v>
      </c>
      <c r="AD8385">
        <v>0</v>
      </c>
      <c r="AE8385">
        <v>32.028166480357314</v>
      </c>
    </row>
    <row r="8386" spans="1:31" x14ac:dyDescent="0.25">
      <c r="A8386">
        <v>1736425</v>
      </c>
      <c r="B8386">
        <v>1</v>
      </c>
      <c r="C8386" t="s">
        <v>81</v>
      </c>
      <c r="D8386" t="s">
        <v>118</v>
      </c>
      <c r="E8386" t="s">
        <v>171</v>
      </c>
      <c r="F8386" t="s">
        <v>23875</v>
      </c>
      <c r="G8386" t="s">
        <v>173</v>
      </c>
      <c r="H8386" t="s">
        <v>143</v>
      </c>
      <c r="I8386" t="s">
        <v>135</v>
      </c>
      <c r="J8386" t="s">
        <v>136</v>
      </c>
      <c r="K8386" t="s">
        <v>153</v>
      </c>
      <c r="L8386" t="s">
        <v>23876</v>
      </c>
      <c r="M8386" t="s">
        <v>23877</v>
      </c>
      <c r="N8386">
        <v>0.42777777700000003</v>
      </c>
      <c r="O8386">
        <v>0</v>
      </c>
      <c r="P8386">
        <v>965</v>
      </c>
      <c r="Q8386">
        <v>0</v>
      </c>
      <c r="R8386">
        <v>2</v>
      </c>
      <c r="S8386">
        <v>0</v>
      </c>
      <c r="T8386">
        <v>56</v>
      </c>
      <c r="U8386">
        <v>0</v>
      </c>
      <c r="V8386">
        <v>0</v>
      </c>
      <c r="W8386">
        <v>0</v>
      </c>
      <c r="X8386">
        <v>88.898869231743703</v>
      </c>
      <c r="Y8386">
        <v>0</v>
      </c>
      <c r="Z8386">
        <v>0.17978386037321112</v>
      </c>
      <c r="AA8386">
        <v>0</v>
      </c>
      <c r="AB8386">
        <v>14.035967657101134</v>
      </c>
      <c r="AC8386">
        <v>0</v>
      </c>
      <c r="AD8386">
        <v>0</v>
      </c>
      <c r="AE8386">
        <v>103.11462074921805</v>
      </c>
    </row>
    <row r="8387" spans="1:31" x14ac:dyDescent="0.25">
      <c r="A8387">
        <v>1736342</v>
      </c>
      <c r="B8387">
        <v>1</v>
      </c>
      <c r="C8387" t="s">
        <v>80</v>
      </c>
      <c r="D8387" t="s">
        <v>97</v>
      </c>
      <c r="E8387" t="s">
        <v>131</v>
      </c>
      <c r="F8387" t="s">
        <v>23878</v>
      </c>
      <c r="G8387" t="s">
        <v>133</v>
      </c>
      <c r="H8387" t="s">
        <v>134</v>
      </c>
      <c r="I8387" t="s">
        <v>135</v>
      </c>
      <c r="J8387" t="s">
        <v>136</v>
      </c>
      <c r="K8387" t="s">
        <v>137</v>
      </c>
      <c r="L8387" t="s">
        <v>23879</v>
      </c>
      <c r="M8387" t="s">
        <v>23880</v>
      </c>
      <c r="N8387">
        <v>1.8430555550000001</v>
      </c>
      <c r="O8387">
        <v>0</v>
      </c>
      <c r="P8387">
        <v>1</v>
      </c>
      <c r="Q8387">
        <v>0</v>
      </c>
      <c r="R8387">
        <v>1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3.0231884376666666E-4</v>
      </c>
      <c r="Y8387">
        <v>0</v>
      </c>
      <c r="Z8387">
        <v>1.6594237251091669E-3</v>
      </c>
      <c r="AA8387">
        <v>0</v>
      </c>
      <c r="AB8387">
        <v>0</v>
      </c>
      <c r="AC8387">
        <v>0</v>
      </c>
      <c r="AD8387">
        <v>0</v>
      </c>
      <c r="AE8387">
        <v>1.9617425688758334E-3</v>
      </c>
    </row>
    <row r="8388" spans="1:31" x14ac:dyDescent="0.25">
      <c r="A8388">
        <v>1736488</v>
      </c>
      <c r="B8388">
        <v>1</v>
      </c>
      <c r="C8388" t="s">
        <v>80</v>
      </c>
      <c r="D8388" t="s">
        <v>93</v>
      </c>
      <c r="E8388" t="s">
        <v>131</v>
      </c>
      <c r="F8388" t="s">
        <v>23881</v>
      </c>
      <c r="G8388" t="s">
        <v>238</v>
      </c>
      <c r="H8388" t="s">
        <v>134</v>
      </c>
      <c r="I8388" t="s">
        <v>135</v>
      </c>
      <c r="J8388" t="s">
        <v>136</v>
      </c>
      <c r="K8388" t="s">
        <v>137</v>
      </c>
      <c r="L8388" t="s">
        <v>23882</v>
      </c>
      <c r="M8388" t="s">
        <v>23883</v>
      </c>
      <c r="N8388">
        <v>9.7016666659999995</v>
      </c>
      <c r="O8388">
        <v>0</v>
      </c>
      <c r="P8388">
        <v>1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4.1859667791600428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4.1859667791600428</v>
      </c>
    </row>
    <row r="8389" spans="1:31" x14ac:dyDescent="0.25">
      <c r="A8389">
        <v>1736133</v>
      </c>
      <c r="B8389">
        <v>1</v>
      </c>
      <c r="C8389" t="s">
        <v>80</v>
      </c>
      <c r="D8389" t="s">
        <v>110</v>
      </c>
      <c r="E8389" t="s">
        <v>171</v>
      </c>
      <c r="F8389" t="s">
        <v>3850</v>
      </c>
      <c r="G8389" t="s">
        <v>147</v>
      </c>
      <c r="H8389" t="s">
        <v>143</v>
      </c>
      <c r="I8389" t="s">
        <v>135</v>
      </c>
      <c r="J8389" t="s">
        <v>136</v>
      </c>
      <c r="K8389" t="s">
        <v>137</v>
      </c>
      <c r="L8389" t="s">
        <v>23884</v>
      </c>
      <c r="M8389" t="s">
        <v>23885</v>
      </c>
      <c r="N8389">
        <v>0.712777777</v>
      </c>
      <c r="O8389">
        <v>3</v>
      </c>
      <c r="P8389">
        <v>1120</v>
      </c>
      <c r="Q8389">
        <v>3</v>
      </c>
      <c r="R8389">
        <v>7</v>
      </c>
      <c r="S8389">
        <v>7</v>
      </c>
      <c r="T8389">
        <v>90</v>
      </c>
      <c r="U8389">
        <v>0</v>
      </c>
      <c r="V8389">
        <v>0</v>
      </c>
      <c r="W8389">
        <v>0.43359417472356998</v>
      </c>
      <c r="X8389">
        <v>229.05035401096433</v>
      </c>
      <c r="Y8389">
        <v>1.5228305479525868</v>
      </c>
      <c r="Z8389">
        <v>1.6387919641208244</v>
      </c>
      <c r="AA8389">
        <v>53.471858589326231</v>
      </c>
      <c r="AB8389">
        <v>30.564927884398589</v>
      </c>
      <c r="AC8389">
        <v>0</v>
      </c>
      <c r="AD8389">
        <v>0</v>
      </c>
      <c r="AE8389">
        <v>316.6823571714861</v>
      </c>
    </row>
    <row r="8390" spans="1:31" x14ac:dyDescent="0.25">
      <c r="A8390">
        <v>1736239</v>
      </c>
      <c r="B8390">
        <v>1</v>
      </c>
      <c r="C8390" t="s">
        <v>80</v>
      </c>
      <c r="D8390" t="s">
        <v>82</v>
      </c>
      <c r="E8390" t="s">
        <v>150</v>
      </c>
      <c r="F8390" t="s">
        <v>17960</v>
      </c>
      <c r="G8390" t="s">
        <v>326</v>
      </c>
      <c r="H8390" t="s">
        <v>134</v>
      </c>
      <c r="I8390" t="s">
        <v>135</v>
      </c>
      <c r="J8390" t="s">
        <v>136</v>
      </c>
      <c r="K8390" t="s">
        <v>137</v>
      </c>
      <c r="L8390" t="s">
        <v>23886</v>
      </c>
      <c r="M8390" t="s">
        <v>23887</v>
      </c>
      <c r="N8390">
        <v>1.5663888880000001</v>
      </c>
      <c r="O8390">
        <v>0</v>
      </c>
      <c r="P8390">
        <v>1108</v>
      </c>
      <c r="Q8390">
        <v>0</v>
      </c>
      <c r="R8390">
        <v>0</v>
      </c>
      <c r="S8390">
        <v>0</v>
      </c>
      <c r="T8390">
        <v>87</v>
      </c>
      <c r="U8390">
        <v>0</v>
      </c>
      <c r="V8390">
        <v>0</v>
      </c>
      <c r="W8390">
        <v>0</v>
      </c>
      <c r="X8390">
        <v>577.99078635564933</v>
      </c>
      <c r="Y8390">
        <v>0</v>
      </c>
      <c r="Z8390">
        <v>0</v>
      </c>
      <c r="AA8390">
        <v>0</v>
      </c>
      <c r="AB8390">
        <v>99.637775099600276</v>
      </c>
      <c r="AC8390">
        <v>0</v>
      </c>
      <c r="AD8390">
        <v>0</v>
      </c>
      <c r="AE8390">
        <v>677.62856145524961</v>
      </c>
    </row>
    <row r="8391" spans="1:31" x14ac:dyDescent="0.25">
      <c r="A8391">
        <v>1736482</v>
      </c>
      <c r="B8391">
        <v>1</v>
      </c>
      <c r="C8391" t="s">
        <v>80</v>
      </c>
      <c r="D8391" t="s">
        <v>111</v>
      </c>
      <c r="E8391" t="s">
        <v>160</v>
      </c>
      <c r="F8391" t="s">
        <v>23888</v>
      </c>
      <c r="G8391" t="s">
        <v>326</v>
      </c>
      <c r="H8391" t="s">
        <v>134</v>
      </c>
      <c r="I8391" t="s">
        <v>135</v>
      </c>
      <c r="J8391" t="s">
        <v>136</v>
      </c>
      <c r="K8391" t="s">
        <v>137</v>
      </c>
      <c r="L8391" t="s">
        <v>23889</v>
      </c>
      <c r="M8391" t="s">
        <v>23890</v>
      </c>
      <c r="N8391">
        <v>2.9975000000000001</v>
      </c>
      <c r="O8391">
        <v>0</v>
      </c>
      <c r="P8391">
        <v>152</v>
      </c>
      <c r="Q8391">
        <v>0</v>
      </c>
      <c r="R8391">
        <v>0</v>
      </c>
      <c r="S8391">
        <v>0</v>
      </c>
      <c r="T8391">
        <v>28</v>
      </c>
      <c r="U8391">
        <v>0</v>
      </c>
      <c r="V8391">
        <v>0</v>
      </c>
      <c r="W8391">
        <v>0</v>
      </c>
      <c r="X8391">
        <v>83.769252309237473</v>
      </c>
      <c r="Y8391">
        <v>0</v>
      </c>
      <c r="Z8391">
        <v>0</v>
      </c>
      <c r="AA8391">
        <v>0</v>
      </c>
      <c r="AB8391">
        <v>39.991338408316615</v>
      </c>
      <c r="AC8391">
        <v>0</v>
      </c>
      <c r="AD8391">
        <v>0</v>
      </c>
      <c r="AE8391">
        <v>123.76059071755409</v>
      </c>
    </row>
    <row r="8392" spans="1:31" x14ac:dyDescent="0.25">
      <c r="A8392">
        <v>1736551</v>
      </c>
      <c r="B8392">
        <v>1</v>
      </c>
      <c r="C8392" t="s">
        <v>80</v>
      </c>
      <c r="D8392" t="s">
        <v>94</v>
      </c>
      <c r="E8392" t="s">
        <v>131</v>
      </c>
      <c r="F8392" t="s">
        <v>23891</v>
      </c>
      <c r="G8392" t="s">
        <v>133</v>
      </c>
      <c r="H8392" t="s">
        <v>134</v>
      </c>
      <c r="I8392" t="s">
        <v>135</v>
      </c>
      <c r="J8392" t="s">
        <v>136</v>
      </c>
      <c r="K8392" t="s">
        <v>137</v>
      </c>
      <c r="L8392" t="s">
        <v>23892</v>
      </c>
      <c r="M8392" t="s">
        <v>23893</v>
      </c>
      <c r="N8392">
        <v>1.3025</v>
      </c>
      <c r="O8392">
        <v>0</v>
      </c>
      <c r="P8392">
        <v>1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0.32700069022352418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0.32700069022352418</v>
      </c>
    </row>
    <row r="8393" spans="1:31" x14ac:dyDescent="0.25">
      <c r="A8393">
        <v>1736196</v>
      </c>
      <c r="B8393">
        <v>1</v>
      </c>
      <c r="C8393" t="s">
        <v>80</v>
      </c>
      <c r="D8393" t="s">
        <v>96</v>
      </c>
      <c r="E8393" t="s">
        <v>140</v>
      </c>
      <c r="F8393" t="s">
        <v>23894</v>
      </c>
      <c r="G8393" t="s">
        <v>152</v>
      </c>
      <c r="H8393" t="s">
        <v>143</v>
      </c>
      <c r="I8393" t="s">
        <v>135</v>
      </c>
      <c r="J8393" t="s">
        <v>136</v>
      </c>
      <c r="K8393" t="s">
        <v>153</v>
      </c>
      <c r="L8393" t="s">
        <v>23895</v>
      </c>
      <c r="M8393" t="s">
        <v>23896</v>
      </c>
      <c r="N8393">
        <v>7.6063888879999997</v>
      </c>
      <c r="O8393">
        <v>0</v>
      </c>
      <c r="P8393">
        <v>295</v>
      </c>
      <c r="Q8393">
        <v>0</v>
      </c>
      <c r="R8393">
        <v>1</v>
      </c>
      <c r="S8393">
        <v>0</v>
      </c>
      <c r="T8393">
        <v>8</v>
      </c>
      <c r="U8393">
        <v>0</v>
      </c>
      <c r="V8393">
        <v>0</v>
      </c>
      <c r="W8393">
        <v>0</v>
      </c>
      <c r="X8393">
        <v>893.92119793249856</v>
      </c>
      <c r="Y8393">
        <v>0</v>
      </c>
      <c r="Z8393">
        <v>8.0081814520590558E-2</v>
      </c>
      <c r="AA8393">
        <v>0</v>
      </c>
      <c r="AB8393">
        <v>132.92644818136657</v>
      </c>
      <c r="AC8393">
        <v>0</v>
      </c>
      <c r="AD8393">
        <v>0</v>
      </c>
      <c r="AE8393">
        <v>1026.9277279283856</v>
      </c>
    </row>
    <row r="8394" spans="1:31" x14ac:dyDescent="0.25">
      <c r="A8394">
        <v>1736694</v>
      </c>
      <c r="B8394">
        <v>1</v>
      </c>
      <c r="C8394" t="s">
        <v>80</v>
      </c>
      <c r="D8394" t="s">
        <v>83</v>
      </c>
      <c r="E8394" t="s">
        <v>131</v>
      </c>
      <c r="F8394" t="s">
        <v>23897</v>
      </c>
      <c r="G8394" t="s">
        <v>133</v>
      </c>
      <c r="H8394" t="s">
        <v>134</v>
      </c>
      <c r="I8394" t="s">
        <v>135</v>
      </c>
      <c r="J8394" t="s">
        <v>136</v>
      </c>
      <c r="K8394" t="s">
        <v>137</v>
      </c>
      <c r="L8394" t="s">
        <v>23898</v>
      </c>
      <c r="M8394" t="s">
        <v>23899</v>
      </c>
      <c r="N8394">
        <v>1.3825000000000001</v>
      </c>
      <c r="O8394">
        <v>0</v>
      </c>
      <c r="P8394">
        <v>3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1.6987625584152433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1.6987625584152433</v>
      </c>
    </row>
    <row r="8395" spans="1:31" x14ac:dyDescent="0.25">
      <c r="A8395">
        <v>1736339</v>
      </c>
      <c r="B8395">
        <v>1</v>
      </c>
      <c r="C8395" t="s">
        <v>80</v>
      </c>
      <c r="D8395" t="s">
        <v>101</v>
      </c>
      <c r="E8395" t="s">
        <v>131</v>
      </c>
      <c r="F8395" t="s">
        <v>23900</v>
      </c>
      <c r="G8395" t="s">
        <v>238</v>
      </c>
      <c r="H8395" t="s">
        <v>134</v>
      </c>
      <c r="I8395" t="s">
        <v>135</v>
      </c>
      <c r="J8395" t="s">
        <v>136</v>
      </c>
      <c r="K8395" t="s">
        <v>137</v>
      </c>
      <c r="L8395" t="s">
        <v>23901</v>
      </c>
      <c r="M8395" t="s">
        <v>23902</v>
      </c>
      <c r="N8395">
        <v>1.269722222</v>
      </c>
      <c r="O8395">
        <v>0</v>
      </c>
      <c r="P8395">
        <v>1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0.1026431913211025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0.1026431913211025</v>
      </c>
    </row>
    <row r="8396" spans="1:31" x14ac:dyDescent="0.25">
      <c r="A8396">
        <v>1736671</v>
      </c>
      <c r="B8396">
        <v>1</v>
      </c>
      <c r="C8396" t="s">
        <v>81</v>
      </c>
      <c r="D8396" t="s">
        <v>113</v>
      </c>
      <c r="E8396" t="s">
        <v>131</v>
      </c>
      <c r="F8396" t="s">
        <v>23903</v>
      </c>
      <c r="G8396" t="s">
        <v>133</v>
      </c>
      <c r="H8396" t="s">
        <v>134</v>
      </c>
      <c r="I8396" t="s">
        <v>135</v>
      </c>
      <c r="J8396" t="s">
        <v>136</v>
      </c>
      <c r="K8396" t="s">
        <v>137</v>
      </c>
      <c r="L8396" t="s">
        <v>23904</v>
      </c>
      <c r="M8396" t="s">
        <v>23905</v>
      </c>
      <c r="N8396">
        <v>1.1491666659999999</v>
      </c>
      <c r="O8396">
        <v>0</v>
      </c>
      <c r="P8396">
        <v>1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0.14442119026258668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0.14442119026258668</v>
      </c>
    </row>
    <row r="8397" spans="1:31" x14ac:dyDescent="0.25">
      <c r="A8397">
        <v>1736714</v>
      </c>
      <c r="B8397">
        <v>1</v>
      </c>
      <c r="C8397" t="s">
        <v>81</v>
      </c>
      <c r="D8397" t="s">
        <v>119</v>
      </c>
      <c r="E8397" t="s">
        <v>140</v>
      </c>
      <c r="F8397" t="s">
        <v>8387</v>
      </c>
      <c r="G8397" t="s">
        <v>147</v>
      </c>
      <c r="H8397" t="s">
        <v>143</v>
      </c>
      <c r="I8397" t="s">
        <v>135</v>
      </c>
      <c r="J8397" t="s">
        <v>136</v>
      </c>
      <c r="K8397" t="s">
        <v>137</v>
      </c>
      <c r="L8397" t="s">
        <v>23906</v>
      </c>
      <c r="M8397" t="s">
        <v>23907</v>
      </c>
      <c r="N8397">
        <v>2.167777777</v>
      </c>
      <c r="O8397">
        <v>0</v>
      </c>
      <c r="P8397">
        <v>1489</v>
      </c>
      <c r="Q8397">
        <v>76</v>
      </c>
      <c r="R8397">
        <v>100</v>
      </c>
      <c r="S8397">
        <v>1</v>
      </c>
      <c r="T8397">
        <v>98</v>
      </c>
      <c r="U8397">
        <v>0</v>
      </c>
      <c r="V8397">
        <v>0</v>
      </c>
      <c r="W8397">
        <v>0</v>
      </c>
      <c r="X8397">
        <v>639.93779116251665</v>
      </c>
      <c r="Y8397">
        <v>178.39914930082057</v>
      </c>
      <c r="Z8397">
        <v>120.77004466638367</v>
      </c>
      <c r="AA8397">
        <v>12.735517607086313</v>
      </c>
      <c r="AB8397">
        <v>41.568840823767687</v>
      </c>
      <c r="AC8397">
        <v>0</v>
      </c>
      <c r="AD8397">
        <v>0</v>
      </c>
      <c r="AE8397">
        <v>993.41134356057489</v>
      </c>
    </row>
    <row r="8398" spans="1:31" x14ac:dyDescent="0.25">
      <c r="A8398">
        <v>1736571</v>
      </c>
      <c r="B8398">
        <v>1</v>
      </c>
      <c r="C8398" t="s">
        <v>80</v>
      </c>
      <c r="D8398" t="s">
        <v>93</v>
      </c>
      <c r="E8398" t="s">
        <v>140</v>
      </c>
      <c r="F8398" t="s">
        <v>23908</v>
      </c>
      <c r="G8398" t="s">
        <v>147</v>
      </c>
      <c r="H8398" t="s">
        <v>143</v>
      </c>
      <c r="I8398" t="s">
        <v>455</v>
      </c>
      <c r="J8398" t="s">
        <v>136</v>
      </c>
      <c r="K8398" t="s">
        <v>137</v>
      </c>
      <c r="L8398" t="s">
        <v>23909</v>
      </c>
      <c r="M8398" t="s">
        <v>23910</v>
      </c>
      <c r="N8398">
        <v>1.3888888E-2</v>
      </c>
      <c r="O8398">
        <v>2</v>
      </c>
      <c r="P8398">
        <v>2149</v>
      </c>
      <c r="Q8398">
        <v>19</v>
      </c>
      <c r="R8398">
        <v>846</v>
      </c>
      <c r="S8398">
        <v>18</v>
      </c>
      <c r="T8398">
        <v>400</v>
      </c>
      <c r="U8398">
        <v>2</v>
      </c>
      <c r="V8398">
        <v>0</v>
      </c>
      <c r="W8398">
        <v>9.4786028296000011E-2</v>
      </c>
      <c r="X8398">
        <v>1.7849137504808592</v>
      </c>
      <c r="Y8398">
        <v>0.17481852950893059</v>
      </c>
      <c r="Z8398">
        <v>1.4100195164579588</v>
      </c>
      <c r="AA8398">
        <v>0.55030135128820834</v>
      </c>
      <c r="AB8398">
        <v>2.4345825268887187</v>
      </c>
      <c r="AC8398">
        <v>1.9000546834672085</v>
      </c>
      <c r="AD8398">
        <v>0</v>
      </c>
      <c r="AE8398">
        <v>8.3494763863878845</v>
      </c>
    </row>
    <row r="8399" spans="1:31" x14ac:dyDescent="0.25">
      <c r="A8399">
        <v>1736737</v>
      </c>
      <c r="B8399">
        <v>1</v>
      </c>
      <c r="C8399" t="s">
        <v>80</v>
      </c>
      <c r="D8399" t="s">
        <v>96</v>
      </c>
      <c r="E8399" t="s">
        <v>131</v>
      </c>
      <c r="F8399" t="s">
        <v>23911</v>
      </c>
      <c r="G8399" t="s">
        <v>133</v>
      </c>
      <c r="H8399" t="s">
        <v>134</v>
      </c>
      <c r="I8399" t="s">
        <v>135</v>
      </c>
      <c r="J8399" t="s">
        <v>136</v>
      </c>
      <c r="K8399" t="s">
        <v>137</v>
      </c>
      <c r="L8399" t="s">
        <v>23912</v>
      </c>
      <c r="M8399" t="s">
        <v>23913</v>
      </c>
      <c r="N8399">
        <v>1.358055555</v>
      </c>
      <c r="O8399">
        <v>0</v>
      </c>
      <c r="P8399">
        <v>4</v>
      </c>
      <c r="Q8399">
        <v>0</v>
      </c>
      <c r="R8399">
        <v>0</v>
      </c>
      <c r="S8399">
        <v>0</v>
      </c>
      <c r="T8399">
        <v>2</v>
      </c>
      <c r="U8399">
        <v>0</v>
      </c>
      <c r="V8399">
        <v>0</v>
      </c>
      <c r="W8399">
        <v>0</v>
      </c>
      <c r="X8399">
        <v>2.8938102474964</v>
      </c>
      <c r="Y8399">
        <v>0</v>
      </c>
      <c r="Z8399">
        <v>0</v>
      </c>
      <c r="AA8399">
        <v>0</v>
      </c>
      <c r="AB8399">
        <v>3.9480111327041663E-2</v>
      </c>
      <c r="AC8399">
        <v>0</v>
      </c>
      <c r="AD8399">
        <v>0</v>
      </c>
      <c r="AE8399">
        <v>2.9332903588234416</v>
      </c>
    </row>
    <row r="8400" spans="1:31" x14ac:dyDescent="0.25">
      <c r="A8400">
        <v>1736173</v>
      </c>
      <c r="B8400">
        <v>1</v>
      </c>
      <c r="C8400" t="s">
        <v>80</v>
      </c>
      <c r="D8400" t="s">
        <v>96</v>
      </c>
      <c r="E8400" t="s">
        <v>140</v>
      </c>
      <c r="F8400" t="s">
        <v>907</v>
      </c>
      <c r="G8400" t="s">
        <v>5650</v>
      </c>
      <c r="H8400" t="s">
        <v>143</v>
      </c>
      <c r="I8400" t="s">
        <v>135</v>
      </c>
      <c r="J8400" t="s">
        <v>136</v>
      </c>
      <c r="K8400" t="s">
        <v>137</v>
      </c>
      <c r="L8400" t="s">
        <v>23914</v>
      </c>
      <c r="M8400" t="s">
        <v>23915</v>
      </c>
      <c r="N8400">
        <v>0.22666666599999999</v>
      </c>
      <c r="O8400">
        <v>2</v>
      </c>
      <c r="P8400">
        <v>117</v>
      </c>
      <c r="Q8400">
        <v>0</v>
      </c>
      <c r="R8400">
        <v>2</v>
      </c>
      <c r="S8400">
        <v>0</v>
      </c>
      <c r="T8400">
        <v>6</v>
      </c>
      <c r="U8400">
        <v>0</v>
      </c>
      <c r="V8400">
        <v>0</v>
      </c>
      <c r="W8400">
        <v>2.2523533852650002</v>
      </c>
      <c r="X8400">
        <v>3.542857129354029</v>
      </c>
      <c r="Y8400">
        <v>0</v>
      </c>
      <c r="Z8400">
        <v>0.22053779189529443</v>
      </c>
      <c r="AA8400">
        <v>0</v>
      </c>
      <c r="AB8400">
        <v>1.9399124378342913</v>
      </c>
      <c r="AC8400">
        <v>0</v>
      </c>
      <c r="AD8400">
        <v>0</v>
      </c>
      <c r="AE8400">
        <v>7.9556607443486147</v>
      </c>
    </row>
    <row r="8401" spans="1:31" x14ac:dyDescent="0.25">
      <c r="A8401">
        <v>1736153</v>
      </c>
      <c r="B8401">
        <v>1</v>
      </c>
      <c r="C8401" t="s">
        <v>80</v>
      </c>
      <c r="D8401" t="s">
        <v>83</v>
      </c>
      <c r="E8401" t="s">
        <v>131</v>
      </c>
      <c r="F8401" t="s">
        <v>23916</v>
      </c>
      <c r="G8401" t="s">
        <v>238</v>
      </c>
      <c r="H8401" t="s">
        <v>134</v>
      </c>
      <c r="I8401" t="s">
        <v>135</v>
      </c>
      <c r="J8401" t="s">
        <v>136</v>
      </c>
      <c r="K8401" t="s">
        <v>137</v>
      </c>
      <c r="L8401" t="s">
        <v>23917</v>
      </c>
      <c r="M8401" t="s">
        <v>23918</v>
      </c>
      <c r="N8401">
        <v>2.0347222220000001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32</v>
      </c>
      <c r="U8401">
        <v>0</v>
      </c>
      <c r="V8401">
        <v>1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33.799514030177086</v>
      </c>
      <c r="AC8401">
        <v>0</v>
      </c>
      <c r="AD8401">
        <v>33.29933056538011</v>
      </c>
      <c r="AE8401">
        <v>67.098844595557196</v>
      </c>
    </row>
    <row r="8402" spans="1:31" x14ac:dyDescent="0.25">
      <c r="A8402">
        <v>1736402</v>
      </c>
      <c r="B8402">
        <v>1</v>
      </c>
      <c r="C8402" t="s">
        <v>80</v>
      </c>
      <c r="D8402" t="s">
        <v>84</v>
      </c>
      <c r="E8402" t="s">
        <v>150</v>
      </c>
      <c r="F8402" t="s">
        <v>5635</v>
      </c>
      <c r="G8402" t="s">
        <v>173</v>
      </c>
      <c r="H8402" t="s">
        <v>134</v>
      </c>
      <c r="I8402" t="s">
        <v>135</v>
      </c>
      <c r="J8402" t="s">
        <v>136</v>
      </c>
      <c r="K8402" t="s">
        <v>153</v>
      </c>
      <c r="L8402" t="s">
        <v>23919</v>
      </c>
      <c r="M8402" t="s">
        <v>23920</v>
      </c>
      <c r="N8402">
        <v>1.8096341659999999</v>
      </c>
      <c r="O8402">
        <v>0</v>
      </c>
      <c r="P8402">
        <v>502</v>
      </c>
      <c r="Q8402">
        <v>0</v>
      </c>
      <c r="R8402">
        <v>0</v>
      </c>
      <c r="S8402">
        <v>0</v>
      </c>
      <c r="T8402">
        <v>37</v>
      </c>
      <c r="U8402">
        <v>0</v>
      </c>
      <c r="V8402">
        <v>0</v>
      </c>
      <c r="W8402">
        <v>0</v>
      </c>
      <c r="X8402">
        <v>198.32873850894666</v>
      </c>
      <c r="Y8402">
        <v>0</v>
      </c>
      <c r="Z8402">
        <v>0</v>
      </c>
      <c r="AA8402">
        <v>0</v>
      </c>
      <c r="AB8402">
        <v>94.214429790259658</v>
      </c>
      <c r="AC8402">
        <v>0</v>
      </c>
      <c r="AD8402">
        <v>0</v>
      </c>
      <c r="AE8402">
        <v>292.54316829920629</v>
      </c>
    </row>
    <row r="8403" spans="1:31" x14ac:dyDescent="0.25">
      <c r="A8403">
        <v>1736216</v>
      </c>
      <c r="B8403">
        <v>1</v>
      </c>
      <c r="C8403" t="s">
        <v>80</v>
      </c>
      <c r="D8403" t="s">
        <v>107</v>
      </c>
      <c r="E8403" t="s">
        <v>160</v>
      </c>
      <c r="F8403" t="s">
        <v>23921</v>
      </c>
      <c r="G8403" t="s">
        <v>152</v>
      </c>
      <c r="H8403" t="s">
        <v>134</v>
      </c>
      <c r="I8403" t="s">
        <v>135</v>
      </c>
      <c r="J8403" t="s">
        <v>136</v>
      </c>
      <c r="K8403" t="s">
        <v>153</v>
      </c>
      <c r="L8403" t="s">
        <v>23922</v>
      </c>
      <c r="M8403" t="s">
        <v>23923</v>
      </c>
      <c r="N8403">
        <v>6.7782897220000002</v>
      </c>
      <c r="O8403">
        <v>0</v>
      </c>
      <c r="P8403">
        <v>191</v>
      </c>
      <c r="Q8403">
        <v>0</v>
      </c>
      <c r="R8403">
        <v>0</v>
      </c>
      <c r="S8403">
        <v>0</v>
      </c>
      <c r="T8403">
        <v>4</v>
      </c>
      <c r="U8403">
        <v>0</v>
      </c>
      <c r="V8403">
        <v>0</v>
      </c>
      <c r="W8403">
        <v>0</v>
      </c>
      <c r="X8403">
        <v>393.522826502481</v>
      </c>
      <c r="Y8403">
        <v>0</v>
      </c>
      <c r="Z8403">
        <v>0</v>
      </c>
      <c r="AA8403">
        <v>0</v>
      </c>
      <c r="AB8403">
        <v>13.727846046098055</v>
      </c>
      <c r="AC8403">
        <v>0</v>
      </c>
      <c r="AD8403">
        <v>0</v>
      </c>
      <c r="AE8403">
        <v>407.25067254857908</v>
      </c>
    </row>
    <row r="8404" spans="1:31" x14ac:dyDescent="0.25">
      <c r="A8404">
        <v>1736608</v>
      </c>
      <c r="B8404">
        <v>1</v>
      </c>
      <c r="C8404" t="s">
        <v>81</v>
      </c>
      <c r="D8404" t="s">
        <v>113</v>
      </c>
      <c r="E8404" t="s">
        <v>160</v>
      </c>
      <c r="F8404" t="s">
        <v>23429</v>
      </c>
      <c r="G8404" t="s">
        <v>162</v>
      </c>
      <c r="H8404" t="s">
        <v>134</v>
      </c>
      <c r="I8404" t="s">
        <v>135</v>
      </c>
      <c r="J8404" t="s">
        <v>136</v>
      </c>
      <c r="K8404" t="s">
        <v>137</v>
      </c>
      <c r="L8404" t="s">
        <v>23924</v>
      </c>
      <c r="M8404" t="s">
        <v>23925</v>
      </c>
      <c r="N8404">
        <v>1.271111111</v>
      </c>
      <c r="O8404">
        <v>0</v>
      </c>
      <c r="P8404">
        <v>14</v>
      </c>
      <c r="Q8404">
        <v>0</v>
      </c>
      <c r="R8404">
        <v>2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1.9899168629136004</v>
      </c>
      <c r="Y8404">
        <v>0</v>
      </c>
      <c r="Z8404">
        <v>1.1016089003490003E-2</v>
      </c>
      <c r="AA8404">
        <v>0</v>
      </c>
      <c r="AB8404">
        <v>0</v>
      </c>
      <c r="AC8404">
        <v>0</v>
      </c>
      <c r="AD8404">
        <v>0</v>
      </c>
      <c r="AE8404">
        <v>2.0009329519170902</v>
      </c>
    </row>
    <row r="8405" spans="1:31" x14ac:dyDescent="0.25">
      <c r="A8405">
        <v>1736508</v>
      </c>
      <c r="B8405">
        <v>1</v>
      </c>
      <c r="C8405" t="s">
        <v>80</v>
      </c>
      <c r="D8405" t="s">
        <v>84</v>
      </c>
      <c r="E8405" t="s">
        <v>131</v>
      </c>
      <c r="F8405" t="s">
        <v>23926</v>
      </c>
      <c r="G8405" t="s">
        <v>242</v>
      </c>
      <c r="H8405" t="s">
        <v>134</v>
      </c>
      <c r="I8405" t="s">
        <v>135</v>
      </c>
      <c r="J8405" t="s">
        <v>136</v>
      </c>
      <c r="K8405" t="s">
        <v>137</v>
      </c>
      <c r="L8405" t="s">
        <v>23927</v>
      </c>
      <c r="M8405" t="s">
        <v>23928</v>
      </c>
      <c r="N8405">
        <v>3.8455555549999998</v>
      </c>
      <c r="O8405">
        <v>0</v>
      </c>
      <c r="P8405">
        <v>1</v>
      </c>
      <c r="Q8405">
        <v>0</v>
      </c>
      <c r="R8405">
        <v>0</v>
      </c>
      <c r="S8405">
        <v>0</v>
      </c>
      <c r="T8405">
        <v>1</v>
      </c>
      <c r="U8405">
        <v>0</v>
      </c>
      <c r="V8405">
        <v>0</v>
      </c>
      <c r="W8405">
        <v>0</v>
      </c>
      <c r="X8405">
        <v>1.098260249583739</v>
      </c>
      <c r="Y8405">
        <v>0</v>
      </c>
      <c r="Z8405">
        <v>0</v>
      </c>
      <c r="AA8405">
        <v>0</v>
      </c>
      <c r="AB8405">
        <v>1.3815067669677132</v>
      </c>
      <c r="AC8405">
        <v>0</v>
      </c>
      <c r="AD8405">
        <v>0</v>
      </c>
      <c r="AE8405">
        <v>2.4797670165514525</v>
      </c>
    </row>
    <row r="8406" spans="1:31" x14ac:dyDescent="0.25">
      <c r="A8406">
        <v>1736136</v>
      </c>
      <c r="B8406">
        <v>1</v>
      </c>
      <c r="C8406" t="s">
        <v>80</v>
      </c>
      <c r="D8406" t="s">
        <v>101</v>
      </c>
      <c r="E8406" t="s">
        <v>189</v>
      </c>
      <c r="F8406" t="s">
        <v>23929</v>
      </c>
      <c r="G8406" t="s">
        <v>316</v>
      </c>
      <c r="H8406" t="s">
        <v>143</v>
      </c>
      <c r="I8406" t="s">
        <v>135</v>
      </c>
      <c r="J8406" t="s">
        <v>136</v>
      </c>
      <c r="K8406" t="s">
        <v>137</v>
      </c>
      <c r="L8406" t="s">
        <v>23930</v>
      </c>
      <c r="M8406" t="s">
        <v>23931</v>
      </c>
      <c r="N8406">
        <v>0.73499999999999999</v>
      </c>
      <c r="O8406">
        <v>5</v>
      </c>
      <c r="P8406">
        <v>2057</v>
      </c>
      <c r="Q8406">
        <v>2</v>
      </c>
      <c r="R8406">
        <v>69</v>
      </c>
      <c r="S8406">
        <v>11</v>
      </c>
      <c r="T8406">
        <v>225</v>
      </c>
      <c r="U8406">
        <v>2</v>
      </c>
      <c r="V8406">
        <v>0</v>
      </c>
      <c r="W8406">
        <v>1.3225297640262601</v>
      </c>
      <c r="X8406">
        <v>424.47845677837</v>
      </c>
      <c r="Y8406">
        <v>3.1120380184963001</v>
      </c>
      <c r="Z8406">
        <v>13.596399187095596</v>
      </c>
      <c r="AA8406">
        <v>49.722399247597792</v>
      </c>
      <c r="AB8406">
        <v>136.13028796166302</v>
      </c>
      <c r="AC8406">
        <v>11.380766015092421</v>
      </c>
      <c r="AD8406">
        <v>0</v>
      </c>
      <c r="AE8406">
        <v>639.74287697234138</v>
      </c>
    </row>
    <row r="8407" spans="1:31" x14ac:dyDescent="0.25">
      <c r="A8407">
        <v>1736159</v>
      </c>
      <c r="B8407">
        <v>1</v>
      </c>
      <c r="C8407" t="s">
        <v>81</v>
      </c>
      <c r="D8407" t="s">
        <v>127</v>
      </c>
      <c r="E8407" t="s">
        <v>171</v>
      </c>
      <c r="F8407" t="s">
        <v>23932</v>
      </c>
      <c r="G8407" t="s">
        <v>147</v>
      </c>
      <c r="H8407" t="s">
        <v>143</v>
      </c>
      <c r="I8407" t="s">
        <v>135</v>
      </c>
      <c r="J8407" t="s">
        <v>136</v>
      </c>
      <c r="K8407" t="s">
        <v>137</v>
      </c>
      <c r="L8407" t="s">
        <v>23933</v>
      </c>
      <c r="M8407" t="s">
        <v>23934</v>
      </c>
      <c r="N8407">
        <v>1.2241666659999999</v>
      </c>
      <c r="O8407">
        <v>0</v>
      </c>
      <c r="P8407">
        <v>0</v>
      </c>
      <c r="Q8407">
        <v>9</v>
      </c>
      <c r="R8407">
        <v>9</v>
      </c>
      <c r="S8407">
        <v>1</v>
      </c>
      <c r="T8407">
        <v>1</v>
      </c>
      <c r="U8407">
        <v>0</v>
      </c>
      <c r="V8407">
        <v>0</v>
      </c>
      <c r="W8407">
        <v>0</v>
      </c>
      <c r="X8407">
        <v>0</v>
      </c>
      <c r="Y8407">
        <v>3.0772180152796866</v>
      </c>
      <c r="Z8407">
        <v>0.80231993944929891</v>
      </c>
      <c r="AA8407">
        <v>1.9237030435565445</v>
      </c>
      <c r="AB8407">
        <v>4.4687843238041403</v>
      </c>
      <c r="AC8407">
        <v>0</v>
      </c>
      <c r="AD8407">
        <v>0</v>
      </c>
      <c r="AE8407">
        <v>10.272025322089672</v>
      </c>
    </row>
    <row r="8408" spans="1:31" x14ac:dyDescent="0.25">
      <c r="A8408">
        <v>1736491</v>
      </c>
      <c r="B8408">
        <v>1</v>
      </c>
      <c r="C8408" t="s">
        <v>80</v>
      </c>
      <c r="D8408" t="s">
        <v>103</v>
      </c>
      <c r="E8408" t="s">
        <v>160</v>
      </c>
      <c r="F8408" t="s">
        <v>23935</v>
      </c>
      <c r="G8408" t="s">
        <v>162</v>
      </c>
      <c r="H8408" t="s">
        <v>134</v>
      </c>
      <c r="I8408" t="s">
        <v>135</v>
      </c>
      <c r="J8408" t="s">
        <v>136</v>
      </c>
      <c r="K8408" t="s">
        <v>137</v>
      </c>
      <c r="L8408" t="s">
        <v>23936</v>
      </c>
      <c r="M8408" t="s">
        <v>23937</v>
      </c>
      <c r="N8408">
        <v>1.795555555</v>
      </c>
      <c r="O8408">
        <v>0</v>
      </c>
      <c r="P8408">
        <v>60</v>
      </c>
      <c r="Q8408">
        <v>0</v>
      </c>
      <c r="R8408">
        <v>0</v>
      </c>
      <c r="S8408">
        <v>0</v>
      </c>
      <c r="T8408">
        <v>1</v>
      </c>
      <c r="U8408">
        <v>0</v>
      </c>
      <c r="V8408">
        <v>0</v>
      </c>
      <c r="W8408">
        <v>0</v>
      </c>
      <c r="X8408">
        <v>18.894132216342008</v>
      </c>
      <c r="Y8408">
        <v>0</v>
      </c>
      <c r="Z8408">
        <v>0</v>
      </c>
      <c r="AA8408">
        <v>0</v>
      </c>
      <c r="AB8408">
        <v>0.14302071505712222</v>
      </c>
      <c r="AC8408">
        <v>0</v>
      </c>
      <c r="AD8408">
        <v>0</v>
      </c>
      <c r="AE8408">
        <v>19.037152931399131</v>
      </c>
    </row>
    <row r="8409" spans="1:31" x14ac:dyDescent="0.25">
      <c r="A8409">
        <v>1736537</v>
      </c>
      <c r="B8409">
        <v>1</v>
      </c>
      <c r="C8409" t="s">
        <v>80</v>
      </c>
      <c r="D8409" t="s">
        <v>84</v>
      </c>
      <c r="E8409" t="s">
        <v>131</v>
      </c>
      <c r="F8409" t="s">
        <v>23938</v>
      </c>
      <c r="G8409" t="s">
        <v>133</v>
      </c>
      <c r="H8409" t="s">
        <v>134</v>
      </c>
      <c r="I8409" t="s">
        <v>135</v>
      </c>
      <c r="J8409" t="s">
        <v>136</v>
      </c>
      <c r="K8409" t="s">
        <v>137</v>
      </c>
      <c r="L8409" t="s">
        <v>23939</v>
      </c>
      <c r="M8409" t="s">
        <v>23940</v>
      </c>
      <c r="N8409">
        <v>3.6827777770000001</v>
      </c>
      <c r="O8409">
        <v>0</v>
      </c>
      <c r="P8409">
        <v>1</v>
      </c>
      <c r="Q8409">
        <v>0</v>
      </c>
      <c r="R8409">
        <v>0</v>
      </c>
      <c r="S8409">
        <v>0</v>
      </c>
      <c r="T8409">
        <v>1</v>
      </c>
      <c r="U8409">
        <v>0</v>
      </c>
      <c r="V8409">
        <v>0</v>
      </c>
      <c r="W8409">
        <v>0</v>
      </c>
      <c r="X8409">
        <v>0.70113325263586446</v>
      </c>
      <c r="Y8409">
        <v>0</v>
      </c>
      <c r="Z8409">
        <v>0</v>
      </c>
      <c r="AA8409">
        <v>0</v>
      </c>
      <c r="AB8409">
        <v>4.7927006163761359</v>
      </c>
      <c r="AC8409">
        <v>0</v>
      </c>
      <c r="AD8409">
        <v>0</v>
      </c>
      <c r="AE8409">
        <v>5.4938338690120005</v>
      </c>
    </row>
    <row r="8410" spans="1:31" x14ac:dyDescent="0.25">
      <c r="A8410">
        <v>1736637</v>
      </c>
      <c r="B8410">
        <v>1</v>
      </c>
      <c r="C8410" t="s">
        <v>80</v>
      </c>
      <c r="D8410" t="s">
        <v>96</v>
      </c>
      <c r="E8410" t="s">
        <v>131</v>
      </c>
      <c r="F8410" t="s">
        <v>23941</v>
      </c>
      <c r="G8410" t="s">
        <v>133</v>
      </c>
      <c r="H8410" t="s">
        <v>134</v>
      </c>
      <c r="I8410" t="s">
        <v>135</v>
      </c>
      <c r="J8410" t="s">
        <v>136</v>
      </c>
      <c r="K8410" t="s">
        <v>137</v>
      </c>
      <c r="L8410" t="s">
        <v>23942</v>
      </c>
      <c r="M8410" t="s">
        <v>23943</v>
      </c>
      <c r="N8410">
        <v>2.1858333330000002</v>
      </c>
      <c r="O8410">
        <v>0</v>
      </c>
      <c r="P8410">
        <v>1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1.8201042779234886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1.8201042779234886</v>
      </c>
    </row>
    <row r="8411" spans="1:31" x14ac:dyDescent="0.25">
      <c r="A8411">
        <v>1736345</v>
      </c>
      <c r="B8411">
        <v>1</v>
      </c>
      <c r="C8411" t="s">
        <v>80</v>
      </c>
      <c r="D8411" t="s">
        <v>97</v>
      </c>
      <c r="E8411" t="s">
        <v>171</v>
      </c>
      <c r="F8411" t="s">
        <v>23944</v>
      </c>
      <c r="G8411" t="s">
        <v>152</v>
      </c>
      <c r="H8411" t="s">
        <v>143</v>
      </c>
      <c r="I8411" t="s">
        <v>135</v>
      </c>
      <c r="J8411" t="s">
        <v>136</v>
      </c>
      <c r="K8411" t="s">
        <v>153</v>
      </c>
      <c r="L8411" t="s">
        <v>23945</v>
      </c>
      <c r="M8411" t="s">
        <v>23946</v>
      </c>
      <c r="N8411">
        <v>0.86027777699999997</v>
      </c>
      <c r="O8411">
        <v>0</v>
      </c>
      <c r="P8411">
        <v>68</v>
      </c>
      <c r="Q8411">
        <v>0</v>
      </c>
      <c r="R8411">
        <v>41</v>
      </c>
      <c r="S8411">
        <v>0</v>
      </c>
      <c r="T8411">
        <v>42</v>
      </c>
      <c r="U8411">
        <v>0</v>
      </c>
      <c r="V8411">
        <v>0</v>
      </c>
      <c r="W8411">
        <v>0</v>
      </c>
      <c r="X8411">
        <v>24.977185518576714</v>
      </c>
      <c r="Y8411">
        <v>0</v>
      </c>
      <c r="Z8411">
        <v>27.21353779853888</v>
      </c>
      <c r="AA8411">
        <v>0</v>
      </c>
      <c r="AB8411">
        <v>61.388324793904417</v>
      </c>
      <c r="AC8411">
        <v>0</v>
      </c>
      <c r="AD8411">
        <v>0</v>
      </c>
      <c r="AE8411">
        <v>113.57904811102001</v>
      </c>
    </row>
    <row r="8412" spans="1:31" x14ac:dyDescent="0.25">
      <c r="A8412">
        <v>1736723</v>
      </c>
      <c r="B8412">
        <v>1</v>
      </c>
      <c r="C8412" t="s">
        <v>80</v>
      </c>
      <c r="D8412" t="s">
        <v>105</v>
      </c>
      <c r="E8412" t="s">
        <v>160</v>
      </c>
      <c r="F8412" t="s">
        <v>23947</v>
      </c>
      <c r="G8412" t="s">
        <v>269</v>
      </c>
      <c r="H8412" t="s">
        <v>134</v>
      </c>
      <c r="I8412" t="s">
        <v>135</v>
      </c>
      <c r="J8412" t="s">
        <v>136</v>
      </c>
      <c r="K8412" t="s">
        <v>137</v>
      </c>
      <c r="L8412" t="s">
        <v>23948</v>
      </c>
      <c r="M8412" t="s">
        <v>23949</v>
      </c>
      <c r="N8412">
        <v>1.382777777</v>
      </c>
      <c r="O8412">
        <v>0</v>
      </c>
      <c r="P8412">
        <v>38</v>
      </c>
      <c r="Q8412">
        <v>0</v>
      </c>
      <c r="R8412">
        <v>0</v>
      </c>
      <c r="S8412">
        <v>0</v>
      </c>
      <c r="T8412">
        <v>1</v>
      </c>
      <c r="U8412">
        <v>0</v>
      </c>
      <c r="V8412">
        <v>0</v>
      </c>
      <c r="W8412">
        <v>0</v>
      </c>
      <c r="X8412">
        <v>13.058469326316461</v>
      </c>
      <c r="Y8412">
        <v>0</v>
      </c>
      <c r="Z8412">
        <v>0</v>
      </c>
      <c r="AA8412">
        <v>0</v>
      </c>
      <c r="AB8412">
        <v>0.21843250113511942</v>
      </c>
      <c r="AC8412">
        <v>0</v>
      </c>
      <c r="AD8412">
        <v>0</v>
      </c>
      <c r="AE8412">
        <v>13.27690182745158</v>
      </c>
    </row>
    <row r="8413" spans="1:31" x14ac:dyDescent="0.25">
      <c r="A8413">
        <v>1736428</v>
      </c>
      <c r="B8413">
        <v>1</v>
      </c>
      <c r="C8413" t="s">
        <v>80</v>
      </c>
      <c r="D8413" t="s">
        <v>85</v>
      </c>
      <c r="E8413" t="s">
        <v>131</v>
      </c>
      <c r="F8413" t="s">
        <v>23950</v>
      </c>
      <c r="G8413" t="s">
        <v>242</v>
      </c>
      <c r="H8413" t="s">
        <v>134</v>
      </c>
      <c r="I8413" t="s">
        <v>135</v>
      </c>
      <c r="J8413" t="s">
        <v>136</v>
      </c>
      <c r="K8413" t="s">
        <v>137</v>
      </c>
      <c r="L8413" t="s">
        <v>23951</v>
      </c>
      <c r="M8413" t="s">
        <v>23952</v>
      </c>
      <c r="N8413">
        <v>1.2627777769999999</v>
      </c>
      <c r="O8413">
        <v>0</v>
      </c>
      <c r="P8413">
        <v>5</v>
      </c>
      <c r="Q8413">
        <v>0</v>
      </c>
      <c r="R8413">
        <v>0</v>
      </c>
      <c r="S8413">
        <v>0</v>
      </c>
      <c r="T8413">
        <v>2</v>
      </c>
      <c r="U8413">
        <v>0</v>
      </c>
      <c r="V8413">
        <v>0</v>
      </c>
      <c r="W8413">
        <v>0</v>
      </c>
      <c r="X8413">
        <v>1.5433043970828086</v>
      </c>
      <c r="Y8413">
        <v>0</v>
      </c>
      <c r="Z8413">
        <v>0</v>
      </c>
      <c r="AA8413">
        <v>0</v>
      </c>
      <c r="AB8413">
        <v>0.96245438406706674</v>
      </c>
      <c r="AC8413">
        <v>0</v>
      </c>
      <c r="AD8413">
        <v>0</v>
      </c>
      <c r="AE8413">
        <v>2.5057587811498756</v>
      </c>
    </row>
    <row r="8414" spans="1:31" x14ac:dyDescent="0.25">
      <c r="A8414">
        <v>1736577</v>
      </c>
      <c r="B8414">
        <v>1</v>
      </c>
      <c r="C8414" t="s">
        <v>80</v>
      </c>
      <c r="D8414" t="s">
        <v>83</v>
      </c>
      <c r="E8414" t="s">
        <v>171</v>
      </c>
      <c r="F8414" t="s">
        <v>23953</v>
      </c>
      <c r="G8414" t="s">
        <v>1085</v>
      </c>
      <c r="H8414" t="s">
        <v>143</v>
      </c>
      <c r="I8414" t="s">
        <v>135</v>
      </c>
      <c r="J8414" t="s">
        <v>136</v>
      </c>
      <c r="K8414" t="s">
        <v>137</v>
      </c>
      <c r="L8414" t="s">
        <v>23954</v>
      </c>
      <c r="M8414" t="s">
        <v>23955</v>
      </c>
      <c r="N8414">
        <v>4.4047222220000002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1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72.122826901655543</v>
      </c>
      <c r="AD8414">
        <v>0</v>
      </c>
      <c r="AE8414">
        <v>72.122826901655543</v>
      </c>
    </row>
    <row r="8415" spans="1:31" x14ac:dyDescent="0.25">
      <c r="A8415">
        <v>1736574</v>
      </c>
      <c r="B8415">
        <v>1</v>
      </c>
      <c r="C8415" t="s">
        <v>80</v>
      </c>
      <c r="D8415" t="s">
        <v>93</v>
      </c>
      <c r="E8415" t="s">
        <v>140</v>
      </c>
      <c r="F8415" t="s">
        <v>23956</v>
      </c>
      <c r="G8415" t="s">
        <v>142</v>
      </c>
      <c r="H8415" t="s">
        <v>143</v>
      </c>
      <c r="I8415" t="s">
        <v>135</v>
      </c>
      <c r="J8415" t="s">
        <v>136</v>
      </c>
      <c r="K8415" t="s">
        <v>137</v>
      </c>
      <c r="L8415" t="s">
        <v>23957</v>
      </c>
      <c r="M8415" t="s">
        <v>23958</v>
      </c>
      <c r="N8415">
        <v>3.1891666660000002</v>
      </c>
      <c r="O8415">
        <v>0</v>
      </c>
      <c r="P8415">
        <v>196</v>
      </c>
      <c r="Q8415">
        <v>1</v>
      </c>
      <c r="R8415">
        <v>88</v>
      </c>
      <c r="S8415">
        <v>3</v>
      </c>
      <c r="T8415">
        <v>79</v>
      </c>
      <c r="U8415">
        <v>0</v>
      </c>
      <c r="V8415">
        <v>0</v>
      </c>
      <c r="W8415">
        <v>0</v>
      </c>
      <c r="X8415">
        <v>172.56725018005926</v>
      </c>
      <c r="Y8415">
        <v>14.460648784710836</v>
      </c>
      <c r="Z8415">
        <v>387.66856146212319</v>
      </c>
      <c r="AA8415">
        <v>34.857082814617883</v>
      </c>
      <c r="AB8415">
        <v>201.35347745092804</v>
      </c>
      <c r="AC8415">
        <v>0</v>
      </c>
      <c r="AD8415">
        <v>0</v>
      </c>
      <c r="AE8415">
        <v>810.90702069243923</v>
      </c>
    </row>
    <row r="8416" spans="1:31" x14ac:dyDescent="0.25">
      <c r="A8416">
        <v>1736199</v>
      </c>
      <c r="B8416">
        <v>1</v>
      </c>
      <c r="C8416" t="s">
        <v>80</v>
      </c>
      <c r="D8416" t="s">
        <v>103</v>
      </c>
      <c r="E8416" t="s">
        <v>171</v>
      </c>
      <c r="F8416" t="s">
        <v>23959</v>
      </c>
      <c r="G8416" t="s">
        <v>147</v>
      </c>
      <c r="H8416" t="s">
        <v>143</v>
      </c>
      <c r="I8416" t="s">
        <v>135</v>
      </c>
      <c r="J8416" t="s">
        <v>136</v>
      </c>
      <c r="K8416" t="s">
        <v>137</v>
      </c>
      <c r="L8416" t="s">
        <v>23960</v>
      </c>
      <c r="M8416" t="s">
        <v>23961</v>
      </c>
      <c r="N8416">
        <v>0.84</v>
      </c>
      <c r="O8416">
        <v>0</v>
      </c>
      <c r="P8416">
        <v>51</v>
      </c>
      <c r="Q8416">
        <v>0</v>
      </c>
      <c r="R8416">
        <v>15</v>
      </c>
      <c r="S8416">
        <v>0</v>
      </c>
      <c r="T8416">
        <v>9</v>
      </c>
      <c r="U8416">
        <v>0</v>
      </c>
      <c r="V8416">
        <v>0</v>
      </c>
      <c r="W8416">
        <v>0</v>
      </c>
      <c r="X8416">
        <v>10.01164696315889</v>
      </c>
      <c r="Y8416">
        <v>0</v>
      </c>
      <c r="Z8416">
        <v>8.7555313997431057</v>
      </c>
      <c r="AA8416">
        <v>0</v>
      </c>
      <c r="AB8416">
        <v>14.390562797808283</v>
      </c>
      <c r="AC8416">
        <v>0</v>
      </c>
      <c r="AD8416">
        <v>0</v>
      </c>
      <c r="AE8416">
        <v>33.157741160710273</v>
      </c>
    </row>
    <row r="8417" spans="1:31" x14ac:dyDescent="0.25">
      <c r="A8417">
        <v>1736497</v>
      </c>
      <c r="B8417">
        <v>1</v>
      </c>
      <c r="C8417" t="s">
        <v>80</v>
      </c>
      <c r="D8417" t="s">
        <v>85</v>
      </c>
      <c r="E8417" t="s">
        <v>131</v>
      </c>
      <c r="F8417" t="s">
        <v>23962</v>
      </c>
      <c r="G8417" t="s">
        <v>242</v>
      </c>
      <c r="H8417" t="s">
        <v>134</v>
      </c>
      <c r="I8417" t="s">
        <v>135</v>
      </c>
      <c r="J8417" t="s">
        <v>136</v>
      </c>
      <c r="K8417" t="s">
        <v>137</v>
      </c>
      <c r="L8417" t="s">
        <v>23963</v>
      </c>
      <c r="M8417" t="s">
        <v>23964</v>
      </c>
      <c r="N8417">
        <v>0.88388888799999998</v>
      </c>
      <c r="O8417">
        <v>0</v>
      </c>
      <c r="P8417">
        <v>10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1.763732347208633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1.763732347208633</v>
      </c>
    </row>
    <row r="8418" spans="1:31" x14ac:dyDescent="0.25">
      <c r="A8418">
        <v>1736746</v>
      </c>
      <c r="B8418">
        <v>1</v>
      </c>
      <c r="C8418" t="s">
        <v>81</v>
      </c>
      <c r="D8418" t="s">
        <v>119</v>
      </c>
      <c r="E8418" t="s">
        <v>140</v>
      </c>
      <c r="F8418" t="s">
        <v>23965</v>
      </c>
      <c r="G8418" t="s">
        <v>147</v>
      </c>
      <c r="H8418" t="s">
        <v>143</v>
      </c>
      <c r="I8418" t="s">
        <v>135</v>
      </c>
      <c r="J8418" t="s">
        <v>136</v>
      </c>
      <c r="K8418" t="s">
        <v>137</v>
      </c>
      <c r="L8418" t="s">
        <v>23966</v>
      </c>
      <c r="M8418" t="s">
        <v>23967</v>
      </c>
      <c r="N8418">
        <v>0.6</v>
      </c>
      <c r="O8418">
        <v>1</v>
      </c>
      <c r="P8418">
        <v>2571</v>
      </c>
      <c r="Q8418">
        <v>26</v>
      </c>
      <c r="R8418">
        <v>506</v>
      </c>
      <c r="S8418">
        <v>11</v>
      </c>
      <c r="T8418">
        <v>237</v>
      </c>
      <c r="U8418">
        <v>0</v>
      </c>
      <c r="V8418">
        <v>2</v>
      </c>
      <c r="W8418">
        <v>8.2856066924400007E-2</v>
      </c>
      <c r="X8418">
        <v>152.49317785718159</v>
      </c>
      <c r="Y8418">
        <v>4.1627660755320006</v>
      </c>
      <c r="Z8418">
        <v>23.8843547196564</v>
      </c>
      <c r="AA8418">
        <v>15.694689606714</v>
      </c>
      <c r="AB8418">
        <v>43.892733235986562</v>
      </c>
      <c r="AC8418">
        <v>0</v>
      </c>
      <c r="AD8418">
        <v>0.14959233799620003</v>
      </c>
      <c r="AE8418">
        <v>240.36016989999118</v>
      </c>
    </row>
    <row r="8419" spans="1:31" x14ac:dyDescent="0.25">
      <c r="A8419">
        <v>1736305</v>
      </c>
      <c r="B8419">
        <v>1</v>
      </c>
      <c r="C8419" t="s">
        <v>81</v>
      </c>
      <c r="D8419" t="s">
        <v>117</v>
      </c>
      <c r="E8419" t="s">
        <v>160</v>
      </c>
      <c r="F8419" t="s">
        <v>22619</v>
      </c>
      <c r="G8419" t="s">
        <v>152</v>
      </c>
      <c r="H8419" t="s">
        <v>134</v>
      </c>
      <c r="I8419" t="s">
        <v>135</v>
      </c>
      <c r="J8419" t="s">
        <v>136</v>
      </c>
      <c r="K8419" t="s">
        <v>153</v>
      </c>
      <c r="L8419" t="s">
        <v>23968</v>
      </c>
      <c r="M8419" t="s">
        <v>23969</v>
      </c>
      <c r="N8419">
        <v>7.6572100000000001</v>
      </c>
      <c r="O8419">
        <v>0</v>
      </c>
      <c r="P8419">
        <v>85</v>
      </c>
      <c r="Q8419">
        <v>0</v>
      </c>
      <c r="R8419">
        <v>0</v>
      </c>
      <c r="S8419">
        <v>0</v>
      </c>
      <c r="T8419">
        <v>3</v>
      </c>
      <c r="U8419">
        <v>0</v>
      </c>
      <c r="V8419">
        <v>0</v>
      </c>
      <c r="W8419">
        <v>0</v>
      </c>
      <c r="X8419">
        <v>38.800061405760715</v>
      </c>
      <c r="Y8419">
        <v>0</v>
      </c>
      <c r="Z8419">
        <v>0</v>
      </c>
      <c r="AA8419">
        <v>0</v>
      </c>
      <c r="AB8419">
        <v>4.6601103119886602</v>
      </c>
      <c r="AC8419">
        <v>0</v>
      </c>
      <c r="AD8419">
        <v>0</v>
      </c>
      <c r="AE8419">
        <v>43.460171717749375</v>
      </c>
    </row>
    <row r="8420" spans="1:31" x14ac:dyDescent="0.25">
      <c r="A8420">
        <v>1736454</v>
      </c>
      <c r="B8420">
        <v>1</v>
      </c>
      <c r="C8420" t="s">
        <v>80</v>
      </c>
      <c r="D8420" t="s">
        <v>93</v>
      </c>
      <c r="E8420" t="s">
        <v>140</v>
      </c>
      <c r="F8420" t="s">
        <v>6682</v>
      </c>
      <c r="G8420" t="s">
        <v>147</v>
      </c>
      <c r="H8420" t="s">
        <v>143</v>
      </c>
      <c r="I8420" t="s">
        <v>135</v>
      </c>
      <c r="J8420" t="s">
        <v>136</v>
      </c>
      <c r="K8420" t="s">
        <v>137</v>
      </c>
      <c r="L8420" t="s">
        <v>23970</v>
      </c>
      <c r="M8420" t="s">
        <v>23971</v>
      </c>
      <c r="N8420">
        <v>0.56999999999999995</v>
      </c>
      <c r="O8420">
        <v>0</v>
      </c>
      <c r="P8420">
        <v>1001</v>
      </c>
      <c r="Q8420">
        <v>0</v>
      </c>
      <c r="R8420">
        <v>84</v>
      </c>
      <c r="S8420">
        <v>0</v>
      </c>
      <c r="T8420">
        <v>175</v>
      </c>
      <c r="U8420">
        <v>0</v>
      </c>
      <c r="V8420">
        <v>1</v>
      </c>
      <c r="W8420">
        <v>0</v>
      </c>
      <c r="X8420">
        <v>91.054580213534635</v>
      </c>
      <c r="Y8420">
        <v>0</v>
      </c>
      <c r="Z8420">
        <v>16.9194269230712</v>
      </c>
      <c r="AA8420">
        <v>0</v>
      </c>
      <c r="AB8420">
        <v>64.469333181615923</v>
      </c>
      <c r="AC8420">
        <v>0</v>
      </c>
      <c r="AD8420">
        <v>10.673853868559734</v>
      </c>
      <c r="AE8420">
        <v>183.11719418678152</v>
      </c>
    </row>
    <row r="8421" spans="1:31" x14ac:dyDescent="0.25">
      <c r="A8421">
        <v>1736703</v>
      </c>
      <c r="B8421">
        <v>1</v>
      </c>
      <c r="C8421" t="s">
        <v>81</v>
      </c>
      <c r="D8421" t="s">
        <v>113</v>
      </c>
      <c r="E8421" t="s">
        <v>131</v>
      </c>
      <c r="F8421" t="s">
        <v>23972</v>
      </c>
      <c r="G8421" t="s">
        <v>133</v>
      </c>
      <c r="H8421" t="s">
        <v>134</v>
      </c>
      <c r="I8421" t="s">
        <v>135</v>
      </c>
      <c r="J8421" t="s">
        <v>136</v>
      </c>
      <c r="K8421" t="s">
        <v>137</v>
      </c>
      <c r="L8421" t="s">
        <v>23973</v>
      </c>
      <c r="M8421" t="s">
        <v>23974</v>
      </c>
      <c r="N8421">
        <v>1.0525</v>
      </c>
      <c r="O8421">
        <v>0</v>
      </c>
      <c r="P8421">
        <v>1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0.14582243645819254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0.14582243645819254</v>
      </c>
    </row>
    <row r="8422" spans="1:31" x14ac:dyDescent="0.25">
      <c r="A8422">
        <v>1736657</v>
      </c>
      <c r="B8422">
        <v>1</v>
      </c>
      <c r="C8422" t="s">
        <v>80</v>
      </c>
      <c r="D8422" t="s">
        <v>97</v>
      </c>
      <c r="E8422" t="s">
        <v>150</v>
      </c>
      <c r="F8422" t="s">
        <v>1622</v>
      </c>
      <c r="G8422" t="s">
        <v>12286</v>
      </c>
      <c r="H8422" t="s">
        <v>134</v>
      </c>
      <c r="I8422" t="s">
        <v>135</v>
      </c>
      <c r="J8422" t="s">
        <v>136</v>
      </c>
      <c r="K8422" t="s">
        <v>137</v>
      </c>
      <c r="L8422" t="s">
        <v>23975</v>
      </c>
      <c r="M8422" t="s">
        <v>23976</v>
      </c>
      <c r="N8422">
        <v>1.4111111110000001</v>
      </c>
      <c r="O8422">
        <v>0</v>
      </c>
      <c r="P8422">
        <v>247</v>
      </c>
      <c r="Q8422">
        <v>0</v>
      </c>
      <c r="R8422">
        <v>13</v>
      </c>
      <c r="S8422">
        <v>0</v>
      </c>
      <c r="T8422">
        <v>51</v>
      </c>
      <c r="U8422">
        <v>0</v>
      </c>
      <c r="V8422">
        <v>0</v>
      </c>
      <c r="W8422">
        <v>0</v>
      </c>
      <c r="X8422">
        <v>110.71160470910971</v>
      </c>
      <c r="Y8422">
        <v>0</v>
      </c>
      <c r="Z8422">
        <v>2.6037652308558004</v>
      </c>
      <c r="AA8422">
        <v>0</v>
      </c>
      <c r="AB8422">
        <v>41.357908199578993</v>
      </c>
      <c r="AC8422">
        <v>0</v>
      </c>
      <c r="AD8422">
        <v>0</v>
      </c>
      <c r="AE8422">
        <v>154.67327813954449</v>
      </c>
    </row>
    <row r="8423" spans="1:31" x14ac:dyDescent="0.25">
      <c r="A8423">
        <v>1736448</v>
      </c>
      <c r="B8423">
        <v>1</v>
      </c>
      <c r="C8423" t="s">
        <v>80</v>
      </c>
      <c r="D8423" t="s">
        <v>84</v>
      </c>
      <c r="E8423" t="s">
        <v>160</v>
      </c>
      <c r="F8423" t="s">
        <v>23977</v>
      </c>
      <c r="G8423" t="s">
        <v>429</v>
      </c>
      <c r="H8423" t="s">
        <v>134</v>
      </c>
      <c r="I8423" t="s">
        <v>135</v>
      </c>
      <c r="J8423" t="s">
        <v>136</v>
      </c>
      <c r="K8423" t="s">
        <v>137</v>
      </c>
      <c r="L8423" t="s">
        <v>23978</v>
      </c>
      <c r="M8423" t="s">
        <v>23979</v>
      </c>
      <c r="N8423">
        <v>4.000277777</v>
      </c>
      <c r="O8423">
        <v>0</v>
      </c>
      <c r="P8423">
        <v>147</v>
      </c>
      <c r="Q8423">
        <v>0</v>
      </c>
      <c r="R8423">
        <v>0</v>
      </c>
      <c r="S8423">
        <v>0</v>
      </c>
      <c r="T8423">
        <v>5</v>
      </c>
      <c r="U8423">
        <v>0</v>
      </c>
      <c r="V8423">
        <v>0</v>
      </c>
      <c r="W8423">
        <v>0</v>
      </c>
      <c r="X8423">
        <v>132.93187816089088</v>
      </c>
      <c r="Y8423">
        <v>0</v>
      </c>
      <c r="Z8423">
        <v>0</v>
      </c>
      <c r="AA8423">
        <v>0</v>
      </c>
      <c r="AB8423">
        <v>55.559596807315494</v>
      </c>
      <c r="AC8423">
        <v>0</v>
      </c>
      <c r="AD8423">
        <v>0</v>
      </c>
      <c r="AE8423">
        <v>188.49147496820638</v>
      </c>
    </row>
    <row r="8424" spans="1:31" x14ac:dyDescent="0.25">
      <c r="A8424">
        <v>1736640</v>
      </c>
      <c r="B8424">
        <v>1</v>
      </c>
      <c r="C8424" t="s">
        <v>80</v>
      </c>
      <c r="D8424" t="s">
        <v>83</v>
      </c>
      <c r="E8424" t="s">
        <v>131</v>
      </c>
      <c r="F8424" t="s">
        <v>23980</v>
      </c>
      <c r="G8424" t="s">
        <v>242</v>
      </c>
      <c r="H8424" t="s">
        <v>134</v>
      </c>
      <c r="I8424" t="s">
        <v>135</v>
      </c>
      <c r="J8424" t="s">
        <v>136</v>
      </c>
      <c r="K8424" t="s">
        <v>137</v>
      </c>
      <c r="L8424" t="s">
        <v>23981</v>
      </c>
      <c r="M8424" t="s">
        <v>23982</v>
      </c>
      <c r="N8424">
        <v>1.176666666</v>
      </c>
      <c r="O8424">
        <v>0</v>
      </c>
      <c r="P8424">
        <v>1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0.33472988636008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0.33472988636008</v>
      </c>
    </row>
    <row r="8425" spans="1:31" x14ac:dyDescent="0.25">
      <c r="A8425">
        <v>1736225</v>
      </c>
      <c r="B8425">
        <v>1</v>
      </c>
      <c r="C8425" t="s">
        <v>80</v>
      </c>
      <c r="D8425" t="s">
        <v>99</v>
      </c>
      <c r="E8425" t="s">
        <v>131</v>
      </c>
      <c r="F8425" t="s">
        <v>23983</v>
      </c>
      <c r="G8425" t="s">
        <v>242</v>
      </c>
      <c r="H8425" t="s">
        <v>134</v>
      </c>
      <c r="I8425" t="s">
        <v>135</v>
      </c>
      <c r="J8425" t="s">
        <v>136</v>
      </c>
      <c r="K8425" t="s">
        <v>137</v>
      </c>
      <c r="L8425" t="s">
        <v>23984</v>
      </c>
      <c r="M8425" t="s">
        <v>23985</v>
      </c>
      <c r="N8425">
        <v>7.8927777770000001</v>
      </c>
      <c r="O8425">
        <v>0</v>
      </c>
      <c r="P8425">
        <v>1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0.56311935158325332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0.56311935158325332</v>
      </c>
    </row>
    <row r="8426" spans="1:31" x14ac:dyDescent="0.25">
      <c r="A8426">
        <v>1736726</v>
      </c>
      <c r="B8426">
        <v>1</v>
      </c>
      <c r="C8426" t="s">
        <v>80</v>
      </c>
      <c r="D8426" t="s">
        <v>100</v>
      </c>
      <c r="E8426" t="s">
        <v>131</v>
      </c>
      <c r="F8426" t="s">
        <v>23986</v>
      </c>
      <c r="G8426" t="s">
        <v>133</v>
      </c>
      <c r="H8426" t="s">
        <v>134</v>
      </c>
      <c r="I8426" t="s">
        <v>135</v>
      </c>
      <c r="J8426" t="s">
        <v>136</v>
      </c>
      <c r="K8426" t="s">
        <v>137</v>
      </c>
      <c r="L8426" t="s">
        <v>23987</v>
      </c>
      <c r="M8426" t="s">
        <v>23988</v>
      </c>
      <c r="N8426">
        <v>2.5477777769999999</v>
      </c>
      <c r="O8426">
        <v>0</v>
      </c>
      <c r="P8426">
        <v>1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0.51890304468558335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0.51890304468558335</v>
      </c>
    </row>
    <row r="8427" spans="1:31" x14ac:dyDescent="0.25">
      <c r="A8427">
        <v>1736431</v>
      </c>
      <c r="B8427">
        <v>1</v>
      </c>
      <c r="C8427" t="s">
        <v>80</v>
      </c>
      <c r="D8427" t="s">
        <v>105</v>
      </c>
      <c r="E8427" t="s">
        <v>160</v>
      </c>
      <c r="F8427" t="s">
        <v>23989</v>
      </c>
      <c r="G8427" t="s">
        <v>162</v>
      </c>
      <c r="H8427" t="s">
        <v>134</v>
      </c>
      <c r="I8427" t="s">
        <v>135</v>
      </c>
      <c r="J8427" t="s">
        <v>136</v>
      </c>
      <c r="K8427" t="s">
        <v>137</v>
      </c>
      <c r="L8427" t="s">
        <v>23990</v>
      </c>
      <c r="M8427" t="s">
        <v>23991</v>
      </c>
      <c r="N8427">
        <v>1.4269444440000001</v>
      </c>
      <c r="O8427">
        <v>0</v>
      </c>
      <c r="P8427">
        <v>82</v>
      </c>
      <c r="Q8427">
        <v>0</v>
      </c>
      <c r="R8427">
        <v>5</v>
      </c>
      <c r="S8427">
        <v>0</v>
      </c>
      <c r="T8427">
        <v>5</v>
      </c>
      <c r="U8427">
        <v>0</v>
      </c>
      <c r="V8427">
        <v>0</v>
      </c>
      <c r="W8427">
        <v>0</v>
      </c>
      <c r="X8427">
        <v>30.257698777908828</v>
      </c>
      <c r="Y8427">
        <v>0</v>
      </c>
      <c r="Z8427">
        <v>0.16179591147907108</v>
      </c>
      <c r="AA8427">
        <v>0</v>
      </c>
      <c r="AB8427">
        <v>6.5671119383847385</v>
      </c>
      <c r="AC8427">
        <v>0</v>
      </c>
      <c r="AD8427">
        <v>0</v>
      </c>
      <c r="AE8427">
        <v>36.986606627772638</v>
      </c>
    </row>
    <row r="8428" spans="1:31" x14ac:dyDescent="0.25">
      <c r="A8428">
        <v>1736185</v>
      </c>
      <c r="B8428">
        <v>1</v>
      </c>
      <c r="C8428" t="s">
        <v>81</v>
      </c>
      <c r="D8428" t="s">
        <v>112</v>
      </c>
      <c r="E8428" t="s">
        <v>171</v>
      </c>
      <c r="F8428" t="s">
        <v>23992</v>
      </c>
      <c r="G8428" t="s">
        <v>147</v>
      </c>
      <c r="H8428" t="s">
        <v>143</v>
      </c>
      <c r="I8428" t="s">
        <v>135</v>
      </c>
      <c r="J8428" t="s">
        <v>136</v>
      </c>
      <c r="K8428" t="s">
        <v>137</v>
      </c>
      <c r="L8428" t="s">
        <v>23993</v>
      </c>
      <c r="M8428" t="s">
        <v>23994</v>
      </c>
      <c r="N8428">
        <v>0.74361111099999999</v>
      </c>
      <c r="O8428">
        <v>0</v>
      </c>
      <c r="P8428">
        <v>55</v>
      </c>
      <c r="Q8428">
        <v>0</v>
      </c>
      <c r="R8428">
        <v>39</v>
      </c>
      <c r="S8428">
        <v>0</v>
      </c>
      <c r="T8428">
        <v>1</v>
      </c>
      <c r="U8428">
        <v>0</v>
      </c>
      <c r="V8428">
        <v>0</v>
      </c>
      <c r="W8428">
        <v>0</v>
      </c>
      <c r="X8428">
        <v>1.8742289174683797</v>
      </c>
      <c r="Y8428">
        <v>0</v>
      </c>
      <c r="Z8428">
        <v>1.5375091636900007</v>
      </c>
      <c r="AA8428">
        <v>0</v>
      </c>
      <c r="AB8428">
        <v>8.3557979945513114</v>
      </c>
      <c r="AC8428">
        <v>0</v>
      </c>
      <c r="AD8428">
        <v>0</v>
      </c>
      <c r="AE8428">
        <v>11.767536075709693</v>
      </c>
    </row>
    <row r="8429" spans="1:31" x14ac:dyDescent="0.25">
      <c r="A8429">
        <v>1736285</v>
      </c>
      <c r="B8429">
        <v>1</v>
      </c>
      <c r="C8429" t="s">
        <v>80</v>
      </c>
      <c r="D8429" t="s">
        <v>84</v>
      </c>
      <c r="E8429" t="s">
        <v>160</v>
      </c>
      <c r="F8429" t="s">
        <v>23995</v>
      </c>
      <c r="G8429" t="s">
        <v>162</v>
      </c>
      <c r="H8429" t="s">
        <v>134</v>
      </c>
      <c r="I8429" t="s">
        <v>135</v>
      </c>
      <c r="J8429" t="s">
        <v>136</v>
      </c>
      <c r="K8429" t="s">
        <v>137</v>
      </c>
      <c r="L8429" t="s">
        <v>23996</v>
      </c>
      <c r="M8429" t="s">
        <v>23997</v>
      </c>
      <c r="N8429">
        <v>2.3338888880000002</v>
      </c>
      <c r="O8429">
        <v>0</v>
      </c>
      <c r="P8429">
        <v>269</v>
      </c>
      <c r="Q8429">
        <v>0</v>
      </c>
      <c r="R8429">
        <v>0</v>
      </c>
      <c r="S8429">
        <v>0</v>
      </c>
      <c r="T8429">
        <v>13</v>
      </c>
      <c r="U8429">
        <v>0</v>
      </c>
      <c r="V8429">
        <v>0</v>
      </c>
      <c r="W8429">
        <v>0</v>
      </c>
      <c r="X8429">
        <v>191.09221356900386</v>
      </c>
      <c r="Y8429">
        <v>0</v>
      </c>
      <c r="Z8429">
        <v>0</v>
      </c>
      <c r="AA8429">
        <v>0</v>
      </c>
      <c r="AB8429">
        <v>27.408655620392967</v>
      </c>
      <c r="AC8429">
        <v>0</v>
      </c>
      <c r="AD8429">
        <v>0</v>
      </c>
      <c r="AE8429">
        <v>218.50086918939684</v>
      </c>
    </row>
    <row r="8430" spans="1:31" x14ac:dyDescent="0.25">
      <c r="A8430">
        <v>1736222</v>
      </c>
      <c r="B8430">
        <v>1</v>
      </c>
      <c r="C8430" t="s">
        <v>80</v>
      </c>
      <c r="D8430" t="s">
        <v>86</v>
      </c>
      <c r="E8430" t="s">
        <v>150</v>
      </c>
      <c r="F8430" t="s">
        <v>23998</v>
      </c>
      <c r="G8430" t="s">
        <v>173</v>
      </c>
      <c r="H8430" t="s">
        <v>134</v>
      </c>
      <c r="I8430" t="s">
        <v>135</v>
      </c>
      <c r="J8430" t="s">
        <v>136</v>
      </c>
      <c r="K8430" t="s">
        <v>153</v>
      </c>
      <c r="L8430" t="s">
        <v>23999</v>
      </c>
      <c r="M8430" t="s">
        <v>24000</v>
      </c>
      <c r="N8430">
        <v>8.4107397220000006</v>
      </c>
      <c r="O8430">
        <v>0</v>
      </c>
      <c r="P8430">
        <v>203</v>
      </c>
      <c r="Q8430">
        <v>0</v>
      </c>
      <c r="R8430">
        <v>1</v>
      </c>
      <c r="S8430">
        <v>0</v>
      </c>
      <c r="T8430">
        <v>15</v>
      </c>
      <c r="U8430">
        <v>0</v>
      </c>
      <c r="V8430">
        <v>0</v>
      </c>
      <c r="W8430">
        <v>0</v>
      </c>
      <c r="X8430">
        <v>1090.1955214088168</v>
      </c>
      <c r="Y8430">
        <v>0</v>
      </c>
      <c r="Z8430">
        <v>3.3743671158620842E-2</v>
      </c>
      <c r="AA8430">
        <v>0</v>
      </c>
      <c r="AB8430">
        <v>149.94467083950599</v>
      </c>
      <c r="AC8430">
        <v>0</v>
      </c>
      <c r="AD8430">
        <v>0</v>
      </c>
      <c r="AE8430">
        <v>1240.1739359194814</v>
      </c>
    </row>
    <row r="8431" spans="1:31" x14ac:dyDescent="0.25">
      <c r="A8431">
        <v>1736743</v>
      </c>
      <c r="B8431">
        <v>1</v>
      </c>
      <c r="C8431" t="s">
        <v>80</v>
      </c>
      <c r="D8431" t="s">
        <v>93</v>
      </c>
      <c r="E8431" t="s">
        <v>160</v>
      </c>
      <c r="F8431" t="s">
        <v>24001</v>
      </c>
      <c r="G8431" t="s">
        <v>326</v>
      </c>
      <c r="H8431" t="s">
        <v>134</v>
      </c>
      <c r="I8431" t="s">
        <v>135</v>
      </c>
      <c r="J8431" t="s">
        <v>136</v>
      </c>
      <c r="K8431" t="s">
        <v>137</v>
      </c>
      <c r="L8431" t="s">
        <v>24002</v>
      </c>
      <c r="M8431" t="s">
        <v>24003</v>
      </c>
      <c r="N8431">
        <v>2.5552777770000001</v>
      </c>
      <c r="O8431">
        <v>0</v>
      </c>
      <c r="P8431">
        <v>11</v>
      </c>
      <c r="Q8431">
        <v>0</v>
      </c>
      <c r="R8431">
        <v>5</v>
      </c>
      <c r="S8431">
        <v>0</v>
      </c>
      <c r="T8431">
        <v>2</v>
      </c>
      <c r="U8431">
        <v>0</v>
      </c>
      <c r="V8431">
        <v>0</v>
      </c>
      <c r="W8431">
        <v>0</v>
      </c>
      <c r="X8431">
        <v>14.357582988243557</v>
      </c>
      <c r="Y8431">
        <v>0</v>
      </c>
      <c r="Z8431">
        <v>10.14607843155207</v>
      </c>
      <c r="AA8431">
        <v>0</v>
      </c>
      <c r="AB8431">
        <v>4.523711977026367</v>
      </c>
      <c r="AC8431">
        <v>0</v>
      </c>
      <c r="AD8431">
        <v>0</v>
      </c>
      <c r="AE8431">
        <v>29.027373396821993</v>
      </c>
    </row>
    <row r="8432" spans="1:31" x14ac:dyDescent="0.25">
      <c r="A8432">
        <v>1736308</v>
      </c>
      <c r="B8432">
        <v>1</v>
      </c>
      <c r="C8432" t="s">
        <v>80</v>
      </c>
      <c r="D8432" t="s">
        <v>107</v>
      </c>
      <c r="E8432" t="s">
        <v>131</v>
      </c>
      <c r="F8432" t="s">
        <v>24004</v>
      </c>
      <c r="G8432" t="s">
        <v>133</v>
      </c>
      <c r="H8432" t="s">
        <v>134</v>
      </c>
      <c r="I8432" t="s">
        <v>135</v>
      </c>
      <c r="J8432" t="s">
        <v>136</v>
      </c>
      <c r="K8432" t="s">
        <v>137</v>
      </c>
      <c r="L8432" t="s">
        <v>24005</v>
      </c>
      <c r="M8432" t="s">
        <v>24006</v>
      </c>
      <c r="N8432">
        <v>1.8063888880000001</v>
      </c>
      <c r="O8432">
        <v>0</v>
      </c>
      <c r="P8432">
        <v>1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5.1344665449805552E-2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5.1344665449805552E-2</v>
      </c>
    </row>
    <row r="8433" spans="1:31" x14ac:dyDescent="0.25">
      <c r="A8433">
        <v>1736365</v>
      </c>
      <c r="B8433">
        <v>1</v>
      </c>
      <c r="C8433" t="s">
        <v>81</v>
      </c>
      <c r="D8433" t="s">
        <v>118</v>
      </c>
      <c r="E8433" t="s">
        <v>189</v>
      </c>
      <c r="F8433" t="s">
        <v>24007</v>
      </c>
      <c r="G8433" t="s">
        <v>173</v>
      </c>
      <c r="H8433" t="s">
        <v>143</v>
      </c>
      <c r="I8433" t="s">
        <v>135</v>
      </c>
      <c r="J8433" t="s">
        <v>136</v>
      </c>
      <c r="K8433" t="s">
        <v>153</v>
      </c>
      <c r="L8433" t="s">
        <v>24008</v>
      </c>
      <c r="M8433" t="s">
        <v>24009</v>
      </c>
      <c r="N8433">
        <v>0.79277777699999996</v>
      </c>
      <c r="O8433">
        <v>1</v>
      </c>
      <c r="P8433">
        <v>0</v>
      </c>
      <c r="Q8433">
        <v>30</v>
      </c>
      <c r="R8433">
        <v>0</v>
      </c>
      <c r="S8433">
        <v>5</v>
      </c>
      <c r="T8433">
        <v>0</v>
      </c>
      <c r="U8433">
        <v>2</v>
      </c>
      <c r="V8433">
        <v>0</v>
      </c>
      <c r="W8433">
        <v>0.25396595964230889</v>
      </c>
      <c r="X8433">
        <v>0</v>
      </c>
      <c r="Y8433">
        <v>22.164242651981866</v>
      </c>
      <c r="Z8433">
        <v>0</v>
      </c>
      <c r="AA8433">
        <v>32.30734679518558</v>
      </c>
      <c r="AB8433">
        <v>0</v>
      </c>
      <c r="AC8433">
        <v>18.650914760887705</v>
      </c>
      <c r="AD8433">
        <v>0</v>
      </c>
      <c r="AE8433">
        <v>73.376470167697462</v>
      </c>
    </row>
    <row r="8434" spans="1:31" x14ac:dyDescent="0.25">
      <c r="A8434">
        <v>1736414</v>
      </c>
      <c r="B8434">
        <v>1</v>
      </c>
      <c r="C8434" t="s">
        <v>80</v>
      </c>
      <c r="D8434" t="s">
        <v>88</v>
      </c>
      <c r="E8434" t="s">
        <v>131</v>
      </c>
      <c r="F8434" t="s">
        <v>24010</v>
      </c>
      <c r="G8434" t="s">
        <v>242</v>
      </c>
      <c r="H8434" t="s">
        <v>134</v>
      </c>
      <c r="I8434" t="s">
        <v>135</v>
      </c>
      <c r="J8434" t="s">
        <v>136</v>
      </c>
      <c r="K8434" t="s">
        <v>137</v>
      </c>
      <c r="L8434" t="s">
        <v>24011</v>
      </c>
      <c r="M8434" t="s">
        <v>24012</v>
      </c>
      <c r="N8434">
        <v>0.88833333299999995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28</v>
      </c>
      <c r="U8434">
        <v>0</v>
      </c>
      <c r="V8434">
        <v>1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26.085383681525407</v>
      </c>
      <c r="AC8434">
        <v>0</v>
      </c>
      <c r="AD8434">
        <v>60.456789571988239</v>
      </c>
      <c r="AE8434">
        <v>86.542173253513653</v>
      </c>
    </row>
    <row r="8435" spans="1:31" x14ac:dyDescent="0.25">
      <c r="A8435">
        <v>1736451</v>
      </c>
      <c r="B8435">
        <v>1</v>
      </c>
      <c r="C8435" t="s">
        <v>81</v>
      </c>
      <c r="D8435" t="s">
        <v>112</v>
      </c>
      <c r="E8435" t="s">
        <v>160</v>
      </c>
      <c r="F8435" t="s">
        <v>24013</v>
      </c>
      <c r="G8435" t="s">
        <v>162</v>
      </c>
      <c r="H8435" t="s">
        <v>134</v>
      </c>
      <c r="I8435" t="s">
        <v>135</v>
      </c>
      <c r="J8435" t="s">
        <v>136</v>
      </c>
      <c r="K8435" t="s">
        <v>137</v>
      </c>
      <c r="L8435" t="s">
        <v>24014</v>
      </c>
      <c r="M8435" t="s">
        <v>24015</v>
      </c>
      <c r="N8435">
        <v>6.2913888880000002</v>
      </c>
      <c r="O8435">
        <v>0</v>
      </c>
      <c r="P8435">
        <v>7</v>
      </c>
      <c r="Q8435">
        <v>0</v>
      </c>
      <c r="R8435">
        <v>2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0.641659626206739</v>
      </c>
      <c r="Y8435">
        <v>0</v>
      </c>
      <c r="Z8435">
        <v>0.71199682771526851</v>
      </c>
      <c r="AA8435">
        <v>0</v>
      </c>
      <c r="AB8435">
        <v>0</v>
      </c>
      <c r="AC8435">
        <v>0</v>
      </c>
      <c r="AD8435">
        <v>0</v>
      </c>
      <c r="AE8435">
        <v>1.3536564539220075</v>
      </c>
    </row>
    <row r="8436" spans="1:31" x14ac:dyDescent="0.25">
      <c r="A8436">
        <v>1736408</v>
      </c>
      <c r="B8436">
        <v>1</v>
      </c>
      <c r="C8436" t="s">
        <v>80</v>
      </c>
      <c r="D8436" t="s">
        <v>93</v>
      </c>
      <c r="E8436" t="s">
        <v>160</v>
      </c>
      <c r="F8436" t="s">
        <v>21933</v>
      </c>
      <c r="G8436" t="s">
        <v>162</v>
      </c>
      <c r="H8436" t="s">
        <v>134</v>
      </c>
      <c r="I8436" t="s">
        <v>135</v>
      </c>
      <c r="J8436" t="s">
        <v>136</v>
      </c>
      <c r="K8436" t="s">
        <v>137</v>
      </c>
      <c r="L8436" t="s">
        <v>24016</v>
      </c>
      <c r="M8436" t="s">
        <v>24017</v>
      </c>
      <c r="N8436">
        <v>5.1477777769999999</v>
      </c>
      <c r="O8436">
        <v>0</v>
      </c>
      <c r="P8436">
        <v>32</v>
      </c>
      <c r="Q8436">
        <v>0</v>
      </c>
      <c r="R8436">
        <v>0</v>
      </c>
      <c r="S8436">
        <v>0</v>
      </c>
      <c r="T8436">
        <v>2</v>
      </c>
      <c r="U8436">
        <v>0</v>
      </c>
      <c r="V8436">
        <v>0</v>
      </c>
      <c r="W8436">
        <v>0</v>
      </c>
      <c r="X8436">
        <v>9.1313936720057693</v>
      </c>
      <c r="Y8436">
        <v>0</v>
      </c>
      <c r="Z8436">
        <v>0</v>
      </c>
      <c r="AA8436">
        <v>0</v>
      </c>
      <c r="AB8436">
        <v>4.2292921978181113</v>
      </c>
      <c r="AC8436">
        <v>0</v>
      </c>
      <c r="AD8436">
        <v>0</v>
      </c>
      <c r="AE8436">
        <v>13.360685869823881</v>
      </c>
    </row>
    <row r="8437" spans="1:31" x14ac:dyDescent="0.25">
      <c r="A8437">
        <v>1736729</v>
      </c>
      <c r="B8437">
        <v>1</v>
      </c>
      <c r="C8437" t="s">
        <v>80</v>
      </c>
      <c r="D8437" t="s">
        <v>97</v>
      </c>
      <c r="E8437" t="s">
        <v>160</v>
      </c>
      <c r="F8437" t="s">
        <v>22239</v>
      </c>
      <c r="G8437" t="s">
        <v>2913</v>
      </c>
      <c r="H8437" t="s">
        <v>134</v>
      </c>
      <c r="I8437" t="s">
        <v>135</v>
      </c>
      <c r="J8437" t="s">
        <v>136</v>
      </c>
      <c r="K8437" t="s">
        <v>137</v>
      </c>
      <c r="L8437" t="s">
        <v>24018</v>
      </c>
      <c r="M8437" t="s">
        <v>24019</v>
      </c>
      <c r="N8437">
        <v>1.4541666660000001</v>
      </c>
      <c r="O8437">
        <v>0</v>
      </c>
      <c r="P8437">
        <v>3</v>
      </c>
      <c r="Q8437">
        <v>0</v>
      </c>
      <c r="R8437">
        <v>0</v>
      </c>
      <c r="S8437">
        <v>0</v>
      </c>
      <c r="T8437">
        <v>6</v>
      </c>
      <c r="U8437">
        <v>0</v>
      </c>
      <c r="V8437">
        <v>0</v>
      </c>
      <c r="W8437">
        <v>0</v>
      </c>
      <c r="X8437">
        <v>0.68789015361447237</v>
      </c>
      <c r="Y8437">
        <v>0</v>
      </c>
      <c r="Z8437">
        <v>0</v>
      </c>
      <c r="AA8437">
        <v>0</v>
      </c>
      <c r="AB8437">
        <v>2.1475768767611756</v>
      </c>
      <c r="AC8437">
        <v>0</v>
      </c>
      <c r="AD8437">
        <v>0</v>
      </c>
      <c r="AE8437">
        <v>2.8354670303756482</v>
      </c>
    </row>
    <row r="8438" spans="1:31" x14ac:dyDescent="0.25">
      <c r="A8438">
        <v>1736706</v>
      </c>
      <c r="B8438">
        <v>1</v>
      </c>
      <c r="C8438" t="s">
        <v>81</v>
      </c>
      <c r="D8438" t="s">
        <v>123</v>
      </c>
      <c r="E8438" t="s">
        <v>150</v>
      </c>
      <c r="F8438" t="s">
        <v>24020</v>
      </c>
      <c r="G8438" t="s">
        <v>429</v>
      </c>
      <c r="H8438" t="s">
        <v>134</v>
      </c>
      <c r="I8438" t="s">
        <v>135</v>
      </c>
      <c r="J8438" t="s">
        <v>136</v>
      </c>
      <c r="K8438" t="s">
        <v>137</v>
      </c>
      <c r="L8438" t="s">
        <v>24021</v>
      </c>
      <c r="M8438" t="s">
        <v>24022</v>
      </c>
      <c r="N8438">
        <v>0.94861111099999995</v>
      </c>
      <c r="O8438">
        <v>0</v>
      </c>
      <c r="P8438">
        <v>65</v>
      </c>
      <c r="Q8438">
        <v>0</v>
      </c>
      <c r="R8438">
        <v>18</v>
      </c>
      <c r="S8438">
        <v>0</v>
      </c>
      <c r="T8438">
        <v>10</v>
      </c>
      <c r="U8438">
        <v>0</v>
      </c>
      <c r="V8438">
        <v>0</v>
      </c>
      <c r="W8438">
        <v>0</v>
      </c>
      <c r="X8438">
        <v>6.5306324051586859</v>
      </c>
      <c r="Y8438">
        <v>0</v>
      </c>
      <c r="Z8438">
        <v>4.2210706467137911</v>
      </c>
      <c r="AA8438">
        <v>0</v>
      </c>
      <c r="AB8438">
        <v>4.5459282057780248</v>
      </c>
      <c r="AC8438">
        <v>0</v>
      </c>
      <c r="AD8438">
        <v>0</v>
      </c>
      <c r="AE8438">
        <v>15.297631257650501</v>
      </c>
    </row>
    <row r="8439" spans="1:31" x14ac:dyDescent="0.25">
      <c r="A8439">
        <v>1736566</v>
      </c>
      <c r="B8439">
        <v>1</v>
      </c>
      <c r="C8439" t="s">
        <v>80</v>
      </c>
      <c r="D8439" t="s">
        <v>93</v>
      </c>
      <c r="E8439" t="s">
        <v>160</v>
      </c>
      <c r="F8439" t="s">
        <v>24023</v>
      </c>
      <c r="G8439" t="s">
        <v>162</v>
      </c>
      <c r="H8439" t="s">
        <v>134</v>
      </c>
      <c r="I8439" t="s">
        <v>135</v>
      </c>
      <c r="J8439" t="s">
        <v>136</v>
      </c>
      <c r="K8439" t="s">
        <v>137</v>
      </c>
      <c r="L8439" t="s">
        <v>24024</v>
      </c>
      <c r="M8439" t="s">
        <v>24025</v>
      </c>
      <c r="N8439">
        <v>12.178333332999999</v>
      </c>
      <c r="O8439">
        <v>0</v>
      </c>
      <c r="P8439">
        <v>1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5.1886241765995882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5.1886241765995882</v>
      </c>
    </row>
    <row r="8440" spans="1:31" x14ac:dyDescent="0.25">
      <c r="A8440">
        <v>1736228</v>
      </c>
      <c r="B8440">
        <v>1</v>
      </c>
      <c r="C8440" t="s">
        <v>81</v>
      </c>
      <c r="D8440" t="s">
        <v>128</v>
      </c>
      <c r="E8440" t="s">
        <v>131</v>
      </c>
      <c r="F8440" t="s">
        <v>24026</v>
      </c>
      <c r="G8440" t="s">
        <v>133</v>
      </c>
      <c r="H8440" t="s">
        <v>134</v>
      </c>
      <c r="I8440" t="s">
        <v>135</v>
      </c>
      <c r="J8440" t="s">
        <v>136</v>
      </c>
      <c r="K8440" t="s">
        <v>137</v>
      </c>
      <c r="L8440" t="s">
        <v>24027</v>
      </c>
      <c r="M8440" t="s">
        <v>24028</v>
      </c>
      <c r="N8440">
        <v>0.82138888799999998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1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0.6522752330036895</v>
      </c>
      <c r="AC8440">
        <v>0</v>
      </c>
      <c r="AD8440">
        <v>0</v>
      </c>
      <c r="AE8440">
        <v>0.6522752330036895</v>
      </c>
    </row>
    <row r="8441" spans="1:31" x14ac:dyDescent="0.25">
      <c r="A8441">
        <v>1736420</v>
      </c>
      <c r="B8441">
        <v>1</v>
      </c>
      <c r="C8441" t="s">
        <v>80</v>
      </c>
      <c r="D8441" t="s">
        <v>97</v>
      </c>
      <c r="E8441" t="s">
        <v>131</v>
      </c>
      <c r="F8441" t="s">
        <v>24029</v>
      </c>
      <c r="G8441" t="s">
        <v>242</v>
      </c>
      <c r="H8441" t="s">
        <v>134</v>
      </c>
      <c r="I8441" t="s">
        <v>135</v>
      </c>
      <c r="J8441" t="s">
        <v>136</v>
      </c>
      <c r="K8441" t="s">
        <v>137</v>
      </c>
      <c r="L8441" t="s">
        <v>24030</v>
      </c>
      <c r="M8441" t="s">
        <v>24031</v>
      </c>
      <c r="N8441">
        <v>0.71861111099999997</v>
      </c>
      <c r="O8441">
        <v>0</v>
      </c>
      <c r="P8441">
        <v>1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0.65171217215436894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0.65171217215436894</v>
      </c>
    </row>
    <row r="8442" spans="1:31" x14ac:dyDescent="0.25">
      <c r="A8442">
        <v>1736543</v>
      </c>
      <c r="B8442">
        <v>1</v>
      </c>
      <c r="C8442" t="s">
        <v>80</v>
      </c>
      <c r="D8442" t="s">
        <v>83</v>
      </c>
      <c r="E8442" t="s">
        <v>131</v>
      </c>
      <c r="F8442" t="s">
        <v>24032</v>
      </c>
      <c r="G8442" t="s">
        <v>242</v>
      </c>
      <c r="H8442" t="s">
        <v>134</v>
      </c>
      <c r="I8442" t="s">
        <v>135</v>
      </c>
      <c r="J8442" t="s">
        <v>136</v>
      </c>
      <c r="K8442" t="s">
        <v>137</v>
      </c>
      <c r="L8442" t="s">
        <v>24033</v>
      </c>
      <c r="M8442" t="s">
        <v>24034</v>
      </c>
      <c r="N8442">
        <v>7.2680555550000001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1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7.8451010793008056</v>
      </c>
      <c r="AC8442">
        <v>0</v>
      </c>
      <c r="AD8442">
        <v>0</v>
      </c>
      <c r="AE8442">
        <v>7.8451010793008056</v>
      </c>
    </row>
    <row r="8443" spans="1:31" x14ac:dyDescent="0.25">
      <c r="A8443">
        <v>1736437</v>
      </c>
      <c r="B8443">
        <v>1</v>
      </c>
      <c r="C8443" t="s">
        <v>80</v>
      </c>
      <c r="D8443" t="s">
        <v>95</v>
      </c>
      <c r="E8443" t="s">
        <v>160</v>
      </c>
      <c r="F8443" t="s">
        <v>24035</v>
      </c>
      <c r="G8443" t="s">
        <v>3832</v>
      </c>
      <c r="H8443" t="s">
        <v>134</v>
      </c>
      <c r="I8443" t="s">
        <v>135</v>
      </c>
      <c r="J8443" t="s">
        <v>136</v>
      </c>
      <c r="K8443" t="s">
        <v>137</v>
      </c>
      <c r="L8443" t="s">
        <v>24036</v>
      </c>
      <c r="M8443" t="s">
        <v>24037</v>
      </c>
      <c r="N8443">
        <v>1.2752777769999999</v>
      </c>
      <c r="O8443">
        <v>0</v>
      </c>
      <c r="P8443">
        <v>129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34.041763429723062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34.041763429723062</v>
      </c>
    </row>
    <row r="8444" spans="1:31" x14ac:dyDescent="0.25">
      <c r="A8444">
        <v>1736483</v>
      </c>
      <c r="B8444">
        <v>1</v>
      </c>
      <c r="C8444" t="s">
        <v>80</v>
      </c>
      <c r="D8444" t="s">
        <v>97</v>
      </c>
      <c r="E8444" t="s">
        <v>131</v>
      </c>
      <c r="F8444" t="s">
        <v>24038</v>
      </c>
      <c r="G8444" t="s">
        <v>133</v>
      </c>
      <c r="H8444" t="s">
        <v>134</v>
      </c>
      <c r="I8444" t="s">
        <v>135</v>
      </c>
      <c r="J8444" t="s">
        <v>136</v>
      </c>
      <c r="K8444" t="s">
        <v>137</v>
      </c>
      <c r="L8444" t="s">
        <v>24039</v>
      </c>
      <c r="M8444" t="s">
        <v>24040</v>
      </c>
      <c r="N8444">
        <v>5.0586111110000003</v>
      </c>
      <c r="O8444">
        <v>0</v>
      </c>
      <c r="P8444">
        <v>1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0.58486087610144011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0.58486087610144011</v>
      </c>
    </row>
    <row r="8445" spans="1:31" x14ac:dyDescent="0.25">
      <c r="A8445">
        <v>1736334</v>
      </c>
      <c r="B8445">
        <v>1</v>
      </c>
      <c r="C8445" t="s">
        <v>81</v>
      </c>
      <c r="D8445" t="s">
        <v>113</v>
      </c>
      <c r="E8445" t="s">
        <v>140</v>
      </c>
      <c r="F8445" t="s">
        <v>20355</v>
      </c>
      <c r="G8445" t="s">
        <v>147</v>
      </c>
      <c r="H8445" t="s">
        <v>143</v>
      </c>
      <c r="I8445" t="s">
        <v>135</v>
      </c>
      <c r="J8445" t="s">
        <v>136</v>
      </c>
      <c r="K8445" t="s">
        <v>137</v>
      </c>
      <c r="L8445" t="s">
        <v>24041</v>
      </c>
      <c r="M8445" t="s">
        <v>24042</v>
      </c>
      <c r="N8445">
        <v>0.22388888800000001</v>
      </c>
      <c r="O8445">
        <v>6</v>
      </c>
      <c r="P8445">
        <v>1305</v>
      </c>
      <c r="Q8445">
        <v>47</v>
      </c>
      <c r="R8445">
        <v>380</v>
      </c>
      <c r="S8445">
        <v>40</v>
      </c>
      <c r="T8445">
        <v>378</v>
      </c>
      <c r="U8445">
        <v>19</v>
      </c>
      <c r="V8445">
        <v>6</v>
      </c>
      <c r="W8445">
        <v>0.19624026543842496</v>
      </c>
      <c r="X8445">
        <v>43.440165741290905</v>
      </c>
      <c r="Y8445">
        <v>7.4086683544584755</v>
      </c>
      <c r="Z8445">
        <v>19.504747730688255</v>
      </c>
      <c r="AA8445">
        <v>143.21072263612507</v>
      </c>
      <c r="AB8445">
        <v>67.863329371020399</v>
      </c>
      <c r="AC8445">
        <v>631.35689026486739</v>
      </c>
      <c r="AD8445">
        <v>11.2734726217399</v>
      </c>
      <c r="AE8445">
        <v>924.25423698562884</v>
      </c>
    </row>
    <row r="8446" spans="1:31" x14ac:dyDescent="0.25">
      <c r="A8446">
        <v>1736629</v>
      </c>
      <c r="B8446">
        <v>1</v>
      </c>
      <c r="C8446" t="s">
        <v>80</v>
      </c>
      <c r="D8446" t="s">
        <v>102</v>
      </c>
      <c r="E8446" t="s">
        <v>171</v>
      </c>
      <c r="F8446" t="s">
        <v>24043</v>
      </c>
      <c r="G8446" t="s">
        <v>295</v>
      </c>
      <c r="H8446" t="s">
        <v>143</v>
      </c>
      <c r="I8446" t="s">
        <v>135</v>
      </c>
      <c r="J8446" t="s">
        <v>136</v>
      </c>
      <c r="K8446" t="s">
        <v>137</v>
      </c>
      <c r="L8446" t="s">
        <v>24044</v>
      </c>
      <c r="M8446" t="s">
        <v>24045</v>
      </c>
      <c r="N8446">
        <v>2.437777777</v>
      </c>
      <c r="O8446">
        <v>0</v>
      </c>
      <c r="P8446">
        <v>0</v>
      </c>
      <c r="Q8446">
        <v>0</v>
      </c>
      <c r="R8446">
        <v>11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15.225500432451147</v>
      </c>
      <c r="AA8446">
        <v>0</v>
      </c>
      <c r="AB8446">
        <v>0</v>
      </c>
      <c r="AC8446">
        <v>0</v>
      </c>
      <c r="AD8446">
        <v>0</v>
      </c>
      <c r="AE8446">
        <v>15.225500432451147</v>
      </c>
    </row>
    <row r="8447" spans="1:31" x14ac:dyDescent="0.25">
      <c r="A8447">
        <v>1736480</v>
      </c>
      <c r="B8447">
        <v>1</v>
      </c>
      <c r="C8447" t="s">
        <v>80</v>
      </c>
      <c r="D8447" t="s">
        <v>84</v>
      </c>
      <c r="E8447" t="s">
        <v>160</v>
      </c>
      <c r="F8447" t="s">
        <v>24046</v>
      </c>
      <c r="G8447" t="s">
        <v>259</v>
      </c>
      <c r="H8447" t="s">
        <v>134</v>
      </c>
      <c r="I8447" t="s">
        <v>135</v>
      </c>
      <c r="J8447" t="s">
        <v>136</v>
      </c>
      <c r="K8447" t="s">
        <v>137</v>
      </c>
      <c r="L8447" t="s">
        <v>24047</v>
      </c>
      <c r="M8447" t="s">
        <v>24048</v>
      </c>
      <c r="N8447">
        <v>0.55694444399999998</v>
      </c>
      <c r="O8447">
        <v>0</v>
      </c>
      <c r="P8447">
        <v>142</v>
      </c>
      <c r="Q8447">
        <v>0</v>
      </c>
      <c r="R8447">
        <v>0</v>
      </c>
      <c r="S8447">
        <v>0</v>
      </c>
      <c r="T8447">
        <v>7</v>
      </c>
      <c r="U8447">
        <v>0</v>
      </c>
      <c r="V8447">
        <v>0</v>
      </c>
      <c r="W8447">
        <v>0</v>
      </c>
      <c r="X8447">
        <v>19.547017523092038</v>
      </c>
      <c r="Y8447">
        <v>0</v>
      </c>
      <c r="Z8447">
        <v>0</v>
      </c>
      <c r="AA8447">
        <v>0</v>
      </c>
      <c r="AB8447">
        <v>1.7534182075840001</v>
      </c>
      <c r="AC8447">
        <v>0</v>
      </c>
      <c r="AD8447">
        <v>0</v>
      </c>
      <c r="AE8447">
        <v>21.300435730676039</v>
      </c>
    </row>
    <row r="8448" spans="1:31" x14ac:dyDescent="0.25">
      <c r="A8448">
        <v>1736148</v>
      </c>
      <c r="B8448">
        <v>1</v>
      </c>
      <c r="C8448" t="s">
        <v>81</v>
      </c>
      <c r="D8448" t="s">
        <v>113</v>
      </c>
      <c r="E8448" t="s">
        <v>140</v>
      </c>
      <c r="F8448" t="s">
        <v>24049</v>
      </c>
      <c r="G8448" t="s">
        <v>147</v>
      </c>
      <c r="H8448" t="s">
        <v>143</v>
      </c>
      <c r="I8448" t="s">
        <v>135</v>
      </c>
      <c r="J8448" t="s">
        <v>136</v>
      </c>
      <c r="K8448" t="s">
        <v>137</v>
      </c>
      <c r="L8448" t="s">
        <v>24050</v>
      </c>
      <c r="M8448" t="s">
        <v>24051</v>
      </c>
      <c r="N8448">
        <v>0.83805555499999995</v>
      </c>
      <c r="O8448">
        <v>1</v>
      </c>
      <c r="P8448">
        <v>384</v>
      </c>
      <c r="Q8448">
        <v>4</v>
      </c>
      <c r="R8448">
        <v>32</v>
      </c>
      <c r="S8448">
        <v>9</v>
      </c>
      <c r="T8448">
        <v>26</v>
      </c>
      <c r="U8448">
        <v>0</v>
      </c>
      <c r="V8448">
        <v>0</v>
      </c>
      <c r="W8448">
        <v>1.9091673825672777E-2</v>
      </c>
      <c r="X8448">
        <v>48.684213213038241</v>
      </c>
      <c r="Y8448">
        <v>1.1610313867659208</v>
      </c>
      <c r="Z8448">
        <v>7.3338630561043603</v>
      </c>
      <c r="AA8448">
        <v>76.772017532396362</v>
      </c>
      <c r="AB8448">
        <v>11.530128388727366</v>
      </c>
      <c r="AC8448">
        <v>0</v>
      </c>
      <c r="AD8448">
        <v>0</v>
      </c>
      <c r="AE8448">
        <v>145.50034525085792</v>
      </c>
    </row>
    <row r="8449" spans="1:31" x14ac:dyDescent="0.25">
      <c r="A8449">
        <v>1736503</v>
      </c>
      <c r="B8449">
        <v>1</v>
      </c>
      <c r="C8449" t="s">
        <v>81</v>
      </c>
      <c r="D8449" t="s">
        <v>119</v>
      </c>
      <c r="E8449" t="s">
        <v>131</v>
      </c>
      <c r="F8449" t="s">
        <v>24052</v>
      </c>
      <c r="G8449" t="s">
        <v>133</v>
      </c>
      <c r="H8449" t="s">
        <v>134</v>
      </c>
      <c r="I8449" t="s">
        <v>135</v>
      </c>
      <c r="J8449" t="s">
        <v>136</v>
      </c>
      <c r="K8449" t="s">
        <v>137</v>
      </c>
      <c r="L8449" t="s">
        <v>24053</v>
      </c>
      <c r="M8449" t="s">
        <v>24054</v>
      </c>
      <c r="N8449">
        <v>2.0497222220000002</v>
      </c>
      <c r="O8449">
        <v>0</v>
      </c>
      <c r="P8449">
        <v>0</v>
      </c>
      <c r="Q8449">
        <v>0</v>
      </c>
      <c r="R8449">
        <v>1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6.4218910287888896E-3</v>
      </c>
      <c r="AA8449">
        <v>0</v>
      </c>
      <c r="AB8449">
        <v>0</v>
      </c>
      <c r="AC8449">
        <v>0</v>
      </c>
      <c r="AD8449">
        <v>0</v>
      </c>
      <c r="AE8449">
        <v>6.4218910287888896E-3</v>
      </c>
    </row>
    <row r="8450" spans="1:31" x14ac:dyDescent="0.25">
      <c r="A8450">
        <v>1736291</v>
      </c>
      <c r="B8450">
        <v>1</v>
      </c>
      <c r="C8450" t="s">
        <v>81</v>
      </c>
      <c r="D8450" t="s">
        <v>122</v>
      </c>
      <c r="E8450" t="s">
        <v>171</v>
      </c>
      <c r="F8450" t="s">
        <v>24055</v>
      </c>
      <c r="G8450" t="s">
        <v>173</v>
      </c>
      <c r="H8450" t="s">
        <v>143</v>
      </c>
      <c r="I8450" t="s">
        <v>135</v>
      </c>
      <c r="J8450" t="s">
        <v>136</v>
      </c>
      <c r="K8450" t="s">
        <v>153</v>
      </c>
      <c r="L8450" t="s">
        <v>24056</v>
      </c>
      <c r="M8450" t="s">
        <v>24057</v>
      </c>
      <c r="N8450">
        <v>1.2894444439999999</v>
      </c>
      <c r="O8450">
        <v>0</v>
      </c>
      <c r="P8450">
        <v>2670</v>
      </c>
      <c r="Q8450">
        <v>0</v>
      </c>
      <c r="R8450">
        <v>0</v>
      </c>
      <c r="S8450">
        <v>3</v>
      </c>
      <c r="T8450">
        <v>162</v>
      </c>
      <c r="U8450">
        <v>0</v>
      </c>
      <c r="V8450">
        <v>0</v>
      </c>
      <c r="W8450">
        <v>0</v>
      </c>
      <c r="X8450">
        <v>730.63847714019028</v>
      </c>
      <c r="Y8450">
        <v>0</v>
      </c>
      <c r="Z8450">
        <v>0</v>
      </c>
      <c r="AA8450">
        <v>109.50001811485343</v>
      </c>
      <c r="AB8450">
        <v>158.15781195458032</v>
      </c>
      <c r="AC8450">
        <v>0</v>
      </c>
      <c r="AD8450">
        <v>0</v>
      </c>
      <c r="AE8450">
        <v>998.29630720962405</v>
      </c>
    </row>
    <row r="8451" spans="1:31" x14ac:dyDescent="0.25">
      <c r="A8451">
        <v>1736317</v>
      </c>
      <c r="B8451">
        <v>1</v>
      </c>
      <c r="C8451" t="s">
        <v>80</v>
      </c>
      <c r="D8451" t="s">
        <v>92</v>
      </c>
      <c r="E8451" t="s">
        <v>131</v>
      </c>
      <c r="F8451" t="s">
        <v>24058</v>
      </c>
      <c r="G8451" t="s">
        <v>133</v>
      </c>
      <c r="H8451" t="s">
        <v>134</v>
      </c>
      <c r="I8451" t="s">
        <v>135</v>
      </c>
      <c r="J8451" t="s">
        <v>136</v>
      </c>
      <c r="K8451" t="s">
        <v>137</v>
      </c>
      <c r="L8451" t="s">
        <v>24059</v>
      </c>
      <c r="M8451" t="s">
        <v>24060</v>
      </c>
      <c r="N8451">
        <v>1.984722222</v>
      </c>
      <c r="O8451">
        <v>0</v>
      </c>
      <c r="P8451">
        <v>2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1.318965571972621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1.318965571972621</v>
      </c>
    </row>
    <row r="8452" spans="1:31" x14ac:dyDescent="0.25">
      <c r="A8452">
        <v>1736354</v>
      </c>
      <c r="B8452">
        <v>1</v>
      </c>
      <c r="C8452" t="s">
        <v>80</v>
      </c>
      <c r="D8452" t="s">
        <v>84</v>
      </c>
      <c r="E8452" t="s">
        <v>131</v>
      </c>
      <c r="F8452" t="s">
        <v>24061</v>
      </c>
      <c r="G8452" t="s">
        <v>242</v>
      </c>
      <c r="H8452" t="s">
        <v>134</v>
      </c>
      <c r="I8452" t="s">
        <v>135</v>
      </c>
      <c r="J8452" t="s">
        <v>136</v>
      </c>
      <c r="K8452" t="s">
        <v>137</v>
      </c>
      <c r="L8452" t="s">
        <v>24062</v>
      </c>
      <c r="M8452" t="s">
        <v>24063</v>
      </c>
      <c r="N8452">
        <v>6.7586111109999996</v>
      </c>
      <c r="O8452">
        <v>0</v>
      </c>
      <c r="P8452">
        <v>8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8.6417940461563365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8.6417940461563365</v>
      </c>
    </row>
    <row r="8453" spans="1:31" x14ac:dyDescent="0.25">
      <c r="A8453">
        <v>1736231</v>
      </c>
      <c r="B8453">
        <v>1</v>
      </c>
      <c r="C8453" t="s">
        <v>80</v>
      </c>
      <c r="D8453" t="s">
        <v>99</v>
      </c>
      <c r="E8453" t="s">
        <v>150</v>
      </c>
      <c r="F8453" t="s">
        <v>24064</v>
      </c>
      <c r="G8453" t="s">
        <v>173</v>
      </c>
      <c r="H8453" t="s">
        <v>134</v>
      </c>
      <c r="I8453" t="s">
        <v>455</v>
      </c>
      <c r="J8453" t="s">
        <v>136</v>
      </c>
      <c r="K8453" t="s">
        <v>153</v>
      </c>
      <c r="L8453" t="s">
        <v>24065</v>
      </c>
      <c r="M8453" t="s">
        <v>24066</v>
      </c>
      <c r="N8453">
        <v>1.7222221999999999E-2</v>
      </c>
      <c r="O8453">
        <v>0</v>
      </c>
      <c r="P8453">
        <v>73</v>
      </c>
      <c r="Q8453">
        <v>0</v>
      </c>
      <c r="R8453">
        <v>0</v>
      </c>
      <c r="S8453">
        <v>0</v>
      </c>
      <c r="T8453">
        <v>1</v>
      </c>
      <c r="U8453">
        <v>0</v>
      </c>
      <c r="V8453">
        <v>0</v>
      </c>
      <c r="W8453">
        <v>0</v>
      </c>
      <c r="X8453">
        <v>0.29730632930561068</v>
      </c>
      <c r="Y8453">
        <v>0</v>
      </c>
      <c r="Z8453">
        <v>0</v>
      </c>
      <c r="AA8453">
        <v>0</v>
      </c>
      <c r="AB8453">
        <v>3.9858035369777777E-4</v>
      </c>
      <c r="AC8453">
        <v>0</v>
      </c>
      <c r="AD8453">
        <v>0</v>
      </c>
      <c r="AE8453">
        <v>0.29770490965930846</v>
      </c>
    </row>
    <row r="8454" spans="1:31" x14ac:dyDescent="0.25">
      <c r="A8454">
        <v>1736609</v>
      </c>
      <c r="B8454">
        <v>1</v>
      </c>
      <c r="C8454" t="s">
        <v>80</v>
      </c>
      <c r="D8454" t="s">
        <v>85</v>
      </c>
      <c r="E8454" t="s">
        <v>150</v>
      </c>
      <c r="F8454" t="s">
        <v>24067</v>
      </c>
      <c r="G8454" t="s">
        <v>1328</v>
      </c>
      <c r="H8454" t="s">
        <v>134</v>
      </c>
      <c r="I8454" t="s">
        <v>135</v>
      </c>
      <c r="J8454" t="s">
        <v>136</v>
      </c>
      <c r="K8454" t="s">
        <v>137</v>
      </c>
      <c r="L8454" t="s">
        <v>24068</v>
      </c>
      <c r="M8454" t="s">
        <v>24069</v>
      </c>
      <c r="N8454">
        <v>0.3075</v>
      </c>
      <c r="O8454">
        <v>0</v>
      </c>
      <c r="P8454">
        <v>1268</v>
      </c>
      <c r="Q8454">
        <v>0</v>
      </c>
      <c r="R8454">
        <v>0</v>
      </c>
      <c r="S8454">
        <v>0</v>
      </c>
      <c r="T8454">
        <v>62</v>
      </c>
      <c r="U8454">
        <v>0</v>
      </c>
      <c r="V8454">
        <v>0</v>
      </c>
      <c r="W8454">
        <v>0</v>
      </c>
      <c r="X8454">
        <v>113.69061284293095</v>
      </c>
      <c r="Y8454">
        <v>0</v>
      </c>
      <c r="Z8454">
        <v>0</v>
      </c>
      <c r="AA8454">
        <v>0</v>
      </c>
      <c r="AB8454">
        <v>7.5952022027744066</v>
      </c>
      <c r="AC8454">
        <v>0</v>
      </c>
      <c r="AD8454">
        <v>0</v>
      </c>
      <c r="AE8454">
        <v>121.28581504570535</v>
      </c>
    </row>
    <row r="8455" spans="1:31" x14ac:dyDescent="0.25">
      <c r="A8455">
        <v>1736586</v>
      </c>
      <c r="B8455">
        <v>1</v>
      </c>
      <c r="C8455" t="s">
        <v>80</v>
      </c>
      <c r="D8455" t="s">
        <v>93</v>
      </c>
      <c r="E8455" t="s">
        <v>150</v>
      </c>
      <c r="F8455" t="s">
        <v>24070</v>
      </c>
      <c r="G8455" t="s">
        <v>186</v>
      </c>
      <c r="H8455" t="s">
        <v>134</v>
      </c>
      <c r="I8455" t="s">
        <v>135</v>
      </c>
      <c r="J8455" t="s">
        <v>136</v>
      </c>
      <c r="K8455" t="s">
        <v>137</v>
      </c>
      <c r="L8455" t="s">
        <v>24071</v>
      </c>
      <c r="M8455" t="s">
        <v>24072</v>
      </c>
      <c r="N8455">
        <v>9.6644444440000008</v>
      </c>
      <c r="O8455">
        <v>0</v>
      </c>
      <c r="P8455">
        <v>36</v>
      </c>
      <c r="Q8455">
        <v>0</v>
      </c>
      <c r="R8455">
        <v>39</v>
      </c>
      <c r="S8455">
        <v>0</v>
      </c>
      <c r="T8455">
        <v>9</v>
      </c>
      <c r="U8455">
        <v>0</v>
      </c>
      <c r="V8455">
        <v>0</v>
      </c>
      <c r="W8455">
        <v>0</v>
      </c>
      <c r="X8455">
        <v>33.107482302099783</v>
      </c>
      <c r="Y8455">
        <v>0</v>
      </c>
      <c r="Z8455">
        <v>18.866789384411</v>
      </c>
      <c r="AA8455">
        <v>0</v>
      </c>
      <c r="AB8455">
        <v>21.050940520429972</v>
      </c>
      <c r="AC8455">
        <v>0</v>
      </c>
      <c r="AD8455">
        <v>0</v>
      </c>
      <c r="AE8455">
        <v>73.025212206940751</v>
      </c>
    </row>
    <row r="8456" spans="1:31" x14ac:dyDescent="0.25">
      <c r="A8456">
        <v>1736254</v>
      </c>
      <c r="B8456">
        <v>1</v>
      </c>
      <c r="C8456" t="s">
        <v>81</v>
      </c>
      <c r="D8456" t="s">
        <v>112</v>
      </c>
      <c r="E8456" t="s">
        <v>160</v>
      </c>
      <c r="F8456" t="s">
        <v>24073</v>
      </c>
      <c r="G8456" t="s">
        <v>326</v>
      </c>
      <c r="H8456" t="s">
        <v>134</v>
      </c>
      <c r="I8456" t="s">
        <v>135</v>
      </c>
      <c r="J8456" t="s">
        <v>136</v>
      </c>
      <c r="K8456" t="s">
        <v>137</v>
      </c>
      <c r="L8456" t="s">
        <v>24074</v>
      </c>
      <c r="M8456" t="s">
        <v>24075</v>
      </c>
      <c r="N8456">
        <v>3.2483333330000002</v>
      </c>
      <c r="O8456">
        <v>0</v>
      </c>
      <c r="P8456">
        <v>7</v>
      </c>
      <c r="Q8456">
        <v>0</v>
      </c>
      <c r="R8456">
        <v>3</v>
      </c>
      <c r="S8456">
        <v>0</v>
      </c>
      <c r="T8456">
        <v>1</v>
      </c>
      <c r="U8456">
        <v>0</v>
      </c>
      <c r="V8456">
        <v>0</v>
      </c>
      <c r="W8456">
        <v>0</v>
      </c>
      <c r="X8456">
        <v>1.0843538524634284</v>
      </c>
      <c r="Y8456">
        <v>0</v>
      </c>
      <c r="Z8456">
        <v>6.1986846933119996E-2</v>
      </c>
      <c r="AA8456">
        <v>0</v>
      </c>
      <c r="AB8456">
        <v>4.1959121741580001E-2</v>
      </c>
      <c r="AC8456">
        <v>0</v>
      </c>
      <c r="AD8456">
        <v>0</v>
      </c>
      <c r="AE8456">
        <v>1.1882998211381284</v>
      </c>
    </row>
    <row r="8457" spans="1:31" x14ac:dyDescent="0.25">
      <c r="A8457">
        <v>1736440</v>
      </c>
      <c r="B8457">
        <v>1</v>
      </c>
      <c r="C8457" t="s">
        <v>81</v>
      </c>
      <c r="D8457" t="s">
        <v>119</v>
      </c>
      <c r="E8457" t="s">
        <v>189</v>
      </c>
      <c r="F8457" t="s">
        <v>24076</v>
      </c>
      <c r="G8457" t="s">
        <v>152</v>
      </c>
      <c r="H8457" t="s">
        <v>143</v>
      </c>
      <c r="I8457" t="s">
        <v>135</v>
      </c>
      <c r="J8457" t="s">
        <v>136</v>
      </c>
      <c r="K8457" t="s">
        <v>153</v>
      </c>
      <c r="L8457" t="s">
        <v>24077</v>
      </c>
      <c r="M8457" t="s">
        <v>24078</v>
      </c>
      <c r="N8457">
        <v>2.470803611</v>
      </c>
      <c r="O8457">
        <v>0</v>
      </c>
      <c r="P8457">
        <v>1</v>
      </c>
      <c r="Q8457">
        <v>13</v>
      </c>
      <c r="R8457">
        <v>4</v>
      </c>
      <c r="S8457">
        <v>1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48.4954749175849</v>
      </c>
      <c r="Z8457">
        <v>8.3108467562311663</v>
      </c>
      <c r="AA8457">
        <v>6.9236883045716926</v>
      </c>
      <c r="AB8457">
        <v>0</v>
      </c>
      <c r="AC8457">
        <v>0</v>
      </c>
      <c r="AD8457">
        <v>0</v>
      </c>
      <c r="AE8457">
        <v>63.730009978387756</v>
      </c>
    </row>
    <row r="8458" spans="1:31" x14ac:dyDescent="0.25">
      <c r="A8458">
        <v>1736523</v>
      </c>
      <c r="B8458">
        <v>1</v>
      </c>
      <c r="C8458" t="s">
        <v>81</v>
      </c>
      <c r="D8458" t="s">
        <v>118</v>
      </c>
      <c r="E8458" t="s">
        <v>150</v>
      </c>
      <c r="F8458" t="s">
        <v>24079</v>
      </c>
      <c r="G8458" t="s">
        <v>162</v>
      </c>
      <c r="H8458" t="s">
        <v>134</v>
      </c>
      <c r="I8458" t="s">
        <v>135</v>
      </c>
      <c r="J8458" t="s">
        <v>136</v>
      </c>
      <c r="K8458" t="s">
        <v>137</v>
      </c>
      <c r="L8458" t="s">
        <v>24080</v>
      </c>
      <c r="M8458" t="s">
        <v>24081</v>
      </c>
      <c r="N8458">
        <v>0.70861111099999996</v>
      </c>
      <c r="O8458">
        <v>0</v>
      </c>
      <c r="P8458">
        <v>0</v>
      </c>
      <c r="Q8458">
        <v>0</v>
      </c>
      <c r="R8458">
        <v>5</v>
      </c>
      <c r="S8458">
        <v>0</v>
      </c>
      <c r="T8458">
        <v>17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0.61771223290556998</v>
      </c>
      <c r="AA8458">
        <v>0</v>
      </c>
      <c r="AB8458">
        <v>9.2784901410625462</v>
      </c>
      <c r="AC8458">
        <v>0</v>
      </c>
      <c r="AD8458">
        <v>0</v>
      </c>
      <c r="AE8458">
        <v>9.8962023739681158</v>
      </c>
    </row>
    <row r="8459" spans="1:31" x14ac:dyDescent="0.25">
      <c r="A8459">
        <v>1736314</v>
      </c>
      <c r="B8459">
        <v>1</v>
      </c>
      <c r="C8459" t="s">
        <v>80</v>
      </c>
      <c r="D8459" t="s">
        <v>87</v>
      </c>
      <c r="E8459" t="s">
        <v>131</v>
      </c>
      <c r="F8459" t="s">
        <v>24082</v>
      </c>
      <c r="G8459" t="s">
        <v>157</v>
      </c>
      <c r="H8459" t="s">
        <v>134</v>
      </c>
      <c r="I8459" t="s">
        <v>135</v>
      </c>
      <c r="J8459" t="s">
        <v>136</v>
      </c>
      <c r="K8459" t="s">
        <v>137</v>
      </c>
      <c r="L8459" t="s">
        <v>24083</v>
      </c>
      <c r="M8459" t="s">
        <v>24084</v>
      </c>
      <c r="N8459">
        <v>3.0297222220000002</v>
      </c>
      <c r="O8459">
        <v>0</v>
      </c>
      <c r="P8459">
        <v>5</v>
      </c>
      <c r="Q8459">
        <v>0</v>
      </c>
      <c r="R8459">
        <v>0</v>
      </c>
      <c r="S8459">
        <v>0</v>
      </c>
      <c r="T8459">
        <v>1</v>
      </c>
      <c r="U8459">
        <v>0</v>
      </c>
      <c r="V8459">
        <v>0</v>
      </c>
      <c r="W8459">
        <v>0</v>
      </c>
      <c r="X8459">
        <v>3.7954778586386113</v>
      </c>
      <c r="Y8459">
        <v>0</v>
      </c>
      <c r="Z8459">
        <v>0</v>
      </c>
      <c r="AA8459">
        <v>0</v>
      </c>
      <c r="AB8459">
        <v>4.9792231118899171</v>
      </c>
      <c r="AC8459">
        <v>0</v>
      </c>
      <c r="AD8459">
        <v>0</v>
      </c>
      <c r="AE8459">
        <v>8.7747009705285279</v>
      </c>
    </row>
    <row r="8460" spans="1:31" x14ac:dyDescent="0.25">
      <c r="A8460">
        <v>1736337</v>
      </c>
      <c r="B8460">
        <v>1</v>
      </c>
      <c r="C8460" t="s">
        <v>80</v>
      </c>
      <c r="D8460" t="s">
        <v>100</v>
      </c>
      <c r="E8460" t="s">
        <v>160</v>
      </c>
      <c r="F8460" t="s">
        <v>24085</v>
      </c>
      <c r="G8460" t="s">
        <v>162</v>
      </c>
      <c r="H8460" t="s">
        <v>134</v>
      </c>
      <c r="I8460" t="s">
        <v>135</v>
      </c>
      <c r="J8460" t="s">
        <v>136</v>
      </c>
      <c r="K8460" t="s">
        <v>137</v>
      </c>
      <c r="L8460" t="s">
        <v>24086</v>
      </c>
      <c r="M8460" t="s">
        <v>24087</v>
      </c>
      <c r="N8460">
        <v>0.57750000000000001</v>
      </c>
      <c r="O8460">
        <v>0</v>
      </c>
      <c r="P8460">
        <v>9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1.3247361631794674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1.3247361631794674</v>
      </c>
    </row>
    <row r="8461" spans="1:31" x14ac:dyDescent="0.25">
      <c r="A8461">
        <v>1736151</v>
      </c>
      <c r="B8461">
        <v>1</v>
      </c>
      <c r="C8461" t="s">
        <v>81</v>
      </c>
      <c r="D8461" t="s">
        <v>113</v>
      </c>
      <c r="E8461" t="s">
        <v>160</v>
      </c>
      <c r="F8461" t="s">
        <v>24088</v>
      </c>
      <c r="G8461" t="s">
        <v>162</v>
      </c>
      <c r="H8461" t="s">
        <v>134</v>
      </c>
      <c r="I8461" t="s">
        <v>135</v>
      </c>
      <c r="J8461" t="s">
        <v>136</v>
      </c>
      <c r="K8461" t="s">
        <v>137</v>
      </c>
      <c r="L8461" t="s">
        <v>24089</v>
      </c>
      <c r="M8461" t="s">
        <v>24090</v>
      </c>
      <c r="N8461">
        <v>1.6658333329999999</v>
      </c>
      <c r="O8461">
        <v>0</v>
      </c>
      <c r="P8461">
        <v>1</v>
      </c>
      <c r="Q8461">
        <v>0</v>
      </c>
      <c r="R8461">
        <v>1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0.11125829146963168</v>
      </c>
      <c r="Y8461">
        <v>0</v>
      </c>
      <c r="Z8461">
        <v>0.42394316456581088</v>
      </c>
      <c r="AA8461">
        <v>0</v>
      </c>
      <c r="AB8461">
        <v>0</v>
      </c>
      <c r="AC8461">
        <v>0</v>
      </c>
      <c r="AD8461">
        <v>0</v>
      </c>
      <c r="AE8461">
        <v>0.53520145603544256</v>
      </c>
    </row>
    <row r="8462" spans="1:31" x14ac:dyDescent="0.25">
      <c r="A8462">
        <v>1736643</v>
      </c>
      <c r="B8462">
        <v>1</v>
      </c>
      <c r="C8462" t="s">
        <v>80</v>
      </c>
      <c r="D8462" t="s">
        <v>85</v>
      </c>
      <c r="E8462" t="s">
        <v>171</v>
      </c>
      <c r="F8462" t="s">
        <v>24091</v>
      </c>
      <c r="G8462" t="s">
        <v>3183</v>
      </c>
      <c r="H8462" t="s">
        <v>143</v>
      </c>
      <c r="I8462" t="s">
        <v>135</v>
      </c>
      <c r="J8462" t="s">
        <v>136</v>
      </c>
      <c r="K8462" t="s">
        <v>137</v>
      </c>
      <c r="L8462" t="s">
        <v>24092</v>
      </c>
      <c r="M8462" t="s">
        <v>24093</v>
      </c>
      <c r="N8462">
        <v>2.4163888880000002</v>
      </c>
      <c r="O8462">
        <v>0</v>
      </c>
      <c r="P8462">
        <v>616</v>
      </c>
      <c r="Q8462">
        <v>0</v>
      </c>
      <c r="R8462">
        <v>0</v>
      </c>
      <c r="S8462">
        <v>0</v>
      </c>
      <c r="T8462">
        <v>88</v>
      </c>
      <c r="U8462">
        <v>0</v>
      </c>
      <c r="V8462">
        <v>0</v>
      </c>
      <c r="W8462">
        <v>0</v>
      </c>
      <c r="X8462">
        <v>453.61854055938886</v>
      </c>
      <c r="Y8462">
        <v>0</v>
      </c>
      <c r="Z8462">
        <v>0</v>
      </c>
      <c r="AA8462">
        <v>0</v>
      </c>
      <c r="AB8462">
        <v>103.47175693425253</v>
      </c>
      <c r="AC8462">
        <v>0</v>
      </c>
      <c r="AD8462">
        <v>0</v>
      </c>
      <c r="AE8462">
        <v>557.0902974936414</v>
      </c>
    </row>
    <row r="8463" spans="1:31" x14ac:dyDescent="0.25">
      <c r="A8463">
        <v>1736128</v>
      </c>
      <c r="B8463">
        <v>1</v>
      </c>
      <c r="C8463" t="s">
        <v>80</v>
      </c>
      <c r="D8463" t="s">
        <v>100</v>
      </c>
      <c r="E8463" t="s">
        <v>140</v>
      </c>
      <c r="F8463" t="s">
        <v>24094</v>
      </c>
      <c r="G8463" t="s">
        <v>316</v>
      </c>
      <c r="H8463" t="s">
        <v>143</v>
      </c>
      <c r="I8463" t="s">
        <v>135</v>
      </c>
      <c r="J8463" t="s">
        <v>136</v>
      </c>
      <c r="K8463" t="s">
        <v>137</v>
      </c>
      <c r="L8463" t="s">
        <v>24095</v>
      </c>
      <c r="M8463" t="s">
        <v>24096</v>
      </c>
      <c r="N8463">
        <v>0.14749999999999999</v>
      </c>
      <c r="O8463">
        <v>4</v>
      </c>
      <c r="P8463">
        <v>790</v>
      </c>
      <c r="Q8463">
        <v>2</v>
      </c>
      <c r="R8463">
        <v>146</v>
      </c>
      <c r="S8463">
        <v>4</v>
      </c>
      <c r="T8463">
        <v>93</v>
      </c>
      <c r="U8463">
        <v>0</v>
      </c>
      <c r="V8463">
        <v>0</v>
      </c>
      <c r="W8463">
        <v>1.9755820654849199</v>
      </c>
      <c r="X8463">
        <v>19.181791855276813</v>
      </c>
      <c r="Y8463">
        <v>0.1035763719896125</v>
      </c>
      <c r="Z8463">
        <v>4.1442198867587896</v>
      </c>
      <c r="AA8463">
        <v>1.2723842123354199</v>
      </c>
      <c r="AB8463">
        <v>6.2461789289158487</v>
      </c>
      <c r="AC8463">
        <v>0</v>
      </c>
      <c r="AD8463">
        <v>0</v>
      </c>
      <c r="AE8463">
        <v>32.923733320761407</v>
      </c>
    </row>
    <row r="8464" spans="1:31" x14ac:dyDescent="0.25">
      <c r="A8464">
        <v>1736712</v>
      </c>
      <c r="B8464">
        <v>1</v>
      </c>
      <c r="C8464" t="s">
        <v>80</v>
      </c>
      <c r="D8464" t="s">
        <v>96</v>
      </c>
      <c r="E8464" t="s">
        <v>131</v>
      </c>
      <c r="F8464" t="s">
        <v>24097</v>
      </c>
      <c r="G8464" t="s">
        <v>133</v>
      </c>
      <c r="H8464" t="s">
        <v>134</v>
      </c>
      <c r="I8464" t="s">
        <v>135</v>
      </c>
      <c r="J8464" t="s">
        <v>136</v>
      </c>
      <c r="K8464" t="s">
        <v>137</v>
      </c>
      <c r="L8464" t="s">
        <v>24098</v>
      </c>
      <c r="M8464" t="s">
        <v>24099</v>
      </c>
      <c r="N8464">
        <v>2.8769444439999998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1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6.0261873451240415</v>
      </c>
      <c r="AC8464">
        <v>0</v>
      </c>
      <c r="AD8464">
        <v>0</v>
      </c>
      <c r="AE8464">
        <v>6.0261873451240415</v>
      </c>
    </row>
    <row r="8465" spans="1:31" x14ac:dyDescent="0.25">
      <c r="A8465">
        <v>1736463</v>
      </c>
      <c r="B8465">
        <v>1</v>
      </c>
      <c r="C8465" t="s">
        <v>81</v>
      </c>
      <c r="D8465" t="s">
        <v>122</v>
      </c>
      <c r="E8465" t="s">
        <v>171</v>
      </c>
      <c r="F8465" t="s">
        <v>24100</v>
      </c>
      <c r="G8465" t="s">
        <v>173</v>
      </c>
      <c r="H8465" t="s">
        <v>143</v>
      </c>
      <c r="I8465" t="s">
        <v>135</v>
      </c>
      <c r="J8465" t="s">
        <v>136</v>
      </c>
      <c r="K8465" t="s">
        <v>153</v>
      </c>
      <c r="L8465" t="s">
        <v>24101</v>
      </c>
      <c r="M8465" t="s">
        <v>24102</v>
      </c>
      <c r="N8465">
        <v>2.025555555</v>
      </c>
      <c r="O8465">
        <v>0</v>
      </c>
      <c r="P8465">
        <v>43</v>
      </c>
      <c r="Q8465">
        <v>0</v>
      </c>
      <c r="R8465">
        <v>2</v>
      </c>
      <c r="S8465">
        <v>0</v>
      </c>
      <c r="T8465">
        <v>16</v>
      </c>
      <c r="U8465">
        <v>0</v>
      </c>
      <c r="V8465">
        <v>0</v>
      </c>
      <c r="W8465">
        <v>0</v>
      </c>
      <c r="X8465">
        <v>13.345775632148944</v>
      </c>
      <c r="Y8465">
        <v>0</v>
      </c>
      <c r="Z8465">
        <v>0.17080541270652447</v>
      </c>
      <c r="AA8465">
        <v>0</v>
      </c>
      <c r="AB8465">
        <v>6.0499946501144288</v>
      </c>
      <c r="AC8465">
        <v>0</v>
      </c>
      <c r="AD8465">
        <v>0</v>
      </c>
      <c r="AE8465">
        <v>19.566575694969899</v>
      </c>
    </row>
    <row r="8466" spans="1:31" x14ac:dyDescent="0.25">
      <c r="A8466">
        <v>1736749</v>
      </c>
      <c r="B8466">
        <v>1</v>
      </c>
      <c r="C8466" t="s">
        <v>80</v>
      </c>
      <c r="D8466" t="s">
        <v>89</v>
      </c>
      <c r="E8466" t="s">
        <v>131</v>
      </c>
      <c r="F8466" t="s">
        <v>24103</v>
      </c>
      <c r="G8466" t="s">
        <v>238</v>
      </c>
      <c r="H8466" t="s">
        <v>134</v>
      </c>
      <c r="I8466" t="s">
        <v>135</v>
      </c>
      <c r="J8466" t="s">
        <v>136</v>
      </c>
      <c r="K8466" t="s">
        <v>137</v>
      </c>
      <c r="L8466" t="s">
        <v>24104</v>
      </c>
      <c r="M8466" t="s">
        <v>24105</v>
      </c>
      <c r="N8466">
        <v>1.1772222219999999</v>
      </c>
      <c r="O8466">
        <v>0</v>
      </c>
      <c r="P8466">
        <v>1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0.28468095762555556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0.28468095762555556</v>
      </c>
    </row>
    <row r="8467" spans="1:31" x14ac:dyDescent="0.25">
      <c r="A8467">
        <v>1736457</v>
      </c>
      <c r="B8467">
        <v>1</v>
      </c>
      <c r="C8467" t="s">
        <v>80</v>
      </c>
      <c r="D8467" t="s">
        <v>99</v>
      </c>
      <c r="E8467" t="s">
        <v>131</v>
      </c>
      <c r="F8467" t="s">
        <v>24106</v>
      </c>
      <c r="G8467" t="s">
        <v>242</v>
      </c>
      <c r="H8467" t="s">
        <v>134</v>
      </c>
      <c r="I8467" t="s">
        <v>135</v>
      </c>
      <c r="J8467" t="s">
        <v>136</v>
      </c>
      <c r="K8467" t="s">
        <v>137</v>
      </c>
      <c r="L8467" t="s">
        <v>24107</v>
      </c>
      <c r="M8467" t="s">
        <v>24108</v>
      </c>
      <c r="N8467">
        <v>4.0366666660000003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1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1.128848191708085</v>
      </c>
      <c r="AC8467">
        <v>0</v>
      </c>
      <c r="AD8467">
        <v>0</v>
      </c>
      <c r="AE8467">
        <v>1.128848191708085</v>
      </c>
    </row>
    <row r="8468" spans="1:31" x14ac:dyDescent="0.25">
      <c r="A8468">
        <v>1736658</v>
      </c>
      <c r="B8468">
        <v>1</v>
      </c>
      <c r="C8468" t="s">
        <v>81</v>
      </c>
      <c r="D8468" t="s">
        <v>120</v>
      </c>
      <c r="E8468" t="s">
        <v>189</v>
      </c>
      <c r="F8468" t="s">
        <v>13088</v>
      </c>
      <c r="G8468" t="s">
        <v>147</v>
      </c>
      <c r="H8468" t="s">
        <v>143</v>
      </c>
      <c r="I8468" t="s">
        <v>135</v>
      </c>
      <c r="J8468" t="s">
        <v>136</v>
      </c>
      <c r="K8468" t="s">
        <v>137</v>
      </c>
      <c r="L8468" t="s">
        <v>24109</v>
      </c>
      <c r="M8468" t="s">
        <v>24110</v>
      </c>
      <c r="N8468">
        <v>0.85972222200000004</v>
      </c>
      <c r="O8468">
        <v>0</v>
      </c>
      <c r="P8468">
        <v>0</v>
      </c>
      <c r="Q8468">
        <v>32</v>
      </c>
      <c r="R8468">
        <v>31</v>
      </c>
      <c r="S8468">
        <v>3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80.587602276749394</v>
      </c>
      <c r="Z8468">
        <v>39.194898051381649</v>
      </c>
      <c r="AA8468">
        <v>3.1935319469584811</v>
      </c>
      <c r="AB8468">
        <v>0</v>
      </c>
      <c r="AC8468">
        <v>0</v>
      </c>
      <c r="AD8468">
        <v>0</v>
      </c>
      <c r="AE8468">
        <v>122.97603227508954</v>
      </c>
    </row>
    <row r="8469" spans="1:31" x14ac:dyDescent="0.25">
      <c r="A8469">
        <v>1736280</v>
      </c>
      <c r="B8469">
        <v>1</v>
      </c>
      <c r="C8469" t="s">
        <v>80</v>
      </c>
      <c r="D8469" t="s">
        <v>93</v>
      </c>
      <c r="E8469" t="s">
        <v>150</v>
      </c>
      <c r="F8469" t="s">
        <v>24111</v>
      </c>
      <c r="G8469" t="s">
        <v>152</v>
      </c>
      <c r="H8469" t="s">
        <v>134</v>
      </c>
      <c r="I8469" t="s">
        <v>135</v>
      </c>
      <c r="J8469" t="s">
        <v>136</v>
      </c>
      <c r="K8469" t="s">
        <v>153</v>
      </c>
      <c r="L8469" t="s">
        <v>24112</v>
      </c>
      <c r="M8469" t="s">
        <v>24113</v>
      </c>
      <c r="N8469">
        <v>7.7975349999999999</v>
      </c>
      <c r="O8469">
        <v>0</v>
      </c>
      <c r="P8469">
        <v>0</v>
      </c>
      <c r="Q8469">
        <v>6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12.300929317417278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12.300929317417278</v>
      </c>
    </row>
    <row r="8470" spans="1:31" x14ac:dyDescent="0.25">
      <c r="A8470">
        <v>1736303</v>
      </c>
      <c r="B8470">
        <v>1</v>
      </c>
      <c r="C8470" t="s">
        <v>80</v>
      </c>
      <c r="D8470" t="s">
        <v>83</v>
      </c>
      <c r="E8470" t="s">
        <v>160</v>
      </c>
      <c r="F8470" t="s">
        <v>24114</v>
      </c>
      <c r="G8470" t="s">
        <v>796</v>
      </c>
      <c r="H8470" t="s">
        <v>134</v>
      </c>
      <c r="I8470" t="s">
        <v>135</v>
      </c>
      <c r="J8470" t="s">
        <v>136</v>
      </c>
      <c r="K8470" t="s">
        <v>137</v>
      </c>
      <c r="L8470" t="s">
        <v>24115</v>
      </c>
      <c r="M8470" t="s">
        <v>24116</v>
      </c>
      <c r="N8470">
        <v>1.2652777770000001</v>
      </c>
      <c r="O8470">
        <v>0</v>
      </c>
      <c r="P8470">
        <v>21</v>
      </c>
      <c r="Q8470">
        <v>0</v>
      </c>
      <c r="R8470">
        <v>0</v>
      </c>
      <c r="S8470">
        <v>0</v>
      </c>
      <c r="T8470">
        <v>11</v>
      </c>
      <c r="U8470">
        <v>0</v>
      </c>
      <c r="V8470">
        <v>0</v>
      </c>
      <c r="W8470">
        <v>0</v>
      </c>
      <c r="X8470">
        <v>8.7822586200465427</v>
      </c>
      <c r="Y8470">
        <v>0</v>
      </c>
      <c r="Z8470">
        <v>0</v>
      </c>
      <c r="AA8470">
        <v>0</v>
      </c>
      <c r="AB8470">
        <v>11.820314390811328</v>
      </c>
      <c r="AC8470">
        <v>0</v>
      </c>
      <c r="AD8470">
        <v>0</v>
      </c>
      <c r="AE8470">
        <v>20.602573010857871</v>
      </c>
    </row>
    <row r="8471" spans="1:31" x14ac:dyDescent="0.25">
      <c r="A8471">
        <v>1736589</v>
      </c>
      <c r="B8471">
        <v>1</v>
      </c>
      <c r="C8471" t="s">
        <v>81</v>
      </c>
      <c r="D8471" t="s">
        <v>122</v>
      </c>
      <c r="E8471" t="s">
        <v>189</v>
      </c>
      <c r="F8471" t="s">
        <v>2685</v>
      </c>
      <c r="G8471" t="s">
        <v>147</v>
      </c>
      <c r="H8471" t="s">
        <v>143</v>
      </c>
      <c r="I8471" t="s">
        <v>135</v>
      </c>
      <c r="J8471" t="s">
        <v>136</v>
      </c>
      <c r="K8471" t="s">
        <v>137</v>
      </c>
      <c r="L8471" t="s">
        <v>24117</v>
      </c>
      <c r="M8471" t="s">
        <v>24118</v>
      </c>
      <c r="N8471">
        <v>0.89055555500000005</v>
      </c>
      <c r="O8471">
        <v>1</v>
      </c>
      <c r="P8471">
        <v>462</v>
      </c>
      <c r="Q8471">
        <v>4</v>
      </c>
      <c r="R8471">
        <v>0</v>
      </c>
      <c r="S8471">
        <v>2</v>
      </c>
      <c r="T8471">
        <v>18</v>
      </c>
      <c r="U8471">
        <v>0</v>
      </c>
      <c r="V8471">
        <v>0</v>
      </c>
      <c r="W8471">
        <v>5.0006102680423603E-2</v>
      </c>
      <c r="X8471">
        <v>35.451691998862366</v>
      </c>
      <c r="Y8471">
        <v>1.3449406664215506</v>
      </c>
      <c r="Z8471">
        <v>0</v>
      </c>
      <c r="AA8471">
        <v>8.4001279724919939</v>
      </c>
      <c r="AB8471">
        <v>1.2980015265422589</v>
      </c>
      <c r="AC8471">
        <v>0</v>
      </c>
      <c r="AD8471">
        <v>0</v>
      </c>
      <c r="AE8471">
        <v>46.544768266998588</v>
      </c>
    </row>
    <row r="8472" spans="1:31" x14ac:dyDescent="0.25">
      <c r="A8472">
        <v>1736343</v>
      </c>
      <c r="B8472">
        <v>1</v>
      </c>
      <c r="C8472" t="s">
        <v>80</v>
      </c>
      <c r="D8472" t="s">
        <v>90</v>
      </c>
      <c r="E8472" t="s">
        <v>171</v>
      </c>
      <c r="F8472" t="s">
        <v>24119</v>
      </c>
      <c r="G8472" t="s">
        <v>3183</v>
      </c>
      <c r="H8472" t="s">
        <v>143</v>
      </c>
      <c r="I8472" t="s">
        <v>135</v>
      </c>
      <c r="J8472" t="s">
        <v>136</v>
      </c>
      <c r="K8472" t="s">
        <v>137</v>
      </c>
      <c r="L8472" t="s">
        <v>24120</v>
      </c>
      <c r="M8472" t="s">
        <v>24121</v>
      </c>
      <c r="N8472">
        <v>0.38972222200000001</v>
      </c>
      <c r="O8472">
        <v>0</v>
      </c>
      <c r="P8472">
        <v>271</v>
      </c>
      <c r="Q8472">
        <v>0</v>
      </c>
      <c r="R8472">
        <v>0</v>
      </c>
      <c r="S8472">
        <v>0</v>
      </c>
      <c r="T8472">
        <v>5</v>
      </c>
      <c r="U8472">
        <v>0</v>
      </c>
      <c r="V8472">
        <v>0</v>
      </c>
      <c r="W8472">
        <v>0</v>
      </c>
      <c r="X8472">
        <v>28.387882178025439</v>
      </c>
      <c r="Y8472">
        <v>0</v>
      </c>
      <c r="Z8472">
        <v>0</v>
      </c>
      <c r="AA8472">
        <v>0</v>
      </c>
      <c r="AB8472">
        <v>0.15961101088320503</v>
      </c>
      <c r="AC8472">
        <v>0</v>
      </c>
      <c r="AD8472">
        <v>0</v>
      </c>
      <c r="AE8472">
        <v>28.547493188908643</v>
      </c>
    </row>
    <row r="8473" spans="1:31" x14ac:dyDescent="0.25">
      <c r="A8473">
        <v>1736426</v>
      </c>
      <c r="B8473">
        <v>1</v>
      </c>
      <c r="C8473" t="s">
        <v>81</v>
      </c>
      <c r="D8473" t="s">
        <v>123</v>
      </c>
      <c r="E8473" t="s">
        <v>189</v>
      </c>
      <c r="F8473" t="s">
        <v>2705</v>
      </c>
      <c r="G8473" t="s">
        <v>233</v>
      </c>
      <c r="H8473" t="s">
        <v>234</v>
      </c>
      <c r="I8473" t="s">
        <v>135</v>
      </c>
      <c r="J8473" t="s">
        <v>136</v>
      </c>
      <c r="K8473" t="s">
        <v>153</v>
      </c>
      <c r="L8473" t="s">
        <v>24122</v>
      </c>
      <c r="M8473" t="s">
        <v>24123</v>
      </c>
      <c r="N8473">
        <v>5.0163888879999998</v>
      </c>
      <c r="O8473">
        <v>0</v>
      </c>
      <c r="P8473">
        <v>4</v>
      </c>
      <c r="Q8473">
        <v>24</v>
      </c>
      <c r="R8473">
        <v>76</v>
      </c>
      <c r="S8473">
        <v>1</v>
      </c>
      <c r="T8473">
        <v>6</v>
      </c>
      <c r="U8473">
        <v>0</v>
      </c>
      <c r="V8473">
        <v>0</v>
      </c>
      <c r="W8473">
        <v>0</v>
      </c>
      <c r="X8473">
        <v>3.1052637004033881</v>
      </c>
      <c r="Y8473">
        <v>85.789502489032458</v>
      </c>
      <c r="Z8473">
        <v>176.09789871524322</v>
      </c>
      <c r="AA8473">
        <v>7.6721137538199216</v>
      </c>
      <c r="AB8473">
        <v>18.271725621521266</v>
      </c>
      <c r="AC8473">
        <v>0</v>
      </c>
      <c r="AD8473">
        <v>0</v>
      </c>
      <c r="AE8473">
        <v>290.93650428002024</v>
      </c>
    </row>
    <row r="8474" spans="1:31" x14ac:dyDescent="0.25">
      <c r="A8474">
        <v>1736134</v>
      </c>
      <c r="B8474">
        <v>1</v>
      </c>
      <c r="C8474" t="s">
        <v>80</v>
      </c>
      <c r="D8474" t="s">
        <v>94</v>
      </c>
      <c r="E8474" t="s">
        <v>171</v>
      </c>
      <c r="F8474" t="s">
        <v>22518</v>
      </c>
      <c r="G8474" t="s">
        <v>5650</v>
      </c>
      <c r="H8474" t="s">
        <v>143</v>
      </c>
      <c r="I8474" t="s">
        <v>135</v>
      </c>
      <c r="J8474" t="s">
        <v>136</v>
      </c>
      <c r="K8474" t="s">
        <v>137</v>
      </c>
      <c r="L8474" t="s">
        <v>24124</v>
      </c>
      <c r="M8474" t="s">
        <v>24125</v>
      </c>
      <c r="N8474">
        <v>0.68666666600000004</v>
      </c>
      <c r="O8474">
        <v>0</v>
      </c>
      <c r="P8474">
        <v>96</v>
      </c>
      <c r="Q8474">
        <v>0</v>
      </c>
      <c r="R8474">
        <v>0</v>
      </c>
      <c r="S8474">
        <v>0</v>
      </c>
      <c r="T8474">
        <v>13</v>
      </c>
      <c r="U8474">
        <v>0</v>
      </c>
      <c r="V8474">
        <v>0</v>
      </c>
      <c r="W8474">
        <v>0</v>
      </c>
      <c r="X8474">
        <v>12.234101564832931</v>
      </c>
      <c r="Y8474">
        <v>0</v>
      </c>
      <c r="Z8474">
        <v>0</v>
      </c>
      <c r="AA8474">
        <v>0</v>
      </c>
      <c r="AB8474">
        <v>3.155084785190267</v>
      </c>
      <c r="AC8474">
        <v>0</v>
      </c>
      <c r="AD8474">
        <v>0</v>
      </c>
      <c r="AE8474">
        <v>15.389186350023198</v>
      </c>
    </row>
    <row r="8475" spans="1:31" x14ac:dyDescent="0.25">
      <c r="A8475">
        <v>1736529</v>
      </c>
      <c r="B8475">
        <v>1</v>
      </c>
      <c r="C8475" t="s">
        <v>80</v>
      </c>
      <c r="D8475" t="s">
        <v>108</v>
      </c>
      <c r="E8475" t="s">
        <v>189</v>
      </c>
      <c r="F8475" t="s">
        <v>23829</v>
      </c>
      <c r="G8475" t="s">
        <v>147</v>
      </c>
      <c r="H8475" t="s">
        <v>143</v>
      </c>
      <c r="I8475" t="s">
        <v>455</v>
      </c>
      <c r="J8475" t="s">
        <v>136</v>
      </c>
      <c r="K8475" t="s">
        <v>137</v>
      </c>
      <c r="L8475" t="s">
        <v>24126</v>
      </c>
      <c r="M8475" t="s">
        <v>24127</v>
      </c>
      <c r="N8475">
        <v>8.6111109999999994E-3</v>
      </c>
      <c r="O8475">
        <v>0</v>
      </c>
      <c r="P8475">
        <v>3422</v>
      </c>
      <c r="Q8475">
        <v>4</v>
      </c>
      <c r="R8475">
        <v>680</v>
      </c>
      <c r="S8475">
        <v>23</v>
      </c>
      <c r="T8475">
        <v>543</v>
      </c>
      <c r="U8475">
        <v>0</v>
      </c>
      <c r="V8475">
        <v>0</v>
      </c>
      <c r="W8475">
        <v>0</v>
      </c>
      <c r="X8475">
        <v>3.4580251741452033</v>
      </c>
      <c r="Y8475">
        <v>7.7833874452977779E-3</v>
      </c>
      <c r="Z8475">
        <v>0.70963169834492634</v>
      </c>
      <c r="AA8475">
        <v>1.8529044389267977</v>
      </c>
      <c r="AB8475">
        <v>3.1817089385958806</v>
      </c>
      <c r="AC8475">
        <v>0</v>
      </c>
      <c r="AD8475">
        <v>0</v>
      </c>
      <c r="AE8475">
        <v>9.2100536374581061</v>
      </c>
    </row>
    <row r="8476" spans="1:31" x14ac:dyDescent="0.25">
      <c r="A8476">
        <v>1736695</v>
      </c>
      <c r="B8476">
        <v>1</v>
      </c>
      <c r="C8476" t="s">
        <v>80</v>
      </c>
      <c r="D8476" t="s">
        <v>98</v>
      </c>
      <c r="E8476" t="s">
        <v>131</v>
      </c>
      <c r="F8476" t="s">
        <v>24128</v>
      </c>
      <c r="G8476" t="s">
        <v>133</v>
      </c>
      <c r="H8476" t="s">
        <v>134</v>
      </c>
      <c r="I8476" t="s">
        <v>135</v>
      </c>
      <c r="J8476" t="s">
        <v>136</v>
      </c>
      <c r="K8476" t="s">
        <v>137</v>
      </c>
      <c r="L8476" t="s">
        <v>24129</v>
      </c>
      <c r="M8476" t="s">
        <v>24130</v>
      </c>
      <c r="N8476">
        <v>0.873611111</v>
      </c>
      <c r="O8476">
        <v>0</v>
      </c>
      <c r="P8476">
        <v>2</v>
      </c>
      <c r="Q8476">
        <v>0</v>
      </c>
      <c r="R8476">
        <v>0</v>
      </c>
      <c r="S8476">
        <v>0</v>
      </c>
      <c r="T8476">
        <v>1</v>
      </c>
      <c r="U8476">
        <v>0</v>
      </c>
      <c r="V8476">
        <v>0</v>
      </c>
      <c r="W8476">
        <v>0</v>
      </c>
      <c r="X8476">
        <v>0.54720997272766658</v>
      </c>
      <c r="Y8476">
        <v>0</v>
      </c>
      <c r="Z8476">
        <v>0</v>
      </c>
      <c r="AA8476">
        <v>0</v>
      </c>
      <c r="AB8476">
        <v>0.8916590662589583</v>
      </c>
      <c r="AC8476">
        <v>0</v>
      </c>
      <c r="AD8476">
        <v>0</v>
      </c>
      <c r="AE8476">
        <v>1.438869038986625</v>
      </c>
    </row>
    <row r="8477" spans="1:31" x14ac:dyDescent="0.25">
      <c r="A8477">
        <v>1736672</v>
      </c>
      <c r="B8477">
        <v>1</v>
      </c>
      <c r="C8477" t="s">
        <v>80</v>
      </c>
      <c r="D8477" t="s">
        <v>83</v>
      </c>
      <c r="E8477" t="s">
        <v>314</v>
      </c>
      <c r="F8477" t="s">
        <v>11456</v>
      </c>
      <c r="G8477" t="s">
        <v>147</v>
      </c>
      <c r="H8477" t="s">
        <v>143</v>
      </c>
      <c r="I8477" t="s">
        <v>135</v>
      </c>
      <c r="J8477" t="s">
        <v>136</v>
      </c>
      <c r="K8477" t="s">
        <v>137</v>
      </c>
      <c r="L8477" t="s">
        <v>24131</v>
      </c>
      <c r="M8477" t="s">
        <v>24132</v>
      </c>
      <c r="N8477">
        <v>1.369670277</v>
      </c>
      <c r="O8477">
        <v>9</v>
      </c>
      <c r="P8477">
        <v>1883</v>
      </c>
      <c r="Q8477">
        <v>17</v>
      </c>
      <c r="R8477">
        <v>327</v>
      </c>
      <c r="S8477">
        <v>81</v>
      </c>
      <c r="T8477">
        <v>721</v>
      </c>
      <c r="U8477">
        <v>9</v>
      </c>
      <c r="V8477">
        <v>2</v>
      </c>
      <c r="W8477">
        <v>9.0235171890046768</v>
      </c>
      <c r="X8477">
        <v>1109.5820606396519</v>
      </c>
      <c r="Y8477">
        <v>19.900038419361938</v>
      </c>
      <c r="Z8477">
        <v>143.74668648374706</v>
      </c>
      <c r="AA8477">
        <v>737.72356349351605</v>
      </c>
      <c r="AB8477">
        <v>1054.6258821289243</v>
      </c>
      <c r="AC8477">
        <v>713.90525196865019</v>
      </c>
      <c r="AD8477">
        <v>5.8624554055110032</v>
      </c>
      <c r="AE8477">
        <v>3794.369455728367</v>
      </c>
    </row>
    <row r="8478" spans="1:31" x14ac:dyDescent="0.25">
      <c r="A8478">
        <v>1736340</v>
      </c>
      <c r="B8478">
        <v>1</v>
      </c>
      <c r="C8478" t="s">
        <v>81</v>
      </c>
      <c r="D8478" t="s">
        <v>123</v>
      </c>
      <c r="E8478" t="s">
        <v>171</v>
      </c>
      <c r="F8478" t="s">
        <v>24133</v>
      </c>
      <c r="G8478" t="s">
        <v>147</v>
      </c>
      <c r="H8478" t="s">
        <v>143</v>
      </c>
      <c r="I8478" t="s">
        <v>135</v>
      </c>
      <c r="J8478" t="s">
        <v>136</v>
      </c>
      <c r="K8478" t="s">
        <v>137</v>
      </c>
      <c r="L8478" t="s">
        <v>24134</v>
      </c>
      <c r="M8478" t="s">
        <v>24135</v>
      </c>
      <c r="N8478">
        <v>0.74</v>
      </c>
      <c r="O8478">
        <v>0</v>
      </c>
      <c r="P8478">
        <v>1673</v>
      </c>
      <c r="Q8478">
        <v>0</v>
      </c>
      <c r="R8478">
        <v>0</v>
      </c>
      <c r="S8478">
        <v>1</v>
      </c>
      <c r="T8478">
        <v>159</v>
      </c>
      <c r="U8478">
        <v>0</v>
      </c>
      <c r="V8478">
        <v>0</v>
      </c>
      <c r="W8478">
        <v>0</v>
      </c>
      <c r="X8478">
        <v>239.18755500961112</v>
      </c>
      <c r="Y8478">
        <v>0</v>
      </c>
      <c r="Z8478">
        <v>0</v>
      </c>
      <c r="AA8478">
        <v>19.246729674223346</v>
      </c>
      <c r="AB8478">
        <v>120.02357004332963</v>
      </c>
      <c r="AC8478">
        <v>0</v>
      </c>
      <c r="AD8478">
        <v>0</v>
      </c>
      <c r="AE8478">
        <v>378.45785472716409</v>
      </c>
    </row>
    <row r="8479" spans="1:31" x14ac:dyDescent="0.25">
      <c r="A8479">
        <v>1736738</v>
      </c>
      <c r="B8479">
        <v>1</v>
      </c>
      <c r="C8479" t="s">
        <v>80</v>
      </c>
      <c r="D8479" t="s">
        <v>105</v>
      </c>
      <c r="E8479" t="s">
        <v>131</v>
      </c>
      <c r="F8479" t="s">
        <v>24136</v>
      </c>
      <c r="G8479" t="s">
        <v>133</v>
      </c>
      <c r="H8479" t="s">
        <v>134</v>
      </c>
      <c r="I8479" t="s">
        <v>135</v>
      </c>
      <c r="J8479" t="s">
        <v>136</v>
      </c>
      <c r="K8479" t="s">
        <v>137</v>
      </c>
      <c r="L8479" t="s">
        <v>24137</v>
      </c>
      <c r="M8479" t="s">
        <v>24138</v>
      </c>
      <c r="N8479">
        <v>0.95</v>
      </c>
      <c r="O8479">
        <v>0</v>
      </c>
      <c r="P8479">
        <v>1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0.25367775095666667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0.25367775095666667</v>
      </c>
    </row>
    <row r="8480" spans="1:31" x14ac:dyDescent="0.25">
      <c r="A8480">
        <v>1736572</v>
      </c>
      <c r="B8480">
        <v>1</v>
      </c>
      <c r="C8480" t="s">
        <v>80</v>
      </c>
      <c r="D8480" t="s">
        <v>96</v>
      </c>
      <c r="E8480" t="s">
        <v>131</v>
      </c>
      <c r="F8480" t="s">
        <v>24139</v>
      </c>
      <c r="G8480" t="s">
        <v>242</v>
      </c>
      <c r="H8480" t="s">
        <v>134</v>
      </c>
      <c r="I8480" t="s">
        <v>135</v>
      </c>
      <c r="J8480" t="s">
        <v>136</v>
      </c>
      <c r="K8480" t="s">
        <v>137</v>
      </c>
      <c r="L8480" t="s">
        <v>24140</v>
      </c>
      <c r="M8480" t="s">
        <v>24141</v>
      </c>
      <c r="N8480">
        <v>2.6633333330000002</v>
      </c>
      <c r="O8480">
        <v>0</v>
      </c>
      <c r="P8480">
        <v>1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0.58049737525626011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0.58049737525626011</v>
      </c>
    </row>
    <row r="8481" spans="1:31" x14ac:dyDescent="0.25">
      <c r="A8481">
        <v>1736595</v>
      </c>
      <c r="B8481">
        <v>1</v>
      </c>
      <c r="C8481" t="s">
        <v>81</v>
      </c>
      <c r="D8481" t="s">
        <v>120</v>
      </c>
      <c r="E8481" t="s">
        <v>131</v>
      </c>
      <c r="F8481" t="s">
        <v>24142</v>
      </c>
      <c r="G8481" t="s">
        <v>133</v>
      </c>
      <c r="H8481" t="s">
        <v>134</v>
      </c>
      <c r="I8481" t="s">
        <v>135</v>
      </c>
      <c r="J8481" t="s">
        <v>136</v>
      </c>
      <c r="K8481" t="s">
        <v>137</v>
      </c>
      <c r="L8481" t="s">
        <v>24143</v>
      </c>
      <c r="M8481" t="s">
        <v>24144</v>
      </c>
      <c r="N8481">
        <v>2.639444444</v>
      </c>
      <c r="O8481">
        <v>0</v>
      </c>
      <c r="P8481">
        <v>1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1.7396836896810559E-2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1.7396836896810559E-2</v>
      </c>
    </row>
    <row r="8482" spans="1:31" x14ac:dyDescent="0.25">
      <c r="A8482">
        <v>1736197</v>
      </c>
      <c r="B8482">
        <v>1</v>
      </c>
      <c r="C8482" t="s">
        <v>80</v>
      </c>
      <c r="D8482" t="s">
        <v>111</v>
      </c>
      <c r="E8482" t="s">
        <v>131</v>
      </c>
      <c r="F8482" t="s">
        <v>24145</v>
      </c>
      <c r="G8482" t="s">
        <v>133</v>
      </c>
      <c r="H8482" t="s">
        <v>134</v>
      </c>
      <c r="I8482" t="s">
        <v>135</v>
      </c>
      <c r="J8482" t="s">
        <v>136</v>
      </c>
      <c r="K8482" t="s">
        <v>137</v>
      </c>
      <c r="L8482" t="s">
        <v>24146</v>
      </c>
      <c r="M8482" t="s">
        <v>24147</v>
      </c>
      <c r="N8482">
        <v>1.4602777769999999</v>
      </c>
      <c r="O8482">
        <v>0</v>
      </c>
      <c r="P8482">
        <v>0</v>
      </c>
      <c r="Q8482">
        <v>0</v>
      </c>
      <c r="R8482">
        <v>1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0.41394007845297254</v>
      </c>
      <c r="AA8482">
        <v>0</v>
      </c>
      <c r="AB8482">
        <v>0</v>
      </c>
      <c r="AC8482">
        <v>0</v>
      </c>
      <c r="AD8482">
        <v>0</v>
      </c>
      <c r="AE8482">
        <v>0.41394007845297254</v>
      </c>
    </row>
    <row r="8483" spans="1:31" x14ac:dyDescent="0.25">
      <c r="A8483">
        <v>1736403</v>
      </c>
      <c r="B8483">
        <v>1</v>
      </c>
      <c r="C8483" t="s">
        <v>81</v>
      </c>
      <c r="D8483" t="s">
        <v>122</v>
      </c>
      <c r="E8483" t="s">
        <v>160</v>
      </c>
      <c r="F8483" t="s">
        <v>24148</v>
      </c>
      <c r="G8483" t="s">
        <v>162</v>
      </c>
      <c r="H8483" t="s">
        <v>134</v>
      </c>
      <c r="I8483" t="s">
        <v>135</v>
      </c>
      <c r="J8483" t="s">
        <v>136</v>
      </c>
      <c r="K8483" t="s">
        <v>137</v>
      </c>
      <c r="L8483" t="s">
        <v>24149</v>
      </c>
      <c r="M8483" t="s">
        <v>24150</v>
      </c>
      <c r="N8483">
        <v>1.095</v>
      </c>
      <c r="O8483">
        <v>0</v>
      </c>
      <c r="P8483">
        <v>306</v>
      </c>
      <c r="Q8483">
        <v>0</v>
      </c>
      <c r="R8483">
        <v>2</v>
      </c>
      <c r="S8483">
        <v>0</v>
      </c>
      <c r="T8483">
        <v>18</v>
      </c>
      <c r="U8483">
        <v>0</v>
      </c>
      <c r="V8483">
        <v>0</v>
      </c>
      <c r="W8483">
        <v>0</v>
      </c>
      <c r="X8483">
        <v>87.722691716868525</v>
      </c>
      <c r="Y8483">
        <v>0</v>
      </c>
      <c r="Z8483">
        <v>0.50770535935227001</v>
      </c>
      <c r="AA8483">
        <v>0</v>
      </c>
      <c r="AB8483">
        <v>44.565711399661062</v>
      </c>
      <c r="AC8483">
        <v>0</v>
      </c>
      <c r="AD8483">
        <v>0</v>
      </c>
      <c r="AE8483">
        <v>132.79610847588185</v>
      </c>
    </row>
    <row r="8484" spans="1:31" x14ac:dyDescent="0.25">
      <c r="A8484">
        <v>1736154</v>
      </c>
      <c r="B8484">
        <v>1</v>
      </c>
      <c r="C8484" t="s">
        <v>81</v>
      </c>
      <c r="D8484" t="s">
        <v>122</v>
      </c>
      <c r="E8484" t="s">
        <v>140</v>
      </c>
      <c r="F8484" t="s">
        <v>24151</v>
      </c>
      <c r="G8484" t="s">
        <v>147</v>
      </c>
      <c r="H8484" t="s">
        <v>143</v>
      </c>
      <c r="I8484" t="s">
        <v>135</v>
      </c>
      <c r="J8484" t="s">
        <v>136</v>
      </c>
      <c r="K8484" t="s">
        <v>137</v>
      </c>
      <c r="L8484" t="s">
        <v>24152</v>
      </c>
      <c r="M8484" t="s">
        <v>24153</v>
      </c>
      <c r="N8484">
        <v>0.60750000000000004</v>
      </c>
      <c r="O8484">
        <v>0</v>
      </c>
      <c r="P8484">
        <v>5144</v>
      </c>
      <c r="Q8484">
        <v>0</v>
      </c>
      <c r="R8484">
        <v>0</v>
      </c>
      <c r="S8484">
        <v>2</v>
      </c>
      <c r="T8484">
        <v>320</v>
      </c>
      <c r="U8484">
        <v>0</v>
      </c>
      <c r="V8484">
        <v>0</v>
      </c>
      <c r="W8484">
        <v>0</v>
      </c>
      <c r="X8484">
        <v>667.14408372770788</v>
      </c>
      <c r="Y8484">
        <v>0</v>
      </c>
      <c r="Z8484">
        <v>0</v>
      </c>
      <c r="AA8484">
        <v>85.377234790212043</v>
      </c>
      <c r="AB8484">
        <v>195.49810328882765</v>
      </c>
      <c r="AC8484">
        <v>0</v>
      </c>
      <c r="AD8484">
        <v>0</v>
      </c>
      <c r="AE8484">
        <v>948.01942180674757</v>
      </c>
    </row>
    <row r="8485" spans="1:31" x14ac:dyDescent="0.25">
      <c r="A8485">
        <v>1736509</v>
      </c>
      <c r="B8485">
        <v>1</v>
      </c>
      <c r="C8485" t="s">
        <v>81</v>
      </c>
      <c r="D8485" t="s">
        <v>122</v>
      </c>
      <c r="E8485" t="s">
        <v>131</v>
      </c>
      <c r="F8485" t="s">
        <v>24154</v>
      </c>
      <c r="G8485" t="s">
        <v>133</v>
      </c>
      <c r="H8485" t="s">
        <v>134</v>
      </c>
      <c r="I8485" t="s">
        <v>135</v>
      </c>
      <c r="J8485" t="s">
        <v>136</v>
      </c>
      <c r="K8485" t="s">
        <v>137</v>
      </c>
      <c r="L8485" t="s">
        <v>24155</v>
      </c>
      <c r="M8485" t="s">
        <v>24156</v>
      </c>
      <c r="N8485">
        <v>4.8358333330000001</v>
      </c>
      <c r="O8485">
        <v>0</v>
      </c>
      <c r="P8485">
        <v>1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5.9879865208444447E-3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5.9879865208444447E-3</v>
      </c>
    </row>
    <row r="8486" spans="1:31" x14ac:dyDescent="0.25">
      <c r="A8486">
        <v>1736366</v>
      </c>
      <c r="B8486">
        <v>1</v>
      </c>
      <c r="C8486" t="s">
        <v>80</v>
      </c>
      <c r="D8486" t="s">
        <v>93</v>
      </c>
      <c r="E8486" t="s">
        <v>131</v>
      </c>
      <c r="F8486" t="s">
        <v>24157</v>
      </c>
      <c r="G8486" t="s">
        <v>133</v>
      </c>
      <c r="H8486" t="s">
        <v>134</v>
      </c>
      <c r="I8486" t="s">
        <v>135</v>
      </c>
      <c r="J8486" t="s">
        <v>136</v>
      </c>
      <c r="K8486" t="s">
        <v>137</v>
      </c>
      <c r="L8486" t="s">
        <v>24158</v>
      </c>
      <c r="M8486" t="s">
        <v>24159</v>
      </c>
      <c r="N8486">
        <v>1.469166666</v>
      </c>
      <c r="O8486">
        <v>0</v>
      </c>
      <c r="P8486">
        <v>2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0.48442197604046056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0.48442197604046056</v>
      </c>
    </row>
    <row r="8487" spans="1:31" x14ac:dyDescent="0.25">
      <c r="A8487">
        <v>1736260</v>
      </c>
      <c r="B8487">
        <v>1</v>
      </c>
      <c r="C8487" t="s">
        <v>81</v>
      </c>
      <c r="D8487" t="s">
        <v>119</v>
      </c>
      <c r="E8487" t="s">
        <v>171</v>
      </c>
      <c r="F8487" t="s">
        <v>10263</v>
      </c>
      <c r="G8487" t="s">
        <v>152</v>
      </c>
      <c r="H8487" t="s">
        <v>143</v>
      </c>
      <c r="I8487" t="s">
        <v>135</v>
      </c>
      <c r="J8487" t="s">
        <v>136</v>
      </c>
      <c r="K8487" t="s">
        <v>153</v>
      </c>
      <c r="L8487" t="s">
        <v>24160</v>
      </c>
      <c r="M8487" t="s">
        <v>24161</v>
      </c>
      <c r="N8487">
        <v>0.28666666600000001</v>
      </c>
      <c r="O8487">
        <v>0</v>
      </c>
      <c r="P8487">
        <v>584</v>
      </c>
      <c r="Q8487">
        <v>0</v>
      </c>
      <c r="R8487">
        <v>15</v>
      </c>
      <c r="S8487">
        <v>0</v>
      </c>
      <c r="T8487">
        <v>38</v>
      </c>
      <c r="U8487">
        <v>0</v>
      </c>
      <c r="V8487">
        <v>0</v>
      </c>
      <c r="W8487">
        <v>0</v>
      </c>
      <c r="X8487">
        <v>33.697515629771971</v>
      </c>
      <c r="Y8487">
        <v>0</v>
      </c>
      <c r="Z8487">
        <v>1.989604163737813</v>
      </c>
      <c r="AA8487">
        <v>0</v>
      </c>
      <c r="AB8487">
        <v>4.2883468128502003</v>
      </c>
      <c r="AC8487">
        <v>0</v>
      </c>
      <c r="AD8487">
        <v>0</v>
      </c>
      <c r="AE8487">
        <v>39.975466606359987</v>
      </c>
    </row>
    <row r="8488" spans="1:31" x14ac:dyDescent="0.25">
      <c r="A8488">
        <v>1736300</v>
      </c>
      <c r="B8488">
        <v>1</v>
      </c>
      <c r="C8488" t="s">
        <v>80</v>
      </c>
      <c r="D8488" t="s">
        <v>87</v>
      </c>
      <c r="E8488" t="s">
        <v>160</v>
      </c>
      <c r="F8488" t="s">
        <v>24162</v>
      </c>
      <c r="G8488" t="s">
        <v>305</v>
      </c>
      <c r="H8488" t="s">
        <v>134</v>
      </c>
      <c r="I8488" t="s">
        <v>135</v>
      </c>
      <c r="J8488" t="s">
        <v>136</v>
      </c>
      <c r="K8488" t="s">
        <v>137</v>
      </c>
      <c r="L8488" t="s">
        <v>24163</v>
      </c>
      <c r="M8488" t="s">
        <v>24164</v>
      </c>
      <c r="N8488">
        <v>0.896666666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1</v>
      </c>
      <c r="U8488">
        <v>0</v>
      </c>
      <c r="V8488">
        <v>1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4.9649121494081196</v>
      </c>
      <c r="AC8488">
        <v>0</v>
      </c>
      <c r="AD8488">
        <v>21.180029964598052</v>
      </c>
      <c r="AE8488">
        <v>26.14494211400617</v>
      </c>
    </row>
    <row r="8489" spans="1:31" x14ac:dyDescent="0.25">
      <c r="A8489">
        <v>1736469</v>
      </c>
      <c r="B8489">
        <v>1</v>
      </c>
      <c r="C8489" t="s">
        <v>80</v>
      </c>
      <c r="D8489" t="s">
        <v>83</v>
      </c>
      <c r="E8489" t="s">
        <v>160</v>
      </c>
      <c r="F8489" t="s">
        <v>24165</v>
      </c>
      <c r="G8489" t="s">
        <v>162</v>
      </c>
      <c r="H8489" t="s">
        <v>134</v>
      </c>
      <c r="I8489" t="s">
        <v>135</v>
      </c>
      <c r="J8489" t="s">
        <v>136</v>
      </c>
      <c r="K8489" t="s">
        <v>137</v>
      </c>
      <c r="L8489" t="s">
        <v>24166</v>
      </c>
      <c r="M8489" t="s">
        <v>24167</v>
      </c>
      <c r="N8489">
        <v>1.9350000000000001</v>
      </c>
      <c r="O8489">
        <v>0</v>
      </c>
      <c r="P8489">
        <v>200</v>
      </c>
      <c r="Q8489">
        <v>0</v>
      </c>
      <c r="R8489">
        <v>0</v>
      </c>
      <c r="S8489">
        <v>0</v>
      </c>
      <c r="T8489">
        <v>35</v>
      </c>
      <c r="U8489">
        <v>0</v>
      </c>
      <c r="V8489">
        <v>0</v>
      </c>
      <c r="W8489">
        <v>0</v>
      </c>
      <c r="X8489">
        <v>103.1604336684827</v>
      </c>
      <c r="Y8489">
        <v>0</v>
      </c>
      <c r="Z8489">
        <v>0</v>
      </c>
      <c r="AA8489">
        <v>0</v>
      </c>
      <c r="AB8489">
        <v>37.724190024376313</v>
      </c>
      <c r="AC8489">
        <v>0</v>
      </c>
      <c r="AD8489">
        <v>0</v>
      </c>
      <c r="AE8489">
        <v>140.88462369285901</v>
      </c>
    </row>
    <row r="8490" spans="1:31" x14ac:dyDescent="0.25">
      <c r="A8490">
        <v>1736486</v>
      </c>
      <c r="B8490">
        <v>1</v>
      </c>
      <c r="C8490" t="s">
        <v>80</v>
      </c>
      <c r="D8490" t="s">
        <v>97</v>
      </c>
      <c r="E8490" t="s">
        <v>131</v>
      </c>
      <c r="F8490" t="s">
        <v>24168</v>
      </c>
      <c r="G8490" t="s">
        <v>157</v>
      </c>
      <c r="H8490" t="s">
        <v>134</v>
      </c>
      <c r="I8490" t="s">
        <v>135</v>
      </c>
      <c r="J8490" t="s">
        <v>136</v>
      </c>
      <c r="K8490" t="s">
        <v>137</v>
      </c>
      <c r="L8490" t="s">
        <v>24169</v>
      </c>
      <c r="M8490" t="s">
        <v>24170</v>
      </c>
      <c r="N8490">
        <v>3.5294444440000001</v>
      </c>
      <c r="O8490">
        <v>0</v>
      </c>
      <c r="P8490">
        <v>1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6.2772316798099997E-2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6.2772316798099997E-2</v>
      </c>
    </row>
    <row r="8491" spans="1:31" x14ac:dyDescent="0.25">
      <c r="A8491">
        <v>1736237</v>
      </c>
      <c r="B8491">
        <v>1</v>
      </c>
      <c r="C8491" t="s">
        <v>80</v>
      </c>
      <c r="D8491" t="s">
        <v>105</v>
      </c>
      <c r="E8491" t="s">
        <v>160</v>
      </c>
      <c r="F8491" t="s">
        <v>24171</v>
      </c>
      <c r="G8491" t="s">
        <v>173</v>
      </c>
      <c r="H8491" t="s">
        <v>134</v>
      </c>
      <c r="I8491" t="s">
        <v>135</v>
      </c>
      <c r="J8491" t="s">
        <v>136</v>
      </c>
      <c r="K8491" t="s">
        <v>153</v>
      </c>
      <c r="L8491" t="s">
        <v>24172</v>
      </c>
      <c r="M8491" t="s">
        <v>24173</v>
      </c>
      <c r="N8491">
        <v>4.2058333330000002</v>
      </c>
      <c r="O8491">
        <v>0</v>
      </c>
      <c r="P8491">
        <v>146</v>
      </c>
      <c r="Q8491">
        <v>0</v>
      </c>
      <c r="R8491">
        <v>0</v>
      </c>
      <c r="S8491">
        <v>0</v>
      </c>
      <c r="T8491">
        <v>2</v>
      </c>
      <c r="U8491">
        <v>0</v>
      </c>
      <c r="V8491">
        <v>1</v>
      </c>
      <c r="W8491">
        <v>0</v>
      </c>
      <c r="X8491">
        <v>125.49563319789868</v>
      </c>
      <c r="Y8491">
        <v>0</v>
      </c>
      <c r="Z8491">
        <v>0</v>
      </c>
      <c r="AA8491">
        <v>0</v>
      </c>
      <c r="AB8491">
        <v>7.0023232692277002</v>
      </c>
      <c r="AC8491">
        <v>0</v>
      </c>
      <c r="AD8491">
        <v>0</v>
      </c>
      <c r="AE8491">
        <v>132.49795646712639</v>
      </c>
    </row>
    <row r="8492" spans="1:31" x14ac:dyDescent="0.25">
      <c r="A8492">
        <v>1736532</v>
      </c>
      <c r="B8492">
        <v>1</v>
      </c>
      <c r="C8492" t="s">
        <v>80</v>
      </c>
      <c r="D8492" t="s">
        <v>108</v>
      </c>
      <c r="E8492" t="s">
        <v>189</v>
      </c>
      <c r="F8492" t="s">
        <v>23829</v>
      </c>
      <c r="G8492" t="s">
        <v>147</v>
      </c>
      <c r="H8492" t="s">
        <v>143</v>
      </c>
      <c r="I8492" t="s">
        <v>455</v>
      </c>
      <c r="J8492" t="s">
        <v>136</v>
      </c>
      <c r="K8492" t="s">
        <v>137</v>
      </c>
      <c r="L8492" t="s">
        <v>24174</v>
      </c>
      <c r="M8492" t="s">
        <v>24175</v>
      </c>
      <c r="N8492">
        <v>8.3333330000000001E-3</v>
      </c>
      <c r="O8492">
        <v>0</v>
      </c>
      <c r="P8492">
        <v>3422</v>
      </c>
      <c r="Q8492">
        <v>4</v>
      </c>
      <c r="R8492">
        <v>680</v>
      </c>
      <c r="S8492">
        <v>23</v>
      </c>
      <c r="T8492">
        <v>543</v>
      </c>
      <c r="U8492">
        <v>0</v>
      </c>
      <c r="V8492">
        <v>0</v>
      </c>
      <c r="W8492">
        <v>0</v>
      </c>
      <c r="X8492">
        <v>3.3464759749792305</v>
      </c>
      <c r="Y8492">
        <v>7.5323104309333328E-3</v>
      </c>
      <c r="Z8492">
        <v>0.68674035323702431</v>
      </c>
      <c r="AA8492">
        <v>1.7931333279936752</v>
      </c>
      <c r="AB8492">
        <v>3.0790731663831226</v>
      </c>
      <c r="AC8492">
        <v>0</v>
      </c>
      <c r="AD8492">
        <v>0</v>
      </c>
      <c r="AE8492">
        <v>8.9129551330239849</v>
      </c>
    </row>
    <row r="8493" spans="1:31" x14ac:dyDescent="0.25">
      <c r="A8493">
        <v>1736137</v>
      </c>
      <c r="B8493">
        <v>1</v>
      </c>
      <c r="C8493" t="s">
        <v>80</v>
      </c>
      <c r="D8493" t="s">
        <v>85</v>
      </c>
      <c r="E8493" t="s">
        <v>150</v>
      </c>
      <c r="F8493" t="s">
        <v>24176</v>
      </c>
      <c r="G8493" t="s">
        <v>186</v>
      </c>
      <c r="H8493" t="s">
        <v>134</v>
      </c>
      <c r="I8493" t="s">
        <v>135</v>
      </c>
      <c r="J8493" t="s">
        <v>136</v>
      </c>
      <c r="K8493" t="s">
        <v>137</v>
      </c>
      <c r="L8493" t="s">
        <v>24177</v>
      </c>
      <c r="M8493" t="s">
        <v>24178</v>
      </c>
      <c r="N8493">
        <v>1.819722222</v>
      </c>
      <c r="O8493">
        <v>0</v>
      </c>
      <c r="P8493">
        <v>77</v>
      </c>
      <c r="Q8493">
        <v>0</v>
      </c>
      <c r="R8493">
        <v>0</v>
      </c>
      <c r="S8493">
        <v>0</v>
      </c>
      <c r="T8493">
        <v>10</v>
      </c>
      <c r="U8493">
        <v>0</v>
      </c>
      <c r="V8493">
        <v>0</v>
      </c>
      <c r="W8493">
        <v>0</v>
      </c>
      <c r="X8493">
        <v>17.391532893202982</v>
      </c>
      <c r="Y8493">
        <v>0</v>
      </c>
      <c r="Z8493">
        <v>0</v>
      </c>
      <c r="AA8493">
        <v>0</v>
      </c>
      <c r="AB8493">
        <v>0.78947031319899164</v>
      </c>
      <c r="AC8493">
        <v>0</v>
      </c>
      <c r="AD8493">
        <v>0</v>
      </c>
      <c r="AE8493">
        <v>18.181003206401972</v>
      </c>
    </row>
    <row r="8494" spans="1:31" x14ac:dyDescent="0.25">
      <c r="A8494">
        <v>1736575</v>
      </c>
      <c r="B8494">
        <v>1</v>
      </c>
      <c r="C8494" t="s">
        <v>81</v>
      </c>
      <c r="D8494" t="s">
        <v>123</v>
      </c>
      <c r="E8494" t="s">
        <v>140</v>
      </c>
      <c r="F8494" t="s">
        <v>11463</v>
      </c>
      <c r="G8494" t="s">
        <v>147</v>
      </c>
      <c r="H8494" t="s">
        <v>143</v>
      </c>
      <c r="I8494" t="s">
        <v>135</v>
      </c>
      <c r="J8494" t="s">
        <v>136</v>
      </c>
      <c r="K8494" t="s">
        <v>137</v>
      </c>
      <c r="L8494" t="s">
        <v>24179</v>
      </c>
      <c r="M8494" t="s">
        <v>24180</v>
      </c>
      <c r="N8494">
        <v>0.328055555</v>
      </c>
      <c r="O8494">
        <v>3</v>
      </c>
      <c r="P8494">
        <v>23</v>
      </c>
      <c r="Q8494">
        <v>245</v>
      </c>
      <c r="R8494">
        <v>280</v>
      </c>
      <c r="S8494">
        <v>24</v>
      </c>
      <c r="T8494">
        <v>50</v>
      </c>
      <c r="U8494">
        <v>0</v>
      </c>
      <c r="V8494">
        <v>0</v>
      </c>
      <c r="W8494">
        <v>0.19697680915227778</v>
      </c>
      <c r="X8494">
        <v>1.0426704833685319</v>
      </c>
      <c r="Y8494">
        <v>21.633724902297018</v>
      </c>
      <c r="Z8494">
        <v>21.261500322983778</v>
      </c>
      <c r="AA8494">
        <v>4.8387673719800937</v>
      </c>
      <c r="AB8494">
        <v>10.050896368339735</v>
      </c>
      <c r="AC8494">
        <v>0</v>
      </c>
      <c r="AD8494">
        <v>0</v>
      </c>
      <c r="AE8494">
        <v>59.024536258121444</v>
      </c>
    </row>
    <row r="8495" spans="1:31" x14ac:dyDescent="0.25">
      <c r="A8495">
        <v>1736220</v>
      </c>
      <c r="B8495">
        <v>1</v>
      </c>
      <c r="C8495" t="s">
        <v>80</v>
      </c>
      <c r="D8495" t="s">
        <v>98</v>
      </c>
      <c r="E8495" t="s">
        <v>150</v>
      </c>
      <c r="F8495" t="s">
        <v>24181</v>
      </c>
      <c r="G8495" t="s">
        <v>152</v>
      </c>
      <c r="H8495" t="s">
        <v>134</v>
      </c>
      <c r="I8495" t="s">
        <v>135</v>
      </c>
      <c r="J8495" t="s">
        <v>136</v>
      </c>
      <c r="K8495" t="s">
        <v>153</v>
      </c>
      <c r="L8495" t="s">
        <v>24182</v>
      </c>
      <c r="M8495" t="s">
        <v>24183</v>
      </c>
      <c r="N8495">
        <v>7.7846305549999997</v>
      </c>
      <c r="O8495">
        <v>0</v>
      </c>
      <c r="P8495">
        <v>183</v>
      </c>
      <c r="Q8495">
        <v>0</v>
      </c>
      <c r="R8495">
        <v>7</v>
      </c>
      <c r="S8495">
        <v>0</v>
      </c>
      <c r="T8495">
        <v>32</v>
      </c>
      <c r="U8495">
        <v>0</v>
      </c>
      <c r="V8495">
        <v>0</v>
      </c>
      <c r="W8495">
        <v>0</v>
      </c>
      <c r="X8495">
        <v>199.68550952570729</v>
      </c>
      <c r="Y8495">
        <v>0</v>
      </c>
      <c r="Z8495">
        <v>7.2169179937240688</v>
      </c>
      <c r="AA8495">
        <v>0</v>
      </c>
      <c r="AB8495">
        <v>93.445986795847332</v>
      </c>
      <c r="AC8495">
        <v>0</v>
      </c>
      <c r="AD8495">
        <v>0</v>
      </c>
      <c r="AE8495">
        <v>300.34841431527872</v>
      </c>
    </row>
    <row r="8496" spans="1:31" x14ac:dyDescent="0.25">
      <c r="A8496">
        <v>1736363</v>
      </c>
      <c r="B8496">
        <v>1</v>
      </c>
      <c r="C8496" t="s">
        <v>81</v>
      </c>
      <c r="D8496" t="s">
        <v>124</v>
      </c>
      <c r="E8496" t="s">
        <v>131</v>
      </c>
      <c r="F8496" t="s">
        <v>24184</v>
      </c>
      <c r="G8496" t="s">
        <v>157</v>
      </c>
      <c r="H8496" t="s">
        <v>134</v>
      </c>
      <c r="I8496" t="s">
        <v>135</v>
      </c>
      <c r="J8496" t="s">
        <v>136</v>
      </c>
      <c r="K8496" t="s">
        <v>137</v>
      </c>
      <c r="L8496" t="s">
        <v>24185</v>
      </c>
      <c r="M8496" t="s">
        <v>24186</v>
      </c>
      <c r="N8496">
        <v>0.84638888800000001</v>
      </c>
      <c r="O8496">
        <v>0</v>
      </c>
      <c r="P8496">
        <v>1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0.13912428639934721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0.13912428639934721</v>
      </c>
    </row>
    <row r="8497" spans="1:31" x14ac:dyDescent="0.25">
      <c r="A8497">
        <v>1736526</v>
      </c>
      <c r="B8497">
        <v>1</v>
      </c>
      <c r="C8497" t="s">
        <v>80</v>
      </c>
      <c r="D8497" t="s">
        <v>105</v>
      </c>
      <c r="E8497" t="s">
        <v>131</v>
      </c>
      <c r="F8497" t="s">
        <v>24187</v>
      </c>
      <c r="G8497" t="s">
        <v>238</v>
      </c>
      <c r="H8497" t="s">
        <v>134</v>
      </c>
      <c r="I8497" t="s">
        <v>135</v>
      </c>
      <c r="J8497" t="s">
        <v>136</v>
      </c>
      <c r="K8497" t="s">
        <v>137</v>
      </c>
      <c r="L8497" t="s">
        <v>24188</v>
      </c>
      <c r="M8497" t="s">
        <v>24189</v>
      </c>
      <c r="N8497">
        <v>3.37</v>
      </c>
      <c r="O8497">
        <v>0</v>
      </c>
      <c r="P8497">
        <v>9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6.2201042203431243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6.2201042203431243</v>
      </c>
    </row>
    <row r="8498" spans="1:31" x14ac:dyDescent="0.25">
      <c r="A8498">
        <v>1736200</v>
      </c>
      <c r="B8498">
        <v>1</v>
      </c>
      <c r="C8498" t="s">
        <v>81</v>
      </c>
      <c r="D8498" t="s">
        <v>118</v>
      </c>
      <c r="E8498" t="s">
        <v>150</v>
      </c>
      <c r="F8498" t="s">
        <v>24190</v>
      </c>
      <c r="G8498" t="s">
        <v>152</v>
      </c>
      <c r="H8498" t="s">
        <v>134</v>
      </c>
      <c r="I8498" t="s">
        <v>135</v>
      </c>
      <c r="J8498" t="s">
        <v>136</v>
      </c>
      <c r="K8498" t="s">
        <v>153</v>
      </c>
      <c r="L8498" t="s">
        <v>24191</v>
      </c>
      <c r="M8498" t="s">
        <v>24192</v>
      </c>
      <c r="N8498">
        <v>8.5716666660000005</v>
      </c>
      <c r="O8498">
        <v>0</v>
      </c>
      <c r="P8498">
        <v>34</v>
      </c>
      <c r="Q8498">
        <v>0</v>
      </c>
      <c r="R8498">
        <v>8</v>
      </c>
      <c r="S8498">
        <v>0</v>
      </c>
      <c r="T8498">
        <v>9</v>
      </c>
      <c r="U8498">
        <v>0</v>
      </c>
      <c r="V8498">
        <v>0</v>
      </c>
      <c r="W8498">
        <v>0</v>
      </c>
      <c r="X8498">
        <v>53.408407445752729</v>
      </c>
      <c r="Y8498">
        <v>0</v>
      </c>
      <c r="Z8498">
        <v>15.227484432926554</v>
      </c>
      <c r="AA8498">
        <v>0</v>
      </c>
      <c r="AB8498">
        <v>61.379278109752505</v>
      </c>
      <c r="AC8498">
        <v>0</v>
      </c>
      <c r="AD8498">
        <v>0</v>
      </c>
      <c r="AE8498">
        <v>130.01516998843181</v>
      </c>
    </row>
    <row r="8499" spans="1:31" x14ac:dyDescent="0.25">
      <c r="A8499">
        <v>1736320</v>
      </c>
      <c r="B8499">
        <v>1</v>
      </c>
      <c r="C8499" t="s">
        <v>80</v>
      </c>
      <c r="D8499" t="s">
        <v>105</v>
      </c>
      <c r="E8499" t="s">
        <v>131</v>
      </c>
      <c r="F8499" t="s">
        <v>24193</v>
      </c>
      <c r="G8499" t="s">
        <v>133</v>
      </c>
      <c r="H8499" t="s">
        <v>134</v>
      </c>
      <c r="I8499" t="s">
        <v>135</v>
      </c>
      <c r="J8499" t="s">
        <v>136</v>
      </c>
      <c r="K8499" t="s">
        <v>137</v>
      </c>
      <c r="L8499" t="s">
        <v>24194</v>
      </c>
      <c r="M8499" t="s">
        <v>24195</v>
      </c>
      <c r="N8499">
        <v>1.6711111110000001</v>
      </c>
      <c r="O8499">
        <v>0</v>
      </c>
      <c r="P8499">
        <v>0</v>
      </c>
      <c r="Q8499">
        <v>0</v>
      </c>
      <c r="R8499">
        <v>1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2.3649905124816669E-3</v>
      </c>
      <c r="AA8499">
        <v>0</v>
      </c>
      <c r="AB8499">
        <v>0</v>
      </c>
      <c r="AC8499">
        <v>0</v>
      </c>
      <c r="AD8499">
        <v>0</v>
      </c>
      <c r="AE8499">
        <v>2.3649905124816669E-3</v>
      </c>
    </row>
    <row r="8500" spans="1:31" x14ac:dyDescent="0.25">
      <c r="A8500">
        <v>1736655</v>
      </c>
      <c r="B8500">
        <v>1</v>
      </c>
      <c r="C8500" t="s">
        <v>80</v>
      </c>
      <c r="D8500" t="s">
        <v>90</v>
      </c>
      <c r="E8500" t="s">
        <v>441</v>
      </c>
      <c r="F8500" t="s">
        <v>24196</v>
      </c>
      <c r="G8500" t="s">
        <v>904</v>
      </c>
      <c r="H8500" t="s">
        <v>134</v>
      </c>
      <c r="I8500" t="s">
        <v>135</v>
      </c>
      <c r="J8500" t="s">
        <v>136</v>
      </c>
      <c r="K8500" t="s">
        <v>137</v>
      </c>
      <c r="L8500" t="s">
        <v>24197</v>
      </c>
      <c r="M8500" t="s">
        <v>24198</v>
      </c>
      <c r="N8500">
        <v>1.3247222219999999</v>
      </c>
      <c r="O8500">
        <v>0</v>
      </c>
      <c r="P8500">
        <v>74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28.236061387250082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28.236061387250082</v>
      </c>
    </row>
    <row r="8501" spans="1:31" x14ac:dyDescent="0.25">
      <c r="A8501">
        <v>1736406</v>
      </c>
      <c r="B8501">
        <v>1</v>
      </c>
      <c r="C8501" t="s">
        <v>80</v>
      </c>
      <c r="D8501" t="s">
        <v>104</v>
      </c>
      <c r="E8501" t="s">
        <v>314</v>
      </c>
      <c r="F8501" t="s">
        <v>24199</v>
      </c>
      <c r="G8501" t="s">
        <v>173</v>
      </c>
      <c r="H8501" t="s">
        <v>143</v>
      </c>
      <c r="I8501" t="s">
        <v>135</v>
      </c>
      <c r="J8501" t="s">
        <v>136</v>
      </c>
      <c r="K8501" t="s">
        <v>153</v>
      </c>
      <c r="L8501" t="s">
        <v>24200</v>
      </c>
      <c r="M8501" t="s">
        <v>24201</v>
      </c>
      <c r="N8501">
        <v>1.436388888</v>
      </c>
      <c r="O8501">
        <v>9</v>
      </c>
      <c r="P8501">
        <v>12</v>
      </c>
      <c r="Q8501">
        <v>58</v>
      </c>
      <c r="R8501">
        <v>50</v>
      </c>
      <c r="S8501">
        <v>19</v>
      </c>
      <c r="T8501">
        <v>10</v>
      </c>
      <c r="U8501">
        <v>6</v>
      </c>
      <c r="V8501">
        <v>0</v>
      </c>
      <c r="W8501">
        <v>1.303720887067352</v>
      </c>
      <c r="X8501">
        <v>2.9250066290861416</v>
      </c>
      <c r="Y8501">
        <v>24.316127242105164</v>
      </c>
      <c r="Z8501">
        <v>16.341564271798919</v>
      </c>
      <c r="AA8501">
        <v>744.12404417857476</v>
      </c>
      <c r="AB8501">
        <v>21.345033326530309</v>
      </c>
      <c r="AC8501">
        <v>733.98705137628406</v>
      </c>
      <c r="AD8501">
        <v>0</v>
      </c>
      <c r="AE8501">
        <v>1544.3425479114467</v>
      </c>
    </row>
    <row r="8502" spans="1:31" x14ac:dyDescent="0.25">
      <c r="A8502">
        <v>1736541</v>
      </c>
      <c r="B8502">
        <v>1</v>
      </c>
      <c r="C8502" t="s">
        <v>80</v>
      </c>
      <c r="D8502" t="s">
        <v>84</v>
      </c>
      <c r="E8502" t="s">
        <v>131</v>
      </c>
      <c r="F8502" t="s">
        <v>24202</v>
      </c>
      <c r="G8502" t="s">
        <v>133</v>
      </c>
      <c r="H8502" t="s">
        <v>134</v>
      </c>
      <c r="I8502" t="s">
        <v>135</v>
      </c>
      <c r="J8502" t="s">
        <v>136</v>
      </c>
      <c r="K8502" t="s">
        <v>137</v>
      </c>
      <c r="L8502" t="s">
        <v>24203</v>
      </c>
      <c r="M8502" t="s">
        <v>24204</v>
      </c>
      <c r="N8502">
        <v>4.1444444440000003</v>
      </c>
      <c r="O8502">
        <v>0</v>
      </c>
      <c r="P8502">
        <v>5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3.8494271394459871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3.8494271394459871</v>
      </c>
    </row>
    <row r="8503" spans="1:31" x14ac:dyDescent="0.25">
      <c r="A8503">
        <v>1736581</v>
      </c>
      <c r="B8503">
        <v>1</v>
      </c>
      <c r="C8503" t="s">
        <v>80</v>
      </c>
      <c r="D8503" t="s">
        <v>93</v>
      </c>
      <c r="E8503" t="s">
        <v>150</v>
      </c>
      <c r="F8503" t="s">
        <v>10809</v>
      </c>
      <c r="G8503" t="s">
        <v>186</v>
      </c>
      <c r="H8503" t="s">
        <v>134</v>
      </c>
      <c r="I8503" t="s">
        <v>135</v>
      </c>
      <c r="J8503" t="s">
        <v>136</v>
      </c>
      <c r="K8503" t="s">
        <v>137</v>
      </c>
      <c r="L8503" t="s">
        <v>24205</v>
      </c>
      <c r="M8503" t="s">
        <v>24206</v>
      </c>
      <c r="N8503">
        <v>5.2625000000000002</v>
      </c>
      <c r="O8503">
        <v>0</v>
      </c>
      <c r="P8503">
        <v>13</v>
      </c>
      <c r="Q8503">
        <v>0</v>
      </c>
      <c r="R8503">
        <v>2</v>
      </c>
      <c r="S8503">
        <v>0</v>
      </c>
      <c r="T8503">
        <v>2</v>
      </c>
      <c r="U8503">
        <v>0</v>
      </c>
      <c r="V8503">
        <v>0</v>
      </c>
      <c r="W8503">
        <v>0</v>
      </c>
      <c r="X8503">
        <v>8.681280498369004</v>
      </c>
      <c r="Y8503">
        <v>0</v>
      </c>
      <c r="Z8503">
        <v>0.93755139477070004</v>
      </c>
      <c r="AA8503">
        <v>0</v>
      </c>
      <c r="AB8503">
        <v>15.694352252750324</v>
      </c>
      <c r="AC8503">
        <v>0</v>
      </c>
      <c r="AD8503">
        <v>0</v>
      </c>
      <c r="AE8503">
        <v>25.313184145890027</v>
      </c>
    </row>
    <row r="8504" spans="1:31" x14ac:dyDescent="0.25">
      <c r="A8504">
        <v>1736332</v>
      </c>
      <c r="B8504">
        <v>1</v>
      </c>
      <c r="C8504" t="s">
        <v>80</v>
      </c>
      <c r="D8504" t="s">
        <v>82</v>
      </c>
      <c r="E8504" t="s">
        <v>131</v>
      </c>
      <c r="F8504" t="s">
        <v>24207</v>
      </c>
      <c r="G8504" t="s">
        <v>162</v>
      </c>
      <c r="H8504" t="s">
        <v>134</v>
      </c>
      <c r="I8504" t="s">
        <v>135</v>
      </c>
      <c r="J8504" t="s">
        <v>136</v>
      </c>
      <c r="K8504" t="s">
        <v>137</v>
      </c>
      <c r="L8504" t="s">
        <v>24208</v>
      </c>
      <c r="M8504" t="s">
        <v>24209</v>
      </c>
      <c r="N8504">
        <v>2.2119444439999998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1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7.3427930856642956</v>
      </c>
      <c r="AC8504">
        <v>0</v>
      </c>
      <c r="AD8504">
        <v>0</v>
      </c>
      <c r="AE8504">
        <v>7.3427930856642956</v>
      </c>
    </row>
    <row r="8505" spans="1:31" x14ac:dyDescent="0.25">
      <c r="A8505">
        <v>1736226</v>
      </c>
      <c r="B8505">
        <v>1</v>
      </c>
      <c r="C8505" t="s">
        <v>80</v>
      </c>
      <c r="D8505" t="s">
        <v>83</v>
      </c>
      <c r="E8505" t="s">
        <v>150</v>
      </c>
      <c r="F8505" t="s">
        <v>24210</v>
      </c>
      <c r="G8505" t="s">
        <v>259</v>
      </c>
      <c r="H8505" t="s">
        <v>134</v>
      </c>
      <c r="I8505" t="s">
        <v>135</v>
      </c>
      <c r="J8505" t="s">
        <v>136</v>
      </c>
      <c r="K8505" t="s">
        <v>137</v>
      </c>
      <c r="L8505" t="s">
        <v>24211</v>
      </c>
      <c r="M8505" t="s">
        <v>24212</v>
      </c>
      <c r="N8505">
        <v>0.637222222</v>
      </c>
      <c r="O8505">
        <v>0</v>
      </c>
      <c r="P8505">
        <v>70</v>
      </c>
      <c r="Q8505">
        <v>0</v>
      </c>
      <c r="R8505">
        <v>0</v>
      </c>
      <c r="S8505">
        <v>0</v>
      </c>
      <c r="T8505">
        <v>1</v>
      </c>
      <c r="U8505">
        <v>0</v>
      </c>
      <c r="V8505">
        <v>0</v>
      </c>
      <c r="W8505">
        <v>0</v>
      </c>
      <c r="X8505">
        <v>12.653330427040709</v>
      </c>
      <c r="Y8505">
        <v>0</v>
      </c>
      <c r="Z8505">
        <v>0</v>
      </c>
      <c r="AA8505">
        <v>0</v>
      </c>
      <c r="AB8505">
        <v>2.3252694805751117</v>
      </c>
      <c r="AC8505">
        <v>0</v>
      </c>
      <c r="AD8505">
        <v>0</v>
      </c>
      <c r="AE8505">
        <v>14.97859990761582</v>
      </c>
    </row>
    <row r="8506" spans="1:31" x14ac:dyDescent="0.25">
      <c r="A8506">
        <v>1736180</v>
      </c>
      <c r="B8506">
        <v>1</v>
      </c>
      <c r="C8506" t="s">
        <v>80</v>
      </c>
      <c r="D8506" t="s">
        <v>88</v>
      </c>
      <c r="E8506" t="s">
        <v>441</v>
      </c>
      <c r="F8506" t="s">
        <v>24213</v>
      </c>
      <c r="G8506" t="s">
        <v>5816</v>
      </c>
      <c r="H8506" t="s">
        <v>134</v>
      </c>
      <c r="I8506" t="s">
        <v>135</v>
      </c>
      <c r="J8506" t="s">
        <v>136</v>
      </c>
      <c r="K8506" t="s">
        <v>137</v>
      </c>
      <c r="L8506" t="s">
        <v>24214</v>
      </c>
      <c r="M8506" t="s">
        <v>24215</v>
      </c>
      <c r="N8506">
        <v>4.2152777769999998</v>
      </c>
      <c r="O8506">
        <v>0</v>
      </c>
      <c r="P8506">
        <v>57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52.789958696705582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52.789958696705582</v>
      </c>
    </row>
    <row r="8507" spans="1:31" x14ac:dyDescent="0.25">
      <c r="A8507">
        <v>1736140</v>
      </c>
      <c r="B8507">
        <v>1</v>
      </c>
      <c r="C8507" t="s">
        <v>81</v>
      </c>
      <c r="D8507" t="s">
        <v>121</v>
      </c>
      <c r="E8507" t="s">
        <v>150</v>
      </c>
      <c r="F8507" t="s">
        <v>14798</v>
      </c>
      <c r="G8507" t="s">
        <v>186</v>
      </c>
      <c r="H8507" t="s">
        <v>134</v>
      </c>
      <c r="I8507" t="s">
        <v>135</v>
      </c>
      <c r="J8507" t="s">
        <v>136</v>
      </c>
      <c r="K8507" t="s">
        <v>137</v>
      </c>
      <c r="L8507" t="s">
        <v>24216</v>
      </c>
      <c r="M8507" t="s">
        <v>24217</v>
      </c>
      <c r="N8507">
        <v>1.0938888879999999</v>
      </c>
      <c r="O8507">
        <v>0</v>
      </c>
      <c r="P8507">
        <v>26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2.463459663904084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2.463459663904084</v>
      </c>
    </row>
    <row r="8508" spans="1:31" x14ac:dyDescent="0.25">
      <c r="A8508">
        <v>1736435</v>
      </c>
      <c r="B8508">
        <v>1</v>
      </c>
      <c r="C8508" t="s">
        <v>80</v>
      </c>
      <c r="D8508" t="s">
        <v>95</v>
      </c>
      <c r="E8508" t="s">
        <v>160</v>
      </c>
      <c r="F8508" t="s">
        <v>24218</v>
      </c>
      <c r="G8508" t="s">
        <v>3832</v>
      </c>
      <c r="H8508" t="s">
        <v>134</v>
      </c>
      <c r="I8508" t="s">
        <v>135</v>
      </c>
      <c r="J8508" t="s">
        <v>136</v>
      </c>
      <c r="K8508" t="s">
        <v>137</v>
      </c>
      <c r="L8508" t="s">
        <v>24219</v>
      </c>
      <c r="M8508" t="s">
        <v>24220</v>
      </c>
      <c r="N8508">
        <v>1.198611111</v>
      </c>
      <c r="O8508">
        <v>0</v>
      </c>
      <c r="P8508">
        <v>134</v>
      </c>
      <c r="Q8508">
        <v>0</v>
      </c>
      <c r="R8508">
        <v>0</v>
      </c>
      <c r="S8508">
        <v>0</v>
      </c>
      <c r="T8508">
        <v>13</v>
      </c>
      <c r="U8508">
        <v>0</v>
      </c>
      <c r="V8508">
        <v>0</v>
      </c>
      <c r="W8508">
        <v>0</v>
      </c>
      <c r="X8508">
        <v>36.84663017680257</v>
      </c>
      <c r="Y8508">
        <v>0</v>
      </c>
      <c r="Z8508">
        <v>0</v>
      </c>
      <c r="AA8508">
        <v>0</v>
      </c>
      <c r="AB8508">
        <v>8.835154372044002</v>
      </c>
      <c r="AC8508">
        <v>0</v>
      </c>
      <c r="AD8508">
        <v>0</v>
      </c>
      <c r="AE8508">
        <v>45.681784548846572</v>
      </c>
    </row>
    <row r="8509" spans="1:31" x14ac:dyDescent="0.25">
      <c r="A8509">
        <v>1736432</v>
      </c>
      <c r="B8509">
        <v>1</v>
      </c>
      <c r="C8509" t="s">
        <v>80</v>
      </c>
      <c r="D8509" t="s">
        <v>92</v>
      </c>
      <c r="E8509" t="s">
        <v>131</v>
      </c>
      <c r="F8509" t="s">
        <v>24221</v>
      </c>
      <c r="G8509" t="s">
        <v>133</v>
      </c>
      <c r="H8509" t="s">
        <v>134</v>
      </c>
      <c r="I8509" t="s">
        <v>135</v>
      </c>
      <c r="J8509" t="s">
        <v>136</v>
      </c>
      <c r="K8509" t="s">
        <v>137</v>
      </c>
      <c r="L8509" t="s">
        <v>24222</v>
      </c>
      <c r="M8509" t="s">
        <v>24223</v>
      </c>
      <c r="N8509">
        <v>2.372222222</v>
      </c>
      <c r="O8509">
        <v>0</v>
      </c>
      <c r="P8509">
        <v>1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0.17376664961523999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0.17376664961523999</v>
      </c>
    </row>
    <row r="8510" spans="1:31" x14ac:dyDescent="0.25">
      <c r="A8510">
        <v>1736727</v>
      </c>
      <c r="B8510">
        <v>1</v>
      </c>
      <c r="C8510" t="s">
        <v>81</v>
      </c>
      <c r="D8510" t="s">
        <v>119</v>
      </c>
      <c r="E8510" t="s">
        <v>140</v>
      </c>
      <c r="F8510" t="s">
        <v>18434</v>
      </c>
      <c r="G8510" t="s">
        <v>147</v>
      </c>
      <c r="H8510" t="s">
        <v>143</v>
      </c>
      <c r="I8510" t="s">
        <v>135</v>
      </c>
      <c r="J8510" t="s">
        <v>136</v>
      </c>
      <c r="K8510" t="s">
        <v>137</v>
      </c>
      <c r="L8510" t="s">
        <v>24224</v>
      </c>
      <c r="M8510" t="s">
        <v>23966</v>
      </c>
      <c r="N8510">
        <v>1.035833333</v>
      </c>
      <c r="O8510">
        <v>1</v>
      </c>
      <c r="P8510">
        <v>2571</v>
      </c>
      <c r="Q8510">
        <v>26</v>
      </c>
      <c r="R8510">
        <v>506</v>
      </c>
      <c r="S8510">
        <v>11</v>
      </c>
      <c r="T8510">
        <v>237</v>
      </c>
      <c r="U8510">
        <v>0</v>
      </c>
      <c r="V8510">
        <v>2</v>
      </c>
      <c r="W8510">
        <v>0.15655943788908502</v>
      </c>
      <c r="X8510">
        <v>288.14120515050297</v>
      </c>
      <c r="Y8510">
        <v>7.2223459624166111</v>
      </c>
      <c r="Z8510">
        <v>42.379110619640834</v>
      </c>
      <c r="AA8510">
        <v>27.809161935997547</v>
      </c>
      <c r="AB8510">
        <v>79.16829734461308</v>
      </c>
      <c r="AC8510">
        <v>0</v>
      </c>
      <c r="AD8510">
        <v>0.26891446873967506</v>
      </c>
      <c r="AE8510">
        <v>445.14559491979981</v>
      </c>
    </row>
    <row r="8511" spans="1:31" x14ac:dyDescent="0.25">
      <c r="A8511">
        <v>1736186</v>
      </c>
      <c r="B8511">
        <v>1</v>
      </c>
      <c r="C8511" t="s">
        <v>80</v>
      </c>
      <c r="D8511" t="s">
        <v>105</v>
      </c>
      <c r="E8511" t="s">
        <v>189</v>
      </c>
      <c r="F8511" t="s">
        <v>24225</v>
      </c>
      <c r="G8511" t="s">
        <v>152</v>
      </c>
      <c r="H8511" t="s">
        <v>143</v>
      </c>
      <c r="I8511" t="s">
        <v>135</v>
      </c>
      <c r="J8511" t="s">
        <v>136</v>
      </c>
      <c r="K8511" t="s">
        <v>153</v>
      </c>
      <c r="L8511" t="s">
        <v>24226</v>
      </c>
      <c r="M8511" t="s">
        <v>24227</v>
      </c>
      <c r="N8511">
        <v>7.7950738880000001</v>
      </c>
      <c r="O8511">
        <v>0</v>
      </c>
      <c r="P8511">
        <v>198</v>
      </c>
      <c r="Q8511">
        <v>0</v>
      </c>
      <c r="R8511">
        <v>0</v>
      </c>
      <c r="S8511">
        <v>0</v>
      </c>
      <c r="T8511">
        <v>36</v>
      </c>
      <c r="U8511">
        <v>0</v>
      </c>
      <c r="V8511">
        <v>0</v>
      </c>
      <c r="W8511">
        <v>0</v>
      </c>
      <c r="X8511">
        <v>364.43181052595253</v>
      </c>
      <c r="Y8511">
        <v>0</v>
      </c>
      <c r="Z8511">
        <v>0</v>
      </c>
      <c r="AA8511">
        <v>0</v>
      </c>
      <c r="AB8511">
        <v>295.26509261316403</v>
      </c>
      <c r="AC8511">
        <v>0</v>
      </c>
      <c r="AD8511">
        <v>0</v>
      </c>
      <c r="AE8511">
        <v>659.69690313911656</v>
      </c>
    </row>
    <row r="8512" spans="1:31" x14ac:dyDescent="0.25">
      <c r="A8512">
        <v>1736409</v>
      </c>
      <c r="B8512">
        <v>1</v>
      </c>
      <c r="C8512" t="s">
        <v>80</v>
      </c>
      <c r="D8512" t="s">
        <v>107</v>
      </c>
      <c r="E8512" t="s">
        <v>131</v>
      </c>
      <c r="F8512" t="s">
        <v>22908</v>
      </c>
      <c r="G8512" t="s">
        <v>242</v>
      </c>
      <c r="H8512" t="s">
        <v>134</v>
      </c>
      <c r="I8512" t="s">
        <v>135</v>
      </c>
      <c r="J8512" t="s">
        <v>136</v>
      </c>
      <c r="K8512" t="s">
        <v>137</v>
      </c>
      <c r="L8512" t="s">
        <v>24228</v>
      </c>
      <c r="M8512" t="s">
        <v>24229</v>
      </c>
      <c r="N8512">
        <v>2.2324999999999999</v>
      </c>
      <c r="O8512">
        <v>0</v>
      </c>
      <c r="P8512">
        <v>1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0.54090321513605555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0.54090321513605555</v>
      </c>
    </row>
    <row r="8513" spans="1:31" x14ac:dyDescent="0.25">
      <c r="A8513">
        <v>1736246</v>
      </c>
      <c r="B8513">
        <v>1</v>
      </c>
      <c r="C8513" t="s">
        <v>80</v>
      </c>
      <c r="D8513" t="s">
        <v>84</v>
      </c>
      <c r="E8513" t="s">
        <v>160</v>
      </c>
      <c r="F8513" t="s">
        <v>24230</v>
      </c>
      <c r="G8513" t="s">
        <v>162</v>
      </c>
      <c r="H8513" t="s">
        <v>134</v>
      </c>
      <c r="I8513" t="s">
        <v>135</v>
      </c>
      <c r="J8513" t="s">
        <v>136</v>
      </c>
      <c r="K8513" t="s">
        <v>137</v>
      </c>
      <c r="L8513" t="s">
        <v>24231</v>
      </c>
      <c r="M8513" t="s">
        <v>24232</v>
      </c>
      <c r="N8513">
        <v>2.593611111</v>
      </c>
      <c r="O8513">
        <v>0</v>
      </c>
      <c r="P8513">
        <v>10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5.1962490452364252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5.1962490452364252</v>
      </c>
    </row>
    <row r="8514" spans="1:31" x14ac:dyDescent="0.25">
      <c r="A8514">
        <v>1736146</v>
      </c>
      <c r="B8514">
        <v>1</v>
      </c>
      <c r="C8514" t="s">
        <v>80</v>
      </c>
      <c r="D8514" t="s">
        <v>105</v>
      </c>
      <c r="E8514" t="s">
        <v>140</v>
      </c>
      <c r="F8514" t="s">
        <v>24233</v>
      </c>
      <c r="G8514" t="s">
        <v>147</v>
      </c>
      <c r="H8514" t="s">
        <v>143</v>
      </c>
      <c r="I8514" t="s">
        <v>135</v>
      </c>
      <c r="J8514" t="s">
        <v>136</v>
      </c>
      <c r="K8514" t="s">
        <v>137</v>
      </c>
      <c r="L8514" t="s">
        <v>24234</v>
      </c>
      <c r="M8514" t="s">
        <v>24235</v>
      </c>
      <c r="N8514">
        <v>0.66222222200000003</v>
      </c>
      <c r="O8514">
        <v>1</v>
      </c>
      <c r="P8514">
        <v>361</v>
      </c>
      <c r="Q8514">
        <v>1</v>
      </c>
      <c r="R8514">
        <v>2</v>
      </c>
      <c r="S8514">
        <v>6</v>
      </c>
      <c r="T8514">
        <v>38</v>
      </c>
      <c r="U8514">
        <v>0</v>
      </c>
      <c r="V8514">
        <v>0</v>
      </c>
      <c r="W8514">
        <v>0.46431890234550277</v>
      </c>
      <c r="X8514">
        <v>69.846859334049611</v>
      </c>
      <c r="Y8514">
        <v>0.80867195194175456</v>
      </c>
      <c r="Z8514">
        <v>1.00734317255E-4</v>
      </c>
      <c r="AA8514">
        <v>10.555104828866634</v>
      </c>
      <c r="AB8514">
        <v>22.971605249678799</v>
      </c>
      <c r="AC8514">
        <v>0</v>
      </c>
      <c r="AD8514">
        <v>0</v>
      </c>
      <c r="AE8514">
        <v>104.64666100119956</v>
      </c>
    </row>
    <row r="8515" spans="1:31" x14ac:dyDescent="0.25">
      <c r="A8515">
        <v>1736644</v>
      </c>
      <c r="B8515">
        <v>1</v>
      </c>
      <c r="C8515" t="s">
        <v>81</v>
      </c>
      <c r="D8515" t="s">
        <v>113</v>
      </c>
      <c r="E8515" t="s">
        <v>150</v>
      </c>
      <c r="F8515" t="s">
        <v>24236</v>
      </c>
      <c r="G8515" t="s">
        <v>186</v>
      </c>
      <c r="H8515" t="s">
        <v>134</v>
      </c>
      <c r="I8515" t="s">
        <v>135</v>
      </c>
      <c r="J8515" t="s">
        <v>136</v>
      </c>
      <c r="K8515" t="s">
        <v>137</v>
      </c>
      <c r="L8515" t="s">
        <v>24237</v>
      </c>
      <c r="M8515" t="s">
        <v>24129</v>
      </c>
      <c r="N8515">
        <v>1.4327777770000001</v>
      </c>
      <c r="O8515">
        <v>0</v>
      </c>
      <c r="P8515">
        <v>12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2.4670590645444941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2.4670590645444941</v>
      </c>
    </row>
    <row r="8516" spans="1:31" x14ac:dyDescent="0.25">
      <c r="A8516">
        <v>1736452</v>
      </c>
      <c r="B8516">
        <v>1</v>
      </c>
      <c r="C8516" t="s">
        <v>80</v>
      </c>
      <c r="D8516" t="s">
        <v>96</v>
      </c>
      <c r="E8516" t="s">
        <v>314</v>
      </c>
      <c r="F8516" t="s">
        <v>24238</v>
      </c>
      <c r="G8516" t="s">
        <v>157</v>
      </c>
      <c r="H8516" t="s">
        <v>143</v>
      </c>
      <c r="I8516" t="s">
        <v>135</v>
      </c>
      <c r="J8516" t="s">
        <v>136</v>
      </c>
      <c r="K8516" t="s">
        <v>137</v>
      </c>
      <c r="L8516" t="s">
        <v>24239</v>
      </c>
      <c r="M8516" t="s">
        <v>24240</v>
      </c>
      <c r="N8516">
        <v>0.49777777699999998</v>
      </c>
      <c r="O8516">
        <v>18</v>
      </c>
      <c r="P8516">
        <v>3996</v>
      </c>
      <c r="Q8516">
        <v>21</v>
      </c>
      <c r="R8516">
        <v>65</v>
      </c>
      <c r="S8516">
        <v>27</v>
      </c>
      <c r="T8516">
        <v>201</v>
      </c>
      <c r="U8516">
        <v>0</v>
      </c>
      <c r="V8516">
        <v>1</v>
      </c>
      <c r="W8516">
        <v>29.634189681054938</v>
      </c>
      <c r="X8516">
        <v>438.30183689985381</v>
      </c>
      <c r="Y8516">
        <v>12.747617257592747</v>
      </c>
      <c r="Z8516">
        <v>16.699705073479677</v>
      </c>
      <c r="AA8516">
        <v>92.145729885788469</v>
      </c>
      <c r="AB8516">
        <v>100.28240321674528</v>
      </c>
      <c r="AC8516">
        <v>0</v>
      </c>
      <c r="AD8516">
        <v>0.22549397957582229</v>
      </c>
      <c r="AE8516">
        <v>690.03697599409077</v>
      </c>
    </row>
    <row r="8517" spans="1:31" x14ac:dyDescent="0.25">
      <c r="A8517">
        <v>1736601</v>
      </c>
      <c r="B8517">
        <v>1</v>
      </c>
      <c r="C8517" t="s">
        <v>80</v>
      </c>
      <c r="D8517" t="s">
        <v>108</v>
      </c>
      <c r="E8517" t="s">
        <v>160</v>
      </c>
      <c r="F8517" t="s">
        <v>24241</v>
      </c>
      <c r="G8517" t="s">
        <v>162</v>
      </c>
      <c r="H8517" t="s">
        <v>134</v>
      </c>
      <c r="I8517" t="s">
        <v>135</v>
      </c>
      <c r="J8517" t="s">
        <v>136</v>
      </c>
      <c r="K8517" t="s">
        <v>137</v>
      </c>
      <c r="L8517" t="s">
        <v>24242</v>
      </c>
      <c r="M8517" t="s">
        <v>24243</v>
      </c>
      <c r="N8517">
        <v>1.131388888</v>
      </c>
      <c r="O8517">
        <v>0</v>
      </c>
      <c r="P8517">
        <v>18</v>
      </c>
      <c r="Q8517">
        <v>0</v>
      </c>
      <c r="R8517">
        <v>8</v>
      </c>
      <c r="S8517">
        <v>0</v>
      </c>
      <c r="T8517">
        <v>3</v>
      </c>
      <c r="U8517">
        <v>0</v>
      </c>
      <c r="V8517">
        <v>0</v>
      </c>
      <c r="W8517">
        <v>0</v>
      </c>
      <c r="X8517">
        <v>1.5166130106459601</v>
      </c>
      <c r="Y8517">
        <v>0</v>
      </c>
      <c r="Z8517">
        <v>0.833393249376984</v>
      </c>
      <c r="AA8517">
        <v>0</v>
      </c>
      <c r="AB8517">
        <v>0.33792464915461995</v>
      </c>
      <c r="AC8517">
        <v>0</v>
      </c>
      <c r="AD8517">
        <v>0</v>
      </c>
      <c r="AE8517">
        <v>2.6879309091775641</v>
      </c>
    </row>
    <row r="8518" spans="1:31" x14ac:dyDescent="0.25">
      <c r="A8518">
        <v>1736701</v>
      </c>
      <c r="B8518">
        <v>1</v>
      </c>
      <c r="C8518" t="s">
        <v>80</v>
      </c>
      <c r="D8518" t="s">
        <v>84</v>
      </c>
      <c r="E8518" t="s">
        <v>314</v>
      </c>
      <c r="F8518" t="s">
        <v>24244</v>
      </c>
      <c r="G8518" t="s">
        <v>5414</v>
      </c>
      <c r="H8518" t="s">
        <v>234</v>
      </c>
      <c r="I8518" t="s">
        <v>135</v>
      </c>
      <c r="J8518" t="s">
        <v>136</v>
      </c>
      <c r="K8518" t="s">
        <v>137</v>
      </c>
      <c r="L8518" t="s">
        <v>24245</v>
      </c>
      <c r="M8518" t="s">
        <v>24246</v>
      </c>
      <c r="N8518">
        <v>0.42305555500000003</v>
      </c>
      <c r="O8518">
        <v>1</v>
      </c>
      <c r="P8518">
        <v>3249</v>
      </c>
      <c r="Q8518">
        <v>0</v>
      </c>
      <c r="R8518">
        <v>0</v>
      </c>
      <c r="S8518">
        <v>1</v>
      </c>
      <c r="T8518">
        <v>103</v>
      </c>
      <c r="U8518">
        <v>0</v>
      </c>
      <c r="V8518">
        <v>0</v>
      </c>
      <c r="W8518">
        <v>13.960036492670001</v>
      </c>
      <c r="X8518">
        <v>414.28812717581786</v>
      </c>
      <c r="Y8518">
        <v>0</v>
      </c>
      <c r="Z8518">
        <v>0</v>
      </c>
      <c r="AA8518">
        <v>34.550421089569767</v>
      </c>
      <c r="AB8518">
        <v>34.146335691370076</v>
      </c>
      <c r="AC8518">
        <v>0</v>
      </c>
      <c r="AD8518">
        <v>0</v>
      </c>
      <c r="AE8518">
        <v>496.94492044942768</v>
      </c>
    </row>
    <row r="8519" spans="1:31" x14ac:dyDescent="0.25">
      <c r="A8519">
        <v>1736309</v>
      </c>
      <c r="B8519">
        <v>1</v>
      </c>
      <c r="C8519" t="s">
        <v>80</v>
      </c>
      <c r="D8519" t="s">
        <v>97</v>
      </c>
      <c r="E8519" t="s">
        <v>171</v>
      </c>
      <c r="F8519" t="s">
        <v>24247</v>
      </c>
      <c r="G8519" t="s">
        <v>152</v>
      </c>
      <c r="H8519" t="s">
        <v>143</v>
      </c>
      <c r="I8519" t="s">
        <v>135</v>
      </c>
      <c r="J8519" t="s">
        <v>136</v>
      </c>
      <c r="K8519" t="s">
        <v>153</v>
      </c>
      <c r="L8519" t="s">
        <v>24248</v>
      </c>
      <c r="M8519" t="s">
        <v>24249</v>
      </c>
      <c r="N8519">
        <v>9.3725000000000005</v>
      </c>
      <c r="O8519">
        <v>0</v>
      </c>
      <c r="P8519">
        <v>67</v>
      </c>
      <c r="Q8519">
        <v>0</v>
      </c>
      <c r="R8519">
        <v>20</v>
      </c>
      <c r="S8519">
        <v>0</v>
      </c>
      <c r="T8519">
        <v>10</v>
      </c>
      <c r="U8519">
        <v>0</v>
      </c>
      <c r="V8519">
        <v>0</v>
      </c>
      <c r="W8519">
        <v>0</v>
      </c>
      <c r="X8519">
        <v>599.94064610716305</v>
      </c>
      <c r="Y8519">
        <v>0</v>
      </c>
      <c r="Z8519">
        <v>58.57048381032206</v>
      </c>
      <c r="AA8519">
        <v>0</v>
      </c>
      <c r="AB8519">
        <v>34.984807138247689</v>
      </c>
      <c r="AC8519">
        <v>0</v>
      </c>
      <c r="AD8519">
        <v>0</v>
      </c>
      <c r="AE8519">
        <v>693.49593705573272</v>
      </c>
    </row>
    <row r="8520" spans="1:31" x14ac:dyDescent="0.25">
      <c r="A8520">
        <v>1736160</v>
      </c>
      <c r="B8520">
        <v>1</v>
      </c>
      <c r="C8520" t="s">
        <v>81</v>
      </c>
      <c r="D8520" t="s">
        <v>118</v>
      </c>
      <c r="E8520" t="s">
        <v>441</v>
      </c>
      <c r="F8520" t="s">
        <v>24250</v>
      </c>
      <c r="G8520" t="s">
        <v>904</v>
      </c>
      <c r="H8520" t="s">
        <v>134</v>
      </c>
      <c r="I8520" t="s">
        <v>135</v>
      </c>
      <c r="J8520" t="s">
        <v>136</v>
      </c>
      <c r="K8520" t="s">
        <v>137</v>
      </c>
      <c r="L8520" t="s">
        <v>24251</v>
      </c>
      <c r="M8520" t="s">
        <v>24252</v>
      </c>
      <c r="N8520">
        <v>0.75472222200000005</v>
      </c>
      <c r="O8520">
        <v>0</v>
      </c>
      <c r="P8520">
        <v>11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1.9025784692797421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1.9025784692797421</v>
      </c>
    </row>
    <row r="8521" spans="1:31" x14ac:dyDescent="0.25">
      <c r="A8521">
        <v>1736515</v>
      </c>
      <c r="B8521">
        <v>1</v>
      </c>
      <c r="C8521" t="s">
        <v>80</v>
      </c>
      <c r="D8521" t="s">
        <v>104</v>
      </c>
      <c r="E8521" t="s">
        <v>150</v>
      </c>
      <c r="F8521" t="s">
        <v>11644</v>
      </c>
      <c r="G8521" t="s">
        <v>186</v>
      </c>
      <c r="H8521" t="s">
        <v>134</v>
      </c>
      <c r="I8521" t="s">
        <v>135</v>
      </c>
      <c r="J8521" t="s">
        <v>136</v>
      </c>
      <c r="K8521" t="s">
        <v>137</v>
      </c>
      <c r="L8521" t="s">
        <v>24253</v>
      </c>
      <c r="M8521" t="s">
        <v>24254</v>
      </c>
      <c r="N8521">
        <v>2.3763888880000001</v>
      </c>
      <c r="O8521">
        <v>0</v>
      </c>
      <c r="P8521">
        <v>9</v>
      </c>
      <c r="Q8521">
        <v>0</v>
      </c>
      <c r="R8521">
        <v>52</v>
      </c>
      <c r="S8521">
        <v>0</v>
      </c>
      <c r="T8521">
        <v>7</v>
      </c>
      <c r="U8521">
        <v>0</v>
      </c>
      <c r="V8521">
        <v>0</v>
      </c>
      <c r="W8521">
        <v>0</v>
      </c>
      <c r="X8521">
        <v>4.750859401809663</v>
      </c>
      <c r="Y8521">
        <v>0</v>
      </c>
      <c r="Z8521">
        <v>24.544288384145926</v>
      </c>
      <c r="AA8521">
        <v>0</v>
      </c>
      <c r="AB8521">
        <v>11.536089498671609</v>
      </c>
      <c r="AC8521">
        <v>0</v>
      </c>
      <c r="AD8521">
        <v>0</v>
      </c>
      <c r="AE8521">
        <v>40.8312372846272</v>
      </c>
    </row>
    <row r="8522" spans="1:31" x14ac:dyDescent="0.25">
      <c r="A8522">
        <v>1736206</v>
      </c>
      <c r="B8522">
        <v>1</v>
      </c>
      <c r="C8522" t="s">
        <v>80</v>
      </c>
      <c r="D8522" t="s">
        <v>97</v>
      </c>
      <c r="E8522" t="s">
        <v>140</v>
      </c>
      <c r="F8522" t="s">
        <v>3067</v>
      </c>
      <c r="G8522" t="s">
        <v>316</v>
      </c>
      <c r="H8522" t="s">
        <v>143</v>
      </c>
      <c r="I8522" t="s">
        <v>135</v>
      </c>
      <c r="J8522" t="s">
        <v>136</v>
      </c>
      <c r="K8522" t="s">
        <v>153</v>
      </c>
      <c r="L8522" t="s">
        <v>24255</v>
      </c>
      <c r="M8522" t="s">
        <v>24256</v>
      </c>
      <c r="N8522">
        <v>0.72388888799999995</v>
      </c>
      <c r="O8522">
        <v>0</v>
      </c>
      <c r="P8522">
        <v>3431</v>
      </c>
      <c r="Q8522">
        <v>0</v>
      </c>
      <c r="R8522">
        <v>66</v>
      </c>
      <c r="S8522">
        <v>3</v>
      </c>
      <c r="T8522">
        <v>327</v>
      </c>
      <c r="U8522">
        <v>0</v>
      </c>
      <c r="V8522">
        <v>0</v>
      </c>
      <c r="W8522">
        <v>0</v>
      </c>
      <c r="X8522">
        <v>657.03364758738257</v>
      </c>
      <c r="Y8522">
        <v>0</v>
      </c>
      <c r="Z8522">
        <v>12.351271393231169</v>
      </c>
      <c r="AA8522">
        <v>11.634339478747037</v>
      </c>
      <c r="AB8522">
        <v>217.05362840365854</v>
      </c>
      <c r="AC8522">
        <v>0</v>
      </c>
      <c r="AD8522">
        <v>0</v>
      </c>
      <c r="AE8522">
        <v>898.07288686301933</v>
      </c>
    </row>
    <row r="8523" spans="1:31" x14ac:dyDescent="0.25">
      <c r="A8523">
        <v>1736375</v>
      </c>
      <c r="B8523">
        <v>1</v>
      </c>
      <c r="C8523" t="s">
        <v>80</v>
      </c>
      <c r="D8523" t="s">
        <v>105</v>
      </c>
      <c r="E8523" t="s">
        <v>171</v>
      </c>
      <c r="F8523" t="s">
        <v>24257</v>
      </c>
      <c r="G8523" t="s">
        <v>295</v>
      </c>
      <c r="H8523" t="s">
        <v>143</v>
      </c>
      <c r="I8523" t="s">
        <v>135</v>
      </c>
      <c r="J8523" t="s">
        <v>136</v>
      </c>
      <c r="K8523" t="s">
        <v>137</v>
      </c>
      <c r="L8523" t="s">
        <v>24258</v>
      </c>
      <c r="M8523" t="s">
        <v>24259</v>
      </c>
      <c r="N8523">
        <v>1.969166666</v>
      </c>
      <c r="O8523">
        <v>0</v>
      </c>
      <c r="P8523">
        <v>0</v>
      </c>
      <c r="Q8523">
        <v>0</v>
      </c>
      <c r="R8523">
        <v>0</v>
      </c>
      <c r="S8523">
        <v>4</v>
      </c>
      <c r="T8523">
        <v>0</v>
      </c>
      <c r="U8523">
        <v>2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32.517694791860549</v>
      </c>
      <c r="AB8523">
        <v>0</v>
      </c>
      <c r="AC8523">
        <v>193.59123993233138</v>
      </c>
      <c r="AD8523">
        <v>0</v>
      </c>
      <c r="AE8523">
        <v>226.10893472419193</v>
      </c>
    </row>
    <row r="8524" spans="1:31" x14ac:dyDescent="0.25">
      <c r="A8524">
        <v>1736538</v>
      </c>
      <c r="B8524">
        <v>1</v>
      </c>
      <c r="C8524" t="s">
        <v>80</v>
      </c>
      <c r="D8524" t="s">
        <v>93</v>
      </c>
      <c r="E8524" t="s">
        <v>150</v>
      </c>
      <c r="F8524" t="s">
        <v>24260</v>
      </c>
      <c r="G8524" t="s">
        <v>186</v>
      </c>
      <c r="H8524" t="s">
        <v>134</v>
      </c>
      <c r="I8524" t="s">
        <v>135</v>
      </c>
      <c r="J8524" t="s">
        <v>136</v>
      </c>
      <c r="K8524" t="s">
        <v>137</v>
      </c>
      <c r="L8524" t="s">
        <v>24261</v>
      </c>
      <c r="M8524" t="s">
        <v>24262</v>
      </c>
      <c r="N8524">
        <v>1.3825000000000001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12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9.9719921315348525</v>
      </c>
      <c r="AC8524">
        <v>0</v>
      </c>
      <c r="AD8524">
        <v>0</v>
      </c>
      <c r="AE8524">
        <v>9.9719921315348525</v>
      </c>
    </row>
    <row r="8525" spans="1:31" x14ac:dyDescent="0.25">
      <c r="A8525">
        <v>1736229</v>
      </c>
      <c r="B8525">
        <v>1</v>
      </c>
      <c r="C8525" t="s">
        <v>81</v>
      </c>
      <c r="D8525" t="s">
        <v>116</v>
      </c>
      <c r="E8525" t="s">
        <v>189</v>
      </c>
      <c r="F8525" t="s">
        <v>7826</v>
      </c>
      <c r="G8525" t="s">
        <v>173</v>
      </c>
      <c r="H8525" t="s">
        <v>143</v>
      </c>
      <c r="I8525" t="s">
        <v>135</v>
      </c>
      <c r="J8525" t="s">
        <v>136</v>
      </c>
      <c r="K8525" t="s">
        <v>153</v>
      </c>
      <c r="L8525" t="s">
        <v>24263</v>
      </c>
      <c r="M8525" t="s">
        <v>24264</v>
      </c>
      <c r="N8525">
        <v>4.5441666659999997</v>
      </c>
      <c r="O8525">
        <v>0</v>
      </c>
      <c r="P8525">
        <v>832</v>
      </c>
      <c r="Q8525">
        <v>6</v>
      </c>
      <c r="R8525">
        <v>72</v>
      </c>
      <c r="S8525">
        <v>6</v>
      </c>
      <c r="T8525">
        <v>45</v>
      </c>
      <c r="U8525">
        <v>0</v>
      </c>
      <c r="V8525">
        <v>0</v>
      </c>
      <c r="W8525">
        <v>0</v>
      </c>
      <c r="X8525">
        <v>342.83394167094991</v>
      </c>
      <c r="Y8525">
        <v>21.50170383999107</v>
      </c>
      <c r="Z8525">
        <v>39.197879317337808</v>
      </c>
      <c r="AA8525">
        <v>142.44092227365346</v>
      </c>
      <c r="AB8525">
        <v>64.521541414015047</v>
      </c>
      <c r="AC8525">
        <v>0</v>
      </c>
      <c r="AD8525">
        <v>0</v>
      </c>
      <c r="AE8525">
        <v>610.49598851594726</v>
      </c>
    </row>
    <row r="8526" spans="1:31" x14ac:dyDescent="0.25">
      <c r="A8526">
        <v>1736638</v>
      </c>
      <c r="B8526">
        <v>1</v>
      </c>
      <c r="C8526" t="s">
        <v>81</v>
      </c>
      <c r="D8526" t="s">
        <v>115</v>
      </c>
      <c r="E8526" t="s">
        <v>160</v>
      </c>
      <c r="F8526" t="s">
        <v>19552</v>
      </c>
      <c r="G8526" t="s">
        <v>162</v>
      </c>
      <c r="H8526" t="s">
        <v>134</v>
      </c>
      <c r="I8526" t="s">
        <v>135</v>
      </c>
      <c r="J8526" t="s">
        <v>136</v>
      </c>
      <c r="K8526" t="s">
        <v>137</v>
      </c>
      <c r="L8526" t="s">
        <v>24265</v>
      </c>
      <c r="M8526" t="s">
        <v>24266</v>
      </c>
      <c r="N8526">
        <v>2.2938888880000001</v>
      </c>
      <c r="O8526">
        <v>0</v>
      </c>
      <c r="P8526">
        <v>12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0.95246750013736403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0.95246750013736403</v>
      </c>
    </row>
    <row r="8527" spans="1:31" x14ac:dyDescent="0.25">
      <c r="A8527">
        <v>1736724</v>
      </c>
      <c r="B8527">
        <v>1</v>
      </c>
      <c r="C8527" t="s">
        <v>80</v>
      </c>
      <c r="D8527" t="s">
        <v>100</v>
      </c>
      <c r="E8527" t="s">
        <v>131</v>
      </c>
      <c r="F8527" t="s">
        <v>24267</v>
      </c>
      <c r="G8527" t="s">
        <v>133</v>
      </c>
      <c r="H8527" t="s">
        <v>134</v>
      </c>
      <c r="I8527" t="s">
        <v>135</v>
      </c>
      <c r="J8527" t="s">
        <v>136</v>
      </c>
      <c r="K8527" t="s">
        <v>137</v>
      </c>
      <c r="L8527" t="s">
        <v>24268</v>
      </c>
      <c r="M8527" t="s">
        <v>24269</v>
      </c>
      <c r="N8527">
        <v>2.071388888</v>
      </c>
      <c r="O8527">
        <v>0</v>
      </c>
      <c r="P8527">
        <v>2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1.4466060244145436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1.4466060244145436</v>
      </c>
    </row>
    <row r="8528" spans="1:31" x14ac:dyDescent="0.25">
      <c r="A8528">
        <v>1736475</v>
      </c>
      <c r="B8528">
        <v>1</v>
      </c>
      <c r="C8528" t="s">
        <v>80</v>
      </c>
      <c r="D8528" t="s">
        <v>100</v>
      </c>
      <c r="E8528" t="s">
        <v>189</v>
      </c>
      <c r="F8528" t="s">
        <v>24270</v>
      </c>
      <c r="G8528" t="s">
        <v>147</v>
      </c>
      <c r="H8528" t="s">
        <v>143</v>
      </c>
      <c r="I8528" t="s">
        <v>135</v>
      </c>
      <c r="J8528" t="s">
        <v>136</v>
      </c>
      <c r="K8528" t="s">
        <v>137</v>
      </c>
      <c r="L8528" t="s">
        <v>24271</v>
      </c>
      <c r="M8528" t="s">
        <v>23781</v>
      </c>
      <c r="N8528">
        <v>0.77944444400000001</v>
      </c>
      <c r="O8528">
        <v>0</v>
      </c>
      <c r="P8528">
        <v>0</v>
      </c>
      <c r="Q8528">
        <v>13</v>
      </c>
      <c r="R8528">
        <v>64</v>
      </c>
      <c r="S8528">
        <v>0</v>
      </c>
      <c r="T8528">
        <v>4</v>
      </c>
      <c r="U8528">
        <v>0</v>
      </c>
      <c r="V8528">
        <v>0</v>
      </c>
      <c r="W8528">
        <v>0</v>
      </c>
      <c r="X8528">
        <v>0</v>
      </c>
      <c r="Y8528">
        <v>7.9555578018501256</v>
      </c>
      <c r="Z8528">
        <v>38.983842339881022</v>
      </c>
      <c r="AA8528">
        <v>0</v>
      </c>
      <c r="AB8528">
        <v>4.0035920506877334</v>
      </c>
      <c r="AC8528">
        <v>0</v>
      </c>
      <c r="AD8528">
        <v>0</v>
      </c>
      <c r="AE8528">
        <v>50.942992192418885</v>
      </c>
    </row>
    <row r="8529" spans="1:31" x14ac:dyDescent="0.25">
      <c r="A8529">
        <v>1736143</v>
      </c>
      <c r="B8529">
        <v>1</v>
      </c>
      <c r="C8529" t="s">
        <v>80</v>
      </c>
      <c r="D8529" t="s">
        <v>97</v>
      </c>
      <c r="E8529" t="s">
        <v>131</v>
      </c>
      <c r="F8529" t="s">
        <v>24272</v>
      </c>
      <c r="G8529" t="s">
        <v>133</v>
      </c>
      <c r="H8529" t="s">
        <v>134</v>
      </c>
      <c r="I8529" t="s">
        <v>135</v>
      </c>
      <c r="J8529" t="s">
        <v>136</v>
      </c>
      <c r="K8529" t="s">
        <v>137</v>
      </c>
      <c r="L8529" t="s">
        <v>24273</v>
      </c>
      <c r="M8529" t="s">
        <v>24274</v>
      </c>
      <c r="N8529">
        <v>1.400555555</v>
      </c>
      <c r="O8529">
        <v>0</v>
      </c>
      <c r="P8529">
        <v>1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0.50641086708554783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0.50641086708554783</v>
      </c>
    </row>
    <row r="8530" spans="1:31" x14ac:dyDescent="0.25">
      <c r="A8530">
        <v>1736578</v>
      </c>
      <c r="B8530">
        <v>1</v>
      </c>
      <c r="C8530" t="s">
        <v>81</v>
      </c>
      <c r="D8530" t="s">
        <v>118</v>
      </c>
      <c r="E8530" t="s">
        <v>171</v>
      </c>
      <c r="F8530" t="s">
        <v>2806</v>
      </c>
      <c r="G8530" t="s">
        <v>295</v>
      </c>
      <c r="H8530" t="s">
        <v>143</v>
      </c>
      <c r="I8530" t="s">
        <v>135</v>
      </c>
      <c r="J8530" t="s">
        <v>136</v>
      </c>
      <c r="K8530" t="s">
        <v>137</v>
      </c>
      <c r="L8530" t="s">
        <v>24275</v>
      </c>
      <c r="M8530" t="s">
        <v>24276</v>
      </c>
      <c r="N8530">
        <v>3.2211111109999999</v>
      </c>
      <c r="O8530">
        <v>1</v>
      </c>
      <c r="P8530">
        <v>0</v>
      </c>
      <c r="Q8530">
        <v>23</v>
      </c>
      <c r="R8530">
        <v>0</v>
      </c>
      <c r="S8530">
        <v>6</v>
      </c>
      <c r="T8530">
        <v>0</v>
      </c>
      <c r="U8530">
        <v>0</v>
      </c>
      <c r="V8530">
        <v>0</v>
      </c>
      <c r="W8530">
        <v>0.63622485727652445</v>
      </c>
      <c r="X8530">
        <v>0</v>
      </c>
      <c r="Y8530">
        <v>29.65221239191937</v>
      </c>
      <c r="Z8530">
        <v>0</v>
      </c>
      <c r="AA8530">
        <v>94.06198244678481</v>
      </c>
      <c r="AB8530">
        <v>0</v>
      </c>
      <c r="AC8530">
        <v>0</v>
      </c>
      <c r="AD8530">
        <v>0</v>
      </c>
      <c r="AE8530">
        <v>124.3504196959807</v>
      </c>
    </row>
    <row r="8531" spans="1:31" x14ac:dyDescent="0.25">
      <c r="A8531">
        <v>1736329</v>
      </c>
      <c r="B8531">
        <v>1</v>
      </c>
      <c r="C8531" t="s">
        <v>80</v>
      </c>
      <c r="D8531" t="s">
        <v>96</v>
      </c>
      <c r="E8531" t="s">
        <v>131</v>
      </c>
      <c r="F8531" t="s">
        <v>24277</v>
      </c>
      <c r="G8531" t="s">
        <v>242</v>
      </c>
      <c r="H8531" t="s">
        <v>134</v>
      </c>
      <c r="I8531" t="s">
        <v>135</v>
      </c>
      <c r="J8531" t="s">
        <v>136</v>
      </c>
      <c r="K8531" t="s">
        <v>137</v>
      </c>
      <c r="L8531" t="s">
        <v>24278</v>
      </c>
      <c r="M8531" t="s">
        <v>24279</v>
      </c>
      <c r="N8531">
        <v>2.949166666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1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0.90874211680009465</v>
      </c>
      <c r="AC8531">
        <v>0</v>
      </c>
      <c r="AD8531">
        <v>0</v>
      </c>
      <c r="AE8531">
        <v>0.90874211680009465</v>
      </c>
    </row>
    <row r="8532" spans="1:31" x14ac:dyDescent="0.25">
      <c r="A8532">
        <v>1736243</v>
      </c>
      <c r="B8532">
        <v>1</v>
      </c>
      <c r="C8532" t="s">
        <v>80</v>
      </c>
      <c r="D8532" t="s">
        <v>91</v>
      </c>
      <c r="E8532" t="s">
        <v>171</v>
      </c>
      <c r="F8532" t="s">
        <v>24280</v>
      </c>
      <c r="G8532" t="s">
        <v>152</v>
      </c>
      <c r="H8532" t="s">
        <v>143</v>
      </c>
      <c r="I8532" t="s">
        <v>135</v>
      </c>
      <c r="J8532" t="s">
        <v>136</v>
      </c>
      <c r="K8532" t="s">
        <v>153</v>
      </c>
      <c r="L8532" t="s">
        <v>24281</v>
      </c>
      <c r="M8532" t="s">
        <v>24282</v>
      </c>
      <c r="N8532">
        <v>1.434920277</v>
      </c>
      <c r="O8532">
        <v>0</v>
      </c>
      <c r="P8532">
        <v>385</v>
      </c>
      <c r="Q8532">
        <v>0</v>
      </c>
      <c r="R8532">
        <v>1</v>
      </c>
      <c r="S8532">
        <v>0</v>
      </c>
      <c r="T8532">
        <v>11</v>
      </c>
      <c r="U8532">
        <v>0</v>
      </c>
      <c r="V8532">
        <v>0</v>
      </c>
      <c r="W8532">
        <v>0</v>
      </c>
      <c r="X8532">
        <v>147.19432946609271</v>
      </c>
      <c r="Y8532">
        <v>0</v>
      </c>
      <c r="Z8532">
        <v>0.14258284728167225</v>
      </c>
      <c r="AA8532">
        <v>0</v>
      </c>
      <c r="AB8532">
        <v>21.164867733511844</v>
      </c>
      <c r="AC8532">
        <v>0</v>
      </c>
      <c r="AD8532">
        <v>0</v>
      </c>
      <c r="AE8532">
        <v>168.50178004688621</v>
      </c>
    </row>
    <row r="8533" spans="1:31" x14ac:dyDescent="0.25">
      <c r="A8533">
        <v>1736624</v>
      </c>
      <c r="B8533">
        <v>1</v>
      </c>
      <c r="C8533" t="s">
        <v>80</v>
      </c>
      <c r="D8533" t="s">
        <v>108</v>
      </c>
      <c r="E8533" t="s">
        <v>160</v>
      </c>
      <c r="F8533" t="s">
        <v>4741</v>
      </c>
      <c r="G8533" t="s">
        <v>162</v>
      </c>
      <c r="H8533" t="s">
        <v>134</v>
      </c>
      <c r="I8533" t="s">
        <v>135</v>
      </c>
      <c r="J8533" t="s">
        <v>136</v>
      </c>
      <c r="K8533" t="s">
        <v>137</v>
      </c>
      <c r="L8533" t="s">
        <v>24283</v>
      </c>
      <c r="M8533" t="s">
        <v>24284</v>
      </c>
      <c r="N8533">
        <v>1.535555555</v>
      </c>
      <c r="O8533">
        <v>0</v>
      </c>
      <c r="P8533">
        <v>5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1.9088599275315845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1.9088599275315845</v>
      </c>
    </row>
    <row r="8534" spans="1:31" x14ac:dyDescent="0.25">
      <c r="A8534">
        <v>1736598</v>
      </c>
      <c r="B8534">
        <v>1</v>
      </c>
      <c r="C8534" t="s">
        <v>80</v>
      </c>
      <c r="D8534" t="s">
        <v>85</v>
      </c>
      <c r="E8534" t="s">
        <v>150</v>
      </c>
      <c r="F8534" t="s">
        <v>24285</v>
      </c>
      <c r="G8534" t="s">
        <v>1006</v>
      </c>
      <c r="H8534" t="s">
        <v>134</v>
      </c>
      <c r="I8534" t="s">
        <v>135</v>
      </c>
      <c r="J8534" t="s">
        <v>136</v>
      </c>
      <c r="K8534" t="s">
        <v>137</v>
      </c>
      <c r="L8534" t="s">
        <v>24286</v>
      </c>
      <c r="M8534" t="s">
        <v>24287</v>
      </c>
      <c r="N8534">
        <v>0.43083333299999999</v>
      </c>
      <c r="O8534">
        <v>0</v>
      </c>
      <c r="P8534">
        <v>650</v>
      </c>
      <c r="Q8534">
        <v>0</v>
      </c>
      <c r="R8534">
        <v>0</v>
      </c>
      <c r="S8534">
        <v>0</v>
      </c>
      <c r="T8534">
        <v>68</v>
      </c>
      <c r="U8534">
        <v>0</v>
      </c>
      <c r="V8534">
        <v>0</v>
      </c>
      <c r="W8534">
        <v>0</v>
      </c>
      <c r="X8534">
        <v>68.69612084706948</v>
      </c>
      <c r="Y8534">
        <v>0</v>
      </c>
      <c r="Z8534">
        <v>0</v>
      </c>
      <c r="AA8534">
        <v>0</v>
      </c>
      <c r="AB8534">
        <v>18.999736570280856</v>
      </c>
      <c r="AC8534">
        <v>0</v>
      </c>
      <c r="AD8534">
        <v>0</v>
      </c>
      <c r="AE8534">
        <v>87.695857417350339</v>
      </c>
    </row>
    <row r="8535" spans="1:31" x14ac:dyDescent="0.25">
      <c r="A8535">
        <v>1736269</v>
      </c>
      <c r="B8535">
        <v>1</v>
      </c>
      <c r="C8535" t="s">
        <v>80</v>
      </c>
      <c r="D8535" t="s">
        <v>89</v>
      </c>
      <c r="E8535" t="s">
        <v>171</v>
      </c>
      <c r="F8535" t="s">
        <v>24288</v>
      </c>
      <c r="G8535" t="s">
        <v>173</v>
      </c>
      <c r="H8535" t="s">
        <v>143</v>
      </c>
      <c r="I8535" t="s">
        <v>135</v>
      </c>
      <c r="J8535" t="s">
        <v>136</v>
      </c>
      <c r="K8535" t="s">
        <v>153</v>
      </c>
      <c r="L8535" t="s">
        <v>24289</v>
      </c>
      <c r="M8535" t="s">
        <v>24290</v>
      </c>
      <c r="N8535">
        <v>3.321666666</v>
      </c>
      <c r="O8535">
        <v>0</v>
      </c>
      <c r="P8535">
        <v>85</v>
      </c>
      <c r="Q8535">
        <v>0</v>
      </c>
      <c r="R8535">
        <v>0</v>
      </c>
      <c r="S8535">
        <v>0</v>
      </c>
      <c r="T8535">
        <v>3</v>
      </c>
      <c r="U8535">
        <v>0</v>
      </c>
      <c r="V8535">
        <v>0</v>
      </c>
      <c r="W8535">
        <v>0</v>
      </c>
      <c r="X8535">
        <v>202.07925198452685</v>
      </c>
      <c r="Y8535">
        <v>0</v>
      </c>
      <c r="Z8535">
        <v>0</v>
      </c>
      <c r="AA8535">
        <v>0</v>
      </c>
      <c r="AB8535">
        <v>11.732356718098487</v>
      </c>
      <c r="AC8535">
        <v>0</v>
      </c>
      <c r="AD8535">
        <v>0</v>
      </c>
      <c r="AE8535">
        <v>213.81160870262534</v>
      </c>
    </row>
    <row r="8536" spans="1:31" x14ac:dyDescent="0.25">
      <c r="A8536">
        <v>1736618</v>
      </c>
      <c r="B8536">
        <v>1</v>
      </c>
      <c r="C8536" t="s">
        <v>81</v>
      </c>
      <c r="D8536" t="s">
        <v>123</v>
      </c>
      <c r="E8536" t="s">
        <v>160</v>
      </c>
      <c r="F8536" t="s">
        <v>3424</v>
      </c>
      <c r="G8536" t="s">
        <v>1328</v>
      </c>
      <c r="H8536" t="s">
        <v>134</v>
      </c>
      <c r="I8536" t="s">
        <v>135</v>
      </c>
      <c r="J8536" t="s">
        <v>136</v>
      </c>
      <c r="K8536" t="s">
        <v>137</v>
      </c>
      <c r="L8536" t="s">
        <v>24291</v>
      </c>
      <c r="M8536" t="s">
        <v>24292</v>
      </c>
      <c r="N8536">
        <v>1.0161111110000001</v>
      </c>
      <c r="O8536">
        <v>0</v>
      </c>
      <c r="P8536">
        <v>204</v>
      </c>
      <c r="Q8536">
        <v>0</v>
      </c>
      <c r="R8536">
        <v>0</v>
      </c>
      <c r="S8536">
        <v>0</v>
      </c>
      <c r="T8536">
        <v>13</v>
      </c>
      <c r="U8536">
        <v>0</v>
      </c>
      <c r="V8536">
        <v>0</v>
      </c>
      <c r="W8536">
        <v>0</v>
      </c>
      <c r="X8536">
        <v>47.685488220436341</v>
      </c>
      <c r="Y8536">
        <v>0</v>
      </c>
      <c r="Z8536">
        <v>0</v>
      </c>
      <c r="AA8536">
        <v>0</v>
      </c>
      <c r="AB8536">
        <v>7.2597803155850054</v>
      </c>
      <c r="AC8536">
        <v>0</v>
      </c>
      <c r="AD8536">
        <v>0</v>
      </c>
      <c r="AE8536">
        <v>54.945268536021345</v>
      </c>
    </row>
    <row r="8537" spans="1:31" x14ac:dyDescent="0.25">
      <c r="A8537">
        <v>1736641</v>
      </c>
      <c r="B8537">
        <v>1</v>
      </c>
      <c r="C8537" t="s">
        <v>80</v>
      </c>
      <c r="D8537" t="s">
        <v>100</v>
      </c>
      <c r="E8537" t="s">
        <v>131</v>
      </c>
      <c r="F8537" t="s">
        <v>24293</v>
      </c>
      <c r="G8537" t="s">
        <v>133</v>
      </c>
      <c r="H8537" t="s">
        <v>134</v>
      </c>
      <c r="I8537" t="s">
        <v>135</v>
      </c>
      <c r="J8537" t="s">
        <v>136</v>
      </c>
      <c r="K8537" t="s">
        <v>137</v>
      </c>
      <c r="L8537" t="s">
        <v>24294</v>
      </c>
      <c r="M8537" t="s">
        <v>24295</v>
      </c>
      <c r="N8537">
        <v>1.649444444</v>
      </c>
      <c r="O8537">
        <v>0</v>
      </c>
      <c r="P8537">
        <v>1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0.2947426316613867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0.2947426316613867</v>
      </c>
    </row>
    <row r="8538" spans="1:31" x14ac:dyDescent="0.25">
      <c r="A8538">
        <v>1736498</v>
      </c>
      <c r="B8538">
        <v>1</v>
      </c>
      <c r="C8538" t="s">
        <v>81</v>
      </c>
      <c r="D8538" t="s">
        <v>127</v>
      </c>
      <c r="E8538" t="s">
        <v>171</v>
      </c>
      <c r="F8538" t="s">
        <v>1715</v>
      </c>
      <c r="G8538" t="s">
        <v>295</v>
      </c>
      <c r="H8538" t="s">
        <v>143</v>
      </c>
      <c r="I8538" t="s">
        <v>135</v>
      </c>
      <c r="J8538" t="s">
        <v>136</v>
      </c>
      <c r="K8538" t="s">
        <v>137</v>
      </c>
      <c r="L8538" t="s">
        <v>24296</v>
      </c>
      <c r="M8538" t="s">
        <v>24297</v>
      </c>
      <c r="N8538">
        <v>5.6172222219999997</v>
      </c>
      <c r="O8538">
        <v>3</v>
      </c>
      <c r="P8538">
        <v>0</v>
      </c>
      <c r="Q8538">
        <v>136</v>
      </c>
      <c r="R8538">
        <v>6</v>
      </c>
      <c r="S8538">
        <v>6</v>
      </c>
      <c r="T8538">
        <v>0</v>
      </c>
      <c r="U8538">
        <v>0</v>
      </c>
      <c r="V8538">
        <v>0</v>
      </c>
      <c r="W8538">
        <v>3.3884224559650971</v>
      </c>
      <c r="X8538">
        <v>0</v>
      </c>
      <c r="Y8538">
        <v>230.79410040061711</v>
      </c>
      <c r="Z8538">
        <v>6.3460768009818844</v>
      </c>
      <c r="AA8538">
        <v>64.102505861391904</v>
      </c>
      <c r="AB8538">
        <v>0</v>
      </c>
      <c r="AC8538">
        <v>0</v>
      </c>
      <c r="AD8538">
        <v>0</v>
      </c>
      <c r="AE8538">
        <v>304.63110551895602</v>
      </c>
    </row>
    <row r="8539" spans="1:31" x14ac:dyDescent="0.25">
      <c r="A8539">
        <v>1736747</v>
      </c>
      <c r="B8539">
        <v>1</v>
      </c>
      <c r="C8539" t="s">
        <v>80</v>
      </c>
      <c r="D8539" t="s">
        <v>89</v>
      </c>
      <c r="E8539" t="s">
        <v>131</v>
      </c>
      <c r="F8539" t="s">
        <v>24298</v>
      </c>
      <c r="G8539" t="s">
        <v>242</v>
      </c>
      <c r="H8539" t="s">
        <v>134</v>
      </c>
      <c r="I8539" t="s">
        <v>135</v>
      </c>
      <c r="J8539" t="s">
        <v>136</v>
      </c>
      <c r="K8539" t="s">
        <v>137</v>
      </c>
      <c r="L8539" t="s">
        <v>24299</v>
      </c>
      <c r="M8539" t="s">
        <v>24300</v>
      </c>
      <c r="N8539">
        <v>4.2469444440000004</v>
      </c>
      <c r="O8539">
        <v>0</v>
      </c>
      <c r="P8539">
        <v>2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10.854853898514778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10.854853898514778</v>
      </c>
    </row>
    <row r="8540" spans="1:31" x14ac:dyDescent="0.25">
      <c r="A8540">
        <v>1736412</v>
      </c>
      <c r="B8540">
        <v>1</v>
      </c>
      <c r="C8540" t="s">
        <v>80</v>
      </c>
      <c r="D8540" t="s">
        <v>94</v>
      </c>
      <c r="E8540" t="s">
        <v>131</v>
      </c>
      <c r="F8540" t="s">
        <v>24301</v>
      </c>
      <c r="G8540" t="s">
        <v>133</v>
      </c>
      <c r="H8540" t="s">
        <v>134</v>
      </c>
      <c r="I8540" t="s">
        <v>135</v>
      </c>
      <c r="J8540" t="s">
        <v>136</v>
      </c>
      <c r="K8540" t="s">
        <v>137</v>
      </c>
      <c r="L8540" t="s">
        <v>24302</v>
      </c>
      <c r="M8540" t="s">
        <v>24303</v>
      </c>
      <c r="N8540">
        <v>2.7574999999999998</v>
      </c>
      <c r="O8540">
        <v>0</v>
      </c>
      <c r="P8540">
        <v>1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0.66688149742104585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0.66688149742104585</v>
      </c>
    </row>
    <row r="8541" spans="1:31" x14ac:dyDescent="0.25">
      <c r="A8541">
        <v>1736163</v>
      </c>
      <c r="B8541">
        <v>1</v>
      </c>
      <c r="C8541" t="s">
        <v>81</v>
      </c>
      <c r="D8541" t="s">
        <v>123</v>
      </c>
      <c r="E8541" t="s">
        <v>189</v>
      </c>
      <c r="F8541" t="s">
        <v>17997</v>
      </c>
      <c r="G8541" t="s">
        <v>233</v>
      </c>
      <c r="H8541" t="s">
        <v>234</v>
      </c>
      <c r="I8541" t="s">
        <v>135</v>
      </c>
      <c r="J8541" t="s">
        <v>136</v>
      </c>
      <c r="K8541" t="s">
        <v>153</v>
      </c>
      <c r="L8541" t="s">
        <v>24304</v>
      </c>
      <c r="M8541" t="s">
        <v>24305</v>
      </c>
      <c r="N8541">
        <v>4.9227777770000003</v>
      </c>
      <c r="O8541">
        <v>0</v>
      </c>
      <c r="P8541">
        <v>4</v>
      </c>
      <c r="Q8541">
        <v>24</v>
      </c>
      <c r="R8541">
        <v>76</v>
      </c>
      <c r="S8541">
        <v>1</v>
      </c>
      <c r="T8541">
        <v>6</v>
      </c>
      <c r="U8541">
        <v>0</v>
      </c>
      <c r="V8541">
        <v>0</v>
      </c>
      <c r="W8541">
        <v>0</v>
      </c>
      <c r="X8541">
        <v>3.3172564492051264</v>
      </c>
      <c r="Y8541">
        <v>88.976166112294734</v>
      </c>
      <c r="Z8541">
        <v>174.65706468324734</v>
      </c>
      <c r="AA8541">
        <v>8.4892496033319382</v>
      </c>
      <c r="AB8541">
        <v>20.52152508740711</v>
      </c>
      <c r="AC8541">
        <v>0</v>
      </c>
      <c r="AD8541">
        <v>0</v>
      </c>
      <c r="AE8541">
        <v>295.96126193548622</v>
      </c>
    </row>
    <row r="8542" spans="1:31" x14ac:dyDescent="0.25">
      <c r="A8542">
        <v>1736306</v>
      </c>
      <c r="B8542">
        <v>1</v>
      </c>
      <c r="C8542" t="s">
        <v>80</v>
      </c>
      <c r="D8542" t="s">
        <v>82</v>
      </c>
      <c r="E8542" t="s">
        <v>160</v>
      </c>
      <c r="F8542" t="s">
        <v>23856</v>
      </c>
      <c r="G8542" t="s">
        <v>162</v>
      </c>
      <c r="H8542" t="s">
        <v>134</v>
      </c>
      <c r="I8542" t="s">
        <v>135</v>
      </c>
      <c r="J8542" t="s">
        <v>136</v>
      </c>
      <c r="K8542" t="s">
        <v>137</v>
      </c>
      <c r="L8542" t="s">
        <v>24306</v>
      </c>
      <c r="M8542" t="s">
        <v>24307</v>
      </c>
      <c r="N8542">
        <v>2.4202777769999999</v>
      </c>
      <c r="O8542">
        <v>0</v>
      </c>
      <c r="P8542">
        <v>191</v>
      </c>
      <c r="Q8542">
        <v>0</v>
      </c>
      <c r="R8542">
        <v>0</v>
      </c>
      <c r="S8542">
        <v>0</v>
      </c>
      <c r="T8542">
        <v>8</v>
      </c>
      <c r="U8542">
        <v>0</v>
      </c>
      <c r="V8542">
        <v>0</v>
      </c>
      <c r="W8542">
        <v>0</v>
      </c>
      <c r="X8542">
        <v>143.3259048109785</v>
      </c>
      <c r="Y8542">
        <v>0</v>
      </c>
      <c r="Z8542">
        <v>0</v>
      </c>
      <c r="AA8542">
        <v>0</v>
      </c>
      <c r="AB8542">
        <v>11.429353183177913</v>
      </c>
      <c r="AC8542">
        <v>0</v>
      </c>
      <c r="AD8542">
        <v>0</v>
      </c>
      <c r="AE8542">
        <v>154.75525799415641</v>
      </c>
    </row>
    <row r="8543" spans="1:31" x14ac:dyDescent="0.25">
      <c r="A8543">
        <v>1736312</v>
      </c>
      <c r="B8543">
        <v>1</v>
      </c>
      <c r="C8543" t="s">
        <v>80</v>
      </c>
      <c r="D8543" t="s">
        <v>83</v>
      </c>
      <c r="E8543" t="s">
        <v>160</v>
      </c>
      <c r="F8543" t="s">
        <v>24308</v>
      </c>
      <c r="G8543" t="s">
        <v>162</v>
      </c>
      <c r="H8543" t="s">
        <v>134</v>
      </c>
      <c r="I8543" t="s">
        <v>135</v>
      </c>
      <c r="J8543" t="s">
        <v>136</v>
      </c>
      <c r="K8543" t="s">
        <v>137</v>
      </c>
      <c r="L8543" t="s">
        <v>24309</v>
      </c>
      <c r="M8543" t="s">
        <v>24310</v>
      </c>
      <c r="N8543">
        <v>1.9302777769999999</v>
      </c>
      <c r="O8543">
        <v>0</v>
      </c>
      <c r="P8543">
        <v>251</v>
      </c>
      <c r="Q8543">
        <v>0</v>
      </c>
      <c r="R8543">
        <v>0</v>
      </c>
      <c r="S8543">
        <v>0</v>
      </c>
      <c r="T8543">
        <v>15</v>
      </c>
      <c r="U8543">
        <v>0</v>
      </c>
      <c r="V8543">
        <v>0</v>
      </c>
      <c r="W8543">
        <v>0</v>
      </c>
      <c r="X8543">
        <v>119.19470108242136</v>
      </c>
      <c r="Y8543">
        <v>0</v>
      </c>
      <c r="Z8543">
        <v>0</v>
      </c>
      <c r="AA8543">
        <v>0</v>
      </c>
      <c r="AB8543">
        <v>27.140424581668494</v>
      </c>
      <c r="AC8543">
        <v>0</v>
      </c>
      <c r="AD8543">
        <v>0</v>
      </c>
      <c r="AE8543">
        <v>146.33512566408984</v>
      </c>
    </row>
    <row r="8544" spans="1:31" x14ac:dyDescent="0.25">
      <c r="A8544">
        <v>1736455</v>
      </c>
      <c r="B8544">
        <v>1</v>
      </c>
      <c r="C8544" t="s">
        <v>81</v>
      </c>
      <c r="D8544" t="s">
        <v>118</v>
      </c>
      <c r="E8544" t="s">
        <v>131</v>
      </c>
      <c r="F8544" t="s">
        <v>24311</v>
      </c>
      <c r="G8544" t="s">
        <v>133</v>
      </c>
      <c r="H8544" t="s">
        <v>134</v>
      </c>
      <c r="I8544" t="s">
        <v>135</v>
      </c>
      <c r="J8544" t="s">
        <v>136</v>
      </c>
      <c r="K8544" t="s">
        <v>137</v>
      </c>
      <c r="L8544" t="s">
        <v>24312</v>
      </c>
      <c r="M8544" t="s">
        <v>24313</v>
      </c>
      <c r="N8544">
        <v>1.373611111</v>
      </c>
      <c r="O8544">
        <v>0</v>
      </c>
      <c r="P8544">
        <v>1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0.36085447853966668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0.36085447853966668</v>
      </c>
    </row>
    <row r="8545" spans="1:31" x14ac:dyDescent="0.25">
      <c r="A8545">
        <v>1736704</v>
      </c>
      <c r="B8545">
        <v>1</v>
      </c>
      <c r="C8545" t="s">
        <v>80</v>
      </c>
      <c r="D8545" t="s">
        <v>83</v>
      </c>
      <c r="E8545" t="s">
        <v>171</v>
      </c>
      <c r="F8545" t="s">
        <v>19485</v>
      </c>
      <c r="G8545" t="s">
        <v>147</v>
      </c>
      <c r="H8545" t="s">
        <v>143</v>
      </c>
      <c r="I8545" t="s">
        <v>135</v>
      </c>
      <c r="J8545" t="s">
        <v>136</v>
      </c>
      <c r="K8545" t="s">
        <v>137</v>
      </c>
      <c r="L8545" t="s">
        <v>24314</v>
      </c>
      <c r="M8545" t="s">
        <v>24315</v>
      </c>
      <c r="N8545">
        <v>0.68472222199999999</v>
      </c>
      <c r="O8545">
        <v>0</v>
      </c>
      <c r="P8545">
        <v>472</v>
      </c>
      <c r="Q8545">
        <v>0</v>
      </c>
      <c r="R8545">
        <v>0</v>
      </c>
      <c r="S8545">
        <v>0</v>
      </c>
      <c r="T8545">
        <v>23</v>
      </c>
      <c r="U8545">
        <v>0</v>
      </c>
      <c r="V8545">
        <v>0</v>
      </c>
      <c r="W8545">
        <v>0</v>
      </c>
      <c r="X8545">
        <v>94.231130694262617</v>
      </c>
      <c r="Y8545">
        <v>0</v>
      </c>
      <c r="Z8545">
        <v>0</v>
      </c>
      <c r="AA8545">
        <v>0</v>
      </c>
      <c r="AB8545">
        <v>11.843266094017881</v>
      </c>
      <c r="AC8545">
        <v>0</v>
      </c>
      <c r="AD8545">
        <v>0</v>
      </c>
      <c r="AE8545">
        <v>106.0743967882805</v>
      </c>
    </row>
    <row r="8546" spans="1:31" x14ac:dyDescent="0.25">
      <c r="A8546">
        <v>1736555</v>
      </c>
      <c r="B8546">
        <v>1</v>
      </c>
      <c r="C8546" t="s">
        <v>80</v>
      </c>
      <c r="D8546" t="s">
        <v>84</v>
      </c>
      <c r="E8546" t="s">
        <v>171</v>
      </c>
      <c r="F8546" t="s">
        <v>24316</v>
      </c>
      <c r="G8546" t="s">
        <v>147</v>
      </c>
      <c r="H8546" t="s">
        <v>143</v>
      </c>
      <c r="I8546" t="s">
        <v>135</v>
      </c>
      <c r="J8546" t="s">
        <v>136</v>
      </c>
      <c r="K8546" t="s">
        <v>137</v>
      </c>
      <c r="L8546" t="s">
        <v>24317</v>
      </c>
      <c r="M8546" t="s">
        <v>24318</v>
      </c>
      <c r="N8546">
        <v>2.8844444440000001</v>
      </c>
      <c r="O8546">
        <v>0</v>
      </c>
      <c r="P8546">
        <v>0</v>
      </c>
      <c r="Q8546">
        <v>0</v>
      </c>
      <c r="R8546">
        <v>0</v>
      </c>
      <c r="S8546">
        <v>1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33.928487119395854</v>
      </c>
      <c r="AB8546">
        <v>0</v>
      </c>
      <c r="AC8546">
        <v>0</v>
      </c>
      <c r="AD8546">
        <v>0</v>
      </c>
      <c r="AE8546">
        <v>33.928487119395854</v>
      </c>
    </row>
    <row r="8547" spans="1:31" x14ac:dyDescent="0.25">
      <c r="A8547">
        <v>1737274</v>
      </c>
      <c r="B8547">
        <v>1</v>
      </c>
      <c r="C8547" t="s">
        <v>81</v>
      </c>
      <c r="D8547" t="s">
        <v>114</v>
      </c>
      <c r="E8547" t="s">
        <v>160</v>
      </c>
      <c r="F8547" t="s">
        <v>24319</v>
      </c>
      <c r="G8547" t="s">
        <v>162</v>
      </c>
      <c r="H8547" t="s">
        <v>134</v>
      </c>
      <c r="I8547" t="s">
        <v>135</v>
      </c>
      <c r="J8547" t="s">
        <v>136</v>
      </c>
      <c r="K8547" t="s">
        <v>137</v>
      </c>
      <c r="L8547" t="s">
        <v>24320</v>
      </c>
      <c r="M8547" t="s">
        <v>24321</v>
      </c>
      <c r="N8547">
        <v>1.413611111</v>
      </c>
      <c r="O8547">
        <v>0</v>
      </c>
      <c r="P8547">
        <v>1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0.1603554708088667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0.1603554708088667</v>
      </c>
    </row>
    <row r="8548" spans="1:31" x14ac:dyDescent="0.25">
      <c r="A8548">
        <v>1736965</v>
      </c>
      <c r="B8548">
        <v>1</v>
      </c>
      <c r="C8548" t="s">
        <v>81</v>
      </c>
      <c r="D8548" t="s">
        <v>117</v>
      </c>
      <c r="E8548" t="s">
        <v>171</v>
      </c>
      <c r="F8548" t="s">
        <v>24322</v>
      </c>
      <c r="G8548" t="s">
        <v>173</v>
      </c>
      <c r="H8548" t="s">
        <v>143</v>
      </c>
      <c r="I8548" t="s">
        <v>135</v>
      </c>
      <c r="J8548" t="s">
        <v>136</v>
      </c>
      <c r="K8548" t="s">
        <v>153</v>
      </c>
      <c r="L8548" t="s">
        <v>24323</v>
      </c>
      <c r="M8548" t="s">
        <v>24324</v>
      </c>
      <c r="N8548">
        <v>2.582222222</v>
      </c>
      <c r="O8548">
        <v>0</v>
      </c>
      <c r="P8548">
        <v>154</v>
      </c>
      <c r="Q8548">
        <v>0</v>
      </c>
      <c r="R8548">
        <v>43</v>
      </c>
      <c r="S8548">
        <v>3</v>
      </c>
      <c r="T8548">
        <v>25</v>
      </c>
      <c r="U8548">
        <v>0</v>
      </c>
      <c r="V8548">
        <v>0</v>
      </c>
      <c r="W8548">
        <v>0</v>
      </c>
      <c r="X8548">
        <v>62.763902693544452</v>
      </c>
      <c r="Y8548">
        <v>0</v>
      </c>
      <c r="Z8548">
        <v>16.867656431655718</v>
      </c>
      <c r="AA8548">
        <v>40.738892092900883</v>
      </c>
      <c r="AB8548">
        <v>57.753383103279987</v>
      </c>
      <c r="AC8548">
        <v>0</v>
      </c>
      <c r="AD8548">
        <v>0</v>
      </c>
      <c r="AE8548">
        <v>178.12383432138103</v>
      </c>
    </row>
    <row r="8549" spans="1:31" x14ac:dyDescent="0.25">
      <c r="A8549">
        <v>1737105</v>
      </c>
      <c r="B8549">
        <v>1</v>
      </c>
      <c r="C8549" t="s">
        <v>81</v>
      </c>
      <c r="D8549" t="s">
        <v>122</v>
      </c>
      <c r="E8549" t="s">
        <v>189</v>
      </c>
      <c r="F8549" t="s">
        <v>24325</v>
      </c>
      <c r="G8549" t="s">
        <v>147</v>
      </c>
      <c r="H8549" t="s">
        <v>143</v>
      </c>
      <c r="I8549" t="s">
        <v>455</v>
      </c>
      <c r="J8549" t="s">
        <v>136</v>
      </c>
      <c r="K8549" t="s">
        <v>137</v>
      </c>
      <c r="L8549" t="s">
        <v>24326</v>
      </c>
      <c r="M8549" t="s">
        <v>24327</v>
      </c>
      <c r="N8549">
        <v>8.3333330000000001E-3</v>
      </c>
      <c r="O8549">
        <v>0</v>
      </c>
      <c r="P8549">
        <v>2797</v>
      </c>
      <c r="Q8549">
        <v>36</v>
      </c>
      <c r="R8549">
        <v>111</v>
      </c>
      <c r="S8549">
        <v>11</v>
      </c>
      <c r="T8549">
        <v>267</v>
      </c>
      <c r="U8549">
        <v>2</v>
      </c>
      <c r="V8549">
        <v>1</v>
      </c>
      <c r="W8549">
        <v>0</v>
      </c>
      <c r="X8549">
        <v>3.2464481386621635</v>
      </c>
      <c r="Y8549">
        <v>0.80351142907836681</v>
      </c>
      <c r="Z8549">
        <v>7.6717831665516628E-2</v>
      </c>
      <c r="AA8549">
        <v>1.4080340689190998</v>
      </c>
      <c r="AB8549">
        <v>1.1668894950540247</v>
      </c>
      <c r="AC8549">
        <v>0.34010745271355003</v>
      </c>
      <c r="AD8549">
        <v>4.9575838290000004E-3</v>
      </c>
      <c r="AE8549">
        <v>7.0466659999217214</v>
      </c>
    </row>
    <row r="8550" spans="1:31" x14ac:dyDescent="0.25">
      <c r="A8550">
        <v>1737065</v>
      </c>
      <c r="B8550">
        <v>1</v>
      </c>
      <c r="C8550" t="s">
        <v>80</v>
      </c>
      <c r="D8550" t="s">
        <v>97</v>
      </c>
      <c r="E8550" t="s">
        <v>131</v>
      </c>
      <c r="F8550" t="s">
        <v>24328</v>
      </c>
      <c r="G8550" t="s">
        <v>133</v>
      </c>
      <c r="H8550" t="s">
        <v>134</v>
      </c>
      <c r="I8550" t="s">
        <v>135</v>
      </c>
      <c r="J8550" t="s">
        <v>136</v>
      </c>
      <c r="K8550" t="s">
        <v>137</v>
      </c>
      <c r="L8550" t="s">
        <v>24329</v>
      </c>
      <c r="M8550" t="s">
        <v>24330</v>
      </c>
      <c r="N8550">
        <v>4.9838888880000001</v>
      </c>
      <c r="O8550">
        <v>0</v>
      </c>
      <c r="P8550">
        <v>1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1.0105995127188963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1.0105995127188963</v>
      </c>
    </row>
    <row r="8551" spans="1:31" x14ac:dyDescent="0.25">
      <c r="A8551">
        <v>1736982</v>
      </c>
      <c r="B8551">
        <v>1</v>
      </c>
      <c r="C8551" t="s">
        <v>80</v>
      </c>
      <c r="D8551" t="s">
        <v>100</v>
      </c>
      <c r="E8551" t="s">
        <v>131</v>
      </c>
      <c r="F8551" t="s">
        <v>24331</v>
      </c>
      <c r="G8551" t="s">
        <v>133</v>
      </c>
      <c r="H8551" t="s">
        <v>134</v>
      </c>
      <c r="I8551" t="s">
        <v>135</v>
      </c>
      <c r="J8551" t="s">
        <v>136</v>
      </c>
      <c r="K8551" t="s">
        <v>137</v>
      </c>
      <c r="L8551" t="s">
        <v>24332</v>
      </c>
      <c r="M8551" t="s">
        <v>24333</v>
      </c>
      <c r="N8551">
        <v>0.87805555499999999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1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1.9723606275446326</v>
      </c>
      <c r="AC8551">
        <v>0</v>
      </c>
      <c r="AD8551">
        <v>0</v>
      </c>
      <c r="AE8551">
        <v>1.9723606275446326</v>
      </c>
    </row>
    <row r="8552" spans="1:31" x14ac:dyDescent="0.25">
      <c r="A8552">
        <v>1737314</v>
      </c>
      <c r="B8552">
        <v>1</v>
      </c>
      <c r="C8552" t="s">
        <v>81</v>
      </c>
      <c r="D8552" t="s">
        <v>117</v>
      </c>
      <c r="E8552" t="s">
        <v>131</v>
      </c>
      <c r="F8552" t="s">
        <v>24334</v>
      </c>
      <c r="G8552" t="s">
        <v>238</v>
      </c>
      <c r="H8552" t="s">
        <v>134</v>
      </c>
      <c r="I8552" t="s">
        <v>135</v>
      </c>
      <c r="J8552" t="s">
        <v>136</v>
      </c>
      <c r="K8552" t="s">
        <v>137</v>
      </c>
      <c r="L8552" t="s">
        <v>24335</v>
      </c>
      <c r="M8552" t="s">
        <v>24336</v>
      </c>
      <c r="N8552">
        <v>0.80138888799999997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1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7.3502773323888063E-2</v>
      </c>
      <c r="AC8552">
        <v>0</v>
      </c>
      <c r="AD8552">
        <v>0</v>
      </c>
      <c r="AE8552">
        <v>7.3502773323888063E-2</v>
      </c>
    </row>
    <row r="8553" spans="1:31" x14ac:dyDescent="0.25">
      <c r="A8553">
        <v>1736773</v>
      </c>
      <c r="B8553">
        <v>1</v>
      </c>
      <c r="C8553" t="s">
        <v>80</v>
      </c>
      <c r="D8553" t="s">
        <v>93</v>
      </c>
      <c r="E8553" t="s">
        <v>160</v>
      </c>
      <c r="F8553" t="s">
        <v>24337</v>
      </c>
      <c r="G8553" t="s">
        <v>1898</v>
      </c>
      <c r="H8553" t="s">
        <v>134</v>
      </c>
      <c r="I8553" t="s">
        <v>135</v>
      </c>
      <c r="J8553" t="s">
        <v>136</v>
      </c>
      <c r="K8553" t="s">
        <v>137</v>
      </c>
      <c r="L8553" t="s">
        <v>24338</v>
      </c>
      <c r="M8553" t="s">
        <v>24339</v>
      </c>
      <c r="N8553">
        <v>6.1488888880000001</v>
      </c>
      <c r="O8553">
        <v>0</v>
      </c>
      <c r="P8553">
        <v>4</v>
      </c>
      <c r="Q8553">
        <v>0</v>
      </c>
      <c r="R8553">
        <v>0</v>
      </c>
      <c r="S8553">
        <v>0</v>
      </c>
      <c r="T8553">
        <v>2</v>
      </c>
      <c r="U8553">
        <v>0</v>
      </c>
      <c r="V8553">
        <v>0</v>
      </c>
      <c r="W8553">
        <v>0</v>
      </c>
      <c r="X8553">
        <v>4.2837609949945108</v>
      </c>
      <c r="Y8553">
        <v>0</v>
      </c>
      <c r="Z8553">
        <v>0</v>
      </c>
      <c r="AA8553">
        <v>0</v>
      </c>
      <c r="AB8553">
        <v>3.4711873348716944</v>
      </c>
      <c r="AC8553">
        <v>0</v>
      </c>
      <c r="AD8553">
        <v>0</v>
      </c>
      <c r="AE8553">
        <v>7.7549483298662052</v>
      </c>
    </row>
    <row r="8554" spans="1:31" x14ac:dyDescent="0.25">
      <c r="A8554">
        <v>1737191</v>
      </c>
      <c r="B8554">
        <v>1</v>
      </c>
      <c r="C8554" t="s">
        <v>80</v>
      </c>
      <c r="D8554" t="s">
        <v>107</v>
      </c>
      <c r="E8554" t="s">
        <v>160</v>
      </c>
      <c r="F8554" t="s">
        <v>24340</v>
      </c>
      <c r="G8554" t="s">
        <v>162</v>
      </c>
      <c r="H8554" t="s">
        <v>134</v>
      </c>
      <c r="I8554" t="s">
        <v>135</v>
      </c>
      <c r="J8554" t="s">
        <v>136</v>
      </c>
      <c r="K8554" t="s">
        <v>137</v>
      </c>
      <c r="L8554" t="s">
        <v>24341</v>
      </c>
      <c r="M8554" t="s">
        <v>24342</v>
      </c>
      <c r="N8554">
        <v>2.04</v>
      </c>
      <c r="O8554">
        <v>0</v>
      </c>
      <c r="P8554">
        <v>6</v>
      </c>
      <c r="Q8554">
        <v>0</v>
      </c>
      <c r="R8554">
        <v>0</v>
      </c>
      <c r="S8554">
        <v>0</v>
      </c>
      <c r="T8554">
        <v>1</v>
      </c>
      <c r="U8554">
        <v>0</v>
      </c>
      <c r="V8554">
        <v>0</v>
      </c>
      <c r="W8554">
        <v>0</v>
      </c>
      <c r="X8554">
        <v>1.5534707464823467</v>
      </c>
      <c r="Y8554">
        <v>0</v>
      </c>
      <c r="Z8554">
        <v>0</v>
      </c>
      <c r="AA8554">
        <v>0</v>
      </c>
      <c r="AB8554">
        <v>0.46698827985931113</v>
      </c>
      <c r="AC8554">
        <v>0</v>
      </c>
      <c r="AD8554">
        <v>0</v>
      </c>
      <c r="AE8554">
        <v>2.020459026341658</v>
      </c>
    </row>
    <row r="8555" spans="1:31" x14ac:dyDescent="0.25">
      <c r="A8555">
        <v>1736836</v>
      </c>
      <c r="B8555">
        <v>1</v>
      </c>
      <c r="C8555" t="s">
        <v>80</v>
      </c>
      <c r="D8555" t="s">
        <v>93</v>
      </c>
      <c r="E8555" t="s">
        <v>150</v>
      </c>
      <c r="F8555" t="s">
        <v>24343</v>
      </c>
      <c r="G8555" t="s">
        <v>152</v>
      </c>
      <c r="H8555" t="s">
        <v>134</v>
      </c>
      <c r="I8555" t="s">
        <v>135</v>
      </c>
      <c r="J8555" t="s">
        <v>136</v>
      </c>
      <c r="K8555" t="s">
        <v>153</v>
      </c>
      <c r="L8555" t="s">
        <v>24344</v>
      </c>
      <c r="M8555" t="s">
        <v>24345</v>
      </c>
      <c r="N8555">
        <v>0.81234249999999997</v>
      </c>
      <c r="O8555">
        <v>0</v>
      </c>
      <c r="P8555">
        <v>139</v>
      </c>
      <c r="Q8555">
        <v>0</v>
      </c>
      <c r="R8555">
        <v>5</v>
      </c>
      <c r="S8555">
        <v>0</v>
      </c>
      <c r="T8555">
        <v>23</v>
      </c>
      <c r="U8555">
        <v>0</v>
      </c>
      <c r="V8555">
        <v>0</v>
      </c>
      <c r="W8555">
        <v>0</v>
      </c>
      <c r="X8555">
        <v>21.317839620735935</v>
      </c>
      <c r="Y8555">
        <v>0</v>
      </c>
      <c r="Z8555">
        <v>1.7061912088520002</v>
      </c>
      <c r="AA8555">
        <v>0</v>
      </c>
      <c r="AB8555">
        <v>10.966840665906126</v>
      </c>
      <c r="AC8555">
        <v>0</v>
      </c>
      <c r="AD8555">
        <v>0</v>
      </c>
      <c r="AE8555">
        <v>33.990871495494062</v>
      </c>
    </row>
    <row r="8556" spans="1:31" x14ac:dyDescent="0.25">
      <c r="A8556">
        <v>1737334</v>
      </c>
      <c r="B8556">
        <v>1</v>
      </c>
      <c r="C8556" t="s">
        <v>80</v>
      </c>
      <c r="D8556" t="s">
        <v>103</v>
      </c>
      <c r="E8556" t="s">
        <v>131</v>
      </c>
      <c r="F8556" t="s">
        <v>24346</v>
      </c>
      <c r="G8556" t="s">
        <v>133</v>
      </c>
      <c r="H8556" t="s">
        <v>134</v>
      </c>
      <c r="I8556" t="s">
        <v>135</v>
      </c>
      <c r="J8556" t="s">
        <v>136</v>
      </c>
      <c r="K8556" t="s">
        <v>137</v>
      </c>
      <c r="L8556" t="s">
        <v>24347</v>
      </c>
      <c r="M8556" t="s">
        <v>24348</v>
      </c>
      <c r="N8556">
        <v>0.96499999999999997</v>
      </c>
      <c r="O8556">
        <v>0</v>
      </c>
      <c r="P8556">
        <v>2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0.26697598488303054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0.26697598488303054</v>
      </c>
    </row>
    <row r="8557" spans="1:31" x14ac:dyDescent="0.25">
      <c r="A8557">
        <v>1736813</v>
      </c>
      <c r="B8557">
        <v>1</v>
      </c>
      <c r="C8557" t="s">
        <v>81</v>
      </c>
      <c r="D8557" t="s">
        <v>113</v>
      </c>
      <c r="E8557" t="s">
        <v>140</v>
      </c>
      <c r="F8557" t="s">
        <v>24349</v>
      </c>
      <c r="G8557" t="s">
        <v>147</v>
      </c>
      <c r="H8557" t="s">
        <v>143</v>
      </c>
      <c r="I8557" t="s">
        <v>135</v>
      </c>
      <c r="J8557" t="s">
        <v>136</v>
      </c>
      <c r="K8557" t="s">
        <v>137</v>
      </c>
      <c r="L8557" t="s">
        <v>24350</v>
      </c>
      <c r="M8557" t="s">
        <v>24351</v>
      </c>
      <c r="N8557">
        <v>0.16138888800000001</v>
      </c>
      <c r="O8557">
        <v>0</v>
      </c>
      <c r="P8557">
        <v>549</v>
      </c>
      <c r="Q8557">
        <v>0</v>
      </c>
      <c r="R8557">
        <v>18</v>
      </c>
      <c r="S8557">
        <v>0</v>
      </c>
      <c r="T8557">
        <v>19</v>
      </c>
      <c r="U8557">
        <v>0</v>
      </c>
      <c r="V8557">
        <v>0</v>
      </c>
      <c r="W8557">
        <v>0</v>
      </c>
      <c r="X8557">
        <v>6.7396887352452675</v>
      </c>
      <c r="Y8557">
        <v>0</v>
      </c>
      <c r="Z8557">
        <v>0.25496722333206062</v>
      </c>
      <c r="AA8557">
        <v>0</v>
      </c>
      <c r="AB8557">
        <v>1.3455929759555207</v>
      </c>
      <c r="AC8557">
        <v>0</v>
      </c>
      <c r="AD8557">
        <v>0</v>
      </c>
      <c r="AE8557">
        <v>8.3402489345328483</v>
      </c>
    </row>
    <row r="8558" spans="1:31" x14ac:dyDescent="0.25">
      <c r="A8558">
        <v>1737234</v>
      </c>
      <c r="B8558">
        <v>1</v>
      </c>
      <c r="C8558" t="s">
        <v>80</v>
      </c>
      <c r="D8558" t="s">
        <v>95</v>
      </c>
      <c r="E8558" t="s">
        <v>160</v>
      </c>
      <c r="F8558" t="s">
        <v>12212</v>
      </c>
      <c r="G8558" t="s">
        <v>269</v>
      </c>
      <c r="H8558" t="s">
        <v>134</v>
      </c>
      <c r="I8558" t="s">
        <v>135</v>
      </c>
      <c r="J8558" t="s">
        <v>136</v>
      </c>
      <c r="K8558" t="s">
        <v>137</v>
      </c>
      <c r="L8558" t="s">
        <v>24352</v>
      </c>
      <c r="M8558" t="s">
        <v>24353</v>
      </c>
      <c r="N8558">
        <v>2.210555555</v>
      </c>
      <c r="O8558">
        <v>0</v>
      </c>
      <c r="P8558">
        <v>62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32.836367869336748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32.836367869336748</v>
      </c>
    </row>
    <row r="8559" spans="1:31" x14ac:dyDescent="0.25">
      <c r="A8559">
        <v>1736793</v>
      </c>
      <c r="B8559">
        <v>1</v>
      </c>
      <c r="C8559" t="s">
        <v>80</v>
      </c>
      <c r="D8559" t="s">
        <v>100</v>
      </c>
      <c r="E8559" t="s">
        <v>171</v>
      </c>
      <c r="F8559" t="s">
        <v>24354</v>
      </c>
      <c r="G8559" t="s">
        <v>295</v>
      </c>
      <c r="H8559" t="s">
        <v>143</v>
      </c>
      <c r="I8559" t="s">
        <v>135</v>
      </c>
      <c r="J8559" t="s">
        <v>136</v>
      </c>
      <c r="K8559" t="s">
        <v>137</v>
      </c>
      <c r="L8559" t="s">
        <v>24355</v>
      </c>
      <c r="M8559" t="s">
        <v>24356</v>
      </c>
      <c r="N8559">
        <v>1.0366666659999999</v>
      </c>
      <c r="O8559">
        <v>0</v>
      </c>
      <c r="P8559">
        <v>43</v>
      </c>
      <c r="Q8559">
        <v>0</v>
      </c>
      <c r="R8559">
        <v>24</v>
      </c>
      <c r="S8559">
        <v>0</v>
      </c>
      <c r="T8559">
        <v>17</v>
      </c>
      <c r="U8559">
        <v>0</v>
      </c>
      <c r="V8559">
        <v>0</v>
      </c>
      <c r="W8559">
        <v>0</v>
      </c>
      <c r="X8559">
        <v>13.504014320945801</v>
      </c>
      <c r="Y8559">
        <v>0</v>
      </c>
      <c r="Z8559">
        <v>11.04554429712879</v>
      </c>
      <c r="AA8559">
        <v>0</v>
      </c>
      <c r="AB8559">
        <v>20.694134464229368</v>
      </c>
      <c r="AC8559">
        <v>0</v>
      </c>
      <c r="AD8559">
        <v>0</v>
      </c>
      <c r="AE8559">
        <v>45.243693082303963</v>
      </c>
    </row>
    <row r="8560" spans="1:31" x14ac:dyDescent="0.25">
      <c r="A8560">
        <v>1737340</v>
      </c>
      <c r="B8560">
        <v>1</v>
      </c>
      <c r="C8560" t="s">
        <v>80</v>
      </c>
      <c r="D8560" t="s">
        <v>102</v>
      </c>
      <c r="E8560" t="s">
        <v>131</v>
      </c>
      <c r="F8560" t="s">
        <v>24357</v>
      </c>
      <c r="G8560" t="s">
        <v>133</v>
      </c>
      <c r="H8560" t="s">
        <v>134</v>
      </c>
      <c r="I8560" t="s">
        <v>135</v>
      </c>
      <c r="J8560" t="s">
        <v>136</v>
      </c>
      <c r="K8560" t="s">
        <v>137</v>
      </c>
      <c r="L8560" t="s">
        <v>24358</v>
      </c>
      <c r="M8560" t="s">
        <v>24359</v>
      </c>
      <c r="N8560">
        <v>2.7452777770000001</v>
      </c>
      <c r="O8560">
        <v>0</v>
      </c>
      <c r="P8560">
        <v>1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0.16165885431652086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0.16165885431652086</v>
      </c>
    </row>
    <row r="8561" spans="1:31" x14ac:dyDescent="0.25">
      <c r="A8561">
        <v>1737397</v>
      </c>
      <c r="B8561">
        <v>1</v>
      </c>
      <c r="C8561" t="s">
        <v>81</v>
      </c>
      <c r="D8561" t="s">
        <v>112</v>
      </c>
      <c r="E8561" t="s">
        <v>131</v>
      </c>
      <c r="F8561" t="s">
        <v>24360</v>
      </c>
      <c r="G8561" t="s">
        <v>133</v>
      </c>
      <c r="H8561" t="s">
        <v>134</v>
      </c>
      <c r="I8561" t="s">
        <v>135</v>
      </c>
      <c r="J8561" t="s">
        <v>136</v>
      </c>
      <c r="K8561" t="s">
        <v>137</v>
      </c>
      <c r="L8561" t="s">
        <v>24361</v>
      </c>
      <c r="M8561" t="s">
        <v>24362</v>
      </c>
      <c r="N8561">
        <v>0.91972222199999998</v>
      </c>
      <c r="O8561">
        <v>0</v>
      </c>
      <c r="P8561">
        <v>1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0.64972324434735218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0.64972324434735218</v>
      </c>
    </row>
    <row r="8562" spans="1:31" x14ac:dyDescent="0.25">
      <c r="A8562">
        <v>1737042</v>
      </c>
      <c r="B8562">
        <v>1</v>
      </c>
      <c r="C8562" t="s">
        <v>80</v>
      </c>
      <c r="D8562" t="s">
        <v>94</v>
      </c>
      <c r="E8562" t="s">
        <v>160</v>
      </c>
      <c r="F8562" t="s">
        <v>24363</v>
      </c>
      <c r="G8562" t="s">
        <v>162</v>
      </c>
      <c r="H8562" t="s">
        <v>134</v>
      </c>
      <c r="I8562" t="s">
        <v>135</v>
      </c>
      <c r="J8562" t="s">
        <v>136</v>
      </c>
      <c r="K8562" t="s">
        <v>137</v>
      </c>
      <c r="L8562" t="s">
        <v>24364</v>
      </c>
      <c r="M8562" t="s">
        <v>24365</v>
      </c>
      <c r="N8562">
        <v>9.9652777770000007</v>
      </c>
      <c r="O8562">
        <v>0</v>
      </c>
      <c r="P8562">
        <v>42</v>
      </c>
      <c r="Q8562">
        <v>0</v>
      </c>
      <c r="R8562">
        <v>0</v>
      </c>
      <c r="S8562">
        <v>0</v>
      </c>
      <c r="T8562">
        <v>5</v>
      </c>
      <c r="U8562">
        <v>0</v>
      </c>
      <c r="V8562">
        <v>0</v>
      </c>
      <c r="W8562">
        <v>0</v>
      </c>
      <c r="X8562">
        <v>33.802611651577081</v>
      </c>
      <c r="Y8562">
        <v>0</v>
      </c>
      <c r="Z8562">
        <v>0</v>
      </c>
      <c r="AA8562">
        <v>0</v>
      </c>
      <c r="AB8562">
        <v>0.93143691578758003</v>
      </c>
      <c r="AC8562">
        <v>0</v>
      </c>
      <c r="AD8562">
        <v>0</v>
      </c>
      <c r="AE8562">
        <v>34.73404856736466</v>
      </c>
    </row>
    <row r="8563" spans="1:31" x14ac:dyDescent="0.25">
      <c r="A8563">
        <v>1737005</v>
      </c>
      <c r="B8563">
        <v>1</v>
      </c>
      <c r="C8563" t="s">
        <v>80</v>
      </c>
      <c r="D8563" t="s">
        <v>95</v>
      </c>
      <c r="E8563" t="s">
        <v>160</v>
      </c>
      <c r="F8563" t="s">
        <v>24366</v>
      </c>
      <c r="G8563" t="s">
        <v>162</v>
      </c>
      <c r="H8563" t="s">
        <v>134</v>
      </c>
      <c r="I8563" t="s">
        <v>135</v>
      </c>
      <c r="J8563" t="s">
        <v>136</v>
      </c>
      <c r="K8563" t="s">
        <v>137</v>
      </c>
      <c r="L8563" t="s">
        <v>24367</v>
      </c>
      <c r="M8563" t="s">
        <v>24368</v>
      </c>
      <c r="N8563">
        <v>3.1769444440000001</v>
      </c>
      <c r="O8563">
        <v>0</v>
      </c>
      <c r="P8563">
        <v>34</v>
      </c>
      <c r="Q8563">
        <v>0</v>
      </c>
      <c r="R8563">
        <v>0</v>
      </c>
      <c r="S8563">
        <v>0</v>
      </c>
      <c r="T8563">
        <v>7</v>
      </c>
      <c r="U8563">
        <v>0</v>
      </c>
      <c r="V8563">
        <v>0</v>
      </c>
      <c r="W8563">
        <v>0</v>
      </c>
      <c r="X8563">
        <v>25.501240142465416</v>
      </c>
      <c r="Y8563">
        <v>0</v>
      </c>
      <c r="Z8563">
        <v>0</v>
      </c>
      <c r="AA8563">
        <v>0</v>
      </c>
      <c r="AB8563">
        <v>17.406474201814156</v>
      </c>
      <c r="AC8563">
        <v>0</v>
      </c>
      <c r="AD8563">
        <v>0</v>
      </c>
      <c r="AE8563">
        <v>42.907714344279569</v>
      </c>
    </row>
    <row r="8564" spans="1:31" x14ac:dyDescent="0.25">
      <c r="A8564">
        <v>1736856</v>
      </c>
      <c r="B8564">
        <v>1</v>
      </c>
      <c r="C8564" t="s">
        <v>80</v>
      </c>
      <c r="D8564" t="s">
        <v>88</v>
      </c>
      <c r="E8564" t="s">
        <v>131</v>
      </c>
      <c r="F8564" t="s">
        <v>24369</v>
      </c>
      <c r="G8564" t="s">
        <v>133</v>
      </c>
      <c r="H8564" t="s">
        <v>134</v>
      </c>
      <c r="I8564" t="s">
        <v>135</v>
      </c>
      <c r="J8564" t="s">
        <v>136</v>
      </c>
      <c r="K8564" t="s">
        <v>137</v>
      </c>
      <c r="L8564" t="s">
        <v>24370</v>
      </c>
      <c r="M8564" t="s">
        <v>24371</v>
      </c>
      <c r="N8564">
        <v>1.339444444</v>
      </c>
      <c r="O8564">
        <v>0</v>
      </c>
      <c r="P8564">
        <v>3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1.1211838466969415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1.1211838466969415</v>
      </c>
    </row>
    <row r="8565" spans="1:31" x14ac:dyDescent="0.25">
      <c r="A8565">
        <v>1736776</v>
      </c>
      <c r="B8565">
        <v>1</v>
      </c>
      <c r="C8565" t="s">
        <v>80</v>
      </c>
      <c r="D8565" t="s">
        <v>93</v>
      </c>
      <c r="E8565" t="s">
        <v>140</v>
      </c>
      <c r="F8565" t="s">
        <v>10686</v>
      </c>
      <c r="G8565" t="s">
        <v>147</v>
      </c>
      <c r="H8565" t="s">
        <v>143</v>
      </c>
      <c r="I8565" t="s">
        <v>135</v>
      </c>
      <c r="J8565" t="s">
        <v>136</v>
      </c>
      <c r="K8565" t="s">
        <v>137</v>
      </c>
      <c r="L8565" t="s">
        <v>24372</v>
      </c>
      <c r="M8565" t="s">
        <v>24373</v>
      </c>
      <c r="N8565">
        <v>7.6944444000000001E-2</v>
      </c>
      <c r="O8565">
        <v>3</v>
      </c>
      <c r="P8565">
        <v>2</v>
      </c>
      <c r="Q8565">
        <v>37</v>
      </c>
      <c r="R8565">
        <v>1</v>
      </c>
      <c r="S8565">
        <v>8</v>
      </c>
      <c r="T8565">
        <v>2</v>
      </c>
      <c r="U8565">
        <v>1</v>
      </c>
      <c r="V8565">
        <v>0</v>
      </c>
      <c r="W8565">
        <v>0.101916882444735</v>
      </c>
      <c r="X8565">
        <v>3.5802980635205553E-2</v>
      </c>
      <c r="Y8565">
        <v>5.6523799069496325</v>
      </c>
      <c r="Z8565">
        <v>0</v>
      </c>
      <c r="AA8565">
        <v>1.8812105887075734</v>
      </c>
      <c r="AB8565">
        <v>0.16900819730857083</v>
      </c>
      <c r="AC8565">
        <v>1.4934069549812545</v>
      </c>
      <c r="AD8565">
        <v>0</v>
      </c>
      <c r="AE8565">
        <v>9.333725511026973</v>
      </c>
    </row>
    <row r="8566" spans="1:31" x14ac:dyDescent="0.25">
      <c r="A8566">
        <v>1737108</v>
      </c>
      <c r="B8566">
        <v>1</v>
      </c>
      <c r="C8566" t="s">
        <v>80</v>
      </c>
      <c r="D8566" t="s">
        <v>107</v>
      </c>
      <c r="E8566" t="s">
        <v>160</v>
      </c>
      <c r="F8566" t="s">
        <v>23921</v>
      </c>
      <c r="G8566" t="s">
        <v>904</v>
      </c>
      <c r="H8566" t="s">
        <v>134</v>
      </c>
      <c r="I8566" t="s">
        <v>135</v>
      </c>
      <c r="J8566" t="s">
        <v>136</v>
      </c>
      <c r="K8566" t="s">
        <v>137</v>
      </c>
      <c r="L8566" t="s">
        <v>24374</v>
      </c>
      <c r="M8566" t="s">
        <v>24375</v>
      </c>
      <c r="N8566">
        <v>1.3997222220000001</v>
      </c>
      <c r="O8566">
        <v>0</v>
      </c>
      <c r="P8566">
        <v>191</v>
      </c>
      <c r="Q8566">
        <v>0</v>
      </c>
      <c r="R8566">
        <v>0</v>
      </c>
      <c r="S8566">
        <v>0</v>
      </c>
      <c r="T8566">
        <v>4</v>
      </c>
      <c r="U8566">
        <v>0</v>
      </c>
      <c r="V8566">
        <v>0</v>
      </c>
      <c r="W8566">
        <v>0</v>
      </c>
      <c r="X8566">
        <v>74.261431045200993</v>
      </c>
      <c r="Y8566">
        <v>0</v>
      </c>
      <c r="Z8566">
        <v>0</v>
      </c>
      <c r="AA8566">
        <v>0</v>
      </c>
      <c r="AB8566">
        <v>2.7569959106137003</v>
      </c>
      <c r="AC8566">
        <v>0</v>
      </c>
      <c r="AD8566">
        <v>0</v>
      </c>
      <c r="AE8566">
        <v>77.018426955814689</v>
      </c>
    </row>
    <row r="8567" spans="1:31" x14ac:dyDescent="0.25">
      <c r="A8567">
        <v>1736799</v>
      </c>
      <c r="B8567">
        <v>1</v>
      </c>
      <c r="C8567" t="s">
        <v>80</v>
      </c>
      <c r="D8567" t="s">
        <v>84</v>
      </c>
      <c r="E8567" t="s">
        <v>160</v>
      </c>
      <c r="F8567" t="s">
        <v>24376</v>
      </c>
      <c r="G8567" t="s">
        <v>162</v>
      </c>
      <c r="H8567" t="s">
        <v>134</v>
      </c>
      <c r="I8567" t="s">
        <v>135</v>
      </c>
      <c r="J8567" t="s">
        <v>136</v>
      </c>
      <c r="K8567" t="s">
        <v>137</v>
      </c>
      <c r="L8567" t="s">
        <v>24377</v>
      </c>
      <c r="M8567" t="s">
        <v>24378</v>
      </c>
      <c r="N8567">
        <v>1.5125</v>
      </c>
      <c r="O8567">
        <v>0</v>
      </c>
      <c r="P8567">
        <v>76</v>
      </c>
      <c r="Q8567">
        <v>0</v>
      </c>
      <c r="R8567">
        <v>31</v>
      </c>
      <c r="S8567">
        <v>0</v>
      </c>
      <c r="T8567">
        <v>12</v>
      </c>
      <c r="U8567">
        <v>0</v>
      </c>
      <c r="V8567">
        <v>0</v>
      </c>
      <c r="W8567">
        <v>0</v>
      </c>
      <c r="X8567">
        <v>48.972563594773867</v>
      </c>
      <c r="Y8567">
        <v>0</v>
      </c>
      <c r="Z8567">
        <v>10.770925491208036</v>
      </c>
      <c r="AA8567">
        <v>0</v>
      </c>
      <c r="AB8567">
        <v>7.2735881695501927</v>
      </c>
      <c r="AC8567">
        <v>0</v>
      </c>
      <c r="AD8567">
        <v>0</v>
      </c>
      <c r="AE8567">
        <v>67.017077255532101</v>
      </c>
    </row>
    <row r="8568" spans="1:31" x14ac:dyDescent="0.25">
      <c r="A8568">
        <v>1737131</v>
      </c>
      <c r="B8568">
        <v>1</v>
      </c>
      <c r="C8568" t="s">
        <v>81</v>
      </c>
      <c r="D8568" t="s">
        <v>128</v>
      </c>
      <c r="E8568" t="s">
        <v>131</v>
      </c>
      <c r="F8568" t="s">
        <v>24379</v>
      </c>
      <c r="G8568" t="s">
        <v>238</v>
      </c>
      <c r="H8568" t="s">
        <v>134</v>
      </c>
      <c r="I8568" t="s">
        <v>135</v>
      </c>
      <c r="J8568" t="s">
        <v>136</v>
      </c>
      <c r="K8568" t="s">
        <v>137</v>
      </c>
      <c r="L8568" t="s">
        <v>24380</v>
      </c>
      <c r="M8568" t="s">
        <v>24381</v>
      </c>
      <c r="N8568">
        <v>5.3449999999999998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7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10.749831199691702</v>
      </c>
      <c r="AC8568">
        <v>0</v>
      </c>
      <c r="AD8568">
        <v>0</v>
      </c>
      <c r="AE8568">
        <v>10.749831199691702</v>
      </c>
    </row>
    <row r="8569" spans="1:31" x14ac:dyDescent="0.25">
      <c r="A8569">
        <v>1737277</v>
      </c>
      <c r="B8569">
        <v>1</v>
      </c>
      <c r="C8569" t="s">
        <v>80</v>
      </c>
      <c r="D8569" t="s">
        <v>100</v>
      </c>
      <c r="E8569" t="s">
        <v>131</v>
      </c>
      <c r="F8569" t="s">
        <v>24382</v>
      </c>
      <c r="G8569" t="s">
        <v>133</v>
      </c>
      <c r="H8569" t="s">
        <v>134</v>
      </c>
      <c r="I8569" t="s">
        <v>135</v>
      </c>
      <c r="J8569" t="s">
        <v>136</v>
      </c>
      <c r="K8569" t="s">
        <v>137</v>
      </c>
      <c r="L8569" t="s">
        <v>24383</v>
      </c>
      <c r="M8569" t="s">
        <v>24384</v>
      </c>
      <c r="N8569">
        <v>1.399444444</v>
      </c>
      <c r="O8569">
        <v>0</v>
      </c>
      <c r="P8569">
        <v>1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0.16938454887566667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0.16938454887566667</v>
      </c>
    </row>
    <row r="8570" spans="1:31" x14ac:dyDescent="0.25">
      <c r="A8570">
        <v>1737254</v>
      </c>
      <c r="B8570">
        <v>1</v>
      </c>
      <c r="C8570" t="s">
        <v>81</v>
      </c>
      <c r="D8570" t="s">
        <v>115</v>
      </c>
      <c r="E8570" t="s">
        <v>160</v>
      </c>
      <c r="F8570" t="s">
        <v>24385</v>
      </c>
      <c r="G8570" t="s">
        <v>162</v>
      </c>
      <c r="H8570" t="s">
        <v>134</v>
      </c>
      <c r="I8570" t="s">
        <v>135</v>
      </c>
      <c r="J8570" t="s">
        <v>136</v>
      </c>
      <c r="K8570" t="s">
        <v>137</v>
      </c>
      <c r="L8570" t="s">
        <v>24386</v>
      </c>
      <c r="M8570" t="s">
        <v>24387</v>
      </c>
      <c r="N8570">
        <v>2.0891666660000001</v>
      </c>
      <c r="O8570">
        <v>0</v>
      </c>
      <c r="P8570">
        <v>6</v>
      </c>
      <c r="Q8570">
        <v>0</v>
      </c>
      <c r="R8570">
        <v>1</v>
      </c>
      <c r="S8570">
        <v>0</v>
      </c>
      <c r="T8570">
        <v>1</v>
      </c>
      <c r="U8570">
        <v>0</v>
      </c>
      <c r="V8570">
        <v>0</v>
      </c>
      <c r="W8570">
        <v>0</v>
      </c>
      <c r="X8570">
        <v>1.26147333794561</v>
      </c>
      <c r="Y8570">
        <v>0</v>
      </c>
      <c r="Z8570">
        <v>0</v>
      </c>
      <c r="AA8570">
        <v>0</v>
      </c>
      <c r="AB8570">
        <v>0.57204915508223997</v>
      </c>
      <c r="AC8570">
        <v>0</v>
      </c>
      <c r="AD8570">
        <v>0</v>
      </c>
      <c r="AE8570">
        <v>1.83352249302785</v>
      </c>
    </row>
    <row r="8571" spans="1:31" x14ac:dyDescent="0.25">
      <c r="A8571">
        <v>1737062</v>
      </c>
      <c r="B8571">
        <v>1</v>
      </c>
      <c r="C8571" t="s">
        <v>80</v>
      </c>
      <c r="D8571" t="s">
        <v>94</v>
      </c>
      <c r="E8571" t="s">
        <v>140</v>
      </c>
      <c r="F8571" t="s">
        <v>759</v>
      </c>
      <c r="G8571" t="s">
        <v>147</v>
      </c>
      <c r="H8571" t="s">
        <v>143</v>
      </c>
      <c r="I8571" t="s">
        <v>455</v>
      </c>
      <c r="J8571" t="s">
        <v>136</v>
      </c>
      <c r="K8571" t="s">
        <v>137</v>
      </c>
      <c r="L8571" t="s">
        <v>24388</v>
      </c>
      <c r="M8571" t="s">
        <v>24389</v>
      </c>
      <c r="N8571">
        <v>5.5555550000000002E-3</v>
      </c>
      <c r="O8571">
        <v>0</v>
      </c>
      <c r="P8571">
        <v>3245</v>
      </c>
      <c r="Q8571">
        <v>80</v>
      </c>
      <c r="R8571">
        <v>757</v>
      </c>
      <c r="S8571">
        <v>18</v>
      </c>
      <c r="T8571">
        <v>388</v>
      </c>
      <c r="U8571">
        <v>4</v>
      </c>
      <c r="V8571">
        <v>2</v>
      </c>
      <c r="W8571">
        <v>0</v>
      </c>
      <c r="X8571">
        <v>2.2466995188346659</v>
      </c>
      <c r="Y8571">
        <v>0.87346538564568355</v>
      </c>
      <c r="Z8571">
        <v>1.7090008026650008</v>
      </c>
      <c r="AA8571">
        <v>0.49869640777438895</v>
      </c>
      <c r="AB8571">
        <v>1.2233708869595556</v>
      </c>
      <c r="AC8571">
        <v>0.59186329945246674</v>
      </c>
      <c r="AD8571">
        <v>2.4556513994044446E-2</v>
      </c>
      <c r="AE8571">
        <v>7.1676528153258054</v>
      </c>
    </row>
    <row r="8572" spans="1:31" x14ac:dyDescent="0.25">
      <c r="A8572">
        <v>1736985</v>
      </c>
      <c r="B8572">
        <v>1</v>
      </c>
      <c r="C8572" t="s">
        <v>81</v>
      </c>
      <c r="D8572" t="s">
        <v>124</v>
      </c>
      <c r="E8572" t="s">
        <v>131</v>
      </c>
      <c r="F8572" t="s">
        <v>24390</v>
      </c>
      <c r="G8572" t="s">
        <v>133</v>
      </c>
      <c r="H8572" t="s">
        <v>134</v>
      </c>
      <c r="I8572" t="s">
        <v>135</v>
      </c>
      <c r="J8572" t="s">
        <v>136</v>
      </c>
      <c r="K8572" t="s">
        <v>137</v>
      </c>
      <c r="L8572" t="s">
        <v>24391</v>
      </c>
      <c r="M8572" t="s">
        <v>24392</v>
      </c>
      <c r="N8572">
        <v>0.71750000000000003</v>
      </c>
      <c r="O8572">
        <v>0</v>
      </c>
      <c r="P8572">
        <v>2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0.63522764772788509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0.63522764772788509</v>
      </c>
    </row>
    <row r="8573" spans="1:31" x14ac:dyDescent="0.25">
      <c r="A8573">
        <v>1736962</v>
      </c>
      <c r="B8573">
        <v>1</v>
      </c>
      <c r="C8573" t="s">
        <v>80</v>
      </c>
      <c r="D8573" t="s">
        <v>82</v>
      </c>
      <c r="E8573" t="s">
        <v>160</v>
      </c>
      <c r="F8573" t="s">
        <v>23856</v>
      </c>
      <c r="G8573" t="s">
        <v>162</v>
      </c>
      <c r="H8573" t="s">
        <v>134</v>
      </c>
      <c r="I8573" t="s">
        <v>135</v>
      </c>
      <c r="J8573" t="s">
        <v>136</v>
      </c>
      <c r="K8573" t="s">
        <v>137</v>
      </c>
      <c r="L8573" t="s">
        <v>24393</v>
      </c>
      <c r="M8573" t="s">
        <v>24394</v>
      </c>
      <c r="N8573">
        <v>1.423333333</v>
      </c>
      <c r="O8573">
        <v>0</v>
      </c>
      <c r="P8573">
        <v>191</v>
      </c>
      <c r="Q8573">
        <v>0</v>
      </c>
      <c r="R8573">
        <v>0</v>
      </c>
      <c r="S8573">
        <v>0</v>
      </c>
      <c r="T8573">
        <v>8</v>
      </c>
      <c r="U8573">
        <v>0</v>
      </c>
      <c r="V8573">
        <v>0</v>
      </c>
      <c r="W8573">
        <v>0</v>
      </c>
      <c r="X8573">
        <v>79.578966959799985</v>
      </c>
      <c r="Y8573">
        <v>0</v>
      </c>
      <c r="Z8573">
        <v>0</v>
      </c>
      <c r="AA8573">
        <v>0</v>
      </c>
      <c r="AB8573">
        <v>6.7823060388989331</v>
      </c>
      <c r="AC8573">
        <v>0</v>
      </c>
      <c r="AD8573">
        <v>0</v>
      </c>
      <c r="AE8573">
        <v>86.361272998698922</v>
      </c>
    </row>
    <row r="8574" spans="1:31" x14ac:dyDescent="0.25">
      <c r="A8574">
        <v>1737271</v>
      </c>
      <c r="B8574">
        <v>1</v>
      </c>
      <c r="C8574" t="s">
        <v>81</v>
      </c>
      <c r="D8574" t="s">
        <v>121</v>
      </c>
      <c r="E8574" t="s">
        <v>160</v>
      </c>
      <c r="F8574" t="s">
        <v>24395</v>
      </c>
      <c r="G8574" t="s">
        <v>162</v>
      </c>
      <c r="H8574" t="s">
        <v>134</v>
      </c>
      <c r="I8574" t="s">
        <v>135</v>
      </c>
      <c r="J8574" t="s">
        <v>136</v>
      </c>
      <c r="K8574" t="s">
        <v>137</v>
      </c>
      <c r="L8574" t="s">
        <v>24396</v>
      </c>
      <c r="M8574" t="s">
        <v>24397</v>
      </c>
      <c r="N8574">
        <v>0.90305555500000001</v>
      </c>
      <c r="O8574">
        <v>0</v>
      </c>
      <c r="P8574">
        <v>23</v>
      </c>
      <c r="Q8574">
        <v>0</v>
      </c>
      <c r="R8574">
        <v>6</v>
      </c>
      <c r="S8574">
        <v>0</v>
      </c>
      <c r="T8574">
        <v>1</v>
      </c>
      <c r="U8574">
        <v>0</v>
      </c>
      <c r="V8574">
        <v>0</v>
      </c>
      <c r="W8574">
        <v>0</v>
      </c>
      <c r="X8574">
        <v>2.9608069095708816</v>
      </c>
      <c r="Y8574">
        <v>0</v>
      </c>
      <c r="Z8574">
        <v>0.13190326023569585</v>
      </c>
      <c r="AA8574">
        <v>0</v>
      </c>
      <c r="AB8574">
        <v>1.170298739395164</v>
      </c>
      <c r="AC8574">
        <v>0</v>
      </c>
      <c r="AD8574">
        <v>0</v>
      </c>
      <c r="AE8574">
        <v>4.2630089092017416</v>
      </c>
    </row>
    <row r="8575" spans="1:31" x14ac:dyDescent="0.25">
      <c r="A8575">
        <v>1737317</v>
      </c>
      <c r="B8575">
        <v>1</v>
      </c>
      <c r="C8575" t="s">
        <v>80</v>
      </c>
      <c r="D8575" t="s">
        <v>99</v>
      </c>
      <c r="E8575" t="s">
        <v>131</v>
      </c>
      <c r="F8575" t="s">
        <v>24398</v>
      </c>
      <c r="G8575" t="s">
        <v>238</v>
      </c>
      <c r="H8575" t="s">
        <v>134</v>
      </c>
      <c r="I8575" t="s">
        <v>135</v>
      </c>
      <c r="J8575" t="s">
        <v>136</v>
      </c>
      <c r="K8575" t="s">
        <v>137</v>
      </c>
      <c r="L8575" t="s">
        <v>24399</v>
      </c>
      <c r="M8575" t="s">
        <v>24400</v>
      </c>
      <c r="N8575">
        <v>3.3744444439999999</v>
      </c>
      <c r="O8575">
        <v>0</v>
      </c>
      <c r="P8575">
        <v>1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1.365687745462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1.365687745462</v>
      </c>
    </row>
    <row r="8576" spans="1:31" x14ac:dyDescent="0.25">
      <c r="A8576">
        <v>1737025</v>
      </c>
      <c r="B8576">
        <v>1</v>
      </c>
      <c r="C8576" t="s">
        <v>81</v>
      </c>
      <c r="D8576" t="s">
        <v>123</v>
      </c>
      <c r="E8576" t="s">
        <v>189</v>
      </c>
      <c r="F8576" t="s">
        <v>24401</v>
      </c>
      <c r="G8576" t="s">
        <v>233</v>
      </c>
      <c r="H8576" t="s">
        <v>234</v>
      </c>
      <c r="I8576" t="s">
        <v>135</v>
      </c>
      <c r="J8576" t="s">
        <v>136</v>
      </c>
      <c r="K8576" t="s">
        <v>153</v>
      </c>
      <c r="L8576" t="s">
        <v>24402</v>
      </c>
      <c r="M8576" t="s">
        <v>24403</v>
      </c>
      <c r="N8576">
        <v>5.8833055549999997</v>
      </c>
      <c r="O8576">
        <v>3</v>
      </c>
      <c r="P8576">
        <v>23</v>
      </c>
      <c r="Q8576">
        <v>167</v>
      </c>
      <c r="R8576">
        <v>280</v>
      </c>
      <c r="S8576">
        <v>16</v>
      </c>
      <c r="T8576">
        <v>50</v>
      </c>
      <c r="U8576">
        <v>0</v>
      </c>
      <c r="V8576">
        <v>0</v>
      </c>
      <c r="W8576">
        <v>3.525760707417847</v>
      </c>
      <c r="X8576">
        <v>18.67607731199308</v>
      </c>
      <c r="Y8576">
        <v>257.42278202780847</v>
      </c>
      <c r="Z8576">
        <v>347.56871264781012</v>
      </c>
      <c r="AA8576">
        <v>74.583498001027863</v>
      </c>
      <c r="AB8576">
        <v>209.46588456790772</v>
      </c>
      <c r="AC8576">
        <v>0</v>
      </c>
      <c r="AD8576">
        <v>0</v>
      </c>
      <c r="AE8576">
        <v>911.24271526396524</v>
      </c>
    </row>
    <row r="8577" spans="1:31" x14ac:dyDescent="0.25">
      <c r="A8577">
        <v>1736833</v>
      </c>
      <c r="B8577">
        <v>1</v>
      </c>
      <c r="C8577" t="s">
        <v>81</v>
      </c>
      <c r="D8577" t="s">
        <v>114</v>
      </c>
      <c r="E8577" t="s">
        <v>189</v>
      </c>
      <c r="F8577" t="s">
        <v>14583</v>
      </c>
      <c r="G8577" t="s">
        <v>147</v>
      </c>
      <c r="H8577" t="s">
        <v>143</v>
      </c>
      <c r="I8577" t="s">
        <v>455</v>
      </c>
      <c r="J8577" t="s">
        <v>136</v>
      </c>
      <c r="K8577" t="s">
        <v>137</v>
      </c>
      <c r="L8577" t="s">
        <v>24404</v>
      </c>
      <c r="M8577" t="s">
        <v>24405</v>
      </c>
      <c r="N8577">
        <v>5.5555550000000002E-3</v>
      </c>
      <c r="O8577">
        <v>0</v>
      </c>
      <c r="P8577">
        <v>859</v>
      </c>
      <c r="Q8577">
        <v>0</v>
      </c>
      <c r="R8577">
        <v>9</v>
      </c>
      <c r="S8577">
        <v>1</v>
      </c>
      <c r="T8577">
        <v>67</v>
      </c>
      <c r="U8577">
        <v>0</v>
      </c>
      <c r="V8577">
        <v>0</v>
      </c>
      <c r="W8577">
        <v>0</v>
      </c>
      <c r="X8577">
        <v>0.33675427646918871</v>
      </c>
      <c r="Y8577">
        <v>0</v>
      </c>
      <c r="Z8577">
        <v>5.5091353226666671E-4</v>
      </c>
      <c r="AA8577">
        <v>0</v>
      </c>
      <c r="AB8577">
        <v>9.4535471037972219E-2</v>
      </c>
      <c r="AC8577">
        <v>0</v>
      </c>
      <c r="AD8577">
        <v>0</v>
      </c>
      <c r="AE8577">
        <v>0.43184066103942759</v>
      </c>
    </row>
    <row r="8578" spans="1:31" x14ac:dyDescent="0.25">
      <c r="A8578">
        <v>1736882</v>
      </c>
      <c r="B8578">
        <v>1</v>
      </c>
      <c r="C8578" t="s">
        <v>80</v>
      </c>
      <c r="D8578" t="s">
        <v>93</v>
      </c>
      <c r="E8578" t="s">
        <v>160</v>
      </c>
      <c r="F8578" t="s">
        <v>24406</v>
      </c>
      <c r="G8578" t="s">
        <v>162</v>
      </c>
      <c r="H8578" t="s">
        <v>134</v>
      </c>
      <c r="I8578" t="s">
        <v>135</v>
      </c>
      <c r="J8578" t="s">
        <v>136</v>
      </c>
      <c r="K8578" t="s">
        <v>137</v>
      </c>
      <c r="L8578" t="s">
        <v>24407</v>
      </c>
      <c r="M8578" t="s">
        <v>24408</v>
      </c>
      <c r="N8578">
        <v>6.2319444439999998</v>
      </c>
      <c r="O8578">
        <v>0</v>
      </c>
      <c r="P8578">
        <v>3</v>
      </c>
      <c r="Q8578">
        <v>0</v>
      </c>
      <c r="R8578">
        <v>10</v>
      </c>
      <c r="S8578">
        <v>0</v>
      </c>
      <c r="T8578">
        <v>5</v>
      </c>
      <c r="U8578">
        <v>0</v>
      </c>
      <c r="V8578">
        <v>0</v>
      </c>
      <c r="W8578">
        <v>0</v>
      </c>
      <c r="X8578">
        <v>2.4693916865212708</v>
      </c>
      <c r="Y8578">
        <v>0</v>
      </c>
      <c r="Z8578">
        <v>115.40136989614501</v>
      </c>
      <c r="AA8578">
        <v>0</v>
      </c>
      <c r="AB8578">
        <v>8.9489869551843331</v>
      </c>
      <c r="AC8578">
        <v>0</v>
      </c>
      <c r="AD8578">
        <v>0</v>
      </c>
      <c r="AE8578">
        <v>126.81974853785063</v>
      </c>
    </row>
    <row r="8579" spans="1:31" x14ac:dyDescent="0.25">
      <c r="A8579">
        <v>1737188</v>
      </c>
      <c r="B8579">
        <v>1</v>
      </c>
      <c r="C8579" t="s">
        <v>80</v>
      </c>
      <c r="D8579" t="s">
        <v>98</v>
      </c>
      <c r="E8579" t="s">
        <v>131</v>
      </c>
      <c r="F8579" t="s">
        <v>24409</v>
      </c>
      <c r="G8579" t="s">
        <v>133</v>
      </c>
      <c r="H8579" t="s">
        <v>134</v>
      </c>
      <c r="I8579" t="s">
        <v>135</v>
      </c>
      <c r="J8579" t="s">
        <v>136</v>
      </c>
      <c r="K8579" t="s">
        <v>137</v>
      </c>
      <c r="L8579" t="s">
        <v>24410</v>
      </c>
      <c r="M8579" t="s">
        <v>24411</v>
      </c>
      <c r="N8579">
        <v>2.0433333330000001</v>
      </c>
      <c r="O8579">
        <v>0</v>
      </c>
      <c r="P8579">
        <v>0</v>
      </c>
      <c r="Q8579">
        <v>0</v>
      </c>
      <c r="R8579">
        <v>3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1.1352246350620818</v>
      </c>
      <c r="AA8579">
        <v>0</v>
      </c>
      <c r="AB8579">
        <v>0</v>
      </c>
      <c r="AC8579">
        <v>0</v>
      </c>
      <c r="AD8579">
        <v>0</v>
      </c>
      <c r="AE8579">
        <v>1.1352246350620818</v>
      </c>
    </row>
    <row r="8580" spans="1:31" x14ac:dyDescent="0.25">
      <c r="A8580">
        <v>1736839</v>
      </c>
      <c r="B8580">
        <v>1</v>
      </c>
      <c r="C8580" t="s">
        <v>80</v>
      </c>
      <c r="D8580" t="s">
        <v>100</v>
      </c>
      <c r="E8580" t="s">
        <v>140</v>
      </c>
      <c r="F8580" t="s">
        <v>16511</v>
      </c>
      <c r="G8580" t="s">
        <v>295</v>
      </c>
      <c r="H8580" t="s">
        <v>143</v>
      </c>
      <c r="I8580" t="s">
        <v>135</v>
      </c>
      <c r="J8580" t="s">
        <v>136</v>
      </c>
      <c r="K8580" t="s">
        <v>137</v>
      </c>
      <c r="L8580" t="s">
        <v>24412</v>
      </c>
      <c r="M8580" t="s">
        <v>24413</v>
      </c>
      <c r="N8580">
        <v>0.43222222199999999</v>
      </c>
      <c r="O8580">
        <v>1</v>
      </c>
      <c r="P8580">
        <v>1312</v>
      </c>
      <c r="Q8580">
        <v>15</v>
      </c>
      <c r="R8580">
        <v>157</v>
      </c>
      <c r="S8580">
        <v>29</v>
      </c>
      <c r="T8580">
        <v>104</v>
      </c>
      <c r="U8580">
        <v>2</v>
      </c>
      <c r="V8580">
        <v>0</v>
      </c>
      <c r="W8580">
        <v>0.19610455624048753</v>
      </c>
      <c r="X8580">
        <v>184.66537217707349</v>
      </c>
      <c r="Y8580">
        <v>6.4913238638433652</v>
      </c>
      <c r="Z8580">
        <v>33.894168253738037</v>
      </c>
      <c r="AA8580">
        <v>71.65690101070274</v>
      </c>
      <c r="AB8580">
        <v>49.143371220522667</v>
      </c>
      <c r="AC8580">
        <v>67.565389107953933</v>
      </c>
      <c r="AD8580">
        <v>0</v>
      </c>
      <c r="AE8580">
        <v>413.61263019007475</v>
      </c>
    </row>
    <row r="8581" spans="1:31" x14ac:dyDescent="0.25">
      <c r="A8581">
        <v>1737380</v>
      </c>
      <c r="B8581">
        <v>1</v>
      </c>
      <c r="C8581" t="s">
        <v>80</v>
      </c>
      <c r="D8581" t="s">
        <v>94</v>
      </c>
      <c r="E8581" t="s">
        <v>150</v>
      </c>
      <c r="F8581" t="s">
        <v>24414</v>
      </c>
      <c r="G8581" t="s">
        <v>186</v>
      </c>
      <c r="H8581" t="s">
        <v>134</v>
      </c>
      <c r="I8581" t="s">
        <v>135</v>
      </c>
      <c r="J8581" t="s">
        <v>136</v>
      </c>
      <c r="K8581" t="s">
        <v>137</v>
      </c>
      <c r="L8581" t="s">
        <v>24415</v>
      </c>
      <c r="M8581" t="s">
        <v>24416</v>
      </c>
      <c r="N8581">
        <v>1.7255555549999999</v>
      </c>
      <c r="O8581">
        <v>0</v>
      </c>
      <c r="P8581">
        <v>203</v>
      </c>
      <c r="Q8581">
        <v>0</v>
      </c>
      <c r="R8581">
        <v>5</v>
      </c>
      <c r="S8581">
        <v>0</v>
      </c>
      <c r="T8581">
        <v>27</v>
      </c>
      <c r="U8581">
        <v>0</v>
      </c>
      <c r="V8581">
        <v>0</v>
      </c>
      <c r="W8581">
        <v>0</v>
      </c>
      <c r="X8581">
        <v>136.44993960427777</v>
      </c>
      <c r="Y8581">
        <v>0</v>
      </c>
      <c r="Z8581">
        <v>6.7776784225712809</v>
      </c>
      <c r="AA8581">
        <v>0</v>
      </c>
      <c r="AB8581">
        <v>14.875463341892486</v>
      </c>
      <c r="AC8581">
        <v>0</v>
      </c>
      <c r="AD8581">
        <v>0</v>
      </c>
      <c r="AE8581">
        <v>158.10308136874156</v>
      </c>
    </row>
    <row r="8582" spans="1:31" x14ac:dyDescent="0.25">
      <c r="A8582">
        <v>1737400</v>
      </c>
      <c r="B8582">
        <v>1</v>
      </c>
      <c r="C8582" t="s">
        <v>81</v>
      </c>
      <c r="D8582" t="s">
        <v>113</v>
      </c>
      <c r="E8582" t="s">
        <v>441</v>
      </c>
      <c r="F8582" t="s">
        <v>24417</v>
      </c>
      <c r="G8582" t="s">
        <v>575</v>
      </c>
      <c r="H8582" t="s">
        <v>134</v>
      </c>
      <c r="I8582" t="s">
        <v>135</v>
      </c>
      <c r="J8582" t="s">
        <v>136</v>
      </c>
      <c r="K8582" t="s">
        <v>137</v>
      </c>
      <c r="L8582" t="s">
        <v>24418</v>
      </c>
      <c r="M8582" t="s">
        <v>24419</v>
      </c>
      <c r="N8582">
        <v>4.5297222220000002</v>
      </c>
      <c r="O8582">
        <v>0</v>
      </c>
      <c r="P8582">
        <v>94</v>
      </c>
      <c r="Q8582">
        <v>0</v>
      </c>
      <c r="R8582">
        <v>0</v>
      </c>
      <c r="S8582">
        <v>0</v>
      </c>
      <c r="T8582">
        <v>7</v>
      </c>
      <c r="U8582">
        <v>0</v>
      </c>
      <c r="V8582">
        <v>0</v>
      </c>
      <c r="W8582">
        <v>0</v>
      </c>
      <c r="X8582">
        <v>97.602815185529423</v>
      </c>
      <c r="Y8582">
        <v>0</v>
      </c>
      <c r="Z8582">
        <v>0</v>
      </c>
      <c r="AA8582">
        <v>0</v>
      </c>
      <c r="AB8582">
        <v>12.986946039405215</v>
      </c>
      <c r="AC8582">
        <v>0</v>
      </c>
      <c r="AD8582">
        <v>0</v>
      </c>
      <c r="AE8582">
        <v>110.58976122493463</v>
      </c>
    </row>
    <row r="8583" spans="1:31" x14ac:dyDescent="0.25">
      <c r="A8583">
        <v>1737337</v>
      </c>
      <c r="B8583">
        <v>1</v>
      </c>
      <c r="C8583" t="s">
        <v>80</v>
      </c>
      <c r="D8583" t="s">
        <v>94</v>
      </c>
      <c r="E8583" t="s">
        <v>131</v>
      </c>
      <c r="F8583" t="s">
        <v>24420</v>
      </c>
      <c r="G8583" t="s">
        <v>133</v>
      </c>
      <c r="H8583" t="s">
        <v>134</v>
      </c>
      <c r="I8583" t="s">
        <v>135</v>
      </c>
      <c r="J8583" t="s">
        <v>136</v>
      </c>
      <c r="K8583" t="s">
        <v>137</v>
      </c>
      <c r="L8583" t="s">
        <v>24421</v>
      </c>
      <c r="M8583" t="s">
        <v>24422</v>
      </c>
      <c r="N8583">
        <v>2.2230555550000002</v>
      </c>
      <c r="O8583">
        <v>0</v>
      </c>
      <c r="P8583">
        <v>1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2.7586680538565556E-2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2.7586680538565556E-2</v>
      </c>
    </row>
    <row r="8584" spans="1:31" x14ac:dyDescent="0.25">
      <c r="A8584">
        <v>1737194</v>
      </c>
      <c r="B8584">
        <v>1</v>
      </c>
      <c r="C8584" t="s">
        <v>81</v>
      </c>
      <c r="D8584" t="s">
        <v>112</v>
      </c>
      <c r="E8584" t="s">
        <v>160</v>
      </c>
      <c r="F8584" t="s">
        <v>15244</v>
      </c>
      <c r="G8584" t="s">
        <v>162</v>
      </c>
      <c r="H8584" t="s">
        <v>134</v>
      </c>
      <c r="I8584" t="s">
        <v>135</v>
      </c>
      <c r="J8584" t="s">
        <v>136</v>
      </c>
      <c r="K8584" t="s">
        <v>137</v>
      </c>
      <c r="L8584" t="s">
        <v>24423</v>
      </c>
      <c r="M8584" t="s">
        <v>24424</v>
      </c>
      <c r="N8584">
        <v>0.78472222199999997</v>
      </c>
      <c r="O8584">
        <v>0</v>
      </c>
      <c r="P8584">
        <v>22</v>
      </c>
      <c r="Q8584">
        <v>0</v>
      </c>
      <c r="R8584">
        <v>26</v>
      </c>
      <c r="S8584">
        <v>0</v>
      </c>
      <c r="T8584">
        <v>1</v>
      </c>
      <c r="U8584">
        <v>0</v>
      </c>
      <c r="V8584">
        <v>0</v>
      </c>
      <c r="W8584">
        <v>0</v>
      </c>
      <c r="X8584">
        <v>2.7141330161513775</v>
      </c>
      <c r="Y8584">
        <v>0</v>
      </c>
      <c r="Z8584">
        <v>1.0226107109773761</v>
      </c>
      <c r="AA8584">
        <v>0</v>
      </c>
      <c r="AB8584">
        <v>1.3141926331619342</v>
      </c>
      <c r="AC8584">
        <v>0</v>
      </c>
      <c r="AD8584">
        <v>0</v>
      </c>
      <c r="AE8584">
        <v>5.050936360290688</v>
      </c>
    </row>
    <row r="8585" spans="1:31" x14ac:dyDescent="0.25">
      <c r="A8585">
        <v>1737294</v>
      </c>
      <c r="B8585">
        <v>1</v>
      </c>
      <c r="C8585" t="s">
        <v>80</v>
      </c>
      <c r="D8585" t="s">
        <v>107</v>
      </c>
      <c r="E8585" t="s">
        <v>131</v>
      </c>
      <c r="F8585" t="s">
        <v>24425</v>
      </c>
      <c r="G8585" t="s">
        <v>133</v>
      </c>
      <c r="H8585" t="s">
        <v>134</v>
      </c>
      <c r="I8585" t="s">
        <v>135</v>
      </c>
      <c r="J8585" t="s">
        <v>136</v>
      </c>
      <c r="K8585" t="s">
        <v>137</v>
      </c>
      <c r="L8585" t="s">
        <v>24426</v>
      </c>
      <c r="M8585" t="s">
        <v>24427</v>
      </c>
      <c r="N8585">
        <v>1.5536111109999999</v>
      </c>
      <c r="O8585">
        <v>0</v>
      </c>
      <c r="P8585">
        <v>1</v>
      </c>
      <c r="Q8585">
        <v>0</v>
      </c>
      <c r="R8585">
        <v>1</v>
      </c>
      <c r="S8585">
        <v>0</v>
      </c>
      <c r="T8585">
        <v>1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0.54659903431419443</v>
      </c>
      <c r="AC8585">
        <v>0</v>
      </c>
      <c r="AD8585">
        <v>0</v>
      </c>
      <c r="AE8585">
        <v>0.54659903431419443</v>
      </c>
    </row>
    <row r="8586" spans="1:31" x14ac:dyDescent="0.25">
      <c r="A8586">
        <v>1737180</v>
      </c>
      <c r="B8586">
        <v>1</v>
      </c>
      <c r="C8586" t="s">
        <v>80</v>
      </c>
      <c r="D8586" t="s">
        <v>96</v>
      </c>
      <c r="E8586" t="s">
        <v>150</v>
      </c>
      <c r="F8586" t="s">
        <v>24428</v>
      </c>
      <c r="G8586" t="s">
        <v>162</v>
      </c>
      <c r="H8586" t="s">
        <v>134</v>
      </c>
      <c r="I8586" t="s">
        <v>135</v>
      </c>
      <c r="J8586" t="s">
        <v>136</v>
      </c>
      <c r="K8586" t="s">
        <v>137</v>
      </c>
      <c r="L8586" t="s">
        <v>24429</v>
      </c>
      <c r="M8586" t="s">
        <v>24430</v>
      </c>
      <c r="N8586">
        <v>3.9791666659999998</v>
      </c>
      <c r="O8586">
        <v>0</v>
      </c>
      <c r="P8586">
        <v>158</v>
      </c>
      <c r="Q8586">
        <v>0</v>
      </c>
      <c r="R8586">
        <v>1</v>
      </c>
      <c r="S8586">
        <v>0</v>
      </c>
      <c r="T8586">
        <v>119</v>
      </c>
      <c r="U8586">
        <v>0</v>
      </c>
      <c r="V8586">
        <v>0</v>
      </c>
      <c r="W8586">
        <v>0</v>
      </c>
      <c r="X8586">
        <v>503.37452907730238</v>
      </c>
      <c r="Y8586">
        <v>0</v>
      </c>
      <c r="Z8586">
        <v>5.9965576449350001E-2</v>
      </c>
      <c r="AA8586">
        <v>0</v>
      </c>
      <c r="AB8586">
        <v>587.78810570133294</v>
      </c>
      <c r="AC8586">
        <v>0</v>
      </c>
      <c r="AD8586">
        <v>0</v>
      </c>
      <c r="AE8586">
        <v>1091.2226003550848</v>
      </c>
    </row>
    <row r="8587" spans="1:31" x14ac:dyDescent="0.25">
      <c r="A8587">
        <v>1736988</v>
      </c>
      <c r="B8587">
        <v>1</v>
      </c>
      <c r="C8587" t="s">
        <v>80</v>
      </c>
      <c r="D8587" t="s">
        <v>97</v>
      </c>
      <c r="E8587" t="s">
        <v>131</v>
      </c>
      <c r="F8587" t="s">
        <v>24431</v>
      </c>
      <c r="G8587" t="s">
        <v>133</v>
      </c>
      <c r="H8587" t="s">
        <v>134</v>
      </c>
      <c r="I8587" t="s">
        <v>135</v>
      </c>
      <c r="J8587" t="s">
        <v>136</v>
      </c>
      <c r="K8587" t="s">
        <v>137</v>
      </c>
      <c r="L8587" t="s">
        <v>24432</v>
      </c>
      <c r="M8587" t="s">
        <v>24433</v>
      </c>
      <c r="N8587">
        <v>2.0561111109999999</v>
      </c>
      <c r="O8587">
        <v>0</v>
      </c>
      <c r="P8587">
        <v>1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6.4859884376035834E-2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6.4859884376035834E-2</v>
      </c>
    </row>
    <row r="8588" spans="1:31" x14ac:dyDescent="0.25">
      <c r="A8588">
        <v>1737280</v>
      </c>
      <c r="B8588">
        <v>1</v>
      </c>
      <c r="C8588" t="s">
        <v>80</v>
      </c>
      <c r="D8588" t="s">
        <v>111</v>
      </c>
      <c r="E8588" t="s">
        <v>131</v>
      </c>
      <c r="F8588" t="s">
        <v>24434</v>
      </c>
      <c r="G8588" t="s">
        <v>242</v>
      </c>
      <c r="H8588" t="s">
        <v>134</v>
      </c>
      <c r="I8588" t="s">
        <v>135</v>
      </c>
      <c r="J8588" t="s">
        <v>136</v>
      </c>
      <c r="K8588" t="s">
        <v>137</v>
      </c>
      <c r="L8588" t="s">
        <v>24435</v>
      </c>
      <c r="M8588" t="s">
        <v>24436</v>
      </c>
      <c r="N8588">
        <v>2.7774999999999999</v>
      </c>
      <c r="O8588">
        <v>0</v>
      </c>
      <c r="P8588">
        <v>11</v>
      </c>
      <c r="Q8588">
        <v>0</v>
      </c>
      <c r="R8588">
        <v>0</v>
      </c>
      <c r="S8588">
        <v>0</v>
      </c>
      <c r="T8588">
        <v>3</v>
      </c>
      <c r="U8588">
        <v>0</v>
      </c>
      <c r="V8588">
        <v>0</v>
      </c>
      <c r="W8588">
        <v>0</v>
      </c>
      <c r="X8588">
        <v>9.7251759621506952</v>
      </c>
      <c r="Y8588">
        <v>0</v>
      </c>
      <c r="Z8588">
        <v>0</v>
      </c>
      <c r="AA8588">
        <v>0</v>
      </c>
      <c r="AB8588">
        <v>6.1357594492024203</v>
      </c>
      <c r="AC8588">
        <v>0</v>
      </c>
      <c r="AD8588">
        <v>0</v>
      </c>
      <c r="AE8588">
        <v>15.860935411353115</v>
      </c>
    </row>
    <row r="8589" spans="1:31" x14ac:dyDescent="0.25">
      <c r="A8589">
        <v>1737326</v>
      </c>
      <c r="B8589">
        <v>1</v>
      </c>
      <c r="C8589" t="s">
        <v>81</v>
      </c>
      <c r="D8589" t="s">
        <v>112</v>
      </c>
      <c r="E8589" t="s">
        <v>131</v>
      </c>
      <c r="F8589" t="s">
        <v>24437</v>
      </c>
      <c r="G8589" t="s">
        <v>133</v>
      </c>
      <c r="H8589" t="s">
        <v>134</v>
      </c>
      <c r="I8589" t="s">
        <v>135</v>
      </c>
      <c r="J8589" t="s">
        <v>136</v>
      </c>
      <c r="K8589" t="s">
        <v>137</v>
      </c>
      <c r="L8589" t="s">
        <v>24438</v>
      </c>
      <c r="M8589" t="s">
        <v>24439</v>
      </c>
      <c r="N8589">
        <v>4.1122222219999998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1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3.9554702619000004E-4</v>
      </c>
      <c r="AC8589">
        <v>0</v>
      </c>
      <c r="AD8589">
        <v>0</v>
      </c>
      <c r="AE8589">
        <v>3.9554702619000004E-4</v>
      </c>
    </row>
    <row r="8590" spans="1:31" x14ac:dyDescent="0.25">
      <c r="A8590">
        <v>1737117</v>
      </c>
      <c r="B8590">
        <v>1</v>
      </c>
      <c r="C8590" t="s">
        <v>81</v>
      </c>
      <c r="D8590" t="s">
        <v>117</v>
      </c>
      <c r="E8590" t="s">
        <v>140</v>
      </c>
      <c r="F8590" t="s">
        <v>24440</v>
      </c>
      <c r="G8590" t="s">
        <v>295</v>
      </c>
      <c r="H8590" t="s">
        <v>143</v>
      </c>
      <c r="I8590" t="s">
        <v>135</v>
      </c>
      <c r="J8590" t="s">
        <v>136</v>
      </c>
      <c r="K8590" t="s">
        <v>137</v>
      </c>
      <c r="L8590" t="s">
        <v>24441</v>
      </c>
      <c r="M8590" t="s">
        <v>24442</v>
      </c>
      <c r="N8590">
        <v>1.875</v>
      </c>
      <c r="O8590">
        <v>1</v>
      </c>
      <c r="P8590">
        <v>375</v>
      </c>
      <c r="Q8590">
        <v>35</v>
      </c>
      <c r="R8590">
        <v>37</v>
      </c>
      <c r="S8590">
        <v>4</v>
      </c>
      <c r="T8590">
        <v>33</v>
      </c>
      <c r="U8590">
        <v>2</v>
      </c>
      <c r="V8590">
        <v>0</v>
      </c>
      <c r="W8590">
        <v>0.27504694824753334</v>
      </c>
      <c r="X8590">
        <v>85.970556586023932</v>
      </c>
      <c r="Y8590">
        <v>84.45885200520523</v>
      </c>
      <c r="Z8590">
        <v>10.284899240816697</v>
      </c>
      <c r="AA8590">
        <v>164.98810951379414</v>
      </c>
      <c r="AB8590">
        <v>42.934447972952661</v>
      </c>
      <c r="AC8590">
        <v>127.89651345203471</v>
      </c>
      <c r="AD8590">
        <v>0</v>
      </c>
      <c r="AE8590">
        <v>516.80842571907499</v>
      </c>
    </row>
    <row r="8591" spans="1:31" x14ac:dyDescent="0.25">
      <c r="A8591">
        <v>1737028</v>
      </c>
      <c r="B8591">
        <v>1</v>
      </c>
      <c r="C8591" t="s">
        <v>80</v>
      </c>
      <c r="D8591" t="s">
        <v>93</v>
      </c>
      <c r="E8591" t="s">
        <v>160</v>
      </c>
      <c r="F8591" t="s">
        <v>24443</v>
      </c>
      <c r="G8591" t="s">
        <v>162</v>
      </c>
      <c r="H8591" t="s">
        <v>134</v>
      </c>
      <c r="I8591" t="s">
        <v>135</v>
      </c>
      <c r="J8591" t="s">
        <v>136</v>
      </c>
      <c r="K8591" t="s">
        <v>137</v>
      </c>
      <c r="L8591" t="s">
        <v>24444</v>
      </c>
      <c r="M8591" t="s">
        <v>24445</v>
      </c>
      <c r="N8591">
        <v>2.9902777770000002</v>
      </c>
      <c r="O8591">
        <v>0</v>
      </c>
      <c r="P8591">
        <v>5</v>
      </c>
      <c r="Q8591">
        <v>0</v>
      </c>
      <c r="R8591">
        <v>3</v>
      </c>
      <c r="S8591">
        <v>0</v>
      </c>
      <c r="T8591">
        <v>1</v>
      </c>
      <c r="U8591">
        <v>0</v>
      </c>
      <c r="V8591">
        <v>0</v>
      </c>
      <c r="W8591">
        <v>0</v>
      </c>
      <c r="X8591">
        <v>12.180915010578046</v>
      </c>
      <c r="Y8591">
        <v>0</v>
      </c>
      <c r="Z8591">
        <v>6.8738362019322423</v>
      </c>
      <c r="AA8591">
        <v>0</v>
      </c>
      <c r="AB8591">
        <v>12.804852682960425</v>
      </c>
      <c r="AC8591">
        <v>0</v>
      </c>
      <c r="AD8591">
        <v>0</v>
      </c>
      <c r="AE8591">
        <v>31.859603895470713</v>
      </c>
    </row>
    <row r="8592" spans="1:31" x14ac:dyDescent="0.25">
      <c r="A8592">
        <v>1737071</v>
      </c>
      <c r="B8592">
        <v>1</v>
      </c>
      <c r="C8592" t="s">
        <v>80</v>
      </c>
      <c r="D8592" t="s">
        <v>91</v>
      </c>
      <c r="E8592" t="s">
        <v>171</v>
      </c>
      <c r="F8592" t="s">
        <v>24446</v>
      </c>
      <c r="G8592" t="s">
        <v>152</v>
      </c>
      <c r="H8592" t="s">
        <v>143</v>
      </c>
      <c r="I8592" t="s">
        <v>135</v>
      </c>
      <c r="J8592" t="s">
        <v>136</v>
      </c>
      <c r="K8592" t="s">
        <v>153</v>
      </c>
      <c r="L8592" t="s">
        <v>24447</v>
      </c>
      <c r="M8592" t="s">
        <v>24448</v>
      </c>
      <c r="N8592">
        <v>0.43530722199999999</v>
      </c>
      <c r="O8592">
        <v>0</v>
      </c>
      <c r="P8592">
        <v>346</v>
      </c>
      <c r="Q8592">
        <v>0</v>
      </c>
      <c r="R8592">
        <v>1</v>
      </c>
      <c r="S8592">
        <v>0</v>
      </c>
      <c r="T8592">
        <v>5</v>
      </c>
      <c r="U8592">
        <v>0</v>
      </c>
      <c r="V8592">
        <v>0</v>
      </c>
      <c r="W8592">
        <v>0</v>
      </c>
      <c r="X8592">
        <v>36.655749310856351</v>
      </c>
      <c r="Y8592">
        <v>0</v>
      </c>
      <c r="Z8592">
        <v>6.8089107896655978</v>
      </c>
      <c r="AA8592">
        <v>0</v>
      </c>
      <c r="AB8592">
        <v>2.4920170351742401</v>
      </c>
      <c r="AC8592">
        <v>0</v>
      </c>
      <c r="AD8592">
        <v>0</v>
      </c>
      <c r="AE8592">
        <v>45.956677135696189</v>
      </c>
    </row>
    <row r="8593" spans="1:31" x14ac:dyDescent="0.25">
      <c r="A8593">
        <v>1737074</v>
      </c>
      <c r="B8593">
        <v>1</v>
      </c>
      <c r="C8593" t="s">
        <v>80</v>
      </c>
      <c r="D8593" t="s">
        <v>94</v>
      </c>
      <c r="E8593" t="s">
        <v>160</v>
      </c>
      <c r="F8593" t="s">
        <v>24449</v>
      </c>
      <c r="G8593" t="s">
        <v>162</v>
      </c>
      <c r="H8593" t="s">
        <v>134</v>
      </c>
      <c r="I8593" t="s">
        <v>135</v>
      </c>
      <c r="J8593" t="s">
        <v>136</v>
      </c>
      <c r="K8593" t="s">
        <v>137</v>
      </c>
      <c r="L8593" t="s">
        <v>24450</v>
      </c>
      <c r="M8593" t="s">
        <v>24451</v>
      </c>
      <c r="N8593">
        <v>2.545555555</v>
      </c>
      <c r="O8593">
        <v>0</v>
      </c>
      <c r="P8593">
        <v>0</v>
      </c>
      <c r="Q8593">
        <v>0</v>
      </c>
      <c r="R8593">
        <v>2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2.1839401213333332E-2</v>
      </c>
      <c r="AA8593">
        <v>0</v>
      </c>
      <c r="AB8593">
        <v>0</v>
      </c>
      <c r="AC8593">
        <v>0</v>
      </c>
      <c r="AD8593">
        <v>0</v>
      </c>
      <c r="AE8593">
        <v>2.1839401213333332E-2</v>
      </c>
    </row>
    <row r="8594" spans="1:31" x14ac:dyDescent="0.25">
      <c r="A8594">
        <v>1736925</v>
      </c>
      <c r="B8594">
        <v>1</v>
      </c>
      <c r="C8594" t="s">
        <v>80</v>
      </c>
      <c r="D8594" t="s">
        <v>92</v>
      </c>
      <c r="E8594" t="s">
        <v>131</v>
      </c>
      <c r="F8594" t="s">
        <v>24452</v>
      </c>
      <c r="G8594" t="s">
        <v>238</v>
      </c>
      <c r="H8594" t="s">
        <v>134</v>
      </c>
      <c r="I8594" t="s">
        <v>135</v>
      </c>
      <c r="J8594" t="s">
        <v>136</v>
      </c>
      <c r="K8594" t="s">
        <v>137</v>
      </c>
      <c r="L8594" t="s">
        <v>24453</v>
      </c>
      <c r="M8594" t="s">
        <v>24454</v>
      </c>
      <c r="N8594">
        <v>2.5494444440000001</v>
      </c>
      <c r="O8594">
        <v>0</v>
      </c>
      <c r="P8594">
        <v>21</v>
      </c>
      <c r="Q8594">
        <v>0</v>
      </c>
      <c r="R8594">
        <v>0</v>
      </c>
      <c r="S8594">
        <v>0</v>
      </c>
      <c r="T8594">
        <v>1</v>
      </c>
      <c r="U8594">
        <v>0</v>
      </c>
      <c r="V8594">
        <v>0</v>
      </c>
      <c r="W8594">
        <v>0</v>
      </c>
      <c r="X8594">
        <v>15.046892565003729</v>
      </c>
      <c r="Y8594">
        <v>0</v>
      </c>
      <c r="Z8594">
        <v>0</v>
      </c>
      <c r="AA8594">
        <v>0</v>
      </c>
      <c r="AB8594">
        <v>12.268822510224044</v>
      </c>
      <c r="AC8594">
        <v>0</v>
      </c>
      <c r="AD8594">
        <v>0</v>
      </c>
      <c r="AE8594">
        <v>27.315715075227772</v>
      </c>
    </row>
    <row r="8595" spans="1:31" x14ac:dyDescent="0.25">
      <c r="A8595">
        <v>1737220</v>
      </c>
      <c r="B8595">
        <v>1</v>
      </c>
      <c r="C8595" t="s">
        <v>80</v>
      </c>
      <c r="D8595" t="s">
        <v>99</v>
      </c>
      <c r="E8595" t="s">
        <v>160</v>
      </c>
      <c r="F8595" t="s">
        <v>24455</v>
      </c>
      <c r="G8595" t="s">
        <v>1006</v>
      </c>
      <c r="H8595" t="s">
        <v>134</v>
      </c>
      <c r="I8595" t="s">
        <v>135</v>
      </c>
      <c r="J8595" t="s">
        <v>136</v>
      </c>
      <c r="K8595" t="s">
        <v>137</v>
      </c>
      <c r="L8595" t="s">
        <v>24456</v>
      </c>
      <c r="M8595" t="s">
        <v>24457</v>
      </c>
      <c r="N8595">
        <v>4.7549999999999999</v>
      </c>
      <c r="O8595">
        <v>0</v>
      </c>
      <c r="P8595">
        <v>39</v>
      </c>
      <c r="Q8595">
        <v>0</v>
      </c>
      <c r="R8595">
        <v>0</v>
      </c>
      <c r="S8595">
        <v>0</v>
      </c>
      <c r="T8595">
        <v>1</v>
      </c>
      <c r="U8595">
        <v>0</v>
      </c>
      <c r="V8595">
        <v>0</v>
      </c>
      <c r="W8595">
        <v>0</v>
      </c>
      <c r="X8595">
        <v>36.750950858035459</v>
      </c>
      <c r="Y8595">
        <v>0</v>
      </c>
      <c r="Z8595">
        <v>0</v>
      </c>
      <c r="AA8595">
        <v>0</v>
      </c>
      <c r="AB8595">
        <v>0.15155846111708002</v>
      </c>
      <c r="AC8595">
        <v>0</v>
      </c>
      <c r="AD8595">
        <v>0</v>
      </c>
      <c r="AE8595">
        <v>36.902509319152536</v>
      </c>
    </row>
    <row r="8596" spans="1:31" x14ac:dyDescent="0.25">
      <c r="A8596">
        <v>1736905</v>
      </c>
      <c r="B8596">
        <v>1</v>
      </c>
      <c r="C8596" t="s">
        <v>80</v>
      </c>
      <c r="D8596" t="s">
        <v>94</v>
      </c>
      <c r="E8596" t="s">
        <v>140</v>
      </c>
      <c r="F8596" t="s">
        <v>22991</v>
      </c>
      <c r="G8596" t="s">
        <v>152</v>
      </c>
      <c r="H8596" t="s">
        <v>143</v>
      </c>
      <c r="I8596" t="s">
        <v>135</v>
      </c>
      <c r="J8596" t="s">
        <v>136</v>
      </c>
      <c r="K8596" t="s">
        <v>153</v>
      </c>
      <c r="L8596" t="s">
        <v>24458</v>
      </c>
      <c r="M8596" t="s">
        <v>24459</v>
      </c>
      <c r="N8596">
        <v>3.2780555549999999</v>
      </c>
      <c r="O8596">
        <v>0</v>
      </c>
      <c r="P8596">
        <v>3245</v>
      </c>
      <c r="Q8596">
        <v>80</v>
      </c>
      <c r="R8596">
        <v>757</v>
      </c>
      <c r="S8596">
        <v>18</v>
      </c>
      <c r="T8596">
        <v>388</v>
      </c>
      <c r="U8596">
        <v>4</v>
      </c>
      <c r="V8596">
        <v>2</v>
      </c>
      <c r="W8596">
        <v>0</v>
      </c>
      <c r="X8596">
        <v>1389.4393299888918</v>
      </c>
      <c r="Y8596">
        <v>502.97842980667235</v>
      </c>
      <c r="Z8596">
        <v>1042.0426488742908</v>
      </c>
      <c r="AA8596">
        <v>296.63395790220943</v>
      </c>
      <c r="AB8596">
        <v>739.98794375565467</v>
      </c>
      <c r="AC8596">
        <v>330.63399860568319</v>
      </c>
      <c r="AD8596">
        <v>13.788802067084204</v>
      </c>
      <c r="AE8596">
        <v>4315.5051110004861</v>
      </c>
    </row>
    <row r="8597" spans="1:31" x14ac:dyDescent="0.25">
      <c r="A8597">
        <v>1736862</v>
      </c>
      <c r="B8597">
        <v>1</v>
      </c>
      <c r="C8597" t="s">
        <v>80</v>
      </c>
      <c r="D8597" t="s">
        <v>100</v>
      </c>
      <c r="E8597" t="s">
        <v>131</v>
      </c>
      <c r="F8597" t="s">
        <v>24460</v>
      </c>
      <c r="G8597" t="s">
        <v>133</v>
      </c>
      <c r="H8597" t="s">
        <v>134</v>
      </c>
      <c r="I8597" t="s">
        <v>135</v>
      </c>
      <c r="J8597" t="s">
        <v>136</v>
      </c>
      <c r="K8597" t="s">
        <v>137</v>
      </c>
      <c r="L8597" t="s">
        <v>24461</v>
      </c>
      <c r="M8597" t="s">
        <v>24462</v>
      </c>
      <c r="N8597">
        <v>1.5858333330000001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1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2.8239425129270028</v>
      </c>
      <c r="AC8597">
        <v>0</v>
      </c>
      <c r="AD8597">
        <v>0</v>
      </c>
      <c r="AE8597">
        <v>2.8239425129270028</v>
      </c>
    </row>
    <row r="8598" spans="1:31" x14ac:dyDescent="0.25">
      <c r="A8598">
        <v>1736785</v>
      </c>
      <c r="B8598">
        <v>1</v>
      </c>
      <c r="C8598" t="s">
        <v>80</v>
      </c>
      <c r="D8598" t="s">
        <v>97</v>
      </c>
      <c r="E8598" t="s">
        <v>160</v>
      </c>
      <c r="F8598" t="s">
        <v>16187</v>
      </c>
      <c r="G8598" t="s">
        <v>162</v>
      </c>
      <c r="H8598" t="s">
        <v>134</v>
      </c>
      <c r="I8598" t="s">
        <v>135</v>
      </c>
      <c r="J8598" t="s">
        <v>136</v>
      </c>
      <c r="K8598" t="s">
        <v>137</v>
      </c>
      <c r="L8598" t="s">
        <v>24463</v>
      </c>
      <c r="M8598" t="s">
        <v>24464</v>
      </c>
      <c r="N8598">
        <v>2.9816666660000002</v>
      </c>
      <c r="O8598">
        <v>0</v>
      </c>
      <c r="P8598">
        <v>34</v>
      </c>
      <c r="Q8598">
        <v>0</v>
      </c>
      <c r="R8598">
        <v>13</v>
      </c>
      <c r="S8598">
        <v>0</v>
      </c>
      <c r="T8598">
        <v>10</v>
      </c>
      <c r="U8598">
        <v>0</v>
      </c>
      <c r="V8598">
        <v>0</v>
      </c>
      <c r="W8598">
        <v>0</v>
      </c>
      <c r="X8598">
        <v>28.971380072070414</v>
      </c>
      <c r="Y8598">
        <v>0</v>
      </c>
      <c r="Z8598">
        <v>21.674698468778274</v>
      </c>
      <c r="AA8598">
        <v>0</v>
      </c>
      <c r="AB8598">
        <v>24.708502905746286</v>
      </c>
      <c r="AC8598">
        <v>0</v>
      </c>
      <c r="AD8598">
        <v>0</v>
      </c>
      <c r="AE8598">
        <v>75.354581446594977</v>
      </c>
    </row>
    <row r="8599" spans="1:31" x14ac:dyDescent="0.25">
      <c r="A8599">
        <v>1737283</v>
      </c>
      <c r="B8599">
        <v>1</v>
      </c>
      <c r="C8599" t="s">
        <v>80</v>
      </c>
      <c r="D8599" t="s">
        <v>97</v>
      </c>
      <c r="E8599" t="s">
        <v>131</v>
      </c>
      <c r="F8599" t="s">
        <v>24465</v>
      </c>
      <c r="G8599" t="s">
        <v>133</v>
      </c>
      <c r="H8599" t="s">
        <v>134</v>
      </c>
      <c r="I8599" t="s">
        <v>135</v>
      </c>
      <c r="J8599" t="s">
        <v>136</v>
      </c>
      <c r="K8599" t="s">
        <v>137</v>
      </c>
      <c r="L8599" t="s">
        <v>24466</v>
      </c>
      <c r="M8599" t="s">
        <v>24467</v>
      </c>
      <c r="N8599">
        <v>3.0383333330000002</v>
      </c>
      <c r="O8599">
        <v>0</v>
      </c>
      <c r="P8599">
        <v>1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2.3556730930758327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2.3556730930758327</v>
      </c>
    </row>
    <row r="8600" spans="1:31" x14ac:dyDescent="0.25">
      <c r="A8600">
        <v>1737260</v>
      </c>
      <c r="B8600">
        <v>1</v>
      </c>
      <c r="C8600" t="s">
        <v>81</v>
      </c>
      <c r="D8600" t="s">
        <v>120</v>
      </c>
      <c r="E8600" t="s">
        <v>160</v>
      </c>
      <c r="F8600" t="s">
        <v>24468</v>
      </c>
      <c r="G8600" t="s">
        <v>162</v>
      </c>
      <c r="H8600" t="s">
        <v>134</v>
      </c>
      <c r="I8600" t="s">
        <v>135</v>
      </c>
      <c r="J8600" t="s">
        <v>136</v>
      </c>
      <c r="K8600" t="s">
        <v>137</v>
      </c>
      <c r="L8600" t="s">
        <v>24469</v>
      </c>
      <c r="M8600" t="s">
        <v>24470</v>
      </c>
      <c r="N8600">
        <v>3.9472222220000002</v>
      </c>
      <c r="O8600">
        <v>0</v>
      </c>
      <c r="P8600">
        <v>23</v>
      </c>
      <c r="Q8600">
        <v>0</v>
      </c>
      <c r="R8600">
        <v>0</v>
      </c>
      <c r="S8600">
        <v>0</v>
      </c>
      <c r="T8600">
        <v>6</v>
      </c>
      <c r="U8600">
        <v>0</v>
      </c>
      <c r="V8600">
        <v>0</v>
      </c>
      <c r="W8600">
        <v>0</v>
      </c>
      <c r="X8600">
        <v>14.010423682226842</v>
      </c>
      <c r="Y8600">
        <v>0</v>
      </c>
      <c r="Z8600">
        <v>0</v>
      </c>
      <c r="AA8600">
        <v>0</v>
      </c>
      <c r="AB8600">
        <v>10.646476779718725</v>
      </c>
      <c r="AC8600">
        <v>0</v>
      </c>
      <c r="AD8600">
        <v>0</v>
      </c>
      <c r="AE8600">
        <v>24.656900461945568</v>
      </c>
    </row>
    <row r="8601" spans="1:31" x14ac:dyDescent="0.25">
      <c r="A8601">
        <v>1736762</v>
      </c>
      <c r="B8601">
        <v>1</v>
      </c>
      <c r="C8601" t="s">
        <v>81</v>
      </c>
      <c r="D8601" t="s">
        <v>118</v>
      </c>
      <c r="E8601" t="s">
        <v>189</v>
      </c>
      <c r="F8601" t="s">
        <v>11268</v>
      </c>
      <c r="G8601" t="s">
        <v>147</v>
      </c>
      <c r="H8601" t="s">
        <v>143</v>
      </c>
      <c r="I8601" t="s">
        <v>135</v>
      </c>
      <c r="J8601" t="s">
        <v>136</v>
      </c>
      <c r="K8601" t="s">
        <v>137</v>
      </c>
      <c r="L8601" t="s">
        <v>24471</v>
      </c>
      <c r="M8601" t="s">
        <v>24472</v>
      </c>
      <c r="N8601">
        <v>1.422222222</v>
      </c>
      <c r="O8601">
        <v>1</v>
      </c>
      <c r="P8601">
        <v>367</v>
      </c>
      <c r="Q8601">
        <v>111</v>
      </c>
      <c r="R8601">
        <v>83</v>
      </c>
      <c r="S8601">
        <v>14</v>
      </c>
      <c r="T8601">
        <v>38</v>
      </c>
      <c r="U8601">
        <v>2</v>
      </c>
      <c r="V8601">
        <v>0</v>
      </c>
      <c r="W8601">
        <v>0.34987034591379251</v>
      </c>
      <c r="X8601">
        <v>66.160452465571694</v>
      </c>
      <c r="Y8601">
        <v>115.00115635239268</v>
      </c>
      <c r="Z8601">
        <v>43.248332129954512</v>
      </c>
      <c r="AA8601">
        <v>62.018692840787757</v>
      </c>
      <c r="AB8601">
        <v>16.065194347701386</v>
      </c>
      <c r="AC8601">
        <v>192.08346281250931</v>
      </c>
      <c r="AD8601">
        <v>0</v>
      </c>
      <c r="AE8601">
        <v>494.92716129483114</v>
      </c>
    </row>
    <row r="8602" spans="1:31" x14ac:dyDescent="0.25">
      <c r="A8602">
        <v>1737383</v>
      </c>
      <c r="B8602">
        <v>1</v>
      </c>
      <c r="C8602" t="s">
        <v>80</v>
      </c>
      <c r="D8602" t="s">
        <v>96</v>
      </c>
      <c r="E8602" t="s">
        <v>150</v>
      </c>
      <c r="F8602" t="s">
        <v>24473</v>
      </c>
      <c r="G8602" t="s">
        <v>3736</v>
      </c>
      <c r="H8602" t="s">
        <v>134</v>
      </c>
      <c r="I8602" t="s">
        <v>135</v>
      </c>
      <c r="J8602" t="s">
        <v>136</v>
      </c>
      <c r="K8602" t="s">
        <v>137</v>
      </c>
      <c r="L8602" t="s">
        <v>24474</v>
      </c>
      <c r="M8602" t="s">
        <v>24475</v>
      </c>
      <c r="N8602">
        <v>1.8561111109999999</v>
      </c>
      <c r="O8602">
        <v>0</v>
      </c>
      <c r="P8602">
        <v>435</v>
      </c>
      <c r="Q8602">
        <v>0</v>
      </c>
      <c r="R8602">
        <v>1</v>
      </c>
      <c r="S8602">
        <v>0</v>
      </c>
      <c r="T8602">
        <v>46</v>
      </c>
      <c r="U8602">
        <v>0</v>
      </c>
      <c r="V8602">
        <v>0</v>
      </c>
      <c r="W8602">
        <v>0</v>
      </c>
      <c r="X8602">
        <v>453.8781459703219</v>
      </c>
      <c r="Y8602">
        <v>0</v>
      </c>
      <c r="Z8602">
        <v>0.77262777494506452</v>
      </c>
      <c r="AA8602">
        <v>0</v>
      </c>
      <c r="AB8602">
        <v>70.373951420606616</v>
      </c>
      <c r="AC8602">
        <v>0</v>
      </c>
      <c r="AD8602">
        <v>0</v>
      </c>
      <c r="AE8602">
        <v>525.02472516587363</v>
      </c>
    </row>
    <row r="8603" spans="1:31" x14ac:dyDescent="0.25">
      <c r="A8603">
        <v>1736885</v>
      </c>
      <c r="B8603">
        <v>1</v>
      </c>
      <c r="C8603" t="s">
        <v>81</v>
      </c>
      <c r="D8603" t="s">
        <v>112</v>
      </c>
      <c r="E8603" t="s">
        <v>171</v>
      </c>
      <c r="F8603" t="s">
        <v>24476</v>
      </c>
      <c r="G8603" t="s">
        <v>173</v>
      </c>
      <c r="H8603" t="s">
        <v>143</v>
      </c>
      <c r="I8603" t="s">
        <v>135</v>
      </c>
      <c r="J8603" t="s">
        <v>136</v>
      </c>
      <c r="K8603" t="s">
        <v>153</v>
      </c>
      <c r="L8603" t="s">
        <v>24477</v>
      </c>
      <c r="M8603" t="s">
        <v>24478</v>
      </c>
      <c r="N8603">
        <v>2.4033166659999998</v>
      </c>
      <c r="O8603">
        <v>0</v>
      </c>
      <c r="P8603">
        <v>779</v>
      </c>
      <c r="Q8603">
        <v>0</v>
      </c>
      <c r="R8603">
        <v>0</v>
      </c>
      <c r="S8603">
        <v>0</v>
      </c>
      <c r="T8603">
        <v>22</v>
      </c>
      <c r="U8603">
        <v>0</v>
      </c>
      <c r="V8603">
        <v>0</v>
      </c>
      <c r="W8603">
        <v>0</v>
      </c>
      <c r="X8603">
        <v>345.00223555949225</v>
      </c>
      <c r="Y8603">
        <v>0</v>
      </c>
      <c r="Z8603">
        <v>0</v>
      </c>
      <c r="AA8603">
        <v>0</v>
      </c>
      <c r="AB8603">
        <v>21.475232960211887</v>
      </c>
      <c r="AC8603">
        <v>0</v>
      </c>
      <c r="AD8603">
        <v>0</v>
      </c>
      <c r="AE8603">
        <v>366.47746851970413</v>
      </c>
    </row>
    <row r="8604" spans="1:31" x14ac:dyDescent="0.25">
      <c r="A8604">
        <v>1736948</v>
      </c>
      <c r="B8604">
        <v>1</v>
      </c>
      <c r="C8604" t="s">
        <v>81</v>
      </c>
      <c r="D8604" t="s">
        <v>123</v>
      </c>
      <c r="E8604" t="s">
        <v>140</v>
      </c>
      <c r="F8604" t="s">
        <v>24479</v>
      </c>
      <c r="G8604" t="s">
        <v>147</v>
      </c>
      <c r="H8604" t="s">
        <v>143</v>
      </c>
      <c r="I8604" t="s">
        <v>135</v>
      </c>
      <c r="J8604" t="s">
        <v>136</v>
      </c>
      <c r="K8604" t="s">
        <v>137</v>
      </c>
      <c r="L8604" t="s">
        <v>24480</v>
      </c>
      <c r="M8604" t="s">
        <v>24481</v>
      </c>
      <c r="N8604">
        <v>0.94750000000000001</v>
      </c>
      <c r="O8604">
        <v>0</v>
      </c>
      <c r="P8604">
        <v>130</v>
      </c>
      <c r="Q8604">
        <v>1</v>
      </c>
      <c r="R8604">
        <v>6</v>
      </c>
      <c r="S8604">
        <v>15</v>
      </c>
      <c r="T8604">
        <v>149</v>
      </c>
      <c r="U8604">
        <v>20</v>
      </c>
      <c r="V8604">
        <v>3</v>
      </c>
      <c r="W8604">
        <v>0</v>
      </c>
      <c r="X8604">
        <v>47.217005344405592</v>
      </c>
      <c r="Y8604">
        <v>0.73048903062544002</v>
      </c>
      <c r="Z8604">
        <v>11.357075754787036</v>
      </c>
      <c r="AA8604">
        <v>261.84107401662664</v>
      </c>
      <c r="AB8604">
        <v>185.29591951095364</v>
      </c>
      <c r="AC8604">
        <v>3179.5342682510009</v>
      </c>
      <c r="AD8604">
        <v>30.053037050411234</v>
      </c>
      <c r="AE8604">
        <v>3716.0288689588106</v>
      </c>
    </row>
    <row r="8605" spans="1:31" x14ac:dyDescent="0.25">
      <c r="A8605">
        <v>1737303</v>
      </c>
      <c r="B8605">
        <v>1</v>
      </c>
      <c r="C8605" t="s">
        <v>80</v>
      </c>
      <c r="D8605" t="s">
        <v>103</v>
      </c>
      <c r="E8605" t="s">
        <v>131</v>
      </c>
      <c r="F8605" t="s">
        <v>24482</v>
      </c>
      <c r="G8605" t="s">
        <v>133</v>
      </c>
      <c r="H8605" t="s">
        <v>134</v>
      </c>
      <c r="I8605" t="s">
        <v>135</v>
      </c>
      <c r="J8605" t="s">
        <v>136</v>
      </c>
      <c r="K8605" t="s">
        <v>137</v>
      </c>
      <c r="L8605" t="s">
        <v>24483</v>
      </c>
      <c r="M8605" t="s">
        <v>24484</v>
      </c>
      <c r="N8605">
        <v>1.2819444440000001</v>
      </c>
      <c r="O8605">
        <v>0</v>
      </c>
      <c r="P8605">
        <v>3</v>
      </c>
      <c r="Q8605">
        <v>0</v>
      </c>
      <c r="R8605">
        <v>0</v>
      </c>
      <c r="S8605">
        <v>0</v>
      </c>
      <c r="T8605">
        <v>1</v>
      </c>
      <c r="U8605">
        <v>0</v>
      </c>
      <c r="V8605">
        <v>0</v>
      </c>
      <c r="W8605">
        <v>0</v>
      </c>
      <c r="X8605">
        <v>1.7538931683710104</v>
      </c>
      <c r="Y8605">
        <v>0</v>
      </c>
      <c r="Z8605">
        <v>0</v>
      </c>
      <c r="AA8605">
        <v>0</v>
      </c>
      <c r="AB8605">
        <v>3.427433233521667E-3</v>
      </c>
      <c r="AC8605">
        <v>0</v>
      </c>
      <c r="AD8605">
        <v>0</v>
      </c>
      <c r="AE8605">
        <v>1.757320601604532</v>
      </c>
    </row>
    <row r="8606" spans="1:31" x14ac:dyDescent="0.25">
      <c r="A8606">
        <v>1737091</v>
      </c>
      <c r="B8606">
        <v>1</v>
      </c>
      <c r="C8606" t="s">
        <v>81</v>
      </c>
      <c r="D8606" t="s">
        <v>115</v>
      </c>
      <c r="E8606" t="s">
        <v>189</v>
      </c>
      <c r="F8606" t="s">
        <v>517</v>
      </c>
      <c r="G8606" t="s">
        <v>147</v>
      </c>
      <c r="H8606" t="s">
        <v>143</v>
      </c>
      <c r="I8606" t="s">
        <v>455</v>
      </c>
      <c r="J8606" t="s">
        <v>136</v>
      </c>
      <c r="K8606" t="s">
        <v>137</v>
      </c>
      <c r="L8606" t="s">
        <v>24485</v>
      </c>
      <c r="M8606" t="s">
        <v>24486</v>
      </c>
      <c r="N8606">
        <v>5.5555550000000002E-3</v>
      </c>
      <c r="O8606">
        <v>0</v>
      </c>
      <c r="P8606">
        <v>1213</v>
      </c>
      <c r="Q8606">
        <v>1</v>
      </c>
      <c r="R8606">
        <v>15</v>
      </c>
      <c r="S8606">
        <v>4</v>
      </c>
      <c r="T8606">
        <v>96</v>
      </c>
      <c r="U8606">
        <v>1</v>
      </c>
      <c r="V8606">
        <v>0</v>
      </c>
      <c r="W8606">
        <v>0</v>
      </c>
      <c r="X8606">
        <v>0.52071981505388965</v>
      </c>
      <c r="Y8606">
        <v>3.2639351044444448E-3</v>
      </c>
      <c r="Z8606">
        <v>1.5005655348333331E-3</v>
      </c>
      <c r="AA8606">
        <v>3.9909532051516663E-2</v>
      </c>
      <c r="AB8606">
        <v>0.18416111595229995</v>
      </c>
      <c r="AC8606">
        <v>0.12927318340963334</v>
      </c>
      <c r="AD8606">
        <v>0</v>
      </c>
      <c r="AE8606">
        <v>0.87882814710661739</v>
      </c>
    </row>
    <row r="8607" spans="1:31" x14ac:dyDescent="0.25">
      <c r="A8607">
        <v>1737054</v>
      </c>
      <c r="B8607">
        <v>1</v>
      </c>
      <c r="C8607" t="s">
        <v>80</v>
      </c>
      <c r="D8607" t="s">
        <v>83</v>
      </c>
      <c r="E8607" t="s">
        <v>131</v>
      </c>
      <c r="F8607" t="s">
        <v>24487</v>
      </c>
      <c r="G8607" t="s">
        <v>133</v>
      </c>
      <c r="H8607" t="s">
        <v>134</v>
      </c>
      <c r="I8607" t="s">
        <v>135</v>
      </c>
      <c r="J8607" t="s">
        <v>136</v>
      </c>
      <c r="K8607" t="s">
        <v>137</v>
      </c>
      <c r="L8607" t="s">
        <v>24488</v>
      </c>
      <c r="M8607" t="s">
        <v>24489</v>
      </c>
      <c r="N8607">
        <v>3.0155555550000002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1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4.6995277573946357</v>
      </c>
      <c r="AC8607">
        <v>0</v>
      </c>
      <c r="AD8607">
        <v>0</v>
      </c>
      <c r="AE8607">
        <v>4.6995277573946357</v>
      </c>
    </row>
    <row r="8608" spans="1:31" x14ac:dyDescent="0.25">
      <c r="A8608">
        <v>1737097</v>
      </c>
      <c r="B8608">
        <v>1</v>
      </c>
      <c r="C8608" t="s">
        <v>80</v>
      </c>
      <c r="D8608" t="s">
        <v>104</v>
      </c>
      <c r="E8608" t="s">
        <v>189</v>
      </c>
      <c r="F8608" t="s">
        <v>24490</v>
      </c>
      <c r="G8608" t="s">
        <v>147</v>
      </c>
      <c r="H8608" t="s">
        <v>143</v>
      </c>
      <c r="I8608" t="s">
        <v>135</v>
      </c>
      <c r="J8608" t="s">
        <v>136</v>
      </c>
      <c r="K8608" t="s">
        <v>137</v>
      </c>
      <c r="L8608" t="s">
        <v>24491</v>
      </c>
      <c r="M8608" t="s">
        <v>24492</v>
      </c>
      <c r="N8608">
        <v>0.709166666</v>
      </c>
      <c r="O8608">
        <v>15</v>
      </c>
      <c r="P8608">
        <v>300</v>
      </c>
      <c r="Q8608">
        <v>24</v>
      </c>
      <c r="R8608">
        <v>19</v>
      </c>
      <c r="S8608">
        <v>36</v>
      </c>
      <c r="T8608">
        <v>32</v>
      </c>
      <c r="U8608">
        <v>14</v>
      </c>
      <c r="V8608">
        <v>1</v>
      </c>
      <c r="W8608">
        <v>9.2945974312362729</v>
      </c>
      <c r="X8608">
        <v>136.63942257735067</v>
      </c>
      <c r="Y8608">
        <v>22.184643239645442</v>
      </c>
      <c r="Z8608">
        <v>5.1617702686938278</v>
      </c>
      <c r="AA8608">
        <v>478.26450437571452</v>
      </c>
      <c r="AB8608">
        <v>30.167587010010092</v>
      </c>
      <c r="AC8608">
        <v>2814.6870288400623</v>
      </c>
      <c r="AD8608">
        <v>23.370553065745693</v>
      </c>
      <c r="AE8608">
        <v>3519.7701068084589</v>
      </c>
    </row>
    <row r="8609" spans="1:31" x14ac:dyDescent="0.25">
      <c r="A8609">
        <v>1737323</v>
      </c>
      <c r="B8609">
        <v>1</v>
      </c>
      <c r="C8609" t="s">
        <v>81</v>
      </c>
      <c r="D8609" t="s">
        <v>128</v>
      </c>
      <c r="E8609" t="s">
        <v>189</v>
      </c>
      <c r="F8609" t="s">
        <v>842</v>
      </c>
      <c r="G8609" t="s">
        <v>147</v>
      </c>
      <c r="H8609" t="s">
        <v>143</v>
      </c>
      <c r="I8609" t="s">
        <v>135</v>
      </c>
      <c r="J8609" t="s">
        <v>136</v>
      </c>
      <c r="K8609" t="s">
        <v>137</v>
      </c>
      <c r="L8609" t="s">
        <v>24493</v>
      </c>
      <c r="M8609" t="s">
        <v>24494</v>
      </c>
      <c r="N8609">
        <v>0.134444444</v>
      </c>
      <c r="O8609">
        <v>1</v>
      </c>
      <c r="P8609">
        <v>553</v>
      </c>
      <c r="Q8609">
        <v>2</v>
      </c>
      <c r="R8609">
        <v>3</v>
      </c>
      <c r="S8609">
        <v>3</v>
      </c>
      <c r="T8609">
        <v>36</v>
      </c>
      <c r="U8609">
        <v>0</v>
      </c>
      <c r="V8609">
        <v>0</v>
      </c>
      <c r="W8609">
        <v>4.0093478744000002E-2</v>
      </c>
      <c r="X8609">
        <v>9.2112245366061867</v>
      </c>
      <c r="Y8609">
        <v>0.12196327392741557</v>
      </c>
      <c r="Z8609">
        <v>9.4032782223600012E-3</v>
      </c>
      <c r="AA8609">
        <v>1.2985663446240223</v>
      </c>
      <c r="AB8609">
        <v>2.3945142178715515</v>
      </c>
      <c r="AC8609">
        <v>0</v>
      </c>
      <c r="AD8609">
        <v>0</v>
      </c>
      <c r="AE8609">
        <v>13.075765129995535</v>
      </c>
    </row>
    <row r="8610" spans="1:31" x14ac:dyDescent="0.25">
      <c r="A8610">
        <v>1737300</v>
      </c>
      <c r="B8610">
        <v>1</v>
      </c>
      <c r="C8610" t="s">
        <v>80</v>
      </c>
      <c r="D8610" t="s">
        <v>107</v>
      </c>
      <c r="E8610" t="s">
        <v>171</v>
      </c>
      <c r="F8610" t="s">
        <v>24495</v>
      </c>
      <c r="G8610" t="s">
        <v>295</v>
      </c>
      <c r="H8610" t="s">
        <v>143</v>
      </c>
      <c r="I8610" t="s">
        <v>135</v>
      </c>
      <c r="J8610" t="s">
        <v>136</v>
      </c>
      <c r="K8610" t="s">
        <v>137</v>
      </c>
      <c r="L8610" t="s">
        <v>24496</v>
      </c>
      <c r="M8610" t="s">
        <v>24497</v>
      </c>
      <c r="N8610">
        <v>1.821666666</v>
      </c>
      <c r="O8610">
        <v>0</v>
      </c>
      <c r="P8610">
        <v>60</v>
      </c>
      <c r="Q8610">
        <v>0</v>
      </c>
      <c r="R8610">
        <v>0</v>
      </c>
      <c r="S8610">
        <v>0</v>
      </c>
      <c r="T8610">
        <v>1</v>
      </c>
      <c r="U8610">
        <v>0</v>
      </c>
      <c r="V8610">
        <v>0</v>
      </c>
      <c r="W8610">
        <v>0</v>
      </c>
      <c r="X8610">
        <v>8.703153373821543</v>
      </c>
      <c r="Y8610">
        <v>0</v>
      </c>
      <c r="Z8610">
        <v>0</v>
      </c>
      <c r="AA8610">
        <v>0</v>
      </c>
      <c r="AB8610">
        <v>0.46498574475230003</v>
      </c>
      <c r="AC8610">
        <v>0</v>
      </c>
      <c r="AD8610">
        <v>0</v>
      </c>
      <c r="AE8610">
        <v>9.1681391185738423</v>
      </c>
    </row>
    <row r="8611" spans="1:31" x14ac:dyDescent="0.25">
      <c r="A8611">
        <v>1736845</v>
      </c>
      <c r="B8611">
        <v>1</v>
      </c>
      <c r="C8611" t="s">
        <v>80</v>
      </c>
      <c r="D8611" t="s">
        <v>89</v>
      </c>
      <c r="E8611" t="s">
        <v>441</v>
      </c>
      <c r="F8611" t="s">
        <v>24498</v>
      </c>
      <c r="G8611" t="s">
        <v>5816</v>
      </c>
      <c r="H8611" t="s">
        <v>134</v>
      </c>
      <c r="I8611" t="s">
        <v>135</v>
      </c>
      <c r="J8611" t="s">
        <v>136</v>
      </c>
      <c r="K8611" t="s">
        <v>137</v>
      </c>
      <c r="L8611" t="s">
        <v>24499</v>
      </c>
      <c r="M8611" t="s">
        <v>24500</v>
      </c>
      <c r="N8611">
        <v>2.0502777769999998</v>
      </c>
      <c r="O8611">
        <v>0</v>
      </c>
      <c r="P8611">
        <v>18</v>
      </c>
      <c r="Q8611">
        <v>0</v>
      </c>
      <c r="R8611">
        <v>0</v>
      </c>
      <c r="S8611">
        <v>0</v>
      </c>
      <c r="T8611">
        <v>1</v>
      </c>
      <c r="U8611">
        <v>0</v>
      </c>
      <c r="V8611">
        <v>0</v>
      </c>
      <c r="W8611">
        <v>0</v>
      </c>
      <c r="X8611">
        <v>27.957048049613253</v>
      </c>
      <c r="Y8611">
        <v>0</v>
      </c>
      <c r="Z8611">
        <v>0</v>
      </c>
      <c r="AA8611">
        <v>0</v>
      </c>
      <c r="AB8611">
        <v>3.636536399666447</v>
      </c>
      <c r="AC8611">
        <v>0</v>
      </c>
      <c r="AD8611">
        <v>0</v>
      </c>
      <c r="AE8611">
        <v>31.5935844492797</v>
      </c>
    </row>
    <row r="8612" spans="1:31" x14ac:dyDescent="0.25">
      <c r="A8612">
        <v>1737160</v>
      </c>
      <c r="B8612">
        <v>1</v>
      </c>
      <c r="C8612" t="s">
        <v>81</v>
      </c>
      <c r="D8612" t="s">
        <v>112</v>
      </c>
      <c r="E8612" t="s">
        <v>160</v>
      </c>
      <c r="F8612" t="s">
        <v>24501</v>
      </c>
      <c r="G8612" t="s">
        <v>162</v>
      </c>
      <c r="H8612" t="s">
        <v>134</v>
      </c>
      <c r="I8612" t="s">
        <v>135</v>
      </c>
      <c r="J8612" t="s">
        <v>136</v>
      </c>
      <c r="K8612" t="s">
        <v>137</v>
      </c>
      <c r="L8612" t="s">
        <v>24502</v>
      </c>
      <c r="M8612" t="s">
        <v>24503</v>
      </c>
      <c r="N8612">
        <v>1.936388888</v>
      </c>
      <c r="O8612">
        <v>0</v>
      </c>
      <c r="P8612">
        <v>61</v>
      </c>
      <c r="Q8612">
        <v>0</v>
      </c>
      <c r="R8612">
        <v>0</v>
      </c>
      <c r="S8612">
        <v>0</v>
      </c>
      <c r="T8612">
        <v>13</v>
      </c>
      <c r="U8612">
        <v>0</v>
      </c>
      <c r="V8612">
        <v>0</v>
      </c>
      <c r="W8612">
        <v>0</v>
      </c>
      <c r="X8612">
        <v>20.803758891964073</v>
      </c>
      <c r="Y8612">
        <v>0</v>
      </c>
      <c r="Z8612">
        <v>0</v>
      </c>
      <c r="AA8612">
        <v>0</v>
      </c>
      <c r="AB8612">
        <v>7.6971617689577778</v>
      </c>
      <c r="AC8612">
        <v>0</v>
      </c>
      <c r="AD8612">
        <v>0</v>
      </c>
      <c r="AE8612">
        <v>28.50092066092185</v>
      </c>
    </row>
    <row r="8613" spans="1:31" x14ac:dyDescent="0.25">
      <c r="A8613">
        <v>1737114</v>
      </c>
      <c r="B8613">
        <v>1</v>
      </c>
      <c r="C8613" t="s">
        <v>80</v>
      </c>
      <c r="D8613" t="s">
        <v>105</v>
      </c>
      <c r="E8613" t="s">
        <v>171</v>
      </c>
      <c r="F8613" t="s">
        <v>24504</v>
      </c>
      <c r="G8613" t="s">
        <v>2789</v>
      </c>
      <c r="H8613" t="s">
        <v>143</v>
      </c>
      <c r="I8613" t="s">
        <v>135</v>
      </c>
      <c r="J8613" t="s">
        <v>136</v>
      </c>
      <c r="K8613" t="s">
        <v>137</v>
      </c>
      <c r="L8613" t="s">
        <v>24505</v>
      </c>
      <c r="M8613" t="s">
        <v>24506</v>
      </c>
      <c r="N8613">
        <v>0.68916666599999998</v>
      </c>
      <c r="O8613">
        <v>0</v>
      </c>
      <c r="P8613">
        <v>3</v>
      </c>
      <c r="Q8613">
        <v>0</v>
      </c>
      <c r="R8613">
        <v>0</v>
      </c>
      <c r="S8613">
        <v>0</v>
      </c>
      <c r="T8613">
        <v>4</v>
      </c>
      <c r="U8613">
        <v>0</v>
      </c>
      <c r="V8613">
        <v>0</v>
      </c>
      <c r="W8613">
        <v>0</v>
      </c>
      <c r="X8613">
        <v>0.19267762830783777</v>
      </c>
      <c r="Y8613">
        <v>0</v>
      </c>
      <c r="Z8613">
        <v>0</v>
      </c>
      <c r="AA8613">
        <v>0</v>
      </c>
      <c r="AB8613">
        <v>3.323009899745748</v>
      </c>
      <c r="AC8613">
        <v>0</v>
      </c>
      <c r="AD8613">
        <v>0</v>
      </c>
      <c r="AE8613">
        <v>3.515687528053586</v>
      </c>
    </row>
    <row r="8614" spans="1:31" x14ac:dyDescent="0.25">
      <c r="A8614">
        <v>1736782</v>
      </c>
      <c r="B8614">
        <v>1</v>
      </c>
      <c r="C8614" t="s">
        <v>80</v>
      </c>
      <c r="D8614" t="s">
        <v>105</v>
      </c>
      <c r="E8614" t="s">
        <v>171</v>
      </c>
      <c r="F8614" t="s">
        <v>4683</v>
      </c>
      <c r="G8614" t="s">
        <v>147</v>
      </c>
      <c r="H8614" t="s">
        <v>143</v>
      </c>
      <c r="I8614" t="s">
        <v>455</v>
      </c>
      <c r="J8614" t="s">
        <v>136</v>
      </c>
      <c r="K8614" t="s">
        <v>137</v>
      </c>
      <c r="L8614" t="s">
        <v>24507</v>
      </c>
      <c r="M8614" t="s">
        <v>24508</v>
      </c>
      <c r="N8614">
        <v>6.1111109999999998E-3</v>
      </c>
      <c r="O8614">
        <v>0</v>
      </c>
      <c r="P8614">
        <v>788</v>
      </c>
      <c r="Q8614">
        <v>0</v>
      </c>
      <c r="R8614">
        <v>0</v>
      </c>
      <c r="S8614">
        <v>0</v>
      </c>
      <c r="T8614">
        <v>7</v>
      </c>
      <c r="U8614">
        <v>0</v>
      </c>
      <c r="V8614">
        <v>0</v>
      </c>
      <c r="W8614">
        <v>0</v>
      </c>
      <c r="X8614">
        <v>1.1602982398575348</v>
      </c>
      <c r="Y8614">
        <v>0</v>
      </c>
      <c r="Z8614">
        <v>0</v>
      </c>
      <c r="AA8614">
        <v>0</v>
      </c>
      <c r="AB8614">
        <v>5.4591960377563899E-2</v>
      </c>
      <c r="AC8614">
        <v>0</v>
      </c>
      <c r="AD8614">
        <v>0</v>
      </c>
      <c r="AE8614">
        <v>1.2148902002350987</v>
      </c>
    </row>
    <row r="8615" spans="1:31" x14ac:dyDescent="0.25">
      <c r="A8615">
        <v>1737363</v>
      </c>
      <c r="B8615">
        <v>1</v>
      </c>
      <c r="C8615" t="s">
        <v>80</v>
      </c>
      <c r="D8615" t="s">
        <v>89</v>
      </c>
      <c r="E8615" t="s">
        <v>131</v>
      </c>
      <c r="F8615" t="s">
        <v>24509</v>
      </c>
      <c r="G8615" t="s">
        <v>242</v>
      </c>
      <c r="H8615" t="s">
        <v>134</v>
      </c>
      <c r="I8615" t="s">
        <v>135</v>
      </c>
      <c r="J8615" t="s">
        <v>136</v>
      </c>
      <c r="K8615" t="s">
        <v>137</v>
      </c>
      <c r="L8615" t="s">
        <v>24510</v>
      </c>
      <c r="M8615" t="s">
        <v>24511</v>
      </c>
      <c r="N8615">
        <v>0.72111111100000003</v>
      </c>
      <c r="O8615">
        <v>0</v>
      </c>
      <c r="P8615">
        <v>1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0.55682657146005332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0.55682657146005332</v>
      </c>
    </row>
    <row r="8616" spans="1:31" x14ac:dyDescent="0.25">
      <c r="A8616">
        <v>1737223</v>
      </c>
      <c r="B8616">
        <v>1</v>
      </c>
      <c r="C8616" t="s">
        <v>80</v>
      </c>
      <c r="D8616" t="s">
        <v>92</v>
      </c>
      <c r="E8616" t="s">
        <v>131</v>
      </c>
      <c r="F8616" t="s">
        <v>24512</v>
      </c>
      <c r="G8616" t="s">
        <v>242</v>
      </c>
      <c r="H8616" t="s">
        <v>134</v>
      </c>
      <c r="I8616" t="s">
        <v>135</v>
      </c>
      <c r="J8616" t="s">
        <v>136</v>
      </c>
      <c r="K8616" t="s">
        <v>137</v>
      </c>
      <c r="L8616" t="s">
        <v>24513</v>
      </c>
      <c r="M8616" t="s">
        <v>24514</v>
      </c>
      <c r="N8616">
        <v>0.80083333300000004</v>
      </c>
      <c r="O8616">
        <v>0</v>
      </c>
      <c r="P8616">
        <v>1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5.3943030849720838E-2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5.3943030849720838E-2</v>
      </c>
    </row>
    <row r="8617" spans="1:31" x14ac:dyDescent="0.25">
      <c r="A8617">
        <v>1736908</v>
      </c>
      <c r="B8617">
        <v>1</v>
      </c>
      <c r="C8617" t="s">
        <v>81</v>
      </c>
      <c r="D8617" t="s">
        <v>121</v>
      </c>
      <c r="E8617" t="s">
        <v>160</v>
      </c>
      <c r="F8617" t="s">
        <v>24515</v>
      </c>
      <c r="G8617" t="s">
        <v>162</v>
      </c>
      <c r="H8617" t="s">
        <v>134</v>
      </c>
      <c r="I8617" t="s">
        <v>135</v>
      </c>
      <c r="J8617" t="s">
        <v>136</v>
      </c>
      <c r="K8617" t="s">
        <v>137</v>
      </c>
      <c r="L8617" t="s">
        <v>24516</v>
      </c>
      <c r="M8617" t="s">
        <v>24517</v>
      </c>
      <c r="N8617">
        <v>6.2430555549999998</v>
      </c>
      <c r="O8617">
        <v>0</v>
      </c>
      <c r="P8617">
        <v>39</v>
      </c>
      <c r="Q8617">
        <v>0</v>
      </c>
      <c r="R8617">
        <v>4</v>
      </c>
      <c r="S8617">
        <v>0</v>
      </c>
      <c r="T8617">
        <v>5</v>
      </c>
      <c r="U8617">
        <v>0</v>
      </c>
      <c r="V8617">
        <v>0</v>
      </c>
      <c r="W8617">
        <v>0</v>
      </c>
      <c r="X8617">
        <v>41.755577606890775</v>
      </c>
      <c r="Y8617">
        <v>0</v>
      </c>
      <c r="Z8617">
        <v>3.8438057393667342</v>
      </c>
      <c r="AA8617">
        <v>0</v>
      </c>
      <c r="AB8617">
        <v>7.0843714645835085</v>
      </c>
      <c r="AC8617">
        <v>0</v>
      </c>
      <c r="AD8617">
        <v>0</v>
      </c>
      <c r="AE8617">
        <v>52.683754810841023</v>
      </c>
    </row>
    <row r="8618" spans="1:31" x14ac:dyDescent="0.25">
      <c r="A8618">
        <v>1736931</v>
      </c>
      <c r="B8618">
        <v>1</v>
      </c>
      <c r="C8618" t="s">
        <v>80</v>
      </c>
      <c r="D8618" t="s">
        <v>94</v>
      </c>
      <c r="E8618" t="s">
        <v>171</v>
      </c>
      <c r="F8618" t="s">
        <v>24518</v>
      </c>
      <c r="G8618" t="s">
        <v>152</v>
      </c>
      <c r="H8618" t="s">
        <v>143</v>
      </c>
      <c r="I8618" t="s">
        <v>135</v>
      </c>
      <c r="J8618" t="s">
        <v>136</v>
      </c>
      <c r="K8618" t="s">
        <v>153</v>
      </c>
      <c r="L8618" t="s">
        <v>24519</v>
      </c>
      <c r="M8618" t="s">
        <v>24520</v>
      </c>
      <c r="N8618">
        <v>0.575555555</v>
      </c>
      <c r="O8618">
        <v>0</v>
      </c>
      <c r="P8618">
        <v>255</v>
      </c>
      <c r="Q8618">
        <v>0</v>
      </c>
      <c r="R8618">
        <v>0</v>
      </c>
      <c r="S8618">
        <v>0</v>
      </c>
      <c r="T8618">
        <v>98</v>
      </c>
      <c r="U8618">
        <v>0</v>
      </c>
      <c r="V8618">
        <v>0</v>
      </c>
      <c r="W8618">
        <v>0</v>
      </c>
      <c r="X8618">
        <v>73.785052964082965</v>
      </c>
      <c r="Y8618">
        <v>0</v>
      </c>
      <c r="Z8618">
        <v>0</v>
      </c>
      <c r="AA8618">
        <v>0</v>
      </c>
      <c r="AB8618">
        <v>51.104795278796267</v>
      </c>
      <c r="AC8618">
        <v>0</v>
      </c>
      <c r="AD8618">
        <v>0</v>
      </c>
      <c r="AE8618">
        <v>124.88984824287922</v>
      </c>
    </row>
    <row r="8619" spans="1:31" x14ac:dyDescent="0.25">
      <c r="A8619">
        <v>1736765</v>
      </c>
      <c r="B8619">
        <v>1</v>
      </c>
      <c r="C8619" t="s">
        <v>80</v>
      </c>
      <c r="D8619" t="s">
        <v>104</v>
      </c>
      <c r="E8619" t="s">
        <v>314</v>
      </c>
      <c r="F8619" t="s">
        <v>24199</v>
      </c>
      <c r="G8619" t="s">
        <v>147</v>
      </c>
      <c r="H8619" t="s">
        <v>143</v>
      </c>
      <c r="I8619" t="s">
        <v>135</v>
      </c>
      <c r="J8619" t="s">
        <v>136</v>
      </c>
      <c r="K8619" t="s">
        <v>137</v>
      </c>
      <c r="L8619" t="s">
        <v>24521</v>
      </c>
      <c r="M8619" t="s">
        <v>24522</v>
      </c>
      <c r="N8619">
        <v>3.4961111109999998</v>
      </c>
      <c r="O8619">
        <v>9</v>
      </c>
      <c r="P8619">
        <v>12</v>
      </c>
      <c r="Q8619">
        <v>58</v>
      </c>
      <c r="R8619">
        <v>50</v>
      </c>
      <c r="S8619">
        <v>19</v>
      </c>
      <c r="T8619">
        <v>10</v>
      </c>
      <c r="U8619">
        <v>6</v>
      </c>
      <c r="V8619">
        <v>0</v>
      </c>
      <c r="W8619">
        <v>2.8114826679116476</v>
      </c>
      <c r="X8619">
        <v>6.3077960342423491</v>
      </c>
      <c r="Y8619">
        <v>48.982446741612648</v>
      </c>
      <c r="Z8619">
        <v>32.461386205022151</v>
      </c>
      <c r="AA8619">
        <v>1292.8274288521711</v>
      </c>
      <c r="AB8619">
        <v>29.062676387004949</v>
      </c>
      <c r="AC8619">
        <v>917.80586795699037</v>
      </c>
      <c r="AD8619">
        <v>0</v>
      </c>
      <c r="AE8619">
        <v>2330.2590848449554</v>
      </c>
    </row>
    <row r="8620" spans="1:31" x14ac:dyDescent="0.25">
      <c r="A8620">
        <v>1736888</v>
      </c>
      <c r="B8620">
        <v>1</v>
      </c>
      <c r="C8620" t="s">
        <v>80</v>
      </c>
      <c r="D8620" t="s">
        <v>96</v>
      </c>
      <c r="E8620" t="s">
        <v>131</v>
      </c>
      <c r="F8620" t="s">
        <v>24523</v>
      </c>
      <c r="G8620" t="s">
        <v>157</v>
      </c>
      <c r="H8620" t="s">
        <v>134</v>
      </c>
      <c r="I8620" t="s">
        <v>135</v>
      </c>
      <c r="J8620" t="s">
        <v>136</v>
      </c>
      <c r="K8620" t="s">
        <v>137</v>
      </c>
      <c r="L8620" t="s">
        <v>24524</v>
      </c>
      <c r="M8620" t="s">
        <v>24525</v>
      </c>
      <c r="N8620">
        <v>1.5238888880000001</v>
      </c>
      <c r="O8620">
        <v>0</v>
      </c>
      <c r="P8620">
        <v>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0.94597038600504835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0.94597038600504835</v>
      </c>
    </row>
    <row r="8621" spans="1:31" x14ac:dyDescent="0.25">
      <c r="A8621">
        <v>1737008</v>
      </c>
      <c r="B8621">
        <v>1</v>
      </c>
      <c r="C8621" t="s">
        <v>80</v>
      </c>
      <c r="D8621" t="s">
        <v>90</v>
      </c>
      <c r="E8621" t="s">
        <v>131</v>
      </c>
      <c r="F8621" t="s">
        <v>24526</v>
      </c>
      <c r="G8621" t="s">
        <v>133</v>
      </c>
      <c r="H8621" t="s">
        <v>134</v>
      </c>
      <c r="I8621" t="s">
        <v>135</v>
      </c>
      <c r="J8621" t="s">
        <v>136</v>
      </c>
      <c r="K8621" t="s">
        <v>137</v>
      </c>
      <c r="L8621" t="s">
        <v>24527</v>
      </c>
      <c r="M8621" t="s">
        <v>24528</v>
      </c>
      <c r="N8621">
        <v>2.3644444440000001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1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3.896203149838005</v>
      </c>
      <c r="AC8621">
        <v>0</v>
      </c>
      <c r="AD8621">
        <v>0</v>
      </c>
      <c r="AE8621">
        <v>3.896203149838005</v>
      </c>
    </row>
    <row r="8622" spans="1:31" x14ac:dyDescent="0.25">
      <c r="A8622">
        <v>1737137</v>
      </c>
      <c r="B8622">
        <v>1</v>
      </c>
      <c r="C8622" t="s">
        <v>81</v>
      </c>
      <c r="D8622" t="s">
        <v>112</v>
      </c>
      <c r="E8622" t="s">
        <v>131</v>
      </c>
      <c r="F8622" t="s">
        <v>24529</v>
      </c>
      <c r="G8622" t="s">
        <v>133</v>
      </c>
      <c r="H8622" t="s">
        <v>134</v>
      </c>
      <c r="I8622" t="s">
        <v>135</v>
      </c>
      <c r="J8622" t="s">
        <v>136</v>
      </c>
      <c r="K8622" t="s">
        <v>137</v>
      </c>
      <c r="L8622" t="s">
        <v>24530</v>
      </c>
      <c r="M8622" t="s">
        <v>24531</v>
      </c>
      <c r="N8622">
        <v>3.5761111109999999</v>
      </c>
      <c r="O8622">
        <v>0</v>
      </c>
      <c r="P8622">
        <v>1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0.82486851632355573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0.82486851632355573</v>
      </c>
    </row>
    <row r="8623" spans="1:31" x14ac:dyDescent="0.25">
      <c r="A8623">
        <v>1736951</v>
      </c>
      <c r="B8623">
        <v>1</v>
      </c>
      <c r="C8623" t="s">
        <v>81</v>
      </c>
      <c r="D8623" t="s">
        <v>122</v>
      </c>
      <c r="E8623" t="s">
        <v>171</v>
      </c>
      <c r="F8623" t="s">
        <v>24532</v>
      </c>
      <c r="G8623" t="s">
        <v>147</v>
      </c>
      <c r="H8623" t="s">
        <v>143</v>
      </c>
      <c r="I8623" t="s">
        <v>135</v>
      </c>
      <c r="J8623" t="s">
        <v>136</v>
      </c>
      <c r="K8623" t="s">
        <v>137</v>
      </c>
      <c r="L8623" t="s">
        <v>24533</v>
      </c>
      <c r="M8623" t="s">
        <v>24534</v>
      </c>
      <c r="N8623">
        <v>1.409444444</v>
      </c>
      <c r="O8623">
        <v>0</v>
      </c>
      <c r="P8623">
        <v>942</v>
      </c>
      <c r="Q8623">
        <v>0</v>
      </c>
      <c r="R8623">
        <v>0</v>
      </c>
      <c r="S8623">
        <v>0</v>
      </c>
      <c r="T8623">
        <v>70</v>
      </c>
      <c r="U8623">
        <v>0</v>
      </c>
      <c r="V8623">
        <v>0</v>
      </c>
      <c r="W8623">
        <v>0</v>
      </c>
      <c r="X8623">
        <v>257.0180905529495</v>
      </c>
      <c r="Y8623">
        <v>0</v>
      </c>
      <c r="Z8623">
        <v>0</v>
      </c>
      <c r="AA8623">
        <v>0</v>
      </c>
      <c r="AB8623">
        <v>82.513011080252198</v>
      </c>
      <c r="AC8623">
        <v>0</v>
      </c>
      <c r="AD8623">
        <v>0</v>
      </c>
      <c r="AE8623">
        <v>339.53110163320173</v>
      </c>
    </row>
    <row r="8624" spans="1:31" x14ac:dyDescent="0.25">
      <c r="A8624">
        <v>1736945</v>
      </c>
      <c r="B8624">
        <v>1</v>
      </c>
      <c r="C8624" t="s">
        <v>80</v>
      </c>
      <c r="D8624" t="s">
        <v>96</v>
      </c>
      <c r="E8624" t="s">
        <v>131</v>
      </c>
      <c r="F8624" t="s">
        <v>24535</v>
      </c>
      <c r="G8624" t="s">
        <v>242</v>
      </c>
      <c r="H8624" t="s">
        <v>134</v>
      </c>
      <c r="I8624" t="s">
        <v>135</v>
      </c>
      <c r="J8624" t="s">
        <v>136</v>
      </c>
      <c r="K8624" t="s">
        <v>137</v>
      </c>
      <c r="L8624" t="s">
        <v>24536</v>
      </c>
      <c r="M8624" t="s">
        <v>24537</v>
      </c>
      <c r="N8624">
        <v>3.1086111110000001</v>
      </c>
      <c r="O8624">
        <v>0</v>
      </c>
      <c r="P8624">
        <v>1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</row>
    <row r="8625" spans="1:31" x14ac:dyDescent="0.25">
      <c r="A8625">
        <v>1737051</v>
      </c>
      <c r="B8625">
        <v>1</v>
      </c>
      <c r="C8625" t="s">
        <v>80</v>
      </c>
      <c r="D8625" t="s">
        <v>92</v>
      </c>
      <c r="E8625" t="s">
        <v>131</v>
      </c>
      <c r="F8625" t="s">
        <v>24538</v>
      </c>
      <c r="G8625" t="s">
        <v>133</v>
      </c>
      <c r="H8625" t="s">
        <v>134</v>
      </c>
      <c r="I8625" t="s">
        <v>135</v>
      </c>
      <c r="J8625" t="s">
        <v>136</v>
      </c>
      <c r="K8625" t="s">
        <v>137</v>
      </c>
      <c r="L8625" t="s">
        <v>24539</v>
      </c>
      <c r="M8625" t="s">
        <v>24540</v>
      </c>
      <c r="N8625">
        <v>4.2480555549999997</v>
      </c>
      <c r="O8625">
        <v>0</v>
      </c>
      <c r="P8625">
        <v>1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0.55022246347761783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0.55022246347761783</v>
      </c>
    </row>
    <row r="8626" spans="1:31" x14ac:dyDescent="0.25">
      <c r="A8626">
        <v>1737243</v>
      </c>
      <c r="B8626">
        <v>1</v>
      </c>
      <c r="C8626" t="s">
        <v>80</v>
      </c>
      <c r="D8626" t="s">
        <v>95</v>
      </c>
      <c r="E8626" t="s">
        <v>171</v>
      </c>
      <c r="F8626" t="s">
        <v>24541</v>
      </c>
      <c r="G8626" t="s">
        <v>295</v>
      </c>
      <c r="H8626" t="s">
        <v>143</v>
      </c>
      <c r="I8626" t="s">
        <v>135</v>
      </c>
      <c r="J8626" t="s">
        <v>136</v>
      </c>
      <c r="K8626" t="s">
        <v>137</v>
      </c>
      <c r="L8626" t="s">
        <v>24542</v>
      </c>
      <c r="M8626" t="s">
        <v>24543</v>
      </c>
      <c r="N8626">
        <v>1.622777777</v>
      </c>
      <c r="O8626">
        <v>0</v>
      </c>
      <c r="P8626">
        <v>346</v>
      </c>
      <c r="Q8626">
        <v>0</v>
      </c>
      <c r="R8626">
        <v>3</v>
      </c>
      <c r="S8626">
        <v>1</v>
      </c>
      <c r="T8626">
        <v>8</v>
      </c>
      <c r="U8626">
        <v>0</v>
      </c>
      <c r="V8626">
        <v>0</v>
      </c>
      <c r="W8626">
        <v>0</v>
      </c>
      <c r="X8626">
        <v>87.569153506622058</v>
      </c>
      <c r="Y8626">
        <v>0</v>
      </c>
      <c r="Z8626">
        <v>1.0207845429770011</v>
      </c>
      <c r="AA8626">
        <v>2.0311145284273113</v>
      </c>
      <c r="AB8626">
        <v>4.7369615221138694</v>
      </c>
      <c r="AC8626">
        <v>0</v>
      </c>
      <c r="AD8626">
        <v>0</v>
      </c>
      <c r="AE8626">
        <v>95.358014100140238</v>
      </c>
    </row>
    <row r="8627" spans="1:31" x14ac:dyDescent="0.25">
      <c r="A8627">
        <v>1736802</v>
      </c>
      <c r="B8627">
        <v>1</v>
      </c>
      <c r="C8627" t="s">
        <v>81</v>
      </c>
      <c r="D8627" t="s">
        <v>123</v>
      </c>
      <c r="E8627" t="s">
        <v>189</v>
      </c>
      <c r="F8627" t="s">
        <v>24544</v>
      </c>
      <c r="G8627" t="s">
        <v>233</v>
      </c>
      <c r="H8627" t="s">
        <v>234</v>
      </c>
      <c r="I8627" t="s">
        <v>135</v>
      </c>
      <c r="J8627" t="s">
        <v>136</v>
      </c>
      <c r="K8627" t="s">
        <v>153</v>
      </c>
      <c r="L8627" t="s">
        <v>24545</v>
      </c>
      <c r="M8627" t="s">
        <v>24546</v>
      </c>
      <c r="N8627">
        <v>4.4594444439999998</v>
      </c>
      <c r="O8627">
        <v>3</v>
      </c>
      <c r="P8627">
        <v>23</v>
      </c>
      <c r="Q8627">
        <v>113</v>
      </c>
      <c r="R8627">
        <v>280</v>
      </c>
      <c r="S8627">
        <v>9</v>
      </c>
      <c r="T8627">
        <v>50</v>
      </c>
      <c r="U8627">
        <v>0</v>
      </c>
      <c r="V8627">
        <v>0</v>
      </c>
      <c r="W8627">
        <v>2.7295933515126305</v>
      </c>
      <c r="X8627">
        <v>14.464766275314048</v>
      </c>
      <c r="Y8627">
        <v>142.09425665223768</v>
      </c>
      <c r="Z8627">
        <v>275.04393828500952</v>
      </c>
      <c r="AA8627">
        <v>38.854621730406279</v>
      </c>
      <c r="AB8627">
        <v>186.32016724416374</v>
      </c>
      <c r="AC8627">
        <v>0</v>
      </c>
      <c r="AD8627">
        <v>0</v>
      </c>
      <c r="AE8627">
        <v>659.50734353864391</v>
      </c>
    </row>
    <row r="8628" spans="1:31" x14ac:dyDescent="0.25">
      <c r="A8628">
        <v>1737343</v>
      </c>
      <c r="B8628">
        <v>1</v>
      </c>
      <c r="C8628" t="s">
        <v>80</v>
      </c>
      <c r="D8628" t="s">
        <v>102</v>
      </c>
      <c r="E8628" t="s">
        <v>150</v>
      </c>
      <c r="F8628" t="s">
        <v>24547</v>
      </c>
      <c r="G8628" t="s">
        <v>186</v>
      </c>
      <c r="H8628" t="s">
        <v>134</v>
      </c>
      <c r="I8628" t="s">
        <v>135</v>
      </c>
      <c r="J8628" t="s">
        <v>136</v>
      </c>
      <c r="K8628" t="s">
        <v>137</v>
      </c>
      <c r="L8628" t="s">
        <v>24427</v>
      </c>
      <c r="M8628" t="s">
        <v>24548</v>
      </c>
      <c r="N8628">
        <v>1.4536111110000001</v>
      </c>
      <c r="O8628">
        <v>0</v>
      </c>
      <c r="P8628">
        <v>13</v>
      </c>
      <c r="Q8628">
        <v>0</v>
      </c>
      <c r="R8628">
        <v>0</v>
      </c>
      <c r="S8628">
        <v>0</v>
      </c>
      <c r="T8628">
        <v>1</v>
      </c>
      <c r="U8628">
        <v>0</v>
      </c>
      <c r="V8628">
        <v>0</v>
      </c>
      <c r="W8628">
        <v>0</v>
      </c>
      <c r="X8628">
        <v>1.1724637696502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1.1724637696502</v>
      </c>
    </row>
    <row r="8629" spans="1:31" x14ac:dyDescent="0.25">
      <c r="A8629">
        <v>1736894</v>
      </c>
      <c r="B8629">
        <v>1</v>
      </c>
      <c r="C8629" t="s">
        <v>80</v>
      </c>
      <c r="D8629" t="s">
        <v>97</v>
      </c>
      <c r="E8629" t="s">
        <v>171</v>
      </c>
      <c r="F8629" t="s">
        <v>19979</v>
      </c>
      <c r="G8629" t="s">
        <v>295</v>
      </c>
      <c r="H8629" t="s">
        <v>143</v>
      </c>
      <c r="I8629" t="s">
        <v>135</v>
      </c>
      <c r="J8629" t="s">
        <v>136</v>
      </c>
      <c r="K8629" t="s">
        <v>137</v>
      </c>
      <c r="L8629" t="s">
        <v>24549</v>
      </c>
      <c r="M8629" t="s">
        <v>24550</v>
      </c>
      <c r="N8629">
        <v>0.82861111099999996</v>
      </c>
      <c r="O8629">
        <v>0</v>
      </c>
      <c r="P8629">
        <v>55</v>
      </c>
      <c r="Q8629">
        <v>0</v>
      </c>
      <c r="R8629">
        <v>69</v>
      </c>
      <c r="S8629">
        <v>0</v>
      </c>
      <c r="T8629">
        <v>11</v>
      </c>
      <c r="U8629">
        <v>0</v>
      </c>
      <c r="V8629">
        <v>0</v>
      </c>
      <c r="W8629">
        <v>0</v>
      </c>
      <c r="X8629">
        <v>21.264003290109773</v>
      </c>
      <c r="Y8629">
        <v>0</v>
      </c>
      <c r="Z8629">
        <v>17.737108934301009</v>
      </c>
      <c r="AA8629">
        <v>0</v>
      </c>
      <c r="AB8629">
        <v>4.6108039122899021</v>
      </c>
      <c r="AC8629">
        <v>0</v>
      </c>
      <c r="AD8629">
        <v>0</v>
      </c>
      <c r="AE8629">
        <v>43.611916136700685</v>
      </c>
    </row>
    <row r="8630" spans="1:31" x14ac:dyDescent="0.25">
      <c r="A8630">
        <v>1737063</v>
      </c>
      <c r="B8630">
        <v>1</v>
      </c>
      <c r="C8630" t="s">
        <v>80</v>
      </c>
      <c r="D8630" t="s">
        <v>93</v>
      </c>
      <c r="E8630" t="s">
        <v>160</v>
      </c>
      <c r="F8630" t="s">
        <v>24551</v>
      </c>
      <c r="G8630" t="s">
        <v>162</v>
      </c>
      <c r="H8630" t="s">
        <v>134</v>
      </c>
      <c r="I8630" t="s">
        <v>135</v>
      </c>
      <c r="J8630" t="s">
        <v>136</v>
      </c>
      <c r="K8630" t="s">
        <v>137</v>
      </c>
      <c r="L8630" t="s">
        <v>24552</v>
      </c>
      <c r="M8630" t="s">
        <v>24553</v>
      </c>
      <c r="N8630">
        <v>3.1952777769999998</v>
      </c>
      <c r="O8630">
        <v>0</v>
      </c>
      <c r="P8630">
        <v>86</v>
      </c>
      <c r="Q8630">
        <v>0</v>
      </c>
      <c r="R8630">
        <v>2</v>
      </c>
      <c r="S8630">
        <v>0</v>
      </c>
      <c r="T8630">
        <v>23</v>
      </c>
      <c r="U8630">
        <v>0</v>
      </c>
      <c r="V8630">
        <v>0</v>
      </c>
      <c r="W8630">
        <v>0</v>
      </c>
      <c r="X8630">
        <v>41.582489111014119</v>
      </c>
      <c r="Y8630">
        <v>0</v>
      </c>
      <c r="Z8630">
        <v>2.8169366695019433</v>
      </c>
      <c r="AA8630">
        <v>0</v>
      </c>
      <c r="AB8630">
        <v>28.839112598509285</v>
      </c>
      <c r="AC8630">
        <v>0</v>
      </c>
      <c r="AD8630">
        <v>0</v>
      </c>
      <c r="AE8630">
        <v>73.238538379025343</v>
      </c>
    </row>
    <row r="8631" spans="1:31" x14ac:dyDescent="0.25">
      <c r="A8631">
        <v>1737057</v>
      </c>
      <c r="B8631">
        <v>1</v>
      </c>
      <c r="C8631" t="s">
        <v>80</v>
      </c>
      <c r="D8631" t="s">
        <v>106</v>
      </c>
      <c r="E8631" t="s">
        <v>131</v>
      </c>
      <c r="F8631" t="s">
        <v>24554</v>
      </c>
      <c r="G8631" t="s">
        <v>133</v>
      </c>
      <c r="H8631" t="s">
        <v>134</v>
      </c>
      <c r="I8631" t="s">
        <v>135</v>
      </c>
      <c r="J8631" t="s">
        <v>136</v>
      </c>
      <c r="K8631" t="s">
        <v>137</v>
      </c>
      <c r="L8631" t="s">
        <v>24555</v>
      </c>
      <c r="M8631" t="s">
        <v>24556</v>
      </c>
      <c r="N8631">
        <v>1.3774999999999999</v>
      </c>
      <c r="O8631">
        <v>0</v>
      </c>
      <c r="P8631">
        <v>1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8.1044577751111118E-5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8.1044577751111118E-5</v>
      </c>
    </row>
    <row r="8632" spans="1:31" x14ac:dyDescent="0.25">
      <c r="A8632">
        <v>1736831</v>
      </c>
      <c r="B8632">
        <v>1</v>
      </c>
      <c r="C8632" t="s">
        <v>80</v>
      </c>
      <c r="D8632" t="s">
        <v>96</v>
      </c>
      <c r="E8632" t="s">
        <v>160</v>
      </c>
      <c r="F8632" t="s">
        <v>15849</v>
      </c>
      <c r="G8632" t="s">
        <v>152</v>
      </c>
      <c r="H8632" t="s">
        <v>134</v>
      </c>
      <c r="I8632" t="s">
        <v>135</v>
      </c>
      <c r="J8632" t="s">
        <v>136</v>
      </c>
      <c r="K8632" t="s">
        <v>153</v>
      </c>
      <c r="L8632" t="s">
        <v>24557</v>
      </c>
      <c r="M8632" t="s">
        <v>24558</v>
      </c>
      <c r="N8632">
        <v>6.707069444</v>
      </c>
      <c r="O8632">
        <v>0</v>
      </c>
      <c r="P8632">
        <v>12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31.954827513810894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31.954827513810894</v>
      </c>
    </row>
    <row r="8633" spans="1:31" x14ac:dyDescent="0.25">
      <c r="A8633">
        <v>1736771</v>
      </c>
      <c r="B8633">
        <v>1</v>
      </c>
      <c r="C8633" t="s">
        <v>81</v>
      </c>
      <c r="D8633" t="s">
        <v>127</v>
      </c>
      <c r="E8633" t="s">
        <v>171</v>
      </c>
      <c r="F8633" t="s">
        <v>2030</v>
      </c>
      <c r="G8633" t="s">
        <v>147</v>
      </c>
      <c r="H8633" t="s">
        <v>143</v>
      </c>
      <c r="I8633" t="s">
        <v>135</v>
      </c>
      <c r="J8633" t="s">
        <v>136</v>
      </c>
      <c r="K8633" t="s">
        <v>137</v>
      </c>
      <c r="L8633" t="s">
        <v>24559</v>
      </c>
      <c r="M8633" t="s">
        <v>24560</v>
      </c>
      <c r="N8633">
        <v>0.41138888800000001</v>
      </c>
      <c r="O8633">
        <v>0</v>
      </c>
      <c r="P8633">
        <v>1063</v>
      </c>
      <c r="Q8633">
        <v>126</v>
      </c>
      <c r="R8633">
        <v>80</v>
      </c>
      <c r="S8633">
        <v>7</v>
      </c>
      <c r="T8633">
        <v>103</v>
      </c>
      <c r="U8633">
        <v>2</v>
      </c>
      <c r="V8633">
        <v>0</v>
      </c>
      <c r="W8633">
        <v>0</v>
      </c>
      <c r="X8633">
        <v>80.421148274201457</v>
      </c>
      <c r="Y8633">
        <v>35.049075093924948</v>
      </c>
      <c r="Z8633">
        <v>10.659838553590683</v>
      </c>
      <c r="AA8633">
        <v>13.842413845282946</v>
      </c>
      <c r="AB8633">
        <v>23.912177174309729</v>
      </c>
      <c r="AC8633">
        <v>43.956875960328802</v>
      </c>
      <c r="AD8633">
        <v>0</v>
      </c>
      <c r="AE8633">
        <v>207.84152890163855</v>
      </c>
    </row>
    <row r="8634" spans="1:31" x14ac:dyDescent="0.25">
      <c r="A8634">
        <v>1736954</v>
      </c>
      <c r="B8634">
        <v>1</v>
      </c>
      <c r="C8634" t="s">
        <v>81</v>
      </c>
      <c r="D8634" t="s">
        <v>123</v>
      </c>
      <c r="E8634" t="s">
        <v>171</v>
      </c>
      <c r="F8634" t="s">
        <v>24561</v>
      </c>
      <c r="G8634" t="s">
        <v>147</v>
      </c>
      <c r="H8634" t="s">
        <v>143</v>
      </c>
      <c r="I8634" t="s">
        <v>135</v>
      </c>
      <c r="J8634" t="s">
        <v>136</v>
      </c>
      <c r="K8634" t="s">
        <v>137</v>
      </c>
      <c r="L8634" t="s">
        <v>24562</v>
      </c>
      <c r="M8634" t="s">
        <v>24563</v>
      </c>
      <c r="N8634">
        <v>0.43111111099999999</v>
      </c>
      <c r="O8634">
        <v>0</v>
      </c>
      <c r="P8634">
        <v>2148</v>
      </c>
      <c r="Q8634">
        <v>0</v>
      </c>
      <c r="R8634">
        <v>3</v>
      </c>
      <c r="S8634">
        <v>1</v>
      </c>
      <c r="T8634">
        <v>344</v>
      </c>
      <c r="U8634">
        <v>0</v>
      </c>
      <c r="V8634">
        <v>23</v>
      </c>
      <c r="W8634">
        <v>0</v>
      </c>
      <c r="X8634">
        <v>208.77496248444416</v>
      </c>
      <c r="Y8634">
        <v>0</v>
      </c>
      <c r="Z8634">
        <v>0.52415837734589321</v>
      </c>
      <c r="AA8634">
        <v>7.5677584233155244</v>
      </c>
      <c r="AB8634">
        <v>124.75916747307456</v>
      </c>
      <c r="AC8634">
        <v>0</v>
      </c>
      <c r="AD8634">
        <v>306.81380158498564</v>
      </c>
      <c r="AE8634">
        <v>648.43984834316575</v>
      </c>
    </row>
    <row r="8635" spans="1:31" x14ac:dyDescent="0.25">
      <c r="A8635">
        <v>1736811</v>
      </c>
      <c r="B8635">
        <v>1</v>
      </c>
      <c r="C8635" t="s">
        <v>81</v>
      </c>
      <c r="D8635" t="s">
        <v>113</v>
      </c>
      <c r="E8635" t="s">
        <v>140</v>
      </c>
      <c r="F8635" t="s">
        <v>14028</v>
      </c>
      <c r="G8635" t="s">
        <v>147</v>
      </c>
      <c r="H8635" t="s">
        <v>143</v>
      </c>
      <c r="I8635" t="s">
        <v>135</v>
      </c>
      <c r="J8635" t="s">
        <v>136</v>
      </c>
      <c r="K8635" t="s">
        <v>137</v>
      </c>
      <c r="L8635" t="s">
        <v>24564</v>
      </c>
      <c r="M8635" t="s">
        <v>24565</v>
      </c>
      <c r="N8635">
        <v>0.77472222199999996</v>
      </c>
      <c r="O8635">
        <v>0</v>
      </c>
      <c r="P8635">
        <v>235</v>
      </c>
      <c r="Q8635">
        <v>54</v>
      </c>
      <c r="R8635">
        <v>156</v>
      </c>
      <c r="S8635">
        <v>2</v>
      </c>
      <c r="T8635">
        <v>13</v>
      </c>
      <c r="U8635">
        <v>0</v>
      </c>
      <c r="V8635">
        <v>0</v>
      </c>
      <c r="W8635">
        <v>0</v>
      </c>
      <c r="X8635">
        <v>39.154989572513728</v>
      </c>
      <c r="Y8635">
        <v>29.713215281038849</v>
      </c>
      <c r="Z8635">
        <v>62.512149041692773</v>
      </c>
      <c r="AA8635">
        <v>6.083493307755</v>
      </c>
      <c r="AB8635">
        <v>17.877399747064981</v>
      </c>
      <c r="AC8635">
        <v>0</v>
      </c>
      <c r="AD8635">
        <v>0</v>
      </c>
      <c r="AE8635">
        <v>155.34124695006531</v>
      </c>
    </row>
    <row r="8636" spans="1:31" x14ac:dyDescent="0.25">
      <c r="A8636">
        <v>1737166</v>
      </c>
      <c r="B8636">
        <v>1</v>
      </c>
      <c r="C8636" t="s">
        <v>80</v>
      </c>
      <c r="D8636" t="s">
        <v>84</v>
      </c>
      <c r="E8636" t="s">
        <v>131</v>
      </c>
      <c r="F8636" t="s">
        <v>24566</v>
      </c>
      <c r="G8636" t="s">
        <v>133</v>
      </c>
      <c r="H8636" t="s">
        <v>134</v>
      </c>
      <c r="I8636" t="s">
        <v>135</v>
      </c>
      <c r="J8636" t="s">
        <v>136</v>
      </c>
      <c r="K8636" t="s">
        <v>137</v>
      </c>
      <c r="L8636" t="s">
        <v>24567</v>
      </c>
      <c r="M8636" t="s">
        <v>24568</v>
      </c>
      <c r="N8636">
        <v>1.2594444440000001</v>
      </c>
      <c r="O8636">
        <v>0</v>
      </c>
      <c r="P8636">
        <v>5</v>
      </c>
      <c r="Q8636">
        <v>0</v>
      </c>
      <c r="R8636">
        <v>0</v>
      </c>
      <c r="S8636">
        <v>0</v>
      </c>
      <c r="T8636">
        <v>1</v>
      </c>
      <c r="U8636">
        <v>0</v>
      </c>
      <c r="V8636">
        <v>0</v>
      </c>
      <c r="W8636">
        <v>0</v>
      </c>
      <c r="X8636">
        <v>3.0370756827081498</v>
      </c>
      <c r="Y8636">
        <v>0</v>
      </c>
      <c r="Z8636">
        <v>0</v>
      </c>
      <c r="AA8636">
        <v>0</v>
      </c>
      <c r="AB8636">
        <v>6.3623093399703345E-2</v>
      </c>
      <c r="AC8636">
        <v>0</v>
      </c>
      <c r="AD8636">
        <v>0</v>
      </c>
      <c r="AE8636">
        <v>3.100698776107853</v>
      </c>
    </row>
    <row r="8637" spans="1:31" x14ac:dyDescent="0.25">
      <c r="A8637">
        <v>1736834</v>
      </c>
      <c r="B8637">
        <v>1</v>
      </c>
      <c r="C8637" t="s">
        <v>81</v>
      </c>
      <c r="D8637" t="s">
        <v>112</v>
      </c>
      <c r="E8637" t="s">
        <v>140</v>
      </c>
      <c r="F8637" t="s">
        <v>9735</v>
      </c>
      <c r="G8637" t="s">
        <v>147</v>
      </c>
      <c r="H8637" t="s">
        <v>143</v>
      </c>
      <c r="I8637" t="s">
        <v>135</v>
      </c>
      <c r="J8637" t="s">
        <v>136</v>
      </c>
      <c r="K8637" t="s">
        <v>137</v>
      </c>
      <c r="L8637" t="s">
        <v>24569</v>
      </c>
      <c r="M8637" t="s">
        <v>24570</v>
      </c>
      <c r="N8637">
        <v>7.9166665999999997E-2</v>
      </c>
      <c r="O8637">
        <v>0</v>
      </c>
      <c r="P8637">
        <v>1124</v>
      </c>
      <c r="Q8637">
        <v>5</v>
      </c>
      <c r="R8637">
        <v>28</v>
      </c>
      <c r="S8637">
        <v>6</v>
      </c>
      <c r="T8637">
        <v>54</v>
      </c>
      <c r="U8637">
        <v>0</v>
      </c>
      <c r="V8637">
        <v>0</v>
      </c>
      <c r="W8637">
        <v>0</v>
      </c>
      <c r="X8637">
        <v>6.8428949773415813</v>
      </c>
      <c r="Y8637">
        <v>2.073159560065188</v>
      </c>
      <c r="Z8637">
        <v>0.20458890344800415</v>
      </c>
      <c r="AA8637">
        <v>2.156498517537667</v>
      </c>
      <c r="AB8637">
        <v>1.7871863186657375</v>
      </c>
      <c r="AC8637">
        <v>0</v>
      </c>
      <c r="AD8637">
        <v>0</v>
      </c>
      <c r="AE8637">
        <v>13.064328277058177</v>
      </c>
    </row>
    <row r="8638" spans="1:31" x14ac:dyDescent="0.25">
      <c r="A8638">
        <v>1737189</v>
      </c>
      <c r="B8638">
        <v>1</v>
      </c>
      <c r="C8638" t="s">
        <v>80</v>
      </c>
      <c r="D8638" t="s">
        <v>98</v>
      </c>
      <c r="E8638" t="s">
        <v>131</v>
      </c>
      <c r="F8638" t="s">
        <v>24571</v>
      </c>
      <c r="G8638" t="s">
        <v>133</v>
      </c>
      <c r="H8638" t="s">
        <v>134</v>
      </c>
      <c r="I8638" t="s">
        <v>135</v>
      </c>
      <c r="J8638" t="s">
        <v>136</v>
      </c>
      <c r="K8638" t="s">
        <v>137</v>
      </c>
      <c r="L8638" t="s">
        <v>24572</v>
      </c>
      <c r="M8638" t="s">
        <v>24573</v>
      </c>
      <c r="N8638">
        <v>1.638055555</v>
      </c>
      <c r="O8638">
        <v>0</v>
      </c>
      <c r="P8638">
        <v>1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0.82089370547751128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0.82089370547751128</v>
      </c>
    </row>
    <row r="8639" spans="1:31" x14ac:dyDescent="0.25">
      <c r="A8639">
        <v>1736934</v>
      </c>
      <c r="B8639">
        <v>1</v>
      </c>
      <c r="C8639" t="s">
        <v>80</v>
      </c>
      <c r="D8639" t="s">
        <v>105</v>
      </c>
      <c r="E8639" t="s">
        <v>131</v>
      </c>
      <c r="F8639" t="s">
        <v>24574</v>
      </c>
      <c r="G8639" t="s">
        <v>133</v>
      </c>
      <c r="H8639" t="s">
        <v>134</v>
      </c>
      <c r="I8639" t="s">
        <v>135</v>
      </c>
      <c r="J8639" t="s">
        <v>136</v>
      </c>
      <c r="K8639" t="s">
        <v>137</v>
      </c>
      <c r="L8639" t="s">
        <v>24575</v>
      </c>
      <c r="M8639" t="s">
        <v>24576</v>
      </c>
      <c r="N8639">
        <v>5.6619444440000004</v>
      </c>
      <c r="O8639">
        <v>0</v>
      </c>
      <c r="P8639">
        <v>3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4.7275248022502474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4.7275248022502474</v>
      </c>
    </row>
    <row r="8640" spans="1:31" x14ac:dyDescent="0.25">
      <c r="A8640">
        <v>1736911</v>
      </c>
      <c r="B8640">
        <v>1</v>
      </c>
      <c r="C8640" t="s">
        <v>80</v>
      </c>
      <c r="D8640" t="s">
        <v>104</v>
      </c>
      <c r="E8640" t="s">
        <v>314</v>
      </c>
      <c r="F8640" t="s">
        <v>24199</v>
      </c>
      <c r="G8640" t="s">
        <v>316</v>
      </c>
      <c r="H8640" t="s">
        <v>143</v>
      </c>
      <c r="I8640" t="s">
        <v>135</v>
      </c>
      <c r="J8640" t="s">
        <v>136</v>
      </c>
      <c r="K8640" t="s">
        <v>137</v>
      </c>
      <c r="L8640" t="s">
        <v>24577</v>
      </c>
      <c r="M8640" t="s">
        <v>24578</v>
      </c>
      <c r="N8640">
        <v>5.8888888E-2</v>
      </c>
      <c r="O8640">
        <v>9</v>
      </c>
      <c r="P8640">
        <v>12</v>
      </c>
      <c r="Q8640">
        <v>57</v>
      </c>
      <c r="R8640">
        <v>50</v>
      </c>
      <c r="S8640">
        <v>17</v>
      </c>
      <c r="T8640">
        <v>10</v>
      </c>
      <c r="U8640">
        <v>3</v>
      </c>
      <c r="V8640">
        <v>0</v>
      </c>
      <c r="W8640">
        <v>5.6906643163256672E-2</v>
      </c>
      <c r="X8640">
        <v>0.12767480381939</v>
      </c>
      <c r="Y8640">
        <v>0.92362474923299998</v>
      </c>
      <c r="Z8640">
        <v>0.66550879085410308</v>
      </c>
      <c r="AA8640">
        <v>13.560368796386539</v>
      </c>
      <c r="AB8640">
        <v>0.97091424117269975</v>
      </c>
      <c r="AC8640">
        <v>16.566149991188841</v>
      </c>
      <c r="AD8640">
        <v>0</v>
      </c>
      <c r="AE8640">
        <v>32.87114801581783</v>
      </c>
    </row>
    <row r="8641" spans="1:31" x14ac:dyDescent="0.25">
      <c r="A8641">
        <v>1736960</v>
      </c>
      <c r="B8641">
        <v>1</v>
      </c>
      <c r="C8641" t="s">
        <v>80</v>
      </c>
      <c r="D8641" t="s">
        <v>92</v>
      </c>
      <c r="E8641" t="s">
        <v>131</v>
      </c>
      <c r="F8641" t="s">
        <v>24579</v>
      </c>
      <c r="G8641" t="s">
        <v>238</v>
      </c>
      <c r="H8641" t="s">
        <v>134</v>
      </c>
      <c r="I8641" t="s">
        <v>135</v>
      </c>
      <c r="J8641" t="s">
        <v>136</v>
      </c>
      <c r="K8641" t="s">
        <v>137</v>
      </c>
      <c r="L8641" t="s">
        <v>24580</v>
      </c>
      <c r="M8641" t="s">
        <v>24581</v>
      </c>
      <c r="N8641">
        <v>1.8530555550000001</v>
      </c>
      <c r="O8641">
        <v>0</v>
      </c>
      <c r="P8641">
        <v>1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2.8178668940666667E-3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2.8178668940666667E-3</v>
      </c>
    </row>
    <row r="8642" spans="1:31" x14ac:dyDescent="0.25">
      <c r="A8642">
        <v>1736854</v>
      </c>
      <c r="B8642">
        <v>1</v>
      </c>
      <c r="C8642" t="s">
        <v>80</v>
      </c>
      <c r="D8642" t="s">
        <v>93</v>
      </c>
      <c r="E8642" t="s">
        <v>160</v>
      </c>
      <c r="F8642" t="s">
        <v>24582</v>
      </c>
      <c r="G8642" t="s">
        <v>305</v>
      </c>
      <c r="H8642" t="s">
        <v>134</v>
      </c>
      <c r="I8642" t="s">
        <v>135</v>
      </c>
      <c r="J8642" t="s">
        <v>136</v>
      </c>
      <c r="K8642" t="s">
        <v>137</v>
      </c>
      <c r="L8642" t="s">
        <v>24583</v>
      </c>
      <c r="M8642" t="s">
        <v>24584</v>
      </c>
      <c r="N8642">
        <v>4.6505555550000004</v>
      </c>
      <c r="O8642">
        <v>0</v>
      </c>
      <c r="P8642">
        <v>0</v>
      </c>
      <c r="Q8642">
        <v>0</v>
      </c>
      <c r="R8642">
        <v>2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3.5958023039042732</v>
      </c>
      <c r="AA8642">
        <v>0</v>
      </c>
      <c r="AB8642">
        <v>0</v>
      </c>
      <c r="AC8642">
        <v>0</v>
      </c>
      <c r="AD8642">
        <v>0</v>
      </c>
      <c r="AE8642">
        <v>3.5958023039042732</v>
      </c>
    </row>
    <row r="8643" spans="1:31" x14ac:dyDescent="0.25">
      <c r="A8643">
        <v>1737103</v>
      </c>
      <c r="B8643">
        <v>1</v>
      </c>
      <c r="C8643" t="s">
        <v>80</v>
      </c>
      <c r="D8643" t="s">
        <v>97</v>
      </c>
      <c r="E8643" t="s">
        <v>160</v>
      </c>
      <c r="F8643" t="s">
        <v>24585</v>
      </c>
      <c r="G8643" t="s">
        <v>326</v>
      </c>
      <c r="H8643" t="s">
        <v>134</v>
      </c>
      <c r="I8643" t="s">
        <v>135</v>
      </c>
      <c r="J8643" t="s">
        <v>136</v>
      </c>
      <c r="K8643" t="s">
        <v>137</v>
      </c>
      <c r="L8643" t="s">
        <v>24586</v>
      </c>
      <c r="M8643" t="s">
        <v>24587</v>
      </c>
      <c r="N8643">
        <v>0.94138888799999998</v>
      </c>
      <c r="O8643">
        <v>0</v>
      </c>
      <c r="P8643">
        <v>30</v>
      </c>
      <c r="Q8643">
        <v>0</v>
      </c>
      <c r="R8643">
        <v>11</v>
      </c>
      <c r="S8643">
        <v>0</v>
      </c>
      <c r="T8643">
        <v>5</v>
      </c>
      <c r="U8643">
        <v>0</v>
      </c>
      <c r="V8643">
        <v>0</v>
      </c>
      <c r="W8643">
        <v>0</v>
      </c>
      <c r="X8643">
        <v>8.2272356396555821</v>
      </c>
      <c r="Y8643">
        <v>0</v>
      </c>
      <c r="Z8643">
        <v>8.3078624172546753</v>
      </c>
      <c r="AA8643">
        <v>0</v>
      </c>
      <c r="AB8643">
        <v>7.2694559810763391</v>
      </c>
      <c r="AC8643">
        <v>0</v>
      </c>
      <c r="AD8643">
        <v>0</v>
      </c>
      <c r="AE8643">
        <v>23.804554037986598</v>
      </c>
    </row>
    <row r="8644" spans="1:31" x14ac:dyDescent="0.25">
      <c r="A8644">
        <v>1737140</v>
      </c>
      <c r="B8644">
        <v>1</v>
      </c>
      <c r="C8644" t="s">
        <v>80</v>
      </c>
      <c r="D8644" t="s">
        <v>103</v>
      </c>
      <c r="E8644" t="s">
        <v>131</v>
      </c>
      <c r="F8644" t="s">
        <v>24588</v>
      </c>
      <c r="G8644" t="s">
        <v>133</v>
      </c>
      <c r="H8644" t="s">
        <v>134</v>
      </c>
      <c r="I8644" t="s">
        <v>135</v>
      </c>
      <c r="J8644" t="s">
        <v>136</v>
      </c>
      <c r="K8644" t="s">
        <v>137</v>
      </c>
      <c r="L8644" t="s">
        <v>24589</v>
      </c>
      <c r="M8644" t="s">
        <v>24590</v>
      </c>
      <c r="N8644">
        <v>1.2722222219999999</v>
      </c>
      <c r="O8644">
        <v>0</v>
      </c>
      <c r="P8644">
        <v>1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0.28911758558350004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0.28911758558350004</v>
      </c>
    </row>
    <row r="8645" spans="1:31" x14ac:dyDescent="0.25">
      <c r="A8645">
        <v>1736997</v>
      </c>
      <c r="B8645">
        <v>1</v>
      </c>
      <c r="C8645" t="s">
        <v>80</v>
      </c>
      <c r="D8645" t="s">
        <v>101</v>
      </c>
      <c r="E8645" t="s">
        <v>131</v>
      </c>
      <c r="F8645" t="s">
        <v>8644</v>
      </c>
      <c r="G8645" t="s">
        <v>133</v>
      </c>
      <c r="H8645" t="s">
        <v>134</v>
      </c>
      <c r="I8645" t="s">
        <v>135</v>
      </c>
      <c r="J8645" t="s">
        <v>136</v>
      </c>
      <c r="K8645" t="s">
        <v>137</v>
      </c>
      <c r="L8645" t="s">
        <v>24591</v>
      </c>
      <c r="M8645" t="s">
        <v>24592</v>
      </c>
      <c r="N8645">
        <v>2.0361111109999999</v>
      </c>
      <c r="O8645">
        <v>0</v>
      </c>
      <c r="P8645">
        <v>1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0.87369550704160015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0.87369550704160015</v>
      </c>
    </row>
    <row r="8646" spans="1:31" x14ac:dyDescent="0.25">
      <c r="A8646">
        <v>1737206</v>
      </c>
      <c r="B8646">
        <v>1</v>
      </c>
      <c r="C8646" t="s">
        <v>81</v>
      </c>
      <c r="D8646" t="s">
        <v>120</v>
      </c>
      <c r="E8646" t="s">
        <v>160</v>
      </c>
      <c r="F8646" t="s">
        <v>24593</v>
      </c>
      <c r="G8646" t="s">
        <v>162</v>
      </c>
      <c r="H8646" t="s">
        <v>134</v>
      </c>
      <c r="I8646" t="s">
        <v>135</v>
      </c>
      <c r="J8646" t="s">
        <v>136</v>
      </c>
      <c r="K8646" t="s">
        <v>137</v>
      </c>
      <c r="L8646" t="s">
        <v>24594</v>
      </c>
      <c r="M8646" t="s">
        <v>24595</v>
      </c>
      <c r="N8646">
        <v>3.3538888880000002</v>
      </c>
      <c r="O8646">
        <v>0</v>
      </c>
      <c r="P8646">
        <v>32</v>
      </c>
      <c r="Q8646">
        <v>0</v>
      </c>
      <c r="R8646">
        <v>1</v>
      </c>
      <c r="S8646">
        <v>0</v>
      </c>
      <c r="T8646">
        <v>1</v>
      </c>
      <c r="U8646">
        <v>0</v>
      </c>
      <c r="V8646">
        <v>1</v>
      </c>
      <c r="W8646">
        <v>0</v>
      </c>
      <c r="X8646">
        <v>54.218944255124924</v>
      </c>
      <c r="Y8646">
        <v>0</v>
      </c>
      <c r="Z8646">
        <v>1.9852328645802222</v>
      </c>
      <c r="AA8646">
        <v>0</v>
      </c>
      <c r="AB8646">
        <v>7.5334774732642984</v>
      </c>
      <c r="AC8646">
        <v>0</v>
      </c>
      <c r="AD8646">
        <v>2.0757763793920692</v>
      </c>
      <c r="AE8646">
        <v>65.813430972361516</v>
      </c>
    </row>
    <row r="8647" spans="1:31" x14ac:dyDescent="0.25">
      <c r="A8647">
        <v>1737106</v>
      </c>
      <c r="B8647">
        <v>1</v>
      </c>
      <c r="C8647" t="s">
        <v>81</v>
      </c>
      <c r="D8647" t="s">
        <v>118</v>
      </c>
      <c r="E8647" t="s">
        <v>131</v>
      </c>
      <c r="F8647" t="s">
        <v>229</v>
      </c>
      <c r="G8647" t="s">
        <v>133</v>
      </c>
      <c r="H8647" t="s">
        <v>134</v>
      </c>
      <c r="I8647" t="s">
        <v>135</v>
      </c>
      <c r="J8647" t="s">
        <v>136</v>
      </c>
      <c r="K8647" t="s">
        <v>137</v>
      </c>
      <c r="L8647" t="s">
        <v>24596</v>
      </c>
      <c r="M8647" t="s">
        <v>24597</v>
      </c>
      <c r="N8647">
        <v>3.1922222219999998</v>
      </c>
      <c r="O8647">
        <v>0</v>
      </c>
      <c r="P8647">
        <v>0</v>
      </c>
      <c r="Q8647">
        <v>0</v>
      </c>
      <c r="R8647">
        <v>1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0.14045711295081667</v>
      </c>
      <c r="AA8647">
        <v>0</v>
      </c>
      <c r="AB8647">
        <v>0</v>
      </c>
      <c r="AC8647">
        <v>0</v>
      </c>
      <c r="AD8647">
        <v>0</v>
      </c>
      <c r="AE8647">
        <v>0.14045711295081667</v>
      </c>
    </row>
    <row r="8648" spans="1:31" x14ac:dyDescent="0.25">
      <c r="A8648">
        <v>1736914</v>
      </c>
      <c r="B8648">
        <v>1</v>
      </c>
      <c r="C8648" t="s">
        <v>80</v>
      </c>
      <c r="D8648" t="s">
        <v>83</v>
      </c>
      <c r="E8648" t="s">
        <v>131</v>
      </c>
      <c r="F8648" t="s">
        <v>24598</v>
      </c>
      <c r="G8648" t="s">
        <v>133</v>
      </c>
      <c r="H8648" t="s">
        <v>134</v>
      </c>
      <c r="I8648" t="s">
        <v>135</v>
      </c>
      <c r="J8648" t="s">
        <v>136</v>
      </c>
      <c r="K8648" t="s">
        <v>137</v>
      </c>
      <c r="L8648" t="s">
        <v>24599</v>
      </c>
      <c r="M8648" t="s">
        <v>24600</v>
      </c>
      <c r="N8648">
        <v>1.873888888</v>
      </c>
      <c r="O8648">
        <v>0</v>
      </c>
      <c r="P8648">
        <v>1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0.41740082629022224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0.41740082629022224</v>
      </c>
    </row>
    <row r="8649" spans="1:31" x14ac:dyDescent="0.25">
      <c r="A8649">
        <v>1737183</v>
      </c>
      <c r="B8649">
        <v>1</v>
      </c>
      <c r="C8649" t="s">
        <v>81</v>
      </c>
      <c r="D8649" t="s">
        <v>112</v>
      </c>
      <c r="E8649" t="s">
        <v>171</v>
      </c>
      <c r="F8649" t="s">
        <v>24601</v>
      </c>
      <c r="G8649" t="s">
        <v>316</v>
      </c>
      <c r="H8649" t="s">
        <v>143</v>
      </c>
      <c r="I8649" t="s">
        <v>135</v>
      </c>
      <c r="J8649" t="s">
        <v>136</v>
      </c>
      <c r="K8649" t="s">
        <v>153</v>
      </c>
      <c r="L8649" t="s">
        <v>24602</v>
      </c>
      <c r="M8649" t="s">
        <v>24603</v>
      </c>
      <c r="N8649">
        <v>5.3802777000000003E-2</v>
      </c>
      <c r="O8649">
        <v>0</v>
      </c>
      <c r="P8649">
        <v>3944</v>
      </c>
      <c r="Q8649">
        <v>0</v>
      </c>
      <c r="R8649">
        <v>109</v>
      </c>
      <c r="S8649">
        <v>59</v>
      </c>
      <c r="T8649">
        <v>839</v>
      </c>
      <c r="U8649">
        <v>9</v>
      </c>
      <c r="V8649">
        <v>14</v>
      </c>
      <c r="W8649">
        <v>0</v>
      </c>
      <c r="X8649">
        <v>37.76979140634932</v>
      </c>
      <c r="Y8649">
        <v>0</v>
      </c>
      <c r="Z8649">
        <v>1.0472172075559576</v>
      </c>
      <c r="AA8649">
        <v>9.5232613852452062</v>
      </c>
      <c r="AB8649">
        <v>30.846587888858487</v>
      </c>
      <c r="AC8649">
        <v>21.587348307514844</v>
      </c>
      <c r="AD8649">
        <v>15.733360037462761</v>
      </c>
      <c r="AE8649">
        <v>116.50756623298658</v>
      </c>
    </row>
    <row r="8650" spans="1:31" x14ac:dyDescent="0.25">
      <c r="A8650">
        <v>1736937</v>
      </c>
      <c r="B8650">
        <v>1</v>
      </c>
      <c r="C8650" t="s">
        <v>81</v>
      </c>
      <c r="D8650" t="s">
        <v>117</v>
      </c>
      <c r="E8650" t="s">
        <v>171</v>
      </c>
      <c r="F8650" t="s">
        <v>24604</v>
      </c>
      <c r="G8650" t="s">
        <v>173</v>
      </c>
      <c r="H8650" t="s">
        <v>143</v>
      </c>
      <c r="I8650" t="s">
        <v>135</v>
      </c>
      <c r="J8650" t="s">
        <v>136</v>
      </c>
      <c r="K8650" t="s">
        <v>153</v>
      </c>
      <c r="L8650" t="s">
        <v>24605</v>
      </c>
      <c r="M8650" t="s">
        <v>24606</v>
      </c>
      <c r="N8650">
        <v>0.36416666600000003</v>
      </c>
      <c r="O8650">
        <v>0</v>
      </c>
      <c r="P8650">
        <v>154</v>
      </c>
      <c r="Q8650">
        <v>0</v>
      </c>
      <c r="R8650">
        <v>43</v>
      </c>
      <c r="S8650">
        <v>3</v>
      </c>
      <c r="T8650">
        <v>25</v>
      </c>
      <c r="U8650">
        <v>0</v>
      </c>
      <c r="V8650">
        <v>0</v>
      </c>
      <c r="W8650">
        <v>0</v>
      </c>
      <c r="X8650">
        <v>9.2261037520018725</v>
      </c>
      <c r="Y8650">
        <v>0</v>
      </c>
      <c r="Z8650">
        <v>2.4965839688538187</v>
      </c>
      <c r="AA8650">
        <v>5.7305585563068533</v>
      </c>
      <c r="AB8650">
        <v>8.3208927090465501</v>
      </c>
      <c r="AC8650">
        <v>0</v>
      </c>
      <c r="AD8650">
        <v>0</v>
      </c>
      <c r="AE8650">
        <v>25.774138986209095</v>
      </c>
    </row>
    <row r="8651" spans="1:31" x14ac:dyDescent="0.25">
      <c r="A8651">
        <v>1737020</v>
      </c>
      <c r="B8651">
        <v>1</v>
      </c>
      <c r="C8651" t="s">
        <v>80</v>
      </c>
      <c r="D8651" t="s">
        <v>83</v>
      </c>
      <c r="E8651" t="s">
        <v>160</v>
      </c>
      <c r="F8651" t="s">
        <v>24607</v>
      </c>
      <c r="G8651" t="s">
        <v>269</v>
      </c>
      <c r="H8651" t="s">
        <v>134</v>
      </c>
      <c r="I8651" t="s">
        <v>135</v>
      </c>
      <c r="J8651" t="s">
        <v>136</v>
      </c>
      <c r="K8651" t="s">
        <v>137</v>
      </c>
      <c r="L8651" t="s">
        <v>24608</v>
      </c>
      <c r="M8651" t="s">
        <v>24609</v>
      </c>
      <c r="N8651">
        <v>0.38555555499999999</v>
      </c>
      <c r="O8651">
        <v>0</v>
      </c>
      <c r="P8651">
        <v>151</v>
      </c>
      <c r="Q8651">
        <v>0</v>
      </c>
      <c r="R8651">
        <v>0</v>
      </c>
      <c r="S8651">
        <v>0</v>
      </c>
      <c r="T8651">
        <v>41</v>
      </c>
      <c r="U8651">
        <v>0</v>
      </c>
      <c r="V8651">
        <v>0</v>
      </c>
      <c r="W8651">
        <v>0</v>
      </c>
      <c r="X8651">
        <v>20.462136666799186</v>
      </c>
      <c r="Y8651">
        <v>0</v>
      </c>
      <c r="Z8651">
        <v>0</v>
      </c>
      <c r="AA8651">
        <v>0</v>
      </c>
      <c r="AB8651">
        <v>8.3058802189835461</v>
      </c>
      <c r="AC8651">
        <v>0</v>
      </c>
      <c r="AD8651">
        <v>0</v>
      </c>
      <c r="AE8651">
        <v>28.768016885782732</v>
      </c>
    </row>
    <row r="8652" spans="1:31" x14ac:dyDescent="0.25">
      <c r="A8652">
        <v>1736874</v>
      </c>
      <c r="B8652">
        <v>1</v>
      </c>
      <c r="C8652" t="s">
        <v>80</v>
      </c>
      <c r="D8652" t="s">
        <v>92</v>
      </c>
      <c r="E8652" t="s">
        <v>160</v>
      </c>
      <c r="F8652" t="s">
        <v>24610</v>
      </c>
      <c r="G8652" t="s">
        <v>259</v>
      </c>
      <c r="H8652" t="s">
        <v>134</v>
      </c>
      <c r="I8652" t="s">
        <v>135</v>
      </c>
      <c r="J8652" t="s">
        <v>136</v>
      </c>
      <c r="K8652" t="s">
        <v>137</v>
      </c>
      <c r="L8652" t="s">
        <v>24611</v>
      </c>
      <c r="M8652" t="s">
        <v>24612</v>
      </c>
      <c r="N8652">
        <v>2.1033333330000001</v>
      </c>
      <c r="O8652">
        <v>0</v>
      </c>
      <c r="P8652">
        <v>76</v>
      </c>
      <c r="Q8652">
        <v>0</v>
      </c>
      <c r="R8652">
        <v>0</v>
      </c>
      <c r="S8652">
        <v>0</v>
      </c>
      <c r="T8652">
        <v>3</v>
      </c>
      <c r="U8652">
        <v>0</v>
      </c>
      <c r="V8652">
        <v>0</v>
      </c>
      <c r="W8652">
        <v>0</v>
      </c>
      <c r="X8652">
        <v>25.557608254013125</v>
      </c>
      <c r="Y8652">
        <v>0</v>
      </c>
      <c r="Z8652">
        <v>0</v>
      </c>
      <c r="AA8652">
        <v>0</v>
      </c>
      <c r="AB8652">
        <v>2.8351034671884152</v>
      </c>
      <c r="AC8652">
        <v>0</v>
      </c>
      <c r="AD8652">
        <v>0</v>
      </c>
      <c r="AE8652">
        <v>28.39271172120154</v>
      </c>
    </row>
    <row r="8653" spans="1:31" x14ac:dyDescent="0.25">
      <c r="A8653">
        <v>1736828</v>
      </c>
      <c r="B8653">
        <v>1</v>
      </c>
      <c r="C8653" t="s">
        <v>80</v>
      </c>
      <c r="D8653" t="s">
        <v>104</v>
      </c>
      <c r="E8653" t="s">
        <v>171</v>
      </c>
      <c r="F8653" t="s">
        <v>24613</v>
      </c>
      <c r="G8653" t="s">
        <v>295</v>
      </c>
      <c r="H8653" t="s">
        <v>143</v>
      </c>
      <c r="I8653" t="s">
        <v>135</v>
      </c>
      <c r="J8653" t="s">
        <v>136</v>
      </c>
      <c r="K8653" t="s">
        <v>137</v>
      </c>
      <c r="L8653" t="s">
        <v>24614</v>
      </c>
      <c r="M8653" t="s">
        <v>24615</v>
      </c>
      <c r="N8653">
        <v>1.003055555</v>
      </c>
      <c r="O8653">
        <v>0</v>
      </c>
      <c r="P8653">
        <v>150</v>
      </c>
      <c r="Q8653">
        <v>0</v>
      </c>
      <c r="R8653">
        <v>4</v>
      </c>
      <c r="S8653">
        <v>0</v>
      </c>
      <c r="T8653">
        <v>15</v>
      </c>
      <c r="U8653">
        <v>0</v>
      </c>
      <c r="V8653">
        <v>0</v>
      </c>
      <c r="W8653">
        <v>0</v>
      </c>
      <c r="X8653">
        <v>40.372894284560637</v>
      </c>
      <c r="Y8653">
        <v>0</v>
      </c>
      <c r="Z8653">
        <v>0.63843857764650669</v>
      </c>
      <c r="AA8653">
        <v>0</v>
      </c>
      <c r="AB8653">
        <v>8.7218347693987681</v>
      </c>
      <c r="AC8653">
        <v>0</v>
      </c>
      <c r="AD8653">
        <v>0</v>
      </c>
      <c r="AE8653">
        <v>49.733167631605909</v>
      </c>
    </row>
    <row r="8654" spans="1:31" x14ac:dyDescent="0.25">
      <c r="A8654">
        <v>1737269</v>
      </c>
      <c r="B8654">
        <v>1</v>
      </c>
      <c r="C8654" t="s">
        <v>81</v>
      </c>
      <c r="D8654" t="s">
        <v>112</v>
      </c>
      <c r="E8654" t="s">
        <v>160</v>
      </c>
      <c r="F8654" t="s">
        <v>24616</v>
      </c>
      <c r="G8654" t="s">
        <v>1006</v>
      </c>
      <c r="H8654" t="s">
        <v>134</v>
      </c>
      <c r="I8654" t="s">
        <v>135</v>
      </c>
      <c r="J8654" t="s">
        <v>136</v>
      </c>
      <c r="K8654" t="s">
        <v>137</v>
      </c>
      <c r="L8654" t="s">
        <v>24617</v>
      </c>
      <c r="M8654" t="s">
        <v>24618</v>
      </c>
      <c r="N8654">
        <v>3.4436111110000001</v>
      </c>
      <c r="O8654">
        <v>0</v>
      </c>
      <c r="P8654">
        <v>17</v>
      </c>
      <c r="Q8654">
        <v>0</v>
      </c>
      <c r="R8654">
        <v>19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8.9901480120300192</v>
      </c>
      <c r="Y8654">
        <v>0</v>
      </c>
      <c r="Z8654">
        <v>1.5551383125522649</v>
      </c>
      <c r="AA8654">
        <v>0</v>
      </c>
      <c r="AB8654">
        <v>0</v>
      </c>
      <c r="AC8654">
        <v>0</v>
      </c>
      <c r="AD8654">
        <v>0</v>
      </c>
      <c r="AE8654">
        <v>10.545286324582284</v>
      </c>
    </row>
    <row r="8655" spans="1:31" x14ac:dyDescent="0.25">
      <c r="A8655">
        <v>1736980</v>
      </c>
      <c r="B8655">
        <v>1</v>
      </c>
      <c r="C8655" t="s">
        <v>80</v>
      </c>
      <c r="D8655" t="s">
        <v>91</v>
      </c>
      <c r="E8655" t="s">
        <v>171</v>
      </c>
      <c r="F8655" t="s">
        <v>24619</v>
      </c>
      <c r="G8655" t="s">
        <v>152</v>
      </c>
      <c r="H8655" t="s">
        <v>143</v>
      </c>
      <c r="I8655" t="s">
        <v>135</v>
      </c>
      <c r="J8655" t="s">
        <v>136</v>
      </c>
      <c r="K8655" t="s">
        <v>153</v>
      </c>
      <c r="L8655" t="s">
        <v>24620</v>
      </c>
      <c r="M8655" t="s">
        <v>24621</v>
      </c>
      <c r="N8655">
        <v>0.76501194400000005</v>
      </c>
      <c r="O8655">
        <v>0</v>
      </c>
      <c r="P8655">
        <v>331</v>
      </c>
      <c r="Q8655">
        <v>0</v>
      </c>
      <c r="R8655">
        <v>0</v>
      </c>
      <c r="S8655">
        <v>0</v>
      </c>
      <c r="T8655">
        <v>7</v>
      </c>
      <c r="U8655">
        <v>0</v>
      </c>
      <c r="V8655">
        <v>0</v>
      </c>
      <c r="W8655">
        <v>0</v>
      </c>
      <c r="X8655">
        <v>63.778482924877849</v>
      </c>
      <c r="Y8655">
        <v>0</v>
      </c>
      <c r="Z8655">
        <v>0</v>
      </c>
      <c r="AA8655">
        <v>0</v>
      </c>
      <c r="AB8655">
        <v>19.502164887745753</v>
      </c>
      <c r="AC8655">
        <v>0</v>
      </c>
      <c r="AD8655">
        <v>0</v>
      </c>
      <c r="AE8655">
        <v>83.280647812623599</v>
      </c>
    </row>
    <row r="8656" spans="1:31" x14ac:dyDescent="0.25">
      <c r="A8656">
        <v>1737312</v>
      </c>
      <c r="B8656">
        <v>1</v>
      </c>
      <c r="C8656" t="s">
        <v>81</v>
      </c>
      <c r="D8656" t="s">
        <v>118</v>
      </c>
      <c r="E8656" t="s">
        <v>150</v>
      </c>
      <c r="F8656" t="s">
        <v>24622</v>
      </c>
      <c r="G8656" t="s">
        <v>186</v>
      </c>
      <c r="H8656" t="s">
        <v>134</v>
      </c>
      <c r="I8656" t="s">
        <v>135</v>
      </c>
      <c r="J8656" t="s">
        <v>136</v>
      </c>
      <c r="K8656" t="s">
        <v>137</v>
      </c>
      <c r="L8656" t="s">
        <v>24623</v>
      </c>
      <c r="M8656" t="s">
        <v>24624</v>
      </c>
      <c r="N8656">
        <v>1.141388888</v>
      </c>
      <c r="O8656">
        <v>0</v>
      </c>
      <c r="P8656">
        <v>0</v>
      </c>
      <c r="Q8656">
        <v>0</v>
      </c>
      <c r="R8656">
        <v>4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2.4224314218438368</v>
      </c>
      <c r="AA8656">
        <v>0</v>
      </c>
      <c r="AB8656">
        <v>0</v>
      </c>
      <c r="AC8656">
        <v>0</v>
      </c>
      <c r="AD8656">
        <v>0</v>
      </c>
      <c r="AE8656">
        <v>2.4224314218438368</v>
      </c>
    </row>
    <row r="8657" spans="1:31" x14ac:dyDescent="0.25">
      <c r="A8657">
        <v>1737292</v>
      </c>
      <c r="B8657">
        <v>1</v>
      </c>
      <c r="C8657" t="s">
        <v>80</v>
      </c>
      <c r="D8657" t="s">
        <v>102</v>
      </c>
      <c r="E8657" t="s">
        <v>171</v>
      </c>
      <c r="F8657" t="s">
        <v>20804</v>
      </c>
      <c r="G8657" t="s">
        <v>295</v>
      </c>
      <c r="H8657" t="s">
        <v>143</v>
      </c>
      <c r="I8657" t="s">
        <v>135</v>
      </c>
      <c r="J8657" t="s">
        <v>136</v>
      </c>
      <c r="K8657" t="s">
        <v>137</v>
      </c>
      <c r="L8657" t="s">
        <v>24625</v>
      </c>
      <c r="M8657" t="s">
        <v>24626</v>
      </c>
      <c r="N8657">
        <v>2.0608333330000002</v>
      </c>
      <c r="O8657">
        <v>0</v>
      </c>
      <c r="P8657">
        <v>121</v>
      </c>
      <c r="Q8657">
        <v>0</v>
      </c>
      <c r="R8657">
        <v>5</v>
      </c>
      <c r="S8657">
        <v>0</v>
      </c>
      <c r="T8657">
        <v>13</v>
      </c>
      <c r="U8657">
        <v>0</v>
      </c>
      <c r="V8657">
        <v>0</v>
      </c>
      <c r="W8657">
        <v>0</v>
      </c>
      <c r="X8657">
        <v>57.6691502839832</v>
      </c>
      <c r="Y8657">
        <v>0</v>
      </c>
      <c r="Z8657">
        <v>1.6086835270174782</v>
      </c>
      <c r="AA8657">
        <v>0</v>
      </c>
      <c r="AB8657">
        <v>59.53146475958922</v>
      </c>
      <c r="AC8657">
        <v>0</v>
      </c>
      <c r="AD8657">
        <v>0</v>
      </c>
      <c r="AE8657">
        <v>118.8092985705899</v>
      </c>
    </row>
    <row r="8658" spans="1:31" x14ac:dyDescent="0.25">
      <c r="A8658">
        <v>1736808</v>
      </c>
      <c r="B8658">
        <v>1</v>
      </c>
      <c r="C8658" t="s">
        <v>80</v>
      </c>
      <c r="D8658" t="s">
        <v>94</v>
      </c>
      <c r="E8658" t="s">
        <v>441</v>
      </c>
      <c r="F8658" t="s">
        <v>22091</v>
      </c>
      <c r="G8658" t="s">
        <v>162</v>
      </c>
      <c r="H8658" t="s">
        <v>134</v>
      </c>
      <c r="I8658" t="s">
        <v>135</v>
      </c>
      <c r="J8658" t="s">
        <v>136</v>
      </c>
      <c r="K8658" t="s">
        <v>137</v>
      </c>
      <c r="L8658" t="s">
        <v>24627</v>
      </c>
      <c r="M8658" t="s">
        <v>24628</v>
      </c>
      <c r="N8658">
        <v>1.231944444</v>
      </c>
      <c r="O8658">
        <v>0</v>
      </c>
      <c r="P8658">
        <v>118</v>
      </c>
      <c r="Q8658">
        <v>0</v>
      </c>
      <c r="R8658">
        <v>0</v>
      </c>
      <c r="S8658">
        <v>0</v>
      </c>
      <c r="T8658">
        <v>19</v>
      </c>
      <c r="U8658">
        <v>0</v>
      </c>
      <c r="V8658">
        <v>0</v>
      </c>
      <c r="W8658">
        <v>0</v>
      </c>
      <c r="X8658">
        <v>44.995780641415827</v>
      </c>
      <c r="Y8658">
        <v>0</v>
      </c>
      <c r="Z8658">
        <v>0</v>
      </c>
      <c r="AA8658">
        <v>0</v>
      </c>
      <c r="AB8658">
        <v>22.814548888978042</v>
      </c>
      <c r="AC8658">
        <v>0</v>
      </c>
      <c r="AD8658">
        <v>0</v>
      </c>
      <c r="AE8658">
        <v>67.810329530393872</v>
      </c>
    </row>
    <row r="8659" spans="1:31" x14ac:dyDescent="0.25">
      <c r="A8659">
        <v>1737100</v>
      </c>
      <c r="B8659">
        <v>1</v>
      </c>
      <c r="C8659" t="s">
        <v>80</v>
      </c>
      <c r="D8659" t="s">
        <v>95</v>
      </c>
      <c r="E8659" t="s">
        <v>314</v>
      </c>
      <c r="F8659" t="s">
        <v>24629</v>
      </c>
      <c r="G8659" t="s">
        <v>147</v>
      </c>
      <c r="H8659" t="s">
        <v>143</v>
      </c>
      <c r="I8659" t="s">
        <v>135</v>
      </c>
      <c r="J8659" t="s">
        <v>136</v>
      </c>
      <c r="K8659" t="s">
        <v>137</v>
      </c>
      <c r="L8659" t="s">
        <v>24630</v>
      </c>
      <c r="M8659" t="s">
        <v>24631</v>
      </c>
      <c r="N8659">
        <v>0.36972222199999999</v>
      </c>
      <c r="O8659">
        <v>1</v>
      </c>
      <c r="P8659">
        <v>437</v>
      </c>
      <c r="Q8659">
        <v>0</v>
      </c>
      <c r="R8659">
        <v>1</v>
      </c>
      <c r="S8659">
        <v>17</v>
      </c>
      <c r="T8659">
        <v>33</v>
      </c>
      <c r="U8659">
        <v>5</v>
      </c>
      <c r="V8659">
        <v>0</v>
      </c>
      <c r="W8659">
        <v>8.3400261288722216E-2</v>
      </c>
      <c r="X8659">
        <v>30.643871087914697</v>
      </c>
      <c r="Y8659">
        <v>0</v>
      </c>
      <c r="Z8659">
        <v>0.20796373915249999</v>
      </c>
      <c r="AA8659">
        <v>95.768668266058441</v>
      </c>
      <c r="AB8659">
        <v>14.999389711561397</v>
      </c>
      <c r="AC8659">
        <v>157.29673906887555</v>
      </c>
      <c r="AD8659">
        <v>0</v>
      </c>
      <c r="AE8659">
        <v>299.00003213485132</v>
      </c>
    </row>
    <row r="8660" spans="1:31" x14ac:dyDescent="0.25">
      <c r="A8660">
        <v>1736851</v>
      </c>
      <c r="B8660">
        <v>1</v>
      </c>
      <c r="C8660" t="s">
        <v>80</v>
      </c>
      <c r="D8660" t="s">
        <v>86</v>
      </c>
      <c r="E8660" t="s">
        <v>150</v>
      </c>
      <c r="F8660" t="s">
        <v>24632</v>
      </c>
      <c r="G8660" t="s">
        <v>173</v>
      </c>
      <c r="H8660" t="s">
        <v>134</v>
      </c>
      <c r="I8660" t="s">
        <v>135</v>
      </c>
      <c r="J8660" t="s">
        <v>136</v>
      </c>
      <c r="K8660" t="s">
        <v>153</v>
      </c>
      <c r="L8660" t="s">
        <v>24633</v>
      </c>
      <c r="M8660" t="s">
        <v>24634</v>
      </c>
      <c r="N8660">
        <v>1.9599388879999999</v>
      </c>
      <c r="O8660">
        <v>0</v>
      </c>
      <c r="P8660">
        <v>439</v>
      </c>
      <c r="Q8660">
        <v>0</v>
      </c>
      <c r="R8660">
        <v>0</v>
      </c>
      <c r="S8660">
        <v>0</v>
      </c>
      <c r="T8660">
        <v>20</v>
      </c>
      <c r="U8660">
        <v>0</v>
      </c>
      <c r="V8660">
        <v>0</v>
      </c>
      <c r="W8660">
        <v>0</v>
      </c>
      <c r="X8660">
        <v>219.80070613713752</v>
      </c>
      <c r="Y8660">
        <v>0</v>
      </c>
      <c r="Z8660">
        <v>0</v>
      </c>
      <c r="AA8660">
        <v>0</v>
      </c>
      <c r="AB8660">
        <v>61.920543970471371</v>
      </c>
      <c r="AC8660">
        <v>0</v>
      </c>
      <c r="AD8660">
        <v>0</v>
      </c>
      <c r="AE8660">
        <v>281.72125010760891</v>
      </c>
    </row>
    <row r="8661" spans="1:31" x14ac:dyDescent="0.25">
      <c r="A8661">
        <v>1736800</v>
      </c>
      <c r="B8661">
        <v>1</v>
      </c>
      <c r="C8661" t="s">
        <v>80</v>
      </c>
      <c r="D8661" t="s">
        <v>108</v>
      </c>
      <c r="E8661" t="s">
        <v>160</v>
      </c>
      <c r="F8661" t="s">
        <v>482</v>
      </c>
      <c r="G8661" t="s">
        <v>3106</v>
      </c>
      <c r="H8661" t="s">
        <v>134</v>
      </c>
      <c r="I8661" t="s">
        <v>135</v>
      </c>
      <c r="J8661" t="s">
        <v>136</v>
      </c>
      <c r="K8661" t="s">
        <v>137</v>
      </c>
      <c r="L8661" t="s">
        <v>24635</v>
      </c>
      <c r="M8661" t="s">
        <v>24636</v>
      </c>
      <c r="N8661">
        <v>5.8705555550000001</v>
      </c>
      <c r="O8661">
        <v>0</v>
      </c>
      <c r="P8661">
        <v>15</v>
      </c>
      <c r="Q8661">
        <v>0</v>
      </c>
      <c r="R8661">
        <v>3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13.821753416398204</v>
      </c>
      <c r="Y8661">
        <v>0</v>
      </c>
      <c r="Z8661">
        <v>4.2615983760153339E-2</v>
      </c>
      <c r="AA8661">
        <v>0</v>
      </c>
      <c r="AB8661">
        <v>0</v>
      </c>
      <c r="AC8661">
        <v>0</v>
      </c>
      <c r="AD8661">
        <v>0</v>
      </c>
      <c r="AE8661">
        <v>13.864369400158358</v>
      </c>
    </row>
    <row r="8662" spans="1:31" x14ac:dyDescent="0.25">
      <c r="A8662">
        <v>1736940</v>
      </c>
      <c r="B8662">
        <v>1</v>
      </c>
      <c r="C8662" t="s">
        <v>80</v>
      </c>
      <c r="D8662" t="s">
        <v>90</v>
      </c>
      <c r="E8662" t="s">
        <v>160</v>
      </c>
      <c r="F8662" t="s">
        <v>20021</v>
      </c>
      <c r="G8662" t="s">
        <v>162</v>
      </c>
      <c r="H8662" t="s">
        <v>134</v>
      </c>
      <c r="I8662" t="s">
        <v>135</v>
      </c>
      <c r="J8662" t="s">
        <v>136</v>
      </c>
      <c r="K8662" t="s">
        <v>137</v>
      </c>
      <c r="L8662" t="s">
        <v>24637</v>
      </c>
      <c r="M8662" t="s">
        <v>24638</v>
      </c>
      <c r="N8662">
        <v>1.438055555</v>
      </c>
      <c r="O8662">
        <v>0</v>
      </c>
      <c r="P8662">
        <v>1</v>
      </c>
      <c r="Q8662">
        <v>0</v>
      </c>
      <c r="R8662">
        <v>0</v>
      </c>
      <c r="S8662">
        <v>0</v>
      </c>
      <c r="T8662">
        <v>47</v>
      </c>
      <c r="U8662">
        <v>0</v>
      </c>
      <c r="V8662">
        <v>3</v>
      </c>
      <c r="W8662">
        <v>0</v>
      </c>
      <c r="X8662">
        <v>0.35385442669361111</v>
      </c>
      <c r="Y8662">
        <v>0</v>
      </c>
      <c r="Z8662">
        <v>0</v>
      </c>
      <c r="AA8662">
        <v>0</v>
      </c>
      <c r="AB8662">
        <v>68.37971493896687</v>
      </c>
      <c r="AC8662">
        <v>0</v>
      </c>
      <c r="AD8662">
        <v>55.567544861765043</v>
      </c>
      <c r="AE8662">
        <v>124.30111422742553</v>
      </c>
    </row>
    <row r="8663" spans="1:31" x14ac:dyDescent="0.25">
      <c r="A8663">
        <v>1737009</v>
      </c>
      <c r="B8663">
        <v>1</v>
      </c>
      <c r="C8663" t="s">
        <v>81</v>
      </c>
      <c r="D8663" t="s">
        <v>122</v>
      </c>
      <c r="E8663" t="s">
        <v>140</v>
      </c>
      <c r="F8663" t="s">
        <v>24639</v>
      </c>
      <c r="G8663" t="s">
        <v>147</v>
      </c>
      <c r="H8663" t="s">
        <v>143</v>
      </c>
      <c r="I8663" t="s">
        <v>135</v>
      </c>
      <c r="J8663" t="s">
        <v>136</v>
      </c>
      <c r="K8663" t="s">
        <v>137</v>
      </c>
      <c r="L8663" t="s">
        <v>24640</v>
      </c>
      <c r="M8663" t="s">
        <v>24641</v>
      </c>
      <c r="N8663">
        <v>0.96861111099999997</v>
      </c>
      <c r="O8663">
        <v>5</v>
      </c>
      <c r="P8663">
        <v>3640</v>
      </c>
      <c r="Q8663">
        <v>65</v>
      </c>
      <c r="R8663">
        <v>132</v>
      </c>
      <c r="S8663">
        <v>40</v>
      </c>
      <c r="T8663">
        <v>322</v>
      </c>
      <c r="U8663">
        <v>3</v>
      </c>
      <c r="V8663">
        <v>1</v>
      </c>
      <c r="W8663">
        <v>1.6167005959775673</v>
      </c>
      <c r="X8663">
        <v>453.27544339568726</v>
      </c>
      <c r="Y8663">
        <v>109.03885239420748</v>
      </c>
      <c r="Z8663">
        <v>12.60064725845392</v>
      </c>
      <c r="AA8663">
        <v>213.35328145818971</v>
      </c>
      <c r="AB8663">
        <v>149.54523002187923</v>
      </c>
      <c r="AC8663">
        <v>45.330110652919359</v>
      </c>
      <c r="AD8663">
        <v>0.57449238118437007</v>
      </c>
      <c r="AE8663">
        <v>985.33475815849886</v>
      </c>
    </row>
    <row r="8664" spans="1:31" x14ac:dyDescent="0.25">
      <c r="A8664">
        <v>1737086</v>
      </c>
      <c r="B8664">
        <v>1</v>
      </c>
      <c r="C8664" t="s">
        <v>80</v>
      </c>
      <c r="D8664" t="s">
        <v>110</v>
      </c>
      <c r="E8664" t="s">
        <v>171</v>
      </c>
      <c r="F8664" t="s">
        <v>10692</v>
      </c>
      <c r="G8664" t="s">
        <v>147</v>
      </c>
      <c r="H8664" t="s">
        <v>143</v>
      </c>
      <c r="I8664" t="s">
        <v>455</v>
      </c>
      <c r="J8664" t="s">
        <v>136</v>
      </c>
      <c r="K8664" t="s">
        <v>137</v>
      </c>
      <c r="L8664" t="s">
        <v>24642</v>
      </c>
      <c r="M8664" t="s">
        <v>24643</v>
      </c>
      <c r="N8664">
        <v>4.7777777E-2</v>
      </c>
      <c r="O8664">
        <v>0</v>
      </c>
      <c r="P8664">
        <v>1006</v>
      </c>
      <c r="Q8664">
        <v>0</v>
      </c>
      <c r="R8664">
        <v>6</v>
      </c>
      <c r="S8664">
        <v>2</v>
      </c>
      <c r="T8664">
        <v>77</v>
      </c>
      <c r="U8664">
        <v>0</v>
      </c>
      <c r="V8664">
        <v>0</v>
      </c>
      <c r="W8664">
        <v>0</v>
      </c>
      <c r="X8664">
        <v>15.46889427231473</v>
      </c>
      <c r="Y8664">
        <v>0</v>
      </c>
      <c r="Z8664">
        <v>0.13055867991688003</v>
      </c>
      <c r="AA8664">
        <v>1.7438113667028601</v>
      </c>
      <c r="AB8664">
        <v>3.7055062750807766</v>
      </c>
      <c r="AC8664">
        <v>0</v>
      </c>
      <c r="AD8664">
        <v>0</v>
      </c>
      <c r="AE8664">
        <v>21.048770594015245</v>
      </c>
    </row>
    <row r="8665" spans="1:31" x14ac:dyDescent="0.25">
      <c r="A8665">
        <v>1737255</v>
      </c>
      <c r="B8665">
        <v>1</v>
      </c>
      <c r="C8665" t="s">
        <v>80</v>
      </c>
      <c r="D8665" t="s">
        <v>101</v>
      </c>
      <c r="E8665" t="s">
        <v>131</v>
      </c>
      <c r="F8665" t="s">
        <v>24644</v>
      </c>
      <c r="G8665" t="s">
        <v>238</v>
      </c>
      <c r="H8665" t="s">
        <v>134</v>
      </c>
      <c r="I8665" t="s">
        <v>135</v>
      </c>
      <c r="J8665" t="s">
        <v>136</v>
      </c>
      <c r="K8665" t="s">
        <v>137</v>
      </c>
      <c r="L8665" t="s">
        <v>24645</v>
      </c>
      <c r="M8665" t="s">
        <v>24646</v>
      </c>
      <c r="N8665">
        <v>3.5113888879999999</v>
      </c>
      <c r="O8665">
        <v>0</v>
      </c>
      <c r="P8665">
        <v>1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6.0492883352792557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6.0492883352792557</v>
      </c>
    </row>
    <row r="8666" spans="1:31" x14ac:dyDescent="0.25">
      <c r="A8666">
        <v>1737069</v>
      </c>
      <c r="B8666">
        <v>1</v>
      </c>
      <c r="C8666" t="s">
        <v>80</v>
      </c>
      <c r="D8666" t="s">
        <v>92</v>
      </c>
      <c r="E8666" t="s">
        <v>131</v>
      </c>
      <c r="F8666" t="s">
        <v>24647</v>
      </c>
      <c r="G8666" t="s">
        <v>269</v>
      </c>
      <c r="H8666" t="s">
        <v>134</v>
      </c>
      <c r="I8666" t="s">
        <v>135</v>
      </c>
      <c r="J8666" t="s">
        <v>136</v>
      </c>
      <c r="K8666" t="s">
        <v>137</v>
      </c>
      <c r="L8666" t="s">
        <v>24648</v>
      </c>
      <c r="M8666" t="s">
        <v>24649</v>
      </c>
      <c r="N8666">
        <v>1.5047222220000001</v>
      </c>
      <c r="O8666">
        <v>0</v>
      </c>
      <c r="P8666">
        <v>1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7.0629219440364446E-2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7.0629219440364446E-2</v>
      </c>
    </row>
    <row r="8667" spans="1:31" x14ac:dyDescent="0.25">
      <c r="A8667">
        <v>1737172</v>
      </c>
      <c r="B8667">
        <v>1</v>
      </c>
      <c r="C8667" t="s">
        <v>80</v>
      </c>
      <c r="D8667" t="s">
        <v>102</v>
      </c>
      <c r="E8667" t="s">
        <v>131</v>
      </c>
      <c r="F8667" t="s">
        <v>24650</v>
      </c>
      <c r="G8667" t="s">
        <v>133</v>
      </c>
      <c r="H8667" t="s">
        <v>134</v>
      </c>
      <c r="I8667" t="s">
        <v>135</v>
      </c>
      <c r="J8667" t="s">
        <v>136</v>
      </c>
      <c r="K8667" t="s">
        <v>137</v>
      </c>
      <c r="L8667" t="s">
        <v>24651</v>
      </c>
      <c r="M8667" t="s">
        <v>24652</v>
      </c>
      <c r="N8667">
        <v>4.5533333330000003</v>
      </c>
      <c r="O8667">
        <v>0</v>
      </c>
      <c r="P8667">
        <v>1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0.9687536724363125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0.9687536724363125</v>
      </c>
    </row>
    <row r="8668" spans="1:31" x14ac:dyDescent="0.25">
      <c r="A8668">
        <v>1736923</v>
      </c>
      <c r="B8668">
        <v>1</v>
      </c>
      <c r="C8668" t="s">
        <v>81</v>
      </c>
      <c r="D8668" t="s">
        <v>120</v>
      </c>
      <c r="E8668" t="s">
        <v>131</v>
      </c>
      <c r="F8668" t="s">
        <v>24653</v>
      </c>
      <c r="G8668" t="s">
        <v>238</v>
      </c>
      <c r="H8668" t="s">
        <v>134</v>
      </c>
      <c r="I8668" t="s">
        <v>135</v>
      </c>
      <c r="J8668" t="s">
        <v>136</v>
      </c>
      <c r="K8668" t="s">
        <v>137</v>
      </c>
      <c r="L8668" t="s">
        <v>24654</v>
      </c>
      <c r="M8668" t="s">
        <v>24655</v>
      </c>
      <c r="N8668">
        <v>1.2030555549999999</v>
      </c>
      <c r="O8668">
        <v>0</v>
      </c>
      <c r="P8668">
        <v>4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0.94240575949539174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0.94240575949539174</v>
      </c>
    </row>
    <row r="8669" spans="1:31" x14ac:dyDescent="0.25">
      <c r="A8669">
        <v>1736777</v>
      </c>
      <c r="B8669">
        <v>1</v>
      </c>
      <c r="C8669" t="s">
        <v>80</v>
      </c>
      <c r="D8669" t="s">
        <v>104</v>
      </c>
      <c r="E8669" t="s">
        <v>314</v>
      </c>
      <c r="F8669" t="s">
        <v>24199</v>
      </c>
      <c r="G8669" t="s">
        <v>147</v>
      </c>
      <c r="H8669" t="s">
        <v>143</v>
      </c>
      <c r="I8669" t="s">
        <v>135</v>
      </c>
      <c r="J8669" t="s">
        <v>136</v>
      </c>
      <c r="K8669" t="s">
        <v>137</v>
      </c>
      <c r="L8669" t="s">
        <v>24656</v>
      </c>
      <c r="M8669" t="s">
        <v>24657</v>
      </c>
      <c r="N8669">
        <v>1.118055555</v>
      </c>
      <c r="O8669">
        <v>9</v>
      </c>
      <c r="P8669">
        <v>12</v>
      </c>
      <c r="Q8669">
        <v>57</v>
      </c>
      <c r="R8669">
        <v>50</v>
      </c>
      <c r="S8669">
        <v>17</v>
      </c>
      <c r="T8669">
        <v>10</v>
      </c>
      <c r="U8669">
        <v>3</v>
      </c>
      <c r="V8669">
        <v>0</v>
      </c>
      <c r="W8669">
        <v>1.0423586076473732</v>
      </c>
      <c r="X8669">
        <v>2.3386185398255841</v>
      </c>
      <c r="Y8669">
        <v>19.139094257571639</v>
      </c>
      <c r="Z8669">
        <v>12.806782862357915</v>
      </c>
      <c r="AA8669">
        <v>225.37116624126847</v>
      </c>
      <c r="AB8669">
        <v>14.859091358209039</v>
      </c>
      <c r="AC8669">
        <v>260.41608854508718</v>
      </c>
      <c r="AD8669">
        <v>0</v>
      </c>
      <c r="AE8669">
        <v>535.97320041196713</v>
      </c>
    </row>
    <row r="8670" spans="1:31" x14ac:dyDescent="0.25">
      <c r="A8670">
        <v>1737358</v>
      </c>
      <c r="B8670">
        <v>1</v>
      </c>
      <c r="C8670" t="s">
        <v>80</v>
      </c>
      <c r="D8670" t="s">
        <v>94</v>
      </c>
      <c r="E8670" t="s">
        <v>131</v>
      </c>
      <c r="F8670" t="s">
        <v>24658</v>
      </c>
      <c r="G8670" t="s">
        <v>133</v>
      </c>
      <c r="H8670" t="s">
        <v>134</v>
      </c>
      <c r="I8670" t="s">
        <v>135</v>
      </c>
      <c r="J8670" t="s">
        <v>136</v>
      </c>
      <c r="K8670" t="s">
        <v>137</v>
      </c>
      <c r="L8670" t="s">
        <v>24659</v>
      </c>
      <c r="M8670" t="s">
        <v>24660</v>
      </c>
      <c r="N8670">
        <v>2.4502777770000002</v>
      </c>
      <c r="O8670">
        <v>0</v>
      </c>
      <c r="P8670">
        <v>1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1.1341237472769679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1.1341237472769679</v>
      </c>
    </row>
    <row r="8671" spans="1:31" x14ac:dyDescent="0.25">
      <c r="A8671">
        <v>1737238</v>
      </c>
      <c r="B8671">
        <v>1</v>
      </c>
      <c r="C8671" t="s">
        <v>80</v>
      </c>
      <c r="D8671" t="s">
        <v>96</v>
      </c>
      <c r="E8671" t="s">
        <v>131</v>
      </c>
      <c r="F8671" t="s">
        <v>24661</v>
      </c>
      <c r="G8671" t="s">
        <v>238</v>
      </c>
      <c r="H8671" t="s">
        <v>134</v>
      </c>
      <c r="I8671" t="s">
        <v>135</v>
      </c>
      <c r="J8671" t="s">
        <v>136</v>
      </c>
      <c r="K8671" t="s">
        <v>137</v>
      </c>
      <c r="L8671" t="s">
        <v>24662</v>
      </c>
      <c r="M8671" t="s">
        <v>24663</v>
      </c>
      <c r="N8671">
        <v>8.670555555</v>
      </c>
      <c r="O8671">
        <v>0</v>
      </c>
      <c r="P8671">
        <v>1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4.4525677436380464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4.4525677436380464</v>
      </c>
    </row>
    <row r="8672" spans="1:31" x14ac:dyDescent="0.25">
      <c r="A8672">
        <v>1736840</v>
      </c>
      <c r="B8672">
        <v>1</v>
      </c>
      <c r="C8672" t="s">
        <v>80</v>
      </c>
      <c r="D8672" t="s">
        <v>92</v>
      </c>
      <c r="E8672" t="s">
        <v>150</v>
      </c>
      <c r="F8672" t="s">
        <v>24664</v>
      </c>
      <c r="G8672" t="s">
        <v>152</v>
      </c>
      <c r="H8672" t="s">
        <v>134</v>
      </c>
      <c r="I8672" t="s">
        <v>135</v>
      </c>
      <c r="J8672" t="s">
        <v>136</v>
      </c>
      <c r="K8672" t="s">
        <v>153</v>
      </c>
      <c r="L8672" t="s">
        <v>24665</v>
      </c>
      <c r="M8672" t="s">
        <v>24666</v>
      </c>
      <c r="N8672">
        <v>7.3918777770000004</v>
      </c>
      <c r="O8672">
        <v>0</v>
      </c>
      <c r="P8672">
        <v>103</v>
      </c>
      <c r="Q8672">
        <v>0</v>
      </c>
      <c r="R8672">
        <v>4</v>
      </c>
      <c r="S8672">
        <v>0</v>
      </c>
      <c r="T8672">
        <v>8</v>
      </c>
      <c r="U8672">
        <v>0</v>
      </c>
      <c r="V8672">
        <v>0</v>
      </c>
      <c r="W8672">
        <v>0</v>
      </c>
      <c r="X8672">
        <v>201.93332590255307</v>
      </c>
      <c r="Y8672">
        <v>0</v>
      </c>
      <c r="Z8672">
        <v>11.68411905109058</v>
      </c>
      <c r="AA8672">
        <v>0</v>
      </c>
      <c r="AB8672">
        <v>32.348990087048819</v>
      </c>
      <c r="AC8672">
        <v>0</v>
      </c>
      <c r="AD8672">
        <v>0</v>
      </c>
      <c r="AE8672">
        <v>245.96643504069249</v>
      </c>
    </row>
    <row r="8673" spans="1:31" x14ac:dyDescent="0.25">
      <c r="A8673">
        <v>1737338</v>
      </c>
      <c r="B8673">
        <v>1</v>
      </c>
      <c r="C8673" t="s">
        <v>80</v>
      </c>
      <c r="D8673" t="s">
        <v>96</v>
      </c>
      <c r="E8673" t="s">
        <v>140</v>
      </c>
      <c r="F8673" t="s">
        <v>24667</v>
      </c>
      <c r="G8673" t="s">
        <v>147</v>
      </c>
      <c r="H8673" t="s">
        <v>143</v>
      </c>
      <c r="I8673" t="s">
        <v>135</v>
      </c>
      <c r="J8673" t="s">
        <v>136</v>
      </c>
      <c r="K8673" t="s">
        <v>137</v>
      </c>
      <c r="L8673" t="s">
        <v>24668</v>
      </c>
      <c r="M8673" t="s">
        <v>24669</v>
      </c>
      <c r="N8673">
        <v>0.14333333300000001</v>
      </c>
      <c r="O8673">
        <v>3</v>
      </c>
      <c r="P8673">
        <v>4219</v>
      </c>
      <c r="Q8673">
        <v>1</v>
      </c>
      <c r="R8673">
        <v>195</v>
      </c>
      <c r="S8673">
        <v>8</v>
      </c>
      <c r="T8673">
        <v>359</v>
      </c>
      <c r="U8673">
        <v>1</v>
      </c>
      <c r="V8673">
        <v>0</v>
      </c>
      <c r="W8673">
        <v>4.8344512785516001</v>
      </c>
      <c r="X8673">
        <v>337.65119215549811</v>
      </c>
      <c r="Y8673">
        <v>7.8033249369360014E-2</v>
      </c>
      <c r="Z8673">
        <v>16.330517313344764</v>
      </c>
      <c r="AA8673">
        <v>23.222275066807057</v>
      </c>
      <c r="AB8673">
        <v>42.245114572213453</v>
      </c>
      <c r="AC8673">
        <v>0.49131874247928004</v>
      </c>
      <c r="AD8673">
        <v>0</v>
      </c>
      <c r="AE8673">
        <v>424.85290237826371</v>
      </c>
    </row>
    <row r="8674" spans="1:31" x14ac:dyDescent="0.25">
      <c r="A8674">
        <v>1736760</v>
      </c>
      <c r="B8674">
        <v>1</v>
      </c>
      <c r="C8674" t="s">
        <v>81</v>
      </c>
      <c r="D8674" t="s">
        <v>113</v>
      </c>
      <c r="E8674" t="s">
        <v>140</v>
      </c>
      <c r="F8674" t="s">
        <v>24349</v>
      </c>
      <c r="G8674" t="s">
        <v>147</v>
      </c>
      <c r="H8674" t="s">
        <v>143</v>
      </c>
      <c r="I8674" t="s">
        <v>135</v>
      </c>
      <c r="J8674" t="s">
        <v>136</v>
      </c>
      <c r="K8674" t="s">
        <v>137</v>
      </c>
      <c r="L8674" t="s">
        <v>24670</v>
      </c>
      <c r="M8674" t="s">
        <v>24671</v>
      </c>
      <c r="N8674">
        <v>1.938055555</v>
      </c>
      <c r="O8674">
        <v>0</v>
      </c>
      <c r="P8674">
        <v>549</v>
      </c>
      <c r="Q8674">
        <v>0</v>
      </c>
      <c r="R8674">
        <v>18</v>
      </c>
      <c r="S8674">
        <v>0</v>
      </c>
      <c r="T8674">
        <v>19</v>
      </c>
      <c r="U8674">
        <v>0</v>
      </c>
      <c r="V8674">
        <v>0</v>
      </c>
      <c r="W8674">
        <v>0</v>
      </c>
      <c r="X8674">
        <v>66.064679451074554</v>
      </c>
      <c r="Y8674">
        <v>0</v>
      </c>
      <c r="Z8674">
        <v>1.9205040441917061</v>
      </c>
      <c r="AA8674">
        <v>0</v>
      </c>
      <c r="AB8674">
        <v>8.1067659362992739</v>
      </c>
      <c r="AC8674">
        <v>0</v>
      </c>
      <c r="AD8674">
        <v>0</v>
      </c>
      <c r="AE8674">
        <v>76.091949431565524</v>
      </c>
    </row>
    <row r="8675" spans="1:31" x14ac:dyDescent="0.25">
      <c r="A8675">
        <v>1737089</v>
      </c>
      <c r="B8675">
        <v>1</v>
      </c>
      <c r="C8675" t="s">
        <v>80</v>
      </c>
      <c r="D8675" t="s">
        <v>93</v>
      </c>
      <c r="E8675" t="s">
        <v>131</v>
      </c>
      <c r="F8675" t="s">
        <v>24672</v>
      </c>
      <c r="G8675" t="s">
        <v>133</v>
      </c>
      <c r="H8675" t="s">
        <v>134</v>
      </c>
      <c r="I8675" t="s">
        <v>135</v>
      </c>
      <c r="J8675" t="s">
        <v>136</v>
      </c>
      <c r="K8675" t="s">
        <v>137</v>
      </c>
      <c r="L8675" t="s">
        <v>24673</v>
      </c>
      <c r="M8675" t="s">
        <v>24674</v>
      </c>
      <c r="N8675">
        <v>4.8302777770000001</v>
      </c>
      <c r="O8675">
        <v>0</v>
      </c>
      <c r="P8675">
        <v>1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</row>
    <row r="8676" spans="1:31" x14ac:dyDescent="0.25">
      <c r="A8676">
        <v>1736797</v>
      </c>
      <c r="B8676">
        <v>1</v>
      </c>
      <c r="C8676" t="s">
        <v>81</v>
      </c>
      <c r="D8676" t="s">
        <v>118</v>
      </c>
      <c r="E8676" t="s">
        <v>189</v>
      </c>
      <c r="F8676" t="s">
        <v>24675</v>
      </c>
      <c r="G8676" t="s">
        <v>147</v>
      </c>
      <c r="H8676" t="s">
        <v>143</v>
      </c>
      <c r="I8676" t="s">
        <v>455</v>
      </c>
      <c r="J8676" t="s">
        <v>136</v>
      </c>
      <c r="K8676" t="s">
        <v>137</v>
      </c>
      <c r="L8676" t="s">
        <v>24676</v>
      </c>
      <c r="M8676" t="s">
        <v>24677</v>
      </c>
      <c r="N8676">
        <v>3.9166666000000003E-2</v>
      </c>
      <c r="O8676">
        <v>3</v>
      </c>
      <c r="P8676">
        <v>7454</v>
      </c>
      <c r="Q8676">
        <v>162</v>
      </c>
      <c r="R8676">
        <v>1049</v>
      </c>
      <c r="S8676">
        <v>40</v>
      </c>
      <c r="T8676">
        <v>884</v>
      </c>
      <c r="U8676">
        <v>3</v>
      </c>
      <c r="V8676">
        <v>1</v>
      </c>
      <c r="W8676">
        <v>3.7042777758257504E-2</v>
      </c>
      <c r="X8676">
        <v>36.262173596441016</v>
      </c>
      <c r="Y8676">
        <v>16.081803455642316</v>
      </c>
      <c r="Z8676">
        <v>7.488751256389687</v>
      </c>
      <c r="AA8676">
        <v>12.81286805517213</v>
      </c>
      <c r="AB8676">
        <v>26.939473950009084</v>
      </c>
      <c r="AC8676">
        <v>6.0735170623632762</v>
      </c>
      <c r="AD8676">
        <v>0.4399468770468985</v>
      </c>
      <c r="AE8676">
        <v>106.13557703082267</v>
      </c>
    </row>
    <row r="8677" spans="1:31" x14ac:dyDescent="0.25">
      <c r="A8677">
        <v>1737046</v>
      </c>
      <c r="B8677">
        <v>1</v>
      </c>
      <c r="C8677" t="s">
        <v>80</v>
      </c>
      <c r="D8677" t="s">
        <v>94</v>
      </c>
      <c r="E8677" t="s">
        <v>150</v>
      </c>
      <c r="F8677" t="s">
        <v>17975</v>
      </c>
      <c r="G8677" t="s">
        <v>186</v>
      </c>
      <c r="H8677" t="s">
        <v>134</v>
      </c>
      <c r="I8677" t="s">
        <v>135</v>
      </c>
      <c r="J8677" t="s">
        <v>136</v>
      </c>
      <c r="K8677" t="s">
        <v>137</v>
      </c>
      <c r="L8677" t="s">
        <v>24678</v>
      </c>
      <c r="M8677" t="s">
        <v>24679</v>
      </c>
      <c r="N8677">
        <v>1.2847222220000001</v>
      </c>
      <c r="O8677">
        <v>0</v>
      </c>
      <c r="P8677">
        <v>96</v>
      </c>
      <c r="Q8677">
        <v>0</v>
      </c>
      <c r="R8677">
        <v>6</v>
      </c>
      <c r="S8677">
        <v>0</v>
      </c>
      <c r="T8677">
        <v>10</v>
      </c>
      <c r="U8677">
        <v>0</v>
      </c>
      <c r="V8677">
        <v>0</v>
      </c>
      <c r="W8677">
        <v>0</v>
      </c>
      <c r="X8677">
        <v>21.925341215029004</v>
      </c>
      <c r="Y8677">
        <v>0</v>
      </c>
      <c r="Z8677">
        <v>2.6017149937791579</v>
      </c>
      <c r="AA8677">
        <v>0</v>
      </c>
      <c r="AB8677">
        <v>8.5280694050923707</v>
      </c>
      <c r="AC8677">
        <v>0</v>
      </c>
      <c r="AD8677">
        <v>0</v>
      </c>
      <c r="AE8677">
        <v>33.055125613900529</v>
      </c>
    </row>
    <row r="8678" spans="1:31" x14ac:dyDescent="0.25">
      <c r="A8678">
        <v>1736946</v>
      </c>
      <c r="B8678">
        <v>1</v>
      </c>
      <c r="C8678" t="s">
        <v>80</v>
      </c>
      <c r="D8678" t="s">
        <v>94</v>
      </c>
      <c r="E8678" t="s">
        <v>140</v>
      </c>
      <c r="F8678" t="s">
        <v>5802</v>
      </c>
      <c r="G8678" t="s">
        <v>152</v>
      </c>
      <c r="H8678" t="s">
        <v>143</v>
      </c>
      <c r="I8678" t="s">
        <v>135</v>
      </c>
      <c r="J8678" t="s">
        <v>136</v>
      </c>
      <c r="K8678" t="s">
        <v>153</v>
      </c>
      <c r="L8678" t="s">
        <v>24680</v>
      </c>
      <c r="M8678" t="s">
        <v>24681</v>
      </c>
      <c r="N8678">
        <v>4.5552777769999997</v>
      </c>
      <c r="O8678">
        <v>4</v>
      </c>
      <c r="P8678">
        <v>3199</v>
      </c>
      <c r="Q8678">
        <v>69</v>
      </c>
      <c r="R8678">
        <v>521</v>
      </c>
      <c r="S8678">
        <v>28</v>
      </c>
      <c r="T8678">
        <v>330</v>
      </c>
      <c r="U8678">
        <v>6</v>
      </c>
      <c r="V8678">
        <v>0</v>
      </c>
      <c r="W8678">
        <v>8.4131952910305206</v>
      </c>
      <c r="X8678">
        <v>1408.0063058443041</v>
      </c>
      <c r="Y8678">
        <v>243.78664246091333</v>
      </c>
      <c r="Z8678">
        <v>541.36391992799622</v>
      </c>
      <c r="AA8678">
        <v>519.03573207495435</v>
      </c>
      <c r="AB8678">
        <v>561.16204081568708</v>
      </c>
      <c r="AC8678">
        <v>557.11406744250394</v>
      </c>
      <c r="AD8678">
        <v>0</v>
      </c>
      <c r="AE8678">
        <v>3838.8819038573893</v>
      </c>
    </row>
    <row r="8679" spans="1:31" x14ac:dyDescent="0.25">
      <c r="A8679">
        <v>1736754</v>
      </c>
      <c r="B8679">
        <v>1</v>
      </c>
      <c r="C8679" t="s">
        <v>81</v>
      </c>
      <c r="D8679" t="s">
        <v>123</v>
      </c>
      <c r="E8679" t="s">
        <v>131</v>
      </c>
      <c r="F8679" t="s">
        <v>24682</v>
      </c>
      <c r="G8679" t="s">
        <v>133</v>
      </c>
      <c r="H8679" t="s">
        <v>134</v>
      </c>
      <c r="I8679" t="s">
        <v>135</v>
      </c>
      <c r="J8679" t="s">
        <v>136</v>
      </c>
      <c r="K8679" t="s">
        <v>137</v>
      </c>
      <c r="L8679" t="s">
        <v>24683</v>
      </c>
      <c r="M8679" t="s">
        <v>24684</v>
      </c>
      <c r="N8679">
        <v>1.048611111</v>
      </c>
      <c r="O8679">
        <v>0</v>
      </c>
      <c r="P8679">
        <v>4</v>
      </c>
      <c r="Q8679">
        <v>0</v>
      </c>
      <c r="R8679">
        <v>0</v>
      </c>
      <c r="S8679">
        <v>0</v>
      </c>
      <c r="T8679">
        <v>1</v>
      </c>
      <c r="U8679">
        <v>0</v>
      </c>
      <c r="V8679">
        <v>0</v>
      </c>
      <c r="W8679">
        <v>0</v>
      </c>
      <c r="X8679">
        <v>0.63177748521528765</v>
      </c>
      <c r="Y8679">
        <v>0</v>
      </c>
      <c r="Z8679">
        <v>0</v>
      </c>
      <c r="AA8679">
        <v>0</v>
      </c>
      <c r="AB8679">
        <v>0.43213234638825698</v>
      </c>
      <c r="AC8679">
        <v>0</v>
      </c>
      <c r="AD8679">
        <v>0</v>
      </c>
      <c r="AE8679">
        <v>1.0639098316035447</v>
      </c>
    </row>
    <row r="8680" spans="1:31" x14ac:dyDescent="0.25">
      <c r="A8680">
        <v>1737195</v>
      </c>
      <c r="B8680">
        <v>1</v>
      </c>
      <c r="C8680" t="s">
        <v>80</v>
      </c>
      <c r="D8680" t="s">
        <v>107</v>
      </c>
      <c r="E8680" t="s">
        <v>150</v>
      </c>
      <c r="F8680" t="s">
        <v>24685</v>
      </c>
      <c r="G8680" t="s">
        <v>162</v>
      </c>
      <c r="H8680" t="s">
        <v>134</v>
      </c>
      <c r="I8680" t="s">
        <v>135</v>
      </c>
      <c r="J8680" t="s">
        <v>136</v>
      </c>
      <c r="K8680" t="s">
        <v>137</v>
      </c>
      <c r="L8680" t="s">
        <v>24686</v>
      </c>
      <c r="M8680" t="s">
        <v>24687</v>
      </c>
      <c r="N8680">
        <v>2.855555555</v>
      </c>
      <c r="O8680">
        <v>0</v>
      </c>
      <c r="P8680">
        <v>32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10.268458582424083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10.268458582424083</v>
      </c>
    </row>
    <row r="8681" spans="1:31" x14ac:dyDescent="0.25">
      <c r="A8681">
        <v>1737252</v>
      </c>
      <c r="B8681">
        <v>1</v>
      </c>
      <c r="C8681" t="s">
        <v>81</v>
      </c>
      <c r="D8681" t="s">
        <v>112</v>
      </c>
      <c r="E8681" t="s">
        <v>160</v>
      </c>
      <c r="F8681" t="s">
        <v>24688</v>
      </c>
      <c r="G8681" t="s">
        <v>162</v>
      </c>
      <c r="H8681" t="s">
        <v>134</v>
      </c>
      <c r="I8681" t="s">
        <v>135</v>
      </c>
      <c r="J8681" t="s">
        <v>136</v>
      </c>
      <c r="K8681" t="s">
        <v>137</v>
      </c>
      <c r="L8681" t="s">
        <v>24689</v>
      </c>
      <c r="M8681" t="s">
        <v>24690</v>
      </c>
      <c r="N8681">
        <v>1.2752777769999999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10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12.321310143216328</v>
      </c>
      <c r="AC8681">
        <v>0</v>
      </c>
      <c r="AD8681">
        <v>0</v>
      </c>
      <c r="AE8681">
        <v>12.321310143216328</v>
      </c>
    </row>
    <row r="8682" spans="1:31" x14ac:dyDescent="0.25">
      <c r="A8682">
        <v>1736920</v>
      </c>
      <c r="B8682">
        <v>1</v>
      </c>
      <c r="C8682" t="s">
        <v>80</v>
      </c>
      <c r="D8682" t="s">
        <v>90</v>
      </c>
      <c r="E8682" t="s">
        <v>131</v>
      </c>
      <c r="F8682" t="s">
        <v>16607</v>
      </c>
      <c r="G8682" t="s">
        <v>269</v>
      </c>
      <c r="H8682" t="s">
        <v>134</v>
      </c>
      <c r="I8682" t="s">
        <v>135</v>
      </c>
      <c r="J8682" t="s">
        <v>136</v>
      </c>
      <c r="K8682" t="s">
        <v>137</v>
      </c>
      <c r="L8682" t="s">
        <v>24691</v>
      </c>
      <c r="M8682" t="s">
        <v>24692</v>
      </c>
      <c r="N8682">
        <v>1.6430555549999999</v>
      </c>
      <c r="O8682">
        <v>0</v>
      </c>
      <c r="P8682">
        <v>1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0.50110315148085505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0.50110315148085505</v>
      </c>
    </row>
    <row r="8683" spans="1:31" x14ac:dyDescent="0.25">
      <c r="A8683">
        <v>1737275</v>
      </c>
      <c r="B8683">
        <v>1</v>
      </c>
      <c r="C8683" t="s">
        <v>80</v>
      </c>
      <c r="D8683" t="s">
        <v>89</v>
      </c>
      <c r="E8683" t="s">
        <v>131</v>
      </c>
      <c r="F8683" t="s">
        <v>24509</v>
      </c>
      <c r="G8683" t="s">
        <v>238</v>
      </c>
      <c r="H8683" t="s">
        <v>134</v>
      </c>
      <c r="I8683" t="s">
        <v>135</v>
      </c>
      <c r="J8683" t="s">
        <v>136</v>
      </c>
      <c r="K8683" t="s">
        <v>137</v>
      </c>
      <c r="L8683" t="s">
        <v>24693</v>
      </c>
      <c r="M8683" t="s">
        <v>24694</v>
      </c>
      <c r="N8683">
        <v>0.53444444400000002</v>
      </c>
      <c r="O8683">
        <v>0</v>
      </c>
      <c r="P8683">
        <v>1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0.41337239876122678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0.41337239876122678</v>
      </c>
    </row>
    <row r="8684" spans="1:31" x14ac:dyDescent="0.25">
      <c r="A8684">
        <v>1737315</v>
      </c>
      <c r="B8684">
        <v>1</v>
      </c>
      <c r="C8684" t="s">
        <v>80</v>
      </c>
      <c r="D8684" t="s">
        <v>97</v>
      </c>
      <c r="E8684" t="s">
        <v>160</v>
      </c>
      <c r="F8684" t="s">
        <v>6824</v>
      </c>
      <c r="G8684" t="s">
        <v>326</v>
      </c>
      <c r="H8684" t="s">
        <v>134</v>
      </c>
      <c r="I8684" t="s">
        <v>135</v>
      </c>
      <c r="J8684" t="s">
        <v>136</v>
      </c>
      <c r="K8684" t="s">
        <v>137</v>
      </c>
      <c r="L8684" t="s">
        <v>24695</v>
      </c>
      <c r="M8684" t="s">
        <v>24696</v>
      </c>
      <c r="N8684">
        <v>2.9302777770000001</v>
      </c>
      <c r="O8684">
        <v>0</v>
      </c>
      <c r="P8684">
        <v>134</v>
      </c>
      <c r="Q8684">
        <v>0</v>
      </c>
      <c r="R8684">
        <v>1</v>
      </c>
      <c r="S8684">
        <v>0</v>
      </c>
      <c r="T8684">
        <v>23</v>
      </c>
      <c r="U8684">
        <v>0</v>
      </c>
      <c r="V8684">
        <v>0</v>
      </c>
      <c r="W8684">
        <v>0</v>
      </c>
      <c r="X8684">
        <v>129.31650202702363</v>
      </c>
      <c r="Y8684">
        <v>0</v>
      </c>
      <c r="Z8684">
        <v>1.1526677736480001E-2</v>
      </c>
      <c r="AA8684">
        <v>0</v>
      </c>
      <c r="AB8684">
        <v>45.525596781048044</v>
      </c>
      <c r="AC8684">
        <v>0</v>
      </c>
      <c r="AD8684">
        <v>0</v>
      </c>
      <c r="AE8684">
        <v>174.85362548580815</v>
      </c>
    </row>
    <row r="8685" spans="1:31" x14ac:dyDescent="0.25">
      <c r="A8685">
        <v>1737175</v>
      </c>
      <c r="B8685">
        <v>1</v>
      </c>
      <c r="C8685" t="s">
        <v>80</v>
      </c>
      <c r="D8685" t="s">
        <v>95</v>
      </c>
      <c r="E8685" t="s">
        <v>314</v>
      </c>
      <c r="F8685" t="s">
        <v>2207</v>
      </c>
      <c r="G8685" t="s">
        <v>147</v>
      </c>
      <c r="H8685" t="s">
        <v>143</v>
      </c>
      <c r="I8685" t="s">
        <v>135</v>
      </c>
      <c r="J8685" t="s">
        <v>136</v>
      </c>
      <c r="K8685" t="s">
        <v>137</v>
      </c>
      <c r="L8685" t="s">
        <v>24697</v>
      </c>
      <c r="M8685" t="s">
        <v>24698</v>
      </c>
      <c r="N8685">
        <v>0.93194444399999998</v>
      </c>
      <c r="O8685">
        <v>49</v>
      </c>
      <c r="P8685">
        <v>4271</v>
      </c>
      <c r="Q8685">
        <v>77</v>
      </c>
      <c r="R8685">
        <v>155</v>
      </c>
      <c r="S8685">
        <v>73</v>
      </c>
      <c r="T8685">
        <v>522</v>
      </c>
      <c r="U8685">
        <v>14</v>
      </c>
      <c r="V8685">
        <v>0</v>
      </c>
      <c r="W8685">
        <v>28.150022077677171</v>
      </c>
      <c r="X8685">
        <v>1193.4606705417243</v>
      </c>
      <c r="Y8685">
        <v>451.30916383795432</v>
      </c>
      <c r="Z8685">
        <v>41.449815318974345</v>
      </c>
      <c r="AA8685">
        <v>412.82831561734781</v>
      </c>
      <c r="AB8685">
        <v>514.10950839032012</v>
      </c>
      <c r="AC8685">
        <v>469.56281773165375</v>
      </c>
      <c r="AD8685">
        <v>0</v>
      </c>
      <c r="AE8685">
        <v>3110.870313515652</v>
      </c>
    </row>
    <row r="8686" spans="1:31" x14ac:dyDescent="0.25">
      <c r="A8686">
        <v>1737361</v>
      </c>
      <c r="B8686">
        <v>1</v>
      </c>
      <c r="C8686" t="s">
        <v>80</v>
      </c>
      <c r="D8686" t="s">
        <v>94</v>
      </c>
      <c r="E8686" t="s">
        <v>131</v>
      </c>
      <c r="F8686" t="s">
        <v>24699</v>
      </c>
      <c r="G8686" t="s">
        <v>133</v>
      </c>
      <c r="H8686" t="s">
        <v>134</v>
      </c>
      <c r="I8686" t="s">
        <v>135</v>
      </c>
      <c r="J8686" t="s">
        <v>136</v>
      </c>
      <c r="K8686" t="s">
        <v>137</v>
      </c>
      <c r="L8686" t="s">
        <v>24700</v>
      </c>
      <c r="M8686" t="s">
        <v>24701</v>
      </c>
      <c r="N8686">
        <v>2.7605555549999998</v>
      </c>
      <c r="O8686">
        <v>0</v>
      </c>
      <c r="P8686">
        <v>2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0.7978906371187805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0.7978906371187805</v>
      </c>
    </row>
    <row r="8687" spans="1:31" x14ac:dyDescent="0.25">
      <c r="A8687">
        <v>1737029</v>
      </c>
      <c r="B8687">
        <v>1</v>
      </c>
      <c r="C8687" t="s">
        <v>80</v>
      </c>
      <c r="D8687" t="s">
        <v>99</v>
      </c>
      <c r="E8687" t="s">
        <v>160</v>
      </c>
      <c r="F8687" t="s">
        <v>3521</v>
      </c>
      <c r="G8687" t="s">
        <v>326</v>
      </c>
      <c r="H8687" t="s">
        <v>134</v>
      </c>
      <c r="I8687" t="s">
        <v>135</v>
      </c>
      <c r="J8687" t="s">
        <v>136</v>
      </c>
      <c r="K8687" t="s">
        <v>137</v>
      </c>
      <c r="L8687" t="s">
        <v>24702</v>
      </c>
      <c r="M8687" t="s">
        <v>24703</v>
      </c>
      <c r="N8687">
        <v>3.1</v>
      </c>
      <c r="O8687">
        <v>0</v>
      </c>
      <c r="P8687">
        <v>8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3.3820636917659783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3.3820636917659783</v>
      </c>
    </row>
    <row r="8688" spans="1:31" x14ac:dyDescent="0.25">
      <c r="A8688">
        <v>1737169</v>
      </c>
      <c r="B8688">
        <v>1</v>
      </c>
      <c r="C8688" t="s">
        <v>81</v>
      </c>
      <c r="D8688" t="s">
        <v>113</v>
      </c>
      <c r="E8688" t="s">
        <v>171</v>
      </c>
      <c r="F8688" t="s">
        <v>24704</v>
      </c>
      <c r="G8688" t="s">
        <v>147</v>
      </c>
      <c r="H8688" t="s">
        <v>143</v>
      </c>
      <c r="I8688" t="s">
        <v>135</v>
      </c>
      <c r="J8688" t="s">
        <v>136</v>
      </c>
      <c r="K8688" t="s">
        <v>137</v>
      </c>
      <c r="L8688" t="s">
        <v>24705</v>
      </c>
      <c r="M8688" t="s">
        <v>24706</v>
      </c>
      <c r="N8688">
        <v>2.1977777770000002</v>
      </c>
      <c r="O8688">
        <v>0</v>
      </c>
      <c r="P8688">
        <v>97</v>
      </c>
      <c r="Q8688">
        <v>0</v>
      </c>
      <c r="R8688">
        <v>2</v>
      </c>
      <c r="S8688">
        <v>0</v>
      </c>
      <c r="T8688">
        <v>5</v>
      </c>
      <c r="U8688">
        <v>0</v>
      </c>
      <c r="V8688">
        <v>0</v>
      </c>
      <c r="W8688">
        <v>0</v>
      </c>
      <c r="X8688">
        <v>35.457504100284517</v>
      </c>
      <c r="Y8688">
        <v>0</v>
      </c>
      <c r="Z8688">
        <v>1.6544167256579625</v>
      </c>
      <c r="AA8688">
        <v>0</v>
      </c>
      <c r="AB8688">
        <v>2.8781436449688416</v>
      </c>
      <c r="AC8688">
        <v>0</v>
      </c>
      <c r="AD8688">
        <v>0</v>
      </c>
      <c r="AE8688">
        <v>39.990064470911321</v>
      </c>
    </row>
    <row r="8689" spans="1:31" x14ac:dyDescent="0.25">
      <c r="A8689">
        <v>1737072</v>
      </c>
      <c r="B8689">
        <v>1</v>
      </c>
      <c r="C8689" t="s">
        <v>80</v>
      </c>
      <c r="D8689" t="s">
        <v>94</v>
      </c>
      <c r="E8689" t="s">
        <v>140</v>
      </c>
      <c r="F8689" t="s">
        <v>759</v>
      </c>
      <c r="G8689" t="s">
        <v>147</v>
      </c>
      <c r="H8689" t="s">
        <v>143</v>
      </c>
      <c r="I8689" t="s">
        <v>135</v>
      </c>
      <c r="J8689" t="s">
        <v>136</v>
      </c>
      <c r="K8689" t="s">
        <v>137</v>
      </c>
      <c r="L8689" t="s">
        <v>24707</v>
      </c>
      <c r="M8689" t="s">
        <v>24708</v>
      </c>
      <c r="N8689">
        <v>0.311111111</v>
      </c>
      <c r="O8689">
        <v>0</v>
      </c>
      <c r="P8689">
        <v>3245</v>
      </c>
      <c r="Q8689">
        <v>80</v>
      </c>
      <c r="R8689">
        <v>757</v>
      </c>
      <c r="S8689">
        <v>18</v>
      </c>
      <c r="T8689">
        <v>388</v>
      </c>
      <c r="U8689">
        <v>4</v>
      </c>
      <c r="V8689">
        <v>2</v>
      </c>
      <c r="W8689">
        <v>0</v>
      </c>
      <c r="X8689">
        <v>122.57368969077248</v>
      </c>
      <c r="Y8689">
        <v>47.149050454543037</v>
      </c>
      <c r="Z8689">
        <v>91.348132517562647</v>
      </c>
      <c r="AA8689">
        <v>27.135273455195424</v>
      </c>
      <c r="AB8689">
        <v>66.419481514940117</v>
      </c>
      <c r="AC8689">
        <v>31.342210856288272</v>
      </c>
      <c r="AD8689">
        <v>1.322064295278222</v>
      </c>
      <c r="AE8689">
        <v>387.28990278458019</v>
      </c>
    </row>
    <row r="8690" spans="1:31" x14ac:dyDescent="0.25">
      <c r="A8690">
        <v>1737335</v>
      </c>
      <c r="B8690">
        <v>1</v>
      </c>
      <c r="C8690" t="s">
        <v>81</v>
      </c>
      <c r="D8690" t="s">
        <v>112</v>
      </c>
      <c r="E8690" t="s">
        <v>160</v>
      </c>
      <c r="F8690" t="s">
        <v>24709</v>
      </c>
      <c r="G8690" t="s">
        <v>162</v>
      </c>
      <c r="H8690" t="s">
        <v>134</v>
      </c>
      <c r="I8690" t="s">
        <v>135</v>
      </c>
      <c r="J8690" t="s">
        <v>136</v>
      </c>
      <c r="K8690" t="s">
        <v>137</v>
      </c>
      <c r="L8690" t="s">
        <v>24710</v>
      </c>
      <c r="M8690" t="s">
        <v>24711</v>
      </c>
      <c r="N8690">
        <v>2.1869444439999999</v>
      </c>
      <c r="O8690">
        <v>0</v>
      </c>
      <c r="P8690">
        <v>18</v>
      </c>
      <c r="Q8690">
        <v>0</v>
      </c>
      <c r="R8690">
        <v>9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1.4858793610716206</v>
      </c>
      <c r="Y8690">
        <v>0</v>
      </c>
      <c r="Z8690">
        <v>0.36755901646519418</v>
      </c>
      <c r="AA8690">
        <v>0</v>
      </c>
      <c r="AB8690">
        <v>0</v>
      </c>
      <c r="AC8690">
        <v>0</v>
      </c>
      <c r="AD8690">
        <v>0</v>
      </c>
      <c r="AE8690">
        <v>1.8534383775368148</v>
      </c>
    </row>
    <row r="8691" spans="1:31" x14ac:dyDescent="0.25">
      <c r="A8691">
        <v>1737378</v>
      </c>
      <c r="B8691">
        <v>1</v>
      </c>
      <c r="C8691" t="s">
        <v>81</v>
      </c>
      <c r="D8691" t="s">
        <v>121</v>
      </c>
      <c r="E8691" t="s">
        <v>150</v>
      </c>
      <c r="F8691" t="s">
        <v>24712</v>
      </c>
      <c r="G8691" t="s">
        <v>186</v>
      </c>
      <c r="H8691" t="s">
        <v>134</v>
      </c>
      <c r="I8691" t="s">
        <v>135</v>
      </c>
      <c r="J8691" t="s">
        <v>136</v>
      </c>
      <c r="K8691" t="s">
        <v>137</v>
      </c>
      <c r="L8691" t="s">
        <v>24713</v>
      </c>
      <c r="M8691" t="s">
        <v>24714</v>
      </c>
      <c r="N8691">
        <v>0.436111111</v>
      </c>
      <c r="O8691">
        <v>0</v>
      </c>
      <c r="P8691">
        <v>19</v>
      </c>
      <c r="Q8691">
        <v>0</v>
      </c>
      <c r="R8691">
        <v>2</v>
      </c>
      <c r="S8691">
        <v>0</v>
      </c>
      <c r="T8691">
        <v>1</v>
      </c>
      <c r="U8691">
        <v>0</v>
      </c>
      <c r="V8691">
        <v>0</v>
      </c>
      <c r="W8691">
        <v>0</v>
      </c>
      <c r="X8691">
        <v>1.0862064918077108</v>
      </c>
      <c r="Y8691">
        <v>0</v>
      </c>
      <c r="Z8691">
        <v>4.0573608317250008E-2</v>
      </c>
      <c r="AA8691">
        <v>0</v>
      </c>
      <c r="AB8691">
        <v>3.521469945062778E-2</v>
      </c>
      <c r="AC8691">
        <v>0</v>
      </c>
      <c r="AD8691">
        <v>0</v>
      </c>
      <c r="AE8691">
        <v>1.1619947995755886</v>
      </c>
    </row>
    <row r="8692" spans="1:31" x14ac:dyDescent="0.25">
      <c r="A8692">
        <v>1737384</v>
      </c>
      <c r="B8692">
        <v>1</v>
      </c>
      <c r="C8692" t="s">
        <v>80</v>
      </c>
      <c r="D8692" t="s">
        <v>99</v>
      </c>
      <c r="E8692" t="s">
        <v>131</v>
      </c>
      <c r="F8692" t="s">
        <v>24715</v>
      </c>
      <c r="G8692" t="s">
        <v>133</v>
      </c>
      <c r="H8692" t="s">
        <v>134</v>
      </c>
      <c r="I8692" t="s">
        <v>135</v>
      </c>
      <c r="J8692" t="s">
        <v>136</v>
      </c>
      <c r="K8692" t="s">
        <v>137</v>
      </c>
      <c r="L8692" t="s">
        <v>24716</v>
      </c>
      <c r="M8692" t="s">
        <v>24717</v>
      </c>
      <c r="N8692">
        <v>1.679166666</v>
      </c>
      <c r="O8692">
        <v>0</v>
      </c>
      <c r="P8692">
        <v>2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1.3949377414331332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1.3949377414331332</v>
      </c>
    </row>
    <row r="8693" spans="1:31" x14ac:dyDescent="0.25">
      <c r="A8693">
        <v>1736837</v>
      </c>
      <c r="B8693">
        <v>1</v>
      </c>
      <c r="C8693" t="s">
        <v>80</v>
      </c>
      <c r="D8693" t="s">
        <v>95</v>
      </c>
      <c r="E8693" t="s">
        <v>131</v>
      </c>
      <c r="F8693" t="s">
        <v>24718</v>
      </c>
      <c r="G8693" t="s">
        <v>133</v>
      </c>
      <c r="H8693" t="s">
        <v>134</v>
      </c>
      <c r="I8693" t="s">
        <v>135</v>
      </c>
      <c r="J8693" t="s">
        <v>136</v>
      </c>
      <c r="K8693" t="s">
        <v>137</v>
      </c>
      <c r="L8693" t="s">
        <v>24719</v>
      </c>
      <c r="M8693" t="s">
        <v>24720</v>
      </c>
      <c r="N8693">
        <v>1.739166666</v>
      </c>
      <c r="O8693">
        <v>0</v>
      </c>
      <c r="P8693">
        <v>1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0.51223060362603778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0.51223060362603778</v>
      </c>
    </row>
    <row r="8694" spans="1:31" x14ac:dyDescent="0.25">
      <c r="A8694">
        <v>1736863</v>
      </c>
      <c r="B8694">
        <v>1</v>
      </c>
      <c r="C8694" t="s">
        <v>80</v>
      </c>
      <c r="D8694" t="s">
        <v>103</v>
      </c>
      <c r="E8694" t="s">
        <v>131</v>
      </c>
      <c r="F8694" t="s">
        <v>24721</v>
      </c>
      <c r="G8694" t="s">
        <v>157</v>
      </c>
      <c r="H8694" t="s">
        <v>134</v>
      </c>
      <c r="I8694" t="s">
        <v>135</v>
      </c>
      <c r="J8694" t="s">
        <v>136</v>
      </c>
      <c r="K8694" t="s">
        <v>137</v>
      </c>
      <c r="L8694" t="s">
        <v>24722</v>
      </c>
      <c r="M8694" t="s">
        <v>24723</v>
      </c>
      <c r="N8694">
        <v>9.9366666660000007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1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15.462822844169166</v>
      </c>
      <c r="AC8694">
        <v>0</v>
      </c>
      <c r="AD8694">
        <v>0</v>
      </c>
      <c r="AE8694">
        <v>15.462822844169166</v>
      </c>
    </row>
    <row r="8695" spans="1:31" x14ac:dyDescent="0.25">
      <c r="A8695">
        <v>1736794</v>
      </c>
      <c r="B8695">
        <v>1</v>
      </c>
      <c r="C8695" t="s">
        <v>81</v>
      </c>
      <c r="D8695" t="s">
        <v>127</v>
      </c>
      <c r="E8695" t="s">
        <v>160</v>
      </c>
      <c r="F8695" t="s">
        <v>24724</v>
      </c>
      <c r="G8695" t="s">
        <v>162</v>
      </c>
      <c r="H8695" t="s">
        <v>134</v>
      </c>
      <c r="I8695" t="s">
        <v>135</v>
      </c>
      <c r="J8695" t="s">
        <v>136</v>
      </c>
      <c r="K8695" t="s">
        <v>137</v>
      </c>
      <c r="L8695" t="s">
        <v>24725</v>
      </c>
      <c r="M8695" t="s">
        <v>24726</v>
      </c>
      <c r="N8695">
        <v>2.5738888879999999</v>
      </c>
      <c r="O8695">
        <v>0</v>
      </c>
      <c r="P8695">
        <v>29</v>
      </c>
      <c r="Q8695">
        <v>0</v>
      </c>
      <c r="R8695">
        <v>5</v>
      </c>
      <c r="S8695">
        <v>0</v>
      </c>
      <c r="T8695">
        <v>3</v>
      </c>
      <c r="U8695">
        <v>0</v>
      </c>
      <c r="V8695">
        <v>0</v>
      </c>
      <c r="W8695">
        <v>0</v>
      </c>
      <c r="X8695">
        <v>8.0446441402382565</v>
      </c>
      <c r="Y8695">
        <v>0</v>
      </c>
      <c r="Z8695">
        <v>0.32608289754625336</v>
      </c>
      <c r="AA8695">
        <v>0</v>
      </c>
      <c r="AB8695">
        <v>0.90076872626186666</v>
      </c>
      <c r="AC8695">
        <v>0</v>
      </c>
      <c r="AD8695">
        <v>0</v>
      </c>
      <c r="AE8695">
        <v>9.2714957640463762</v>
      </c>
    </row>
    <row r="8696" spans="1:31" x14ac:dyDescent="0.25">
      <c r="A8696">
        <v>1737149</v>
      </c>
      <c r="B8696">
        <v>1</v>
      </c>
      <c r="C8696" t="s">
        <v>81</v>
      </c>
      <c r="D8696" t="s">
        <v>121</v>
      </c>
      <c r="E8696" t="s">
        <v>131</v>
      </c>
      <c r="F8696" t="s">
        <v>24727</v>
      </c>
      <c r="G8696" t="s">
        <v>133</v>
      </c>
      <c r="H8696" t="s">
        <v>134</v>
      </c>
      <c r="I8696" t="s">
        <v>135</v>
      </c>
      <c r="J8696" t="s">
        <v>136</v>
      </c>
      <c r="K8696" t="s">
        <v>137</v>
      </c>
      <c r="L8696" t="s">
        <v>24728</v>
      </c>
      <c r="M8696" t="s">
        <v>24729</v>
      </c>
      <c r="N8696">
        <v>2.5474999999999999</v>
      </c>
      <c r="O8696">
        <v>0</v>
      </c>
      <c r="P8696">
        <v>1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0.24478908798528198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0.24478908798528198</v>
      </c>
    </row>
    <row r="8697" spans="1:31" x14ac:dyDescent="0.25">
      <c r="A8697">
        <v>1737092</v>
      </c>
      <c r="B8697">
        <v>1</v>
      </c>
      <c r="C8697" t="s">
        <v>81</v>
      </c>
      <c r="D8697" t="s">
        <v>112</v>
      </c>
      <c r="E8697" t="s">
        <v>171</v>
      </c>
      <c r="F8697" t="s">
        <v>24730</v>
      </c>
      <c r="G8697" t="s">
        <v>147</v>
      </c>
      <c r="H8697" t="s">
        <v>143</v>
      </c>
      <c r="I8697" t="s">
        <v>135</v>
      </c>
      <c r="J8697" t="s">
        <v>136</v>
      </c>
      <c r="K8697" t="s">
        <v>137</v>
      </c>
      <c r="L8697" t="s">
        <v>24485</v>
      </c>
      <c r="M8697" t="s">
        <v>24731</v>
      </c>
      <c r="N8697">
        <v>0.61222222199999998</v>
      </c>
      <c r="O8697">
        <v>0</v>
      </c>
      <c r="P8697">
        <v>3879</v>
      </c>
      <c r="Q8697">
        <v>0</v>
      </c>
      <c r="R8697">
        <v>103</v>
      </c>
      <c r="S8697">
        <v>2</v>
      </c>
      <c r="T8697">
        <v>204</v>
      </c>
      <c r="U8697">
        <v>2</v>
      </c>
      <c r="V8697">
        <v>3</v>
      </c>
      <c r="W8697">
        <v>0</v>
      </c>
      <c r="X8697">
        <v>412.22890151846917</v>
      </c>
      <c r="Y8697">
        <v>0</v>
      </c>
      <c r="Z8697">
        <v>6.1468686771194596</v>
      </c>
      <c r="AA8697">
        <v>21.638089768604228</v>
      </c>
      <c r="AB8697">
        <v>159.08934714579681</v>
      </c>
      <c r="AC8697">
        <v>123.48785088068568</v>
      </c>
      <c r="AD8697">
        <v>31.780084688513451</v>
      </c>
      <c r="AE8697">
        <v>754.37114267918867</v>
      </c>
    </row>
    <row r="8698" spans="1:31" x14ac:dyDescent="0.25">
      <c r="A8698">
        <v>1736843</v>
      </c>
      <c r="B8698">
        <v>1</v>
      </c>
      <c r="C8698" t="s">
        <v>81</v>
      </c>
      <c r="D8698" t="s">
        <v>112</v>
      </c>
      <c r="E8698" t="s">
        <v>171</v>
      </c>
      <c r="F8698" t="s">
        <v>24732</v>
      </c>
      <c r="G8698" t="s">
        <v>316</v>
      </c>
      <c r="H8698" t="s">
        <v>143</v>
      </c>
      <c r="I8698" t="s">
        <v>135</v>
      </c>
      <c r="J8698" t="s">
        <v>136</v>
      </c>
      <c r="K8698" t="s">
        <v>153</v>
      </c>
      <c r="L8698" t="s">
        <v>24733</v>
      </c>
      <c r="M8698" t="s">
        <v>24734</v>
      </c>
      <c r="N8698">
        <v>0.100869444</v>
      </c>
      <c r="O8698">
        <v>0</v>
      </c>
      <c r="P8698">
        <v>1358</v>
      </c>
      <c r="Q8698">
        <v>0</v>
      </c>
      <c r="R8698">
        <v>0</v>
      </c>
      <c r="S8698">
        <v>0</v>
      </c>
      <c r="T8698">
        <v>126</v>
      </c>
      <c r="U8698">
        <v>0</v>
      </c>
      <c r="V8698">
        <v>0</v>
      </c>
      <c r="W8698">
        <v>0</v>
      </c>
      <c r="X8698">
        <v>26.047681901735633</v>
      </c>
      <c r="Y8698">
        <v>0</v>
      </c>
      <c r="Z8698">
        <v>0</v>
      </c>
      <c r="AA8698">
        <v>0</v>
      </c>
      <c r="AB8698">
        <v>10.663196913910143</v>
      </c>
      <c r="AC8698">
        <v>0</v>
      </c>
      <c r="AD8698">
        <v>0</v>
      </c>
      <c r="AE8698">
        <v>36.710878815645778</v>
      </c>
    </row>
    <row r="8699" spans="1:31" x14ac:dyDescent="0.25">
      <c r="A8699">
        <v>1737006</v>
      </c>
      <c r="B8699">
        <v>1</v>
      </c>
      <c r="C8699" t="s">
        <v>80</v>
      </c>
      <c r="D8699" t="s">
        <v>96</v>
      </c>
      <c r="E8699" t="s">
        <v>131</v>
      </c>
      <c r="F8699" t="s">
        <v>24735</v>
      </c>
      <c r="G8699" t="s">
        <v>133</v>
      </c>
      <c r="H8699" t="s">
        <v>134</v>
      </c>
      <c r="I8699" t="s">
        <v>135</v>
      </c>
      <c r="J8699" t="s">
        <v>136</v>
      </c>
      <c r="K8699" t="s">
        <v>137</v>
      </c>
      <c r="L8699" t="s">
        <v>24736</v>
      </c>
      <c r="M8699" t="s">
        <v>24737</v>
      </c>
      <c r="N8699">
        <v>2.633611111</v>
      </c>
      <c r="O8699">
        <v>0</v>
      </c>
      <c r="P8699">
        <v>3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0.68517389743223112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0.68517389743223112</v>
      </c>
    </row>
    <row r="8700" spans="1:31" x14ac:dyDescent="0.25">
      <c r="A8700">
        <v>1737398</v>
      </c>
      <c r="B8700">
        <v>1</v>
      </c>
      <c r="C8700" t="s">
        <v>80</v>
      </c>
      <c r="D8700" t="s">
        <v>105</v>
      </c>
      <c r="E8700" t="s">
        <v>131</v>
      </c>
      <c r="F8700" t="s">
        <v>24738</v>
      </c>
      <c r="G8700" t="s">
        <v>133</v>
      </c>
      <c r="H8700" t="s">
        <v>134</v>
      </c>
      <c r="I8700" t="s">
        <v>135</v>
      </c>
      <c r="J8700" t="s">
        <v>136</v>
      </c>
      <c r="K8700" t="s">
        <v>137</v>
      </c>
      <c r="L8700" t="s">
        <v>24739</v>
      </c>
      <c r="M8700" t="s">
        <v>24740</v>
      </c>
      <c r="N8700">
        <v>1.2044444439999999</v>
      </c>
      <c r="O8700">
        <v>0</v>
      </c>
      <c r="P8700">
        <v>1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0.96620814443893233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0.96620814443893233</v>
      </c>
    </row>
    <row r="8701" spans="1:31" x14ac:dyDescent="0.25">
      <c r="A8701">
        <v>1737341</v>
      </c>
      <c r="B8701">
        <v>1</v>
      </c>
      <c r="C8701" t="s">
        <v>81</v>
      </c>
      <c r="D8701" t="s">
        <v>113</v>
      </c>
      <c r="E8701" t="s">
        <v>171</v>
      </c>
      <c r="F8701" t="s">
        <v>1686</v>
      </c>
      <c r="G8701" t="s">
        <v>147</v>
      </c>
      <c r="H8701" t="s">
        <v>143</v>
      </c>
      <c r="I8701" t="s">
        <v>135</v>
      </c>
      <c r="J8701" t="s">
        <v>136</v>
      </c>
      <c r="K8701" t="s">
        <v>137</v>
      </c>
      <c r="L8701" t="s">
        <v>24741</v>
      </c>
      <c r="M8701" t="s">
        <v>24742</v>
      </c>
      <c r="N8701">
        <v>0.953333333</v>
      </c>
      <c r="O8701">
        <v>4</v>
      </c>
      <c r="P8701">
        <v>116</v>
      </c>
      <c r="Q8701">
        <v>17</v>
      </c>
      <c r="R8701">
        <v>36</v>
      </c>
      <c r="S8701">
        <v>1</v>
      </c>
      <c r="T8701">
        <v>42</v>
      </c>
      <c r="U8701">
        <v>1</v>
      </c>
      <c r="V8701">
        <v>0</v>
      </c>
      <c r="W8701">
        <v>6.794172654699139</v>
      </c>
      <c r="X8701">
        <v>18.455293891844448</v>
      </c>
      <c r="Y8701">
        <v>13.132929474058731</v>
      </c>
      <c r="Z8701">
        <v>5.7606656894284347</v>
      </c>
      <c r="AA8701">
        <v>2.4303045504465985</v>
      </c>
      <c r="AB8701">
        <v>15.202229654190228</v>
      </c>
      <c r="AC8701">
        <v>1.4599795205171699</v>
      </c>
      <c r="AD8701">
        <v>0</v>
      </c>
      <c r="AE8701">
        <v>63.235575435184749</v>
      </c>
    </row>
    <row r="8702" spans="1:31" x14ac:dyDescent="0.25">
      <c r="A8702">
        <v>1737370</v>
      </c>
      <c r="B8702">
        <v>1</v>
      </c>
      <c r="C8702" t="s">
        <v>80</v>
      </c>
      <c r="D8702" t="s">
        <v>85</v>
      </c>
      <c r="E8702" t="s">
        <v>131</v>
      </c>
      <c r="F8702" t="s">
        <v>24743</v>
      </c>
      <c r="G8702" t="s">
        <v>162</v>
      </c>
      <c r="H8702" t="s">
        <v>134</v>
      </c>
      <c r="I8702" t="s">
        <v>135</v>
      </c>
      <c r="J8702" t="s">
        <v>136</v>
      </c>
      <c r="K8702" t="s">
        <v>137</v>
      </c>
      <c r="L8702" t="s">
        <v>24744</v>
      </c>
      <c r="M8702" t="s">
        <v>24745</v>
      </c>
      <c r="N8702">
        <v>1.4827777769999999</v>
      </c>
      <c r="O8702">
        <v>0</v>
      </c>
      <c r="P8702">
        <v>2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1.2322934195089716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1.2322934195089716</v>
      </c>
    </row>
    <row r="8703" spans="1:31" x14ac:dyDescent="0.25">
      <c r="A8703">
        <v>1737347</v>
      </c>
      <c r="B8703">
        <v>1</v>
      </c>
      <c r="C8703" t="s">
        <v>80</v>
      </c>
      <c r="D8703" t="s">
        <v>84</v>
      </c>
      <c r="E8703" t="s">
        <v>160</v>
      </c>
      <c r="F8703" t="s">
        <v>24746</v>
      </c>
      <c r="G8703" t="s">
        <v>162</v>
      </c>
      <c r="H8703" t="s">
        <v>134</v>
      </c>
      <c r="I8703" t="s">
        <v>135</v>
      </c>
      <c r="J8703" t="s">
        <v>136</v>
      </c>
      <c r="K8703" t="s">
        <v>137</v>
      </c>
      <c r="L8703" t="s">
        <v>24747</v>
      </c>
      <c r="M8703" t="s">
        <v>24748</v>
      </c>
      <c r="N8703">
        <v>1.8316666660000001</v>
      </c>
      <c r="O8703">
        <v>0</v>
      </c>
      <c r="P8703">
        <v>41</v>
      </c>
      <c r="Q8703">
        <v>0</v>
      </c>
      <c r="R8703">
        <v>18</v>
      </c>
      <c r="S8703">
        <v>0</v>
      </c>
      <c r="T8703">
        <v>5</v>
      </c>
      <c r="U8703">
        <v>0</v>
      </c>
      <c r="V8703">
        <v>0</v>
      </c>
      <c r="W8703">
        <v>0</v>
      </c>
      <c r="X8703">
        <v>16.278603596262379</v>
      </c>
      <c r="Y8703">
        <v>0</v>
      </c>
      <c r="Z8703">
        <v>7.8257186343868232</v>
      </c>
      <c r="AA8703">
        <v>0</v>
      </c>
      <c r="AB8703">
        <v>0.5008825067933228</v>
      </c>
      <c r="AC8703">
        <v>0</v>
      </c>
      <c r="AD8703">
        <v>0</v>
      </c>
      <c r="AE8703">
        <v>24.605204737442527</v>
      </c>
    </row>
    <row r="8704" spans="1:31" x14ac:dyDescent="0.25">
      <c r="A8704">
        <v>1736846</v>
      </c>
      <c r="B8704">
        <v>1</v>
      </c>
      <c r="C8704" t="s">
        <v>80</v>
      </c>
      <c r="D8704" t="s">
        <v>90</v>
      </c>
      <c r="E8704" t="s">
        <v>131</v>
      </c>
      <c r="F8704" t="s">
        <v>24749</v>
      </c>
      <c r="G8704" t="s">
        <v>269</v>
      </c>
      <c r="H8704" t="s">
        <v>134</v>
      </c>
      <c r="I8704" t="s">
        <v>135</v>
      </c>
      <c r="J8704" t="s">
        <v>136</v>
      </c>
      <c r="K8704" t="s">
        <v>137</v>
      </c>
      <c r="L8704" t="s">
        <v>24750</v>
      </c>
      <c r="M8704" t="s">
        <v>24751</v>
      </c>
      <c r="N8704">
        <v>0.75444444399999999</v>
      </c>
      <c r="O8704">
        <v>0</v>
      </c>
      <c r="P8704">
        <v>4</v>
      </c>
      <c r="Q8704">
        <v>0</v>
      </c>
      <c r="R8704">
        <v>0</v>
      </c>
      <c r="S8704">
        <v>0</v>
      </c>
      <c r="T8704">
        <v>1</v>
      </c>
      <c r="U8704">
        <v>0</v>
      </c>
      <c r="V8704">
        <v>0</v>
      </c>
      <c r="W8704">
        <v>0</v>
      </c>
      <c r="X8704">
        <v>1.4717753118175565</v>
      </c>
      <c r="Y8704">
        <v>0</v>
      </c>
      <c r="Z8704">
        <v>0</v>
      </c>
      <c r="AA8704">
        <v>0</v>
      </c>
      <c r="AB8704">
        <v>0.68331692115852782</v>
      </c>
      <c r="AC8704">
        <v>0</v>
      </c>
      <c r="AD8704">
        <v>0</v>
      </c>
      <c r="AE8704">
        <v>2.1550922329760844</v>
      </c>
    </row>
    <row r="8705" spans="1:31" x14ac:dyDescent="0.25">
      <c r="A8705">
        <v>1737015</v>
      </c>
      <c r="B8705">
        <v>1</v>
      </c>
      <c r="C8705" t="s">
        <v>80</v>
      </c>
      <c r="D8705" t="s">
        <v>94</v>
      </c>
      <c r="E8705" t="s">
        <v>131</v>
      </c>
      <c r="F8705" t="s">
        <v>24752</v>
      </c>
      <c r="G8705" t="s">
        <v>133</v>
      </c>
      <c r="H8705" t="s">
        <v>134</v>
      </c>
      <c r="I8705" t="s">
        <v>135</v>
      </c>
      <c r="J8705" t="s">
        <v>136</v>
      </c>
      <c r="K8705" t="s">
        <v>137</v>
      </c>
      <c r="L8705" t="s">
        <v>24753</v>
      </c>
      <c r="M8705" t="s">
        <v>24754</v>
      </c>
      <c r="N8705">
        <v>8.8627777769999998</v>
      </c>
      <c r="O8705">
        <v>0</v>
      </c>
      <c r="P8705">
        <v>1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8.6068288513218891E-2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8.6068288513218891E-2</v>
      </c>
    </row>
    <row r="8706" spans="1:31" x14ac:dyDescent="0.25">
      <c r="A8706">
        <v>1736869</v>
      </c>
      <c r="B8706">
        <v>1</v>
      </c>
      <c r="C8706" t="s">
        <v>80</v>
      </c>
      <c r="D8706" t="s">
        <v>98</v>
      </c>
      <c r="E8706" t="s">
        <v>171</v>
      </c>
      <c r="F8706" t="s">
        <v>24755</v>
      </c>
      <c r="G8706" t="s">
        <v>152</v>
      </c>
      <c r="H8706" t="s">
        <v>143</v>
      </c>
      <c r="I8706" t="s">
        <v>135</v>
      </c>
      <c r="J8706" t="s">
        <v>136</v>
      </c>
      <c r="K8706" t="s">
        <v>153</v>
      </c>
      <c r="L8706" t="s">
        <v>24756</v>
      </c>
      <c r="M8706" t="s">
        <v>24757</v>
      </c>
      <c r="N8706">
        <v>4.9571222219999997</v>
      </c>
      <c r="O8706">
        <v>0</v>
      </c>
      <c r="P8706">
        <v>183</v>
      </c>
      <c r="Q8706">
        <v>0</v>
      </c>
      <c r="R8706">
        <v>7</v>
      </c>
      <c r="S8706">
        <v>0</v>
      </c>
      <c r="T8706">
        <v>32</v>
      </c>
      <c r="U8706">
        <v>0</v>
      </c>
      <c r="V8706">
        <v>0</v>
      </c>
      <c r="W8706">
        <v>0</v>
      </c>
      <c r="X8706">
        <v>125.65502364641726</v>
      </c>
      <c r="Y8706">
        <v>0</v>
      </c>
      <c r="Z8706">
        <v>4.4413069531437008</v>
      </c>
      <c r="AA8706">
        <v>0</v>
      </c>
      <c r="AB8706">
        <v>63.458083952404323</v>
      </c>
      <c r="AC8706">
        <v>0</v>
      </c>
      <c r="AD8706">
        <v>0</v>
      </c>
      <c r="AE8706">
        <v>193.55441455196529</v>
      </c>
    </row>
    <row r="8707" spans="1:31" x14ac:dyDescent="0.25">
      <c r="A8707">
        <v>1737324</v>
      </c>
      <c r="B8707">
        <v>1</v>
      </c>
      <c r="C8707" t="s">
        <v>80</v>
      </c>
      <c r="D8707" t="s">
        <v>105</v>
      </c>
      <c r="E8707" t="s">
        <v>131</v>
      </c>
      <c r="F8707" t="s">
        <v>24758</v>
      </c>
      <c r="G8707" t="s">
        <v>133</v>
      </c>
      <c r="H8707" t="s">
        <v>134</v>
      </c>
      <c r="I8707" t="s">
        <v>135</v>
      </c>
      <c r="J8707" t="s">
        <v>136</v>
      </c>
      <c r="K8707" t="s">
        <v>137</v>
      </c>
      <c r="L8707" t="s">
        <v>24759</v>
      </c>
      <c r="M8707" t="s">
        <v>24760</v>
      </c>
      <c r="N8707">
        <v>0.86333333300000004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1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0.14996744402094669</v>
      </c>
      <c r="AC8707">
        <v>0</v>
      </c>
      <c r="AD8707">
        <v>0</v>
      </c>
      <c r="AE8707">
        <v>0.14996744402094669</v>
      </c>
    </row>
    <row r="8708" spans="1:31" x14ac:dyDescent="0.25">
      <c r="A8708">
        <v>1736992</v>
      </c>
      <c r="B8708">
        <v>1</v>
      </c>
      <c r="C8708" t="s">
        <v>80</v>
      </c>
      <c r="D8708" t="s">
        <v>92</v>
      </c>
      <c r="E8708" t="s">
        <v>131</v>
      </c>
      <c r="F8708" t="s">
        <v>24761</v>
      </c>
      <c r="G8708" t="s">
        <v>242</v>
      </c>
      <c r="H8708" t="s">
        <v>134</v>
      </c>
      <c r="I8708" t="s">
        <v>135</v>
      </c>
      <c r="J8708" t="s">
        <v>136</v>
      </c>
      <c r="K8708" t="s">
        <v>137</v>
      </c>
      <c r="L8708" t="s">
        <v>24762</v>
      </c>
      <c r="M8708" t="s">
        <v>24763</v>
      </c>
      <c r="N8708">
        <v>6.4502777770000002</v>
      </c>
      <c r="O8708">
        <v>0</v>
      </c>
      <c r="P8708">
        <v>16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38.074654933261101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38.074654933261101</v>
      </c>
    </row>
    <row r="8709" spans="1:31" x14ac:dyDescent="0.25">
      <c r="A8709">
        <v>1737161</v>
      </c>
      <c r="B8709">
        <v>1</v>
      </c>
      <c r="C8709" t="s">
        <v>81</v>
      </c>
      <c r="D8709" t="s">
        <v>123</v>
      </c>
      <c r="E8709" t="s">
        <v>140</v>
      </c>
      <c r="F8709" t="s">
        <v>6014</v>
      </c>
      <c r="G8709" t="s">
        <v>147</v>
      </c>
      <c r="H8709" t="s">
        <v>143</v>
      </c>
      <c r="I8709" t="s">
        <v>135</v>
      </c>
      <c r="J8709" t="s">
        <v>136</v>
      </c>
      <c r="K8709" t="s">
        <v>137</v>
      </c>
      <c r="L8709" t="s">
        <v>24764</v>
      </c>
      <c r="M8709" t="s">
        <v>24765</v>
      </c>
      <c r="N8709">
        <v>0.49555555499999998</v>
      </c>
      <c r="O8709">
        <v>7</v>
      </c>
      <c r="P8709">
        <v>1288</v>
      </c>
      <c r="Q8709">
        <v>101</v>
      </c>
      <c r="R8709">
        <v>70</v>
      </c>
      <c r="S8709">
        <v>25</v>
      </c>
      <c r="T8709">
        <v>110</v>
      </c>
      <c r="U8709">
        <v>7</v>
      </c>
      <c r="V8709">
        <v>0</v>
      </c>
      <c r="W8709">
        <v>0.41796675742789335</v>
      </c>
      <c r="X8709">
        <v>108.7453748224451</v>
      </c>
      <c r="Y8709">
        <v>12.389053175116308</v>
      </c>
      <c r="Z8709">
        <v>7.4440373616692002</v>
      </c>
      <c r="AA8709">
        <v>49.021023902866759</v>
      </c>
      <c r="AB8709">
        <v>31.934654614527251</v>
      </c>
      <c r="AC8709">
        <v>243.93380614108125</v>
      </c>
      <c r="AD8709">
        <v>0</v>
      </c>
      <c r="AE8709">
        <v>453.88591677513375</v>
      </c>
    </row>
    <row r="8710" spans="1:31" x14ac:dyDescent="0.25">
      <c r="A8710">
        <v>1737364</v>
      </c>
      <c r="B8710">
        <v>1</v>
      </c>
      <c r="C8710" t="s">
        <v>80</v>
      </c>
      <c r="D8710" t="s">
        <v>85</v>
      </c>
      <c r="E8710" t="s">
        <v>150</v>
      </c>
      <c r="F8710" t="s">
        <v>24766</v>
      </c>
      <c r="G8710" t="s">
        <v>186</v>
      </c>
      <c r="H8710" t="s">
        <v>134</v>
      </c>
      <c r="I8710" t="s">
        <v>135</v>
      </c>
      <c r="J8710" t="s">
        <v>136</v>
      </c>
      <c r="K8710" t="s">
        <v>137</v>
      </c>
      <c r="L8710" t="s">
        <v>24767</v>
      </c>
      <c r="M8710" t="s">
        <v>24768</v>
      </c>
      <c r="N8710">
        <v>1.5705555550000001</v>
      </c>
      <c r="O8710">
        <v>0</v>
      </c>
      <c r="P8710">
        <v>160</v>
      </c>
      <c r="Q8710">
        <v>0</v>
      </c>
      <c r="R8710">
        <v>0</v>
      </c>
      <c r="S8710">
        <v>0</v>
      </c>
      <c r="T8710">
        <v>4</v>
      </c>
      <c r="U8710">
        <v>0</v>
      </c>
      <c r="V8710">
        <v>0</v>
      </c>
      <c r="W8710">
        <v>0</v>
      </c>
      <c r="X8710">
        <v>91.42295913198204</v>
      </c>
      <c r="Y8710">
        <v>0</v>
      </c>
      <c r="Z8710">
        <v>0</v>
      </c>
      <c r="AA8710">
        <v>0</v>
      </c>
      <c r="AB8710">
        <v>7.5310544344418124</v>
      </c>
      <c r="AC8710">
        <v>0</v>
      </c>
      <c r="AD8710">
        <v>0</v>
      </c>
      <c r="AE8710">
        <v>98.954013566423853</v>
      </c>
    </row>
    <row r="8711" spans="1:31" x14ac:dyDescent="0.25">
      <c r="A8711">
        <v>1737032</v>
      </c>
      <c r="B8711">
        <v>1</v>
      </c>
      <c r="C8711" t="s">
        <v>80</v>
      </c>
      <c r="D8711" t="s">
        <v>91</v>
      </c>
      <c r="E8711" t="s">
        <v>171</v>
      </c>
      <c r="F8711" t="s">
        <v>24619</v>
      </c>
      <c r="G8711" t="s">
        <v>152</v>
      </c>
      <c r="H8711" t="s">
        <v>143</v>
      </c>
      <c r="I8711" t="s">
        <v>135</v>
      </c>
      <c r="J8711" t="s">
        <v>136</v>
      </c>
      <c r="K8711" t="s">
        <v>153</v>
      </c>
      <c r="L8711" t="s">
        <v>24769</v>
      </c>
      <c r="M8711" t="s">
        <v>24770</v>
      </c>
      <c r="N8711">
        <v>0.49907944399999998</v>
      </c>
      <c r="O8711">
        <v>0</v>
      </c>
      <c r="P8711">
        <v>331</v>
      </c>
      <c r="Q8711">
        <v>0</v>
      </c>
      <c r="R8711">
        <v>0</v>
      </c>
      <c r="S8711">
        <v>0</v>
      </c>
      <c r="T8711">
        <v>7</v>
      </c>
      <c r="U8711">
        <v>0</v>
      </c>
      <c r="V8711">
        <v>0</v>
      </c>
      <c r="W8711">
        <v>0</v>
      </c>
      <c r="X8711">
        <v>40.089267396604619</v>
      </c>
      <c r="Y8711">
        <v>0</v>
      </c>
      <c r="Z8711">
        <v>0</v>
      </c>
      <c r="AA8711">
        <v>0</v>
      </c>
      <c r="AB8711">
        <v>12.557879749902133</v>
      </c>
      <c r="AC8711">
        <v>0</v>
      </c>
      <c r="AD8711">
        <v>0</v>
      </c>
      <c r="AE8711">
        <v>52.647147146506754</v>
      </c>
    </row>
    <row r="8712" spans="1:31" x14ac:dyDescent="0.25">
      <c r="A8712">
        <v>1736829</v>
      </c>
      <c r="B8712">
        <v>1</v>
      </c>
      <c r="C8712" t="s">
        <v>81</v>
      </c>
      <c r="D8712" t="s">
        <v>112</v>
      </c>
      <c r="E8712" t="s">
        <v>150</v>
      </c>
      <c r="F8712" t="s">
        <v>24771</v>
      </c>
      <c r="G8712" t="s">
        <v>326</v>
      </c>
      <c r="H8712" t="s">
        <v>134</v>
      </c>
      <c r="I8712" t="s">
        <v>135</v>
      </c>
      <c r="J8712" t="s">
        <v>136</v>
      </c>
      <c r="K8712" t="s">
        <v>137</v>
      </c>
      <c r="L8712" t="s">
        <v>24772</v>
      </c>
      <c r="M8712" t="s">
        <v>24773</v>
      </c>
      <c r="N8712">
        <v>1.2555555549999999</v>
      </c>
      <c r="O8712">
        <v>0</v>
      </c>
      <c r="P8712">
        <v>298</v>
      </c>
      <c r="Q8712">
        <v>0</v>
      </c>
      <c r="R8712">
        <v>0</v>
      </c>
      <c r="S8712">
        <v>0</v>
      </c>
      <c r="T8712">
        <v>68</v>
      </c>
      <c r="U8712">
        <v>0</v>
      </c>
      <c r="V8712">
        <v>0</v>
      </c>
      <c r="W8712">
        <v>0</v>
      </c>
      <c r="X8712">
        <v>61.512277156446814</v>
      </c>
      <c r="Y8712">
        <v>0</v>
      </c>
      <c r="Z8712">
        <v>0</v>
      </c>
      <c r="AA8712">
        <v>0</v>
      </c>
      <c r="AB8712">
        <v>40.949206687331085</v>
      </c>
      <c r="AC8712">
        <v>0</v>
      </c>
      <c r="AD8712">
        <v>0</v>
      </c>
      <c r="AE8712">
        <v>102.4614838437779</v>
      </c>
    </row>
    <row r="8713" spans="1:31" x14ac:dyDescent="0.25">
      <c r="A8713">
        <v>1737078</v>
      </c>
      <c r="B8713">
        <v>1</v>
      </c>
      <c r="C8713" t="s">
        <v>81</v>
      </c>
      <c r="D8713" t="s">
        <v>122</v>
      </c>
      <c r="E8713" t="s">
        <v>189</v>
      </c>
      <c r="F8713" t="s">
        <v>14665</v>
      </c>
      <c r="G8713" t="s">
        <v>147</v>
      </c>
      <c r="H8713" t="s">
        <v>143</v>
      </c>
      <c r="I8713" t="s">
        <v>135</v>
      </c>
      <c r="J8713" t="s">
        <v>136</v>
      </c>
      <c r="K8713" t="s">
        <v>137</v>
      </c>
      <c r="L8713" t="s">
        <v>24774</v>
      </c>
      <c r="M8713" t="s">
        <v>24775</v>
      </c>
      <c r="N8713">
        <v>1.7708333329999999</v>
      </c>
      <c r="O8713">
        <v>1</v>
      </c>
      <c r="P8713">
        <v>462</v>
      </c>
      <c r="Q8713">
        <v>4</v>
      </c>
      <c r="R8713">
        <v>0</v>
      </c>
      <c r="S8713">
        <v>2</v>
      </c>
      <c r="T8713">
        <v>18</v>
      </c>
      <c r="U8713">
        <v>0</v>
      </c>
      <c r="V8713">
        <v>0</v>
      </c>
      <c r="W8713">
        <v>8.1605199728536387E-2</v>
      </c>
      <c r="X8713">
        <v>57.832413383679551</v>
      </c>
      <c r="Y8713">
        <v>2.7724297452280524</v>
      </c>
      <c r="Z8713">
        <v>0</v>
      </c>
      <c r="AA8713">
        <v>20.627226413666659</v>
      </c>
      <c r="AB8713">
        <v>3.1877885107973518</v>
      </c>
      <c r="AC8713">
        <v>0</v>
      </c>
      <c r="AD8713">
        <v>0</v>
      </c>
      <c r="AE8713">
        <v>84.501463253100141</v>
      </c>
    </row>
    <row r="8714" spans="1:31" x14ac:dyDescent="0.25">
      <c r="A8714">
        <v>1736783</v>
      </c>
      <c r="B8714">
        <v>1</v>
      </c>
      <c r="C8714" t="s">
        <v>80</v>
      </c>
      <c r="D8714" t="s">
        <v>96</v>
      </c>
      <c r="E8714" t="s">
        <v>131</v>
      </c>
      <c r="F8714" t="s">
        <v>24776</v>
      </c>
      <c r="G8714" t="s">
        <v>242</v>
      </c>
      <c r="H8714" t="s">
        <v>134</v>
      </c>
      <c r="I8714" t="s">
        <v>135</v>
      </c>
      <c r="J8714" t="s">
        <v>136</v>
      </c>
      <c r="K8714" t="s">
        <v>137</v>
      </c>
      <c r="L8714" t="s">
        <v>24777</v>
      </c>
      <c r="M8714" t="s">
        <v>24778</v>
      </c>
      <c r="N8714">
        <v>1.895</v>
      </c>
      <c r="O8714">
        <v>0</v>
      </c>
      <c r="P8714">
        <v>1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1.1940935869193916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1.1940935869193916</v>
      </c>
    </row>
    <row r="8715" spans="1:31" x14ac:dyDescent="0.25">
      <c r="A8715">
        <v>1736975</v>
      </c>
      <c r="B8715">
        <v>1</v>
      </c>
      <c r="C8715" t="s">
        <v>80</v>
      </c>
      <c r="D8715" t="s">
        <v>94</v>
      </c>
      <c r="E8715" t="s">
        <v>441</v>
      </c>
      <c r="F8715" t="s">
        <v>20752</v>
      </c>
      <c r="G8715" t="s">
        <v>575</v>
      </c>
      <c r="H8715" t="s">
        <v>134</v>
      </c>
      <c r="I8715" t="s">
        <v>135</v>
      </c>
      <c r="J8715" t="s">
        <v>136</v>
      </c>
      <c r="K8715" t="s">
        <v>137</v>
      </c>
      <c r="L8715" t="s">
        <v>24779</v>
      </c>
      <c r="M8715" t="s">
        <v>24780</v>
      </c>
      <c r="N8715">
        <v>4.3233333329999999</v>
      </c>
      <c r="O8715">
        <v>0</v>
      </c>
      <c r="P8715">
        <v>2</v>
      </c>
      <c r="Q8715">
        <v>0</v>
      </c>
      <c r="R8715">
        <v>0</v>
      </c>
      <c r="S8715">
        <v>0</v>
      </c>
      <c r="T8715">
        <v>3</v>
      </c>
      <c r="U8715">
        <v>0</v>
      </c>
      <c r="V8715">
        <v>0</v>
      </c>
      <c r="W8715">
        <v>0</v>
      </c>
      <c r="X8715">
        <v>3.65732212052465</v>
      </c>
      <c r="Y8715">
        <v>0</v>
      </c>
      <c r="Z8715">
        <v>0</v>
      </c>
      <c r="AA8715">
        <v>0</v>
      </c>
      <c r="AB8715">
        <v>10.460154391514752</v>
      </c>
      <c r="AC8715">
        <v>0</v>
      </c>
      <c r="AD8715">
        <v>0</v>
      </c>
      <c r="AE8715">
        <v>14.117476512039403</v>
      </c>
    </row>
    <row r="8716" spans="1:31" x14ac:dyDescent="0.25">
      <c r="A8716">
        <v>1736969</v>
      </c>
      <c r="B8716">
        <v>1</v>
      </c>
      <c r="C8716" t="s">
        <v>80</v>
      </c>
      <c r="D8716" t="s">
        <v>94</v>
      </c>
      <c r="E8716" t="s">
        <v>131</v>
      </c>
      <c r="F8716" t="s">
        <v>24781</v>
      </c>
      <c r="G8716" t="s">
        <v>269</v>
      </c>
      <c r="H8716" t="s">
        <v>134</v>
      </c>
      <c r="I8716" t="s">
        <v>135</v>
      </c>
      <c r="J8716" t="s">
        <v>136</v>
      </c>
      <c r="K8716" t="s">
        <v>137</v>
      </c>
      <c r="L8716" t="s">
        <v>24782</v>
      </c>
      <c r="M8716" t="s">
        <v>24783</v>
      </c>
      <c r="N8716">
        <v>1.9738888880000001</v>
      </c>
      <c r="O8716">
        <v>0</v>
      </c>
      <c r="P8716">
        <v>1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</row>
    <row r="8717" spans="1:31" x14ac:dyDescent="0.25">
      <c r="A8717">
        <v>1737287</v>
      </c>
      <c r="B8717">
        <v>1</v>
      </c>
      <c r="C8717" t="s">
        <v>81</v>
      </c>
      <c r="D8717" t="s">
        <v>113</v>
      </c>
      <c r="E8717" t="s">
        <v>189</v>
      </c>
      <c r="F8717" t="s">
        <v>1222</v>
      </c>
      <c r="G8717" t="s">
        <v>147</v>
      </c>
      <c r="H8717" t="s">
        <v>143</v>
      </c>
      <c r="I8717" t="s">
        <v>135</v>
      </c>
      <c r="J8717" t="s">
        <v>136</v>
      </c>
      <c r="K8717" t="s">
        <v>137</v>
      </c>
      <c r="L8717" t="s">
        <v>24784</v>
      </c>
      <c r="M8717" t="s">
        <v>24785</v>
      </c>
      <c r="N8717">
        <v>0.80027777700000002</v>
      </c>
      <c r="O8717">
        <v>0</v>
      </c>
      <c r="P8717">
        <v>230</v>
      </c>
      <c r="Q8717">
        <v>22</v>
      </c>
      <c r="R8717">
        <v>52</v>
      </c>
      <c r="S8717">
        <v>0</v>
      </c>
      <c r="T8717">
        <v>12</v>
      </c>
      <c r="U8717">
        <v>0</v>
      </c>
      <c r="V8717">
        <v>0</v>
      </c>
      <c r="W8717">
        <v>0</v>
      </c>
      <c r="X8717">
        <v>45.520366056781945</v>
      </c>
      <c r="Y8717">
        <v>25.849079072554673</v>
      </c>
      <c r="Z8717">
        <v>35.321076560997525</v>
      </c>
      <c r="AA8717">
        <v>0</v>
      </c>
      <c r="AB8717">
        <v>3.7867675909466088</v>
      </c>
      <c r="AC8717">
        <v>0</v>
      </c>
      <c r="AD8717">
        <v>0</v>
      </c>
      <c r="AE8717">
        <v>110.47728928128075</v>
      </c>
    </row>
    <row r="8718" spans="1:31" x14ac:dyDescent="0.25">
      <c r="A8718">
        <v>1736809</v>
      </c>
      <c r="B8718">
        <v>1</v>
      </c>
      <c r="C8718" t="s">
        <v>80</v>
      </c>
      <c r="D8718" t="s">
        <v>104</v>
      </c>
      <c r="E8718" t="s">
        <v>171</v>
      </c>
      <c r="F8718" t="s">
        <v>24786</v>
      </c>
      <c r="G8718" t="s">
        <v>142</v>
      </c>
      <c r="H8718" t="s">
        <v>143</v>
      </c>
      <c r="I8718" t="s">
        <v>135</v>
      </c>
      <c r="J8718" t="s">
        <v>136</v>
      </c>
      <c r="K8718" t="s">
        <v>137</v>
      </c>
      <c r="L8718" t="s">
        <v>24787</v>
      </c>
      <c r="M8718" t="s">
        <v>24788</v>
      </c>
      <c r="N8718">
        <v>1.7849999999999999</v>
      </c>
      <c r="O8718">
        <v>0</v>
      </c>
      <c r="P8718">
        <v>6</v>
      </c>
      <c r="Q8718">
        <v>0</v>
      </c>
      <c r="R8718">
        <v>9</v>
      </c>
      <c r="S8718">
        <v>4</v>
      </c>
      <c r="T8718">
        <v>5</v>
      </c>
      <c r="U8718">
        <v>8</v>
      </c>
      <c r="V8718">
        <v>1</v>
      </c>
      <c r="W8718">
        <v>0</v>
      </c>
      <c r="X8718">
        <v>0.38549500895605004</v>
      </c>
      <c r="Y8718">
        <v>0</v>
      </c>
      <c r="Z8718">
        <v>14.215154251372766</v>
      </c>
      <c r="AA8718">
        <v>70.811176038553853</v>
      </c>
      <c r="AB8718">
        <v>0.6917336362255917</v>
      </c>
      <c r="AC8718">
        <v>5271.3029169755291</v>
      </c>
      <c r="AD8718">
        <v>49.211093655541895</v>
      </c>
      <c r="AE8718">
        <v>5406.6175695661796</v>
      </c>
    </row>
    <row r="8719" spans="1:31" x14ac:dyDescent="0.25">
      <c r="A8719">
        <v>1736766</v>
      </c>
      <c r="B8719">
        <v>1</v>
      </c>
      <c r="C8719" t="s">
        <v>81</v>
      </c>
      <c r="D8719" t="s">
        <v>113</v>
      </c>
      <c r="E8719" t="s">
        <v>189</v>
      </c>
      <c r="F8719" t="s">
        <v>12270</v>
      </c>
      <c r="G8719" t="s">
        <v>147</v>
      </c>
      <c r="H8719" t="s">
        <v>143</v>
      </c>
      <c r="I8719" t="s">
        <v>455</v>
      </c>
      <c r="J8719" t="s">
        <v>136</v>
      </c>
      <c r="K8719" t="s">
        <v>137</v>
      </c>
      <c r="L8719" t="s">
        <v>24789</v>
      </c>
      <c r="M8719" t="s">
        <v>24790</v>
      </c>
      <c r="N8719">
        <v>5.5555550000000002E-3</v>
      </c>
      <c r="O8719">
        <v>0</v>
      </c>
      <c r="P8719">
        <v>654</v>
      </c>
      <c r="Q8719">
        <v>47</v>
      </c>
      <c r="R8719">
        <v>243</v>
      </c>
      <c r="S8719">
        <v>5</v>
      </c>
      <c r="T8719">
        <v>31</v>
      </c>
      <c r="U8719">
        <v>1</v>
      </c>
      <c r="V8719">
        <v>0</v>
      </c>
      <c r="W8719">
        <v>0</v>
      </c>
      <c r="X8719">
        <v>0.4862413303483612</v>
      </c>
      <c r="Y8719">
        <v>0.17703840442476668</v>
      </c>
      <c r="Z8719">
        <v>0.54748798820969435</v>
      </c>
      <c r="AA8719">
        <v>0.30220588836708334</v>
      </c>
      <c r="AB8719">
        <v>3.8598806954933333E-2</v>
      </c>
      <c r="AC8719">
        <v>8.1304356248988893E-2</v>
      </c>
      <c r="AD8719">
        <v>0</v>
      </c>
      <c r="AE8719">
        <v>1.6328767745538275</v>
      </c>
    </row>
    <row r="8720" spans="1:31" x14ac:dyDescent="0.25">
      <c r="A8720">
        <v>1737281</v>
      </c>
      <c r="B8720">
        <v>1</v>
      </c>
      <c r="C8720" t="s">
        <v>81</v>
      </c>
      <c r="D8720" t="s">
        <v>120</v>
      </c>
      <c r="E8720" t="s">
        <v>189</v>
      </c>
      <c r="F8720" t="s">
        <v>24791</v>
      </c>
      <c r="G8720" t="s">
        <v>147</v>
      </c>
      <c r="H8720" t="s">
        <v>143</v>
      </c>
      <c r="I8720" t="s">
        <v>135</v>
      </c>
      <c r="J8720" t="s">
        <v>136</v>
      </c>
      <c r="K8720" t="s">
        <v>137</v>
      </c>
      <c r="L8720" t="s">
        <v>24792</v>
      </c>
      <c r="M8720" t="s">
        <v>24793</v>
      </c>
      <c r="N8720">
        <v>2.2319444439999998</v>
      </c>
      <c r="O8720">
        <v>0</v>
      </c>
      <c r="P8720">
        <v>573</v>
      </c>
      <c r="Q8720">
        <v>2</v>
      </c>
      <c r="R8720">
        <v>25</v>
      </c>
      <c r="S8720">
        <v>2</v>
      </c>
      <c r="T8720">
        <v>34</v>
      </c>
      <c r="U8720">
        <v>1</v>
      </c>
      <c r="V8720">
        <v>0</v>
      </c>
      <c r="W8720">
        <v>0</v>
      </c>
      <c r="X8720">
        <v>236.68491121194901</v>
      </c>
      <c r="Y8720">
        <v>11.52824228353783</v>
      </c>
      <c r="Z8720">
        <v>12.338251583077145</v>
      </c>
      <c r="AA8720">
        <v>3.1162695482118306</v>
      </c>
      <c r="AB8720">
        <v>25.584453031233139</v>
      </c>
      <c r="AC8720">
        <v>2.9934244446969158</v>
      </c>
      <c r="AD8720">
        <v>0</v>
      </c>
      <c r="AE8720">
        <v>292.24555210270586</v>
      </c>
    </row>
    <row r="8721" spans="1:31" x14ac:dyDescent="0.25">
      <c r="A8721">
        <v>1737350</v>
      </c>
      <c r="B8721">
        <v>1</v>
      </c>
      <c r="C8721" t="s">
        <v>80</v>
      </c>
      <c r="D8721" t="s">
        <v>92</v>
      </c>
      <c r="E8721" t="s">
        <v>131</v>
      </c>
      <c r="F8721" t="s">
        <v>24794</v>
      </c>
      <c r="G8721" t="s">
        <v>133</v>
      </c>
      <c r="H8721" t="s">
        <v>134</v>
      </c>
      <c r="I8721" t="s">
        <v>135</v>
      </c>
      <c r="J8721" t="s">
        <v>136</v>
      </c>
      <c r="K8721" t="s">
        <v>137</v>
      </c>
      <c r="L8721" t="s">
        <v>24795</v>
      </c>
      <c r="M8721" t="s">
        <v>24796</v>
      </c>
      <c r="N8721">
        <v>2.418055555</v>
      </c>
      <c r="O8721">
        <v>0</v>
      </c>
      <c r="P8721">
        <v>1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4.4314891984391112E-2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4.4314891984391112E-2</v>
      </c>
    </row>
    <row r="8722" spans="1:31" x14ac:dyDescent="0.25">
      <c r="A8722">
        <v>1736803</v>
      </c>
      <c r="B8722">
        <v>1</v>
      </c>
      <c r="C8722" t="s">
        <v>80</v>
      </c>
      <c r="D8722" t="s">
        <v>94</v>
      </c>
      <c r="E8722" t="s">
        <v>140</v>
      </c>
      <c r="F8722" t="s">
        <v>5802</v>
      </c>
      <c r="G8722" t="s">
        <v>316</v>
      </c>
      <c r="H8722" t="s">
        <v>143</v>
      </c>
      <c r="I8722" t="s">
        <v>135</v>
      </c>
      <c r="J8722" t="s">
        <v>136</v>
      </c>
      <c r="K8722" t="s">
        <v>137</v>
      </c>
      <c r="L8722" t="s">
        <v>24797</v>
      </c>
      <c r="M8722" t="s">
        <v>24614</v>
      </c>
      <c r="N8722">
        <v>7.4722222000000005E-2</v>
      </c>
      <c r="O8722">
        <v>4</v>
      </c>
      <c r="P8722">
        <v>3199</v>
      </c>
      <c r="Q8722">
        <v>69</v>
      </c>
      <c r="R8722">
        <v>521</v>
      </c>
      <c r="S8722">
        <v>28</v>
      </c>
      <c r="T8722">
        <v>330</v>
      </c>
      <c r="U8722">
        <v>6</v>
      </c>
      <c r="V8722">
        <v>0</v>
      </c>
      <c r="W8722">
        <v>0.14866420307672501</v>
      </c>
      <c r="X8722">
        <v>24.875271600509798</v>
      </c>
      <c r="Y8722">
        <v>4.6108770632075755</v>
      </c>
      <c r="Z8722">
        <v>9.9381264636101943</v>
      </c>
      <c r="AA8722">
        <v>10.011436306014357</v>
      </c>
      <c r="AB8722">
        <v>10.765127515681579</v>
      </c>
      <c r="AC8722">
        <v>11.272344121775363</v>
      </c>
      <c r="AD8722">
        <v>0</v>
      </c>
      <c r="AE8722">
        <v>71.621847273875588</v>
      </c>
    </row>
    <row r="8723" spans="1:31" x14ac:dyDescent="0.25">
      <c r="A8723">
        <v>1737052</v>
      </c>
      <c r="B8723">
        <v>1</v>
      </c>
      <c r="C8723" t="s">
        <v>80</v>
      </c>
      <c r="D8723" t="s">
        <v>103</v>
      </c>
      <c r="E8723" t="s">
        <v>131</v>
      </c>
      <c r="F8723" t="s">
        <v>24798</v>
      </c>
      <c r="G8723" t="s">
        <v>133</v>
      </c>
      <c r="H8723" t="s">
        <v>134</v>
      </c>
      <c r="I8723" t="s">
        <v>135</v>
      </c>
      <c r="J8723" t="s">
        <v>136</v>
      </c>
      <c r="K8723" t="s">
        <v>137</v>
      </c>
      <c r="L8723" t="s">
        <v>24799</v>
      </c>
      <c r="M8723" t="s">
        <v>24800</v>
      </c>
      <c r="N8723">
        <v>1.2450000000000001</v>
      </c>
      <c r="O8723">
        <v>0</v>
      </c>
      <c r="P8723">
        <v>1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0.41392021531516665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0.41392021531516665</v>
      </c>
    </row>
    <row r="8724" spans="1:31" x14ac:dyDescent="0.25">
      <c r="A8724">
        <v>1736952</v>
      </c>
      <c r="B8724">
        <v>1</v>
      </c>
      <c r="C8724" t="s">
        <v>80</v>
      </c>
      <c r="D8724" t="s">
        <v>95</v>
      </c>
      <c r="E8724" t="s">
        <v>160</v>
      </c>
      <c r="F8724" t="s">
        <v>2411</v>
      </c>
      <c r="G8724" t="s">
        <v>429</v>
      </c>
      <c r="H8724" t="s">
        <v>134</v>
      </c>
      <c r="I8724" t="s">
        <v>135</v>
      </c>
      <c r="J8724" t="s">
        <v>136</v>
      </c>
      <c r="K8724" t="s">
        <v>137</v>
      </c>
      <c r="L8724" t="s">
        <v>24801</v>
      </c>
      <c r="M8724" t="s">
        <v>24802</v>
      </c>
      <c r="N8724">
        <v>0.33083333300000001</v>
      </c>
      <c r="O8724">
        <v>0</v>
      </c>
      <c r="P8724">
        <v>18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1.0243374955387285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1.0243374955387285</v>
      </c>
    </row>
    <row r="8725" spans="1:31" x14ac:dyDescent="0.25">
      <c r="A8725">
        <v>1737095</v>
      </c>
      <c r="B8725">
        <v>1</v>
      </c>
      <c r="C8725" t="s">
        <v>80</v>
      </c>
      <c r="D8725" t="s">
        <v>108</v>
      </c>
      <c r="E8725" t="s">
        <v>131</v>
      </c>
      <c r="F8725" t="s">
        <v>24803</v>
      </c>
      <c r="G8725" t="s">
        <v>133</v>
      </c>
      <c r="H8725" t="s">
        <v>134</v>
      </c>
      <c r="I8725" t="s">
        <v>135</v>
      </c>
      <c r="J8725" t="s">
        <v>136</v>
      </c>
      <c r="K8725" t="s">
        <v>137</v>
      </c>
      <c r="L8725" t="s">
        <v>24804</v>
      </c>
      <c r="M8725" t="s">
        <v>24805</v>
      </c>
      <c r="N8725">
        <v>3.3302777770000001</v>
      </c>
      <c r="O8725">
        <v>0</v>
      </c>
      <c r="P8725">
        <v>0</v>
      </c>
      <c r="Q8725">
        <v>0</v>
      </c>
      <c r="R8725">
        <v>1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0.53775696738025003</v>
      </c>
      <c r="AA8725">
        <v>0</v>
      </c>
      <c r="AB8725">
        <v>0</v>
      </c>
      <c r="AC8725">
        <v>0</v>
      </c>
      <c r="AD8725">
        <v>0</v>
      </c>
      <c r="AE8725">
        <v>0.53775696738025003</v>
      </c>
    </row>
    <row r="8726" spans="1:31" x14ac:dyDescent="0.25">
      <c r="A8726">
        <v>1737344</v>
      </c>
      <c r="B8726">
        <v>1</v>
      </c>
      <c r="C8726" t="s">
        <v>80</v>
      </c>
      <c r="D8726" t="s">
        <v>104</v>
      </c>
      <c r="E8726" t="s">
        <v>131</v>
      </c>
      <c r="F8726" t="s">
        <v>24806</v>
      </c>
      <c r="G8726" t="s">
        <v>133</v>
      </c>
      <c r="H8726" t="s">
        <v>134</v>
      </c>
      <c r="I8726" t="s">
        <v>135</v>
      </c>
      <c r="J8726" t="s">
        <v>136</v>
      </c>
      <c r="K8726" t="s">
        <v>137</v>
      </c>
      <c r="L8726" t="s">
        <v>24807</v>
      </c>
      <c r="M8726" t="s">
        <v>24808</v>
      </c>
      <c r="N8726">
        <v>1.273055555</v>
      </c>
      <c r="O8726">
        <v>0</v>
      </c>
      <c r="P8726">
        <v>1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7.7383753585666673E-3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7.7383753585666673E-3</v>
      </c>
    </row>
    <row r="8727" spans="1:31" x14ac:dyDescent="0.25">
      <c r="A8727">
        <v>1737244</v>
      </c>
      <c r="B8727">
        <v>1</v>
      </c>
      <c r="C8727" t="s">
        <v>81</v>
      </c>
      <c r="D8727" t="s">
        <v>115</v>
      </c>
      <c r="E8727" t="s">
        <v>160</v>
      </c>
      <c r="F8727" t="s">
        <v>24809</v>
      </c>
      <c r="G8727" t="s">
        <v>796</v>
      </c>
      <c r="H8727" t="s">
        <v>134</v>
      </c>
      <c r="I8727" t="s">
        <v>135</v>
      </c>
      <c r="J8727" t="s">
        <v>136</v>
      </c>
      <c r="K8727" t="s">
        <v>137</v>
      </c>
      <c r="L8727" t="s">
        <v>24810</v>
      </c>
      <c r="M8727" t="s">
        <v>24811</v>
      </c>
      <c r="N8727">
        <v>1.917777777</v>
      </c>
      <c r="O8727">
        <v>0</v>
      </c>
      <c r="P8727">
        <v>9</v>
      </c>
      <c r="Q8727">
        <v>0</v>
      </c>
      <c r="R8727">
        <v>7</v>
      </c>
      <c r="S8727">
        <v>0</v>
      </c>
      <c r="T8727">
        <v>1</v>
      </c>
      <c r="U8727">
        <v>0</v>
      </c>
      <c r="V8727">
        <v>0</v>
      </c>
      <c r="W8727">
        <v>0</v>
      </c>
      <c r="X8727">
        <v>4.5242700853480935</v>
      </c>
      <c r="Y8727">
        <v>0</v>
      </c>
      <c r="Z8727">
        <v>4.4758327877361808</v>
      </c>
      <c r="AA8727">
        <v>0</v>
      </c>
      <c r="AB8727">
        <v>0.51698819144087671</v>
      </c>
      <c r="AC8727">
        <v>0</v>
      </c>
      <c r="AD8727">
        <v>0</v>
      </c>
      <c r="AE8727">
        <v>9.5170910645251503</v>
      </c>
    </row>
    <row r="8728" spans="1:31" x14ac:dyDescent="0.25">
      <c r="A8728">
        <v>1737204</v>
      </c>
      <c r="B8728">
        <v>1</v>
      </c>
      <c r="C8728" t="s">
        <v>80</v>
      </c>
      <c r="D8728" t="s">
        <v>96</v>
      </c>
      <c r="E8728" t="s">
        <v>150</v>
      </c>
      <c r="F8728" t="s">
        <v>24473</v>
      </c>
      <c r="G8728" t="s">
        <v>3736</v>
      </c>
      <c r="H8728" t="s">
        <v>134</v>
      </c>
      <c r="I8728" t="s">
        <v>135</v>
      </c>
      <c r="J8728" t="s">
        <v>136</v>
      </c>
      <c r="K8728" t="s">
        <v>137</v>
      </c>
      <c r="L8728" t="s">
        <v>24812</v>
      </c>
      <c r="M8728" t="s">
        <v>24813</v>
      </c>
      <c r="N8728">
        <v>5.108055555</v>
      </c>
      <c r="O8728">
        <v>0</v>
      </c>
      <c r="P8728">
        <v>435</v>
      </c>
      <c r="Q8728">
        <v>0</v>
      </c>
      <c r="R8728">
        <v>1</v>
      </c>
      <c r="S8728">
        <v>0</v>
      </c>
      <c r="T8728">
        <v>46</v>
      </c>
      <c r="U8728">
        <v>0</v>
      </c>
      <c r="V8728">
        <v>0</v>
      </c>
      <c r="W8728">
        <v>0</v>
      </c>
      <c r="X8728">
        <v>1379.9691430549863</v>
      </c>
      <c r="Y8728">
        <v>0</v>
      </c>
      <c r="Z8728">
        <v>2.5216701965754988</v>
      </c>
      <c r="AA8728">
        <v>0</v>
      </c>
      <c r="AB8728">
        <v>253.33406047282551</v>
      </c>
      <c r="AC8728">
        <v>0</v>
      </c>
      <c r="AD8728">
        <v>0</v>
      </c>
      <c r="AE8728">
        <v>1635.8248737243873</v>
      </c>
    </row>
    <row r="8729" spans="1:31" x14ac:dyDescent="0.25">
      <c r="A8729">
        <v>1737135</v>
      </c>
      <c r="B8729">
        <v>1</v>
      </c>
      <c r="C8729" t="s">
        <v>81</v>
      </c>
      <c r="D8729" t="s">
        <v>123</v>
      </c>
      <c r="E8729" t="s">
        <v>160</v>
      </c>
      <c r="F8729" t="s">
        <v>2540</v>
      </c>
      <c r="G8729" t="s">
        <v>162</v>
      </c>
      <c r="H8729" t="s">
        <v>134</v>
      </c>
      <c r="I8729" t="s">
        <v>135</v>
      </c>
      <c r="J8729" t="s">
        <v>136</v>
      </c>
      <c r="K8729" t="s">
        <v>137</v>
      </c>
      <c r="L8729" t="s">
        <v>24814</v>
      </c>
      <c r="M8729" t="s">
        <v>24815</v>
      </c>
      <c r="N8729">
        <v>1.524444444</v>
      </c>
      <c r="O8729">
        <v>0</v>
      </c>
      <c r="P8729">
        <v>0</v>
      </c>
      <c r="Q8729">
        <v>0</v>
      </c>
      <c r="R8729">
        <v>5</v>
      </c>
      <c r="S8729">
        <v>0</v>
      </c>
      <c r="T8729">
        <v>1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1.2357740728658668</v>
      </c>
      <c r="AA8729">
        <v>0</v>
      </c>
      <c r="AB8729">
        <v>0.12986163616666779</v>
      </c>
      <c r="AC8729">
        <v>0</v>
      </c>
      <c r="AD8729">
        <v>0</v>
      </c>
      <c r="AE8729">
        <v>1.3656357090325346</v>
      </c>
    </row>
    <row r="8730" spans="1:31" x14ac:dyDescent="0.25">
      <c r="A8730">
        <v>1737058</v>
      </c>
      <c r="B8730">
        <v>1</v>
      </c>
      <c r="C8730" t="s">
        <v>80</v>
      </c>
      <c r="D8730" t="s">
        <v>96</v>
      </c>
      <c r="E8730" t="s">
        <v>441</v>
      </c>
      <c r="F8730" t="s">
        <v>20986</v>
      </c>
      <c r="G8730" t="s">
        <v>162</v>
      </c>
      <c r="H8730" t="s">
        <v>134</v>
      </c>
      <c r="I8730" t="s">
        <v>135</v>
      </c>
      <c r="J8730" t="s">
        <v>136</v>
      </c>
      <c r="K8730" t="s">
        <v>137</v>
      </c>
      <c r="L8730" t="s">
        <v>24816</v>
      </c>
      <c r="M8730" t="s">
        <v>24817</v>
      </c>
      <c r="N8730">
        <v>1.365555555</v>
      </c>
      <c r="O8730">
        <v>0</v>
      </c>
      <c r="P8730">
        <v>47</v>
      </c>
      <c r="Q8730">
        <v>0</v>
      </c>
      <c r="R8730">
        <v>0</v>
      </c>
      <c r="S8730">
        <v>0</v>
      </c>
      <c r="T8730">
        <v>14</v>
      </c>
      <c r="U8730">
        <v>0</v>
      </c>
      <c r="V8730">
        <v>0</v>
      </c>
      <c r="W8730">
        <v>0</v>
      </c>
      <c r="X8730">
        <v>19.219875175535396</v>
      </c>
      <c r="Y8730">
        <v>0</v>
      </c>
      <c r="Z8730">
        <v>0</v>
      </c>
      <c r="AA8730">
        <v>0</v>
      </c>
      <c r="AB8730">
        <v>69.035881563342812</v>
      </c>
      <c r="AC8730">
        <v>0</v>
      </c>
      <c r="AD8730">
        <v>0</v>
      </c>
      <c r="AE8730">
        <v>88.255756738878205</v>
      </c>
    </row>
    <row r="8731" spans="1:31" x14ac:dyDescent="0.25">
      <c r="A8731">
        <v>1737012</v>
      </c>
      <c r="B8731">
        <v>1</v>
      </c>
      <c r="C8731" t="s">
        <v>81</v>
      </c>
      <c r="D8731" t="s">
        <v>122</v>
      </c>
      <c r="E8731" t="s">
        <v>140</v>
      </c>
      <c r="F8731" t="s">
        <v>24818</v>
      </c>
      <c r="G8731" t="s">
        <v>147</v>
      </c>
      <c r="H8731" t="s">
        <v>143</v>
      </c>
      <c r="I8731" t="s">
        <v>135</v>
      </c>
      <c r="J8731" t="s">
        <v>136</v>
      </c>
      <c r="K8731" t="s">
        <v>137</v>
      </c>
      <c r="L8731" t="s">
        <v>24819</v>
      </c>
      <c r="M8731" t="s">
        <v>24820</v>
      </c>
      <c r="N8731">
        <v>0.29222222199999998</v>
      </c>
      <c r="O8731">
        <v>0</v>
      </c>
      <c r="P8731">
        <v>5260</v>
      </c>
      <c r="Q8731">
        <v>1</v>
      </c>
      <c r="R8731">
        <v>11</v>
      </c>
      <c r="S8731">
        <v>16</v>
      </c>
      <c r="T8731">
        <v>939</v>
      </c>
      <c r="U8731">
        <v>5</v>
      </c>
      <c r="V8731">
        <v>1</v>
      </c>
      <c r="W8731">
        <v>0</v>
      </c>
      <c r="X8731">
        <v>289.13424749502616</v>
      </c>
      <c r="Y8731">
        <v>6.2681605367795573E-2</v>
      </c>
      <c r="Z8731">
        <v>5.1626275589409278</v>
      </c>
      <c r="AA8731">
        <v>28.269485810168376</v>
      </c>
      <c r="AB8731">
        <v>179.45971088599336</v>
      </c>
      <c r="AC8731">
        <v>926.48304830994277</v>
      </c>
      <c r="AD8731">
        <v>0.54369351255231346</v>
      </c>
      <c r="AE8731">
        <v>1429.1154951779918</v>
      </c>
    </row>
    <row r="8732" spans="1:31" x14ac:dyDescent="0.25">
      <c r="A8732">
        <v>1737158</v>
      </c>
      <c r="B8732">
        <v>1</v>
      </c>
      <c r="C8732" t="s">
        <v>80</v>
      </c>
      <c r="D8732" t="s">
        <v>95</v>
      </c>
      <c r="E8732" t="s">
        <v>314</v>
      </c>
      <c r="F8732" t="s">
        <v>2207</v>
      </c>
      <c r="G8732" t="s">
        <v>147</v>
      </c>
      <c r="H8732" t="s">
        <v>143</v>
      </c>
      <c r="I8732" t="s">
        <v>135</v>
      </c>
      <c r="J8732" t="s">
        <v>136</v>
      </c>
      <c r="K8732" t="s">
        <v>137</v>
      </c>
      <c r="L8732" t="s">
        <v>24821</v>
      </c>
      <c r="M8732" t="s">
        <v>24822</v>
      </c>
      <c r="N8732">
        <v>0.192222222</v>
      </c>
      <c r="O8732">
        <v>49</v>
      </c>
      <c r="P8732">
        <v>4271</v>
      </c>
      <c r="Q8732">
        <v>77</v>
      </c>
      <c r="R8732">
        <v>155</v>
      </c>
      <c r="S8732">
        <v>73</v>
      </c>
      <c r="T8732">
        <v>522</v>
      </c>
      <c r="U8732">
        <v>14</v>
      </c>
      <c r="V8732">
        <v>0</v>
      </c>
      <c r="W8732">
        <v>5.4671300475765783</v>
      </c>
      <c r="X8732">
        <v>231.67012676048239</v>
      </c>
      <c r="Y8732">
        <v>100.51109850218955</v>
      </c>
      <c r="Z8732">
        <v>8.5235429141751169</v>
      </c>
      <c r="AA8732">
        <v>88.450853953053681</v>
      </c>
      <c r="AB8732">
        <v>109.76199587465004</v>
      </c>
      <c r="AC8732">
        <v>107.71162095253887</v>
      </c>
      <c r="AD8732">
        <v>0</v>
      </c>
      <c r="AE8732">
        <v>652.09636900466626</v>
      </c>
    </row>
    <row r="8733" spans="1:31" x14ac:dyDescent="0.25">
      <c r="A8733">
        <v>1736972</v>
      </c>
      <c r="B8733">
        <v>1</v>
      </c>
      <c r="C8733" t="s">
        <v>80</v>
      </c>
      <c r="D8733" t="s">
        <v>95</v>
      </c>
      <c r="E8733" t="s">
        <v>160</v>
      </c>
      <c r="F8733" t="s">
        <v>24823</v>
      </c>
      <c r="G8733" t="s">
        <v>162</v>
      </c>
      <c r="H8733" t="s">
        <v>134</v>
      </c>
      <c r="I8733" t="s">
        <v>135</v>
      </c>
      <c r="J8733" t="s">
        <v>136</v>
      </c>
      <c r="K8733" t="s">
        <v>137</v>
      </c>
      <c r="L8733" t="s">
        <v>24824</v>
      </c>
      <c r="M8733" t="s">
        <v>24825</v>
      </c>
      <c r="N8733">
        <v>3.3058333329999998</v>
      </c>
      <c r="O8733">
        <v>0</v>
      </c>
      <c r="P8733">
        <v>8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2.7784180656682635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2.7784180656682635</v>
      </c>
    </row>
    <row r="8734" spans="1:31" x14ac:dyDescent="0.25">
      <c r="A8734">
        <v>1737327</v>
      </c>
      <c r="B8734">
        <v>1</v>
      </c>
      <c r="C8734" t="s">
        <v>80</v>
      </c>
      <c r="D8734" t="s">
        <v>82</v>
      </c>
      <c r="E8734" t="s">
        <v>171</v>
      </c>
      <c r="F8734" t="s">
        <v>24826</v>
      </c>
      <c r="G8734" t="s">
        <v>3183</v>
      </c>
      <c r="H8734" t="s">
        <v>143</v>
      </c>
      <c r="I8734" t="s">
        <v>135</v>
      </c>
      <c r="J8734" t="s">
        <v>136</v>
      </c>
      <c r="K8734" t="s">
        <v>137</v>
      </c>
      <c r="L8734" t="s">
        <v>24827</v>
      </c>
      <c r="M8734" t="s">
        <v>24828</v>
      </c>
      <c r="N8734">
        <v>1.3916666660000001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25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210.63662923721299</v>
      </c>
      <c r="AC8734">
        <v>0</v>
      </c>
      <c r="AD8734">
        <v>0</v>
      </c>
      <c r="AE8734">
        <v>210.63662923721299</v>
      </c>
    </row>
    <row r="8735" spans="1:31" x14ac:dyDescent="0.25">
      <c r="A8735">
        <v>1736866</v>
      </c>
      <c r="B8735">
        <v>1</v>
      </c>
      <c r="C8735" t="s">
        <v>81</v>
      </c>
      <c r="D8735" t="s">
        <v>112</v>
      </c>
      <c r="E8735" t="s">
        <v>131</v>
      </c>
      <c r="F8735" t="s">
        <v>24829</v>
      </c>
      <c r="G8735" t="s">
        <v>133</v>
      </c>
      <c r="H8735" t="s">
        <v>134</v>
      </c>
      <c r="I8735" t="s">
        <v>135</v>
      </c>
      <c r="J8735" t="s">
        <v>136</v>
      </c>
      <c r="K8735" t="s">
        <v>137</v>
      </c>
      <c r="L8735" t="s">
        <v>24830</v>
      </c>
      <c r="M8735" t="s">
        <v>24831</v>
      </c>
      <c r="N8735">
        <v>1.2894444439999999</v>
      </c>
      <c r="O8735">
        <v>0</v>
      </c>
      <c r="P8735">
        <v>1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0.31475886516310497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0.31475886516310497</v>
      </c>
    </row>
    <row r="8736" spans="1:31" x14ac:dyDescent="0.25">
      <c r="A8736">
        <v>1737118</v>
      </c>
      <c r="B8736">
        <v>1</v>
      </c>
      <c r="C8736" t="s">
        <v>80</v>
      </c>
      <c r="D8736" t="s">
        <v>105</v>
      </c>
      <c r="E8736" t="s">
        <v>131</v>
      </c>
      <c r="F8736" t="s">
        <v>24832</v>
      </c>
      <c r="G8736" t="s">
        <v>133</v>
      </c>
      <c r="H8736" t="s">
        <v>134</v>
      </c>
      <c r="I8736" t="s">
        <v>135</v>
      </c>
      <c r="J8736" t="s">
        <v>136</v>
      </c>
      <c r="K8736" t="s">
        <v>137</v>
      </c>
      <c r="L8736" t="s">
        <v>24833</v>
      </c>
      <c r="M8736" t="s">
        <v>24834</v>
      </c>
      <c r="N8736">
        <v>3.2041666659999999</v>
      </c>
      <c r="O8736">
        <v>0</v>
      </c>
      <c r="P8736">
        <v>0</v>
      </c>
      <c r="Q8736">
        <v>0</v>
      </c>
      <c r="R8736">
        <v>1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3.6537842234626396E-2</v>
      </c>
      <c r="AA8736">
        <v>0</v>
      </c>
      <c r="AB8736">
        <v>0</v>
      </c>
      <c r="AC8736">
        <v>0</v>
      </c>
      <c r="AD8736">
        <v>0</v>
      </c>
      <c r="AE8736">
        <v>3.6537842234626396E-2</v>
      </c>
    </row>
    <row r="8737" spans="1:31" x14ac:dyDescent="0.25">
      <c r="A8737">
        <v>1737267</v>
      </c>
      <c r="B8737">
        <v>1</v>
      </c>
      <c r="C8737" t="s">
        <v>80</v>
      </c>
      <c r="D8737" t="s">
        <v>94</v>
      </c>
      <c r="E8737" t="s">
        <v>160</v>
      </c>
      <c r="F8737" t="s">
        <v>24449</v>
      </c>
      <c r="G8737" t="s">
        <v>162</v>
      </c>
      <c r="H8737" t="s">
        <v>134</v>
      </c>
      <c r="I8737" t="s">
        <v>135</v>
      </c>
      <c r="J8737" t="s">
        <v>136</v>
      </c>
      <c r="K8737" t="s">
        <v>137</v>
      </c>
      <c r="L8737" t="s">
        <v>24835</v>
      </c>
      <c r="M8737" t="s">
        <v>24836</v>
      </c>
      <c r="N8737">
        <v>5.9863888879999996</v>
      </c>
      <c r="O8737">
        <v>0</v>
      </c>
      <c r="P8737">
        <v>0</v>
      </c>
      <c r="Q8737">
        <v>0</v>
      </c>
      <c r="R8737">
        <v>2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0.20245032607556945</v>
      </c>
      <c r="AA8737">
        <v>0</v>
      </c>
      <c r="AB8737">
        <v>0</v>
      </c>
      <c r="AC8737">
        <v>0</v>
      </c>
      <c r="AD8737">
        <v>0</v>
      </c>
      <c r="AE8737">
        <v>0.20245032607556945</v>
      </c>
    </row>
    <row r="8738" spans="1:31" x14ac:dyDescent="0.25">
      <c r="A8738">
        <v>1736826</v>
      </c>
      <c r="B8738">
        <v>1</v>
      </c>
      <c r="C8738" t="s">
        <v>81</v>
      </c>
      <c r="D8738" t="s">
        <v>119</v>
      </c>
      <c r="E8738" t="s">
        <v>140</v>
      </c>
      <c r="F8738" t="s">
        <v>8387</v>
      </c>
      <c r="G8738" t="s">
        <v>147</v>
      </c>
      <c r="H8738" t="s">
        <v>143</v>
      </c>
      <c r="I8738" t="s">
        <v>135</v>
      </c>
      <c r="J8738" t="s">
        <v>136</v>
      </c>
      <c r="K8738" t="s">
        <v>137</v>
      </c>
      <c r="L8738" t="s">
        <v>24837</v>
      </c>
      <c r="M8738" t="s">
        <v>24838</v>
      </c>
      <c r="N8738">
        <v>0.34166666600000001</v>
      </c>
      <c r="O8738">
        <v>0</v>
      </c>
      <c r="P8738">
        <v>1489</v>
      </c>
      <c r="Q8738">
        <v>76</v>
      </c>
      <c r="R8738">
        <v>100</v>
      </c>
      <c r="S8738">
        <v>1</v>
      </c>
      <c r="T8738">
        <v>98</v>
      </c>
      <c r="U8738">
        <v>0</v>
      </c>
      <c r="V8738">
        <v>0</v>
      </c>
      <c r="W8738">
        <v>0</v>
      </c>
      <c r="X8738">
        <v>91.460201607989433</v>
      </c>
      <c r="Y8738">
        <v>33.774797583926414</v>
      </c>
      <c r="Z8738">
        <v>25.175331877625073</v>
      </c>
      <c r="AA8738">
        <v>3.0831005774468969</v>
      </c>
      <c r="AB8738">
        <v>12.062777135532656</v>
      </c>
      <c r="AC8738">
        <v>0</v>
      </c>
      <c r="AD8738">
        <v>0</v>
      </c>
      <c r="AE8738">
        <v>165.55620878252046</v>
      </c>
    </row>
    <row r="8739" spans="1:31" x14ac:dyDescent="0.25">
      <c r="A8739">
        <v>1737121</v>
      </c>
      <c r="B8739">
        <v>1</v>
      </c>
      <c r="C8739" t="s">
        <v>81</v>
      </c>
      <c r="D8739" t="s">
        <v>115</v>
      </c>
      <c r="E8739" t="s">
        <v>131</v>
      </c>
      <c r="F8739" t="s">
        <v>24839</v>
      </c>
      <c r="G8739" t="s">
        <v>133</v>
      </c>
      <c r="H8739" t="s">
        <v>134</v>
      </c>
      <c r="I8739" t="s">
        <v>135</v>
      </c>
      <c r="J8739" t="s">
        <v>136</v>
      </c>
      <c r="K8739" t="s">
        <v>137</v>
      </c>
      <c r="L8739" t="s">
        <v>24840</v>
      </c>
      <c r="M8739" t="s">
        <v>24841</v>
      </c>
      <c r="N8739">
        <v>3.0469444440000002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1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1.6570786674435279E-2</v>
      </c>
      <c r="AC8739">
        <v>0</v>
      </c>
      <c r="AD8739">
        <v>0</v>
      </c>
      <c r="AE8739">
        <v>1.6570786674435279E-2</v>
      </c>
    </row>
    <row r="8740" spans="1:31" x14ac:dyDescent="0.25">
      <c r="A8740">
        <v>1737261</v>
      </c>
      <c r="B8740">
        <v>1</v>
      </c>
      <c r="C8740" t="s">
        <v>80</v>
      </c>
      <c r="D8740" t="s">
        <v>105</v>
      </c>
      <c r="E8740" t="s">
        <v>160</v>
      </c>
      <c r="F8740" t="s">
        <v>23989</v>
      </c>
      <c r="G8740" t="s">
        <v>162</v>
      </c>
      <c r="H8740" t="s">
        <v>134</v>
      </c>
      <c r="I8740" t="s">
        <v>135</v>
      </c>
      <c r="J8740" t="s">
        <v>136</v>
      </c>
      <c r="K8740" t="s">
        <v>137</v>
      </c>
      <c r="L8740" t="s">
        <v>24842</v>
      </c>
      <c r="M8740" t="s">
        <v>24843</v>
      </c>
      <c r="N8740">
        <v>1.269722222</v>
      </c>
      <c r="O8740">
        <v>0</v>
      </c>
      <c r="P8740">
        <v>82</v>
      </c>
      <c r="Q8740">
        <v>0</v>
      </c>
      <c r="R8740">
        <v>5</v>
      </c>
      <c r="S8740">
        <v>0</v>
      </c>
      <c r="T8740">
        <v>5</v>
      </c>
      <c r="U8740">
        <v>0</v>
      </c>
      <c r="V8740">
        <v>0</v>
      </c>
      <c r="W8740">
        <v>0</v>
      </c>
      <c r="X8740">
        <v>32.672197090840186</v>
      </c>
      <c r="Y8740">
        <v>0</v>
      </c>
      <c r="Z8740">
        <v>0.14259728397519664</v>
      </c>
      <c r="AA8740">
        <v>0</v>
      </c>
      <c r="AB8740">
        <v>4.7685664906879293</v>
      </c>
      <c r="AC8740">
        <v>0</v>
      </c>
      <c r="AD8740">
        <v>0</v>
      </c>
      <c r="AE8740">
        <v>37.583360865503316</v>
      </c>
    </row>
    <row r="8741" spans="1:31" x14ac:dyDescent="0.25">
      <c r="A8741">
        <v>1736906</v>
      </c>
      <c r="B8741">
        <v>1</v>
      </c>
      <c r="C8741" t="s">
        <v>80</v>
      </c>
      <c r="D8741" t="s">
        <v>94</v>
      </c>
      <c r="E8741" t="s">
        <v>140</v>
      </c>
      <c r="F8741" t="s">
        <v>24844</v>
      </c>
      <c r="G8741" t="s">
        <v>147</v>
      </c>
      <c r="H8741" t="s">
        <v>143</v>
      </c>
      <c r="I8741" t="s">
        <v>455</v>
      </c>
      <c r="J8741" t="s">
        <v>136</v>
      </c>
      <c r="K8741" t="s">
        <v>137</v>
      </c>
      <c r="L8741" t="s">
        <v>24845</v>
      </c>
      <c r="M8741" t="s">
        <v>24846</v>
      </c>
      <c r="N8741">
        <v>5.5555550000000002E-3</v>
      </c>
      <c r="O8741">
        <v>0</v>
      </c>
      <c r="P8741">
        <v>768</v>
      </c>
      <c r="Q8741">
        <v>0</v>
      </c>
      <c r="R8741">
        <v>53</v>
      </c>
      <c r="S8741">
        <v>2</v>
      </c>
      <c r="T8741">
        <v>120</v>
      </c>
      <c r="U8741">
        <v>1</v>
      </c>
      <c r="V8741">
        <v>2</v>
      </c>
      <c r="W8741">
        <v>0</v>
      </c>
      <c r="X8741">
        <v>0.62793868586693424</v>
      </c>
      <c r="Y8741">
        <v>0</v>
      </c>
      <c r="Z8741">
        <v>0.10989387725801664</v>
      </c>
      <c r="AA8741">
        <v>2.5000971242472223E-2</v>
      </c>
      <c r="AB8741">
        <v>0.3623547795533778</v>
      </c>
      <c r="AC8741">
        <v>1.6818994732166668E-2</v>
      </c>
      <c r="AD8741">
        <v>2.5921470688488893E-2</v>
      </c>
      <c r="AE8741">
        <v>1.1679287793414566</v>
      </c>
    </row>
    <row r="8742" spans="1:31" x14ac:dyDescent="0.25">
      <c r="A8742">
        <v>1736786</v>
      </c>
      <c r="B8742">
        <v>1</v>
      </c>
      <c r="C8742" t="s">
        <v>80</v>
      </c>
      <c r="D8742" t="s">
        <v>110</v>
      </c>
      <c r="E8742" t="s">
        <v>171</v>
      </c>
      <c r="F8742" t="s">
        <v>10692</v>
      </c>
      <c r="G8742" t="s">
        <v>147</v>
      </c>
      <c r="H8742" t="s">
        <v>143</v>
      </c>
      <c r="I8742" t="s">
        <v>135</v>
      </c>
      <c r="J8742" t="s">
        <v>136</v>
      </c>
      <c r="K8742" t="s">
        <v>137</v>
      </c>
      <c r="L8742" t="s">
        <v>24847</v>
      </c>
      <c r="M8742" t="s">
        <v>24848</v>
      </c>
      <c r="N8742">
        <v>0.10972222199999999</v>
      </c>
      <c r="O8742">
        <v>3</v>
      </c>
      <c r="P8742">
        <v>1083</v>
      </c>
      <c r="Q8742">
        <v>3</v>
      </c>
      <c r="R8742">
        <v>6</v>
      </c>
      <c r="S8742">
        <v>7</v>
      </c>
      <c r="T8742">
        <v>87</v>
      </c>
      <c r="U8742">
        <v>0</v>
      </c>
      <c r="V8742">
        <v>0</v>
      </c>
      <c r="W8742">
        <v>7.6327809082487513E-2</v>
      </c>
      <c r="X8742">
        <v>40.950736845268004</v>
      </c>
      <c r="Y8742">
        <v>0.31618519587508337</v>
      </c>
      <c r="Z8742">
        <v>0.32719491009681106</v>
      </c>
      <c r="AA8742">
        <v>12.195117914509893</v>
      </c>
      <c r="AB8742">
        <v>8.0843382475542249</v>
      </c>
      <c r="AC8742">
        <v>0</v>
      </c>
      <c r="AD8742">
        <v>0</v>
      </c>
      <c r="AE8742">
        <v>61.949900922386504</v>
      </c>
    </row>
    <row r="8743" spans="1:31" x14ac:dyDescent="0.25">
      <c r="A8743">
        <v>1737284</v>
      </c>
      <c r="B8743">
        <v>1</v>
      </c>
      <c r="C8743" t="s">
        <v>80</v>
      </c>
      <c r="D8743" t="s">
        <v>98</v>
      </c>
      <c r="E8743" t="s">
        <v>131</v>
      </c>
      <c r="F8743" t="s">
        <v>24849</v>
      </c>
      <c r="G8743" t="s">
        <v>133</v>
      </c>
      <c r="H8743" t="s">
        <v>134</v>
      </c>
      <c r="I8743" t="s">
        <v>135</v>
      </c>
      <c r="J8743" t="s">
        <v>136</v>
      </c>
      <c r="K8743" t="s">
        <v>137</v>
      </c>
      <c r="L8743" t="s">
        <v>24850</v>
      </c>
      <c r="M8743" t="s">
        <v>24851</v>
      </c>
      <c r="N8743">
        <v>0.68638888799999997</v>
      </c>
      <c r="O8743">
        <v>0</v>
      </c>
      <c r="P8743">
        <v>1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5.1968544244136675E-2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5.1968544244136675E-2</v>
      </c>
    </row>
    <row r="8744" spans="1:31" x14ac:dyDescent="0.25">
      <c r="A8744">
        <v>1737055</v>
      </c>
      <c r="B8744">
        <v>1</v>
      </c>
      <c r="C8744" t="s">
        <v>80</v>
      </c>
      <c r="D8744" t="s">
        <v>105</v>
      </c>
      <c r="E8744" t="s">
        <v>189</v>
      </c>
      <c r="F8744" t="s">
        <v>24852</v>
      </c>
      <c r="G8744" t="s">
        <v>147</v>
      </c>
      <c r="H8744" t="s">
        <v>143</v>
      </c>
      <c r="I8744" t="s">
        <v>135</v>
      </c>
      <c r="J8744" t="s">
        <v>136</v>
      </c>
      <c r="K8744" t="s">
        <v>137</v>
      </c>
      <c r="L8744" t="s">
        <v>24853</v>
      </c>
      <c r="M8744" t="s">
        <v>24854</v>
      </c>
      <c r="N8744">
        <v>0.28749999999999998</v>
      </c>
      <c r="O8744">
        <v>0</v>
      </c>
      <c r="P8744">
        <v>1339</v>
      </c>
      <c r="Q8744">
        <v>0</v>
      </c>
      <c r="R8744">
        <v>9</v>
      </c>
      <c r="S8744">
        <v>1</v>
      </c>
      <c r="T8744">
        <v>155</v>
      </c>
      <c r="U8744">
        <v>1</v>
      </c>
      <c r="V8744">
        <v>1</v>
      </c>
      <c r="W8744">
        <v>0</v>
      </c>
      <c r="X8744">
        <v>92.819158599931413</v>
      </c>
      <c r="Y8744">
        <v>0</v>
      </c>
      <c r="Z8744">
        <v>0.37918213512924998</v>
      </c>
      <c r="AA8744">
        <v>0.55147029694809724</v>
      </c>
      <c r="AB8744">
        <v>57.271081492407561</v>
      </c>
      <c r="AC8744">
        <v>15.900499471481993</v>
      </c>
      <c r="AD8744">
        <v>1.2892426766916667</v>
      </c>
      <c r="AE8744">
        <v>168.21063467258998</v>
      </c>
    </row>
    <row r="8745" spans="1:31" x14ac:dyDescent="0.25">
      <c r="A8745">
        <v>1736806</v>
      </c>
      <c r="B8745">
        <v>1</v>
      </c>
      <c r="C8745" t="s">
        <v>80</v>
      </c>
      <c r="D8745" t="s">
        <v>94</v>
      </c>
      <c r="E8745" t="s">
        <v>140</v>
      </c>
      <c r="F8745" t="s">
        <v>2943</v>
      </c>
      <c r="G8745" t="s">
        <v>316</v>
      </c>
      <c r="H8745" t="s">
        <v>143</v>
      </c>
      <c r="I8745" t="s">
        <v>135</v>
      </c>
      <c r="J8745" t="s">
        <v>136</v>
      </c>
      <c r="K8745" t="s">
        <v>137</v>
      </c>
      <c r="L8745" t="s">
        <v>24855</v>
      </c>
      <c r="M8745" t="s">
        <v>24856</v>
      </c>
      <c r="N8745">
        <v>0.444722222</v>
      </c>
      <c r="O8745">
        <v>0</v>
      </c>
      <c r="P8745">
        <v>485</v>
      </c>
      <c r="Q8745">
        <v>9</v>
      </c>
      <c r="R8745">
        <v>268</v>
      </c>
      <c r="S8745">
        <v>4</v>
      </c>
      <c r="T8745">
        <v>39</v>
      </c>
      <c r="U8745">
        <v>0</v>
      </c>
      <c r="V8745">
        <v>0</v>
      </c>
      <c r="W8745">
        <v>0</v>
      </c>
      <c r="X8745">
        <v>42.201456847282138</v>
      </c>
      <c r="Y8745">
        <v>0.72411389491823108</v>
      </c>
      <c r="Z8745">
        <v>31.796974499560047</v>
      </c>
      <c r="AA8745">
        <v>8.4998101433377684</v>
      </c>
      <c r="AB8745">
        <v>14.367554332214574</v>
      </c>
      <c r="AC8745">
        <v>0</v>
      </c>
      <c r="AD8745">
        <v>0</v>
      </c>
      <c r="AE8745">
        <v>97.589909717312764</v>
      </c>
    </row>
    <row r="8746" spans="1:31" x14ac:dyDescent="0.25">
      <c r="A8746">
        <v>1737198</v>
      </c>
      <c r="B8746">
        <v>1</v>
      </c>
      <c r="C8746" t="s">
        <v>80</v>
      </c>
      <c r="D8746" t="s">
        <v>88</v>
      </c>
      <c r="E8746" t="s">
        <v>131</v>
      </c>
      <c r="F8746" t="s">
        <v>24857</v>
      </c>
      <c r="G8746" t="s">
        <v>238</v>
      </c>
      <c r="H8746" t="s">
        <v>134</v>
      </c>
      <c r="I8746" t="s">
        <v>135</v>
      </c>
      <c r="J8746" t="s">
        <v>136</v>
      </c>
      <c r="K8746" t="s">
        <v>137</v>
      </c>
      <c r="L8746" t="s">
        <v>24858</v>
      </c>
      <c r="M8746" t="s">
        <v>24859</v>
      </c>
      <c r="N8746">
        <v>2.4900000000000002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1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5.1592966163805505</v>
      </c>
      <c r="AC8746">
        <v>0</v>
      </c>
      <c r="AD8746">
        <v>0</v>
      </c>
      <c r="AE8746">
        <v>5.1592966163805505</v>
      </c>
    </row>
    <row r="8747" spans="1:31" x14ac:dyDescent="0.25">
      <c r="A8747">
        <v>1737390</v>
      </c>
      <c r="B8747">
        <v>1</v>
      </c>
      <c r="C8747" t="s">
        <v>80</v>
      </c>
      <c r="D8747" t="s">
        <v>84</v>
      </c>
      <c r="E8747" t="s">
        <v>160</v>
      </c>
      <c r="F8747" t="s">
        <v>24376</v>
      </c>
      <c r="G8747" t="s">
        <v>305</v>
      </c>
      <c r="H8747" t="s">
        <v>134</v>
      </c>
      <c r="I8747" t="s">
        <v>135</v>
      </c>
      <c r="J8747" t="s">
        <v>136</v>
      </c>
      <c r="K8747" t="s">
        <v>137</v>
      </c>
      <c r="L8747" t="s">
        <v>24860</v>
      </c>
      <c r="M8747" t="s">
        <v>24861</v>
      </c>
      <c r="N8747">
        <v>2.9513888879999999</v>
      </c>
      <c r="O8747">
        <v>0</v>
      </c>
      <c r="P8747">
        <v>76</v>
      </c>
      <c r="Q8747">
        <v>0</v>
      </c>
      <c r="R8747">
        <v>31</v>
      </c>
      <c r="S8747">
        <v>0</v>
      </c>
      <c r="T8747">
        <v>12</v>
      </c>
      <c r="U8747">
        <v>0</v>
      </c>
      <c r="V8747">
        <v>0</v>
      </c>
      <c r="W8747">
        <v>0</v>
      </c>
      <c r="X8747">
        <v>91.964893237284841</v>
      </c>
      <c r="Y8747">
        <v>0</v>
      </c>
      <c r="Z8747">
        <v>18.696939254358046</v>
      </c>
      <c r="AA8747">
        <v>0</v>
      </c>
      <c r="AB8747">
        <v>7.9381934189683365</v>
      </c>
      <c r="AC8747">
        <v>0</v>
      </c>
      <c r="AD8747">
        <v>0</v>
      </c>
      <c r="AE8747">
        <v>118.60002591061122</v>
      </c>
    </row>
    <row r="8748" spans="1:31" x14ac:dyDescent="0.25">
      <c r="A8748">
        <v>1737141</v>
      </c>
      <c r="B8748">
        <v>1</v>
      </c>
      <c r="C8748" t="s">
        <v>80</v>
      </c>
      <c r="D8748" t="s">
        <v>107</v>
      </c>
      <c r="E8748" t="s">
        <v>131</v>
      </c>
      <c r="F8748" t="s">
        <v>24862</v>
      </c>
      <c r="G8748" t="s">
        <v>157</v>
      </c>
      <c r="H8748" t="s">
        <v>134</v>
      </c>
      <c r="I8748" t="s">
        <v>135</v>
      </c>
      <c r="J8748" t="s">
        <v>136</v>
      </c>
      <c r="K8748" t="s">
        <v>137</v>
      </c>
      <c r="L8748" t="s">
        <v>24863</v>
      </c>
      <c r="M8748" t="s">
        <v>24864</v>
      </c>
      <c r="N8748">
        <v>1.42</v>
      </c>
      <c r="O8748">
        <v>0</v>
      </c>
      <c r="P8748">
        <v>1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0.33595426888033331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0.33595426888033331</v>
      </c>
    </row>
    <row r="8749" spans="1:31" x14ac:dyDescent="0.25">
      <c r="A8749">
        <v>1736849</v>
      </c>
      <c r="B8749">
        <v>1</v>
      </c>
      <c r="C8749" t="s">
        <v>80</v>
      </c>
      <c r="D8749" t="s">
        <v>106</v>
      </c>
      <c r="E8749" t="s">
        <v>189</v>
      </c>
      <c r="F8749" t="s">
        <v>3439</v>
      </c>
      <c r="G8749" t="s">
        <v>233</v>
      </c>
      <c r="H8749" t="s">
        <v>234</v>
      </c>
      <c r="I8749" t="s">
        <v>135</v>
      </c>
      <c r="J8749" t="s">
        <v>136</v>
      </c>
      <c r="K8749" t="s">
        <v>153</v>
      </c>
      <c r="L8749" t="s">
        <v>24865</v>
      </c>
      <c r="M8749" t="s">
        <v>24866</v>
      </c>
      <c r="N8749">
        <v>6.8567572219999997</v>
      </c>
      <c r="O8749">
        <v>0</v>
      </c>
      <c r="P8749">
        <v>1164</v>
      </c>
      <c r="Q8749">
        <v>19</v>
      </c>
      <c r="R8749">
        <v>141</v>
      </c>
      <c r="S8749">
        <v>11</v>
      </c>
      <c r="T8749">
        <v>233</v>
      </c>
      <c r="U8749">
        <v>0</v>
      </c>
      <c r="V8749">
        <v>0</v>
      </c>
      <c r="W8749">
        <v>0</v>
      </c>
      <c r="X8749">
        <v>1027.2716148120417</v>
      </c>
      <c r="Y8749">
        <v>79.11189979839061</v>
      </c>
      <c r="Z8749">
        <v>83.288820546187154</v>
      </c>
      <c r="AA8749">
        <v>382.71728777168295</v>
      </c>
      <c r="AB8749">
        <v>738.16687970804912</v>
      </c>
      <c r="AC8749">
        <v>0</v>
      </c>
      <c r="AD8749">
        <v>0</v>
      </c>
      <c r="AE8749">
        <v>2310.5565026363515</v>
      </c>
    </row>
    <row r="8750" spans="1:31" x14ac:dyDescent="0.25">
      <c r="A8750">
        <v>1736949</v>
      </c>
      <c r="B8750">
        <v>1</v>
      </c>
      <c r="C8750" t="s">
        <v>80</v>
      </c>
      <c r="D8750" t="s">
        <v>105</v>
      </c>
      <c r="E8750" t="s">
        <v>160</v>
      </c>
      <c r="F8750" t="s">
        <v>10788</v>
      </c>
      <c r="G8750" t="s">
        <v>3106</v>
      </c>
      <c r="H8750" t="s">
        <v>134</v>
      </c>
      <c r="I8750" t="s">
        <v>135</v>
      </c>
      <c r="J8750" t="s">
        <v>136</v>
      </c>
      <c r="K8750" t="s">
        <v>137</v>
      </c>
      <c r="L8750" t="s">
        <v>24867</v>
      </c>
      <c r="M8750" t="s">
        <v>24868</v>
      </c>
      <c r="N8750">
        <v>0.67111111099999998</v>
      </c>
      <c r="O8750">
        <v>0</v>
      </c>
      <c r="P8750">
        <v>29</v>
      </c>
      <c r="Q8750">
        <v>0</v>
      </c>
      <c r="R8750">
        <v>0</v>
      </c>
      <c r="S8750">
        <v>0</v>
      </c>
      <c r="T8750">
        <v>2</v>
      </c>
      <c r="U8750">
        <v>0</v>
      </c>
      <c r="V8750">
        <v>0</v>
      </c>
      <c r="W8750">
        <v>0</v>
      </c>
      <c r="X8750">
        <v>4.5705379119630507</v>
      </c>
      <c r="Y8750">
        <v>0</v>
      </c>
      <c r="Z8750">
        <v>0</v>
      </c>
      <c r="AA8750">
        <v>0</v>
      </c>
      <c r="AB8750">
        <v>0.14680772390327115</v>
      </c>
      <c r="AC8750">
        <v>0</v>
      </c>
      <c r="AD8750">
        <v>0</v>
      </c>
      <c r="AE8750">
        <v>4.7173456358663222</v>
      </c>
    </row>
    <row r="8751" spans="1:31" x14ac:dyDescent="0.25">
      <c r="A8751">
        <v>1737061</v>
      </c>
      <c r="B8751">
        <v>1</v>
      </c>
      <c r="C8751" t="s">
        <v>80</v>
      </c>
      <c r="D8751" t="s">
        <v>97</v>
      </c>
      <c r="E8751" t="s">
        <v>160</v>
      </c>
      <c r="F8751" t="s">
        <v>3049</v>
      </c>
      <c r="G8751" t="s">
        <v>326</v>
      </c>
      <c r="H8751" t="s">
        <v>134</v>
      </c>
      <c r="I8751" t="s">
        <v>135</v>
      </c>
      <c r="J8751" t="s">
        <v>136</v>
      </c>
      <c r="K8751" t="s">
        <v>137</v>
      </c>
      <c r="L8751" t="s">
        <v>24869</v>
      </c>
      <c r="M8751" t="s">
        <v>24870</v>
      </c>
      <c r="N8751">
        <v>1.089722222</v>
      </c>
      <c r="O8751">
        <v>0</v>
      </c>
      <c r="P8751">
        <v>108</v>
      </c>
      <c r="Q8751">
        <v>0</v>
      </c>
      <c r="R8751">
        <v>12</v>
      </c>
      <c r="S8751">
        <v>0</v>
      </c>
      <c r="T8751">
        <v>23</v>
      </c>
      <c r="U8751">
        <v>0</v>
      </c>
      <c r="V8751">
        <v>0</v>
      </c>
      <c r="W8751">
        <v>0</v>
      </c>
      <c r="X8751">
        <v>23.094595986939861</v>
      </c>
      <c r="Y8751">
        <v>0</v>
      </c>
      <c r="Z8751">
        <v>2.0033341814719123</v>
      </c>
      <c r="AA8751">
        <v>0</v>
      </c>
      <c r="AB8751">
        <v>16.141622600691331</v>
      </c>
      <c r="AC8751">
        <v>0</v>
      </c>
      <c r="AD8751">
        <v>0</v>
      </c>
      <c r="AE8751">
        <v>41.239552769103106</v>
      </c>
    </row>
    <row r="8752" spans="1:31" x14ac:dyDescent="0.25">
      <c r="A8752">
        <v>1737253</v>
      </c>
      <c r="B8752">
        <v>1</v>
      </c>
      <c r="C8752" t="s">
        <v>80</v>
      </c>
      <c r="D8752" t="s">
        <v>104</v>
      </c>
      <c r="E8752" t="s">
        <v>189</v>
      </c>
      <c r="F8752" t="s">
        <v>24871</v>
      </c>
      <c r="G8752" t="s">
        <v>147</v>
      </c>
      <c r="H8752" t="s">
        <v>143</v>
      </c>
      <c r="I8752" t="s">
        <v>135</v>
      </c>
      <c r="J8752" t="s">
        <v>136</v>
      </c>
      <c r="K8752" t="s">
        <v>137</v>
      </c>
      <c r="L8752" t="s">
        <v>24872</v>
      </c>
      <c r="M8752" t="s">
        <v>24873</v>
      </c>
      <c r="N8752">
        <v>0.66916666599999997</v>
      </c>
      <c r="O8752">
        <v>2</v>
      </c>
      <c r="P8752">
        <v>397</v>
      </c>
      <c r="Q8752">
        <v>4</v>
      </c>
      <c r="R8752">
        <v>25</v>
      </c>
      <c r="S8752">
        <v>7</v>
      </c>
      <c r="T8752">
        <v>69</v>
      </c>
      <c r="U8752">
        <v>0</v>
      </c>
      <c r="V8752">
        <v>0</v>
      </c>
      <c r="W8752">
        <v>2.4283747149460151</v>
      </c>
      <c r="X8752">
        <v>58.731693671989177</v>
      </c>
      <c r="Y8752">
        <v>0.73566164210175988</v>
      </c>
      <c r="Z8752">
        <v>4.3500498400905983</v>
      </c>
      <c r="AA8752">
        <v>6.0257453915083428</v>
      </c>
      <c r="AB8752">
        <v>21.673962870782031</v>
      </c>
      <c r="AC8752">
        <v>0</v>
      </c>
      <c r="AD8752">
        <v>0</v>
      </c>
      <c r="AE8752">
        <v>93.945488131417918</v>
      </c>
    </row>
    <row r="8753" spans="1:31" x14ac:dyDescent="0.25">
      <c r="A8753">
        <v>1736961</v>
      </c>
      <c r="B8753">
        <v>1</v>
      </c>
      <c r="C8753" t="s">
        <v>81</v>
      </c>
      <c r="D8753" t="s">
        <v>121</v>
      </c>
      <c r="E8753" t="s">
        <v>140</v>
      </c>
      <c r="F8753" t="s">
        <v>4618</v>
      </c>
      <c r="G8753" t="s">
        <v>147</v>
      </c>
      <c r="H8753" t="s">
        <v>143</v>
      </c>
      <c r="I8753" t="s">
        <v>455</v>
      </c>
      <c r="J8753" t="s">
        <v>136</v>
      </c>
      <c r="K8753" t="s">
        <v>137</v>
      </c>
      <c r="L8753" t="s">
        <v>24874</v>
      </c>
      <c r="M8753" t="s">
        <v>24875</v>
      </c>
      <c r="N8753">
        <v>8.3333330000000001E-3</v>
      </c>
      <c r="O8753">
        <v>0</v>
      </c>
      <c r="P8753">
        <v>1122</v>
      </c>
      <c r="Q8753">
        <v>3</v>
      </c>
      <c r="R8753">
        <v>105</v>
      </c>
      <c r="S8753">
        <v>6</v>
      </c>
      <c r="T8753">
        <v>70</v>
      </c>
      <c r="U8753">
        <v>0</v>
      </c>
      <c r="V8753">
        <v>0</v>
      </c>
      <c r="W8753">
        <v>0</v>
      </c>
      <c r="X8753">
        <v>0.86900520142641591</v>
      </c>
      <c r="Y8753">
        <v>2.3038398030000001E-2</v>
      </c>
      <c r="Z8753">
        <v>7.0574199758783346E-2</v>
      </c>
      <c r="AA8753">
        <v>0.21098077325539166</v>
      </c>
      <c r="AB8753">
        <v>0.28977624368724175</v>
      </c>
      <c r="AC8753">
        <v>0</v>
      </c>
      <c r="AD8753">
        <v>0</v>
      </c>
      <c r="AE8753">
        <v>1.4633748161578326</v>
      </c>
    </row>
    <row r="8754" spans="1:31" x14ac:dyDescent="0.25">
      <c r="A8754">
        <v>1737207</v>
      </c>
      <c r="B8754">
        <v>1</v>
      </c>
      <c r="C8754" t="s">
        <v>80</v>
      </c>
      <c r="D8754" t="s">
        <v>83</v>
      </c>
      <c r="E8754" t="s">
        <v>160</v>
      </c>
      <c r="F8754" t="s">
        <v>24876</v>
      </c>
      <c r="G8754" t="s">
        <v>162</v>
      </c>
      <c r="H8754" t="s">
        <v>134</v>
      </c>
      <c r="I8754" t="s">
        <v>135</v>
      </c>
      <c r="J8754" t="s">
        <v>136</v>
      </c>
      <c r="K8754" t="s">
        <v>137</v>
      </c>
      <c r="L8754" t="s">
        <v>24877</v>
      </c>
      <c r="M8754" t="s">
        <v>24878</v>
      </c>
      <c r="N8754">
        <v>0.61888888799999997</v>
      </c>
      <c r="O8754">
        <v>0</v>
      </c>
      <c r="P8754">
        <v>191</v>
      </c>
      <c r="Q8754">
        <v>0</v>
      </c>
      <c r="R8754">
        <v>0</v>
      </c>
      <c r="S8754">
        <v>0</v>
      </c>
      <c r="T8754">
        <v>8</v>
      </c>
      <c r="U8754">
        <v>0</v>
      </c>
      <c r="V8754">
        <v>0</v>
      </c>
      <c r="W8754">
        <v>0</v>
      </c>
      <c r="X8754">
        <v>40.256778490842223</v>
      </c>
      <c r="Y8754">
        <v>0</v>
      </c>
      <c r="Z8754">
        <v>0</v>
      </c>
      <c r="AA8754">
        <v>0</v>
      </c>
      <c r="AB8754">
        <v>2.6313945107515027</v>
      </c>
      <c r="AC8754">
        <v>0</v>
      </c>
      <c r="AD8754">
        <v>0</v>
      </c>
      <c r="AE8754">
        <v>42.888173001593728</v>
      </c>
    </row>
    <row r="8755" spans="1:31" x14ac:dyDescent="0.25">
      <c r="A8755">
        <v>1737376</v>
      </c>
      <c r="B8755">
        <v>1</v>
      </c>
      <c r="C8755" t="s">
        <v>80</v>
      </c>
      <c r="D8755" t="s">
        <v>106</v>
      </c>
      <c r="E8755" t="s">
        <v>131</v>
      </c>
      <c r="F8755" t="s">
        <v>24879</v>
      </c>
      <c r="G8755" t="s">
        <v>133</v>
      </c>
      <c r="H8755" t="s">
        <v>134</v>
      </c>
      <c r="I8755" t="s">
        <v>135</v>
      </c>
      <c r="J8755" t="s">
        <v>136</v>
      </c>
      <c r="K8755" t="s">
        <v>137</v>
      </c>
      <c r="L8755" t="s">
        <v>24880</v>
      </c>
      <c r="M8755" t="s">
        <v>24881</v>
      </c>
      <c r="N8755">
        <v>1.6088888880000001</v>
      </c>
      <c r="O8755">
        <v>0</v>
      </c>
      <c r="P8755">
        <v>1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0.12684931639045002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0.12684931639045002</v>
      </c>
    </row>
    <row r="8756" spans="1:31" x14ac:dyDescent="0.25">
      <c r="A8756">
        <v>1737124</v>
      </c>
      <c r="B8756">
        <v>1</v>
      </c>
      <c r="C8756" t="s">
        <v>81</v>
      </c>
      <c r="D8756" t="s">
        <v>112</v>
      </c>
      <c r="E8756" t="s">
        <v>150</v>
      </c>
      <c r="F8756" t="s">
        <v>24882</v>
      </c>
      <c r="G8756" t="s">
        <v>186</v>
      </c>
      <c r="H8756" t="s">
        <v>134</v>
      </c>
      <c r="I8756" t="s">
        <v>135</v>
      </c>
      <c r="J8756" t="s">
        <v>136</v>
      </c>
      <c r="K8756" t="s">
        <v>137</v>
      </c>
      <c r="L8756" t="s">
        <v>24883</v>
      </c>
      <c r="M8756" t="s">
        <v>24884</v>
      </c>
      <c r="N8756">
        <v>1.535555555</v>
      </c>
      <c r="O8756">
        <v>0</v>
      </c>
      <c r="P8756">
        <v>10</v>
      </c>
      <c r="Q8756">
        <v>0</v>
      </c>
      <c r="R8756">
        <v>17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0.39555626381779341</v>
      </c>
      <c r="Y8756">
        <v>0</v>
      </c>
      <c r="Z8756">
        <v>2.4972666729473314</v>
      </c>
      <c r="AA8756">
        <v>0</v>
      </c>
      <c r="AB8756">
        <v>0</v>
      </c>
      <c r="AC8756">
        <v>0</v>
      </c>
      <c r="AD8756">
        <v>0</v>
      </c>
      <c r="AE8756">
        <v>2.8928229367651248</v>
      </c>
    </row>
    <row r="8757" spans="1:31" x14ac:dyDescent="0.25">
      <c r="A8757">
        <v>1736775</v>
      </c>
      <c r="B8757">
        <v>1</v>
      </c>
      <c r="C8757" t="s">
        <v>80</v>
      </c>
      <c r="D8757" t="s">
        <v>100</v>
      </c>
      <c r="E8757" t="s">
        <v>140</v>
      </c>
      <c r="F8757" t="s">
        <v>616</v>
      </c>
      <c r="G8757" t="s">
        <v>147</v>
      </c>
      <c r="H8757" t="s">
        <v>143</v>
      </c>
      <c r="I8757" t="s">
        <v>135</v>
      </c>
      <c r="J8757" t="s">
        <v>136</v>
      </c>
      <c r="K8757" t="s">
        <v>137</v>
      </c>
      <c r="L8757" t="s">
        <v>24885</v>
      </c>
      <c r="M8757" t="s">
        <v>24886</v>
      </c>
      <c r="N8757">
        <v>0.29416666600000002</v>
      </c>
      <c r="O8757">
        <v>1</v>
      </c>
      <c r="P8757">
        <v>1312</v>
      </c>
      <c r="Q8757">
        <v>15</v>
      </c>
      <c r="R8757">
        <v>157</v>
      </c>
      <c r="S8757">
        <v>29</v>
      </c>
      <c r="T8757">
        <v>104</v>
      </c>
      <c r="U8757">
        <v>2</v>
      </c>
      <c r="V8757">
        <v>0</v>
      </c>
      <c r="W8757">
        <v>0.12955818109477252</v>
      </c>
      <c r="X8757">
        <v>122.00065490001326</v>
      </c>
      <c r="Y8757">
        <v>4.7239807559790075</v>
      </c>
      <c r="Z8757">
        <v>23.111172777928196</v>
      </c>
      <c r="AA8757">
        <v>42.975978475430651</v>
      </c>
      <c r="AB8757">
        <v>27.619201097587684</v>
      </c>
      <c r="AC8757">
        <v>39.284143093213785</v>
      </c>
      <c r="AD8757">
        <v>0</v>
      </c>
      <c r="AE8757">
        <v>259.84468928124738</v>
      </c>
    </row>
    <row r="8758" spans="1:31" x14ac:dyDescent="0.25">
      <c r="A8758">
        <v>1737021</v>
      </c>
      <c r="B8758">
        <v>1</v>
      </c>
      <c r="C8758" t="s">
        <v>81</v>
      </c>
      <c r="D8758" t="s">
        <v>122</v>
      </c>
      <c r="E8758" t="s">
        <v>189</v>
      </c>
      <c r="F8758" t="s">
        <v>24887</v>
      </c>
      <c r="G8758" t="s">
        <v>147</v>
      </c>
      <c r="H8758" t="s">
        <v>143</v>
      </c>
      <c r="I8758" t="s">
        <v>135</v>
      </c>
      <c r="J8758" t="s">
        <v>136</v>
      </c>
      <c r="K8758" t="s">
        <v>137</v>
      </c>
      <c r="L8758" t="s">
        <v>24888</v>
      </c>
      <c r="M8758" t="s">
        <v>24889</v>
      </c>
      <c r="N8758">
        <v>0.111111111</v>
      </c>
      <c r="O8758">
        <v>0</v>
      </c>
      <c r="P8758">
        <v>20455</v>
      </c>
      <c r="Q8758">
        <v>0</v>
      </c>
      <c r="R8758">
        <v>9</v>
      </c>
      <c r="S8758">
        <v>12</v>
      </c>
      <c r="T8758">
        <v>2447</v>
      </c>
      <c r="U8758">
        <v>0</v>
      </c>
      <c r="V8758">
        <v>2</v>
      </c>
      <c r="W8758">
        <v>0</v>
      </c>
      <c r="X8758">
        <v>456.85339356486656</v>
      </c>
      <c r="Y8758">
        <v>0</v>
      </c>
      <c r="Z8758">
        <v>0.13195636454411111</v>
      </c>
      <c r="AA8758">
        <v>36.162421709211671</v>
      </c>
      <c r="AB8758">
        <v>232.77844687701338</v>
      </c>
      <c r="AC8758">
        <v>0</v>
      </c>
      <c r="AD8758">
        <v>3.5564534447699994</v>
      </c>
      <c r="AE8758">
        <v>729.48267196040581</v>
      </c>
    </row>
    <row r="8759" spans="1:31" x14ac:dyDescent="0.25">
      <c r="A8759">
        <v>1737170</v>
      </c>
      <c r="B8759">
        <v>1</v>
      </c>
      <c r="C8759" t="s">
        <v>81</v>
      </c>
      <c r="D8759" t="s">
        <v>113</v>
      </c>
      <c r="E8759" t="s">
        <v>171</v>
      </c>
      <c r="F8759" t="s">
        <v>24890</v>
      </c>
      <c r="G8759" t="s">
        <v>147</v>
      </c>
      <c r="H8759" t="s">
        <v>143</v>
      </c>
      <c r="I8759" t="s">
        <v>135</v>
      </c>
      <c r="J8759" t="s">
        <v>136</v>
      </c>
      <c r="K8759" t="s">
        <v>137</v>
      </c>
      <c r="L8759" t="s">
        <v>24891</v>
      </c>
      <c r="M8759" t="s">
        <v>24892</v>
      </c>
      <c r="N8759">
        <v>2.6074999999999999</v>
      </c>
      <c r="O8759">
        <v>0</v>
      </c>
      <c r="P8759">
        <v>103</v>
      </c>
      <c r="Q8759">
        <v>4</v>
      </c>
      <c r="R8759">
        <v>9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31.692717683667119</v>
      </c>
      <c r="Y8759">
        <v>12.32847074347916</v>
      </c>
      <c r="Z8759">
        <v>1.7839052890668061</v>
      </c>
      <c r="AA8759">
        <v>0</v>
      </c>
      <c r="AB8759">
        <v>0</v>
      </c>
      <c r="AC8759">
        <v>0</v>
      </c>
      <c r="AD8759">
        <v>0</v>
      </c>
      <c r="AE8759">
        <v>45.805093716213086</v>
      </c>
    </row>
    <row r="8760" spans="1:31" x14ac:dyDescent="0.25">
      <c r="A8760">
        <v>1736875</v>
      </c>
      <c r="B8760">
        <v>1</v>
      </c>
      <c r="C8760" t="s">
        <v>80</v>
      </c>
      <c r="D8760" t="s">
        <v>103</v>
      </c>
      <c r="E8760" t="s">
        <v>189</v>
      </c>
      <c r="F8760" t="s">
        <v>4481</v>
      </c>
      <c r="G8760" t="s">
        <v>295</v>
      </c>
      <c r="H8760" t="s">
        <v>143</v>
      </c>
      <c r="I8760" t="s">
        <v>135</v>
      </c>
      <c r="J8760" t="s">
        <v>136</v>
      </c>
      <c r="K8760" t="s">
        <v>137</v>
      </c>
      <c r="L8760" t="s">
        <v>24893</v>
      </c>
      <c r="M8760" t="s">
        <v>24894</v>
      </c>
      <c r="N8760">
        <v>1.859444444</v>
      </c>
      <c r="O8760">
        <v>11</v>
      </c>
      <c r="P8760">
        <v>1656</v>
      </c>
      <c r="Q8760">
        <v>6</v>
      </c>
      <c r="R8760">
        <v>241</v>
      </c>
      <c r="S8760">
        <v>11</v>
      </c>
      <c r="T8760">
        <v>173</v>
      </c>
      <c r="U8760">
        <v>0</v>
      </c>
      <c r="V8760">
        <v>0</v>
      </c>
      <c r="W8760">
        <v>6.2761699936864641</v>
      </c>
      <c r="X8760">
        <v>625.79284929000937</v>
      </c>
      <c r="Y8760">
        <v>72.158895944741161</v>
      </c>
      <c r="Z8760">
        <v>104.4564988281045</v>
      </c>
      <c r="AA8760">
        <v>40.22018008491591</v>
      </c>
      <c r="AB8760">
        <v>231.66690549810613</v>
      </c>
      <c r="AC8760">
        <v>0</v>
      </c>
      <c r="AD8760">
        <v>0</v>
      </c>
      <c r="AE8760">
        <v>1080.5714996395636</v>
      </c>
    </row>
    <row r="8761" spans="1:31" x14ac:dyDescent="0.25">
      <c r="A8761">
        <v>1737336</v>
      </c>
      <c r="B8761">
        <v>1</v>
      </c>
      <c r="C8761" t="s">
        <v>80</v>
      </c>
      <c r="D8761" t="s">
        <v>96</v>
      </c>
      <c r="E8761" t="s">
        <v>140</v>
      </c>
      <c r="F8761" t="s">
        <v>24895</v>
      </c>
      <c r="G8761" t="s">
        <v>147</v>
      </c>
      <c r="H8761" t="s">
        <v>143</v>
      </c>
      <c r="I8761" t="s">
        <v>135</v>
      </c>
      <c r="J8761" t="s">
        <v>136</v>
      </c>
      <c r="K8761" t="s">
        <v>137</v>
      </c>
      <c r="L8761" t="s">
        <v>24896</v>
      </c>
      <c r="M8761" t="s">
        <v>24897</v>
      </c>
      <c r="N8761">
        <v>0.14027777699999999</v>
      </c>
      <c r="O8761">
        <v>3</v>
      </c>
      <c r="P8761">
        <v>4016</v>
      </c>
      <c r="Q8761">
        <v>1</v>
      </c>
      <c r="R8761">
        <v>195</v>
      </c>
      <c r="S8761">
        <v>8</v>
      </c>
      <c r="T8761">
        <v>353</v>
      </c>
      <c r="U8761">
        <v>1</v>
      </c>
      <c r="V8761">
        <v>0</v>
      </c>
      <c r="W8761">
        <v>4.7313912706755001</v>
      </c>
      <c r="X8761">
        <v>312.20125760415806</v>
      </c>
      <c r="Y8761">
        <v>7.636974986730001E-2</v>
      </c>
      <c r="Z8761">
        <v>15.982386130308345</v>
      </c>
      <c r="AA8761">
        <v>22.727226567320859</v>
      </c>
      <c r="AB8761">
        <v>39.378185257724859</v>
      </c>
      <c r="AC8761">
        <v>0.48084489331790009</v>
      </c>
      <c r="AD8761">
        <v>0</v>
      </c>
      <c r="AE8761">
        <v>395.57766147337281</v>
      </c>
    </row>
    <row r="8762" spans="1:31" x14ac:dyDescent="0.25">
      <c r="A8762">
        <v>1736981</v>
      </c>
      <c r="B8762">
        <v>1</v>
      </c>
      <c r="C8762" t="s">
        <v>80</v>
      </c>
      <c r="D8762" t="s">
        <v>95</v>
      </c>
      <c r="E8762" t="s">
        <v>131</v>
      </c>
      <c r="F8762" t="s">
        <v>24898</v>
      </c>
      <c r="G8762" t="s">
        <v>133</v>
      </c>
      <c r="H8762" t="s">
        <v>134</v>
      </c>
      <c r="I8762" t="s">
        <v>135</v>
      </c>
      <c r="J8762" t="s">
        <v>136</v>
      </c>
      <c r="K8762" t="s">
        <v>137</v>
      </c>
      <c r="L8762" t="s">
        <v>24899</v>
      </c>
      <c r="M8762" t="s">
        <v>24900</v>
      </c>
      <c r="N8762">
        <v>1.0552777769999999</v>
      </c>
      <c r="O8762">
        <v>0</v>
      </c>
      <c r="P8762">
        <v>5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0.85110712710748726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0.85110712710748726</v>
      </c>
    </row>
    <row r="8763" spans="1:31" x14ac:dyDescent="0.25">
      <c r="A8763">
        <v>1736815</v>
      </c>
      <c r="B8763">
        <v>1</v>
      </c>
      <c r="C8763" t="s">
        <v>80</v>
      </c>
      <c r="D8763" t="s">
        <v>83</v>
      </c>
      <c r="E8763" t="s">
        <v>189</v>
      </c>
      <c r="F8763" t="s">
        <v>10768</v>
      </c>
      <c r="G8763" t="s">
        <v>147</v>
      </c>
      <c r="H8763" t="s">
        <v>143</v>
      </c>
      <c r="I8763" t="s">
        <v>135</v>
      </c>
      <c r="J8763" t="s">
        <v>136</v>
      </c>
      <c r="K8763" t="s">
        <v>137</v>
      </c>
      <c r="L8763" t="s">
        <v>24901</v>
      </c>
      <c r="M8763" t="s">
        <v>24902</v>
      </c>
      <c r="N8763">
        <v>0.83499999999999996</v>
      </c>
      <c r="O8763">
        <v>0</v>
      </c>
      <c r="P8763">
        <v>0</v>
      </c>
      <c r="Q8763">
        <v>0</v>
      </c>
      <c r="R8763">
        <v>0</v>
      </c>
      <c r="S8763">
        <v>14</v>
      </c>
      <c r="T8763">
        <v>19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309.27501997740694</v>
      </c>
      <c r="AB8763">
        <v>225.6202123521409</v>
      </c>
      <c r="AC8763">
        <v>0</v>
      </c>
      <c r="AD8763">
        <v>0</v>
      </c>
      <c r="AE8763">
        <v>534.89523232954787</v>
      </c>
    </row>
    <row r="8764" spans="1:31" x14ac:dyDescent="0.25">
      <c r="A8764">
        <v>1736958</v>
      </c>
      <c r="B8764">
        <v>1</v>
      </c>
      <c r="C8764" t="s">
        <v>81</v>
      </c>
      <c r="D8764" t="s">
        <v>117</v>
      </c>
      <c r="E8764" t="s">
        <v>140</v>
      </c>
      <c r="F8764" t="s">
        <v>6446</v>
      </c>
      <c r="G8764" t="s">
        <v>147</v>
      </c>
      <c r="H8764" t="s">
        <v>143</v>
      </c>
      <c r="I8764" t="s">
        <v>455</v>
      </c>
      <c r="J8764" t="s">
        <v>136</v>
      </c>
      <c r="K8764" t="s">
        <v>137</v>
      </c>
      <c r="L8764" t="s">
        <v>24903</v>
      </c>
      <c r="M8764" t="s">
        <v>24904</v>
      </c>
      <c r="N8764">
        <v>4.1944443999999997E-2</v>
      </c>
      <c r="O8764">
        <v>0</v>
      </c>
      <c r="P8764">
        <v>2227</v>
      </c>
      <c r="Q8764">
        <v>33</v>
      </c>
      <c r="R8764">
        <v>76</v>
      </c>
      <c r="S8764">
        <v>17</v>
      </c>
      <c r="T8764">
        <v>192</v>
      </c>
      <c r="U8764">
        <v>7</v>
      </c>
      <c r="V8764">
        <v>1</v>
      </c>
      <c r="W8764">
        <v>0</v>
      </c>
      <c r="X8764">
        <v>10.348736647803307</v>
      </c>
      <c r="Y8764">
        <v>4.8634387796936149</v>
      </c>
      <c r="Z8764">
        <v>0.73853280774599561</v>
      </c>
      <c r="AA8764">
        <v>3.8536657538714691</v>
      </c>
      <c r="AB8764">
        <v>5.6209772728100589</v>
      </c>
      <c r="AC8764">
        <v>31.975211667396383</v>
      </c>
      <c r="AD8764">
        <v>0.51232184389203306</v>
      </c>
      <c r="AE8764">
        <v>57.912884773212859</v>
      </c>
    </row>
    <row r="8765" spans="1:31" x14ac:dyDescent="0.25">
      <c r="A8765">
        <v>1737379</v>
      </c>
      <c r="B8765">
        <v>1</v>
      </c>
      <c r="C8765" t="s">
        <v>80</v>
      </c>
      <c r="D8765" t="s">
        <v>90</v>
      </c>
      <c r="E8765" t="s">
        <v>131</v>
      </c>
      <c r="F8765" t="s">
        <v>24905</v>
      </c>
      <c r="G8765" t="s">
        <v>133</v>
      </c>
      <c r="H8765" t="s">
        <v>134</v>
      </c>
      <c r="I8765" t="s">
        <v>135</v>
      </c>
      <c r="J8765" t="s">
        <v>136</v>
      </c>
      <c r="K8765" t="s">
        <v>137</v>
      </c>
      <c r="L8765" t="s">
        <v>24906</v>
      </c>
      <c r="M8765" t="s">
        <v>24907</v>
      </c>
      <c r="N8765">
        <v>0.90111111099999996</v>
      </c>
      <c r="O8765">
        <v>0</v>
      </c>
      <c r="P8765">
        <v>3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0.89706800279697996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0.89706800279697996</v>
      </c>
    </row>
    <row r="8766" spans="1:31" x14ac:dyDescent="0.25">
      <c r="A8766">
        <v>1736789</v>
      </c>
      <c r="B8766">
        <v>1</v>
      </c>
      <c r="C8766" t="s">
        <v>80</v>
      </c>
      <c r="D8766" t="s">
        <v>88</v>
      </c>
      <c r="E8766" t="s">
        <v>441</v>
      </c>
      <c r="F8766" t="s">
        <v>24908</v>
      </c>
      <c r="G8766" t="s">
        <v>5816</v>
      </c>
      <c r="H8766" t="s">
        <v>134</v>
      </c>
      <c r="I8766" t="s">
        <v>135</v>
      </c>
      <c r="J8766" t="s">
        <v>136</v>
      </c>
      <c r="K8766" t="s">
        <v>137</v>
      </c>
      <c r="L8766" t="s">
        <v>24909</v>
      </c>
      <c r="M8766" t="s">
        <v>24910</v>
      </c>
      <c r="N8766">
        <v>6.0480555550000004</v>
      </c>
      <c r="O8766">
        <v>0</v>
      </c>
      <c r="P8766">
        <v>25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33.777990479662478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33.777990479662478</v>
      </c>
    </row>
    <row r="8767" spans="1:31" x14ac:dyDescent="0.25">
      <c r="A8767">
        <v>1737150</v>
      </c>
      <c r="B8767">
        <v>1</v>
      </c>
      <c r="C8767" t="s">
        <v>80</v>
      </c>
      <c r="D8767" t="s">
        <v>96</v>
      </c>
      <c r="E8767" t="s">
        <v>140</v>
      </c>
      <c r="F8767" t="s">
        <v>21476</v>
      </c>
      <c r="G8767" t="s">
        <v>147</v>
      </c>
      <c r="H8767" t="s">
        <v>143</v>
      </c>
      <c r="I8767" t="s">
        <v>135</v>
      </c>
      <c r="J8767" t="s">
        <v>136</v>
      </c>
      <c r="K8767" t="s">
        <v>137</v>
      </c>
      <c r="L8767" t="s">
        <v>24911</v>
      </c>
      <c r="M8767" t="s">
        <v>24912</v>
      </c>
      <c r="N8767">
        <v>0.37916666599999999</v>
      </c>
      <c r="O8767">
        <v>3</v>
      </c>
      <c r="P8767">
        <v>4654</v>
      </c>
      <c r="Q8767">
        <v>1</v>
      </c>
      <c r="R8767">
        <v>196</v>
      </c>
      <c r="S8767">
        <v>8</v>
      </c>
      <c r="T8767">
        <v>405</v>
      </c>
      <c r="U8767">
        <v>1</v>
      </c>
      <c r="V8767">
        <v>0</v>
      </c>
      <c r="W8767">
        <v>9.191976263000214</v>
      </c>
      <c r="X8767">
        <v>716.03901364118417</v>
      </c>
      <c r="Y8767">
        <v>0.21167537583464999</v>
      </c>
      <c r="Z8767">
        <v>50.184943500103898</v>
      </c>
      <c r="AA8767">
        <v>66.590033308332622</v>
      </c>
      <c r="AB8767">
        <v>161.63994605100524</v>
      </c>
      <c r="AC8767">
        <v>1.8567609857038667</v>
      </c>
      <c r="AD8767">
        <v>0</v>
      </c>
      <c r="AE8767">
        <v>1005.7143491251647</v>
      </c>
    </row>
    <row r="8768" spans="1:31" x14ac:dyDescent="0.25">
      <c r="A8768">
        <v>1737399</v>
      </c>
      <c r="B8768">
        <v>1</v>
      </c>
      <c r="C8768" t="s">
        <v>81</v>
      </c>
      <c r="D8768" t="s">
        <v>123</v>
      </c>
      <c r="E8768" t="s">
        <v>160</v>
      </c>
      <c r="F8768" t="s">
        <v>24913</v>
      </c>
      <c r="G8768" t="s">
        <v>162</v>
      </c>
      <c r="H8768" t="s">
        <v>134</v>
      </c>
      <c r="I8768" t="s">
        <v>135</v>
      </c>
      <c r="J8768" t="s">
        <v>136</v>
      </c>
      <c r="K8768" t="s">
        <v>137</v>
      </c>
      <c r="L8768" t="s">
        <v>24914</v>
      </c>
      <c r="M8768" t="s">
        <v>24915</v>
      </c>
      <c r="N8768">
        <v>1.2522222220000001</v>
      </c>
      <c r="O8768">
        <v>0</v>
      </c>
      <c r="P8768">
        <v>0</v>
      </c>
      <c r="Q8768">
        <v>0</v>
      </c>
      <c r="R8768">
        <v>1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6.3398230666666667E-5</v>
      </c>
      <c r="AA8768">
        <v>0</v>
      </c>
      <c r="AB8768">
        <v>0</v>
      </c>
      <c r="AC8768">
        <v>0</v>
      </c>
      <c r="AD8768">
        <v>0</v>
      </c>
      <c r="AE8768">
        <v>6.3398230666666667E-5</v>
      </c>
    </row>
    <row r="8769" spans="1:31" x14ac:dyDescent="0.25">
      <c r="A8769">
        <v>1737044</v>
      </c>
      <c r="B8769">
        <v>1</v>
      </c>
      <c r="C8769" t="s">
        <v>80</v>
      </c>
      <c r="D8769" t="s">
        <v>97</v>
      </c>
      <c r="E8769" t="s">
        <v>160</v>
      </c>
      <c r="F8769" t="s">
        <v>11389</v>
      </c>
      <c r="G8769" t="s">
        <v>162</v>
      </c>
      <c r="H8769" t="s">
        <v>134</v>
      </c>
      <c r="I8769" t="s">
        <v>135</v>
      </c>
      <c r="J8769" t="s">
        <v>136</v>
      </c>
      <c r="K8769" t="s">
        <v>137</v>
      </c>
      <c r="L8769" t="s">
        <v>24916</v>
      </c>
      <c r="M8769" t="s">
        <v>24917</v>
      </c>
      <c r="N8769">
        <v>4.08</v>
      </c>
      <c r="O8769">
        <v>0</v>
      </c>
      <c r="P8769">
        <v>1</v>
      </c>
      <c r="Q8769">
        <v>0</v>
      </c>
      <c r="R8769">
        <v>6</v>
      </c>
      <c r="S8769">
        <v>0</v>
      </c>
      <c r="T8769">
        <v>1</v>
      </c>
      <c r="U8769">
        <v>0</v>
      </c>
      <c r="V8769">
        <v>0</v>
      </c>
      <c r="W8769">
        <v>0</v>
      </c>
      <c r="X8769">
        <v>0.27424158022283335</v>
      </c>
      <c r="Y8769">
        <v>0</v>
      </c>
      <c r="Z8769">
        <v>4.9731971418421725</v>
      </c>
      <c r="AA8769">
        <v>0</v>
      </c>
      <c r="AB8769">
        <v>4.4358572565046675E-2</v>
      </c>
      <c r="AC8769">
        <v>0</v>
      </c>
      <c r="AD8769">
        <v>0</v>
      </c>
      <c r="AE8769">
        <v>5.2917972946300527</v>
      </c>
    </row>
    <row r="8770" spans="1:31" x14ac:dyDescent="0.25">
      <c r="A8770">
        <v>1736852</v>
      </c>
      <c r="B8770">
        <v>1</v>
      </c>
      <c r="C8770" t="s">
        <v>80</v>
      </c>
      <c r="D8770" t="s">
        <v>82</v>
      </c>
      <c r="E8770" t="s">
        <v>131</v>
      </c>
      <c r="F8770" t="s">
        <v>24918</v>
      </c>
      <c r="G8770" t="s">
        <v>238</v>
      </c>
      <c r="H8770" t="s">
        <v>134</v>
      </c>
      <c r="I8770" t="s">
        <v>135</v>
      </c>
      <c r="J8770" t="s">
        <v>136</v>
      </c>
      <c r="K8770" t="s">
        <v>137</v>
      </c>
      <c r="L8770" t="s">
        <v>24919</v>
      </c>
      <c r="M8770" t="s">
        <v>24920</v>
      </c>
      <c r="N8770">
        <v>1.553055555</v>
      </c>
      <c r="O8770">
        <v>0</v>
      </c>
      <c r="P8770">
        <v>3</v>
      </c>
      <c r="Q8770">
        <v>0</v>
      </c>
      <c r="R8770">
        <v>0</v>
      </c>
      <c r="S8770">
        <v>0</v>
      </c>
      <c r="T8770">
        <v>1</v>
      </c>
      <c r="U8770">
        <v>0</v>
      </c>
      <c r="V8770">
        <v>0</v>
      </c>
      <c r="W8770">
        <v>0</v>
      </c>
      <c r="X8770">
        <v>0.30883726686553337</v>
      </c>
      <c r="Y8770">
        <v>0</v>
      </c>
      <c r="Z8770">
        <v>0</v>
      </c>
      <c r="AA8770">
        <v>0</v>
      </c>
      <c r="AB8770">
        <v>2.278956570066667E-3</v>
      </c>
      <c r="AC8770">
        <v>0</v>
      </c>
      <c r="AD8770">
        <v>0</v>
      </c>
      <c r="AE8770">
        <v>0.31111622343560003</v>
      </c>
    </row>
    <row r="8771" spans="1:31" x14ac:dyDescent="0.25">
      <c r="A8771">
        <v>1737293</v>
      </c>
      <c r="B8771">
        <v>1</v>
      </c>
      <c r="C8771" t="s">
        <v>80</v>
      </c>
      <c r="D8771" t="s">
        <v>101</v>
      </c>
      <c r="E8771" t="s">
        <v>131</v>
      </c>
      <c r="F8771" t="s">
        <v>24921</v>
      </c>
      <c r="G8771" t="s">
        <v>133</v>
      </c>
      <c r="H8771" t="s">
        <v>134</v>
      </c>
      <c r="I8771" t="s">
        <v>135</v>
      </c>
      <c r="J8771" t="s">
        <v>136</v>
      </c>
      <c r="K8771" t="s">
        <v>137</v>
      </c>
      <c r="L8771" t="s">
        <v>24922</v>
      </c>
      <c r="M8771" t="s">
        <v>24923</v>
      </c>
      <c r="N8771">
        <v>3.4330555550000001</v>
      </c>
      <c r="O8771">
        <v>0</v>
      </c>
      <c r="P8771">
        <v>1</v>
      </c>
      <c r="Q8771">
        <v>0</v>
      </c>
      <c r="R8771">
        <v>0</v>
      </c>
      <c r="S8771">
        <v>0</v>
      </c>
      <c r="T8771">
        <v>1</v>
      </c>
      <c r="U8771">
        <v>0</v>
      </c>
      <c r="V8771">
        <v>0</v>
      </c>
      <c r="W8771">
        <v>0</v>
      </c>
      <c r="X8771">
        <v>1.4362314021911387E-2</v>
      </c>
      <c r="Y8771">
        <v>0</v>
      </c>
      <c r="Z8771">
        <v>0</v>
      </c>
      <c r="AA8771">
        <v>0</v>
      </c>
      <c r="AB8771">
        <v>5.6475838391319675</v>
      </c>
      <c r="AC8771">
        <v>0</v>
      </c>
      <c r="AD8771">
        <v>0</v>
      </c>
      <c r="AE8771">
        <v>5.6619461531538793</v>
      </c>
    </row>
    <row r="8772" spans="1:31" x14ac:dyDescent="0.25">
      <c r="A8772">
        <v>1736895</v>
      </c>
      <c r="B8772">
        <v>1</v>
      </c>
      <c r="C8772" t="s">
        <v>81</v>
      </c>
      <c r="D8772" t="s">
        <v>114</v>
      </c>
      <c r="E8772" t="s">
        <v>160</v>
      </c>
      <c r="F8772" t="s">
        <v>24924</v>
      </c>
      <c r="G8772" t="s">
        <v>162</v>
      </c>
      <c r="H8772" t="s">
        <v>134</v>
      </c>
      <c r="I8772" t="s">
        <v>135</v>
      </c>
      <c r="J8772" t="s">
        <v>136</v>
      </c>
      <c r="K8772" t="s">
        <v>137</v>
      </c>
      <c r="L8772" t="s">
        <v>24925</v>
      </c>
      <c r="M8772" t="s">
        <v>24926</v>
      </c>
      <c r="N8772">
        <v>1.0577777770000001</v>
      </c>
      <c r="O8772">
        <v>0</v>
      </c>
      <c r="P8772">
        <v>9</v>
      </c>
      <c r="Q8772">
        <v>0</v>
      </c>
      <c r="R8772">
        <v>2</v>
      </c>
      <c r="S8772">
        <v>0</v>
      </c>
      <c r="T8772">
        <v>1</v>
      </c>
      <c r="U8772">
        <v>0</v>
      </c>
      <c r="V8772">
        <v>0</v>
      </c>
      <c r="W8772">
        <v>0</v>
      </c>
      <c r="X8772">
        <v>0.12059487135860002</v>
      </c>
      <c r="Y8772">
        <v>0</v>
      </c>
      <c r="Z8772">
        <v>0.21488079840871224</v>
      </c>
      <c r="AA8772">
        <v>0</v>
      </c>
      <c r="AB8772">
        <v>2.264274516881111E-2</v>
      </c>
      <c r="AC8772">
        <v>0</v>
      </c>
      <c r="AD8772">
        <v>0</v>
      </c>
      <c r="AE8772">
        <v>0.35811841493612334</v>
      </c>
    </row>
    <row r="8773" spans="1:31" x14ac:dyDescent="0.25">
      <c r="A8773">
        <v>1737227</v>
      </c>
      <c r="B8773">
        <v>1</v>
      </c>
      <c r="C8773" t="s">
        <v>81</v>
      </c>
      <c r="D8773" t="s">
        <v>112</v>
      </c>
      <c r="E8773" t="s">
        <v>160</v>
      </c>
      <c r="F8773" t="s">
        <v>10585</v>
      </c>
      <c r="G8773" t="s">
        <v>162</v>
      </c>
      <c r="H8773" t="s">
        <v>134</v>
      </c>
      <c r="I8773" t="s">
        <v>135</v>
      </c>
      <c r="J8773" t="s">
        <v>136</v>
      </c>
      <c r="K8773" t="s">
        <v>137</v>
      </c>
      <c r="L8773" t="s">
        <v>24927</v>
      </c>
      <c r="M8773" t="s">
        <v>24928</v>
      </c>
      <c r="N8773">
        <v>2.1775000000000002</v>
      </c>
      <c r="O8773">
        <v>0</v>
      </c>
      <c r="P8773">
        <v>19</v>
      </c>
      <c r="Q8773">
        <v>0</v>
      </c>
      <c r="R8773">
        <v>0</v>
      </c>
      <c r="S8773">
        <v>0</v>
      </c>
      <c r="T8773">
        <v>2</v>
      </c>
      <c r="U8773">
        <v>0</v>
      </c>
      <c r="V8773">
        <v>0</v>
      </c>
      <c r="W8773">
        <v>0</v>
      </c>
      <c r="X8773">
        <v>5.4402319544912254</v>
      </c>
      <c r="Y8773">
        <v>0</v>
      </c>
      <c r="Z8773">
        <v>0</v>
      </c>
      <c r="AA8773">
        <v>0</v>
      </c>
      <c r="AB8773">
        <v>2.8458938705437067</v>
      </c>
      <c r="AC8773">
        <v>0</v>
      </c>
      <c r="AD8773">
        <v>0</v>
      </c>
      <c r="AE8773">
        <v>8.286125825034933</v>
      </c>
    </row>
    <row r="8774" spans="1:31" x14ac:dyDescent="0.25">
      <c r="A8774">
        <v>1736941</v>
      </c>
      <c r="B8774">
        <v>1</v>
      </c>
      <c r="C8774" t="s">
        <v>80</v>
      </c>
      <c r="D8774" t="s">
        <v>104</v>
      </c>
      <c r="E8774" t="s">
        <v>131</v>
      </c>
      <c r="F8774" t="s">
        <v>24929</v>
      </c>
      <c r="G8774" t="s">
        <v>133</v>
      </c>
      <c r="H8774" t="s">
        <v>134</v>
      </c>
      <c r="I8774" t="s">
        <v>135</v>
      </c>
      <c r="J8774" t="s">
        <v>136</v>
      </c>
      <c r="K8774" t="s">
        <v>137</v>
      </c>
      <c r="L8774" t="s">
        <v>24930</v>
      </c>
      <c r="M8774" t="s">
        <v>24931</v>
      </c>
      <c r="N8774">
        <v>2.7466666659999999</v>
      </c>
      <c r="O8774">
        <v>0</v>
      </c>
      <c r="P8774">
        <v>2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0.50189677861155557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0.50189677861155557</v>
      </c>
    </row>
    <row r="8775" spans="1:31" x14ac:dyDescent="0.25">
      <c r="A8775">
        <v>1737273</v>
      </c>
      <c r="B8775">
        <v>1</v>
      </c>
      <c r="C8775" t="s">
        <v>81</v>
      </c>
      <c r="D8775" t="s">
        <v>112</v>
      </c>
      <c r="E8775" t="s">
        <v>131</v>
      </c>
      <c r="F8775" t="s">
        <v>24932</v>
      </c>
      <c r="G8775" t="s">
        <v>133</v>
      </c>
      <c r="H8775" t="s">
        <v>134</v>
      </c>
      <c r="I8775" t="s">
        <v>135</v>
      </c>
      <c r="J8775" t="s">
        <v>136</v>
      </c>
      <c r="K8775" t="s">
        <v>137</v>
      </c>
      <c r="L8775" t="s">
        <v>24933</v>
      </c>
      <c r="M8775" t="s">
        <v>24934</v>
      </c>
      <c r="N8775">
        <v>1.596666666</v>
      </c>
      <c r="O8775">
        <v>0</v>
      </c>
      <c r="P8775">
        <v>1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0.52466754529566662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0.52466754529566662</v>
      </c>
    </row>
    <row r="8776" spans="1:31" x14ac:dyDescent="0.25">
      <c r="A8776">
        <v>1737250</v>
      </c>
      <c r="B8776">
        <v>1</v>
      </c>
      <c r="C8776" t="s">
        <v>80</v>
      </c>
      <c r="D8776" t="s">
        <v>95</v>
      </c>
      <c r="E8776" t="s">
        <v>314</v>
      </c>
      <c r="F8776" t="s">
        <v>2207</v>
      </c>
      <c r="G8776" t="s">
        <v>142</v>
      </c>
      <c r="H8776" t="s">
        <v>143</v>
      </c>
      <c r="I8776" t="s">
        <v>135</v>
      </c>
      <c r="J8776" t="s">
        <v>136</v>
      </c>
      <c r="K8776" t="s">
        <v>137</v>
      </c>
      <c r="L8776" t="s">
        <v>24935</v>
      </c>
      <c r="M8776" t="s">
        <v>24936</v>
      </c>
      <c r="N8776">
        <v>1.278888888</v>
      </c>
      <c r="O8776">
        <v>49</v>
      </c>
      <c r="P8776">
        <v>4271</v>
      </c>
      <c r="Q8776">
        <v>77</v>
      </c>
      <c r="R8776">
        <v>155</v>
      </c>
      <c r="S8776">
        <v>73</v>
      </c>
      <c r="T8776">
        <v>522</v>
      </c>
      <c r="U8776">
        <v>14</v>
      </c>
      <c r="V8776">
        <v>0</v>
      </c>
      <c r="W8776">
        <v>45.699439759804051</v>
      </c>
      <c r="X8776">
        <v>1938.58334312902</v>
      </c>
      <c r="Y8776">
        <v>557.00836470409206</v>
      </c>
      <c r="Z8776">
        <v>56.64137733397834</v>
      </c>
      <c r="AA8776">
        <v>543.65087062088651</v>
      </c>
      <c r="AB8776">
        <v>670.65538848815095</v>
      </c>
      <c r="AC8776">
        <v>526.21308778239597</v>
      </c>
      <c r="AD8776">
        <v>0</v>
      </c>
      <c r="AE8776">
        <v>4338.4518718183281</v>
      </c>
    </row>
    <row r="8777" spans="1:31" x14ac:dyDescent="0.25">
      <c r="A8777">
        <v>1737064</v>
      </c>
      <c r="B8777">
        <v>1</v>
      </c>
      <c r="C8777" t="s">
        <v>81</v>
      </c>
      <c r="D8777" t="s">
        <v>123</v>
      </c>
      <c r="E8777" t="s">
        <v>131</v>
      </c>
      <c r="F8777" t="s">
        <v>24937</v>
      </c>
      <c r="G8777" t="s">
        <v>133</v>
      </c>
      <c r="H8777" t="s">
        <v>134</v>
      </c>
      <c r="I8777" t="s">
        <v>135</v>
      </c>
      <c r="J8777" t="s">
        <v>136</v>
      </c>
      <c r="K8777" t="s">
        <v>137</v>
      </c>
      <c r="L8777" t="s">
        <v>24938</v>
      </c>
      <c r="M8777" t="s">
        <v>24939</v>
      </c>
      <c r="N8777">
        <v>1.1630555549999999</v>
      </c>
      <c r="O8777">
        <v>0</v>
      </c>
      <c r="P8777">
        <v>4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0.81245065032584884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0.81245065032584884</v>
      </c>
    </row>
    <row r="8778" spans="1:31" x14ac:dyDescent="0.25">
      <c r="A8778">
        <v>1737087</v>
      </c>
      <c r="B8778">
        <v>1</v>
      </c>
      <c r="C8778" t="s">
        <v>80</v>
      </c>
      <c r="D8778" t="s">
        <v>110</v>
      </c>
      <c r="E8778" t="s">
        <v>171</v>
      </c>
      <c r="F8778" t="s">
        <v>24940</v>
      </c>
      <c r="G8778" t="s">
        <v>295</v>
      </c>
      <c r="H8778" t="s">
        <v>143</v>
      </c>
      <c r="I8778" t="s">
        <v>135</v>
      </c>
      <c r="J8778" t="s">
        <v>136</v>
      </c>
      <c r="K8778" t="s">
        <v>137</v>
      </c>
      <c r="L8778" t="s">
        <v>24941</v>
      </c>
      <c r="M8778" t="s">
        <v>24942</v>
      </c>
      <c r="N8778">
        <v>0.133611111</v>
      </c>
      <c r="O8778">
        <v>3</v>
      </c>
      <c r="P8778">
        <v>114</v>
      </c>
      <c r="Q8778">
        <v>3</v>
      </c>
      <c r="R8778">
        <v>1</v>
      </c>
      <c r="S8778">
        <v>5</v>
      </c>
      <c r="T8778">
        <v>13</v>
      </c>
      <c r="U8778">
        <v>0</v>
      </c>
      <c r="V8778">
        <v>0</v>
      </c>
      <c r="W8778">
        <v>8.3194401918550015E-2</v>
      </c>
      <c r="X8778">
        <v>2.5374131396325841</v>
      </c>
      <c r="Y8778">
        <v>0.33242054720554337</v>
      </c>
      <c r="Z8778">
        <v>4.6096979475365001E-2</v>
      </c>
      <c r="AA8778">
        <v>10.156962563734352</v>
      </c>
      <c r="AB8778">
        <v>0.15681616655535641</v>
      </c>
      <c r="AC8778">
        <v>0</v>
      </c>
      <c r="AD8778">
        <v>0</v>
      </c>
      <c r="AE8778">
        <v>13.312903798521752</v>
      </c>
    </row>
    <row r="8779" spans="1:31" x14ac:dyDescent="0.25">
      <c r="A8779">
        <v>1737081</v>
      </c>
      <c r="B8779">
        <v>1</v>
      </c>
      <c r="C8779" t="s">
        <v>80</v>
      </c>
      <c r="D8779" t="s">
        <v>92</v>
      </c>
      <c r="E8779" t="s">
        <v>441</v>
      </c>
      <c r="F8779" t="s">
        <v>24943</v>
      </c>
      <c r="G8779" t="s">
        <v>429</v>
      </c>
      <c r="H8779" t="s">
        <v>134</v>
      </c>
      <c r="I8779" t="s">
        <v>135</v>
      </c>
      <c r="J8779" t="s">
        <v>136</v>
      </c>
      <c r="K8779" t="s">
        <v>137</v>
      </c>
      <c r="L8779" t="s">
        <v>24944</v>
      </c>
      <c r="M8779" t="s">
        <v>24945</v>
      </c>
      <c r="N8779">
        <v>1.039722222</v>
      </c>
      <c r="O8779">
        <v>0</v>
      </c>
      <c r="P8779">
        <v>54</v>
      </c>
      <c r="Q8779">
        <v>0</v>
      </c>
      <c r="R8779">
        <v>0</v>
      </c>
      <c r="S8779">
        <v>0</v>
      </c>
      <c r="T8779">
        <v>2</v>
      </c>
      <c r="U8779">
        <v>0</v>
      </c>
      <c r="V8779">
        <v>0</v>
      </c>
      <c r="W8779">
        <v>0</v>
      </c>
      <c r="X8779">
        <v>14.086722828792142</v>
      </c>
      <c r="Y8779">
        <v>0</v>
      </c>
      <c r="Z8779">
        <v>0</v>
      </c>
      <c r="AA8779">
        <v>0</v>
      </c>
      <c r="AB8779">
        <v>2.4256308422831574</v>
      </c>
      <c r="AC8779">
        <v>0</v>
      </c>
      <c r="AD8779">
        <v>0</v>
      </c>
      <c r="AE8779">
        <v>16.512353671075299</v>
      </c>
    </row>
    <row r="8780" spans="1:31" x14ac:dyDescent="0.25">
      <c r="A8780">
        <v>1737210</v>
      </c>
      <c r="B8780">
        <v>1</v>
      </c>
      <c r="C8780" t="s">
        <v>80</v>
      </c>
      <c r="D8780" t="s">
        <v>82</v>
      </c>
      <c r="E8780" t="s">
        <v>131</v>
      </c>
      <c r="F8780" t="s">
        <v>24946</v>
      </c>
      <c r="G8780" t="s">
        <v>133</v>
      </c>
      <c r="H8780" t="s">
        <v>134</v>
      </c>
      <c r="I8780" t="s">
        <v>135</v>
      </c>
      <c r="J8780" t="s">
        <v>136</v>
      </c>
      <c r="K8780" t="s">
        <v>137</v>
      </c>
      <c r="L8780" t="s">
        <v>24947</v>
      </c>
      <c r="M8780" t="s">
        <v>24948</v>
      </c>
      <c r="N8780">
        <v>1.8658333330000001</v>
      </c>
      <c r="O8780">
        <v>0</v>
      </c>
      <c r="P8780">
        <v>1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9.3484475727938346E-2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9.3484475727938346E-2</v>
      </c>
    </row>
    <row r="8781" spans="1:31" x14ac:dyDescent="0.25">
      <c r="A8781">
        <v>1736878</v>
      </c>
      <c r="B8781">
        <v>1</v>
      </c>
      <c r="C8781" t="s">
        <v>81</v>
      </c>
      <c r="D8781" t="s">
        <v>127</v>
      </c>
      <c r="E8781" t="s">
        <v>160</v>
      </c>
      <c r="F8781" t="s">
        <v>7965</v>
      </c>
      <c r="G8781" t="s">
        <v>162</v>
      </c>
      <c r="H8781" t="s">
        <v>134</v>
      </c>
      <c r="I8781" t="s">
        <v>135</v>
      </c>
      <c r="J8781" t="s">
        <v>136</v>
      </c>
      <c r="K8781" t="s">
        <v>137</v>
      </c>
      <c r="L8781" t="s">
        <v>24949</v>
      </c>
      <c r="M8781" t="s">
        <v>24950</v>
      </c>
      <c r="N8781">
        <v>1.7752777769999999</v>
      </c>
      <c r="O8781">
        <v>0</v>
      </c>
      <c r="P8781">
        <v>2</v>
      </c>
      <c r="Q8781">
        <v>0</v>
      </c>
      <c r="R8781">
        <v>1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0.185536297449932</v>
      </c>
      <c r="Y8781">
        <v>0</v>
      </c>
      <c r="Z8781">
        <v>0.52586190526074228</v>
      </c>
      <c r="AA8781">
        <v>0</v>
      </c>
      <c r="AB8781">
        <v>0</v>
      </c>
      <c r="AC8781">
        <v>0</v>
      </c>
      <c r="AD8781">
        <v>0</v>
      </c>
      <c r="AE8781">
        <v>0.71139820271067422</v>
      </c>
    </row>
    <row r="8782" spans="1:31" x14ac:dyDescent="0.25">
      <c r="A8782">
        <v>1737018</v>
      </c>
      <c r="B8782">
        <v>1</v>
      </c>
      <c r="C8782" t="s">
        <v>80</v>
      </c>
      <c r="D8782" t="s">
        <v>83</v>
      </c>
      <c r="E8782" t="s">
        <v>131</v>
      </c>
      <c r="F8782" t="s">
        <v>24951</v>
      </c>
      <c r="G8782" t="s">
        <v>133</v>
      </c>
      <c r="H8782" t="s">
        <v>134</v>
      </c>
      <c r="I8782" t="s">
        <v>135</v>
      </c>
      <c r="J8782" t="s">
        <v>136</v>
      </c>
      <c r="K8782" t="s">
        <v>137</v>
      </c>
      <c r="L8782" t="s">
        <v>24952</v>
      </c>
      <c r="M8782" t="s">
        <v>24953</v>
      </c>
      <c r="N8782">
        <v>0.98805555499999997</v>
      </c>
      <c r="O8782">
        <v>0</v>
      </c>
      <c r="P8782">
        <v>1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0.9713453808786785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0.9713453808786785</v>
      </c>
    </row>
    <row r="8783" spans="1:31" x14ac:dyDescent="0.25">
      <c r="A8783">
        <v>1736832</v>
      </c>
      <c r="B8783">
        <v>1</v>
      </c>
      <c r="C8783" t="s">
        <v>80</v>
      </c>
      <c r="D8783" t="s">
        <v>102</v>
      </c>
      <c r="E8783" t="s">
        <v>160</v>
      </c>
      <c r="F8783" t="s">
        <v>24954</v>
      </c>
      <c r="G8783" t="s">
        <v>162</v>
      </c>
      <c r="H8783" t="s">
        <v>134</v>
      </c>
      <c r="I8783" t="s">
        <v>135</v>
      </c>
      <c r="J8783" t="s">
        <v>136</v>
      </c>
      <c r="K8783" t="s">
        <v>137</v>
      </c>
      <c r="L8783" t="s">
        <v>24955</v>
      </c>
      <c r="M8783" t="s">
        <v>24956</v>
      </c>
      <c r="N8783">
        <v>1.879444444</v>
      </c>
      <c r="O8783">
        <v>0</v>
      </c>
      <c r="P8783">
        <v>6</v>
      </c>
      <c r="Q8783">
        <v>0</v>
      </c>
      <c r="R8783">
        <v>1</v>
      </c>
      <c r="S8783">
        <v>0</v>
      </c>
      <c r="T8783">
        <v>4</v>
      </c>
      <c r="U8783">
        <v>0</v>
      </c>
      <c r="V8783">
        <v>0</v>
      </c>
      <c r="W8783">
        <v>0</v>
      </c>
      <c r="X8783">
        <v>1.8309929967153751</v>
      </c>
      <c r="Y8783">
        <v>0</v>
      </c>
      <c r="Z8783">
        <v>0</v>
      </c>
      <c r="AA8783">
        <v>0</v>
      </c>
      <c r="AB8783">
        <v>9.8494883292330861</v>
      </c>
      <c r="AC8783">
        <v>0</v>
      </c>
      <c r="AD8783">
        <v>0</v>
      </c>
      <c r="AE8783">
        <v>11.680481325948461</v>
      </c>
    </row>
    <row r="8784" spans="1:31" x14ac:dyDescent="0.25">
      <c r="A8784">
        <v>1737313</v>
      </c>
      <c r="B8784">
        <v>1</v>
      </c>
      <c r="C8784" t="s">
        <v>80</v>
      </c>
      <c r="D8784" t="s">
        <v>83</v>
      </c>
      <c r="E8784" t="s">
        <v>131</v>
      </c>
      <c r="F8784" t="s">
        <v>24957</v>
      </c>
      <c r="G8784" t="s">
        <v>133</v>
      </c>
      <c r="H8784" t="s">
        <v>134</v>
      </c>
      <c r="I8784" t="s">
        <v>135</v>
      </c>
      <c r="J8784" t="s">
        <v>136</v>
      </c>
      <c r="K8784" t="s">
        <v>137</v>
      </c>
      <c r="L8784" t="s">
        <v>24958</v>
      </c>
      <c r="M8784" t="s">
        <v>24959</v>
      </c>
      <c r="N8784">
        <v>1.2122222220000001</v>
      </c>
      <c r="O8784">
        <v>0</v>
      </c>
      <c r="P8784">
        <v>4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0.7686339779435073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0.7686339779435073</v>
      </c>
    </row>
    <row r="8785" spans="1:31" x14ac:dyDescent="0.25">
      <c r="A8785">
        <v>1737024</v>
      </c>
      <c r="B8785">
        <v>1</v>
      </c>
      <c r="C8785" t="s">
        <v>81</v>
      </c>
      <c r="D8785" t="s">
        <v>113</v>
      </c>
      <c r="E8785" t="s">
        <v>140</v>
      </c>
      <c r="F8785" t="s">
        <v>14028</v>
      </c>
      <c r="G8785" t="s">
        <v>147</v>
      </c>
      <c r="H8785" t="s">
        <v>143</v>
      </c>
      <c r="I8785" t="s">
        <v>135</v>
      </c>
      <c r="J8785" t="s">
        <v>136</v>
      </c>
      <c r="K8785" t="s">
        <v>137</v>
      </c>
      <c r="L8785" t="s">
        <v>24960</v>
      </c>
      <c r="M8785" t="s">
        <v>24961</v>
      </c>
      <c r="N8785">
        <v>0.87888888799999998</v>
      </c>
      <c r="O8785">
        <v>0</v>
      </c>
      <c r="P8785">
        <v>235</v>
      </c>
      <c r="Q8785">
        <v>54</v>
      </c>
      <c r="R8785">
        <v>156</v>
      </c>
      <c r="S8785">
        <v>2</v>
      </c>
      <c r="T8785">
        <v>13</v>
      </c>
      <c r="U8785">
        <v>0</v>
      </c>
      <c r="V8785">
        <v>0</v>
      </c>
      <c r="W8785">
        <v>0</v>
      </c>
      <c r="X8785">
        <v>40.061102217269379</v>
      </c>
      <c r="Y8785">
        <v>31.812830107073832</v>
      </c>
      <c r="Z8785">
        <v>65.614361724016163</v>
      </c>
      <c r="AA8785">
        <v>6.4889510328083349</v>
      </c>
      <c r="AB8785">
        <v>19.069421180028982</v>
      </c>
      <c r="AC8785">
        <v>0</v>
      </c>
      <c r="AD8785">
        <v>0</v>
      </c>
      <c r="AE8785">
        <v>163.04666626119666</v>
      </c>
    </row>
    <row r="8786" spans="1:31" x14ac:dyDescent="0.25">
      <c r="A8786">
        <v>1736978</v>
      </c>
      <c r="B8786">
        <v>1</v>
      </c>
      <c r="C8786" t="s">
        <v>80</v>
      </c>
      <c r="D8786" t="s">
        <v>84</v>
      </c>
      <c r="E8786" t="s">
        <v>131</v>
      </c>
      <c r="F8786" t="s">
        <v>24962</v>
      </c>
      <c r="G8786" t="s">
        <v>133</v>
      </c>
      <c r="H8786" t="s">
        <v>134</v>
      </c>
      <c r="I8786" t="s">
        <v>135</v>
      </c>
      <c r="J8786" t="s">
        <v>136</v>
      </c>
      <c r="K8786" t="s">
        <v>137</v>
      </c>
      <c r="L8786" t="s">
        <v>24963</v>
      </c>
      <c r="M8786" t="s">
        <v>24964</v>
      </c>
      <c r="N8786">
        <v>1.574166666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1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5.3768220840800005E-2</v>
      </c>
      <c r="AC8786">
        <v>0</v>
      </c>
      <c r="AD8786">
        <v>0</v>
      </c>
      <c r="AE8786">
        <v>5.3768220840800005E-2</v>
      </c>
    </row>
    <row r="8787" spans="1:31" x14ac:dyDescent="0.25">
      <c r="A8787">
        <v>1737353</v>
      </c>
      <c r="B8787">
        <v>1</v>
      </c>
      <c r="C8787" t="s">
        <v>80</v>
      </c>
      <c r="D8787" t="s">
        <v>93</v>
      </c>
      <c r="E8787" t="s">
        <v>131</v>
      </c>
      <c r="F8787" t="s">
        <v>24965</v>
      </c>
      <c r="G8787" t="s">
        <v>269</v>
      </c>
      <c r="H8787" t="s">
        <v>134</v>
      </c>
      <c r="I8787" t="s">
        <v>135</v>
      </c>
      <c r="J8787" t="s">
        <v>136</v>
      </c>
      <c r="K8787" t="s">
        <v>137</v>
      </c>
      <c r="L8787" t="s">
        <v>24966</v>
      </c>
      <c r="M8787" t="s">
        <v>24967</v>
      </c>
      <c r="N8787">
        <v>1.853888888</v>
      </c>
      <c r="O8787">
        <v>0</v>
      </c>
      <c r="P8787">
        <v>1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0.26433791299980669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0.26433791299980669</v>
      </c>
    </row>
    <row r="8788" spans="1:31" x14ac:dyDescent="0.25">
      <c r="A8788">
        <v>1736855</v>
      </c>
      <c r="B8788">
        <v>1</v>
      </c>
      <c r="C8788" t="s">
        <v>80</v>
      </c>
      <c r="D8788" t="s">
        <v>89</v>
      </c>
      <c r="E8788" t="s">
        <v>140</v>
      </c>
      <c r="F8788" t="s">
        <v>24968</v>
      </c>
      <c r="G8788" t="s">
        <v>147</v>
      </c>
      <c r="H8788" t="s">
        <v>143</v>
      </c>
      <c r="I8788" t="s">
        <v>135</v>
      </c>
      <c r="J8788" t="s">
        <v>136</v>
      </c>
      <c r="K8788" t="s">
        <v>137</v>
      </c>
      <c r="L8788" t="s">
        <v>24969</v>
      </c>
      <c r="M8788" t="s">
        <v>24970</v>
      </c>
      <c r="N8788">
        <v>0.87472222200000005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1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8855.5281666082701</v>
      </c>
      <c r="AD8788">
        <v>0</v>
      </c>
      <c r="AE8788">
        <v>8855.5281666082701</v>
      </c>
    </row>
    <row r="8789" spans="1:31" x14ac:dyDescent="0.25">
      <c r="A8789">
        <v>1737104</v>
      </c>
      <c r="B8789">
        <v>1</v>
      </c>
      <c r="C8789" t="s">
        <v>81</v>
      </c>
      <c r="D8789" t="s">
        <v>115</v>
      </c>
      <c r="E8789" t="s">
        <v>189</v>
      </c>
      <c r="F8789" t="s">
        <v>17861</v>
      </c>
      <c r="G8789" t="s">
        <v>147</v>
      </c>
      <c r="H8789" t="s">
        <v>143</v>
      </c>
      <c r="I8789" t="s">
        <v>135</v>
      </c>
      <c r="J8789" t="s">
        <v>136</v>
      </c>
      <c r="K8789" t="s">
        <v>137</v>
      </c>
      <c r="L8789" t="s">
        <v>24630</v>
      </c>
      <c r="M8789" t="s">
        <v>24971</v>
      </c>
      <c r="N8789">
        <v>0.44305555499999999</v>
      </c>
      <c r="O8789">
        <v>0</v>
      </c>
      <c r="P8789">
        <v>189</v>
      </c>
      <c r="Q8789">
        <v>0</v>
      </c>
      <c r="R8789">
        <v>38</v>
      </c>
      <c r="S8789">
        <v>5</v>
      </c>
      <c r="T8789">
        <v>17</v>
      </c>
      <c r="U8789">
        <v>0</v>
      </c>
      <c r="V8789">
        <v>0</v>
      </c>
      <c r="W8789">
        <v>0</v>
      </c>
      <c r="X8789">
        <v>7.7782820675381403</v>
      </c>
      <c r="Y8789">
        <v>0</v>
      </c>
      <c r="Z8789">
        <v>2.3168983690784368</v>
      </c>
      <c r="AA8789">
        <v>19.046931542922209</v>
      </c>
      <c r="AB8789">
        <v>6.5252689769512129</v>
      </c>
      <c r="AC8789">
        <v>0</v>
      </c>
      <c r="AD8789">
        <v>0</v>
      </c>
      <c r="AE8789">
        <v>35.66738095649</v>
      </c>
    </row>
    <row r="8790" spans="1:31" x14ac:dyDescent="0.25">
      <c r="A8790">
        <v>1736898</v>
      </c>
      <c r="B8790">
        <v>1</v>
      </c>
      <c r="C8790" t="s">
        <v>80</v>
      </c>
      <c r="D8790" t="s">
        <v>104</v>
      </c>
      <c r="E8790" t="s">
        <v>171</v>
      </c>
      <c r="F8790" t="s">
        <v>24972</v>
      </c>
      <c r="G8790" t="s">
        <v>147</v>
      </c>
      <c r="H8790" t="s">
        <v>143</v>
      </c>
      <c r="I8790" t="s">
        <v>135</v>
      </c>
      <c r="J8790" t="s">
        <v>136</v>
      </c>
      <c r="K8790" t="s">
        <v>137</v>
      </c>
      <c r="L8790" t="s">
        <v>24973</v>
      </c>
      <c r="M8790" t="s">
        <v>24974</v>
      </c>
      <c r="N8790">
        <v>0.76361111100000001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1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89.329705485691136</v>
      </c>
      <c r="AD8790">
        <v>0</v>
      </c>
      <c r="AE8790">
        <v>89.329705485691136</v>
      </c>
    </row>
    <row r="8791" spans="1:31" x14ac:dyDescent="0.25">
      <c r="A8791">
        <v>1737322</v>
      </c>
      <c r="B8791">
        <v>1</v>
      </c>
      <c r="C8791" t="s">
        <v>80</v>
      </c>
      <c r="D8791" t="s">
        <v>95</v>
      </c>
      <c r="E8791" t="s">
        <v>171</v>
      </c>
      <c r="F8791" t="s">
        <v>24975</v>
      </c>
      <c r="G8791" t="s">
        <v>413</v>
      </c>
      <c r="H8791" t="s">
        <v>143</v>
      </c>
      <c r="I8791" t="s">
        <v>135</v>
      </c>
      <c r="J8791" t="s">
        <v>136</v>
      </c>
      <c r="K8791" t="s">
        <v>137</v>
      </c>
      <c r="L8791" t="s">
        <v>24976</v>
      </c>
      <c r="M8791" t="s">
        <v>24977</v>
      </c>
      <c r="N8791">
        <v>4.7983333330000004</v>
      </c>
      <c r="O8791">
        <v>0</v>
      </c>
      <c r="P8791">
        <v>67</v>
      </c>
      <c r="Q8791">
        <v>0</v>
      </c>
      <c r="R8791">
        <v>3</v>
      </c>
      <c r="S8791">
        <v>0</v>
      </c>
      <c r="T8791">
        <v>6</v>
      </c>
      <c r="U8791">
        <v>0</v>
      </c>
      <c r="V8791">
        <v>0</v>
      </c>
      <c r="W8791">
        <v>0</v>
      </c>
      <c r="X8791">
        <v>53.093841464529341</v>
      </c>
      <c r="Y8791">
        <v>0</v>
      </c>
      <c r="Z8791">
        <v>0.107556906437</v>
      </c>
      <c r="AA8791">
        <v>0</v>
      </c>
      <c r="AB8791">
        <v>16.658094307609321</v>
      </c>
      <c r="AC8791">
        <v>0</v>
      </c>
      <c r="AD8791">
        <v>0</v>
      </c>
      <c r="AE8791">
        <v>69.859492678575663</v>
      </c>
    </row>
    <row r="8792" spans="1:31" x14ac:dyDescent="0.25">
      <c r="A8792">
        <v>1737345</v>
      </c>
      <c r="B8792">
        <v>1</v>
      </c>
      <c r="C8792" t="s">
        <v>81</v>
      </c>
      <c r="D8792" t="s">
        <v>112</v>
      </c>
      <c r="E8792" t="s">
        <v>131</v>
      </c>
      <c r="F8792" t="s">
        <v>24978</v>
      </c>
      <c r="G8792" t="s">
        <v>133</v>
      </c>
      <c r="H8792" t="s">
        <v>134</v>
      </c>
      <c r="I8792" t="s">
        <v>135</v>
      </c>
      <c r="J8792" t="s">
        <v>136</v>
      </c>
      <c r="K8792" t="s">
        <v>137</v>
      </c>
      <c r="L8792" t="s">
        <v>24979</v>
      </c>
      <c r="M8792" t="s">
        <v>24980</v>
      </c>
      <c r="N8792">
        <v>2.6994444440000001</v>
      </c>
      <c r="O8792">
        <v>0</v>
      </c>
      <c r="P8792">
        <v>3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3.3324838071278879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3.3324838071278879</v>
      </c>
    </row>
    <row r="8793" spans="1:31" x14ac:dyDescent="0.25">
      <c r="A8793">
        <v>1737276</v>
      </c>
      <c r="B8793">
        <v>1</v>
      </c>
      <c r="C8793" t="s">
        <v>80</v>
      </c>
      <c r="D8793" t="s">
        <v>83</v>
      </c>
      <c r="E8793" t="s">
        <v>131</v>
      </c>
      <c r="F8793" t="s">
        <v>24981</v>
      </c>
      <c r="G8793" t="s">
        <v>133</v>
      </c>
      <c r="H8793" t="s">
        <v>134</v>
      </c>
      <c r="I8793" t="s">
        <v>135</v>
      </c>
      <c r="J8793" t="s">
        <v>136</v>
      </c>
      <c r="K8793" t="s">
        <v>137</v>
      </c>
      <c r="L8793" t="s">
        <v>24982</v>
      </c>
      <c r="M8793" t="s">
        <v>24983</v>
      </c>
      <c r="N8793">
        <v>3.3983333330000001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11</v>
      </c>
      <c r="U8793">
        <v>0</v>
      </c>
      <c r="V8793">
        <v>1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111.28714306597941</v>
      </c>
      <c r="AC8793">
        <v>0</v>
      </c>
      <c r="AD8793">
        <v>30.182797791254465</v>
      </c>
      <c r="AE8793">
        <v>141.46994085723387</v>
      </c>
    </row>
    <row r="8794" spans="1:31" x14ac:dyDescent="0.25">
      <c r="A8794">
        <v>1736944</v>
      </c>
      <c r="B8794">
        <v>1</v>
      </c>
      <c r="C8794" t="s">
        <v>80</v>
      </c>
      <c r="D8794" t="s">
        <v>82</v>
      </c>
      <c r="E8794" t="s">
        <v>131</v>
      </c>
      <c r="F8794" t="s">
        <v>24984</v>
      </c>
      <c r="G8794" t="s">
        <v>133</v>
      </c>
      <c r="H8794" t="s">
        <v>134</v>
      </c>
      <c r="I8794" t="s">
        <v>135</v>
      </c>
      <c r="J8794" t="s">
        <v>136</v>
      </c>
      <c r="K8794" t="s">
        <v>137</v>
      </c>
      <c r="L8794" t="s">
        <v>24985</v>
      </c>
      <c r="M8794" t="s">
        <v>24986</v>
      </c>
      <c r="N8794">
        <v>0.89944444400000001</v>
      </c>
      <c r="O8794">
        <v>0</v>
      </c>
      <c r="P8794">
        <v>2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0.57145226801649796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0.57145226801649796</v>
      </c>
    </row>
    <row r="8795" spans="1:31" x14ac:dyDescent="0.25">
      <c r="A8795">
        <v>1736967</v>
      </c>
      <c r="B8795">
        <v>1</v>
      </c>
      <c r="C8795" t="s">
        <v>81</v>
      </c>
      <c r="D8795" t="s">
        <v>128</v>
      </c>
      <c r="E8795" t="s">
        <v>131</v>
      </c>
      <c r="F8795" t="s">
        <v>24987</v>
      </c>
      <c r="G8795" t="s">
        <v>133</v>
      </c>
      <c r="H8795" t="s">
        <v>134</v>
      </c>
      <c r="I8795" t="s">
        <v>135</v>
      </c>
      <c r="J8795" t="s">
        <v>136</v>
      </c>
      <c r="K8795" t="s">
        <v>137</v>
      </c>
      <c r="L8795" t="s">
        <v>24988</v>
      </c>
      <c r="M8795" t="s">
        <v>24989</v>
      </c>
      <c r="N8795">
        <v>0.86722222199999999</v>
      </c>
      <c r="O8795">
        <v>0</v>
      </c>
      <c r="P8795">
        <v>3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0.53379584442175698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0.53379584442175698</v>
      </c>
    </row>
    <row r="8796" spans="1:31" x14ac:dyDescent="0.25">
      <c r="A8796">
        <v>1737299</v>
      </c>
      <c r="B8796">
        <v>1</v>
      </c>
      <c r="C8796" t="s">
        <v>81</v>
      </c>
      <c r="D8796" t="s">
        <v>121</v>
      </c>
      <c r="E8796" t="s">
        <v>189</v>
      </c>
      <c r="F8796" t="s">
        <v>24990</v>
      </c>
      <c r="G8796" t="s">
        <v>147</v>
      </c>
      <c r="H8796" t="s">
        <v>143</v>
      </c>
      <c r="I8796" t="s">
        <v>455</v>
      </c>
      <c r="J8796" t="s">
        <v>136</v>
      </c>
      <c r="K8796" t="s">
        <v>137</v>
      </c>
      <c r="L8796" t="s">
        <v>24991</v>
      </c>
      <c r="M8796" t="s">
        <v>24992</v>
      </c>
      <c r="N8796">
        <v>2.2499999999999999E-2</v>
      </c>
      <c r="O8796">
        <v>0</v>
      </c>
      <c r="P8796">
        <v>242</v>
      </c>
      <c r="Q8796">
        <v>0</v>
      </c>
      <c r="R8796">
        <v>53</v>
      </c>
      <c r="S8796">
        <v>2</v>
      </c>
      <c r="T8796">
        <v>10</v>
      </c>
      <c r="U8796">
        <v>0</v>
      </c>
      <c r="V8796">
        <v>0</v>
      </c>
      <c r="W8796">
        <v>0</v>
      </c>
      <c r="X8796">
        <v>0.83830719808217236</v>
      </c>
      <c r="Y8796">
        <v>0</v>
      </c>
      <c r="Z8796">
        <v>6.6226679671274977E-2</v>
      </c>
      <c r="AA8796">
        <v>4.8592660432207502E-2</v>
      </c>
      <c r="AB8796">
        <v>0.25092299677583252</v>
      </c>
      <c r="AC8796">
        <v>0</v>
      </c>
      <c r="AD8796">
        <v>0</v>
      </c>
      <c r="AE8796">
        <v>1.2040495349614875</v>
      </c>
    </row>
    <row r="8797" spans="1:31" x14ac:dyDescent="0.25">
      <c r="A8797">
        <v>1737153</v>
      </c>
      <c r="B8797">
        <v>1</v>
      </c>
      <c r="C8797" t="s">
        <v>80</v>
      </c>
      <c r="D8797" t="s">
        <v>82</v>
      </c>
      <c r="E8797" t="s">
        <v>131</v>
      </c>
      <c r="F8797" t="s">
        <v>24993</v>
      </c>
      <c r="G8797" t="s">
        <v>133</v>
      </c>
      <c r="H8797" t="s">
        <v>134</v>
      </c>
      <c r="I8797" t="s">
        <v>135</v>
      </c>
      <c r="J8797" t="s">
        <v>136</v>
      </c>
      <c r="K8797" t="s">
        <v>137</v>
      </c>
      <c r="L8797" t="s">
        <v>24994</v>
      </c>
      <c r="M8797" t="s">
        <v>24995</v>
      </c>
      <c r="N8797">
        <v>2.1324999999999998</v>
      </c>
      <c r="O8797">
        <v>0</v>
      </c>
      <c r="P8797">
        <v>10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6.6308477390275282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6.6308477390275282</v>
      </c>
    </row>
    <row r="8798" spans="1:31" x14ac:dyDescent="0.25">
      <c r="A8798">
        <v>1737136</v>
      </c>
      <c r="B8798">
        <v>1</v>
      </c>
      <c r="C8798" t="s">
        <v>81</v>
      </c>
      <c r="D8798" t="s">
        <v>118</v>
      </c>
      <c r="E8798" t="s">
        <v>171</v>
      </c>
      <c r="F8798" t="s">
        <v>24996</v>
      </c>
      <c r="G8798" t="s">
        <v>295</v>
      </c>
      <c r="H8798" t="s">
        <v>143</v>
      </c>
      <c r="I8798" t="s">
        <v>135</v>
      </c>
      <c r="J8798" t="s">
        <v>136</v>
      </c>
      <c r="K8798" t="s">
        <v>137</v>
      </c>
      <c r="L8798" t="s">
        <v>24997</v>
      </c>
      <c r="M8798" t="s">
        <v>24998</v>
      </c>
      <c r="N8798">
        <v>1.5916666660000001</v>
      </c>
      <c r="O8798">
        <v>0</v>
      </c>
      <c r="P8798">
        <v>15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12.646898806908515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12.646898806908515</v>
      </c>
    </row>
    <row r="8799" spans="1:31" x14ac:dyDescent="0.25">
      <c r="A8799">
        <v>1736781</v>
      </c>
      <c r="B8799">
        <v>1</v>
      </c>
      <c r="C8799" t="s">
        <v>80</v>
      </c>
      <c r="D8799" t="s">
        <v>97</v>
      </c>
      <c r="E8799" t="s">
        <v>160</v>
      </c>
      <c r="F8799" t="s">
        <v>24999</v>
      </c>
      <c r="G8799" t="s">
        <v>326</v>
      </c>
      <c r="H8799" t="s">
        <v>134</v>
      </c>
      <c r="I8799" t="s">
        <v>135</v>
      </c>
      <c r="J8799" t="s">
        <v>136</v>
      </c>
      <c r="K8799" t="s">
        <v>137</v>
      </c>
      <c r="L8799" t="s">
        <v>25000</v>
      </c>
      <c r="M8799" t="s">
        <v>25001</v>
      </c>
      <c r="N8799">
        <v>2.679166666</v>
      </c>
      <c r="O8799">
        <v>0</v>
      </c>
      <c r="P8799">
        <v>98</v>
      </c>
      <c r="Q8799">
        <v>0</v>
      </c>
      <c r="R8799">
        <v>0</v>
      </c>
      <c r="S8799">
        <v>0</v>
      </c>
      <c r="T8799">
        <v>4</v>
      </c>
      <c r="U8799">
        <v>0</v>
      </c>
      <c r="V8799">
        <v>0</v>
      </c>
      <c r="W8799">
        <v>0</v>
      </c>
      <c r="X8799">
        <v>113.78201404825829</v>
      </c>
      <c r="Y8799">
        <v>0</v>
      </c>
      <c r="Z8799">
        <v>0</v>
      </c>
      <c r="AA8799">
        <v>0</v>
      </c>
      <c r="AB8799">
        <v>7.3185451256124621</v>
      </c>
      <c r="AC8799">
        <v>0</v>
      </c>
      <c r="AD8799">
        <v>0</v>
      </c>
      <c r="AE8799">
        <v>121.10055917387075</v>
      </c>
    </row>
    <row r="8800" spans="1:31" x14ac:dyDescent="0.25">
      <c r="A8800">
        <v>1737362</v>
      </c>
      <c r="B8800">
        <v>1</v>
      </c>
      <c r="C8800" t="s">
        <v>80</v>
      </c>
      <c r="D8800" t="s">
        <v>95</v>
      </c>
      <c r="E8800" t="s">
        <v>140</v>
      </c>
      <c r="F8800" t="s">
        <v>1063</v>
      </c>
      <c r="G8800" t="s">
        <v>147</v>
      </c>
      <c r="H8800" t="s">
        <v>143</v>
      </c>
      <c r="I8800" t="s">
        <v>135</v>
      </c>
      <c r="J8800" t="s">
        <v>136</v>
      </c>
      <c r="K8800" t="s">
        <v>137</v>
      </c>
      <c r="L8800" t="s">
        <v>25002</v>
      </c>
      <c r="M8800" t="s">
        <v>25003</v>
      </c>
      <c r="N8800">
        <v>0.78888888800000001</v>
      </c>
      <c r="O8800">
        <v>5</v>
      </c>
      <c r="P8800">
        <v>2183</v>
      </c>
      <c r="Q8800">
        <v>25</v>
      </c>
      <c r="R8800">
        <v>21</v>
      </c>
      <c r="S8800">
        <v>24</v>
      </c>
      <c r="T8800">
        <v>108</v>
      </c>
      <c r="U8800">
        <v>1</v>
      </c>
      <c r="V8800">
        <v>0</v>
      </c>
      <c r="W8800">
        <v>4.1783985379829334</v>
      </c>
      <c r="X8800">
        <v>389.09133107547041</v>
      </c>
      <c r="Y8800">
        <v>50.243191067094152</v>
      </c>
      <c r="Z8800">
        <v>2.1823263429453781</v>
      </c>
      <c r="AA8800">
        <v>163.98445888220741</v>
      </c>
      <c r="AB8800">
        <v>47.224690760939829</v>
      </c>
      <c r="AC8800">
        <v>1.2853459408380998</v>
      </c>
      <c r="AD8800">
        <v>0</v>
      </c>
      <c r="AE8800">
        <v>658.18974260747814</v>
      </c>
    </row>
    <row r="8801" spans="1:31" x14ac:dyDescent="0.25">
      <c r="A8801">
        <v>1737213</v>
      </c>
      <c r="B8801">
        <v>1</v>
      </c>
      <c r="C8801" t="s">
        <v>80</v>
      </c>
      <c r="D8801" t="s">
        <v>94</v>
      </c>
      <c r="E8801" t="s">
        <v>160</v>
      </c>
      <c r="F8801" t="s">
        <v>25004</v>
      </c>
      <c r="G8801" t="s">
        <v>162</v>
      </c>
      <c r="H8801" t="s">
        <v>134</v>
      </c>
      <c r="I8801" t="s">
        <v>135</v>
      </c>
      <c r="J8801" t="s">
        <v>136</v>
      </c>
      <c r="K8801" t="s">
        <v>137</v>
      </c>
      <c r="L8801" t="s">
        <v>25005</v>
      </c>
      <c r="M8801" t="s">
        <v>25006</v>
      </c>
      <c r="N8801">
        <v>0.72944444399999997</v>
      </c>
      <c r="O8801">
        <v>0</v>
      </c>
      <c r="P8801">
        <v>3</v>
      </c>
      <c r="Q8801">
        <v>0</v>
      </c>
      <c r="R8801">
        <v>14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4.0165854312870002E-2</v>
      </c>
      <c r="Y8801">
        <v>0</v>
      </c>
      <c r="Z8801">
        <v>2.0268101664128939</v>
      </c>
      <c r="AA8801">
        <v>0</v>
      </c>
      <c r="AB8801">
        <v>0</v>
      </c>
      <c r="AC8801">
        <v>0</v>
      </c>
      <c r="AD8801">
        <v>0</v>
      </c>
      <c r="AE8801">
        <v>2.0669760207257637</v>
      </c>
    </row>
    <row r="8802" spans="1:31" x14ac:dyDescent="0.25">
      <c r="A8802">
        <v>1736887</v>
      </c>
      <c r="B8802">
        <v>1</v>
      </c>
      <c r="C8802" t="s">
        <v>80</v>
      </c>
      <c r="D8802" t="s">
        <v>94</v>
      </c>
      <c r="E8802" t="s">
        <v>150</v>
      </c>
      <c r="F8802" t="s">
        <v>25007</v>
      </c>
      <c r="G8802" t="s">
        <v>173</v>
      </c>
      <c r="H8802" t="s">
        <v>134</v>
      </c>
      <c r="I8802" t="s">
        <v>135</v>
      </c>
      <c r="J8802" t="s">
        <v>136</v>
      </c>
      <c r="K8802" t="s">
        <v>153</v>
      </c>
      <c r="L8802" t="s">
        <v>25008</v>
      </c>
      <c r="M8802" t="s">
        <v>25009</v>
      </c>
      <c r="N8802">
        <v>1.3182488880000001</v>
      </c>
      <c r="O8802">
        <v>0</v>
      </c>
      <c r="P8802">
        <v>105</v>
      </c>
      <c r="Q8802">
        <v>0</v>
      </c>
      <c r="R8802">
        <v>1</v>
      </c>
      <c r="S8802">
        <v>0</v>
      </c>
      <c r="T8802">
        <v>5</v>
      </c>
      <c r="U8802">
        <v>0</v>
      </c>
      <c r="V8802">
        <v>0</v>
      </c>
      <c r="W8802">
        <v>0</v>
      </c>
      <c r="X8802">
        <v>29.407953613926285</v>
      </c>
      <c r="Y8802">
        <v>0</v>
      </c>
      <c r="Z8802">
        <v>0</v>
      </c>
      <c r="AA8802">
        <v>0</v>
      </c>
      <c r="AB8802">
        <v>0.44515303392193772</v>
      </c>
      <c r="AC8802">
        <v>0</v>
      </c>
      <c r="AD8802">
        <v>0</v>
      </c>
      <c r="AE8802">
        <v>29.853106647848222</v>
      </c>
    </row>
    <row r="8803" spans="1:31" x14ac:dyDescent="0.25">
      <c r="A8803">
        <v>1736901</v>
      </c>
      <c r="B8803">
        <v>1</v>
      </c>
      <c r="C8803" t="s">
        <v>80</v>
      </c>
      <c r="D8803" t="s">
        <v>96</v>
      </c>
      <c r="E8803" t="s">
        <v>150</v>
      </c>
      <c r="F8803" t="s">
        <v>6303</v>
      </c>
      <c r="G8803" t="s">
        <v>173</v>
      </c>
      <c r="H8803" t="s">
        <v>134</v>
      </c>
      <c r="I8803" t="s">
        <v>135</v>
      </c>
      <c r="J8803" t="s">
        <v>136</v>
      </c>
      <c r="K8803" t="s">
        <v>153</v>
      </c>
      <c r="L8803" t="s">
        <v>25010</v>
      </c>
      <c r="M8803" t="s">
        <v>25011</v>
      </c>
      <c r="N8803">
        <v>0.54166666600000002</v>
      </c>
      <c r="O8803">
        <v>0</v>
      </c>
      <c r="P8803">
        <v>115</v>
      </c>
      <c r="Q8803">
        <v>0</v>
      </c>
      <c r="R8803">
        <v>0</v>
      </c>
      <c r="S8803">
        <v>0</v>
      </c>
      <c r="T8803">
        <v>32</v>
      </c>
      <c r="U8803">
        <v>0</v>
      </c>
      <c r="V8803">
        <v>0</v>
      </c>
      <c r="W8803">
        <v>0</v>
      </c>
      <c r="X8803">
        <v>16.07882306648915</v>
      </c>
      <c r="Y8803">
        <v>0</v>
      </c>
      <c r="Z8803">
        <v>0</v>
      </c>
      <c r="AA8803">
        <v>0</v>
      </c>
      <c r="AB8803">
        <v>40.827415920865718</v>
      </c>
      <c r="AC8803">
        <v>0</v>
      </c>
      <c r="AD8803">
        <v>0</v>
      </c>
      <c r="AE8803">
        <v>56.906238987354868</v>
      </c>
    </row>
    <row r="8804" spans="1:31" x14ac:dyDescent="0.25">
      <c r="A8804">
        <v>1737199</v>
      </c>
      <c r="B8804">
        <v>1</v>
      </c>
      <c r="C8804" t="s">
        <v>80</v>
      </c>
      <c r="D8804" t="s">
        <v>105</v>
      </c>
      <c r="E8804" t="s">
        <v>131</v>
      </c>
      <c r="F8804" t="s">
        <v>25012</v>
      </c>
      <c r="G8804" t="s">
        <v>133</v>
      </c>
      <c r="H8804" t="s">
        <v>134</v>
      </c>
      <c r="I8804" t="s">
        <v>135</v>
      </c>
      <c r="J8804" t="s">
        <v>136</v>
      </c>
      <c r="K8804" t="s">
        <v>137</v>
      </c>
      <c r="L8804" t="s">
        <v>24572</v>
      </c>
      <c r="M8804" t="s">
        <v>25013</v>
      </c>
      <c r="N8804">
        <v>1.566944444</v>
      </c>
      <c r="O8804">
        <v>0</v>
      </c>
      <c r="P8804">
        <v>1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0.40120670712538886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0.40120670712538886</v>
      </c>
    </row>
    <row r="8805" spans="1:31" x14ac:dyDescent="0.25">
      <c r="A8805">
        <v>1737385</v>
      </c>
      <c r="B8805">
        <v>1</v>
      </c>
      <c r="C8805" t="s">
        <v>81</v>
      </c>
      <c r="D8805" t="s">
        <v>123</v>
      </c>
      <c r="E8805" t="s">
        <v>171</v>
      </c>
      <c r="F8805" t="s">
        <v>23450</v>
      </c>
      <c r="G8805" t="s">
        <v>147</v>
      </c>
      <c r="H8805" t="s">
        <v>143</v>
      </c>
      <c r="I8805" t="s">
        <v>455</v>
      </c>
      <c r="J8805" t="s">
        <v>136</v>
      </c>
      <c r="K8805" t="s">
        <v>137</v>
      </c>
      <c r="L8805" t="s">
        <v>25014</v>
      </c>
      <c r="M8805" t="s">
        <v>25015</v>
      </c>
      <c r="N8805">
        <v>1.1388888E-2</v>
      </c>
      <c r="O8805">
        <v>1</v>
      </c>
      <c r="P8805">
        <v>15891</v>
      </c>
      <c r="Q8805">
        <v>14</v>
      </c>
      <c r="R8805">
        <v>147</v>
      </c>
      <c r="S8805">
        <v>11</v>
      </c>
      <c r="T8805">
        <v>1091</v>
      </c>
      <c r="U8805">
        <v>4</v>
      </c>
      <c r="V8805">
        <v>8</v>
      </c>
      <c r="W8805">
        <v>9.9467921590277769E-4</v>
      </c>
      <c r="X8805">
        <v>41.141510746153159</v>
      </c>
      <c r="Y8805">
        <v>7.7226205450577221E-2</v>
      </c>
      <c r="Z8805">
        <v>0.28363594504017292</v>
      </c>
      <c r="AA8805">
        <v>1.8635450274478185</v>
      </c>
      <c r="AB8805">
        <v>6.5459838684411746</v>
      </c>
      <c r="AC8805">
        <v>0.88145617097143658</v>
      </c>
      <c r="AD8805">
        <v>0.99124695209600422</v>
      </c>
      <c r="AE8805">
        <v>51.785599594816254</v>
      </c>
    </row>
    <row r="8806" spans="1:31" x14ac:dyDescent="0.25">
      <c r="A8806">
        <v>1737093</v>
      </c>
      <c r="B8806">
        <v>1</v>
      </c>
      <c r="C8806" t="s">
        <v>80</v>
      </c>
      <c r="D8806" t="s">
        <v>85</v>
      </c>
      <c r="E8806" t="s">
        <v>131</v>
      </c>
      <c r="F8806" t="s">
        <v>25016</v>
      </c>
      <c r="G8806" t="s">
        <v>133</v>
      </c>
      <c r="H8806" t="s">
        <v>134</v>
      </c>
      <c r="I8806" t="s">
        <v>135</v>
      </c>
      <c r="J8806" t="s">
        <v>136</v>
      </c>
      <c r="K8806" t="s">
        <v>137</v>
      </c>
      <c r="L8806" t="s">
        <v>25017</v>
      </c>
      <c r="M8806" t="s">
        <v>25018</v>
      </c>
      <c r="N8806">
        <v>1.673333333</v>
      </c>
      <c r="O8806">
        <v>0</v>
      </c>
      <c r="P8806">
        <v>6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3.8185358078812937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3.8185358078812937</v>
      </c>
    </row>
    <row r="8807" spans="1:31" x14ac:dyDescent="0.25">
      <c r="A8807">
        <v>1737193</v>
      </c>
      <c r="B8807">
        <v>1</v>
      </c>
      <c r="C8807" t="s">
        <v>80</v>
      </c>
      <c r="D8807" t="s">
        <v>88</v>
      </c>
      <c r="E8807" t="s">
        <v>131</v>
      </c>
      <c r="F8807" t="s">
        <v>25019</v>
      </c>
      <c r="G8807" t="s">
        <v>133</v>
      </c>
      <c r="H8807" t="s">
        <v>134</v>
      </c>
      <c r="I8807" t="s">
        <v>135</v>
      </c>
      <c r="J8807" t="s">
        <v>136</v>
      </c>
      <c r="K8807" t="s">
        <v>137</v>
      </c>
      <c r="L8807" t="s">
        <v>25020</v>
      </c>
      <c r="M8807" t="s">
        <v>25021</v>
      </c>
      <c r="N8807">
        <v>5.2244444440000004</v>
      </c>
      <c r="O8807">
        <v>0</v>
      </c>
      <c r="P8807">
        <v>2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2.5361824114425868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2.5361824114425868</v>
      </c>
    </row>
    <row r="8808" spans="1:31" x14ac:dyDescent="0.25">
      <c r="A8808">
        <v>1737156</v>
      </c>
      <c r="B8808">
        <v>1</v>
      </c>
      <c r="C8808" t="s">
        <v>81</v>
      </c>
      <c r="D8808" t="s">
        <v>119</v>
      </c>
      <c r="E8808" t="s">
        <v>140</v>
      </c>
      <c r="F8808" t="s">
        <v>8387</v>
      </c>
      <c r="G8808" t="s">
        <v>147</v>
      </c>
      <c r="H8808" t="s">
        <v>143</v>
      </c>
      <c r="I8808" t="s">
        <v>135</v>
      </c>
      <c r="J8808" t="s">
        <v>136</v>
      </c>
      <c r="K8808" t="s">
        <v>137</v>
      </c>
      <c r="L8808" t="s">
        <v>25022</v>
      </c>
      <c r="M8808" t="s">
        <v>25023</v>
      </c>
      <c r="N8808">
        <v>0.32972222200000001</v>
      </c>
      <c r="O8808">
        <v>0</v>
      </c>
      <c r="P8808">
        <v>1489</v>
      </c>
      <c r="Q8808">
        <v>76</v>
      </c>
      <c r="R8808">
        <v>100</v>
      </c>
      <c r="S8808">
        <v>1</v>
      </c>
      <c r="T8808">
        <v>98</v>
      </c>
      <c r="U8808">
        <v>0</v>
      </c>
      <c r="V8808">
        <v>0</v>
      </c>
      <c r="W8808">
        <v>0</v>
      </c>
      <c r="X8808">
        <v>79.053253689071454</v>
      </c>
      <c r="Y8808">
        <v>28.509348980007616</v>
      </c>
      <c r="Z8808">
        <v>24.206047802860109</v>
      </c>
      <c r="AA8808">
        <v>2.4153561196685711</v>
      </c>
      <c r="AB8808">
        <v>9.4530995944749066</v>
      </c>
      <c r="AC8808">
        <v>0</v>
      </c>
      <c r="AD8808">
        <v>0</v>
      </c>
      <c r="AE8808">
        <v>143.63710618608263</v>
      </c>
    </row>
    <row r="8809" spans="1:31" x14ac:dyDescent="0.25">
      <c r="A8809">
        <v>1736964</v>
      </c>
      <c r="B8809">
        <v>1</v>
      </c>
      <c r="C8809" t="s">
        <v>80</v>
      </c>
      <c r="D8809" t="s">
        <v>105</v>
      </c>
      <c r="E8809" t="s">
        <v>131</v>
      </c>
      <c r="F8809" t="s">
        <v>25024</v>
      </c>
      <c r="G8809" t="s">
        <v>133</v>
      </c>
      <c r="H8809" t="s">
        <v>134</v>
      </c>
      <c r="I8809" t="s">
        <v>135</v>
      </c>
      <c r="J8809" t="s">
        <v>136</v>
      </c>
      <c r="K8809" t="s">
        <v>137</v>
      </c>
      <c r="L8809" t="s">
        <v>25025</v>
      </c>
      <c r="M8809" t="s">
        <v>25026</v>
      </c>
      <c r="N8809">
        <v>2.1258333330000001</v>
      </c>
      <c r="O8809">
        <v>0</v>
      </c>
      <c r="P8809">
        <v>1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1.0044732030538333E-2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1.0044732030538333E-2</v>
      </c>
    </row>
    <row r="8810" spans="1:31" x14ac:dyDescent="0.25">
      <c r="A8810">
        <v>1737033</v>
      </c>
      <c r="B8810">
        <v>1</v>
      </c>
      <c r="C8810" t="s">
        <v>80</v>
      </c>
      <c r="D8810" t="s">
        <v>106</v>
      </c>
      <c r="E8810" t="s">
        <v>131</v>
      </c>
      <c r="F8810" t="s">
        <v>25027</v>
      </c>
      <c r="G8810" t="s">
        <v>133</v>
      </c>
      <c r="H8810" t="s">
        <v>134</v>
      </c>
      <c r="I8810" t="s">
        <v>135</v>
      </c>
      <c r="J8810" t="s">
        <v>136</v>
      </c>
      <c r="K8810" t="s">
        <v>137</v>
      </c>
      <c r="L8810" t="s">
        <v>25028</v>
      </c>
      <c r="M8810" t="s">
        <v>25029</v>
      </c>
      <c r="N8810">
        <v>5.3077777770000001</v>
      </c>
      <c r="O8810">
        <v>0</v>
      </c>
      <c r="P8810">
        <v>1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1.4525795152144365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1.4525795152144365</v>
      </c>
    </row>
    <row r="8811" spans="1:31" x14ac:dyDescent="0.25">
      <c r="A8811">
        <v>1737279</v>
      </c>
      <c r="B8811">
        <v>1</v>
      </c>
      <c r="C8811" t="s">
        <v>80</v>
      </c>
      <c r="D8811" t="s">
        <v>97</v>
      </c>
      <c r="E8811" t="s">
        <v>160</v>
      </c>
      <c r="F8811" t="s">
        <v>25030</v>
      </c>
      <c r="G8811" t="s">
        <v>326</v>
      </c>
      <c r="H8811" t="s">
        <v>134</v>
      </c>
      <c r="I8811" t="s">
        <v>135</v>
      </c>
      <c r="J8811" t="s">
        <v>136</v>
      </c>
      <c r="K8811" t="s">
        <v>137</v>
      </c>
      <c r="L8811" t="s">
        <v>25031</v>
      </c>
      <c r="M8811" t="s">
        <v>25032</v>
      </c>
      <c r="N8811">
        <v>0.93944444400000005</v>
      </c>
      <c r="O8811">
        <v>0</v>
      </c>
      <c r="P8811">
        <v>36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12.954329195393379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12.954329195393379</v>
      </c>
    </row>
    <row r="8812" spans="1:31" x14ac:dyDescent="0.25">
      <c r="A8812">
        <v>1737010</v>
      </c>
      <c r="B8812">
        <v>1</v>
      </c>
      <c r="C8812" t="s">
        <v>80</v>
      </c>
      <c r="D8812" t="s">
        <v>90</v>
      </c>
      <c r="E8812" t="s">
        <v>131</v>
      </c>
      <c r="F8812" t="s">
        <v>25033</v>
      </c>
      <c r="G8812" t="s">
        <v>133</v>
      </c>
      <c r="H8812" t="s">
        <v>134</v>
      </c>
      <c r="I8812" t="s">
        <v>135</v>
      </c>
      <c r="J8812" t="s">
        <v>136</v>
      </c>
      <c r="K8812" t="s">
        <v>137</v>
      </c>
      <c r="L8812" t="s">
        <v>25034</v>
      </c>
      <c r="M8812" t="s">
        <v>25035</v>
      </c>
      <c r="N8812">
        <v>1.249166666</v>
      </c>
      <c r="O8812">
        <v>0</v>
      </c>
      <c r="P8812">
        <v>5</v>
      </c>
      <c r="Q8812">
        <v>0</v>
      </c>
      <c r="R8812">
        <v>0</v>
      </c>
      <c r="S8812">
        <v>0</v>
      </c>
      <c r="T8812">
        <v>1</v>
      </c>
      <c r="U8812">
        <v>0</v>
      </c>
      <c r="V8812">
        <v>0</v>
      </c>
      <c r="W8812">
        <v>0</v>
      </c>
      <c r="X8812">
        <v>1.10225106243736</v>
      </c>
      <c r="Y8812">
        <v>0</v>
      </c>
      <c r="Z8812">
        <v>0</v>
      </c>
      <c r="AA8812">
        <v>0</v>
      </c>
      <c r="AB8812">
        <v>1.012833859643655</v>
      </c>
      <c r="AC8812">
        <v>0</v>
      </c>
      <c r="AD8812">
        <v>0</v>
      </c>
      <c r="AE8812">
        <v>2.1150849220810151</v>
      </c>
    </row>
    <row r="8813" spans="1:31" x14ac:dyDescent="0.25">
      <c r="A8813">
        <v>1737133</v>
      </c>
      <c r="B8813">
        <v>1</v>
      </c>
      <c r="C8813" t="s">
        <v>81</v>
      </c>
      <c r="D8813" t="s">
        <v>125</v>
      </c>
      <c r="E8813" t="s">
        <v>171</v>
      </c>
      <c r="F8813" t="s">
        <v>25036</v>
      </c>
      <c r="G8813" t="s">
        <v>246</v>
      </c>
      <c r="H8813" t="s">
        <v>143</v>
      </c>
      <c r="I8813" t="s">
        <v>135</v>
      </c>
      <c r="J8813" t="s">
        <v>136</v>
      </c>
      <c r="K8813" t="s">
        <v>137</v>
      </c>
      <c r="L8813" t="s">
        <v>25037</v>
      </c>
      <c r="M8813" t="s">
        <v>25038</v>
      </c>
      <c r="N8813">
        <v>2.7152777769999998</v>
      </c>
      <c r="O8813">
        <v>0</v>
      </c>
      <c r="P8813">
        <v>0</v>
      </c>
      <c r="Q8813">
        <v>0</v>
      </c>
      <c r="R8813">
        <v>7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1.8028067214770167</v>
      </c>
      <c r="AA8813">
        <v>0</v>
      </c>
      <c r="AB8813">
        <v>0</v>
      </c>
      <c r="AC8813">
        <v>0</v>
      </c>
      <c r="AD8813">
        <v>0</v>
      </c>
      <c r="AE8813">
        <v>1.8028067214770167</v>
      </c>
    </row>
    <row r="8814" spans="1:31" x14ac:dyDescent="0.25">
      <c r="A8814">
        <v>1736818</v>
      </c>
      <c r="B8814">
        <v>1</v>
      </c>
      <c r="C8814" t="s">
        <v>81</v>
      </c>
      <c r="D8814" t="s">
        <v>112</v>
      </c>
      <c r="E8814" t="s">
        <v>160</v>
      </c>
      <c r="F8814" t="s">
        <v>25039</v>
      </c>
      <c r="G8814" t="s">
        <v>305</v>
      </c>
      <c r="H8814" t="s">
        <v>134</v>
      </c>
      <c r="I8814" t="s">
        <v>135</v>
      </c>
      <c r="J8814" t="s">
        <v>136</v>
      </c>
      <c r="K8814" t="s">
        <v>137</v>
      </c>
      <c r="L8814" t="s">
        <v>25040</v>
      </c>
      <c r="M8814" t="s">
        <v>25041</v>
      </c>
      <c r="N8814">
        <v>2.9086111109999999</v>
      </c>
      <c r="O8814">
        <v>0</v>
      </c>
      <c r="P8814">
        <v>14</v>
      </c>
      <c r="Q8814">
        <v>0</v>
      </c>
      <c r="R8814">
        <v>1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1.7344513889298383</v>
      </c>
      <c r="Y8814">
        <v>0</v>
      </c>
      <c r="Z8814">
        <v>1.8015642883229444</v>
      </c>
      <c r="AA8814">
        <v>0</v>
      </c>
      <c r="AB8814">
        <v>0</v>
      </c>
      <c r="AC8814">
        <v>0</v>
      </c>
      <c r="AD8814">
        <v>0</v>
      </c>
      <c r="AE8814">
        <v>3.5360156772527827</v>
      </c>
    </row>
    <row r="8815" spans="1:31" x14ac:dyDescent="0.25">
      <c r="A8815">
        <v>1737116</v>
      </c>
      <c r="B8815">
        <v>1</v>
      </c>
      <c r="C8815" t="s">
        <v>81</v>
      </c>
      <c r="D8815" t="s">
        <v>115</v>
      </c>
      <c r="E8815" t="s">
        <v>171</v>
      </c>
      <c r="F8815" t="s">
        <v>25042</v>
      </c>
      <c r="G8815" t="s">
        <v>295</v>
      </c>
      <c r="H8815" t="s">
        <v>143</v>
      </c>
      <c r="I8815" t="s">
        <v>135</v>
      </c>
      <c r="J8815" t="s">
        <v>136</v>
      </c>
      <c r="K8815" t="s">
        <v>137</v>
      </c>
      <c r="L8815" t="s">
        <v>25043</v>
      </c>
      <c r="M8815" t="s">
        <v>25044</v>
      </c>
      <c r="N8815">
        <v>1.5055555549999999</v>
      </c>
      <c r="O8815">
        <v>0</v>
      </c>
      <c r="P8815">
        <v>41</v>
      </c>
      <c r="Q8815">
        <v>0</v>
      </c>
      <c r="R8815">
        <v>17</v>
      </c>
      <c r="S8815">
        <v>1</v>
      </c>
      <c r="T8815">
        <v>3</v>
      </c>
      <c r="U8815">
        <v>0</v>
      </c>
      <c r="V8815">
        <v>0</v>
      </c>
      <c r="W8815">
        <v>0</v>
      </c>
      <c r="X8815">
        <v>2.5911466230540845</v>
      </c>
      <c r="Y8815">
        <v>0</v>
      </c>
      <c r="Z8815">
        <v>3.5557484533140298</v>
      </c>
      <c r="AA8815">
        <v>15.298882284094175</v>
      </c>
      <c r="AB8815">
        <v>3.5144752732624407</v>
      </c>
      <c r="AC8815">
        <v>0</v>
      </c>
      <c r="AD8815">
        <v>0</v>
      </c>
      <c r="AE8815">
        <v>24.960252633724728</v>
      </c>
    </row>
    <row r="8816" spans="1:31" x14ac:dyDescent="0.25">
      <c r="A8816">
        <v>1737070</v>
      </c>
      <c r="B8816">
        <v>1</v>
      </c>
      <c r="C8816" t="s">
        <v>80</v>
      </c>
      <c r="D8816" t="s">
        <v>100</v>
      </c>
      <c r="E8816" t="s">
        <v>150</v>
      </c>
      <c r="F8816" t="s">
        <v>15311</v>
      </c>
      <c r="G8816" t="s">
        <v>186</v>
      </c>
      <c r="H8816" t="s">
        <v>134</v>
      </c>
      <c r="I8816" t="s">
        <v>135</v>
      </c>
      <c r="J8816" t="s">
        <v>136</v>
      </c>
      <c r="K8816" t="s">
        <v>137</v>
      </c>
      <c r="L8816" t="s">
        <v>25045</v>
      </c>
      <c r="M8816" t="s">
        <v>25046</v>
      </c>
      <c r="N8816">
        <v>1.676388888</v>
      </c>
      <c r="O8816">
        <v>0</v>
      </c>
      <c r="P8816">
        <v>160</v>
      </c>
      <c r="Q8816">
        <v>0</v>
      </c>
      <c r="R8816">
        <v>11</v>
      </c>
      <c r="S8816">
        <v>0</v>
      </c>
      <c r="T8816">
        <v>10</v>
      </c>
      <c r="U8816">
        <v>0</v>
      </c>
      <c r="V8816">
        <v>0</v>
      </c>
      <c r="W8816">
        <v>0</v>
      </c>
      <c r="X8816">
        <v>79.180296805525842</v>
      </c>
      <c r="Y8816">
        <v>0</v>
      </c>
      <c r="Z8816">
        <v>16.447966517158374</v>
      </c>
      <c r="AA8816">
        <v>0</v>
      </c>
      <c r="AB8816">
        <v>11.357957639536592</v>
      </c>
      <c r="AC8816">
        <v>0</v>
      </c>
      <c r="AD8816">
        <v>0</v>
      </c>
      <c r="AE8816">
        <v>106.98622096222081</v>
      </c>
    </row>
    <row r="8817" spans="1:31" x14ac:dyDescent="0.25">
      <c r="A8817">
        <v>1737319</v>
      </c>
      <c r="B8817">
        <v>1</v>
      </c>
      <c r="C8817" t="s">
        <v>80</v>
      </c>
      <c r="D8817" t="s">
        <v>103</v>
      </c>
      <c r="E8817" t="s">
        <v>441</v>
      </c>
      <c r="F8817" t="s">
        <v>25047</v>
      </c>
      <c r="G8817" t="s">
        <v>904</v>
      </c>
      <c r="H8817" t="s">
        <v>134</v>
      </c>
      <c r="I8817" t="s">
        <v>135</v>
      </c>
      <c r="J8817" t="s">
        <v>136</v>
      </c>
      <c r="K8817" t="s">
        <v>137</v>
      </c>
      <c r="L8817" t="s">
        <v>25048</v>
      </c>
      <c r="M8817" t="s">
        <v>25049</v>
      </c>
      <c r="N8817">
        <v>0.98027777699999996</v>
      </c>
      <c r="O8817">
        <v>0</v>
      </c>
      <c r="P8817">
        <v>26</v>
      </c>
      <c r="Q8817">
        <v>0</v>
      </c>
      <c r="R8817">
        <v>0</v>
      </c>
      <c r="S8817">
        <v>0</v>
      </c>
      <c r="T8817">
        <v>1</v>
      </c>
      <c r="U8817">
        <v>0</v>
      </c>
      <c r="V8817">
        <v>0</v>
      </c>
      <c r="W8817">
        <v>0</v>
      </c>
      <c r="X8817">
        <v>8.2399454808617119</v>
      </c>
      <c r="Y8817">
        <v>0</v>
      </c>
      <c r="Z8817">
        <v>0</v>
      </c>
      <c r="AA8817">
        <v>0</v>
      </c>
      <c r="AB8817">
        <v>0.84548553883602673</v>
      </c>
      <c r="AC8817">
        <v>0</v>
      </c>
      <c r="AD8817">
        <v>0</v>
      </c>
      <c r="AE8817">
        <v>9.0854310196977384</v>
      </c>
    </row>
    <row r="8818" spans="1:31" x14ac:dyDescent="0.25">
      <c r="A8818">
        <v>1736970</v>
      </c>
      <c r="B8818">
        <v>1</v>
      </c>
      <c r="C8818" t="s">
        <v>80</v>
      </c>
      <c r="D8818" t="s">
        <v>85</v>
      </c>
      <c r="E8818" t="s">
        <v>150</v>
      </c>
      <c r="F8818" t="s">
        <v>18833</v>
      </c>
      <c r="G8818" t="s">
        <v>162</v>
      </c>
      <c r="H8818" t="s">
        <v>134</v>
      </c>
      <c r="I8818" t="s">
        <v>135</v>
      </c>
      <c r="J8818" t="s">
        <v>136</v>
      </c>
      <c r="K8818" t="s">
        <v>137</v>
      </c>
      <c r="L8818" t="s">
        <v>25050</v>
      </c>
      <c r="M8818" t="s">
        <v>25051</v>
      </c>
      <c r="N8818">
        <v>2.6175000000000002</v>
      </c>
      <c r="O8818">
        <v>0</v>
      </c>
      <c r="P8818">
        <v>49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29.081002986486325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29.081002986486325</v>
      </c>
    </row>
    <row r="8819" spans="1:31" x14ac:dyDescent="0.25">
      <c r="A8819">
        <v>1736778</v>
      </c>
      <c r="B8819">
        <v>1</v>
      </c>
      <c r="C8819" t="s">
        <v>80</v>
      </c>
      <c r="D8819" t="s">
        <v>104</v>
      </c>
      <c r="E8819" t="s">
        <v>140</v>
      </c>
      <c r="F8819" t="s">
        <v>25052</v>
      </c>
      <c r="G8819" t="s">
        <v>147</v>
      </c>
      <c r="H8819" t="s">
        <v>143</v>
      </c>
      <c r="I8819" t="s">
        <v>135</v>
      </c>
      <c r="J8819" t="s">
        <v>136</v>
      </c>
      <c r="K8819" t="s">
        <v>137</v>
      </c>
      <c r="L8819" t="s">
        <v>25053</v>
      </c>
      <c r="M8819" t="s">
        <v>25054</v>
      </c>
      <c r="N8819">
        <v>0.65611111099999997</v>
      </c>
      <c r="O8819">
        <v>1</v>
      </c>
      <c r="P8819">
        <v>340</v>
      </c>
      <c r="Q8819">
        <v>3</v>
      </c>
      <c r="R8819">
        <v>9</v>
      </c>
      <c r="S8819">
        <v>0</v>
      </c>
      <c r="T8819">
        <v>22</v>
      </c>
      <c r="U8819">
        <v>0</v>
      </c>
      <c r="V8819">
        <v>0</v>
      </c>
      <c r="W8819">
        <v>1.4919088716443383</v>
      </c>
      <c r="X8819">
        <v>56.708845810654608</v>
      </c>
      <c r="Y8819">
        <v>2.4235236733582051</v>
      </c>
      <c r="Z8819">
        <v>1.3950379440971477</v>
      </c>
      <c r="AA8819">
        <v>0</v>
      </c>
      <c r="AB8819">
        <v>6.3870167577910362</v>
      </c>
      <c r="AC8819">
        <v>0</v>
      </c>
      <c r="AD8819">
        <v>0</v>
      </c>
      <c r="AE8819">
        <v>68.406333057545339</v>
      </c>
    </row>
    <row r="8820" spans="1:31" x14ac:dyDescent="0.25">
      <c r="A8820">
        <v>1737365</v>
      </c>
      <c r="B8820">
        <v>1</v>
      </c>
      <c r="C8820" t="s">
        <v>81</v>
      </c>
      <c r="D8820" t="s">
        <v>117</v>
      </c>
      <c r="E8820" t="s">
        <v>131</v>
      </c>
      <c r="F8820" t="s">
        <v>25055</v>
      </c>
      <c r="G8820" t="s">
        <v>133</v>
      </c>
      <c r="H8820" t="s">
        <v>134</v>
      </c>
      <c r="I8820" t="s">
        <v>135</v>
      </c>
      <c r="J8820" t="s">
        <v>136</v>
      </c>
      <c r="K8820" t="s">
        <v>137</v>
      </c>
      <c r="L8820" t="s">
        <v>25056</v>
      </c>
      <c r="M8820" t="s">
        <v>25057</v>
      </c>
      <c r="N8820">
        <v>0.48249999999999998</v>
      </c>
      <c r="O8820">
        <v>0</v>
      </c>
      <c r="P8820">
        <v>2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0.16853720106678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0.16853720106678</v>
      </c>
    </row>
    <row r="8821" spans="1:31" x14ac:dyDescent="0.25">
      <c r="A8821">
        <v>1737216</v>
      </c>
      <c r="B8821">
        <v>1</v>
      </c>
      <c r="C8821" t="s">
        <v>80</v>
      </c>
      <c r="D8821" t="s">
        <v>90</v>
      </c>
      <c r="E8821" t="s">
        <v>131</v>
      </c>
      <c r="F8821" t="s">
        <v>25058</v>
      </c>
      <c r="G8821" t="s">
        <v>133</v>
      </c>
      <c r="H8821" t="s">
        <v>134</v>
      </c>
      <c r="I8821" t="s">
        <v>135</v>
      </c>
      <c r="J8821" t="s">
        <v>136</v>
      </c>
      <c r="K8821" t="s">
        <v>137</v>
      </c>
      <c r="L8821" t="s">
        <v>25059</v>
      </c>
      <c r="M8821" t="s">
        <v>25060</v>
      </c>
      <c r="N8821">
        <v>0.67138888799999996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2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2.219960573351571</v>
      </c>
      <c r="AC8821">
        <v>0</v>
      </c>
      <c r="AD8821">
        <v>0</v>
      </c>
      <c r="AE8821">
        <v>2.219960573351571</v>
      </c>
    </row>
    <row r="8822" spans="1:31" x14ac:dyDescent="0.25">
      <c r="A8822">
        <v>1737359</v>
      </c>
      <c r="B8822">
        <v>1</v>
      </c>
      <c r="C8822" t="s">
        <v>80</v>
      </c>
      <c r="D8822" t="s">
        <v>103</v>
      </c>
      <c r="E8822" t="s">
        <v>150</v>
      </c>
      <c r="F8822" t="s">
        <v>25061</v>
      </c>
      <c r="G8822" t="s">
        <v>429</v>
      </c>
      <c r="H8822" t="s">
        <v>134</v>
      </c>
      <c r="I8822" t="s">
        <v>135</v>
      </c>
      <c r="J8822" t="s">
        <v>136</v>
      </c>
      <c r="K8822" t="s">
        <v>137</v>
      </c>
      <c r="L8822" t="s">
        <v>25062</v>
      </c>
      <c r="M8822" t="s">
        <v>25063</v>
      </c>
      <c r="N8822">
        <v>0.52666666600000001</v>
      </c>
      <c r="O8822">
        <v>0</v>
      </c>
      <c r="P8822">
        <v>8</v>
      </c>
      <c r="Q8822">
        <v>0</v>
      </c>
      <c r="R8822">
        <v>22</v>
      </c>
      <c r="S8822">
        <v>0</v>
      </c>
      <c r="T8822">
        <v>17</v>
      </c>
      <c r="U8822">
        <v>0</v>
      </c>
      <c r="V8822">
        <v>0</v>
      </c>
      <c r="W8822">
        <v>0</v>
      </c>
      <c r="X8822">
        <v>1.6978228857903872</v>
      </c>
      <c r="Y8822">
        <v>0</v>
      </c>
      <c r="Z8822">
        <v>6.4154088711598227</v>
      </c>
      <c r="AA8822">
        <v>0</v>
      </c>
      <c r="AB8822">
        <v>3.2691464559999233</v>
      </c>
      <c r="AC8822">
        <v>0</v>
      </c>
      <c r="AD8822">
        <v>0</v>
      </c>
      <c r="AE8822">
        <v>11.382378212950133</v>
      </c>
    </row>
    <row r="8823" spans="1:31" x14ac:dyDescent="0.25">
      <c r="A8823">
        <v>1737027</v>
      </c>
      <c r="B8823">
        <v>1</v>
      </c>
      <c r="C8823" t="s">
        <v>81</v>
      </c>
      <c r="D8823" t="s">
        <v>113</v>
      </c>
      <c r="E8823" t="s">
        <v>131</v>
      </c>
      <c r="F8823" t="s">
        <v>25064</v>
      </c>
      <c r="G8823" t="s">
        <v>133</v>
      </c>
      <c r="H8823" t="s">
        <v>134</v>
      </c>
      <c r="I8823" t="s">
        <v>135</v>
      </c>
      <c r="J8823" t="s">
        <v>136</v>
      </c>
      <c r="K8823" t="s">
        <v>137</v>
      </c>
      <c r="L8823" t="s">
        <v>25065</v>
      </c>
      <c r="M8823" t="s">
        <v>25066</v>
      </c>
      <c r="N8823">
        <v>1.5719444440000001</v>
      </c>
      <c r="O8823">
        <v>0</v>
      </c>
      <c r="P8823">
        <v>1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</row>
    <row r="8824" spans="1:31" x14ac:dyDescent="0.25">
      <c r="A8824">
        <v>1737259</v>
      </c>
      <c r="B8824">
        <v>1</v>
      </c>
      <c r="C8824" t="s">
        <v>81</v>
      </c>
      <c r="D8824" t="s">
        <v>121</v>
      </c>
      <c r="E8824" t="s">
        <v>160</v>
      </c>
      <c r="F8824" t="s">
        <v>25067</v>
      </c>
      <c r="G8824" t="s">
        <v>162</v>
      </c>
      <c r="H8824" t="s">
        <v>134</v>
      </c>
      <c r="I8824" t="s">
        <v>135</v>
      </c>
      <c r="J8824" t="s">
        <v>136</v>
      </c>
      <c r="K8824" t="s">
        <v>137</v>
      </c>
      <c r="L8824" t="s">
        <v>25068</v>
      </c>
      <c r="M8824" t="s">
        <v>25069</v>
      </c>
      <c r="N8824">
        <v>1.642222222</v>
      </c>
      <c r="O8824">
        <v>0</v>
      </c>
      <c r="P8824">
        <v>1</v>
      </c>
      <c r="Q8824">
        <v>0</v>
      </c>
      <c r="R8824">
        <v>1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0.83938770628832771</v>
      </c>
      <c r="Y8824">
        <v>0</v>
      </c>
      <c r="Z8824">
        <v>0.19722786478040644</v>
      </c>
      <c r="AA8824">
        <v>0</v>
      </c>
      <c r="AB8824">
        <v>0</v>
      </c>
      <c r="AC8824">
        <v>0</v>
      </c>
      <c r="AD8824">
        <v>0</v>
      </c>
      <c r="AE8824">
        <v>1.0366155710687341</v>
      </c>
    </row>
    <row r="8825" spans="1:31" x14ac:dyDescent="0.25">
      <c r="A8825">
        <v>1736761</v>
      </c>
      <c r="B8825">
        <v>1</v>
      </c>
      <c r="C8825" t="s">
        <v>80</v>
      </c>
      <c r="D8825" t="s">
        <v>83</v>
      </c>
      <c r="E8825" t="s">
        <v>160</v>
      </c>
      <c r="F8825" t="s">
        <v>9608</v>
      </c>
      <c r="G8825" t="s">
        <v>162</v>
      </c>
      <c r="H8825" t="s">
        <v>134</v>
      </c>
      <c r="I8825" t="s">
        <v>135</v>
      </c>
      <c r="J8825" t="s">
        <v>136</v>
      </c>
      <c r="K8825" t="s">
        <v>137</v>
      </c>
      <c r="L8825" t="s">
        <v>25070</v>
      </c>
      <c r="M8825" t="s">
        <v>25071</v>
      </c>
      <c r="N8825">
        <v>0.77111111099999996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4</v>
      </c>
      <c r="U8825">
        <v>0</v>
      </c>
      <c r="V8825">
        <v>1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1.2937414876418778</v>
      </c>
      <c r="AC8825">
        <v>0</v>
      </c>
      <c r="AD8825">
        <v>5.96685733801234</v>
      </c>
      <c r="AE8825">
        <v>7.2605988256542178</v>
      </c>
    </row>
    <row r="8826" spans="1:31" x14ac:dyDescent="0.25">
      <c r="A8826">
        <v>1736861</v>
      </c>
      <c r="B8826">
        <v>1</v>
      </c>
      <c r="C8826" t="s">
        <v>80</v>
      </c>
      <c r="D8826" t="s">
        <v>107</v>
      </c>
      <c r="E8826" t="s">
        <v>131</v>
      </c>
      <c r="F8826" t="s">
        <v>25072</v>
      </c>
      <c r="G8826" t="s">
        <v>242</v>
      </c>
      <c r="H8826" t="s">
        <v>134</v>
      </c>
      <c r="I8826" t="s">
        <v>135</v>
      </c>
      <c r="J8826" t="s">
        <v>136</v>
      </c>
      <c r="K8826" t="s">
        <v>137</v>
      </c>
      <c r="L8826" t="s">
        <v>25073</v>
      </c>
      <c r="M8826" t="s">
        <v>25074</v>
      </c>
      <c r="N8826">
        <v>3.1605555550000002</v>
      </c>
      <c r="O8826">
        <v>0</v>
      </c>
      <c r="P8826">
        <v>1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0.79588769052305552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0.79588769052305552</v>
      </c>
    </row>
    <row r="8827" spans="1:31" x14ac:dyDescent="0.25">
      <c r="A8827">
        <v>1736841</v>
      </c>
      <c r="B8827">
        <v>1</v>
      </c>
      <c r="C8827" t="s">
        <v>81</v>
      </c>
      <c r="D8827" t="s">
        <v>118</v>
      </c>
      <c r="E8827" t="s">
        <v>150</v>
      </c>
      <c r="F8827" t="s">
        <v>24190</v>
      </c>
      <c r="G8827" t="s">
        <v>152</v>
      </c>
      <c r="H8827" t="s">
        <v>134</v>
      </c>
      <c r="I8827" t="s">
        <v>135</v>
      </c>
      <c r="J8827" t="s">
        <v>136</v>
      </c>
      <c r="K8827" t="s">
        <v>153</v>
      </c>
      <c r="L8827" t="s">
        <v>25075</v>
      </c>
      <c r="M8827" t="s">
        <v>25076</v>
      </c>
      <c r="N8827">
        <v>8.3202777769999994</v>
      </c>
      <c r="O8827">
        <v>0</v>
      </c>
      <c r="P8827">
        <v>34</v>
      </c>
      <c r="Q8827">
        <v>0</v>
      </c>
      <c r="R8827">
        <v>8</v>
      </c>
      <c r="S8827">
        <v>0</v>
      </c>
      <c r="T8827">
        <v>9</v>
      </c>
      <c r="U8827">
        <v>0</v>
      </c>
      <c r="V8827">
        <v>0</v>
      </c>
      <c r="W8827">
        <v>0</v>
      </c>
      <c r="X8827">
        <v>50.836795452786141</v>
      </c>
      <c r="Y8827">
        <v>0</v>
      </c>
      <c r="Z8827">
        <v>14.1917662305947</v>
      </c>
      <c r="AA8827">
        <v>0</v>
      </c>
      <c r="AB8827">
        <v>61.917933454372694</v>
      </c>
      <c r="AC8827">
        <v>0</v>
      </c>
      <c r="AD8827">
        <v>0</v>
      </c>
      <c r="AE8827">
        <v>126.94649513775354</v>
      </c>
    </row>
    <row r="8828" spans="1:31" x14ac:dyDescent="0.25">
      <c r="A8828">
        <v>1736755</v>
      </c>
      <c r="B8828">
        <v>1</v>
      </c>
      <c r="C8828" t="s">
        <v>80</v>
      </c>
      <c r="D8828" t="s">
        <v>108</v>
      </c>
      <c r="E8828" t="s">
        <v>160</v>
      </c>
      <c r="F8828" t="s">
        <v>19434</v>
      </c>
      <c r="G8828" t="s">
        <v>162</v>
      </c>
      <c r="H8828" t="s">
        <v>134</v>
      </c>
      <c r="I8828" t="s">
        <v>135</v>
      </c>
      <c r="J8828" t="s">
        <v>136</v>
      </c>
      <c r="K8828" t="s">
        <v>137</v>
      </c>
      <c r="L8828" t="s">
        <v>25077</v>
      </c>
      <c r="M8828" t="s">
        <v>25078</v>
      </c>
      <c r="N8828">
        <v>1.9852777770000001</v>
      </c>
      <c r="O8828">
        <v>0</v>
      </c>
      <c r="P8828">
        <v>16</v>
      </c>
      <c r="Q8828">
        <v>0</v>
      </c>
      <c r="R8828">
        <v>1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2.8958370796271447</v>
      </c>
      <c r="Y8828">
        <v>0</v>
      </c>
      <c r="Z8828">
        <v>7.9996193826500006E-4</v>
      </c>
      <c r="AA8828">
        <v>0</v>
      </c>
      <c r="AB8828">
        <v>0</v>
      </c>
      <c r="AC8828">
        <v>0</v>
      </c>
      <c r="AD8828">
        <v>0</v>
      </c>
      <c r="AE8828">
        <v>2.8966370415654095</v>
      </c>
    </row>
    <row r="8829" spans="1:31" x14ac:dyDescent="0.25">
      <c r="A8829">
        <v>1737296</v>
      </c>
      <c r="B8829">
        <v>1</v>
      </c>
      <c r="C8829" t="s">
        <v>81</v>
      </c>
      <c r="D8829" t="s">
        <v>128</v>
      </c>
      <c r="E8829" t="s">
        <v>160</v>
      </c>
      <c r="F8829" t="s">
        <v>25079</v>
      </c>
      <c r="G8829" t="s">
        <v>326</v>
      </c>
      <c r="H8829" t="s">
        <v>134</v>
      </c>
      <c r="I8829" t="s">
        <v>135</v>
      </c>
      <c r="J8829" t="s">
        <v>136</v>
      </c>
      <c r="K8829" t="s">
        <v>137</v>
      </c>
      <c r="L8829" t="s">
        <v>25080</v>
      </c>
      <c r="M8829" t="s">
        <v>25081</v>
      </c>
      <c r="N8829">
        <v>3.505833333</v>
      </c>
      <c r="O8829">
        <v>0</v>
      </c>
      <c r="P8829">
        <v>27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16.24698094113301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16.24698094113301</v>
      </c>
    </row>
    <row r="8830" spans="1:31" x14ac:dyDescent="0.25">
      <c r="A8830">
        <v>1736798</v>
      </c>
      <c r="B8830">
        <v>1</v>
      </c>
      <c r="C8830" t="s">
        <v>81</v>
      </c>
      <c r="D8830" t="s">
        <v>123</v>
      </c>
      <c r="E8830" t="s">
        <v>189</v>
      </c>
      <c r="F8830" t="s">
        <v>10882</v>
      </c>
      <c r="G8830" t="s">
        <v>147</v>
      </c>
      <c r="H8830" t="s">
        <v>143</v>
      </c>
      <c r="I8830" t="s">
        <v>135</v>
      </c>
      <c r="J8830" t="s">
        <v>136</v>
      </c>
      <c r="K8830" t="s">
        <v>137</v>
      </c>
      <c r="L8830" t="s">
        <v>25082</v>
      </c>
      <c r="M8830" t="s">
        <v>25083</v>
      </c>
      <c r="N8830">
        <v>0.951944444</v>
      </c>
      <c r="O8830">
        <v>3</v>
      </c>
      <c r="P8830">
        <v>532</v>
      </c>
      <c r="Q8830">
        <v>231</v>
      </c>
      <c r="R8830">
        <v>98</v>
      </c>
      <c r="S8830">
        <v>15</v>
      </c>
      <c r="T8830">
        <v>49</v>
      </c>
      <c r="U8830">
        <v>0</v>
      </c>
      <c r="V8830">
        <v>0</v>
      </c>
      <c r="W8830">
        <v>4.8611637999512993</v>
      </c>
      <c r="X8830">
        <v>76.001857873527925</v>
      </c>
      <c r="Y8830">
        <v>153.6620091890245</v>
      </c>
      <c r="Z8830">
        <v>42.388135788730303</v>
      </c>
      <c r="AA8830">
        <v>41.947316189280897</v>
      </c>
      <c r="AB8830">
        <v>29.722345360512833</v>
      </c>
      <c r="AC8830">
        <v>0</v>
      </c>
      <c r="AD8830">
        <v>0</v>
      </c>
      <c r="AE8830">
        <v>348.58282820102784</v>
      </c>
    </row>
    <row r="8831" spans="1:31" x14ac:dyDescent="0.25">
      <c r="A8831">
        <v>1736804</v>
      </c>
      <c r="B8831">
        <v>1</v>
      </c>
      <c r="C8831" t="s">
        <v>81</v>
      </c>
      <c r="D8831" t="s">
        <v>127</v>
      </c>
      <c r="E8831" t="s">
        <v>131</v>
      </c>
      <c r="F8831" t="s">
        <v>25084</v>
      </c>
      <c r="G8831" t="s">
        <v>238</v>
      </c>
      <c r="H8831" t="s">
        <v>134</v>
      </c>
      <c r="I8831" t="s">
        <v>135</v>
      </c>
      <c r="J8831" t="s">
        <v>136</v>
      </c>
      <c r="K8831" t="s">
        <v>137</v>
      </c>
      <c r="L8831" t="s">
        <v>25085</v>
      </c>
      <c r="M8831" t="s">
        <v>25086</v>
      </c>
      <c r="N8831">
        <v>0.93166666600000003</v>
      </c>
      <c r="O8831">
        <v>0</v>
      </c>
      <c r="P8831">
        <v>15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2.567235216017496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2.567235216017496</v>
      </c>
    </row>
    <row r="8832" spans="1:31" x14ac:dyDescent="0.25">
      <c r="A8832">
        <v>1736947</v>
      </c>
      <c r="B8832">
        <v>1</v>
      </c>
      <c r="C8832" t="s">
        <v>80</v>
      </c>
      <c r="D8832" t="s">
        <v>83</v>
      </c>
      <c r="E8832" t="s">
        <v>131</v>
      </c>
      <c r="F8832" t="s">
        <v>25087</v>
      </c>
      <c r="G8832" t="s">
        <v>133</v>
      </c>
      <c r="H8832" t="s">
        <v>134</v>
      </c>
      <c r="I8832" t="s">
        <v>135</v>
      </c>
      <c r="J8832" t="s">
        <v>136</v>
      </c>
      <c r="K8832" t="s">
        <v>137</v>
      </c>
      <c r="L8832" t="s">
        <v>25088</v>
      </c>
      <c r="M8832" t="s">
        <v>25089</v>
      </c>
      <c r="N8832">
        <v>1.2397222219999999</v>
      </c>
      <c r="O8832">
        <v>0</v>
      </c>
      <c r="P8832">
        <v>2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0.5548332973738489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0.5548332973738489</v>
      </c>
    </row>
    <row r="8833" spans="1:31" x14ac:dyDescent="0.25">
      <c r="A8833">
        <v>1737047</v>
      </c>
      <c r="B8833">
        <v>1</v>
      </c>
      <c r="C8833" t="s">
        <v>80</v>
      </c>
      <c r="D8833" t="s">
        <v>106</v>
      </c>
      <c r="E8833" t="s">
        <v>160</v>
      </c>
      <c r="F8833" t="s">
        <v>25090</v>
      </c>
      <c r="G8833" t="s">
        <v>269</v>
      </c>
      <c r="H8833" t="s">
        <v>134</v>
      </c>
      <c r="I8833" t="s">
        <v>135</v>
      </c>
      <c r="J8833" t="s">
        <v>136</v>
      </c>
      <c r="K8833" t="s">
        <v>137</v>
      </c>
      <c r="L8833" t="s">
        <v>25091</v>
      </c>
      <c r="M8833" t="s">
        <v>25092</v>
      </c>
      <c r="N8833">
        <v>1.301111111</v>
      </c>
      <c r="O8833">
        <v>0</v>
      </c>
      <c r="P8833">
        <v>0</v>
      </c>
      <c r="Q8833">
        <v>0</v>
      </c>
      <c r="R8833">
        <v>5</v>
      </c>
      <c r="S8833">
        <v>0</v>
      </c>
      <c r="T8833">
        <v>2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0.4231661549000067</v>
      </c>
      <c r="AA8833">
        <v>0</v>
      </c>
      <c r="AB8833">
        <v>3.7905304711882399</v>
      </c>
      <c r="AC8833">
        <v>0</v>
      </c>
      <c r="AD8833">
        <v>0</v>
      </c>
      <c r="AE8833">
        <v>4.2136966260882467</v>
      </c>
    </row>
    <row r="8834" spans="1:31" x14ac:dyDescent="0.25">
      <c r="A8834">
        <v>1737013</v>
      </c>
      <c r="B8834">
        <v>1</v>
      </c>
      <c r="C8834" t="s">
        <v>81</v>
      </c>
      <c r="D8834" t="s">
        <v>128</v>
      </c>
      <c r="E8834" t="s">
        <v>160</v>
      </c>
      <c r="F8834" t="s">
        <v>25093</v>
      </c>
      <c r="G8834" t="s">
        <v>326</v>
      </c>
      <c r="H8834" t="s">
        <v>134</v>
      </c>
      <c r="I8834" t="s">
        <v>135</v>
      </c>
      <c r="J8834" t="s">
        <v>136</v>
      </c>
      <c r="K8834" t="s">
        <v>137</v>
      </c>
      <c r="L8834" t="s">
        <v>25094</v>
      </c>
      <c r="M8834" t="s">
        <v>25095</v>
      </c>
      <c r="N8834">
        <v>2.4641666660000001</v>
      </c>
      <c r="O8834">
        <v>0</v>
      </c>
      <c r="P8834">
        <v>24</v>
      </c>
      <c r="Q8834">
        <v>0</v>
      </c>
      <c r="R8834">
        <v>0</v>
      </c>
      <c r="S8834">
        <v>0</v>
      </c>
      <c r="T8834">
        <v>4</v>
      </c>
      <c r="U8834">
        <v>0</v>
      </c>
      <c r="V8834">
        <v>0</v>
      </c>
      <c r="W8834">
        <v>0</v>
      </c>
      <c r="X8834">
        <v>5.3867450909573433</v>
      </c>
      <c r="Y8834">
        <v>0</v>
      </c>
      <c r="Z8834">
        <v>0</v>
      </c>
      <c r="AA8834">
        <v>0</v>
      </c>
      <c r="AB8834">
        <v>0.59203716671547924</v>
      </c>
      <c r="AC8834">
        <v>0</v>
      </c>
      <c r="AD8834">
        <v>0</v>
      </c>
      <c r="AE8834">
        <v>5.9787822576728225</v>
      </c>
    </row>
    <row r="8835" spans="1:31" x14ac:dyDescent="0.25">
      <c r="A8835">
        <v>1737228</v>
      </c>
      <c r="B8835">
        <v>1</v>
      </c>
      <c r="C8835" t="s">
        <v>81</v>
      </c>
      <c r="D8835" t="s">
        <v>112</v>
      </c>
      <c r="E8835" t="s">
        <v>160</v>
      </c>
      <c r="F8835" t="s">
        <v>25096</v>
      </c>
      <c r="G8835" t="s">
        <v>162</v>
      </c>
      <c r="H8835" t="s">
        <v>134</v>
      </c>
      <c r="I8835" t="s">
        <v>135</v>
      </c>
      <c r="J8835" t="s">
        <v>136</v>
      </c>
      <c r="K8835" t="s">
        <v>137</v>
      </c>
      <c r="L8835" t="s">
        <v>25097</v>
      </c>
      <c r="M8835" t="s">
        <v>25098</v>
      </c>
      <c r="N8835">
        <v>0.78611111099999997</v>
      </c>
      <c r="O8835">
        <v>0</v>
      </c>
      <c r="P8835">
        <v>17</v>
      </c>
      <c r="Q8835">
        <v>0</v>
      </c>
      <c r="R8835">
        <v>0</v>
      </c>
      <c r="S8835">
        <v>0</v>
      </c>
      <c r="T8835">
        <v>3</v>
      </c>
      <c r="U8835">
        <v>0</v>
      </c>
      <c r="V8835">
        <v>0</v>
      </c>
      <c r="W8835">
        <v>0</v>
      </c>
      <c r="X8835">
        <v>1.2407109917544437</v>
      </c>
      <c r="Y8835">
        <v>0</v>
      </c>
      <c r="Z8835">
        <v>0</v>
      </c>
      <c r="AA8835">
        <v>0</v>
      </c>
      <c r="AB8835">
        <v>9.9883254211381681E-2</v>
      </c>
      <c r="AC8835">
        <v>0</v>
      </c>
      <c r="AD8835">
        <v>0</v>
      </c>
      <c r="AE8835">
        <v>1.3405942459658253</v>
      </c>
    </row>
    <row r="8836" spans="1:31" x14ac:dyDescent="0.25">
      <c r="A8836">
        <v>1737082</v>
      </c>
      <c r="B8836">
        <v>1</v>
      </c>
      <c r="C8836" t="s">
        <v>80</v>
      </c>
      <c r="D8836" t="s">
        <v>85</v>
      </c>
      <c r="E8836" t="s">
        <v>441</v>
      </c>
      <c r="F8836" t="s">
        <v>25099</v>
      </c>
      <c r="G8836" t="s">
        <v>904</v>
      </c>
      <c r="H8836" t="s">
        <v>134</v>
      </c>
      <c r="I8836" t="s">
        <v>135</v>
      </c>
      <c r="J8836" t="s">
        <v>136</v>
      </c>
      <c r="K8836" t="s">
        <v>137</v>
      </c>
      <c r="L8836" t="s">
        <v>25100</v>
      </c>
      <c r="M8836" t="s">
        <v>25101</v>
      </c>
      <c r="N8836">
        <v>0.46416666600000001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6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1.6678811883459701</v>
      </c>
      <c r="AC8836">
        <v>0</v>
      </c>
      <c r="AD8836">
        <v>0</v>
      </c>
      <c r="AE8836">
        <v>1.6678811883459701</v>
      </c>
    </row>
    <row r="8837" spans="1:31" x14ac:dyDescent="0.25">
      <c r="A8837">
        <v>1737328</v>
      </c>
      <c r="B8837">
        <v>1</v>
      </c>
      <c r="C8837" t="s">
        <v>80</v>
      </c>
      <c r="D8837" t="s">
        <v>95</v>
      </c>
      <c r="E8837" t="s">
        <v>140</v>
      </c>
      <c r="F8837" t="s">
        <v>1063</v>
      </c>
      <c r="G8837" t="s">
        <v>147</v>
      </c>
      <c r="H8837" t="s">
        <v>143</v>
      </c>
      <c r="I8837" t="s">
        <v>135</v>
      </c>
      <c r="J8837" t="s">
        <v>136</v>
      </c>
      <c r="K8837" t="s">
        <v>137</v>
      </c>
      <c r="L8837" t="s">
        <v>25102</v>
      </c>
      <c r="M8837" t="s">
        <v>25103</v>
      </c>
      <c r="N8837">
        <v>1.1411111110000001</v>
      </c>
      <c r="O8837">
        <v>5</v>
      </c>
      <c r="P8837">
        <v>2183</v>
      </c>
      <c r="Q8837">
        <v>25</v>
      </c>
      <c r="R8837">
        <v>21</v>
      </c>
      <c r="S8837">
        <v>24</v>
      </c>
      <c r="T8837">
        <v>108</v>
      </c>
      <c r="U8837">
        <v>1</v>
      </c>
      <c r="V8837">
        <v>0</v>
      </c>
      <c r="W8837">
        <v>6.3349005413529831</v>
      </c>
      <c r="X8837">
        <v>589.90423040223811</v>
      </c>
      <c r="Y8837">
        <v>74.347957740169008</v>
      </c>
      <c r="Z8837">
        <v>3.2337036164083512</v>
      </c>
      <c r="AA8837">
        <v>252.10287498281946</v>
      </c>
      <c r="AB8837">
        <v>77.175856819486498</v>
      </c>
      <c r="AC8837">
        <v>1.8997351114314105</v>
      </c>
      <c r="AD8837">
        <v>0</v>
      </c>
      <c r="AE8837">
        <v>1004.9992592139058</v>
      </c>
    </row>
    <row r="8838" spans="1:31" x14ac:dyDescent="0.25">
      <c r="A8838">
        <v>1737019</v>
      </c>
      <c r="B8838">
        <v>1</v>
      </c>
      <c r="C8838" t="s">
        <v>80</v>
      </c>
      <c r="D8838" t="s">
        <v>96</v>
      </c>
      <c r="E8838" t="s">
        <v>131</v>
      </c>
      <c r="F8838" t="s">
        <v>25104</v>
      </c>
      <c r="G8838" t="s">
        <v>157</v>
      </c>
      <c r="H8838" t="s">
        <v>134</v>
      </c>
      <c r="I8838" t="s">
        <v>135</v>
      </c>
      <c r="J8838" t="s">
        <v>136</v>
      </c>
      <c r="K8838" t="s">
        <v>137</v>
      </c>
      <c r="L8838" t="s">
        <v>25105</v>
      </c>
      <c r="M8838" t="s">
        <v>25106</v>
      </c>
      <c r="N8838">
        <v>3.78</v>
      </c>
      <c r="O8838">
        <v>0</v>
      </c>
      <c r="P8838">
        <v>1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0.32147472684404005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0.32147472684404005</v>
      </c>
    </row>
    <row r="8839" spans="1:31" x14ac:dyDescent="0.25">
      <c r="A8839">
        <v>1737165</v>
      </c>
      <c r="B8839">
        <v>1</v>
      </c>
      <c r="C8839" t="s">
        <v>81</v>
      </c>
      <c r="D8839" t="s">
        <v>120</v>
      </c>
      <c r="E8839" t="s">
        <v>189</v>
      </c>
      <c r="F8839" t="s">
        <v>13088</v>
      </c>
      <c r="G8839" t="s">
        <v>147</v>
      </c>
      <c r="H8839" t="s">
        <v>143</v>
      </c>
      <c r="I8839" t="s">
        <v>135</v>
      </c>
      <c r="J8839" t="s">
        <v>136</v>
      </c>
      <c r="K8839" t="s">
        <v>137</v>
      </c>
      <c r="L8839" t="s">
        <v>25107</v>
      </c>
      <c r="M8839" t="s">
        <v>25108</v>
      </c>
      <c r="N8839">
        <v>3.49</v>
      </c>
      <c r="O8839">
        <v>0</v>
      </c>
      <c r="P8839">
        <v>0</v>
      </c>
      <c r="Q8839">
        <v>32</v>
      </c>
      <c r="R8839">
        <v>31</v>
      </c>
      <c r="S8839">
        <v>3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333.44947176203459</v>
      </c>
      <c r="Z8839">
        <v>170.24132216430326</v>
      </c>
      <c r="AA8839">
        <v>13.889187528902625</v>
      </c>
      <c r="AB8839">
        <v>0</v>
      </c>
      <c r="AC8839">
        <v>0</v>
      </c>
      <c r="AD8839">
        <v>0</v>
      </c>
      <c r="AE8839">
        <v>517.5799814552405</v>
      </c>
    </row>
    <row r="8840" spans="1:31" x14ac:dyDescent="0.25">
      <c r="A8840">
        <v>1737368</v>
      </c>
      <c r="B8840">
        <v>1</v>
      </c>
      <c r="C8840" t="s">
        <v>80</v>
      </c>
      <c r="D8840" t="s">
        <v>97</v>
      </c>
      <c r="E8840" t="s">
        <v>171</v>
      </c>
      <c r="F8840" t="s">
        <v>19979</v>
      </c>
      <c r="G8840" t="s">
        <v>295</v>
      </c>
      <c r="H8840" t="s">
        <v>143</v>
      </c>
      <c r="I8840" t="s">
        <v>135</v>
      </c>
      <c r="J8840" t="s">
        <v>136</v>
      </c>
      <c r="K8840" t="s">
        <v>137</v>
      </c>
      <c r="L8840" t="s">
        <v>25109</v>
      </c>
      <c r="M8840" t="s">
        <v>25110</v>
      </c>
      <c r="N8840">
        <v>2.4966666659999999</v>
      </c>
      <c r="O8840">
        <v>0</v>
      </c>
      <c r="P8840">
        <v>55</v>
      </c>
      <c r="Q8840">
        <v>0</v>
      </c>
      <c r="R8840">
        <v>69</v>
      </c>
      <c r="S8840">
        <v>0</v>
      </c>
      <c r="T8840">
        <v>11</v>
      </c>
      <c r="U8840">
        <v>0</v>
      </c>
      <c r="V8840">
        <v>0</v>
      </c>
      <c r="W8840">
        <v>0</v>
      </c>
      <c r="X8840">
        <v>70.350102140047795</v>
      </c>
      <c r="Y8840">
        <v>0</v>
      </c>
      <c r="Z8840">
        <v>44.998835035374022</v>
      </c>
      <c r="AA8840">
        <v>0</v>
      </c>
      <c r="AB8840">
        <v>7.6638695750226793</v>
      </c>
      <c r="AC8840">
        <v>0</v>
      </c>
      <c r="AD8840">
        <v>0</v>
      </c>
      <c r="AE8840">
        <v>123.01280675044448</v>
      </c>
    </row>
    <row r="8841" spans="1:31" x14ac:dyDescent="0.25">
      <c r="A8841">
        <v>1736873</v>
      </c>
      <c r="B8841">
        <v>1</v>
      </c>
      <c r="C8841" t="s">
        <v>80</v>
      </c>
      <c r="D8841" t="s">
        <v>94</v>
      </c>
      <c r="E8841" t="s">
        <v>160</v>
      </c>
      <c r="F8841" t="s">
        <v>25111</v>
      </c>
      <c r="G8841" t="s">
        <v>152</v>
      </c>
      <c r="H8841" t="s">
        <v>134</v>
      </c>
      <c r="I8841" t="s">
        <v>135</v>
      </c>
      <c r="J8841" t="s">
        <v>136</v>
      </c>
      <c r="K8841" t="s">
        <v>153</v>
      </c>
      <c r="L8841" t="s">
        <v>24788</v>
      </c>
      <c r="M8841" t="s">
        <v>25112</v>
      </c>
      <c r="N8841">
        <v>5.6118174999999999</v>
      </c>
      <c r="O8841">
        <v>0</v>
      </c>
      <c r="P8841">
        <v>24</v>
      </c>
      <c r="Q8841">
        <v>0</v>
      </c>
      <c r="R8841">
        <v>0</v>
      </c>
      <c r="S8841">
        <v>0</v>
      </c>
      <c r="T8841">
        <v>1</v>
      </c>
      <c r="U8841">
        <v>0</v>
      </c>
      <c r="V8841">
        <v>0</v>
      </c>
      <c r="W8841">
        <v>0</v>
      </c>
      <c r="X8841">
        <v>33.219471024158246</v>
      </c>
      <c r="Y8841">
        <v>0</v>
      </c>
      <c r="Z8841">
        <v>0</v>
      </c>
      <c r="AA8841">
        <v>0</v>
      </c>
      <c r="AB8841">
        <v>3.0451502076427692</v>
      </c>
      <c r="AC8841">
        <v>0</v>
      </c>
      <c r="AD8841">
        <v>0</v>
      </c>
      <c r="AE8841">
        <v>36.264621231801016</v>
      </c>
    </row>
    <row r="8842" spans="1:31" x14ac:dyDescent="0.25">
      <c r="A8842">
        <v>1737122</v>
      </c>
      <c r="B8842">
        <v>1</v>
      </c>
      <c r="C8842" t="s">
        <v>80</v>
      </c>
      <c r="D8842" t="s">
        <v>107</v>
      </c>
      <c r="E8842" t="s">
        <v>131</v>
      </c>
      <c r="F8842" t="s">
        <v>25113</v>
      </c>
      <c r="G8842" t="s">
        <v>242</v>
      </c>
      <c r="H8842" t="s">
        <v>134</v>
      </c>
      <c r="I8842" t="s">
        <v>135</v>
      </c>
      <c r="J8842" t="s">
        <v>136</v>
      </c>
      <c r="K8842" t="s">
        <v>137</v>
      </c>
      <c r="L8842" t="s">
        <v>25114</v>
      </c>
      <c r="M8842" t="s">
        <v>25115</v>
      </c>
      <c r="N8842">
        <v>4.3308333330000002</v>
      </c>
      <c r="O8842">
        <v>0</v>
      </c>
      <c r="P8842">
        <v>6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6.9035382338161355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6.9035382338161355</v>
      </c>
    </row>
    <row r="8843" spans="1:31" x14ac:dyDescent="0.25">
      <c r="A8843">
        <v>1737119</v>
      </c>
      <c r="B8843">
        <v>1</v>
      </c>
      <c r="C8843" t="s">
        <v>80</v>
      </c>
      <c r="D8843" t="s">
        <v>82</v>
      </c>
      <c r="E8843" t="s">
        <v>441</v>
      </c>
      <c r="F8843" t="s">
        <v>25116</v>
      </c>
      <c r="G8843" t="s">
        <v>904</v>
      </c>
      <c r="H8843" t="s">
        <v>134</v>
      </c>
      <c r="I8843" t="s">
        <v>135</v>
      </c>
      <c r="J8843" t="s">
        <v>136</v>
      </c>
      <c r="K8843" t="s">
        <v>137</v>
      </c>
      <c r="L8843" t="s">
        <v>25117</v>
      </c>
      <c r="M8843" t="s">
        <v>25118</v>
      </c>
      <c r="N8843">
        <v>2.131388888</v>
      </c>
      <c r="O8843">
        <v>0</v>
      </c>
      <c r="P8843">
        <v>1</v>
      </c>
      <c r="Q8843">
        <v>0</v>
      </c>
      <c r="R8843">
        <v>0</v>
      </c>
      <c r="S8843">
        <v>0</v>
      </c>
      <c r="T8843">
        <v>51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50.200974717894219</v>
      </c>
      <c r="AC8843">
        <v>0</v>
      </c>
      <c r="AD8843">
        <v>0</v>
      </c>
      <c r="AE8843">
        <v>50.200974717894219</v>
      </c>
    </row>
    <row r="8844" spans="1:31" x14ac:dyDescent="0.25">
      <c r="A8844">
        <v>1736956</v>
      </c>
      <c r="B8844">
        <v>1</v>
      </c>
      <c r="C8844" t="s">
        <v>80</v>
      </c>
      <c r="D8844" t="s">
        <v>107</v>
      </c>
      <c r="E8844" t="s">
        <v>131</v>
      </c>
      <c r="F8844" t="s">
        <v>25119</v>
      </c>
      <c r="G8844" t="s">
        <v>157</v>
      </c>
      <c r="H8844" t="s">
        <v>134</v>
      </c>
      <c r="I8844" t="s">
        <v>135</v>
      </c>
      <c r="J8844" t="s">
        <v>136</v>
      </c>
      <c r="K8844" t="s">
        <v>137</v>
      </c>
      <c r="L8844" t="s">
        <v>25120</v>
      </c>
      <c r="M8844" t="s">
        <v>25121</v>
      </c>
      <c r="N8844">
        <v>2.4866666660000001</v>
      </c>
      <c r="O8844">
        <v>0</v>
      </c>
      <c r="P8844">
        <v>2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0.78439576016598755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0.78439576016598755</v>
      </c>
    </row>
    <row r="8845" spans="1:31" x14ac:dyDescent="0.25">
      <c r="A8845">
        <v>1736930</v>
      </c>
      <c r="B8845">
        <v>1</v>
      </c>
      <c r="C8845" t="s">
        <v>81</v>
      </c>
      <c r="D8845" t="s">
        <v>113</v>
      </c>
      <c r="E8845" t="s">
        <v>150</v>
      </c>
      <c r="F8845" t="s">
        <v>25122</v>
      </c>
      <c r="G8845" t="s">
        <v>186</v>
      </c>
      <c r="H8845" t="s">
        <v>134</v>
      </c>
      <c r="I8845" t="s">
        <v>135</v>
      </c>
      <c r="J8845" t="s">
        <v>136</v>
      </c>
      <c r="K8845" t="s">
        <v>137</v>
      </c>
      <c r="L8845" t="s">
        <v>25123</v>
      </c>
      <c r="M8845" t="s">
        <v>25124</v>
      </c>
      <c r="N8845">
        <v>0.70166666600000005</v>
      </c>
      <c r="O8845">
        <v>0</v>
      </c>
      <c r="P8845">
        <v>76</v>
      </c>
      <c r="Q8845">
        <v>0</v>
      </c>
      <c r="R8845">
        <v>1</v>
      </c>
      <c r="S8845">
        <v>0</v>
      </c>
      <c r="T8845">
        <v>2</v>
      </c>
      <c r="U8845">
        <v>0</v>
      </c>
      <c r="V8845">
        <v>0</v>
      </c>
      <c r="W8845">
        <v>0</v>
      </c>
      <c r="X8845">
        <v>3.9865894446250127</v>
      </c>
      <c r="Y8845">
        <v>0</v>
      </c>
      <c r="Z8845">
        <v>0.13512870038344998</v>
      </c>
      <c r="AA8845">
        <v>0</v>
      </c>
      <c r="AB8845">
        <v>8.9636648505990846E-2</v>
      </c>
      <c r="AC8845">
        <v>0</v>
      </c>
      <c r="AD8845">
        <v>0</v>
      </c>
      <c r="AE8845">
        <v>4.2113547935144533</v>
      </c>
    </row>
    <row r="8846" spans="1:31" x14ac:dyDescent="0.25">
      <c r="A8846">
        <v>1736787</v>
      </c>
      <c r="B8846">
        <v>1</v>
      </c>
      <c r="C8846" t="s">
        <v>80</v>
      </c>
      <c r="D8846" t="s">
        <v>105</v>
      </c>
      <c r="E8846" t="s">
        <v>140</v>
      </c>
      <c r="F8846" t="s">
        <v>25125</v>
      </c>
      <c r="G8846" t="s">
        <v>147</v>
      </c>
      <c r="H8846" t="s">
        <v>143</v>
      </c>
      <c r="I8846" t="s">
        <v>135</v>
      </c>
      <c r="J8846" t="s">
        <v>136</v>
      </c>
      <c r="K8846" t="s">
        <v>137</v>
      </c>
      <c r="L8846" t="s">
        <v>25126</v>
      </c>
      <c r="M8846" t="s">
        <v>25127</v>
      </c>
      <c r="N8846">
        <v>0.54666666600000002</v>
      </c>
      <c r="O8846">
        <v>1</v>
      </c>
      <c r="P8846">
        <v>4050</v>
      </c>
      <c r="Q8846">
        <v>0</v>
      </c>
      <c r="R8846">
        <v>28</v>
      </c>
      <c r="S8846">
        <v>6</v>
      </c>
      <c r="T8846">
        <v>479</v>
      </c>
      <c r="U8846">
        <v>3</v>
      </c>
      <c r="V8846">
        <v>1</v>
      </c>
      <c r="W8846">
        <v>6.2342019005810689</v>
      </c>
      <c r="X8846">
        <v>586.12024393935246</v>
      </c>
      <c r="Y8846">
        <v>0</v>
      </c>
      <c r="Z8846">
        <v>4.9721182822723939</v>
      </c>
      <c r="AA8846">
        <v>53.375138772372871</v>
      </c>
      <c r="AB8846">
        <v>264.94608937304776</v>
      </c>
      <c r="AC8846">
        <v>194.37259460136906</v>
      </c>
      <c r="AD8846">
        <v>17.904692282053272</v>
      </c>
      <c r="AE8846">
        <v>1127.9250791510487</v>
      </c>
    </row>
    <row r="8847" spans="1:31" x14ac:dyDescent="0.25">
      <c r="A8847">
        <v>1736936</v>
      </c>
      <c r="B8847">
        <v>1</v>
      </c>
      <c r="C8847" t="s">
        <v>80</v>
      </c>
      <c r="D8847" t="s">
        <v>93</v>
      </c>
      <c r="E8847" t="s">
        <v>160</v>
      </c>
      <c r="F8847" t="s">
        <v>25128</v>
      </c>
      <c r="G8847" t="s">
        <v>429</v>
      </c>
      <c r="H8847" t="s">
        <v>134</v>
      </c>
      <c r="I8847" t="s">
        <v>135</v>
      </c>
      <c r="J8847" t="s">
        <v>136</v>
      </c>
      <c r="K8847" t="s">
        <v>137</v>
      </c>
      <c r="L8847" t="s">
        <v>25129</v>
      </c>
      <c r="M8847" t="s">
        <v>25130</v>
      </c>
      <c r="N8847">
        <v>7.0072222220000002</v>
      </c>
      <c r="O8847">
        <v>0</v>
      </c>
      <c r="P8847">
        <v>0</v>
      </c>
      <c r="Q8847">
        <v>0</v>
      </c>
      <c r="R8847">
        <v>5</v>
      </c>
      <c r="S8847">
        <v>0</v>
      </c>
      <c r="T8847">
        <v>1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22.463699710661373</v>
      </c>
      <c r="AA8847">
        <v>0</v>
      </c>
      <c r="AB8847">
        <v>0.60971737722151675</v>
      </c>
      <c r="AC8847">
        <v>0</v>
      </c>
      <c r="AD8847">
        <v>0</v>
      </c>
      <c r="AE8847">
        <v>23.073417087882891</v>
      </c>
    </row>
    <row r="8848" spans="1:31" x14ac:dyDescent="0.25">
      <c r="A8848">
        <v>1737056</v>
      </c>
      <c r="B8848">
        <v>1</v>
      </c>
      <c r="C8848" t="s">
        <v>81</v>
      </c>
      <c r="D8848" t="s">
        <v>120</v>
      </c>
      <c r="E8848" t="s">
        <v>160</v>
      </c>
      <c r="F8848" t="s">
        <v>20066</v>
      </c>
      <c r="G8848" t="s">
        <v>162</v>
      </c>
      <c r="H8848" t="s">
        <v>134</v>
      </c>
      <c r="I8848" t="s">
        <v>135</v>
      </c>
      <c r="J8848" t="s">
        <v>136</v>
      </c>
      <c r="K8848" t="s">
        <v>137</v>
      </c>
      <c r="L8848" t="s">
        <v>25131</v>
      </c>
      <c r="M8848" t="s">
        <v>25132</v>
      </c>
      <c r="N8848">
        <v>1.297222222</v>
      </c>
      <c r="O8848">
        <v>0</v>
      </c>
      <c r="P8848">
        <v>7</v>
      </c>
      <c r="Q8848">
        <v>0</v>
      </c>
      <c r="R8848">
        <v>0</v>
      </c>
      <c r="S8848">
        <v>0</v>
      </c>
      <c r="T8848">
        <v>4</v>
      </c>
      <c r="U8848">
        <v>0</v>
      </c>
      <c r="V8848">
        <v>0</v>
      </c>
      <c r="W8848">
        <v>0</v>
      </c>
      <c r="X8848">
        <v>1.3082812242225443</v>
      </c>
      <c r="Y8848">
        <v>0</v>
      </c>
      <c r="Z8848">
        <v>0</v>
      </c>
      <c r="AA8848">
        <v>0</v>
      </c>
      <c r="AB8848">
        <v>0.57075763111534161</v>
      </c>
      <c r="AC8848">
        <v>0</v>
      </c>
      <c r="AD8848">
        <v>0</v>
      </c>
      <c r="AE8848">
        <v>1.8790388553378858</v>
      </c>
    </row>
    <row r="8849" spans="1:31" x14ac:dyDescent="0.25">
      <c r="A8849">
        <v>1737242</v>
      </c>
      <c r="B8849">
        <v>1</v>
      </c>
      <c r="C8849" t="s">
        <v>80</v>
      </c>
      <c r="D8849" t="s">
        <v>97</v>
      </c>
      <c r="E8849" t="s">
        <v>131</v>
      </c>
      <c r="F8849" t="s">
        <v>25133</v>
      </c>
      <c r="G8849" t="s">
        <v>133</v>
      </c>
      <c r="H8849" t="s">
        <v>134</v>
      </c>
      <c r="I8849" t="s">
        <v>135</v>
      </c>
      <c r="J8849" t="s">
        <v>136</v>
      </c>
      <c r="K8849" t="s">
        <v>137</v>
      </c>
      <c r="L8849" t="s">
        <v>25134</v>
      </c>
      <c r="M8849" t="s">
        <v>25135</v>
      </c>
      <c r="N8849">
        <v>2.1944444440000002</v>
      </c>
      <c r="O8849">
        <v>0</v>
      </c>
      <c r="P8849">
        <v>1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3.3761620170760778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3.3761620170760778</v>
      </c>
    </row>
    <row r="8850" spans="1:31" x14ac:dyDescent="0.25">
      <c r="A8850">
        <v>1737248</v>
      </c>
      <c r="B8850">
        <v>1</v>
      </c>
      <c r="C8850" t="s">
        <v>80</v>
      </c>
      <c r="D8850" t="s">
        <v>82</v>
      </c>
      <c r="E8850" t="s">
        <v>131</v>
      </c>
      <c r="F8850" t="s">
        <v>25136</v>
      </c>
      <c r="G8850" t="s">
        <v>133</v>
      </c>
      <c r="H8850" t="s">
        <v>134</v>
      </c>
      <c r="I8850" t="s">
        <v>135</v>
      </c>
      <c r="J8850" t="s">
        <v>136</v>
      </c>
      <c r="K8850" t="s">
        <v>137</v>
      </c>
      <c r="L8850" t="s">
        <v>25137</v>
      </c>
      <c r="M8850" t="s">
        <v>25138</v>
      </c>
      <c r="N8850">
        <v>2.7463888879999998</v>
      </c>
      <c r="O8850">
        <v>0</v>
      </c>
      <c r="P8850">
        <v>1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0.26853854684499334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0.26853854684499334</v>
      </c>
    </row>
    <row r="8851" spans="1:31" x14ac:dyDescent="0.25">
      <c r="A8851">
        <v>1737142</v>
      </c>
      <c r="B8851">
        <v>1</v>
      </c>
      <c r="C8851" t="s">
        <v>81</v>
      </c>
      <c r="D8851" t="s">
        <v>128</v>
      </c>
      <c r="E8851" t="s">
        <v>171</v>
      </c>
      <c r="F8851" t="s">
        <v>25139</v>
      </c>
      <c r="G8851" t="s">
        <v>295</v>
      </c>
      <c r="H8851" t="s">
        <v>143</v>
      </c>
      <c r="I8851" t="s">
        <v>135</v>
      </c>
      <c r="J8851" t="s">
        <v>136</v>
      </c>
      <c r="K8851" t="s">
        <v>137</v>
      </c>
      <c r="L8851" t="s">
        <v>25140</v>
      </c>
      <c r="M8851" t="s">
        <v>25141</v>
      </c>
      <c r="N8851">
        <v>4.5883333329999996</v>
      </c>
      <c r="O8851">
        <v>0</v>
      </c>
      <c r="P8851">
        <v>39</v>
      </c>
      <c r="Q8851">
        <v>0</v>
      </c>
      <c r="R8851">
        <v>0</v>
      </c>
      <c r="S8851">
        <v>0</v>
      </c>
      <c r="T8851">
        <v>1</v>
      </c>
      <c r="U8851">
        <v>0</v>
      </c>
      <c r="V8851">
        <v>0</v>
      </c>
      <c r="W8851">
        <v>0</v>
      </c>
      <c r="X8851">
        <v>18.918452208653971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18.918452208653971</v>
      </c>
    </row>
    <row r="8852" spans="1:31" x14ac:dyDescent="0.25">
      <c r="A8852">
        <v>1736950</v>
      </c>
      <c r="B8852">
        <v>1</v>
      </c>
      <c r="C8852" t="s">
        <v>81</v>
      </c>
      <c r="D8852" t="s">
        <v>120</v>
      </c>
      <c r="E8852" t="s">
        <v>171</v>
      </c>
      <c r="F8852" t="s">
        <v>15905</v>
      </c>
      <c r="G8852" t="s">
        <v>147</v>
      </c>
      <c r="H8852" t="s">
        <v>143</v>
      </c>
      <c r="I8852" t="s">
        <v>455</v>
      </c>
      <c r="J8852" t="s">
        <v>136</v>
      </c>
      <c r="K8852" t="s">
        <v>137</v>
      </c>
      <c r="L8852" t="s">
        <v>25142</v>
      </c>
      <c r="M8852" t="s">
        <v>25143</v>
      </c>
      <c r="N8852">
        <v>1.1111111E-2</v>
      </c>
      <c r="O8852">
        <v>1</v>
      </c>
      <c r="P8852">
        <v>1113</v>
      </c>
      <c r="Q8852">
        <v>72</v>
      </c>
      <c r="R8852">
        <v>45</v>
      </c>
      <c r="S8852">
        <v>15</v>
      </c>
      <c r="T8852">
        <v>49</v>
      </c>
      <c r="U8852">
        <v>2</v>
      </c>
      <c r="V8852">
        <v>0</v>
      </c>
      <c r="W8852">
        <v>1.1353904417888891E-3</v>
      </c>
      <c r="X8852">
        <v>1.629275950957489</v>
      </c>
      <c r="Y8852">
        <v>0.37815326659999993</v>
      </c>
      <c r="Z8852">
        <v>0.21333480827348891</v>
      </c>
      <c r="AA8852">
        <v>0.28717562339508895</v>
      </c>
      <c r="AB8852">
        <v>0.28463181075883331</v>
      </c>
      <c r="AC8852">
        <v>0.59231017447683343</v>
      </c>
      <c r="AD8852">
        <v>0</v>
      </c>
      <c r="AE8852">
        <v>3.3860170249035222</v>
      </c>
    </row>
    <row r="8853" spans="1:31" x14ac:dyDescent="0.25">
      <c r="A8853">
        <v>1737391</v>
      </c>
      <c r="B8853">
        <v>1</v>
      </c>
      <c r="C8853" t="s">
        <v>81</v>
      </c>
      <c r="D8853" t="s">
        <v>112</v>
      </c>
      <c r="E8853" t="s">
        <v>140</v>
      </c>
      <c r="F8853" t="s">
        <v>25144</v>
      </c>
      <c r="G8853" t="s">
        <v>147</v>
      </c>
      <c r="H8853" t="s">
        <v>143</v>
      </c>
      <c r="I8853" t="s">
        <v>135</v>
      </c>
      <c r="J8853" t="s">
        <v>136</v>
      </c>
      <c r="K8853" t="s">
        <v>137</v>
      </c>
      <c r="L8853" t="s">
        <v>25145</v>
      </c>
      <c r="M8853" t="s">
        <v>25146</v>
      </c>
      <c r="N8853">
        <v>0.64777777700000005</v>
      </c>
      <c r="O8853">
        <v>0</v>
      </c>
      <c r="P8853">
        <v>416</v>
      </c>
      <c r="Q8853">
        <v>0</v>
      </c>
      <c r="R8853">
        <v>41</v>
      </c>
      <c r="S8853">
        <v>5</v>
      </c>
      <c r="T8853">
        <v>56</v>
      </c>
      <c r="U8853">
        <v>2</v>
      </c>
      <c r="V8853">
        <v>1</v>
      </c>
      <c r="W8853">
        <v>0</v>
      </c>
      <c r="X8853">
        <v>89.646293843343216</v>
      </c>
      <c r="Y8853">
        <v>0</v>
      </c>
      <c r="Z8853">
        <v>5.1512251300786831</v>
      </c>
      <c r="AA8853">
        <v>6.7178956430644909</v>
      </c>
      <c r="AB8853">
        <v>10.51404219138173</v>
      </c>
      <c r="AC8853">
        <v>9.4652216010610886</v>
      </c>
      <c r="AD8853">
        <v>1.3068993415410168</v>
      </c>
      <c r="AE8853">
        <v>122.80157775047023</v>
      </c>
    </row>
    <row r="8854" spans="1:31" x14ac:dyDescent="0.25">
      <c r="A8854">
        <v>1737179</v>
      </c>
      <c r="B8854">
        <v>1</v>
      </c>
      <c r="C8854" t="s">
        <v>80</v>
      </c>
      <c r="D8854" t="s">
        <v>94</v>
      </c>
      <c r="E8854" t="s">
        <v>160</v>
      </c>
      <c r="F8854" t="s">
        <v>25147</v>
      </c>
      <c r="G8854" t="s">
        <v>162</v>
      </c>
      <c r="H8854" t="s">
        <v>134</v>
      </c>
      <c r="I8854" t="s">
        <v>135</v>
      </c>
      <c r="J8854" t="s">
        <v>136</v>
      </c>
      <c r="K8854" t="s">
        <v>137</v>
      </c>
      <c r="L8854" t="s">
        <v>25148</v>
      </c>
      <c r="M8854" t="s">
        <v>25149</v>
      </c>
      <c r="N8854">
        <v>4.4227777770000003</v>
      </c>
      <c r="O8854">
        <v>0</v>
      </c>
      <c r="P8854">
        <v>19</v>
      </c>
      <c r="Q8854">
        <v>0</v>
      </c>
      <c r="R8854">
        <v>3</v>
      </c>
      <c r="S8854">
        <v>0</v>
      </c>
      <c r="T8854">
        <v>13</v>
      </c>
      <c r="U8854">
        <v>0</v>
      </c>
      <c r="V8854">
        <v>0</v>
      </c>
      <c r="W8854">
        <v>0</v>
      </c>
      <c r="X8854">
        <v>14.487087314412022</v>
      </c>
      <c r="Y8854">
        <v>0</v>
      </c>
      <c r="Z8854">
        <v>9.8190516401460339</v>
      </c>
      <c r="AA8854">
        <v>0</v>
      </c>
      <c r="AB8854">
        <v>19.268085922645408</v>
      </c>
      <c r="AC8854">
        <v>0</v>
      </c>
      <c r="AD8854">
        <v>0</v>
      </c>
      <c r="AE8854">
        <v>43.574224877203463</v>
      </c>
    </row>
    <row r="8855" spans="1:31" x14ac:dyDescent="0.25">
      <c r="A8855">
        <v>1737371</v>
      </c>
      <c r="B8855">
        <v>1</v>
      </c>
      <c r="C8855" t="s">
        <v>81</v>
      </c>
      <c r="D8855" t="s">
        <v>113</v>
      </c>
      <c r="E8855" t="s">
        <v>160</v>
      </c>
      <c r="F8855" t="s">
        <v>25150</v>
      </c>
      <c r="G8855" t="s">
        <v>162</v>
      </c>
      <c r="H8855" t="s">
        <v>134</v>
      </c>
      <c r="I8855" t="s">
        <v>135</v>
      </c>
      <c r="J8855" t="s">
        <v>136</v>
      </c>
      <c r="K8855" t="s">
        <v>137</v>
      </c>
      <c r="L8855" t="s">
        <v>25151</v>
      </c>
      <c r="M8855" t="s">
        <v>25152</v>
      </c>
      <c r="N8855">
        <v>0.62666666599999998</v>
      </c>
      <c r="O8855">
        <v>0</v>
      </c>
      <c r="P8855">
        <v>9</v>
      </c>
      <c r="Q8855">
        <v>0</v>
      </c>
      <c r="R8855">
        <v>1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1.3973889384175999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1.3973889384175999</v>
      </c>
    </row>
    <row r="8856" spans="1:31" x14ac:dyDescent="0.25">
      <c r="A8856">
        <v>1737202</v>
      </c>
      <c r="B8856">
        <v>1</v>
      </c>
      <c r="C8856" t="s">
        <v>80</v>
      </c>
      <c r="D8856" t="s">
        <v>83</v>
      </c>
      <c r="E8856" t="s">
        <v>131</v>
      </c>
      <c r="F8856" t="s">
        <v>25153</v>
      </c>
      <c r="G8856" t="s">
        <v>133</v>
      </c>
      <c r="H8856" t="s">
        <v>134</v>
      </c>
      <c r="I8856" t="s">
        <v>135</v>
      </c>
      <c r="J8856" t="s">
        <v>136</v>
      </c>
      <c r="K8856" t="s">
        <v>137</v>
      </c>
      <c r="L8856" t="s">
        <v>25154</v>
      </c>
      <c r="M8856" t="s">
        <v>25155</v>
      </c>
      <c r="N8856">
        <v>0.81361111100000005</v>
      </c>
      <c r="O8856">
        <v>0</v>
      </c>
      <c r="P8856">
        <v>2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0.55653483582088337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0.55653483582088337</v>
      </c>
    </row>
    <row r="8857" spans="1:31" x14ac:dyDescent="0.25">
      <c r="A8857">
        <v>1737016</v>
      </c>
      <c r="B8857">
        <v>1</v>
      </c>
      <c r="C8857" t="s">
        <v>81</v>
      </c>
      <c r="D8857" t="s">
        <v>113</v>
      </c>
      <c r="E8857" t="s">
        <v>140</v>
      </c>
      <c r="F8857" t="s">
        <v>25156</v>
      </c>
      <c r="G8857" t="s">
        <v>147</v>
      </c>
      <c r="H8857" t="s">
        <v>143</v>
      </c>
      <c r="I8857" t="s">
        <v>135</v>
      </c>
      <c r="J8857" t="s">
        <v>136</v>
      </c>
      <c r="K8857" t="s">
        <v>137</v>
      </c>
      <c r="L8857" t="s">
        <v>25157</v>
      </c>
      <c r="M8857" t="s">
        <v>25158</v>
      </c>
      <c r="N8857">
        <v>0.80833333299999999</v>
      </c>
      <c r="O8857">
        <v>0</v>
      </c>
      <c r="P8857">
        <v>549</v>
      </c>
      <c r="Q8857">
        <v>0</v>
      </c>
      <c r="R8857">
        <v>18</v>
      </c>
      <c r="S8857">
        <v>0</v>
      </c>
      <c r="T8857">
        <v>19</v>
      </c>
      <c r="U8857">
        <v>0</v>
      </c>
      <c r="V8857">
        <v>0</v>
      </c>
      <c r="W8857">
        <v>0</v>
      </c>
      <c r="X8857">
        <v>30.418109400479505</v>
      </c>
      <c r="Y8857">
        <v>0</v>
      </c>
      <c r="Z8857">
        <v>1.1398253225467476</v>
      </c>
      <c r="AA8857">
        <v>0</v>
      </c>
      <c r="AB8857">
        <v>6.4082103948406246</v>
      </c>
      <c r="AC8857">
        <v>0</v>
      </c>
      <c r="AD8857">
        <v>0</v>
      </c>
      <c r="AE8857">
        <v>37.96614511786688</v>
      </c>
    </row>
    <row r="8858" spans="1:31" x14ac:dyDescent="0.25">
      <c r="A8858">
        <v>1736893</v>
      </c>
      <c r="B8858">
        <v>1</v>
      </c>
      <c r="C8858" t="s">
        <v>81</v>
      </c>
      <c r="D8858" t="s">
        <v>117</v>
      </c>
      <c r="E8858" t="s">
        <v>160</v>
      </c>
      <c r="F8858" t="s">
        <v>22619</v>
      </c>
      <c r="G8858" t="s">
        <v>152</v>
      </c>
      <c r="H8858" t="s">
        <v>134</v>
      </c>
      <c r="I8858" t="s">
        <v>135</v>
      </c>
      <c r="J8858" t="s">
        <v>136</v>
      </c>
      <c r="K8858" t="s">
        <v>153</v>
      </c>
      <c r="L8858" t="s">
        <v>25159</v>
      </c>
      <c r="M8858" t="s">
        <v>25160</v>
      </c>
      <c r="N8858">
        <v>9.7321294439999999</v>
      </c>
      <c r="O8858">
        <v>0</v>
      </c>
      <c r="P8858">
        <v>85</v>
      </c>
      <c r="Q8858">
        <v>0</v>
      </c>
      <c r="R8858">
        <v>0</v>
      </c>
      <c r="S8858">
        <v>0</v>
      </c>
      <c r="T8858">
        <v>3</v>
      </c>
      <c r="U8858">
        <v>0</v>
      </c>
      <c r="V8858">
        <v>0</v>
      </c>
      <c r="W8858">
        <v>0</v>
      </c>
      <c r="X8858">
        <v>52.108862036082421</v>
      </c>
      <c r="Y8858">
        <v>0</v>
      </c>
      <c r="Z8858">
        <v>0</v>
      </c>
      <c r="AA8858">
        <v>0</v>
      </c>
      <c r="AB8858">
        <v>5.9064213362283713</v>
      </c>
      <c r="AC8858">
        <v>0</v>
      </c>
      <c r="AD8858">
        <v>0</v>
      </c>
      <c r="AE8858">
        <v>58.01528337231079</v>
      </c>
    </row>
    <row r="8859" spans="1:31" x14ac:dyDescent="0.25">
      <c r="A8859">
        <v>1737325</v>
      </c>
      <c r="B8859">
        <v>1</v>
      </c>
      <c r="C8859" t="s">
        <v>80</v>
      </c>
      <c r="D8859" t="s">
        <v>105</v>
      </c>
      <c r="E8859" t="s">
        <v>160</v>
      </c>
      <c r="F8859" t="s">
        <v>8819</v>
      </c>
      <c r="G8859" t="s">
        <v>429</v>
      </c>
      <c r="H8859" t="s">
        <v>134</v>
      </c>
      <c r="I8859" t="s">
        <v>135</v>
      </c>
      <c r="J8859" t="s">
        <v>136</v>
      </c>
      <c r="K8859" t="s">
        <v>137</v>
      </c>
      <c r="L8859" t="s">
        <v>25161</v>
      </c>
      <c r="M8859" t="s">
        <v>25162</v>
      </c>
      <c r="N8859">
        <v>1.543055555</v>
      </c>
      <c r="O8859">
        <v>0</v>
      </c>
      <c r="P8859">
        <v>120</v>
      </c>
      <c r="Q8859">
        <v>0</v>
      </c>
      <c r="R8859">
        <v>0</v>
      </c>
      <c r="S8859">
        <v>0</v>
      </c>
      <c r="T8859">
        <v>3</v>
      </c>
      <c r="U8859">
        <v>0</v>
      </c>
      <c r="V8859">
        <v>0</v>
      </c>
      <c r="W8859">
        <v>0</v>
      </c>
      <c r="X8859">
        <v>56.745859542937993</v>
      </c>
      <c r="Y8859">
        <v>0</v>
      </c>
      <c r="Z8859">
        <v>0</v>
      </c>
      <c r="AA8859">
        <v>0</v>
      </c>
      <c r="AB8859">
        <v>11.894177203332852</v>
      </c>
      <c r="AC8859">
        <v>0</v>
      </c>
      <c r="AD8859">
        <v>0</v>
      </c>
      <c r="AE8859">
        <v>68.640036746270852</v>
      </c>
    </row>
    <row r="8860" spans="1:31" x14ac:dyDescent="0.25">
      <c r="A8860">
        <v>1737162</v>
      </c>
      <c r="B8860">
        <v>1</v>
      </c>
      <c r="C8860" t="s">
        <v>81</v>
      </c>
      <c r="D8860" t="s">
        <v>120</v>
      </c>
      <c r="E8860" t="s">
        <v>160</v>
      </c>
      <c r="F8860" t="s">
        <v>25163</v>
      </c>
      <c r="G8860" t="s">
        <v>2913</v>
      </c>
      <c r="H8860" t="s">
        <v>134</v>
      </c>
      <c r="I8860" t="s">
        <v>135</v>
      </c>
      <c r="J8860" t="s">
        <v>136</v>
      </c>
      <c r="K8860" t="s">
        <v>137</v>
      </c>
      <c r="L8860" t="s">
        <v>25164</v>
      </c>
      <c r="M8860" t="s">
        <v>25165</v>
      </c>
      <c r="N8860">
        <v>7.3333333329999997</v>
      </c>
      <c r="O8860">
        <v>0</v>
      </c>
      <c r="P8860">
        <v>42</v>
      </c>
      <c r="Q8860">
        <v>0</v>
      </c>
      <c r="R8860">
        <v>0</v>
      </c>
      <c r="S8860">
        <v>0</v>
      </c>
      <c r="T8860">
        <v>2</v>
      </c>
      <c r="U8860">
        <v>0</v>
      </c>
      <c r="V8860">
        <v>0</v>
      </c>
      <c r="W8860">
        <v>0</v>
      </c>
      <c r="X8860">
        <v>50.379411022548986</v>
      </c>
      <c r="Y8860">
        <v>0</v>
      </c>
      <c r="Z8860">
        <v>0</v>
      </c>
      <c r="AA8860">
        <v>0</v>
      </c>
      <c r="AB8860">
        <v>18.597092239883928</v>
      </c>
      <c r="AC8860">
        <v>0</v>
      </c>
      <c r="AD8860">
        <v>0</v>
      </c>
      <c r="AE8860">
        <v>68.976503262432914</v>
      </c>
    </row>
    <row r="8861" spans="1:31" x14ac:dyDescent="0.25">
      <c r="A8861">
        <v>1736770</v>
      </c>
      <c r="B8861">
        <v>1</v>
      </c>
      <c r="C8861" t="s">
        <v>80</v>
      </c>
      <c r="D8861" t="s">
        <v>104</v>
      </c>
      <c r="E8861" t="s">
        <v>189</v>
      </c>
      <c r="F8861" t="s">
        <v>25166</v>
      </c>
      <c r="G8861" t="s">
        <v>3183</v>
      </c>
      <c r="H8861" t="s">
        <v>143</v>
      </c>
      <c r="I8861" t="s">
        <v>135</v>
      </c>
      <c r="J8861" t="s">
        <v>136</v>
      </c>
      <c r="K8861" t="s">
        <v>137</v>
      </c>
      <c r="L8861" t="s">
        <v>25167</v>
      </c>
      <c r="M8861" t="s">
        <v>25168</v>
      </c>
      <c r="N8861">
        <v>6.2663888879999998</v>
      </c>
      <c r="O8861">
        <v>0</v>
      </c>
      <c r="P8861">
        <v>0</v>
      </c>
      <c r="Q8861">
        <v>1</v>
      </c>
      <c r="R8861">
        <v>0</v>
      </c>
      <c r="S8861">
        <v>2</v>
      </c>
      <c r="T8861">
        <v>0</v>
      </c>
      <c r="U8861">
        <v>3</v>
      </c>
      <c r="V8861">
        <v>0</v>
      </c>
      <c r="W8861">
        <v>0</v>
      </c>
      <c r="X8861">
        <v>0</v>
      </c>
      <c r="Y8861">
        <v>8.7576622334378804</v>
      </c>
      <c r="Z8861">
        <v>0</v>
      </c>
      <c r="AA8861">
        <v>1911.7236775104684</v>
      </c>
      <c r="AB8861">
        <v>0</v>
      </c>
      <c r="AC8861">
        <v>1487.9721567218501</v>
      </c>
      <c r="AD8861">
        <v>0</v>
      </c>
      <c r="AE8861">
        <v>3408.4534964657564</v>
      </c>
    </row>
    <row r="8862" spans="1:31" x14ac:dyDescent="0.25">
      <c r="A8862">
        <v>1737265</v>
      </c>
      <c r="B8862">
        <v>1</v>
      </c>
      <c r="C8862" t="s">
        <v>81</v>
      </c>
      <c r="D8862" t="s">
        <v>118</v>
      </c>
      <c r="E8862" t="s">
        <v>160</v>
      </c>
      <c r="F8862" t="s">
        <v>25169</v>
      </c>
      <c r="G8862" t="s">
        <v>162</v>
      </c>
      <c r="H8862" t="s">
        <v>134</v>
      </c>
      <c r="I8862" t="s">
        <v>135</v>
      </c>
      <c r="J8862" t="s">
        <v>136</v>
      </c>
      <c r="K8862" t="s">
        <v>137</v>
      </c>
      <c r="L8862" t="s">
        <v>25170</v>
      </c>
      <c r="M8862" t="s">
        <v>25171</v>
      </c>
      <c r="N8862">
        <v>1.3319444439999999</v>
      </c>
      <c r="O8862">
        <v>0</v>
      </c>
      <c r="P8862">
        <v>2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0.96153912181635914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0.96153912181635914</v>
      </c>
    </row>
    <row r="8863" spans="1:31" x14ac:dyDescent="0.25">
      <c r="A8863">
        <v>1736976</v>
      </c>
      <c r="B8863">
        <v>1</v>
      </c>
      <c r="C8863" t="s">
        <v>80</v>
      </c>
      <c r="D8863" t="s">
        <v>84</v>
      </c>
      <c r="E8863" t="s">
        <v>131</v>
      </c>
      <c r="F8863" t="s">
        <v>25172</v>
      </c>
      <c r="G8863" t="s">
        <v>238</v>
      </c>
      <c r="H8863" t="s">
        <v>134</v>
      </c>
      <c r="I8863" t="s">
        <v>135</v>
      </c>
      <c r="J8863" t="s">
        <v>136</v>
      </c>
      <c r="K8863" t="s">
        <v>137</v>
      </c>
      <c r="L8863" t="s">
        <v>25173</v>
      </c>
      <c r="M8863" t="s">
        <v>25174</v>
      </c>
      <c r="N8863">
        <v>1.4502777769999999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1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1.0107826892692162</v>
      </c>
      <c r="AC8863">
        <v>0</v>
      </c>
      <c r="AD8863">
        <v>0</v>
      </c>
      <c r="AE8863">
        <v>1.0107826892692162</v>
      </c>
    </row>
    <row r="8864" spans="1:31" x14ac:dyDescent="0.25">
      <c r="A8864">
        <v>1736953</v>
      </c>
      <c r="B8864">
        <v>1</v>
      </c>
      <c r="C8864" t="s">
        <v>80</v>
      </c>
      <c r="D8864" t="s">
        <v>88</v>
      </c>
      <c r="E8864" t="s">
        <v>171</v>
      </c>
      <c r="F8864" t="s">
        <v>3608</v>
      </c>
      <c r="G8864" t="s">
        <v>147</v>
      </c>
      <c r="H8864" t="s">
        <v>143</v>
      </c>
      <c r="I8864" t="s">
        <v>135</v>
      </c>
      <c r="J8864" t="s">
        <v>136</v>
      </c>
      <c r="K8864" t="s">
        <v>137</v>
      </c>
      <c r="L8864" t="s">
        <v>25175</v>
      </c>
      <c r="M8864" t="s">
        <v>25176</v>
      </c>
      <c r="N8864">
        <v>0.73</v>
      </c>
      <c r="O8864">
        <v>1</v>
      </c>
      <c r="P8864">
        <v>473</v>
      </c>
      <c r="Q8864">
        <v>1</v>
      </c>
      <c r="R8864">
        <v>0</v>
      </c>
      <c r="S8864">
        <v>8</v>
      </c>
      <c r="T8864">
        <v>90</v>
      </c>
      <c r="U8864">
        <v>2</v>
      </c>
      <c r="V8864">
        <v>3</v>
      </c>
      <c r="W8864">
        <v>6.8499506950046385</v>
      </c>
      <c r="X8864">
        <v>131.25541388825346</v>
      </c>
      <c r="Y8864">
        <v>0</v>
      </c>
      <c r="Z8864">
        <v>0</v>
      </c>
      <c r="AA8864">
        <v>74.858992235266527</v>
      </c>
      <c r="AB8864">
        <v>107.24417670245563</v>
      </c>
      <c r="AC8864">
        <v>16.829263478168254</v>
      </c>
      <c r="AD8864">
        <v>19.68467784605755</v>
      </c>
      <c r="AE8864">
        <v>356.72247484520602</v>
      </c>
    </row>
    <row r="8865" spans="1:31" x14ac:dyDescent="0.25">
      <c r="A8865">
        <v>1736910</v>
      </c>
      <c r="B8865">
        <v>1</v>
      </c>
      <c r="C8865" t="s">
        <v>80</v>
      </c>
      <c r="D8865" t="s">
        <v>95</v>
      </c>
      <c r="E8865" t="s">
        <v>160</v>
      </c>
      <c r="F8865" t="s">
        <v>25177</v>
      </c>
      <c r="G8865" t="s">
        <v>796</v>
      </c>
      <c r="H8865" t="s">
        <v>134</v>
      </c>
      <c r="I8865" t="s">
        <v>135</v>
      </c>
      <c r="J8865" t="s">
        <v>136</v>
      </c>
      <c r="K8865" t="s">
        <v>137</v>
      </c>
      <c r="L8865" t="s">
        <v>25178</v>
      </c>
      <c r="M8865" t="s">
        <v>25179</v>
      </c>
      <c r="N8865">
        <v>1.7008333330000001</v>
      </c>
      <c r="O8865">
        <v>0</v>
      </c>
      <c r="P8865">
        <v>10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5.1926269706164545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5.1926269706164545</v>
      </c>
    </row>
    <row r="8866" spans="1:31" x14ac:dyDescent="0.25">
      <c r="A8866">
        <v>1737331</v>
      </c>
      <c r="B8866">
        <v>1</v>
      </c>
      <c r="C8866" t="s">
        <v>80</v>
      </c>
      <c r="D8866" t="s">
        <v>99</v>
      </c>
      <c r="E8866" t="s">
        <v>131</v>
      </c>
      <c r="F8866" t="s">
        <v>25180</v>
      </c>
      <c r="G8866" t="s">
        <v>133</v>
      </c>
      <c r="H8866" t="s">
        <v>134</v>
      </c>
      <c r="I8866" t="s">
        <v>135</v>
      </c>
      <c r="J8866" t="s">
        <v>136</v>
      </c>
      <c r="K8866" t="s">
        <v>137</v>
      </c>
      <c r="L8866" t="s">
        <v>25181</v>
      </c>
      <c r="M8866" t="s">
        <v>25182</v>
      </c>
      <c r="N8866">
        <v>0.63249999999999995</v>
      </c>
      <c r="O8866">
        <v>0</v>
      </c>
      <c r="P8866">
        <v>1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4.7492612629440004E-2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4.7492612629440004E-2</v>
      </c>
    </row>
    <row r="8867" spans="1:31" x14ac:dyDescent="0.25">
      <c r="A8867">
        <v>1736933</v>
      </c>
      <c r="B8867">
        <v>1</v>
      </c>
      <c r="C8867" t="s">
        <v>81</v>
      </c>
      <c r="D8867" t="s">
        <v>128</v>
      </c>
      <c r="E8867" t="s">
        <v>160</v>
      </c>
      <c r="F8867" t="s">
        <v>25183</v>
      </c>
      <c r="G8867" t="s">
        <v>429</v>
      </c>
      <c r="H8867" t="s">
        <v>134</v>
      </c>
      <c r="I8867" t="s">
        <v>135</v>
      </c>
      <c r="J8867" t="s">
        <v>136</v>
      </c>
      <c r="K8867" t="s">
        <v>137</v>
      </c>
      <c r="L8867" t="s">
        <v>25184</v>
      </c>
      <c r="M8867" t="s">
        <v>25185</v>
      </c>
      <c r="N8867">
        <v>2.1788888879999999</v>
      </c>
      <c r="O8867">
        <v>0</v>
      </c>
      <c r="P8867">
        <v>64</v>
      </c>
      <c r="Q8867">
        <v>0</v>
      </c>
      <c r="R8867">
        <v>0</v>
      </c>
      <c r="S8867">
        <v>0</v>
      </c>
      <c r="T8867">
        <v>1</v>
      </c>
      <c r="U8867">
        <v>0</v>
      </c>
      <c r="V8867">
        <v>0</v>
      </c>
      <c r="W8867">
        <v>0</v>
      </c>
      <c r="X8867">
        <v>14.329648248231592</v>
      </c>
      <c r="Y8867">
        <v>0</v>
      </c>
      <c r="Z8867">
        <v>0</v>
      </c>
      <c r="AA8867">
        <v>0</v>
      </c>
      <c r="AB8867">
        <v>0.3976083292054084</v>
      </c>
      <c r="AC8867">
        <v>0</v>
      </c>
      <c r="AD8867">
        <v>0</v>
      </c>
      <c r="AE8867">
        <v>14.727256577437</v>
      </c>
    </row>
    <row r="8868" spans="1:31" x14ac:dyDescent="0.25">
      <c r="A8868">
        <v>1737308</v>
      </c>
      <c r="B8868">
        <v>1</v>
      </c>
      <c r="C8868" t="s">
        <v>80</v>
      </c>
      <c r="D8868" t="s">
        <v>94</v>
      </c>
      <c r="E8868" t="s">
        <v>150</v>
      </c>
      <c r="F8868" t="s">
        <v>17975</v>
      </c>
      <c r="G8868" t="s">
        <v>186</v>
      </c>
      <c r="H8868" t="s">
        <v>134</v>
      </c>
      <c r="I8868" t="s">
        <v>135</v>
      </c>
      <c r="J8868" t="s">
        <v>136</v>
      </c>
      <c r="K8868" t="s">
        <v>137</v>
      </c>
      <c r="L8868" t="s">
        <v>25186</v>
      </c>
      <c r="M8868" t="s">
        <v>25187</v>
      </c>
      <c r="N8868">
        <v>1.5041666659999999</v>
      </c>
      <c r="O8868">
        <v>0</v>
      </c>
      <c r="P8868">
        <v>96</v>
      </c>
      <c r="Q8868">
        <v>0</v>
      </c>
      <c r="R8868">
        <v>6</v>
      </c>
      <c r="S8868">
        <v>0</v>
      </c>
      <c r="T8868">
        <v>10</v>
      </c>
      <c r="U8868">
        <v>0</v>
      </c>
      <c r="V8868">
        <v>0</v>
      </c>
      <c r="W8868">
        <v>0</v>
      </c>
      <c r="X8868">
        <v>36.678391151319282</v>
      </c>
      <c r="Y8868">
        <v>0</v>
      </c>
      <c r="Z8868">
        <v>2.9236491339895512</v>
      </c>
      <c r="AA8868">
        <v>0</v>
      </c>
      <c r="AB8868">
        <v>7.3986396655295685</v>
      </c>
      <c r="AC8868">
        <v>0</v>
      </c>
      <c r="AD8868">
        <v>0</v>
      </c>
      <c r="AE8868">
        <v>47.000679950838403</v>
      </c>
    </row>
    <row r="8869" spans="1:31" x14ac:dyDescent="0.25">
      <c r="A8869">
        <v>1737245</v>
      </c>
      <c r="B8869">
        <v>1</v>
      </c>
      <c r="C8869" t="s">
        <v>80</v>
      </c>
      <c r="D8869" t="s">
        <v>107</v>
      </c>
      <c r="E8869" t="s">
        <v>140</v>
      </c>
      <c r="F8869" t="s">
        <v>22430</v>
      </c>
      <c r="G8869" t="s">
        <v>147</v>
      </c>
      <c r="H8869" t="s">
        <v>143</v>
      </c>
      <c r="I8869" t="s">
        <v>135</v>
      </c>
      <c r="J8869" t="s">
        <v>136</v>
      </c>
      <c r="K8869" t="s">
        <v>137</v>
      </c>
      <c r="L8869" t="s">
        <v>25188</v>
      </c>
      <c r="M8869" t="s">
        <v>25189</v>
      </c>
      <c r="N8869">
        <v>0.45166666599999999</v>
      </c>
      <c r="O8869">
        <v>18</v>
      </c>
      <c r="P8869">
        <v>8379</v>
      </c>
      <c r="Q8869">
        <v>20</v>
      </c>
      <c r="R8869">
        <v>83</v>
      </c>
      <c r="S8869">
        <v>29</v>
      </c>
      <c r="T8869">
        <v>390</v>
      </c>
      <c r="U8869">
        <v>0</v>
      </c>
      <c r="V8869">
        <v>10</v>
      </c>
      <c r="W8869">
        <v>39.824982191605081</v>
      </c>
      <c r="X8869">
        <v>393.54641753264497</v>
      </c>
      <c r="Y8869">
        <v>10.650602380518029</v>
      </c>
      <c r="Z8869">
        <v>17.824296157564802</v>
      </c>
      <c r="AA8869">
        <v>190.75581629092198</v>
      </c>
      <c r="AB8869">
        <v>131.40928786050171</v>
      </c>
      <c r="AC8869">
        <v>0</v>
      </c>
      <c r="AD8869">
        <v>5.2495342008543862</v>
      </c>
      <c r="AE8869">
        <v>789.26093661461096</v>
      </c>
    </row>
    <row r="8870" spans="1:31" x14ac:dyDescent="0.25">
      <c r="A8870">
        <v>1736996</v>
      </c>
      <c r="B8870">
        <v>1</v>
      </c>
      <c r="C8870" t="s">
        <v>80</v>
      </c>
      <c r="D8870" t="s">
        <v>97</v>
      </c>
      <c r="E8870" t="s">
        <v>131</v>
      </c>
      <c r="F8870" t="s">
        <v>25190</v>
      </c>
      <c r="G8870" t="s">
        <v>157</v>
      </c>
      <c r="H8870" t="s">
        <v>134</v>
      </c>
      <c r="I8870" t="s">
        <v>135</v>
      </c>
      <c r="J8870" t="s">
        <v>136</v>
      </c>
      <c r="K8870" t="s">
        <v>137</v>
      </c>
      <c r="L8870" t="s">
        <v>25191</v>
      </c>
      <c r="M8870" t="s">
        <v>25192</v>
      </c>
      <c r="N8870">
        <v>6.170555555</v>
      </c>
      <c r="O8870">
        <v>0</v>
      </c>
      <c r="P8870">
        <v>2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9.2976051103037705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9.2976051103037705</v>
      </c>
    </row>
    <row r="8871" spans="1:31" x14ac:dyDescent="0.25">
      <c r="A8871">
        <v>1737388</v>
      </c>
      <c r="B8871">
        <v>1</v>
      </c>
      <c r="C8871" t="s">
        <v>81</v>
      </c>
      <c r="D8871" t="s">
        <v>112</v>
      </c>
      <c r="E8871" t="s">
        <v>131</v>
      </c>
      <c r="F8871" t="s">
        <v>25193</v>
      </c>
      <c r="G8871" t="s">
        <v>133</v>
      </c>
      <c r="H8871" t="s">
        <v>134</v>
      </c>
      <c r="I8871" t="s">
        <v>135</v>
      </c>
      <c r="J8871" t="s">
        <v>136</v>
      </c>
      <c r="K8871" t="s">
        <v>137</v>
      </c>
      <c r="L8871" t="s">
        <v>25194</v>
      </c>
      <c r="M8871" t="s">
        <v>25195</v>
      </c>
      <c r="N8871">
        <v>2.0508333329999999</v>
      </c>
      <c r="O8871">
        <v>0</v>
      </c>
      <c r="P8871">
        <v>1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0.19941575324665556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0.19941575324665556</v>
      </c>
    </row>
    <row r="8872" spans="1:31" x14ac:dyDescent="0.25">
      <c r="A8872">
        <v>1737351</v>
      </c>
      <c r="B8872">
        <v>1</v>
      </c>
      <c r="C8872" t="s">
        <v>80</v>
      </c>
      <c r="D8872" t="s">
        <v>108</v>
      </c>
      <c r="E8872" t="s">
        <v>160</v>
      </c>
      <c r="F8872" t="s">
        <v>25196</v>
      </c>
      <c r="G8872" t="s">
        <v>1006</v>
      </c>
      <c r="H8872" t="s">
        <v>134</v>
      </c>
      <c r="I8872" t="s">
        <v>135</v>
      </c>
      <c r="J8872" t="s">
        <v>136</v>
      </c>
      <c r="K8872" t="s">
        <v>137</v>
      </c>
      <c r="L8872" t="s">
        <v>25197</v>
      </c>
      <c r="M8872" t="s">
        <v>25198</v>
      </c>
      <c r="N8872">
        <v>4.0161111109999998</v>
      </c>
      <c r="O8872">
        <v>0</v>
      </c>
      <c r="P8872">
        <v>14</v>
      </c>
      <c r="Q8872">
        <v>0</v>
      </c>
      <c r="R8872">
        <v>1</v>
      </c>
      <c r="S8872">
        <v>0</v>
      </c>
      <c r="T8872">
        <v>1</v>
      </c>
      <c r="U8872">
        <v>0</v>
      </c>
      <c r="V8872">
        <v>0</v>
      </c>
      <c r="W8872">
        <v>0</v>
      </c>
      <c r="X8872">
        <v>4.5060202791119117</v>
      </c>
      <c r="Y8872">
        <v>0</v>
      </c>
      <c r="Z8872">
        <v>8.1722766963615565E-2</v>
      </c>
      <c r="AA8872">
        <v>0</v>
      </c>
      <c r="AB8872">
        <v>0.1813328909181075</v>
      </c>
      <c r="AC8872">
        <v>0</v>
      </c>
      <c r="AD8872">
        <v>0</v>
      </c>
      <c r="AE8872">
        <v>4.7690759369936346</v>
      </c>
    </row>
    <row r="8873" spans="1:31" x14ac:dyDescent="0.25">
      <c r="A8873">
        <v>1736890</v>
      </c>
      <c r="B8873">
        <v>1</v>
      </c>
      <c r="C8873" t="s">
        <v>80</v>
      </c>
      <c r="D8873" t="s">
        <v>110</v>
      </c>
      <c r="E8873" t="s">
        <v>131</v>
      </c>
      <c r="F8873" t="s">
        <v>25199</v>
      </c>
      <c r="G8873" t="s">
        <v>133</v>
      </c>
      <c r="H8873" t="s">
        <v>134</v>
      </c>
      <c r="I8873" t="s">
        <v>135</v>
      </c>
      <c r="J8873" t="s">
        <v>136</v>
      </c>
      <c r="K8873" t="s">
        <v>137</v>
      </c>
      <c r="L8873" t="s">
        <v>25200</v>
      </c>
      <c r="M8873" t="s">
        <v>25201</v>
      </c>
      <c r="N8873">
        <v>1.132777777</v>
      </c>
      <c r="O8873">
        <v>0</v>
      </c>
      <c r="P8873">
        <v>2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0.77318522302363069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0.77318522302363069</v>
      </c>
    </row>
    <row r="8874" spans="1:31" x14ac:dyDescent="0.25">
      <c r="A8874">
        <v>1737139</v>
      </c>
      <c r="B8874">
        <v>1</v>
      </c>
      <c r="C8874" t="s">
        <v>80</v>
      </c>
      <c r="D8874" t="s">
        <v>83</v>
      </c>
      <c r="E8874" t="s">
        <v>160</v>
      </c>
      <c r="F8874" t="s">
        <v>25202</v>
      </c>
      <c r="G8874" t="s">
        <v>162</v>
      </c>
      <c r="H8874" t="s">
        <v>134</v>
      </c>
      <c r="I8874" t="s">
        <v>135</v>
      </c>
      <c r="J8874" t="s">
        <v>136</v>
      </c>
      <c r="K8874" t="s">
        <v>137</v>
      </c>
      <c r="L8874" t="s">
        <v>25203</v>
      </c>
      <c r="M8874" t="s">
        <v>25204</v>
      </c>
      <c r="N8874">
        <v>1.095277777</v>
      </c>
      <c r="O8874">
        <v>0</v>
      </c>
      <c r="P8874">
        <v>148</v>
      </c>
      <c r="Q8874">
        <v>0</v>
      </c>
      <c r="R8874">
        <v>0</v>
      </c>
      <c r="S8874">
        <v>0</v>
      </c>
      <c r="T8874">
        <v>13</v>
      </c>
      <c r="U8874">
        <v>0</v>
      </c>
      <c r="V8874">
        <v>0</v>
      </c>
      <c r="W8874">
        <v>0</v>
      </c>
      <c r="X8874">
        <v>52.388917754061033</v>
      </c>
      <c r="Y8874">
        <v>0</v>
      </c>
      <c r="Z8874">
        <v>0</v>
      </c>
      <c r="AA8874">
        <v>0</v>
      </c>
      <c r="AB8874">
        <v>8.056776480470937</v>
      </c>
      <c r="AC8874">
        <v>0</v>
      </c>
      <c r="AD8874">
        <v>0</v>
      </c>
      <c r="AE8874">
        <v>60.44569423453197</v>
      </c>
    </row>
    <row r="8875" spans="1:31" x14ac:dyDescent="0.25">
      <c r="A8875">
        <v>1737102</v>
      </c>
      <c r="B8875">
        <v>1</v>
      </c>
      <c r="C8875" t="s">
        <v>80</v>
      </c>
      <c r="D8875" t="s">
        <v>105</v>
      </c>
      <c r="E8875" t="s">
        <v>160</v>
      </c>
      <c r="F8875" t="s">
        <v>25205</v>
      </c>
      <c r="G8875" t="s">
        <v>1898</v>
      </c>
      <c r="H8875" t="s">
        <v>134</v>
      </c>
      <c r="I8875" t="s">
        <v>135</v>
      </c>
      <c r="J8875" t="s">
        <v>136</v>
      </c>
      <c r="K8875" t="s">
        <v>137</v>
      </c>
      <c r="L8875" t="s">
        <v>25206</v>
      </c>
      <c r="M8875" t="s">
        <v>25207</v>
      </c>
      <c r="N8875">
        <v>0.84388888799999995</v>
      </c>
      <c r="O8875">
        <v>0</v>
      </c>
      <c r="P8875">
        <v>64</v>
      </c>
      <c r="Q8875">
        <v>0</v>
      </c>
      <c r="R8875">
        <v>0</v>
      </c>
      <c r="S8875">
        <v>0</v>
      </c>
      <c r="T8875">
        <v>2</v>
      </c>
      <c r="U8875">
        <v>0</v>
      </c>
      <c r="V8875">
        <v>0</v>
      </c>
      <c r="W8875">
        <v>0</v>
      </c>
      <c r="X8875">
        <v>10.527121052131045</v>
      </c>
      <c r="Y8875">
        <v>0</v>
      </c>
      <c r="Z8875">
        <v>0</v>
      </c>
      <c r="AA8875">
        <v>0</v>
      </c>
      <c r="AB8875">
        <v>0.78514569984279015</v>
      </c>
      <c r="AC8875">
        <v>0</v>
      </c>
      <c r="AD8875">
        <v>0</v>
      </c>
      <c r="AE8875">
        <v>11.312266751973835</v>
      </c>
    </row>
    <row r="8876" spans="1:31" x14ac:dyDescent="0.25">
      <c r="A8876">
        <v>1737096</v>
      </c>
      <c r="B8876">
        <v>1</v>
      </c>
      <c r="C8876" t="s">
        <v>80</v>
      </c>
      <c r="D8876" t="s">
        <v>88</v>
      </c>
      <c r="E8876" t="s">
        <v>131</v>
      </c>
      <c r="F8876" t="s">
        <v>25208</v>
      </c>
      <c r="G8876" t="s">
        <v>242</v>
      </c>
      <c r="H8876" t="s">
        <v>134</v>
      </c>
      <c r="I8876" t="s">
        <v>135</v>
      </c>
      <c r="J8876" t="s">
        <v>136</v>
      </c>
      <c r="K8876" t="s">
        <v>137</v>
      </c>
      <c r="L8876" t="s">
        <v>25209</v>
      </c>
      <c r="M8876" t="s">
        <v>25210</v>
      </c>
      <c r="N8876">
        <v>7.8772222220000003</v>
      </c>
      <c r="O8876">
        <v>0</v>
      </c>
      <c r="P8876">
        <v>2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3.7007270878206375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3.7007270878206375</v>
      </c>
    </row>
    <row r="8877" spans="1:31" x14ac:dyDescent="0.25">
      <c r="A8877">
        <v>1737145</v>
      </c>
      <c r="B8877">
        <v>1</v>
      </c>
      <c r="C8877" t="s">
        <v>81</v>
      </c>
      <c r="D8877" t="s">
        <v>121</v>
      </c>
      <c r="E8877" t="s">
        <v>150</v>
      </c>
      <c r="F8877" t="s">
        <v>25211</v>
      </c>
      <c r="G8877" t="s">
        <v>186</v>
      </c>
      <c r="H8877" t="s">
        <v>134</v>
      </c>
      <c r="I8877" t="s">
        <v>135</v>
      </c>
      <c r="J8877" t="s">
        <v>136</v>
      </c>
      <c r="K8877" t="s">
        <v>137</v>
      </c>
      <c r="L8877" t="s">
        <v>25212</v>
      </c>
      <c r="M8877" t="s">
        <v>25213</v>
      </c>
      <c r="N8877">
        <v>1.3702777770000001</v>
      </c>
      <c r="O8877">
        <v>0</v>
      </c>
      <c r="P8877">
        <v>54</v>
      </c>
      <c r="Q8877">
        <v>0</v>
      </c>
      <c r="R8877">
        <v>2</v>
      </c>
      <c r="S8877">
        <v>0</v>
      </c>
      <c r="T8877">
        <v>1</v>
      </c>
      <c r="U8877">
        <v>0</v>
      </c>
      <c r="V8877">
        <v>0</v>
      </c>
      <c r="W8877">
        <v>0</v>
      </c>
      <c r="X8877">
        <v>9.7100563346508295</v>
      </c>
      <c r="Y8877">
        <v>0</v>
      </c>
      <c r="Z8877">
        <v>7.0508325668849989E-3</v>
      </c>
      <c r="AA8877">
        <v>0</v>
      </c>
      <c r="AB8877">
        <v>9.984631210611666E-3</v>
      </c>
      <c r="AC8877">
        <v>0</v>
      </c>
      <c r="AD8877">
        <v>0</v>
      </c>
      <c r="AE8877">
        <v>9.7270917984283258</v>
      </c>
    </row>
    <row r="8878" spans="1:31" x14ac:dyDescent="0.25">
      <c r="A8878">
        <v>1709975</v>
      </c>
      <c r="B8878">
        <v>1</v>
      </c>
      <c r="C8878" t="s">
        <v>80</v>
      </c>
      <c r="D8878" t="s">
        <v>98</v>
      </c>
      <c r="E8878" t="s">
        <v>150</v>
      </c>
      <c r="F8878" t="s">
        <v>25214</v>
      </c>
      <c r="G8878" t="s">
        <v>152</v>
      </c>
      <c r="H8878" t="s">
        <v>134</v>
      </c>
      <c r="I8878" t="s">
        <v>135</v>
      </c>
      <c r="J8878" t="s">
        <v>136</v>
      </c>
      <c r="K8878" t="s">
        <v>153</v>
      </c>
      <c r="L8878" t="s">
        <v>25215</v>
      </c>
      <c r="M8878" t="s">
        <v>25216</v>
      </c>
      <c r="N8878">
        <v>7.9590888880000001</v>
      </c>
      <c r="O8878">
        <v>0</v>
      </c>
      <c r="P8878">
        <v>278</v>
      </c>
      <c r="Q8878">
        <v>0</v>
      </c>
      <c r="R8878">
        <v>1</v>
      </c>
      <c r="S8878">
        <v>0</v>
      </c>
      <c r="T8878">
        <v>17</v>
      </c>
      <c r="U8878">
        <v>0</v>
      </c>
      <c r="V8878">
        <v>0</v>
      </c>
      <c r="W8878">
        <v>0</v>
      </c>
      <c r="X8878">
        <v>521.36181494339723</v>
      </c>
      <c r="Y8878">
        <v>0</v>
      </c>
      <c r="Z8878">
        <v>1.4133354683200001E-2</v>
      </c>
      <c r="AA8878">
        <v>0</v>
      </c>
      <c r="AB8878">
        <v>65.438986818244516</v>
      </c>
      <c r="AC8878">
        <v>0</v>
      </c>
      <c r="AD8878">
        <v>0</v>
      </c>
      <c r="AE8878">
        <v>586.81493511632493</v>
      </c>
    </row>
    <row r="8879" spans="1:31" x14ac:dyDescent="0.25">
      <c r="A8879">
        <v>1713809</v>
      </c>
      <c r="B8879">
        <v>1</v>
      </c>
      <c r="C8879" t="s">
        <v>80</v>
      </c>
      <c r="D8879" t="s">
        <v>98</v>
      </c>
      <c r="E8879" t="s">
        <v>171</v>
      </c>
      <c r="F8879" t="s">
        <v>25217</v>
      </c>
      <c r="G8879" t="s">
        <v>152</v>
      </c>
      <c r="H8879" t="s">
        <v>143</v>
      </c>
      <c r="I8879" t="s">
        <v>135</v>
      </c>
      <c r="J8879" t="s">
        <v>136</v>
      </c>
      <c r="K8879" t="s">
        <v>153</v>
      </c>
      <c r="L8879" t="s">
        <v>25218</v>
      </c>
      <c r="M8879" t="s">
        <v>25219</v>
      </c>
      <c r="N8879">
        <v>1.0738888879999999</v>
      </c>
      <c r="O8879">
        <v>0</v>
      </c>
      <c r="P8879">
        <v>279</v>
      </c>
      <c r="Q8879">
        <v>0</v>
      </c>
      <c r="R8879">
        <v>1</v>
      </c>
      <c r="S8879">
        <v>0</v>
      </c>
      <c r="T8879">
        <v>18</v>
      </c>
      <c r="U8879">
        <v>0</v>
      </c>
      <c r="V8879">
        <v>0</v>
      </c>
      <c r="W8879">
        <v>0</v>
      </c>
      <c r="X8879">
        <v>75.88192845330272</v>
      </c>
      <c r="Y8879">
        <v>0</v>
      </c>
      <c r="Z8879">
        <v>1.8806149371733334E-3</v>
      </c>
      <c r="AA8879">
        <v>0</v>
      </c>
      <c r="AB8879">
        <v>11.428011491412336</v>
      </c>
      <c r="AC8879">
        <v>0</v>
      </c>
      <c r="AD8879">
        <v>0</v>
      </c>
      <c r="AE8879">
        <v>87.311820559652233</v>
      </c>
    </row>
    <row r="8880" spans="1:31" x14ac:dyDescent="0.25">
      <c r="A8880">
        <v>1713873</v>
      </c>
      <c r="B8880">
        <v>1</v>
      </c>
      <c r="C8880" t="s">
        <v>80</v>
      </c>
      <c r="D8880" t="s">
        <v>98</v>
      </c>
      <c r="E8880" t="s">
        <v>150</v>
      </c>
      <c r="F8880" t="s">
        <v>25214</v>
      </c>
      <c r="G8880" t="s">
        <v>152</v>
      </c>
      <c r="H8880" t="s">
        <v>134</v>
      </c>
      <c r="I8880" t="s">
        <v>135</v>
      </c>
      <c r="J8880" t="s">
        <v>136</v>
      </c>
      <c r="K8880" t="s">
        <v>153</v>
      </c>
      <c r="L8880" t="s">
        <v>25220</v>
      </c>
      <c r="M8880" t="s">
        <v>25221</v>
      </c>
      <c r="N8880">
        <v>7.6</v>
      </c>
      <c r="O8880">
        <v>0</v>
      </c>
      <c r="P8880">
        <v>279</v>
      </c>
      <c r="Q8880">
        <v>0</v>
      </c>
      <c r="R8880">
        <v>1</v>
      </c>
      <c r="S8880">
        <v>0</v>
      </c>
      <c r="T8880">
        <v>18</v>
      </c>
      <c r="U8880">
        <v>0</v>
      </c>
      <c r="V8880">
        <v>0</v>
      </c>
      <c r="W8880">
        <v>0</v>
      </c>
      <c r="X8880">
        <v>494.54121248830296</v>
      </c>
      <c r="Y8880">
        <v>0</v>
      </c>
      <c r="Z8880">
        <v>1.3524572467200001E-2</v>
      </c>
      <c r="AA8880">
        <v>0</v>
      </c>
      <c r="AB8880">
        <v>72.432570305802514</v>
      </c>
      <c r="AC8880">
        <v>0</v>
      </c>
      <c r="AD8880">
        <v>0</v>
      </c>
      <c r="AE8880">
        <v>566.98730736657262</v>
      </c>
    </row>
    <row r="8881" spans="1:31" x14ac:dyDescent="0.25">
      <c r="A8881">
        <v>1714280</v>
      </c>
      <c r="B8881">
        <v>1</v>
      </c>
      <c r="C8881" t="s">
        <v>80</v>
      </c>
      <c r="D8881" t="s">
        <v>98</v>
      </c>
      <c r="E8881" t="s">
        <v>171</v>
      </c>
      <c r="F8881" t="s">
        <v>9300</v>
      </c>
      <c r="G8881" t="s">
        <v>152</v>
      </c>
      <c r="H8881" t="s">
        <v>143</v>
      </c>
      <c r="I8881" t="s">
        <v>135</v>
      </c>
      <c r="J8881" t="s">
        <v>136</v>
      </c>
      <c r="K8881" t="s">
        <v>153</v>
      </c>
      <c r="L8881" t="s">
        <v>25222</v>
      </c>
      <c r="M8881" t="s">
        <v>25223</v>
      </c>
      <c r="N8881">
        <v>5.750555555</v>
      </c>
      <c r="O8881">
        <v>0</v>
      </c>
      <c r="P8881">
        <v>316</v>
      </c>
      <c r="Q8881">
        <v>0</v>
      </c>
      <c r="R8881">
        <v>1</v>
      </c>
      <c r="S8881">
        <v>0</v>
      </c>
      <c r="T8881">
        <v>32</v>
      </c>
      <c r="U8881">
        <v>0</v>
      </c>
      <c r="V8881">
        <v>0</v>
      </c>
      <c r="W8881">
        <v>0</v>
      </c>
      <c r="X8881">
        <v>434.79232351714603</v>
      </c>
      <c r="Y8881">
        <v>0</v>
      </c>
      <c r="Z8881">
        <v>9.8391948114133349E-3</v>
      </c>
      <c r="AA8881">
        <v>0</v>
      </c>
      <c r="AB8881">
        <v>201.10144422226594</v>
      </c>
      <c r="AC8881">
        <v>0</v>
      </c>
      <c r="AD8881">
        <v>0</v>
      </c>
      <c r="AE8881">
        <v>635.90360693422338</v>
      </c>
    </row>
    <row r="8882" spans="1:31" x14ac:dyDescent="0.25">
      <c r="A8882">
        <v>1716544</v>
      </c>
      <c r="B8882">
        <v>1</v>
      </c>
      <c r="C8882" t="s">
        <v>80</v>
      </c>
      <c r="D8882" t="s">
        <v>97</v>
      </c>
      <c r="E8882" t="s">
        <v>140</v>
      </c>
      <c r="F8882" t="s">
        <v>25224</v>
      </c>
      <c r="G8882" t="s">
        <v>152</v>
      </c>
      <c r="H8882" t="s">
        <v>143</v>
      </c>
      <c r="I8882" t="s">
        <v>135</v>
      </c>
      <c r="J8882" t="s">
        <v>136</v>
      </c>
      <c r="K8882" t="s">
        <v>153</v>
      </c>
      <c r="L8882" t="s">
        <v>25225</v>
      </c>
      <c r="M8882" t="s">
        <v>25226</v>
      </c>
      <c r="N8882">
        <v>4.5008333330000001</v>
      </c>
      <c r="O8882">
        <v>11</v>
      </c>
      <c r="P8882">
        <v>12216</v>
      </c>
      <c r="Q8882">
        <v>30</v>
      </c>
      <c r="R8882">
        <v>762</v>
      </c>
      <c r="S8882">
        <v>61</v>
      </c>
      <c r="T8882">
        <v>1373</v>
      </c>
      <c r="U8882">
        <v>2</v>
      </c>
      <c r="V8882">
        <v>7</v>
      </c>
      <c r="W8882">
        <v>1054.0393153984428</v>
      </c>
      <c r="X8882">
        <v>17884.24756890897</v>
      </c>
      <c r="Y8882">
        <v>284.49741629942599</v>
      </c>
      <c r="Z8882">
        <v>1032.5041994951046</v>
      </c>
      <c r="AA8882">
        <v>1788.9341389109293</v>
      </c>
      <c r="AB8882">
        <v>4783.5263454007973</v>
      </c>
      <c r="AC8882">
        <v>176.0648942398528</v>
      </c>
      <c r="AD8882">
        <v>37.347140642562962</v>
      </c>
      <c r="AE8882">
        <v>27041.161019296087</v>
      </c>
    </row>
    <row r="8883" spans="1:31" x14ac:dyDescent="0.25">
      <c r="A8883">
        <v>1716671</v>
      </c>
      <c r="B8883">
        <v>1</v>
      </c>
      <c r="C8883" t="s">
        <v>80</v>
      </c>
      <c r="D8883" t="s">
        <v>92</v>
      </c>
      <c r="E8883" t="s">
        <v>140</v>
      </c>
      <c r="F8883" t="s">
        <v>25227</v>
      </c>
      <c r="G8883" t="s">
        <v>316</v>
      </c>
      <c r="H8883" t="s">
        <v>143</v>
      </c>
      <c r="I8883" t="s">
        <v>455</v>
      </c>
      <c r="J8883" t="s">
        <v>136</v>
      </c>
      <c r="K8883" t="s">
        <v>153</v>
      </c>
      <c r="L8883" t="s">
        <v>25228</v>
      </c>
      <c r="M8883" t="s">
        <v>25229</v>
      </c>
      <c r="N8883">
        <v>3.3333333E-2</v>
      </c>
      <c r="O8883">
        <v>11</v>
      </c>
      <c r="P8883">
        <v>6769</v>
      </c>
      <c r="Q8883">
        <v>28</v>
      </c>
      <c r="R8883">
        <v>537</v>
      </c>
      <c r="S8883">
        <v>52</v>
      </c>
      <c r="T8883">
        <v>502</v>
      </c>
      <c r="U8883">
        <v>2</v>
      </c>
      <c r="V8883">
        <v>5</v>
      </c>
      <c r="W8883">
        <v>8.3900730690039662</v>
      </c>
      <c r="X8883">
        <v>82.329297045273236</v>
      </c>
      <c r="Y8883">
        <v>1.9867936691484005</v>
      </c>
      <c r="Z8883">
        <v>6.4721093432741315</v>
      </c>
      <c r="AA8883">
        <v>13.404424788440771</v>
      </c>
      <c r="AB8883">
        <v>14.756637548516904</v>
      </c>
      <c r="AC8883">
        <v>1.3343389641850667</v>
      </c>
      <c r="AD8883">
        <v>0.18978146268939999</v>
      </c>
      <c r="AE8883">
        <v>128.8634558905319</v>
      </c>
    </row>
    <row r="8884" spans="1:31" x14ac:dyDescent="0.25">
      <c r="A8884">
        <v>1719050</v>
      </c>
      <c r="B8884">
        <v>1</v>
      </c>
      <c r="C8884" t="s">
        <v>80</v>
      </c>
      <c r="D8884" t="s">
        <v>98</v>
      </c>
      <c r="E8884" t="s">
        <v>140</v>
      </c>
      <c r="F8884" t="s">
        <v>25230</v>
      </c>
      <c r="G8884" t="s">
        <v>152</v>
      </c>
      <c r="H8884" t="s">
        <v>143</v>
      </c>
      <c r="I8884" t="s">
        <v>135</v>
      </c>
      <c r="J8884" t="s">
        <v>136</v>
      </c>
      <c r="K8884" t="s">
        <v>153</v>
      </c>
      <c r="L8884" t="s">
        <v>25231</v>
      </c>
      <c r="M8884" t="s">
        <v>25232</v>
      </c>
      <c r="N8884">
        <v>1.088733333</v>
      </c>
      <c r="O8884">
        <v>0</v>
      </c>
      <c r="P8884">
        <v>13014</v>
      </c>
      <c r="Q8884">
        <v>58</v>
      </c>
      <c r="R8884">
        <v>2364</v>
      </c>
      <c r="S8884">
        <v>85</v>
      </c>
      <c r="T8884">
        <v>2944</v>
      </c>
      <c r="U8884">
        <v>7</v>
      </c>
      <c r="V8884">
        <v>0</v>
      </c>
      <c r="W8884">
        <v>0</v>
      </c>
      <c r="X8884">
        <v>3140.852470913022</v>
      </c>
      <c r="Y8884">
        <v>175.79884874938008</v>
      </c>
      <c r="Z8884">
        <v>1120.5030467476734</v>
      </c>
      <c r="AA8884">
        <v>614.76566010576323</v>
      </c>
      <c r="AB8884">
        <v>2918.008473035718</v>
      </c>
      <c r="AC8884">
        <v>655.51335787351434</v>
      </c>
      <c r="AD8884">
        <v>0</v>
      </c>
      <c r="AE8884">
        <v>8625.4418574250722</v>
      </c>
    </row>
    <row r="8885" spans="1:31" x14ac:dyDescent="0.25">
      <c r="A8885">
        <v>1719189</v>
      </c>
      <c r="B8885">
        <v>1</v>
      </c>
      <c r="C8885" t="s">
        <v>80</v>
      </c>
      <c r="D8885" t="s">
        <v>98</v>
      </c>
      <c r="E8885" t="s">
        <v>140</v>
      </c>
      <c r="F8885" t="s">
        <v>25233</v>
      </c>
      <c r="G8885" t="s">
        <v>316</v>
      </c>
      <c r="H8885" t="s">
        <v>143</v>
      </c>
      <c r="I8885" t="s">
        <v>135</v>
      </c>
      <c r="J8885" t="s">
        <v>136</v>
      </c>
      <c r="K8885" t="s">
        <v>153</v>
      </c>
      <c r="L8885" t="s">
        <v>25234</v>
      </c>
      <c r="M8885" t="s">
        <v>25235</v>
      </c>
      <c r="N8885">
        <v>0.151388888</v>
      </c>
      <c r="O8885">
        <v>0</v>
      </c>
      <c r="P8885">
        <v>12518</v>
      </c>
      <c r="Q8885">
        <v>43</v>
      </c>
      <c r="R8885">
        <v>2216</v>
      </c>
      <c r="S8885">
        <v>80</v>
      </c>
      <c r="T8885">
        <v>2833</v>
      </c>
      <c r="U8885">
        <v>7</v>
      </c>
      <c r="V8885">
        <v>0</v>
      </c>
      <c r="W8885">
        <v>0</v>
      </c>
      <c r="X8885">
        <v>400.290963200536</v>
      </c>
      <c r="Y8885">
        <v>23.080785466092994</v>
      </c>
      <c r="Z8885">
        <v>133.32249125728308</v>
      </c>
      <c r="AA8885">
        <v>81.521837086999469</v>
      </c>
      <c r="AB8885">
        <v>375.99491730884898</v>
      </c>
      <c r="AC8885">
        <v>89.228506428159051</v>
      </c>
      <c r="AD8885">
        <v>0</v>
      </c>
      <c r="AE8885">
        <v>1103.4395007479195</v>
      </c>
    </row>
    <row r="8886" spans="1:31" x14ac:dyDescent="0.25">
      <c r="A8886">
        <v>1720168</v>
      </c>
      <c r="B8886">
        <v>1</v>
      </c>
      <c r="C8886" t="s">
        <v>80</v>
      </c>
      <c r="D8886" t="s">
        <v>100</v>
      </c>
      <c r="E8886" t="s">
        <v>140</v>
      </c>
      <c r="F8886" t="s">
        <v>25236</v>
      </c>
      <c r="G8886" t="s">
        <v>147</v>
      </c>
      <c r="H8886" t="s">
        <v>234</v>
      </c>
      <c r="I8886" t="s">
        <v>135</v>
      </c>
      <c r="J8886" t="s">
        <v>136</v>
      </c>
      <c r="K8886" t="s">
        <v>137</v>
      </c>
      <c r="L8886" t="s">
        <v>25237</v>
      </c>
      <c r="M8886" t="s">
        <v>25238</v>
      </c>
      <c r="N8886">
        <v>1.0422222219999999</v>
      </c>
      <c r="O8886">
        <v>6</v>
      </c>
      <c r="P8886">
        <v>15788</v>
      </c>
      <c r="Q8886">
        <v>5</v>
      </c>
      <c r="R8886">
        <v>365</v>
      </c>
      <c r="S8886">
        <v>33</v>
      </c>
      <c r="T8886">
        <v>1445</v>
      </c>
      <c r="U8886">
        <v>3</v>
      </c>
      <c r="V8886">
        <v>1</v>
      </c>
      <c r="W8886">
        <v>73.09408123914163</v>
      </c>
      <c r="X8886">
        <v>3692.7050607485853</v>
      </c>
      <c r="Y8886">
        <v>10.538582967775962</v>
      </c>
      <c r="Z8886">
        <v>67.074006431656656</v>
      </c>
      <c r="AA8886">
        <v>307.62957177787774</v>
      </c>
      <c r="AB8886">
        <v>841.38371857125003</v>
      </c>
      <c r="AC8886">
        <v>68.652430136928999</v>
      </c>
      <c r="AD8886">
        <v>7.0095423306226472</v>
      </c>
      <c r="AE8886">
        <v>5068.0869942038398</v>
      </c>
    </row>
    <row r="8887" spans="1:31" x14ac:dyDescent="0.25">
      <c r="A8887">
        <v>1733528</v>
      </c>
      <c r="B8887">
        <v>1</v>
      </c>
      <c r="C8887" t="s">
        <v>81</v>
      </c>
      <c r="D8887" t="s">
        <v>114</v>
      </c>
      <c r="E8887" t="s">
        <v>314</v>
      </c>
      <c r="F8887" t="s">
        <v>25239</v>
      </c>
      <c r="G8887" t="s">
        <v>152</v>
      </c>
      <c r="H8887" t="s">
        <v>143</v>
      </c>
      <c r="I8887" t="s">
        <v>135</v>
      </c>
      <c r="J8887" t="s">
        <v>136</v>
      </c>
      <c r="K8887" t="s">
        <v>153</v>
      </c>
      <c r="L8887" t="s">
        <v>25240</v>
      </c>
      <c r="M8887" t="s">
        <v>25241</v>
      </c>
      <c r="N8887">
        <v>0.28083333300000002</v>
      </c>
      <c r="O8887">
        <v>4</v>
      </c>
      <c r="P8887">
        <v>8816</v>
      </c>
      <c r="Q8887">
        <v>8</v>
      </c>
      <c r="R8887">
        <v>389</v>
      </c>
      <c r="S8887">
        <v>64</v>
      </c>
      <c r="T8887">
        <v>830</v>
      </c>
      <c r="U8887">
        <v>2</v>
      </c>
      <c r="V8887">
        <v>5</v>
      </c>
      <c r="W8887">
        <v>0.20396852714735667</v>
      </c>
      <c r="X8887">
        <v>226.31044625544322</v>
      </c>
      <c r="Y8887">
        <v>1.8809169799065815</v>
      </c>
      <c r="Z8887">
        <v>17.983269165285403</v>
      </c>
      <c r="AA8887">
        <v>73.80648917259218</v>
      </c>
      <c r="AB8887">
        <v>90.182680187816089</v>
      </c>
      <c r="AC8887">
        <v>2.2729945903928548</v>
      </c>
      <c r="AD8887">
        <v>48.916065799614735</v>
      </c>
      <c r="AE8887">
        <v>461.55683067819842</v>
      </c>
    </row>
    <row r="8888" spans="1:31" x14ac:dyDescent="0.25">
      <c r="A8888">
        <v>1733542</v>
      </c>
      <c r="B8888">
        <v>1</v>
      </c>
      <c r="C8888" t="s">
        <v>80</v>
      </c>
      <c r="D8888" t="s">
        <v>100</v>
      </c>
      <c r="E8888" t="s">
        <v>314</v>
      </c>
      <c r="F8888" t="s">
        <v>25242</v>
      </c>
      <c r="G8888" t="s">
        <v>173</v>
      </c>
      <c r="H8888" t="s">
        <v>143</v>
      </c>
      <c r="I8888" t="s">
        <v>135</v>
      </c>
      <c r="J8888" t="s">
        <v>136</v>
      </c>
      <c r="K8888" t="s">
        <v>153</v>
      </c>
      <c r="L8888" t="s">
        <v>25243</v>
      </c>
      <c r="M8888" t="s">
        <v>25244</v>
      </c>
      <c r="N8888">
        <v>0.386944444</v>
      </c>
      <c r="O8888">
        <v>6</v>
      </c>
      <c r="P8888">
        <v>15792</v>
      </c>
      <c r="Q8888">
        <v>5</v>
      </c>
      <c r="R8888">
        <v>365</v>
      </c>
      <c r="S8888">
        <v>33</v>
      </c>
      <c r="T8888">
        <v>1442</v>
      </c>
      <c r="U8888">
        <v>3</v>
      </c>
      <c r="V8888">
        <v>1</v>
      </c>
      <c r="W8888">
        <v>25.892832620097035</v>
      </c>
      <c r="X8888">
        <v>1331.9922054507297</v>
      </c>
      <c r="Y8888">
        <v>4.7856346485452539</v>
      </c>
      <c r="Z8888">
        <v>30.76213739827201</v>
      </c>
      <c r="AA8888">
        <v>176.62797990528952</v>
      </c>
      <c r="AB8888">
        <v>580.90148096651217</v>
      </c>
      <c r="AC8888">
        <v>39.386672819479962</v>
      </c>
      <c r="AD8888">
        <v>6.9889375412514347</v>
      </c>
      <c r="AE8888">
        <v>2197.3378813501768</v>
      </c>
    </row>
    <row r="8889" spans="1:31" x14ac:dyDescent="0.25">
      <c r="A8889">
        <v>1733550</v>
      </c>
      <c r="B8889">
        <v>1</v>
      </c>
      <c r="C8889" t="s">
        <v>81</v>
      </c>
      <c r="D8889" t="s">
        <v>114</v>
      </c>
      <c r="E8889" t="s">
        <v>314</v>
      </c>
      <c r="F8889" t="s">
        <v>25245</v>
      </c>
      <c r="G8889" t="s">
        <v>152</v>
      </c>
      <c r="H8889" t="s">
        <v>143</v>
      </c>
      <c r="I8889" t="s">
        <v>135</v>
      </c>
      <c r="J8889" t="s">
        <v>136</v>
      </c>
      <c r="K8889" t="s">
        <v>153</v>
      </c>
      <c r="L8889" t="s">
        <v>25246</v>
      </c>
      <c r="M8889" t="s">
        <v>25247</v>
      </c>
      <c r="N8889">
        <v>3.9055555549999998</v>
      </c>
      <c r="O8889">
        <v>4</v>
      </c>
      <c r="P8889">
        <v>8816</v>
      </c>
      <c r="Q8889">
        <v>8</v>
      </c>
      <c r="R8889">
        <v>389</v>
      </c>
      <c r="S8889">
        <v>64</v>
      </c>
      <c r="T8889">
        <v>830</v>
      </c>
      <c r="U8889">
        <v>2</v>
      </c>
      <c r="V8889">
        <v>5</v>
      </c>
      <c r="W8889">
        <v>2.7185258218131776</v>
      </c>
      <c r="X8889">
        <v>3016.3022132390693</v>
      </c>
      <c r="Y8889">
        <v>24.682570529811343</v>
      </c>
      <c r="Z8889">
        <v>243.67751202644533</v>
      </c>
      <c r="AA8889">
        <v>996.80622718436837</v>
      </c>
      <c r="AB8889">
        <v>1233.7326640921951</v>
      </c>
      <c r="AC8889">
        <v>30.2793436392293</v>
      </c>
      <c r="AD8889">
        <v>658.59763653165112</v>
      </c>
      <c r="AE8889">
        <v>6206.7966930645835</v>
      </c>
    </row>
    <row r="8890" spans="1:31" x14ac:dyDescent="0.25">
      <c r="A8890">
        <v>1733614</v>
      </c>
      <c r="B8890">
        <v>1</v>
      </c>
      <c r="C8890" t="s">
        <v>80</v>
      </c>
      <c r="D8890" t="s">
        <v>100</v>
      </c>
      <c r="E8890" t="s">
        <v>314</v>
      </c>
      <c r="F8890" t="s">
        <v>25242</v>
      </c>
      <c r="G8890" t="s">
        <v>173</v>
      </c>
      <c r="H8890" t="s">
        <v>143</v>
      </c>
      <c r="I8890" t="s">
        <v>135</v>
      </c>
      <c r="J8890" t="s">
        <v>136</v>
      </c>
      <c r="K8890" t="s">
        <v>153</v>
      </c>
      <c r="L8890" t="s">
        <v>25248</v>
      </c>
      <c r="M8890" t="s">
        <v>25249</v>
      </c>
      <c r="N8890">
        <v>5.2463888880000003</v>
      </c>
      <c r="O8890">
        <v>6</v>
      </c>
      <c r="P8890">
        <v>15792</v>
      </c>
      <c r="Q8890">
        <v>5</v>
      </c>
      <c r="R8890">
        <v>365</v>
      </c>
      <c r="S8890">
        <v>33</v>
      </c>
      <c r="T8890">
        <v>1442</v>
      </c>
      <c r="U8890">
        <v>3</v>
      </c>
      <c r="V8890">
        <v>1</v>
      </c>
      <c r="W8890">
        <v>330.04867286804097</v>
      </c>
      <c r="X8890">
        <v>16978.528842090833</v>
      </c>
      <c r="Y8890">
        <v>61.17571992024412</v>
      </c>
      <c r="Z8890">
        <v>400.87143218014882</v>
      </c>
      <c r="AA8890">
        <v>2279.8817804779937</v>
      </c>
      <c r="AB8890">
        <v>7544.819245464394</v>
      </c>
      <c r="AC8890">
        <v>506.39403562796576</v>
      </c>
      <c r="AD8890">
        <v>89.290393447024286</v>
      </c>
      <c r="AE8890">
        <v>28191.010122076645</v>
      </c>
    </row>
    <row r="8891" spans="1:31" x14ac:dyDescent="0.25">
      <c r="A8891">
        <v>1733788</v>
      </c>
      <c r="B8891">
        <v>1</v>
      </c>
      <c r="C8891" t="s">
        <v>80</v>
      </c>
      <c r="D8891" t="s">
        <v>100</v>
      </c>
      <c r="E8891" t="s">
        <v>140</v>
      </c>
      <c r="F8891" t="s">
        <v>25250</v>
      </c>
      <c r="G8891" t="s">
        <v>316</v>
      </c>
      <c r="H8891" t="s">
        <v>143</v>
      </c>
      <c r="I8891" t="s">
        <v>455</v>
      </c>
      <c r="J8891" t="s">
        <v>136</v>
      </c>
      <c r="K8891" t="s">
        <v>137</v>
      </c>
      <c r="L8891" t="s">
        <v>25251</v>
      </c>
      <c r="M8891" t="s">
        <v>25252</v>
      </c>
      <c r="N8891">
        <v>6.9444440000000001E-3</v>
      </c>
      <c r="O8891">
        <v>4</v>
      </c>
      <c r="P8891">
        <v>1586</v>
      </c>
      <c r="Q8891">
        <v>4</v>
      </c>
      <c r="R8891">
        <v>107</v>
      </c>
      <c r="S8891">
        <v>9</v>
      </c>
      <c r="T8891">
        <v>71</v>
      </c>
      <c r="U8891">
        <v>0</v>
      </c>
      <c r="V8891">
        <v>0</v>
      </c>
      <c r="W8891">
        <v>0.31924227280836109</v>
      </c>
      <c r="X8891">
        <v>1.6733994370533403</v>
      </c>
      <c r="Y8891">
        <v>2.8835181135055555E-2</v>
      </c>
      <c r="Z8891">
        <v>0.13128477419475695</v>
      </c>
      <c r="AA8891">
        <v>1.2039906237252778</v>
      </c>
      <c r="AB8891">
        <v>0.27703250304670834</v>
      </c>
      <c r="AC8891">
        <v>0</v>
      </c>
      <c r="AD8891">
        <v>0</v>
      </c>
      <c r="AE8891">
        <v>3.6337847919635</v>
      </c>
    </row>
    <row r="8892" spans="1:31" x14ac:dyDescent="0.25">
      <c r="A8892">
        <v>1714197</v>
      </c>
      <c r="B8892">
        <v>1</v>
      </c>
      <c r="C8892" t="s">
        <v>81</v>
      </c>
      <c r="D8892" t="s">
        <v>128</v>
      </c>
      <c r="E8892" t="s">
        <v>131</v>
      </c>
      <c r="F8892" t="s">
        <v>25253</v>
      </c>
      <c r="G8892" t="s">
        <v>242</v>
      </c>
      <c r="H8892" t="s">
        <v>134</v>
      </c>
      <c r="I8892" t="s">
        <v>135</v>
      </c>
      <c r="J8892" t="s">
        <v>136</v>
      </c>
      <c r="K8892" t="s">
        <v>137</v>
      </c>
      <c r="L8892" t="s">
        <v>25254</v>
      </c>
      <c r="M8892" t="s">
        <v>25255</v>
      </c>
      <c r="N8892">
        <v>4.5297222220000002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1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</row>
    <row r="8893" spans="1:31" x14ac:dyDescent="0.25">
      <c r="A8893">
        <v>1717091</v>
      </c>
      <c r="B8893">
        <v>1</v>
      </c>
      <c r="C8893" t="s">
        <v>80</v>
      </c>
      <c r="D8893" t="s">
        <v>101</v>
      </c>
      <c r="E8893" t="s">
        <v>131</v>
      </c>
      <c r="F8893" t="s">
        <v>25256</v>
      </c>
      <c r="G8893" t="s">
        <v>242</v>
      </c>
      <c r="H8893" t="s">
        <v>134</v>
      </c>
      <c r="I8893" t="s">
        <v>135</v>
      </c>
      <c r="J8893" t="s">
        <v>136</v>
      </c>
      <c r="K8893" t="s">
        <v>137</v>
      </c>
      <c r="L8893" t="s">
        <v>25257</v>
      </c>
      <c r="M8893" t="s">
        <v>664</v>
      </c>
      <c r="N8893">
        <v>4.7133333329999996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</row>
    <row r="8894" spans="1:31" x14ac:dyDescent="0.25">
      <c r="A8894">
        <v>1718273</v>
      </c>
      <c r="B8894">
        <v>1</v>
      </c>
      <c r="C8894" t="s">
        <v>80</v>
      </c>
      <c r="D8894" t="s">
        <v>108</v>
      </c>
      <c r="E8894" t="s">
        <v>131</v>
      </c>
      <c r="F8894" t="s">
        <v>25258</v>
      </c>
      <c r="G8894" t="s">
        <v>133</v>
      </c>
      <c r="H8894" t="s">
        <v>134</v>
      </c>
      <c r="I8894" t="s">
        <v>135</v>
      </c>
      <c r="J8894" t="s">
        <v>136</v>
      </c>
      <c r="K8894" t="s">
        <v>137</v>
      </c>
      <c r="L8894" t="s">
        <v>25259</v>
      </c>
      <c r="M8894" t="s">
        <v>25260</v>
      </c>
      <c r="N8894">
        <v>3.0494444440000001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</row>
    <row r="8895" spans="1:31" x14ac:dyDescent="0.25">
      <c r="A8895">
        <v>1714297</v>
      </c>
      <c r="B8895">
        <v>1</v>
      </c>
      <c r="C8895" t="s">
        <v>80</v>
      </c>
      <c r="D8895" t="s">
        <v>101</v>
      </c>
      <c r="E8895" t="s">
        <v>131</v>
      </c>
      <c r="F8895" t="s">
        <v>25261</v>
      </c>
      <c r="G8895" t="s">
        <v>133</v>
      </c>
      <c r="H8895" t="s">
        <v>134</v>
      </c>
      <c r="I8895" t="s">
        <v>135</v>
      </c>
      <c r="J8895" t="s">
        <v>136</v>
      </c>
      <c r="K8895" t="s">
        <v>137</v>
      </c>
      <c r="L8895" t="s">
        <v>25262</v>
      </c>
      <c r="M8895" t="s">
        <v>25263</v>
      </c>
      <c r="N8895">
        <v>8.4819444439999998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</row>
    <row r="8896" spans="1:31" x14ac:dyDescent="0.25">
      <c r="A8896">
        <v>1710367</v>
      </c>
      <c r="B8896">
        <v>1</v>
      </c>
      <c r="C8896" t="s">
        <v>81</v>
      </c>
      <c r="D8896" t="s">
        <v>112</v>
      </c>
      <c r="E8896" t="s">
        <v>131</v>
      </c>
      <c r="F8896" t="s">
        <v>25264</v>
      </c>
      <c r="G8896" t="s">
        <v>242</v>
      </c>
      <c r="H8896" t="s">
        <v>134</v>
      </c>
      <c r="I8896" t="s">
        <v>135</v>
      </c>
      <c r="J8896" t="s">
        <v>136</v>
      </c>
      <c r="K8896" t="s">
        <v>137</v>
      </c>
      <c r="L8896" t="s">
        <v>25265</v>
      </c>
      <c r="M8896" t="s">
        <v>25266</v>
      </c>
      <c r="N8896">
        <v>3.3447222220000001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</row>
    <row r="8897" spans="1:31" x14ac:dyDescent="0.25">
      <c r="A8897">
        <v>1737291</v>
      </c>
      <c r="B8897">
        <v>1</v>
      </c>
      <c r="C8897" t="s">
        <v>80</v>
      </c>
      <c r="D8897" t="s">
        <v>82</v>
      </c>
      <c r="E8897" t="s">
        <v>131</v>
      </c>
      <c r="F8897" t="s">
        <v>25267</v>
      </c>
      <c r="G8897" t="s">
        <v>133</v>
      </c>
      <c r="H8897" t="s">
        <v>134</v>
      </c>
      <c r="I8897" t="s">
        <v>135</v>
      </c>
      <c r="J8897" t="s">
        <v>136</v>
      </c>
      <c r="K8897" t="s">
        <v>137</v>
      </c>
      <c r="L8897" t="s">
        <v>25268</v>
      </c>
      <c r="M8897" t="s">
        <v>25269</v>
      </c>
      <c r="N8897">
        <v>3.7116666660000002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</row>
    <row r="8898" spans="1:31" x14ac:dyDescent="0.25">
      <c r="A8898">
        <v>1716670</v>
      </c>
      <c r="B8898">
        <v>1</v>
      </c>
      <c r="C8898" t="s">
        <v>80</v>
      </c>
      <c r="D8898" t="s">
        <v>101</v>
      </c>
      <c r="E8898" t="s">
        <v>131</v>
      </c>
      <c r="F8898" t="s">
        <v>25256</v>
      </c>
      <c r="G8898" t="s">
        <v>157</v>
      </c>
      <c r="H8898" t="s">
        <v>134</v>
      </c>
      <c r="I8898" t="s">
        <v>135</v>
      </c>
      <c r="J8898" t="s">
        <v>136</v>
      </c>
      <c r="K8898" t="s">
        <v>137</v>
      </c>
      <c r="L8898" t="s">
        <v>25270</v>
      </c>
      <c r="M8898" t="s">
        <v>25271</v>
      </c>
      <c r="N8898">
        <v>3.631388888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</row>
    <row r="8899" spans="1:31" x14ac:dyDescent="0.25">
      <c r="A8899">
        <v>1733381</v>
      </c>
      <c r="B8899">
        <v>1</v>
      </c>
      <c r="C8899" t="s">
        <v>80</v>
      </c>
      <c r="D8899" t="s">
        <v>103</v>
      </c>
      <c r="E8899" t="s">
        <v>131</v>
      </c>
      <c r="F8899" t="s">
        <v>25272</v>
      </c>
      <c r="G8899" t="s">
        <v>238</v>
      </c>
      <c r="H8899" t="s">
        <v>134</v>
      </c>
      <c r="I8899" t="s">
        <v>135</v>
      </c>
      <c r="J8899" t="s">
        <v>136</v>
      </c>
      <c r="K8899" t="s">
        <v>137</v>
      </c>
      <c r="L8899" t="s">
        <v>25273</v>
      </c>
      <c r="M8899" t="s">
        <v>25274</v>
      </c>
      <c r="N8899">
        <v>0.85722222199999998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1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</row>
    <row r="8900" spans="1:31" x14ac:dyDescent="0.25">
      <c r="A8900">
        <v>1712694</v>
      </c>
      <c r="B8900">
        <v>1</v>
      </c>
      <c r="C8900" t="s">
        <v>81</v>
      </c>
      <c r="D8900" t="s">
        <v>118</v>
      </c>
      <c r="E8900" t="s">
        <v>140</v>
      </c>
      <c r="F8900" t="s">
        <v>25275</v>
      </c>
      <c r="G8900" t="s">
        <v>147</v>
      </c>
      <c r="H8900" t="s">
        <v>143</v>
      </c>
      <c r="I8900" t="s">
        <v>135</v>
      </c>
      <c r="J8900" t="s">
        <v>136</v>
      </c>
      <c r="K8900" t="s">
        <v>137</v>
      </c>
      <c r="L8900" t="s">
        <v>25276</v>
      </c>
      <c r="M8900" t="s">
        <v>25277</v>
      </c>
      <c r="N8900">
        <v>1.2052777770000001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</row>
    <row r="8901" spans="1:31" x14ac:dyDescent="0.25">
      <c r="A8901">
        <v>1710138</v>
      </c>
      <c r="B8901">
        <v>1</v>
      </c>
      <c r="C8901" t="s">
        <v>80</v>
      </c>
      <c r="D8901" t="s">
        <v>97</v>
      </c>
      <c r="E8901" t="s">
        <v>131</v>
      </c>
      <c r="F8901" t="s">
        <v>25278</v>
      </c>
      <c r="G8901" t="s">
        <v>133</v>
      </c>
      <c r="H8901" t="s">
        <v>134</v>
      </c>
      <c r="I8901" t="s">
        <v>135</v>
      </c>
      <c r="J8901" t="s">
        <v>136</v>
      </c>
      <c r="K8901" t="s">
        <v>137</v>
      </c>
      <c r="L8901" t="s">
        <v>25279</v>
      </c>
      <c r="M8901" t="s">
        <v>25280</v>
      </c>
      <c r="N8901">
        <v>5.3330555549999996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</row>
    <row r="8902" spans="1:31" x14ac:dyDescent="0.25">
      <c r="A8902">
        <v>1719186</v>
      </c>
      <c r="B8902">
        <v>1</v>
      </c>
      <c r="C8902" t="s">
        <v>80</v>
      </c>
      <c r="D8902" t="s">
        <v>83</v>
      </c>
      <c r="E8902" t="s">
        <v>150</v>
      </c>
      <c r="F8902" t="s">
        <v>25281</v>
      </c>
      <c r="G8902" t="s">
        <v>186</v>
      </c>
      <c r="H8902" t="s">
        <v>134</v>
      </c>
      <c r="I8902" t="s">
        <v>135</v>
      </c>
      <c r="J8902" t="s">
        <v>136</v>
      </c>
      <c r="K8902" t="s">
        <v>137</v>
      </c>
      <c r="L8902" t="s">
        <v>25282</v>
      </c>
      <c r="M8902" t="s">
        <v>25283</v>
      </c>
      <c r="N8902">
        <v>1.3658333330000001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</row>
    <row r="8903" spans="1:31" x14ac:dyDescent="0.25">
      <c r="A8903">
        <v>1711761</v>
      </c>
      <c r="B8903">
        <v>1</v>
      </c>
      <c r="C8903" t="s">
        <v>80</v>
      </c>
      <c r="D8903" t="s">
        <v>84</v>
      </c>
      <c r="E8903" t="s">
        <v>131</v>
      </c>
      <c r="F8903" t="s">
        <v>25284</v>
      </c>
      <c r="G8903" t="s">
        <v>269</v>
      </c>
      <c r="H8903" t="s">
        <v>134</v>
      </c>
      <c r="I8903" t="s">
        <v>135</v>
      </c>
      <c r="J8903" t="s">
        <v>5</v>
      </c>
      <c r="K8903" t="s">
        <v>137</v>
      </c>
      <c r="L8903" t="s">
        <v>6674</v>
      </c>
      <c r="M8903" t="s">
        <v>25285</v>
      </c>
      <c r="N8903">
        <v>0.28666666600000001</v>
      </c>
      <c r="O8903">
        <v>0</v>
      </c>
      <c r="P8903">
        <v>1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</row>
    <row r="8904" spans="1:31" x14ac:dyDescent="0.25">
      <c r="A8904">
        <v>1713132</v>
      </c>
      <c r="B8904">
        <v>1</v>
      </c>
      <c r="C8904" t="s">
        <v>80</v>
      </c>
      <c r="D8904" t="s">
        <v>103</v>
      </c>
      <c r="E8904" t="s">
        <v>131</v>
      </c>
      <c r="F8904" t="s">
        <v>25286</v>
      </c>
      <c r="G8904" t="s">
        <v>157</v>
      </c>
      <c r="H8904" t="s">
        <v>134</v>
      </c>
      <c r="I8904" t="s">
        <v>135</v>
      </c>
      <c r="J8904" t="s">
        <v>3</v>
      </c>
      <c r="K8904" t="s">
        <v>137</v>
      </c>
      <c r="L8904" t="s">
        <v>25287</v>
      </c>
      <c r="M8904" t="s">
        <v>25288</v>
      </c>
      <c r="N8904">
        <v>1.4966666660000001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</row>
    <row r="8905" spans="1:31" x14ac:dyDescent="0.25">
      <c r="A8905">
        <v>1736564</v>
      </c>
      <c r="B8905">
        <v>1</v>
      </c>
      <c r="C8905" t="s">
        <v>81</v>
      </c>
      <c r="D8905" t="s">
        <v>128</v>
      </c>
      <c r="E8905" t="s">
        <v>131</v>
      </c>
      <c r="F8905" t="s">
        <v>25289</v>
      </c>
      <c r="G8905" t="s">
        <v>133</v>
      </c>
      <c r="H8905" t="s">
        <v>134</v>
      </c>
      <c r="I8905" t="s">
        <v>135</v>
      </c>
      <c r="J8905" t="s">
        <v>136</v>
      </c>
      <c r="K8905" t="s">
        <v>137</v>
      </c>
      <c r="L8905" t="s">
        <v>25290</v>
      </c>
      <c r="M8905" t="s">
        <v>25291</v>
      </c>
      <c r="N8905">
        <v>1.8688888880000001</v>
      </c>
      <c r="O8905">
        <v>0</v>
      </c>
      <c r="P8905">
        <v>3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</row>
    <row r="8906" spans="1:31" x14ac:dyDescent="0.25">
      <c r="A8906">
        <v>1710948</v>
      </c>
      <c r="B8906">
        <v>1</v>
      </c>
      <c r="C8906" t="s">
        <v>80</v>
      </c>
      <c r="D8906" t="s">
        <v>84</v>
      </c>
      <c r="E8906" t="s">
        <v>131</v>
      </c>
      <c r="F8906" t="s">
        <v>25292</v>
      </c>
      <c r="G8906" t="s">
        <v>269</v>
      </c>
      <c r="H8906" t="s">
        <v>134</v>
      </c>
      <c r="I8906" t="s">
        <v>135</v>
      </c>
      <c r="J8906" t="s">
        <v>5</v>
      </c>
      <c r="K8906" t="s">
        <v>137</v>
      </c>
      <c r="L8906" t="s">
        <v>25293</v>
      </c>
      <c r="M8906" t="s">
        <v>25294</v>
      </c>
      <c r="N8906">
        <v>0.13861111100000001</v>
      </c>
      <c r="O8906">
        <v>0</v>
      </c>
      <c r="P8906">
        <v>1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</row>
    <row r="8907" spans="1:31" x14ac:dyDescent="0.25">
      <c r="A8907">
        <v>1711781</v>
      </c>
      <c r="B8907">
        <v>1</v>
      </c>
      <c r="C8907" t="s">
        <v>80</v>
      </c>
      <c r="D8907" t="s">
        <v>102</v>
      </c>
      <c r="E8907" t="s">
        <v>140</v>
      </c>
      <c r="F8907" t="s">
        <v>25295</v>
      </c>
      <c r="G8907" t="s">
        <v>233</v>
      </c>
      <c r="H8907" t="s">
        <v>234</v>
      </c>
      <c r="I8907" t="s">
        <v>135</v>
      </c>
      <c r="J8907" t="s">
        <v>136</v>
      </c>
      <c r="K8907" t="s">
        <v>153</v>
      </c>
      <c r="L8907" t="s">
        <v>25296</v>
      </c>
      <c r="M8907" t="s">
        <v>25297</v>
      </c>
      <c r="N8907">
        <v>7.9501238880000002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</row>
    <row r="8908" spans="1:31" x14ac:dyDescent="0.25">
      <c r="A8908">
        <v>1719315</v>
      </c>
      <c r="B8908">
        <v>1</v>
      </c>
      <c r="C8908" t="s">
        <v>80</v>
      </c>
      <c r="D8908" t="s">
        <v>98</v>
      </c>
      <c r="E8908" t="s">
        <v>131</v>
      </c>
      <c r="F8908" t="s">
        <v>25298</v>
      </c>
      <c r="G8908" t="s">
        <v>133</v>
      </c>
      <c r="H8908" t="s">
        <v>134</v>
      </c>
      <c r="I8908" t="s">
        <v>135</v>
      </c>
      <c r="J8908" t="s">
        <v>136</v>
      </c>
      <c r="K8908" t="s">
        <v>137</v>
      </c>
      <c r="L8908" t="s">
        <v>25299</v>
      </c>
      <c r="M8908" t="s">
        <v>25300</v>
      </c>
      <c r="N8908">
        <v>3.1658333330000001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</row>
    <row r="8909" spans="1:31" x14ac:dyDescent="0.25">
      <c r="A8909">
        <v>1719415</v>
      </c>
      <c r="B8909">
        <v>1</v>
      </c>
      <c r="C8909" t="s">
        <v>80</v>
      </c>
      <c r="D8909" t="s">
        <v>110</v>
      </c>
      <c r="E8909" t="s">
        <v>131</v>
      </c>
      <c r="F8909" t="s">
        <v>25301</v>
      </c>
      <c r="G8909" t="s">
        <v>133</v>
      </c>
      <c r="H8909" t="s">
        <v>134</v>
      </c>
      <c r="I8909" t="s">
        <v>135</v>
      </c>
      <c r="J8909" t="s">
        <v>136</v>
      </c>
      <c r="K8909" t="s">
        <v>137</v>
      </c>
      <c r="L8909" t="s">
        <v>25302</v>
      </c>
      <c r="M8909" t="s">
        <v>25303</v>
      </c>
      <c r="N8909">
        <v>1.420555555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</row>
    <row r="8910" spans="1:31" x14ac:dyDescent="0.25">
      <c r="A8910">
        <v>1720812</v>
      </c>
      <c r="B8910">
        <v>1</v>
      </c>
      <c r="C8910" t="s">
        <v>81</v>
      </c>
      <c r="D8910" t="s">
        <v>128</v>
      </c>
      <c r="E8910" t="s">
        <v>131</v>
      </c>
      <c r="F8910" t="s">
        <v>25304</v>
      </c>
      <c r="G8910" t="s">
        <v>242</v>
      </c>
      <c r="H8910" t="s">
        <v>134</v>
      </c>
      <c r="I8910" t="s">
        <v>135</v>
      </c>
      <c r="J8910" t="s">
        <v>136</v>
      </c>
      <c r="K8910" t="s">
        <v>137</v>
      </c>
      <c r="L8910" t="s">
        <v>25305</v>
      </c>
      <c r="M8910" t="s">
        <v>25306</v>
      </c>
      <c r="N8910">
        <v>4.4652777769999998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</row>
    <row r="8911" spans="1:31" x14ac:dyDescent="0.25">
      <c r="A8911">
        <v>1718505</v>
      </c>
      <c r="B8911">
        <v>1</v>
      </c>
      <c r="C8911" t="s">
        <v>80</v>
      </c>
      <c r="D8911" t="s">
        <v>97</v>
      </c>
      <c r="E8911" t="s">
        <v>131</v>
      </c>
      <c r="F8911" t="s">
        <v>25307</v>
      </c>
      <c r="G8911" t="s">
        <v>133</v>
      </c>
      <c r="H8911" t="s">
        <v>134</v>
      </c>
      <c r="I8911" t="s">
        <v>135</v>
      </c>
      <c r="J8911" t="s">
        <v>136</v>
      </c>
      <c r="K8911" t="s">
        <v>137</v>
      </c>
      <c r="L8911" t="s">
        <v>25308</v>
      </c>
      <c r="M8911" t="s">
        <v>25309</v>
      </c>
      <c r="N8911">
        <v>3.3572222219999999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</row>
    <row r="8912" spans="1:31" x14ac:dyDescent="0.25">
      <c r="A8912">
        <v>1719126</v>
      </c>
      <c r="B8912">
        <v>1</v>
      </c>
      <c r="C8912" t="s">
        <v>81</v>
      </c>
      <c r="D8912" t="s">
        <v>112</v>
      </c>
      <c r="E8912" t="s">
        <v>131</v>
      </c>
      <c r="F8912" t="s">
        <v>25310</v>
      </c>
      <c r="G8912" t="s">
        <v>133</v>
      </c>
      <c r="H8912" t="s">
        <v>134</v>
      </c>
      <c r="I8912" t="s">
        <v>135</v>
      </c>
      <c r="J8912" t="s">
        <v>136</v>
      </c>
      <c r="K8912" t="s">
        <v>137</v>
      </c>
      <c r="L8912" t="s">
        <v>25311</v>
      </c>
      <c r="M8912" t="s">
        <v>25312</v>
      </c>
      <c r="N8912">
        <v>1.8008333329999999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</row>
    <row r="8913" spans="1:31" x14ac:dyDescent="0.25">
      <c r="A8913">
        <v>1715923</v>
      </c>
      <c r="B8913">
        <v>1</v>
      </c>
      <c r="C8913" t="s">
        <v>80</v>
      </c>
      <c r="D8913" t="s">
        <v>95</v>
      </c>
      <c r="E8913" t="s">
        <v>131</v>
      </c>
      <c r="F8913" t="s">
        <v>25313</v>
      </c>
      <c r="G8913" t="s">
        <v>133</v>
      </c>
      <c r="H8913" t="s">
        <v>134</v>
      </c>
      <c r="I8913" t="s">
        <v>135</v>
      </c>
      <c r="J8913" t="s">
        <v>136</v>
      </c>
      <c r="K8913" t="s">
        <v>137</v>
      </c>
      <c r="L8913" t="s">
        <v>25314</v>
      </c>
      <c r="M8913" t="s">
        <v>25315</v>
      </c>
      <c r="N8913">
        <v>2.207222222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1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</row>
    <row r="8914" spans="1:31" x14ac:dyDescent="0.25">
      <c r="A8914">
        <v>1714154</v>
      </c>
      <c r="B8914">
        <v>1</v>
      </c>
      <c r="C8914" t="s">
        <v>80</v>
      </c>
      <c r="D8914" t="s">
        <v>90</v>
      </c>
      <c r="E8914" t="s">
        <v>131</v>
      </c>
      <c r="F8914" t="s">
        <v>25316</v>
      </c>
      <c r="G8914" t="s">
        <v>242</v>
      </c>
      <c r="H8914" t="s">
        <v>134</v>
      </c>
      <c r="I8914" t="s">
        <v>135</v>
      </c>
      <c r="J8914" t="s">
        <v>136</v>
      </c>
      <c r="K8914" t="s">
        <v>137</v>
      </c>
      <c r="L8914" t="s">
        <v>25317</v>
      </c>
      <c r="M8914" t="s">
        <v>25318</v>
      </c>
      <c r="N8914">
        <v>1.2838888879999999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</row>
    <row r="8915" spans="1:31" x14ac:dyDescent="0.25">
      <c r="A8915">
        <v>1718777</v>
      </c>
      <c r="B8915">
        <v>1</v>
      </c>
      <c r="C8915" t="s">
        <v>81</v>
      </c>
      <c r="D8915" t="s">
        <v>113</v>
      </c>
      <c r="E8915" t="s">
        <v>131</v>
      </c>
      <c r="F8915" t="s">
        <v>25319</v>
      </c>
      <c r="G8915" t="s">
        <v>133</v>
      </c>
      <c r="H8915" t="s">
        <v>134</v>
      </c>
      <c r="I8915" t="s">
        <v>135</v>
      </c>
      <c r="J8915" t="s">
        <v>136</v>
      </c>
      <c r="K8915" t="s">
        <v>137</v>
      </c>
      <c r="L8915" t="s">
        <v>25320</v>
      </c>
      <c r="M8915" t="s">
        <v>25321</v>
      </c>
      <c r="N8915">
        <v>2.6813888879999999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1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</row>
    <row r="8916" spans="1:31" x14ac:dyDescent="0.25">
      <c r="A8916">
        <v>1719023</v>
      </c>
      <c r="B8916">
        <v>1</v>
      </c>
      <c r="C8916" t="s">
        <v>81</v>
      </c>
      <c r="D8916" t="s">
        <v>127</v>
      </c>
      <c r="E8916" t="s">
        <v>171</v>
      </c>
      <c r="F8916" t="s">
        <v>25322</v>
      </c>
      <c r="G8916" t="s">
        <v>1085</v>
      </c>
      <c r="H8916" t="s">
        <v>143</v>
      </c>
      <c r="I8916" t="s">
        <v>135</v>
      </c>
      <c r="J8916" t="s">
        <v>136</v>
      </c>
      <c r="K8916" t="s">
        <v>137</v>
      </c>
      <c r="L8916" t="s">
        <v>25323</v>
      </c>
      <c r="M8916" t="s">
        <v>25324</v>
      </c>
      <c r="N8916">
        <v>4.4477777769999998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1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</row>
    <row r="8917" spans="1:31" x14ac:dyDescent="0.25">
      <c r="A8917">
        <v>1715256</v>
      </c>
      <c r="B8917">
        <v>1</v>
      </c>
      <c r="C8917" t="s">
        <v>80</v>
      </c>
      <c r="D8917" t="s">
        <v>105</v>
      </c>
      <c r="E8917" t="s">
        <v>131</v>
      </c>
      <c r="F8917" t="s">
        <v>25325</v>
      </c>
      <c r="G8917" t="s">
        <v>238</v>
      </c>
      <c r="H8917" t="s">
        <v>134</v>
      </c>
      <c r="I8917" t="s">
        <v>135</v>
      </c>
      <c r="J8917" t="s">
        <v>136</v>
      </c>
      <c r="K8917" t="s">
        <v>137</v>
      </c>
      <c r="L8917" t="s">
        <v>25326</v>
      </c>
      <c r="M8917" t="s">
        <v>25327</v>
      </c>
      <c r="N8917">
        <v>1.9127777770000001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</row>
    <row r="8918" spans="1:31" x14ac:dyDescent="0.25">
      <c r="A8918">
        <v>1713015</v>
      </c>
      <c r="B8918">
        <v>1</v>
      </c>
      <c r="C8918" t="s">
        <v>80</v>
      </c>
      <c r="D8918" t="s">
        <v>98</v>
      </c>
      <c r="E8918" t="s">
        <v>131</v>
      </c>
      <c r="F8918" t="s">
        <v>25328</v>
      </c>
      <c r="G8918" t="s">
        <v>133</v>
      </c>
      <c r="H8918" t="s">
        <v>134</v>
      </c>
      <c r="I8918" t="s">
        <v>135</v>
      </c>
      <c r="J8918" t="s">
        <v>136</v>
      </c>
      <c r="K8918" t="s">
        <v>137</v>
      </c>
      <c r="L8918" t="s">
        <v>25329</v>
      </c>
      <c r="M8918" t="s">
        <v>25330</v>
      </c>
      <c r="N8918">
        <v>5.4763888879999998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</row>
    <row r="8919" spans="1:31" x14ac:dyDescent="0.25">
      <c r="A8919">
        <v>1712205</v>
      </c>
      <c r="B8919">
        <v>1</v>
      </c>
      <c r="C8919" t="s">
        <v>81</v>
      </c>
      <c r="D8919" t="s">
        <v>112</v>
      </c>
      <c r="E8919" t="s">
        <v>131</v>
      </c>
      <c r="F8919" t="s">
        <v>25331</v>
      </c>
      <c r="G8919" t="s">
        <v>238</v>
      </c>
      <c r="H8919" t="s">
        <v>134</v>
      </c>
      <c r="I8919" t="s">
        <v>135</v>
      </c>
      <c r="J8919" t="s">
        <v>136</v>
      </c>
      <c r="K8919" t="s">
        <v>137</v>
      </c>
      <c r="L8919" t="s">
        <v>25332</v>
      </c>
      <c r="M8919" t="s">
        <v>25333</v>
      </c>
      <c r="N8919">
        <v>0.79333333299999997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</row>
    <row r="8920" spans="1:31" x14ac:dyDescent="0.25">
      <c r="A8920">
        <v>1717947</v>
      </c>
      <c r="B8920">
        <v>1</v>
      </c>
      <c r="C8920" t="s">
        <v>81</v>
      </c>
      <c r="D8920" t="s">
        <v>128</v>
      </c>
      <c r="E8920" t="s">
        <v>131</v>
      </c>
      <c r="F8920" t="s">
        <v>25334</v>
      </c>
      <c r="G8920" t="s">
        <v>242</v>
      </c>
      <c r="H8920" t="s">
        <v>134</v>
      </c>
      <c r="I8920" t="s">
        <v>135</v>
      </c>
      <c r="J8920" t="s">
        <v>136</v>
      </c>
      <c r="K8920" t="s">
        <v>137</v>
      </c>
      <c r="L8920" t="s">
        <v>25335</v>
      </c>
      <c r="M8920" t="s">
        <v>25336</v>
      </c>
      <c r="N8920">
        <v>13.581666666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</row>
    <row r="8921" spans="1:31" x14ac:dyDescent="0.25">
      <c r="A8921">
        <v>1714535</v>
      </c>
      <c r="B8921">
        <v>1</v>
      </c>
      <c r="C8921" t="s">
        <v>80</v>
      </c>
      <c r="D8921" t="s">
        <v>83</v>
      </c>
      <c r="E8921" t="s">
        <v>150</v>
      </c>
      <c r="F8921" t="s">
        <v>25281</v>
      </c>
      <c r="G8921" t="s">
        <v>186</v>
      </c>
      <c r="H8921" t="s">
        <v>134</v>
      </c>
      <c r="I8921" t="s">
        <v>135</v>
      </c>
      <c r="J8921" t="s">
        <v>136</v>
      </c>
      <c r="K8921" t="s">
        <v>137</v>
      </c>
      <c r="L8921" t="s">
        <v>25337</v>
      </c>
      <c r="M8921" t="s">
        <v>25338</v>
      </c>
      <c r="N8921">
        <v>0.91277777699999996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</row>
    <row r="8922" spans="1:31" x14ac:dyDescent="0.25">
      <c r="A8922">
        <v>1711146</v>
      </c>
      <c r="B8922">
        <v>1</v>
      </c>
      <c r="C8922" t="s">
        <v>80</v>
      </c>
      <c r="D8922" t="s">
        <v>83</v>
      </c>
      <c r="E8922" t="s">
        <v>150</v>
      </c>
      <c r="F8922" t="s">
        <v>25339</v>
      </c>
      <c r="G8922" t="s">
        <v>186</v>
      </c>
      <c r="H8922" t="s">
        <v>134</v>
      </c>
      <c r="I8922" t="s">
        <v>135</v>
      </c>
      <c r="J8922" t="s">
        <v>136</v>
      </c>
      <c r="K8922" t="s">
        <v>137</v>
      </c>
      <c r="L8922" t="s">
        <v>25340</v>
      </c>
      <c r="M8922" t="s">
        <v>25341</v>
      </c>
      <c r="N8922">
        <v>2.258611111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</row>
    <row r="8923" spans="1:31" x14ac:dyDescent="0.25">
      <c r="A8923">
        <v>1711395</v>
      </c>
      <c r="B8923">
        <v>1</v>
      </c>
      <c r="C8923" t="s">
        <v>81</v>
      </c>
      <c r="D8923" t="s">
        <v>120</v>
      </c>
      <c r="E8923" t="s">
        <v>131</v>
      </c>
      <c r="F8923" t="s">
        <v>25342</v>
      </c>
      <c r="G8923" t="s">
        <v>133</v>
      </c>
      <c r="H8923" t="s">
        <v>134</v>
      </c>
      <c r="I8923" t="s">
        <v>135</v>
      </c>
      <c r="J8923" t="s">
        <v>136</v>
      </c>
      <c r="K8923" t="s">
        <v>137</v>
      </c>
      <c r="L8923" t="s">
        <v>25343</v>
      </c>
      <c r="M8923" t="s">
        <v>25344</v>
      </c>
      <c r="N8923">
        <v>1.1883333330000001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</row>
    <row r="8924" spans="1:31" x14ac:dyDescent="0.25">
      <c r="A8924">
        <v>1709726</v>
      </c>
      <c r="B8924">
        <v>1</v>
      </c>
      <c r="C8924" t="s">
        <v>80</v>
      </c>
      <c r="D8924" t="s">
        <v>97</v>
      </c>
      <c r="E8924" t="s">
        <v>131</v>
      </c>
      <c r="F8924" t="s">
        <v>25345</v>
      </c>
      <c r="G8924" t="s">
        <v>162</v>
      </c>
      <c r="H8924" t="s">
        <v>134</v>
      </c>
      <c r="I8924" t="s">
        <v>135</v>
      </c>
      <c r="J8924" t="s">
        <v>136</v>
      </c>
      <c r="K8924" t="s">
        <v>137</v>
      </c>
      <c r="L8924" t="s">
        <v>25346</v>
      </c>
      <c r="M8924" t="s">
        <v>25347</v>
      </c>
      <c r="N8924">
        <v>9.9636111110000005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</row>
    <row r="8925" spans="1:31" x14ac:dyDescent="0.25">
      <c r="A8925">
        <v>1710954</v>
      </c>
      <c r="B8925">
        <v>1</v>
      </c>
      <c r="C8925" t="s">
        <v>80</v>
      </c>
      <c r="D8925" t="s">
        <v>84</v>
      </c>
      <c r="E8925" t="s">
        <v>131</v>
      </c>
      <c r="F8925" t="s">
        <v>25348</v>
      </c>
      <c r="G8925" t="s">
        <v>269</v>
      </c>
      <c r="H8925" t="s">
        <v>134</v>
      </c>
      <c r="I8925" t="s">
        <v>135</v>
      </c>
      <c r="J8925" t="s">
        <v>5</v>
      </c>
      <c r="K8925" t="s">
        <v>137</v>
      </c>
      <c r="L8925" t="s">
        <v>25349</v>
      </c>
      <c r="M8925" t="s">
        <v>25350</v>
      </c>
      <c r="N8925">
        <v>0.226111111</v>
      </c>
      <c r="O8925">
        <v>0</v>
      </c>
      <c r="P8925">
        <v>1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</row>
    <row r="8926" spans="1:31" x14ac:dyDescent="0.25">
      <c r="A8926">
        <v>1719613</v>
      </c>
      <c r="B8926">
        <v>1</v>
      </c>
      <c r="C8926" t="s">
        <v>80</v>
      </c>
      <c r="D8926" t="s">
        <v>101</v>
      </c>
      <c r="E8926" t="s">
        <v>189</v>
      </c>
      <c r="F8926" t="s">
        <v>25351</v>
      </c>
      <c r="G8926" t="s">
        <v>295</v>
      </c>
      <c r="H8926" t="s">
        <v>143</v>
      </c>
      <c r="I8926" t="s">
        <v>135</v>
      </c>
      <c r="J8926" t="s">
        <v>136</v>
      </c>
      <c r="K8926" t="s">
        <v>137</v>
      </c>
      <c r="L8926" t="s">
        <v>25352</v>
      </c>
      <c r="M8926" t="s">
        <v>25353</v>
      </c>
      <c r="N8926">
        <v>2.1955555549999999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</row>
    <row r="8927" spans="1:31" x14ac:dyDescent="0.25">
      <c r="A8927">
        <v>1716178</v>
      </c>
      <c r="B8927">
        <v>1</v>
      </c>
      <c r="C8927" t="s">
        <v>80</v>
      </c>
      <c r="D8927" t="s">
        <v>96</v>
      </c>
      <c r="E8927" t="s">
        <v>131</v>
      </c>
      <c r="F8927" t="s">
        <v>25354</v>
      </c>
      <c r="G8927" t="s">
        <v>242</v>
      </c>
      <c r="H8927" t="s">
        <v>134</v>
      </c>
      <c r="I8927" t="s">
        <v>135</v>
      </c>
      <c r="J8927" t="s">
        <v>136</v>
      </c>
      <c r="K8927" t="s">
        <v>137</v>
      </c>
      <c r="L8927" t="s">
        <v>25355</v>
      </c>
      <c r="M8927" t="s">
        <v>25356</v>
      </c>
      <c r="N8927">
        <v>4.4994444439999999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1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</row>
    <row r="8928" spans="1:31" x14ac:dyDescent="0.25">
      <c r="A8928">
        <v>1721279</v>
      </c>
      <c r="B8928">
        <v>1</v>
      </c>
      <c r="C8928" t="s">
        <v>80</v>
      </c>
      <c r="D8928" t="s">
        <v>83</v>
      </c>
      <c r="E8928" t="s">
        <v>150</v>
      </c>
      <c r="F8928" t="s">
        <v>25281</v>
      </c>
      <c r="G8928" t="s">
        <v>162</v>
      </c>
      <c r="H8928" t="s">
        <v>134</v>
      </c>
      <c r="I8928" t="s">
        <v>135</v>
      </c>
      <c r="J8928" t="s">
        <v>136</v>
      </c>
      <c r="K8928" t="s">
        <v>137</v>
      </c>
      <c r="L8928" t="s">
        <v>25357</v>
      </c>
      <c r="M8928" t="s">
        <v>25358</v>
      </c>
      <c r="N8928">
        <v>1.1902777769999999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</row>
    <row r="8929" spans="1:31" x14ac:dyDescent="0.25">
      <c r="A8929">
        <v>1716888</v>
      </c>
      <c r="B8929">
        <v>1</v>
      </c>
      <c r="C8929" t="s">
        <v>80</v>
      </c>
      <c r="D8929" t="s">
        <v>97</v>
      </c>
      <c r="E8929" t="s">
        <v>131</v>
      </c>
      <c r="F8929" t="s">
        <v>25359</v>
      </c>
      <c r="G8929" t="s">
        <v>133</v>
      </c>
      <c r="H8929" t="s">
        <v>134</v>
      </c>
      <c r="I8929" t="s">
        <v>135</v>
      </c>
      <c r="J8929" t="s">
        <v>136</v>
      </c>
      <c r="K8929" t="s">
        <v>137</v>
      </c>
      <c r="L8929" t="s">
        <v>25360</v>
      </c>
      <c r="M8929" t="s">
        <v>25361</v>
      </c>
      <c r="N8929">
        <v>1.8405555549999999</v>
      </c>
      <c r="O8929">
        <v>0</v>
      </c>
      <c r="P8929">
        <v>1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</row>
    <row r="8930" spans="1:31" x14ac:dyDescent="0.25">
      <c r="A8930">
        <v>1720967</v>
      </c>
      <c r="B8930">
        <v>1</v>
      </c>
      <c r="C8930" t="s">
        <v>81</v>
      </c>
      <c r="D8930" t="s">
        <v>120</v>
      </c>
      <c r="E8930" t="s">
        <v>131</v>
      </c>
      <c r="F8930" t="s">
        <v>25362</v>
      </c>
      <c r="G8930" t="s">
        <v>133</v>
      </c>
      <c r="H8930" t="s">
        <v>134</v>
      </c>
      <c r="I8930" t="s">
        <v>135</v>
      </c>
      <c r="J8930" t="s">
        <v>136</v>
      </c>
      <c r="K8930" t="s">
        <v>137</v>
      </c>
      <c r="L8930" t="s">
        <v>25363</v>
      </c>
      <c r="M8930" t="s">
        <v>25364</v>
      </c>
      <c r="N8930">
        <v>1.9055555550000001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</row>
    <row r="8931" spans="1:31" x14ac:dyDescent="0.25">
      <c r="A8931">
        <v>1711730</v>
      </c>
      <c r="B8931">
        <v>1</v>
      </c>
      <c r="C8931" t="s">
        <v>80</v>
      </c>
      <c r="D8931" t="s">
        <v>96</v>
      </c>
      <c r="E8931" t="s">
        <v>131</v>
      </c>
      <c r="F8931" t="s">
        <v>25365</v>
      </c>
      <c r="G8931" t="s">
        <v>133</v>
      </c>
      <c r="H8931" t="s">
        <v>134</v>
      </c>
      <c r="I8931" t="s">
        <v>135</v>
      </c>
      <c r="J8931" t="s">
        <v>136</v>
      </c>
      <c r="K8931" t="s">
        <v>137</v>
      </c>
      <c r="L8931" t="s">
        <v>25366</v>
      </c>
      <c r="M8931" t="s">
        <v>25367</v>
      </c>
      <c r="N8931">
        <v>1.7475000000000001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1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</row>
    <row r="8932" spans="1:31" x14ac:dyDescent="0.25">
      <c r="A8932">
        <v>1716384</v>
      </c>
      <c r="B8932">
        <v>1</v>
      </c>
      <c r="C8932" t="s">
        <v>80</v>
      </c>
      <c r="D8932" t="s">
        <v>96</v>
      </c>
      <c r="E8932" t="s">
        <v>131</v>
      </c>
      <c r="F8932" t="s">
        <v>25368</v>
      </c>
      <c r="G8932" t="s">
        <v>242</v>
      </c>
      <c r="H8932" t="s">
        <v>134</v>
      </c>
      <c r="I8932" t="s">
        <v>135</v>
      </c>
      <c r="J8932" t="s">
        <v>136</v>
      </c>
      <c r="K8932" t="s">
        <v>137</v>
      </c>
      <c r="L8932" t="s">
        <v>25369</v>
      </c>
      <c r="M8932" t="s">
        <v>25370</v>
      </c>
      <c r="N8932">
        <v>8.2036111110000007</v>
      </c>
      <c r="O8932">
        <v>0</v>
      </c>
      <c r="P8932">
        <v>1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</row>
    <row r="8933" spans="1:31" x14ac:dyDescent="0.25">
      <c r="A8933">
        <v>1718637</v>
      </c>
      <c r="B8933">
        <v>1</v>
      </c>
      <c r="C8933" t="s">
        <v>80</v>
      </c>
      <c r="D8933" t="s">
        <v>83</v>
      </c>
      <c r="E8933" t="s">
        <v>150</v>
      </c>
      <c r="F8933" t="s">
        <v>25281</v>
      </c>
      <c r="G8933" t="s">
        <v>186</v>
      </c>
      <c r="H8933" t="s">
        <v>134</v>
      </c>
      <c r="I8933" t="s">
        <v>135</v>
      </c>
      <c r="J8933" t="s">
        <v>136</v>
      </c>
      <c r="K8933" t="s">
        <v>137</v>
      </c>
      <c r="L8933" t="s">
        <v>25371</v>
      </c>
      <c r="M8933" t="s">
        <v>25372</v>
      </c>
      <c r="N8933">
        <v>1.9588888879999999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</row>
    <row r="8934" spans="1:31" x14ac:dyDescent="0.25">
      <c r="A8934">
        <v>1714847</v>
      </c>
      <c r="B8934">
        <v>1</v>
      </c>
      <c r="C8934" t="s">
        <v>80</v>
      </c>
      <c r="D8934" t="s">
        <v>105</v>
      </c>
      <c r="E8934" t="s">
        <v>131</v>
      </c>
      <c r="F8934" t="s">
        <v>25325</v>
      </c>
      <c r="G8934" t="s">
        <v>238</v>
      </c>
      <c r="H8934" t="s">
        <v>134</v>
      </c>
      <c r="I8934" t="s">
        <v>135</v>
      </c>
      <c r="J8934" t="s">
        <v>136</v>
      </c>
      <c r="K8934" t="s">
        <v>137</v>
      </c>
      <c r="L8934" t="s">
        <v>25373</v>
      </c>
      <c r="M8934" t="s">
        <v>25374</v>
      </c>
      <c r="N8934">
        <v>0.82416666599999999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</row>
    <row r="8935" spans="1:31" x14ac:dyDescent="0.25">
      <c r="A8935">
        <v>1711604</v>
      </c>
      <c r="B8935">
        <v>1</v>
      </c>
      <c r="C8935" t="s">
        <v>80</v>
      </c>
      <c r="D8935" t="s">
        <v>96</v>
      </c>
      <c r="E8935" t="s">
        <v>131</v>
      </c>
      <c r="F8935" t="s">
        <v>25375</v>
      </c>
      <c r="G8935" t="s">
        <v>133</v>
      </c>
      <c r="H8935" t="s">
        <v>134</v>
      </c>
      <c r="I8935" t="s">
        <v>135</v>
      </c>
      <c r="J8935" t="s">
        <v>136</v>
      </c>
      <c r="K8935" t="s">
        <v>137</v>
      </c>
      <c r="L8935" t="s">
        <v>25376</v>
      </c>
      <c r="M8935" t="s">
        <v>25377</v>
      </c>
      <c r="N8935">
        <v>3.7222222220000001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1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</row>
    <row r="8936" spans="1:31" x14ac:dyDescent="0.25">
      <c r="A8936">
        <v>1718720</v>
      </c>
      <c r="B8936">
        <v>1</v>
      </c>
      <c r="C8936" t="s">
        <v>80</v>
      </c>
      <c r="D8936" t="s">
        <v>103</v>
      </c>
      <c r="E8936" t="s">
        <v>131</v>
      </c>
      <c r="F8936" t="s">
        <v>25378</v>
      </c>
      <c r="G8936" t="s">
        <v>157</v>
      </c>
      <c r="H8936" t="s">
        <v>134</v>
      </c>
      <c r="I8936" t="s">
        <v>135</v>
      </c>
      <c r="J8936" t="s">
        <v>136</v>
      </c>
      <c r="K8936" t="s">
        <v>137</v>
      </c>
      <c r="L8936" t="s">
        <v>25379</v>
      </c>
      <c r="M8936" t="s">
        <v>25380</v>
      </c>
      <c r="N8936">
        <v>2.0502777769999998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</row>
    <row r="8937" spans="1:31" x14ac:dyDescent="0.25">
      <c r="A8937">
        <v>1719006</v>
      </c>
      <c r="B8937">
        <v>1</v>
      </c>
      <c r="C8937" t="s">
        <v>81</v>
      </c>
      <c r="D8937" t="s">
        <v>112</v>
      </c>
      <c r="E8937" t="s">
        <v>150</v>
      </c>
      <c r="F8937" t="s">
        <v>25381</v>
      </c>
      <c r="G8937" t="s">
        <v>162</v>
      </c>
      <c r="H8937" t="s">
        <v>134</v>
      </c>
      <c r="I8937" t="s">
        <v>135</v>
      </c>
      <c r="J8937" t="s">
        <v>136</v>
      </c>
      <c r="K8937" t="s">
        <v>137</v>
      </c>
      <c r="L8937" t="s">
        <v>25382</v>
      </c>
      <c r="M8937" t="s">
        <v>25383</v>
      </c>
      <c r="N8937">
        <v>4.5919444440000001</v>
      </c>
      <c r="O8937">
        <v>0</v>
      </c>
      <c r="P8937">
        <v>0</v>
      </c>
      <c r="Q8937">
        <v>0</v>
      </c>
      <c r="R8937">
        <v>1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</row>
    <row r="8938" spans="1:31" x14ac:dyDescent="0.25">
      <c r="A8938">
        <v>1723257</v>
      </c>
      <c r="B8938">
        <v>1</v>
      </c>
      <c r="C8938" t="s">
        <v>80</v>
      </c>
      <c r="D8938" t="s">
        <v>96</v>
      </c>
      <c r="E8938" t="s">
        <v>131</v>
      </c>
      <c r="F8938" t="s">
        <v>25384</v>
      </c>
      <c r="G8938" t="s">
        <v>133</v>
      </c>
      <c r="H8938" t="s">
        <v>134</v>
      </c>
      <c r="I8938" t="s">
        <v>135</v>
      </c>
      <c r="J8938" t="s">
        <v>136</v>
      </c>
      <c r="K8938" t="s">
        <v>137</v>
      </c>
      <c r="L8938" t="s">
        <v>25385</v>
      </c>
      <c r="M8938" t="s">
        <v>25386</v>
      </c>
      <c r="N8938">
        <v>6.9838888880000001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</row>
    <row r="8939" spans="1:31" x14ac:dyDescent="0.25">
      <c r="A8939">
        <v>1718866</v>
      </c>
      <c r="B8939">
        <v>1</v>
      </c>
      <c r="C8939" t="s">
        <v>81</v>
      </c>
      <c r="D8939" t="s">
        <v>118</v>
      </c>
      <c r="E8939" t="s">
        <v>131</v>
      </c>
      <c r="F8939" t="s">
        <v>25387</v>
      </c>
      <c r="G8939" t="s">
        <v>133</v>
      </c>
      <c r="H8939" t="s">
        <v>134</v>
      </c>
      <c r="I8939" t="s">
        <v>135</v>
      </c>
      <c r="J8939" t="s">
        <v>136</v>
      </c>
      <c r="K8939" t="s">
        <v>137</v>
      </c>
      <c r="L8939" t="s">
        <v>25388</v>
      </c>
      <c r="M8939" t="s">
        <v>25389</v>
      </c>
      <c r="N8939">
        <v>0.78472222199999997</v>
      </c>
      <c r="O8939">
        <v>0</v>
      </c>
      <c r="P8939">
        <v>1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</row>
    <row r="8940" spans="1:31" x14ac:dyDescent="0.25">
      <c r="A8940">
        <v>1715139</v>
      </c>
      <c r="B8940">
        <v>1</v>
      </c>
      <c r="C8940" t="s">
        <v>80</v>
      </c>
      <c r="D8940" t="s">
        <v>97</v>
      </c>
      <c r="E8940" t="s">
        <v>131</v>
      </c>
      <c r="F8940" t="s">
        <v>25390</v>
      </c>
      <c r="G8940" t="s">
        <v>133</v>
      </c>
      <c r="H8940" t="s">
        <v>134</v>
      </c>
      <c r="I8940" t="s">
        <v>135</v>
      </c>
      <c r="J8940" t="s">
        <v>136</v>
      </c>
      <c r="K8940" t="s">
        <v>137</v>
      </c>
      <c r="L8940" t="s">
        <v>25391</v>
      </c>
      <c r="M8940" t="s">
        <v>25392</v>
      </c>
      <c r="N8940">
        <v>5.2966666660000001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</row>
    <row r="8941" spans="1:31" x14ac:dyDescent="0.25">
      <c r="A8941">
        <v>1717343</v>
      </c>
      <c r="B8941">
        <v>1</v>
      </c>
      <c r="C8941" t="s">
        <v>80</v>
      </c>
      <c r="D8941" t="s">
        <v>92</v>
      </c>
      <c r="E8941" t="s">
        <v>150</v>
      </c>
      <c r="F8941" t="s">
        <v>25393</v>
      </c>
      <c r="G8941" t="s">
        <v>269</v>
      </c>
      <c r="H8941" t="s">
        <v>134</v>
      </c>
      <c r="I8941" t="s">
        <v>135</v>
      </c>
      <c r="J8941" t="s">
        <v>136</v>
      </c>
      <c r="K8941" t="s">
        <v>137</v>
      </c>
      <c r="L8941" t="s">
        <v>25394</v>
      </c>
      <c r="M8941" t="s">
        <v>25395</v>
      </c>
      <c r="N8941">
        <v>0.255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</row>
    <row r="8942" spans="1:31" x14ac:dyDescent="0.25">
      <c r="A8942">
        <v>1711458</v>
      </c>
      <c r="B8942">
        <v>1</v>
      </c>
      <c r="C8942" t="s">
        <v>80</v>
      </c>
      <c r="D8942" t="s">
        <v>105</v>
      </c>
      <c r="E8942" t="s">
        <v>131</v>
      </c>
      <c r="F8942" t="s">
        <v>25325</v>
      </c>
      <c r="G8942" t="s">
        <v>238</v>
      </c>
      <c r="H8942" t="s">
        <v>134</v>
      </c>
      <c r="I8942" t="s">
        <v>135</v>
      </c>
      <c r="J8942" t="s">
        <v>136</v>
      </c>
      <c r="K8942" t="s">
        <v>137</v>
      </c>
      <c r="L8942" t="s">
        <v>25396</v>
      </c>
      <c r="M8942" t="s">
        <v>25397</v>
      </c>
      <c r="N8942">
        <v>0.67555555499999997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</row>
    <row r="8943" spans="1:31" x14ac:dyDescent="0.25">
      <c r="A8943">
        <v>1718740</v>
      </c>
      <c r="B8943">
        <v>1</v>
      </c>
      <c r="C8943" t="s">
        <v>80</v>
      </c>
      <c r="D8943" t="s">
        <v>82</v>
      </c>
      <c r="E8943" t="s">
        <v>131</v>
      </c>
      <c r="F8943" t="s">
        <v>25398</v>
      </c>
      <c r="G8943" t="s">
        <v>133</v>
      </c>
      <c r="H8943" t="s">
        <v>134</v>
      </c>
      <c r="I8943" t="s">
        <v>135</v>
      </c>
      <c r="J8943" t="s">
        <v>136</v>
      </c>
      <c r="K8943" t="s">
        <v>137</v>
      </c>
      <c r="L8943" t="s">
        <v>25399</v>
      </c>
      <c r="M8943" t="s">
        <v>25400</v>
      </c>
      <c r="N8943">
        <v>1.4666666660000001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</row>
    <row r="8944" spans="1:31" x14ac:dyDescent="0.25">
      <c r="A8944">
        <v>1714767</v>
      </c>
      <c r="B8944">
        <v>1</v>
      </c>
      <c r="C8944" t="s">
        <v>80</v>
      </c>
      <c r="D8944" t="s">
        <v>110</v>
      </c>
      <c r="E8944" t="s">
        <v>131</v>
      </c>
      <c r="F8944" t="s">
        <v>25401</v>
      </c>
      <c r="G8944" t="s">
        <v>133</v>
      </c>
      <c r="H8944" t="s">
        <v>134</v>
      </c>
      <c r="I8944" t="s">
        <v>135</v>
      </c>
      <c r="J8944" t="s">
        <v>136</v>
      </c>
      <c r="K8944" t="s">
        <v>137</v>
      </c>
      <c r="L8944" t="s">
        <v>25402</v>
      </c>
      <c r="M8944" t="s">
        <v>25403</v>
      </c>
      <c r="N8944">
        <v>1.3744444440000001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</row>
    <row r="8945" spans="1:31" x14ac:dyDescent="0.25">
      <c r="A8945">
        <v>1710665</v>
      </c>
      <c r="B8945">
        <v>1</v>
      </c>
      <c r="C8945" t="s">
        <v>80</v>
      </c>
      <c r="D8945" t="s">
        <v>101</v>
      </c>
      <c r="E8945" t="s">
        <v>131</v>
      </c>
      <c r="F8945" t="s">
        <v>25404</v>
      </c>
      <c r="G8945" t="s">
        <v>269</v>
      </c>
      <c r="H8945" t="s">
        <v>134</v>
      </c>
      <c r="I8945" t="s">
        <v>135</v>
      </c>
      <c r="J8945" t="s">
        <v>5</v>
      </c>
      <c r="K8945" t="s">
        <v>137</v>
      </c>
      <c r="L8945" t="s">
        <v>25405</v>
      </c>
      <c r="M8945" t="s">
        <v>4762</v>
      </c>
      <c r="N8945">
        <v>0.383333333</v>
      </c>
      <c r="O8945">
        <v>0</v>
      </c>
      <c r="P8945">
        <v>1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</row>
    <row r="8946" spans="1:31" x14ac:dyDescent="0.25">
      <c r="A8946">
        <v>1717781</v>
      </c>
      <c r="B8946">
        <v>1</v>
      </c>
      <c r="C8946" t="s">
        <v>80</v>
      </c>
      <c r="D8946" t="s">
        <v>96</v>
      </c>
      <c r="E8946" t="s">
        <v>131</v>
      </c>
      <c r="F8946" t="s">
        <v>25406</v>
      </c>
      <c r="G8946" t="s">
        <v>133</v>
      </c>
      <c r="H8946" t="s">
        <v>134</v>
      </c>
      <c r="I8946" t="s">
        <v>135</v>
      </c>
      <c r="J8946" t="s">
        <v>136</v>
      </c>
      <c r="K8946" t="s">
        <v>137</v>
      </c>
      <c r="L8946" t="s">
        <v>25407</v>
      </c>
      <c r="M8946" t="s">
        <v>25408</v>
      </c>
      <c r="N8946">
        <v>5.4005555550000004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</row>
    <row r="8947" spans="1:31" x14ac:dyDescent="0.25">
      <c r="A8947">
        <v>1733642</v>
      </c>
      <c r="B8947">
        <v>1</v>
      </c>
      <c r="C8947" t="s">
        <v>80</v>
      </c>
      <c r="D8947" t="s">
        <v>88</v>
      </c>
      <c r="E8947" t="s">
        <v>131</v>
      </c>
      <c r="F8947" t="s">
        <v>25409</v>
      </c>
      <c r="G8947" t="s">
        <v>238</v>
      </c>
      <c r="H8947" t="s">
        <v>134</v>
      </c>
      <c r="I8947" t="s">
        <v>135</v>
      </c>
      <c r="J8947" t="s">
        <v>136</v>
      </c>
      <c r="K8947" t="s">
        <v>137</v>
      </c>
      <c r="L8947" t="s">
        <v>25410</v>
      </c>
      <c r="M8947" t="s">
        <v>25411</v>
      </c>
      <c r="N8947">
        <v>0.79444444400000003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</row>
    <row r="8948" spans="1:31" x14ac:dyDescent="0.25">
      <c r="A8948">
        <v>1713367</v>
      </c>
      <c r="B8948">
        <v>1</v>
      </c>
      <c r="C8948" t="s">
        <v>81</v>
      </c>
      <c r="D8948" t="s">
        <v>112</v>
      </c>
      <c r="E8948" t="s">
        <v>131</v>
      </c>
      <c r="F8948" t="s">
        <v>25412</v>
      </c>
      <c r="G8948" t="s">
        <v>133</v>
      </c>
      <c r="H8948" t="s">
        <v>134</v>
      </c>
      <c r="I8948" t="s">
        <v>135</v>
      </c>
      <c r="J8948" t="s">
        <v>136</v>
      </c>
      <c r="K8948" t="s">
        <v>137</v>
      </c>
      <c r="L8948" t="s">
        <v>25413</v>
      </c>
      <c r="M8948" t="s">
        <v>25414</v>
      </c>
      <c r="N8948">
        <v>1.477222222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</row>
    <row r="8949" spans="1:31" x14ac:dyDescent="0.25">
      <c r="A8949">
        <v>1716828</v>
      </c>
      <c r="B8949">
        <v>1</v>
      </c>
      <c r="C8949" t="s">
        <v>80</v>
      </c>
      <c r="D8949" t="s">
        <v>97</v>
      </c>
      <c r="E8949" t="s">
        <v>131</v>
      </c>
      <c r="F8949" t="s">
        <v>25415</v>
      </c>
      <c r="G8949" t="s">
        <v>242</v>
      </c>
      <c r="H8949" t="s">
        <v>134</v>
      </c>
      <c r="I8949" t="s">
        <v>135</v>
      </c>
      <c r="J8949" t="s">
        <v>136</v>
      </c>
      <c r="K8949" t="s">
        <v>137</v>
      </c>
      <c r="L8949" t="s">
        <v>25416</v>
      </c>
      <c r="M8949" t="s">
        <v>25417</v>
      </c>
      <c r="N8949">
        <v>2.1077777769999999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</row>
    <row r="8950" spans="1:31" x14ac:dyDescent="0.25">
      <c r="A8950">
        <v>1722779</v>
      </c>
      <c r="B8950">
        <v>1</v>
      </c>
      <c r="C8950" t="s">
        <v>80</v>
      </c>
      <c r="D8950" t="s">
        <v>96</v>
      </c>
      <c r="E8950" t="s">
        <v>131</v>
      </c>
      <c r="F8950" t="s">
        <v>25384</v>
      </c>
      <c r="G8950" t="s">
        <v>238</v>
      </c>
      <c r="H8950" t="s">
        <v>134</v>
      </c>
      <c r="I8950" t="s">
        <v>135</v>
      </c>
      <c r="J8950" t="s">
        <v>136</v>
      </c>
      <c r="K8950" t="s">
        <v>137</v>
      </c>
      <c r="L8950" t="s">
        <v>25418</v>
      </c>
      <c r="M8950" t="s">
        <v>25419</v>
      </c>
      <c r="N8950">
        <v>3.5772222220000001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</row>
    <row r="8951" spans="1:31" x14ac:dyDescent="0.25">
      <c r="A8951">
        <v>1712397</v>
      </c>
      <c r="B8951">
        <v>1</v>
      </c>
      <c r="C8951" t="s">
        <v>80</v>
      </c>
      <c r="D8951" t="s">
        <v>103</v>
      </c>
      <c r="E8951" t="s">
        <v>131</v>
      </c>
      <c r="F8951" t="s">
        <v>25420</v>
      </c>
      <c r="G8951" t="s">
        <v>238</v>
      </c>
      <c r="H8951" t="s">
        <v>134</v>
      </c>
      <c r="I8951" t="s">
        <v>135</v>
      </c>
      <c r="J8951" t="s">
        <v>136</v>
      </c>
      <c r="K8951" t="s">
        <v>137</v>
      </c>
      <c r="L8951" t="s">
        <v>25421</v>
      </c>
      <c r="M8951" t="s">
        <v>25422</v>
      </c>
      <c r="N8951">
        <v>0.55611111099999999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</row>
    <row r="8952" spans="1:31" x14ac:dyDescent="0.25">
      <c r="A8952">
        <v>1721720</v>
      </c>
      <c r="B8952">
        <v>1</v>
      </c>
      <c r="C8952" t="s">
        <v>81</v>
      </c>
      <c r="D8952" t="s">
        <v>128</v>
      </c>
      <c r="E8952" t="s">
        <v>131</v>
      </c>
      <c r="F8952" t="s">
        <v>25423</v>
      </c>
      <c r="G8952" t="s">
        <v>242</v>
      </c>
      <c r="H8952" t="s">
        <v>134</v>
      </c>
      <c r="I8952" t="s">
        <v>135</v>
      </c>
      <c r="J8952" t="s">
        <v>136</v>
      </c>
      <c r="K8952" t="s">
        <v>137</v>
      </c>
      <c r="L8952" t="s">
        <v>25424</v>
      </c>
      <c r="M8952" t="s">
        <v>25425</v>
      </c>
      <c r="N8952">
        <v>5.3291666659999999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1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</row>
    <row r="8953" spans="1:31" x14ac:dyDescent="0.25">
      <c r="A8953">
        <v>1713568</v>
      </c>
      <c r="B8953">
        <v>1</v>
      </c>
      <c r="C8953" t="s">
        <v>81</v>
      </c>
      <c r="D8953" t="s">
        <v>122</v>
      </c>
      <c r="E8953" t="s">
        <v>131</v>
      </c>
      <c r="F8953" t="s">
        <v>25426</v>
      </c>
      <c r="G8953" t="s">
        <v>133</v>
      </c>
      <c r="H8953" t="s">
        <v>134</v>
      </c>
      <c r="I8953" t="s">
        <v>135</v>
      </c>
      <c r="J8953" t="s">
        <v>136</v>
      </c>
      <c r="K8953" t="s">
        <v>137</v>
      </c>
      <c r="L8953" t="s">
        <v>25427</v>
      </c>
      <c r="M8953" t="s">
        <v>25428</v>
      </c>
      <c r="N8953">
        <v>3.3208333329999999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</row>
    <row r="8954" spans="1:31" x14ac:dyDescent="0.25">
      <c r="A8954">
        <v>1719805</v>
      </c>
      <c r="B8954">
        <v>1</v>
      </c>
      <c r="C8954" t="s">
        <v>80</v>
      </c>
      <c r="D8954" t="s">
        <v>83</v>
      </c>
      <c r="E8954" t="s">
        <v>150</v>
      </c>
      <c r="F8954" t="s">
        <v>25281</v>
      </c>
      <c r="G8954" t="s">
        <v>186</v>
      </c>
      <c r="H8954" t="s">
        <v>134</v>
      </c>
      <c r="I8954" t="s">
        <v>135</v>
      </c>
      <c r="J8954" t="s">
        <v>136</v>
      </c>
      <c r="K8954" t="s">
        <v>137</v>
      </c>
      <c r="L8954" t="s">
        <v>25429</v>
      </c>
      <c r="M8954" t="s">
        <v>25430</v>
      </c>
      <c r="N8954">
        <v>1.2352777770000001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</row>
    <row r="8955" spans="1:31" x14ac:dyDescent="0.25">
      <c r="A8955">
        <v>1712005</v>
      </c>
      <c r="B8955">
        <v>1</v>
      </c>
      <c r="C8955" t="s">
        <v>80</v>
      </c>
      <c r="D8955" t="s">
        <v>97</v>
      </c>
      <c r="E8955" t="s">
        <v>131</v>
      </c>
      <c r="F8955" t="s">
        <v>25431</v>
      </c>
      <c r="G8955" t="s">
        <v>238</v>
      </c>
      <c r="H8955" t="s">
        <v>134</v>
      </c>
      <c r="I8955" t="s">
        <v>135</v>
      </c>
      <c r="J8955" t="s">
        <v>136</v>
      </c>
      <c r="K8955" t="s">
        <v>137</v>
      </c>
      <c r="L8955" t="s">
        <v>25432</v>
      </c>
      <c r="M8955" t="s">
        <v>25433</v>
      </c>
      <c r="N8955">
        <v>0.86527777699999997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1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</row>
    <row r="8956" spans="1:31" x14ac:dyDescent="0.25">
      <c r="A8956">
        <v>1713714</v>
      </c>
      <c r="B8956">
        <v>1</v>
      </c>
      <c r="C8956" t="s">
        <v>80</v>
      </c>
      <c r="D8956" t="s">
        <v>97</v>
      </c>
      <c r="E8956" t="s">
        <v>131</v>
      </c>
      <c r="F8956" t="s">
        <v>25434</v>
      </c>
      <c r="G8956" t="s">
        <v>133</v>
      </c>
      <c r="H8956" t="s">
        <v>134</v>
      </c>
      <c r="I8956" t="s">
        <v>135</v>
      </c>
      <c r="J8956" t="s">
        <v>136</v>
      </c>
      <c r="K8956" t="s">
        <v>137</v>
      </c>
      <c r="L8956" t="s">
        <v>25435</v>
      </c>
      <c r="M8956" t="s">
        <v>25436</v>
      </c>
      <c r="N8956">
        <v>1.1611111110000001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</row>
    <row r="8957" spans="1:31" x14ac:dyDescent="0.25">
      <c r="A8957">
        <v>1720518</v>
      </c>
      <c r="B8957">
        <v>1</v>
      </c>
      <c r="C8957" t="s">
        <v>80</v>
      </c>
      <c r="D8957" t="s">
        <v>92</v>
      </c>
      <c r="E8957" t="s">
        <v>131</v>
      </c>
      <c r="F8957" t="s">
        <v>25437</v>
      </c>
      <c r="G8957" t="s">
        <v>133</v>
      </c>
      <c r="H8957" t="s">
        <v>134</v>
      </c>
      <c r="I8957" t="s">
        <v>135</v>
      </c>
      <c r="J8957" t="s">
        <v>136</v>
      </c>
      <c r="K8957" t="s">
        <v>137</v>
      </c>
      <c r="L8957" t="s">
        <v>25438</v>
      </c>
      <c r="M8957" t="s">
        <v>25439</v>
      </c>
      <c r="N8957">
        <v>1.559722222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</row>
    <row r="8958" spans="1:31" x14ac:dyDescent="0.25">
      <c r="A8958">
        <v>1721892</v>
      </c>
      <c r="B8958">
        <v>1</v>
      </c>
      <c r="C8958" t="s">
        <v>81</v>
      </c>
      <c r="D8958" t="s">
        <v>114</v>
      </c>
      <c r="E8958" t="s">
        <v>131</v>
      </c>
      <c r="F8958" t="s">
        <v>25440</v>
      </c>
      <c r="G8958" t="s">
        <v>1189</v>
      </c>
      <c r="H8958" t="s">
        <v>134</v>
      </c>
      <c r="I8958" t="s">
        <v>135</v>
      </c>
      <c r="J8958" t="s">
        <v>136</v>
      </c>
      <c r="K8958" t="s">
        <v>137</v>
      </c>
      <c r="L8958" t="s">
        <v>25441</v>
      </c>
      <c r="M8958" t="s">
        <v>25442</v>
      </c>
      <c r="N8958">
        <v>1.194722222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</row>
    <row r="8959" spans="1:31" x14ac:dyDescent="0.25">
      <c r="A8959">
        <v>1711776</v>
      </c>
      <c r="B8959">
        <v>1</v>
      </c>
      <c r="C8959" t="s">
        <v>81</v>
      </c>
      <c r="D8959" t="s">
        <v>122</v>
      </c>
      <c r="E8959" t="s">
        <v>131</v>
      </c>
      <c r="F8959" t="s">
        <v>25443</v>
      </c>
      <c r="G8959" t="s">
        <v>133</v>
      </c>
      <c r="H8959" t="s">
        <v>134</v>
      </c>
      <c r="I8959" t="s">
        <v>135</v>
      </c>
      <c r="J8959" t="s">
        <v>136</v>
      </c>
      <c r="K8959" t="s">
        <v>137</v>
      </c>
      <c r="L8959" t="s">
        <v>25444</v>
      </c>
      <c r="M8959" t="s">
        <v>25445</v>
      </c>
      <c r="N8959">
        <v>1.854166666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</row>
    <row r="8960" spans="1:31" x14ac:dyDescent="0.25">
      <c r="A8960">
        <v>1722496</v>
      </c>
      <c r="B8960">
        <v>1</v>
      </c>
      <c r="C8960" t="s">
        <v>80</v>
      </c>
      <c r="D8960" t="s">
        <v>88</v>
      </c>
      <c r="E8960" t="s">
        <v>131</v>
      </c>
      <c r="F8960" t="s">
        <v>25446</v>
      </c>
      <c r="G8960" t="s">
        <v>133</v>
      </c>
      <c r="H8960" t="s">
        <v>134</v>
      </c>
      <c r="I8960" t="s">
        <v>135</v>
      </c>
      <c r="J8960" t="s">
        <v>136</v>
      </c>
      <c r="K8960" t="s">
        <v>137</v>
      </c>
      <c r="L8960" t="s">
        <v>25447</v>
      </c>
      <c r="M8960" t="s">
        <v>25448</v>
      </c>
      <c r="N8960">
        <v>1.2925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1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</row>
    <row r="8961" spans="1:31" x14ac:dyDescent="0.25">
      <c r="A8961">
        <v>1715998</v>
      </c>
      <c r="B8961">
        <v>1</v>
      </c>
      <c r="C8961" t="s">
        <v>80</v>
      </c>
      <c r="D8961" t="s">
        <v>83</v>
      </c>
      <c r="E8961" t="s">
        <v>131</v>
      </c>
      <c r="F8961" t="s">
        <v>25449</v>
      </c>
      <c r="G8961" t="s">
        <v>238</v>
      </c>
      <c r="H8961" t="s">
        <v>134</v>
      </c>
      <c r="I8961" t="s">
        <v>135</v>
      </c>
      <c r="J8961" t="s">
        <v>136</v>
      </c>
      <c r="K8961" t="s">
        <v>137</v>
      </c>
      <c r="L8961" t="s">
        <v>25450</v>
      </c>
      <c r="M8961" t="s">
        <v>25451</v>
      </c>
      <c r="N8961">
        <v>1.4386111109999999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</row>
    <row r="8962" spans="1:31" x14ac:dyDescent="0.25">
      <c r="A8962">
        <v>1716622</v>
      </c>
      <c r="B8962">
        <v>1</v>
      </c>
      <c r="C8962" t="s">
        <v>80</v>
      </c>
      <c r="D8962" t="s">
        <v>90</v>
      </c>
      <c r="E8962" t="s">
        <v>131</v>
      </c>
      <c r="F8962" t="s">
        <v>25452</v>
      </c>
      <c r="G8962" t="s">
        <v>133</v>
      </c>
      <c r="H8962" t="s">
        <v>134</v>
      </c>
      <c r="I8962" t="s">
        <v>135</v>
      </c>
      <c r="J8962" t="s">
        <v>136</v>
      </c>
      <c r="K8962" t="s">
        <v>137</v>
      </c>
      <c r="L8962" t="s">
        <v>25453</v>
      </c>
      <c r="M8962" t="s">
        <v>25454</v>
      </c>
      <c r="N8962">
        <v>1.88</v>
      </c>
      <c r="O8962">
        <v>0</v>
      </c>
      <c r="P8962">
        <v>1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</row>
    <row r="8963" spans="1:31" x14ac:dyDescent="0.25">
      <c r="A8963">
        <v>1709569</v>
      </c>
      <c r="B8963">
        <v>1</v>
      </c>
      <c r="C8963" t="s">
        <v>80</v>
      </c>
      <c r="D8963" t="s">
        <v>97</v>
      </c>
      <c r="E8963" t="s">
        <v>131</v>
      </c>
      <c r="F8963" t="s">
        <v>25345</v>
      </c>
      <c r="G8963" t="s">
        <v>238</v>
      </c>
      <c r="H8963" t="s">
        <v>134</v>
      </c>
      <c r="I8963" t="s">
        <v>135</v>
      </c>
      <c r="J8963" t="s">
        <v>136</v>
      </c>
      <c r="K8963" t="s">
        <v>137</v>
      </c>
      <c r="L8963" t="s">
        <v>25455</v>
      </c>
      <c r="M8963" t="s">
        <v>3020</v>
      </c>
      <c r="N8963">
        <v>1.0916666660000001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</row>
    <row r="8964" spans="1:31" x14ac:dyDescent="0.25">
      <c r="A8964">
        <v>1723197</v>
      </c>
      <c r="B8964">
        <v>1</v>
      </c>
      <c r="C8964" t="s">
        <v>80</v>
      </c>
      <c r="D8964" t="s">
        <v>110</v>
      </c>
      <c r="E8964" t="s">
        <v>131</v>
      </c>
      <c r="F8964" t="s">
        <v>25456</v>
      </c>
      <c r="G8964" t="s">
        <v>133</v>
      </c>
      <c r="H8964" t="s">
        <v>134</v>
      </c>
      <c r="I8964" t="s">
        <v>135</v>
      </c>
      <c r="J8964" t="s">
        <v>136</v>
      </c>
      <c r="K8964" t="s">
        <v>137</v>
      </c>
      <c r="L8964" t="s">
        <v>25457</v>
      </c>
      <c r="M8964" t="s">
        <v>25458</v>
      </c>
      <c r="N8964">
        <v>2.7255555550000001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</row>
    <row r="8965" spans="1:31" x14ac:dyDescent="0.25">
      <c r="A8965">
        <v>1733276</v>
      </c>
      <c r="B8965">
        <v>1</v>
      </c>
      <c r="C8965" t="s">
        <v>81</v>
      </c>
      <c r="D8965" t="s">
        <v>123</v>
      </c>
      <c r="E8965" t="s">
        <v>131</v>
      </c>
      <c r="F8965" t="s">
        <v>25459</v>
      </c>
      <c r="G8965" t="s">
        <v>269</v>
      </c>
      <c r="H8965" t="s">
        <v>134</v>
      </c>
      <c r="I8965" t="s">
        <v>135</v>
      </c>
      <c r="J8965" t="s">
        <v>136</v>
      </c>
      <c r="K8965" t="s">
        <v>137</v>
      </c>
      <c r="L8965" t="s">
        <v>25460</v>
      </c>
      <c r="M8965" t="s">
        <v>25461</v>
      </c>
      <c r="N8965">
        <v>2.781111111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</row>
    <row r="8966" spans="1:31" x14ac:dyDescent="0.25">
      <c r="A8966">
        <v>1711361</v>
      </c>
      <c r="B8966">
        <v>1</v>
      </c>
      <c r="C8966" t="s">
        <v>80</v>
      </c>
      <c r="D8966" t="s">
        <v>99</v>
      </c>
      <c r="E8966" t="s">
        <v>131</v>
      </c>
      <c r="F8966" t="s">
        <v>25462</v>
      </c>
      <c r="G8966" t="s">
        <v>269</v>
      </c>
      <c r="H8966" t="s">
        <v>134</v>
      </c>
      <c r="I8966" t="s">
        <v>135</v>
      </c>
      <c r="J8966" t="s">
        <v>5</v>
      </c>
      <c r="K8966" t="s">
        <v>137</v>
      </c>
      <c r="L8966" t="s">
        <v>25463</v>
      </c>
      <c r="M8966" t="s">
        <v>25464</v>
      </c>
      <c r="N8966">
        <v>1.0666666659999999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</row>
    <row r="8967" spans="1:31" x14ac:dyDescent="0.25">
      <c r="A8967">
        <v>1714043</v>
      </c>
      <c r="B8967">
        <v>1</v>
      </c>
      <c r="C8967" t="s">
        <v>80</v>
      </c>
      <c r="D8967" t="s">
        <v>83</v>
      </c>
      <c r="E8967" t="s">
        <v>150</v>
      </c>
      <c r="F8967" t="s">
        <v>25281</v>
      </c>
      <c r="G8967" t="s">
        <v>186</v>
      </c>
      <c r="H8967" t="s">
        <v>134</v>
      </c>
      <c r="I8967" t="s">
        <v>135</v>
      </c>
      <c r="J8967" t="s">
        <v>136</v>
      </c>
      <c r="K8967" t="s">
        <v>137</v>
      </c>
      <c r="L8967" t="s">
        <v>25465</v>
      </c>
      <c r="M8967" t="s">
        <v>25466</v>
      </c>
      <c r="N8967">
        <v>0.57722222199999995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</row>
    <row r="8968" spans="1:31" x14ac:dyDescent="0.25">
      <c r="A8968">
        <v>1718414</v>
      </c>
      <c r="B8968">
        <v>1</v>
      </c>
      <c r="C8968" t="s">
        <v>81</v>
      </c>
      <c r="D8968" t="s">
        <v>118</v>
      </c>
      <c r="E8968" t="s">
        <v>171</v>
      </c>
      <c r="F8968" t="s">
        <v>25467</v>
      </c>
      <c r="G8968" t="s">
        <v>147</v>
      </c>
      <c r="H8968" t="s">
        <v>143</v>
      </c>
      <c r="I8968" t="s">
        <v>135</v>
      </c>
      <c r="J8968" t="s">
        <v>136</v>
      </c>
      <c r="K8968" t="s">
        <v>137</v>
      </c>
      <c r="L8968" t="s">
        <v>25468</v>
      </c>
      <c r="M8968" t="s">
        <v>25469</v>
      </c>
      <c r="N8968">
        <v>1.365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</row>
    <row r="8969" spans="1:31" x14ac:dyDescent="0.25">
      <c r="A8969">
        <v>1716310</v>
      </c>
      <c r="B8969">
        <v>1</v>
      </c>
      <c r="C8969" t="s">
        <v>80</v>
      </c>
      <c r="D8969" t="s">
        <v>99</v>
      </c>
      <c r="E8969" t="s">
        <v>131</v>
      </c>
      <c r="F8969" t="s">
        <v>25470</v>
      </c>
      <c r="G8969" t="s">
        <v>133</v>
      </c>
      <c r="H8969" t="s">
        <v>134</v>
      </c>
      <c r="I8969" t="s">
        <v>135</v>
      </c>
      <c r="J8969" t="s">
        <v>136</v>
      </c>
      <c r="K8969" t="s">
        <v>137</v>
      </c>
      <c r="L8969" t="s">
        <v>25471</v>
      </c>
      <c r="M8969" t="s">
        <v>25472</v>
      </c>
      <c r="N8969">
        <v>3.3275000000000001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</row>
    <row r="8970" spans="1:31" x14ac:dyDescent="0.25">
      <c r="A8970">
        <v>1716456</v>
      </c>
      <c r="B8970">
        <v>1</v>
      </c>
      <c r="C8970" t="s">
        <v>80</v>
      </c>
      <c r="D8970" t="s">
        <v>92</v>
      </c>
      <c r="E8970" t="s">
        <v>131</v>
      </c>
      <c r="F8970" t="s">
        <v>25473</v>
      </c>
      <c r="G8970" t="s">
        <v>238</v>
      </c>
      <c r="H8970" t="s">
        <v>134</v>
      </c>
      <c r="I8970" t="s">
        <v>135</v>
      </c>
      <c r="J8970" t="s">
        <v>136</v>
      </c>
      <c r="K8970" t="s">
        <v>137</v>
      </c>
      <c r="L8970" t="s">
        <v>25474</v>
      </c>
      <c r="M8970" t="s">
        <v>25475</v>
      </c>
      <c r="N8970">
        <v>1.3588888880000001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</row>
    <row r="8971" spans="1:31" x14ac:dyDescent="0.25">
      <c r="A8971">
        <v>1709781</v>
      </c>
      <c r="B8971">
        <v>1</v>
      </c>
      <c r="C8971" t="s">
        <v>80</v>
      </c>
      <c r="D8971" t="s">
        <v>82</v>
      </c>
      <c r="E8971" t="s">
        <v>150</v>
      </c>
      <c r="F8971" t="s">
        <v>25476</v>
      </c>
      <c r="G8971" t="s">
        <v>162</v>
      </c>
      <c r="H8971" t="s">
        <v>134</v>
      </c>
      <c r="I8971" t="s">
        <v>135</v>
      </c>
      <c r="J8971" t="s">
        <v>136</v>
      </c>
      <c r="K8971" t="s">
        <v>137</v>
      </c>
      <c r="L8971" t="s">
        <v>25477</v>
      </c>
      <c r="M8971" t="s">
        <v>25478</v>
      </c>
      <c r="N8971">
        <v>2.114166666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</row>
    <row r="8972" spans="1:31" x14ac:dyDescent="0.25">
      <c r="A8972">
        <v>1720847</v>
      </c>
      <c r="B8972">
        <v>1</v>
      </c>
      <c r="C8972" t="s">
        <v>81</v>
      </c>
      <c r="D8972" t="s">
        <v>128</v>
      </c>
      <c r="E8972" t="s">
        <v>131</v>
      </c>
      <c r="F8972" t="s">
        <v>25479</v>
      </c>
      <c r="G8972" t="s">
        <v>1189</v>
      </c>
      <c r="H8972" t="s">
        <v>134</v>
      </c>
      <c r="I8972" t="s">
        <v>135</v>
      </c>
      <c r="J8972" t="s">
        <v>136</v>
      </c>
      <c r="K8972" t="s">
        <v>137</v>
      </c>
      <c r="L8972" t="s">
        <v>25480</v>
      </c>
      <c r="M8972" t="s">
        <v>25481</v>
      </c>
      <c r="N8972">
        <v>4.5216666659999998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1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</row>
    <row r="8973" spans="1:31" x14ac:dyDescent="0.25">
      <c r="A8973">
        <v>1712483</v>
      </c>
      <c r="B8973">
        <v>1</v>
      </c>
      <c r="C8973" t="s">
        <v>80</v>
      </c>
      <c r="D8973" t="s">
        <v>82</v>
      </c>
      <c r="E8973" t="s">
        <v>171</v>
      </c>
      <c r="F8973" t="s">
        <v>25482</v>
      </c>
      <c r="G8973" t="s">
        <v>2130</v>
      </c>
      <c r="H8973" t="s">
        <v>143</v>
      </c>
      <c r="I8973" t="s">
        <v>135</v>
      </c>
      <c r="J8973" t="s">
        <v>136</v>
      </c>
      <c r="K8973" t="s">
        <v>153</v>
      </c>
      <c r="L8973" t="s">
        <v>25483</v>
      </c>
      <c r="M8973" t="s">
        <v>25484</v>
      </c>
      <c r="N8973">
        <v>1.409806388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</row>
    <row r="8974" spans="1:31" x14ac:dyDescent="0.25">
      <c r="A8974">
        <v>1719665</v>
      </c>
      <c r="B8974">
        <v>1</v>
      </c>
      <c r="C8974" t="s">
        <v>80</v>
      </c>
      <c r="D8974" t="s">
        <v>83</v>
      </c>
      <c r="E8974" t="s">
        <v>131</v>
      </c>
      <c r="F8974" t="s">
        <v>25485</v>
      </c>
      <c r="G8974" t="s">
        <v>133</v>
      </c>
      <c r="H8974" t="s">
        <v>134</v>
      </c>
      <c r="I8974" t="s">
        <v>135</v>
      </c>
      <c r="J8974" t="s">
        <v>136</v>
      </c>
      <c r="K8974" t="s">
        <v>137</v>
      </c>
      <c r="L8974" t="s">
        <v>25486</v>
      </c>
      <c r="M8974" t="s">
        <v>25487</v>
      </c>
      <c r="N8974">
        <v>1.2613888879999999</v>
      </c>
      <c r="O8974">
        <v>0</v>
      </c>
      <c r="P8974">
        <v>1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</row>
    <row r="8975" spans="1:31" x14ac:dyDescent="0.25">
      <c r="A8975">
        <v>1713854</v>
      </c>
      <c r="B8975">
        <v>1</v>
      </c>
      <c r="C8975" t="s">
        <v>80</v>
      </c>
      <c r="D8975" t="s">
        <v>98</v>
      </c>
      <c r="E8975" t="s">
        <v>131</v>
      </c>
      <c r="F8975" t="s">
        <v>25488</v>
      </c>
      <c r="G8975" t="s">
        <v>133</v>
      </c>
      <c r="H8975" t="s">
        <v>134</v>
      </c>
      <c r="I8975" t="s">
        <v>135</v>
      </c>
      <c r="J8975" t="s">
        <v>136</v>
      </c>
      <c r="K8975" t="s">
        <v>137</v>
      </c>
      <c r="L8975" t="s">
        <v>25489</v>
      </c>
      <c r="M8975" t="s">
        <v>25490</v>
      </c>
      <c r="N8975">
        <v>3.6588888879999999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</row>
    <row r="8976" spans="1:31" x14ac:dyDescent="0.25">
      <c r="A8976">
        <v>1717933</v>
      </c>
      <c r="B8976">
        <v>1</v>
      </c>
      <c r="C8976" t="s">
        <v>80</v>
      </c>
      <c r="D8976" t="s">
        <v>87</v>
      </c>
      <c r="E8976" t="s">
        <v>131</v>
      </c>
      <c r="F8976" t="s">
        <v>25491</v>
      </c>
      <c r="G8976" t="s">
        <v>133</v>
      </c>
      <c r="H8976" t="s">
        <v>134</v>
      </c>
      <c r="I8976" t="s">
        <v>135</v>
      </c>
      <c r="J8976" t="s">
        <v>136</v>
      </c>
      <c r="K8976" t="s">
        <v>137</v>
      </c>
      <c r="L8976" t="s">
        <v>25492</v>
      </c>
      <c r="M8976" t="s">
        <v>25493</v>
      </c>
      <c r="N8976">
        <v>5.1727777770000003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</row>
    <row r="8977" spans="1:31" x14ac:dyDescent="0.25">
      <c r="A8977">
        <v>1709635</v>
      </c>
      <c r="B8977">
        <v>1</v>
      </c>
      <c r="C8977" t="s">
        <v>80</v>
      </c>
      <c r="D8977" t="s">
        <v>106</v>
      </c>
      <c r="E8977" t="s">
        <v>131</v>
      </c>
      <c r="F8977" t="s">
        <v>25494</v>
      </c>
      <c r="G8977" t="s">
        <v>242</v>
      </c>
      <c r="H8977" t="s">
        <v>134</v>
      </c>
      <c r="I8977" t="s">
        <v>135</v>
      </c>
      <c r="J8977" t="s">
        <v>136</v>
      </c>
      <c r="K8977" t="s">
        <v>137</v>
      </c>
      <c r="L8977" t="s">
        <v>25495</v>
      </c>
      <c r="M8977" t="s">
        <v>25496</v>
      </c>
      <c r="N8977">
        <v>5.1825000000000001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1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</row>
    <row r="8978" spans="1:31" x14ac:dyDescent="0.25">
      <c r="A8978">
        <v>1719599</v>
      </c>
      <c r="B8978">
        <v>1</v>
      </c>
      <c r="C8978" t="s">
        <v>80</v>
      </c>
      <c r="D8978" t="s">
        <v>92</v>
      </c>
      <c r="E8978" t="s">
        <v>131</v>
      </c>
      <c r="F8978" t="s">
        <v>25497</v>
      </c>
      <c r="G8978" t="s">
        <v>133</v>
      </c>
      <c r="H8978" t="s">
        <v>134</v>
      </c>
      <c r="I8978" t="s">
        <v>135</v>
      </c>
      <c r="J8978" t="s">
        <v>136</v>
      </c>
      <c r="K8978" t="s">
        <v>137</v>
      </c>
      <c r="L8978" t="s">
        <v>25498</v>
      </c>
      <c r="M8978" t="s">
        <v>25499</v>
      </c>
      <c r="N8978">
        <v>4.5644444440000003</v>
      </c>
      <c r="O8978">
        <v>0</v>
      </c>
      <c r="P8978">
        <v>4</v>
      </c>
      <c r="Q8978">
        <v>0</v>
      </c>
      <c r="R8978">
        <v>0</v>
      </c>
      <c r="S8978">
        <v>0</v>
      </c>
      <c r="T8978">
        <v>3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</row>
    <row r="8979" spans="1:31" x14ac:dyDescent="0.25">
      <c r="A8979">
        <v>1710694</v>
      </c>
      <c r="B8979">
        <v>1</v>
      </c>
      <c r="C8979" t="s">
        <v>80</v>
      </c>
      <c r="D8979" t="s">
        <v>110</v>
      </c>
      <c r="E8979" t="s">
        <v>131</v>
      </c>
      <c r="F8979" t="s">
        <v>25500</v>
      </c>
      <c r="G8979" t="s">
        <v>242</v>
      </c>
      <c r="H8979" t="s">
        <v>134</v>
      </c>
      <c r="I8979" t="s">
        <v>135</v>
      </c>
      <c r="J8979" t="s">
        <v>136</v>
      </c>
      <c r="K8979" t="s">
        <v>137</v>
      </c>
      <c r="L8979" t="s">
        <v>25501</v>
      </c>
      <c r="M8979" t="s">
        <v>25502</v>
      </c>
      <c r="N8979">
        <v>2.966111111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</row>
    <row r="8980" spans="1:31" x14ac:dyDescent="0.25">
      <c r="A8980">
        <v>1711570</v>
      </c>
      <c r="B8980">
        <v>1</v>
      </c>
      <c r="C8980" t="s">
        <v>80</v>
      </c>
      <c r="D8980" t="s">
        <v>97</v>
      </c>
      <c r="E8980" t="s">
        <v>131</v>
      </c>
      <c r="F8980" t="s">
        <v>25503</v>
      </c>
      <c r="G8980" t="s">
        <v>242</v>
      </c>
      <c r="H8980" t="s">
        <v>134</v>
      </c>
      <c r="I8980" t="s">
        <v>135</v>
      </c>
      <c r="J8980" t="s">
        <v>136</v>
      </c>
      <c r="K8980" t="s">
        <v>137</v>
      </c>
      <c r="L8980" t="s">
        <v>25504</v>
      </c>
      <c r="M8980" t="s">
        <v>25505</v>
      </c>
      <c r="N8980">
        <v>6.23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</row>
    <row r="8981" spans="1:31" x14ac:dyDescent="0.25">
      <c r="A8981">
        <v>1714484</v>
      </c>
      <c r="B8981">
        <v>1</v>
      </c>
      <c r="C8981" t="s">
        <v>80</v>
      </c>
      <c r="D8981" t="s">
        <v>96</v>
      </c>
      <c r="E8981" t="s">
        <v>150</v>
      </c>
      <c r="F8981" t="s">
        <v>25506</v>
      </c>
      <c r="G8981" t="s">
        <v>186</v>
      </c>
      <c r="H8981" t="s">
        <v>134</v>
      </c>
      <c r="I8981" t="s">
        <v>135</v>
      </c>
      <c r="J8981" t="s">
        <v>136</v>
      </c>
      <c r="K8981" t="s">
        <v>137</v>
      </c>
      <c r="L8981" t="s">
        <v>25507</v>
      </c>
      <c r="M8981" t="s">
        <v>25508</v>
      </c>
      <c r="N8981">
        <v>4.5722222219999997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</row>
    <row r="8982" spans="1:31" x14ac:dyDescent="0.25">
      <c r="A8982">
        <v>1733502</v>
      </c>
      <c r="B8982">
        <v>1</v>
      </c>
      <c r="C8982" t="s">
        <v>80</v>
      </c>
      <c r="D8982" t="s">
        <v>92</v>
      </c>
      <c r="E8982" t="s">
        <v>140</v>
      </c>
      <c r="F8982" t="s">
        <v>25509</v>
      </c>
      <c r="G8982" t="s">
        <v>316</v>
      </c>
      <c r="H8982" t="s">
        <v>143</v>
      </c>
      <c r="I8982" t="s">
        <v>135</v>
      </c>
      <c r="J8982" t="s">
        <v>136</v>
      </c>
      <c r="K8982" t="s">
        <v>137</v>
      </c>
      <c r="L8982" t="s">
        <v>25510</v>
      </c>
      <c r="M8982" t="s">
        <v>25511</v>
      </c>
      <c r="N8982">
        <v>0.49888888799999997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</row>
    <row r="8983" spans="1:31" x14ac:dyDescent="0.25">
      <c r="A8983">
        <v>1711049</v>
      </c>
      <c r="B8983">
        <v>1</v>
      </c>
      <c r="C8983" t="s">
        <v>81</v>
      </c>
      <c r="D8983" t="s">
        <v>112</v>
      </c>
      <c r="E8983" t="s">
        <v>131</v>
      </c>
      <c r="F8983" t="s">
        <v>25512</v>
      </c>
      <c r="G8983" t="s">
        <v>133</v>
      </c>
      <c r="H8983" t="s">
        <v>134</v>
      </c>
      <c r="I8983" t="s">
        <v>135</v>
      </c>
      <c r="J8983" t="s">
        <v>136</v>
      </c>
      <c r="K8983" t="s">
        <v>137</v>
      </c>
      <c r="L8983" t="s">
        <v>25513</v>
      </c>
      <c r="M8983" t="s">
        <v>25514</v>
      </c>
      <c r="N8983">
        <v>0.93222222200000004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</row>
    <row r="8984" spans="1:31" x14ac:dyDescent="0.25">
      <c r="A8984">
        <v>1722324</v>
      </c>
      <c r="B8984">
        <v>1</v>
      </c>
      <c r="C8984" t="s">
        <v>80</v>
      </c>
      <c r="D8984" t="s">
        <v>110</v>
      </c>
      <c r="E8984" t="s">
        <v>131</v>
      </c>
      <c r="F8984" t="s">
        <v>25515</v>
      </c>
      <c r="G8984" t="s">
        <v>238</v>
      </c>
      <c r="H8984" t="s">
        <v>134</v>
      </c>
      <c r="I8984" t="s">
        <v>135</v>
      </c>
      <c r="J8984" t="s">
        <v>136</v>
      </c>
      <c r="K8984" t="s">
        <v>137</v>
      </c>
      <c r="L8984" t="s">
        <v>25516</v>
      </c>
      <c r="M8984" t="s">
        <v>25517</v>
      </c>
      <c r="N8984">
        <v>1.3972222219999999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</row>
    <row r="8985" spans="1:31" x14ac:dyDescent="0.25">
      <c r="A8985">
        <v>1717412</v>
      </c>
      <c r="B8985">
        <v>1</v>
      </c>
      <c r="C8985" t="s">
        <v>80</v>
      </c>
      <c r="D8985" t="s">
        <v>85</v>
      </c>
      <c r="E8985" t="s">
        <v>131</v>
      </c>
      <c r="F8985" t="s">
        <v>25518</v>
      </c>
      <c r="G8985" t="s">
        <v>238</v>
      </c>
      <c r="H8985" t="s">
        <v>134</v>
      </c>
      <c r="I8985" t="s">
        <v>135</v>
      </c>
      <c r="J8985" t="s">
        <v>136</v>
      </c>
      <c r="K8985" t="s">
        <v>137</v>
      </c>
      <c r="L8985" t="s">
        <v>25519</v>
      </c>
      <c r="M8985" t="s">
        <v>25520</v>
      </c>
      <c r="N8985">
        <v>0.58944444399999996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</row>
    <row r="8986" spans="1:31" x14ac:dyDescent="0.25">
      <c r="A8986">
        <v>1710399</v>
      </c>
      <c r="B8986">
        <v>1</v>
      </c>
      <c r="C8986" t="s">
        <v>80</v>
      </c>
      <c r="D8986" t="s">
        <v>110</v>
      </c>
      <c r="E8986" t="s">
        <v>131</v>
      </c>
      <c r="F8986" t="s">
        <v>25521</v>
      </c>
      <c r="G8986" t="s">
        <v>238</v>
      </c>
      <c r="H8986" t="s">
        <v>134</v>
      </c>
      <c r="I8986" t="s">
        <v>135</v>
      </c>
      <c r="J8986" t="s">
        <v>136</v>
      </c>
      <c r="K8986" t="s">
        <v>137</v>
      </c>
      <c r="L8986" t="s">
        <v>25522</v>
      </c>
      <c r="M8986" t="s">
        <v>25523</v>
      </c>
      <c r="N8986">
        <v>0.775277777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</row>
    <row r="8987" spans="1:31" x14ac:dyDescent="0.25">
      <c r="A8987">
        <v>1713147</v>
      </c>
      <c r="B8987">
        <v>1</v>
      </c>
      <c r="C8987" t="s">
        <v>80</v>
      </c>
      <c r="D8987" t="s">
        <v>99</v>
      </c>
      <c r="E8987" t="s">
        <v>131</v>
      </c>
      <c r="F8987" t="s">
        <v>25524</v>
      </c>
      <c r="G8987" t="s">
        <v>133</v>
      </c>
      <c r="H8987" t="s">
        <v>134</v>
      </c>
      <c r="I8987" t="s">
        <v>135</v>
      </c>
      <c r="J8987" t="s">
        <v>136</v>
      </c>
      <c r="K8987" t="s">
        <v>137</v>
      </c>
      <c r="L8987" t="s">
        <v>25525</v>
      </c>
      <c r="M8987" t="s">
        <v>25526</v>
      </c>
      <c r="N8987">
        <v>0.62805555499999999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</row>
    <row r="8988" spans="1:31" x14ac:dyDescent="0.25">
      <c r="A8988">
        <v>1719774</v>
      </c>
      <c r="B8988">
        <v>1</v>
      </c>
      <c r="C8988" t="s">
        <v>80</v>
      </c>
      <c r="D8988" t="s">
        <v>96</v>
      </c>
      <c r="E8988" t="s">
        <v>131</v>
      </c>
      <c r="F8988" t="s">
        <v>25527</v>
      </c>
      <c r="G8988" t="s">
        <v>238</v>
      </c>
      <c r="H8988" t="s">
        <v>134</v>
      </c>
      <c r="I8988" t="s">
        <v>135</v>
      </c>
      <c r="J8988" t="s">
        <v>136</v>
      </c>
      <c r="K8988" t="s">
        <v>137</v>
      </c>
      <c r="L8988" t="s">
        <v>25528</v>
      </c>
      <c r="M8988" t="s">
        <v>25529</v>
      </c>
      <c r="N8988">
        <v>9.0591666659999994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</row>
    <row r="8989" spans="1:31" x14ac:dyDescent="0.25">
      <c r="A8989">
        <v>1710720</v>
      </c>
      <c r="B8989">
        <v>1</v>
      </c>
      <c r="C8989" t="s">
        <v>80</v>
      </c>
      <c r="D8989" t="s">
        <v>97</v>
      </c>
      <c r="E8989" t="s">
        <v>131</v>
      </c>
      <c r="F8989" t="s">
        <v>25530</v>
      </c>
      <c r="G8989" t="s">
        <v>242</v>
      </c>
      <c r="H8989" t="s">
        <v>134</v>
      </c>
      <c r="I8989" t="s">
        <v>135</v>
      </c>
      <c r="J8989" t="s">
        <v>136</v>
      </c>
      <c r="K8989" t="s">
        <v>137</v>
      </c>
      <c r="L8989" t="s">
        <v>25531</v>
      </c>
      <c r="M8989" t="s">
        <v>25532</v>
      </c>
      <c r="N8989">
        <v>4.3425000000000002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</row>
    <row r="8990" spans="1:31" x14ac:dyDescent="0.25">
      <c r="A8990">
        <v>1714596</v>
      </c>
      <c r="B8990">
        <v>1</v>
      </c>
      <c r="C8990" t="s">
        <v>80</v>
      </c>
      <c r="D8990" t="s">
        <v>99</v>
      </c>
      <c r="E8990" t="s">
        <v>131</v>
      </c>
      <c r="F8990" t="s">
        <v>25533</v>
      </c>
      <c r="G8990" t="s">
        <v>133</v>
      </c>
      <c r="H8990" t="s">
        <v>134</v>
      </c>
      <c r="I8990" t="s">
        <v>135</v>
      </c>
      <c r="J8990" t="s">
        <v>136</v>
      </c>
      <c r="K8990" t="s">
        <v>137</v>
      </c>
      <c r="L8990" t="s">
        <v>25534</v>
      </c>
      <c r="M8990" t="s">
        <v>25535</v>
      </c>
      <c r="N8990">
        <v>3.8486111109999999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</row>
    <row r="8991" spans="1:31" x14ac:dyDescent="0.25">
      <c r="A8991">
        <v>1715924</v>
      </c>
      <c r="B8991">
        <v>1</v>
      </c>
      <c r="C8991" t="s">
        <v>80</v>
      </c>
      <c r="D8991" t="s">
        <v>92</v>
      </c>
      <c r="E8991" t="s">
        <v>131</v>
      </c>
      <c r="F8991" t="s">
        <v>25536</v>
      </c>
      <c r="G8991" t="s">
        <v>133</v>
      </c>
      <c r="H8991" t="s">
        <v>134</v>
      </c>
      <c r="I8991" t="s">
        <v>135</v>
      </c>
      <c r="J8991" t="s">
        <v>136</v>
      </c>
      <c r="K8991" t="s">
        <v>137</v>
      </c>
      <c r="L8991" t="s">
        <v>25537</v>
      </c>
      <c r="M8991" t="s">
        <v>25538</v>
      </c>
      <c r="N8991">
        <v>2.3344444439999998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</row>
    <row r="8992" spans="1:31" x14ac:dyDescent="0.25">
      <c r="A8992">
        <v>1733445</v>
      </c>
      <c r="B8992">
        <v>1</v>
      </c>
      <c r="C8992" t="s">
        <v>81</v>
      </c>
      <c r="D8992" t="s">
        <v>112</v>
      </c>
      <c r="E8992" t="s">
        <v>131</v>
      </c>
      <c r="F8992" t="s">
        <v>25539</v>
      </c>
      <c r="G8992" t="s">
        <v>133</v>
      </c>
      <c r="H8992" t="s">
        <v>134</v>
      </c>
      <c r="I8992" t="s">
        <v>135</v>
      </c>
      <c r="J8992" t="s">
        <v>136</v>
      </c>
      <c r="K8992" t="s">
        <v>137</v>
      </c>
      <c r="L8992" t="s">
        <v>25540</v>
      </c>
      <c r="M8992" t="s">
        <v>25541</v>
      </c>
      <c r="N8992">
        <v>0.94916666599999999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</row>
    <row r="8993" spans="1:31" x14ac:dyDescent="0.25">
      <c r="A8993">
        <v>1716196</v>
      </c>
      <c r="B8993">
        <v>1</v>
      </c>
      <c r="C8993" t="s">
        <v>80</v>
      </c>
      <c r="D8993" t="s">
        <v>82</v>
      </c>
      <c r="E8993" t="s">
        <v>150</v>
      </c>
      <c r="F8993" t="s">
        <v>25542</v>
      </c>
      <c r="G8993" t="s">
        <v>152</v>
      </c>
      <c r="H8993" t="s">
        <v>134</v>
      </c>
      <c r="I8993" t="s">
        <v>135</v>
      </c>
      <c r="J8993" t="s">
        <v>136</v>
      </c>
      <c r="K8993" t="s">
        <v>153</v>
      </c>
      <c r="L8993" t="s">
        <v>25543</v>
      </c>
      <c r="M8993" t="s">
        <v>25544</v>
      </c>
      <c r="N8993">
        <v>2.9588888880000002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</row>
    <row r="8994" spans="1:31" x14ac:dyDescent="0.25">
      <c r="A8994">
        <v>1711287</v>
      </c>
      <c r="B8994">
        <v>1</v>
      </c>
      <c r="C8994" t="s">
        <v>81</v>
      </c>
      <c r="D8994" t="s">
        <v>113</v>
      </c>
      <c r="E8994" t="s">
        <v>131</v>
      </c>
      <c r="F8994" t="s">
        <v>25545</v>
      </c>
      <c r="G8994" t="s">
        <v>133</v>
      </c>
      <c r="H8994" t="s">
        <v>134</v>
      </c>
      <c r="I8994" t="s">
        <v>135</v>
      </c>
      <c r="J8994" t="s">
        <v>136</v>
      </c>
      <c r="K8994" t="s">
        <v>137</v>
      </c>
      <c r="L8994" t="s">
        <v>25546</v>
      </c>
      <c r="M8994" t="s">
        <v>25547</v>
      </c>
      <c r="N8994">
        <v>5.2175000000000002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</row>
    <row r="8995" spans="1:31" x14ac:dyDescent="0.25">
      <c r="A8995">
        <v>1711682</v>
      </c>
      <c r="B8995">
        <v>1</v>
      </c>
      <c r="C8995" t="s">
        <v>81</v>
      </c>
      <c r="D8995" t="s">
        <v>128</v>
      </c>
      <c r="E8995" t="s">
        <v>131</v>
      </c>
      <c r="F8995" t="s">
        <v>25548</v>
      </c>
      <c r="G8995" t="s">
        <v>2913</v>
      </c>
      <c r="H8995" t="s">
        <v>134</v>
      </c>
      <c r="I8995" t="s">
        <v>135</v>
      </c>
      <c r="J8995" t="s">
        <v>136</v>
      </c>
      <c r="K8995" t="s">
        <v>137</v>
      </c>
      <c r="L8995" t="s">
        <v>25549</v>
      </c>
      <c r="M8995" t="s">
        <v>25550</v>
      </c>
      <c r="N8995">
        <v>1.2866666659999999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</row>
    <row r="8996" spans="1:31" x14ac:dyDescent="0.25">
      <c r="A8996">
        <v>1714490</v>
      </c>
      <c r="B8996">
        <v>1</v>
      </c>
      <c r="C8996" t="s">
        <v>80</v>
      </c>
      <c r="D8996" t="s">
        <v>83</v>
      </c>
      <c r="E8996" t="s">
        <v>150</v>
      </c>
      <c r="F8996" t="s">
        <v>25281</v>
      </c>
      <c r="G8996" t="s">
        <v>186</v>
      </c>
      <c r="H8996" t="s">
        <v>134</v>
      </c>
      <c r="I8996" t="s">
        <v>135</v>
      </c>
      <c r="J8996" t="s">
        <v>136</v>
      </c>
      <c r="K8996" t="s">
        <v>137</v>
      </c>
      <c r="L8996" t="s">
        <v>25551</v>
      </c>
      <c r="M8996" t="s">
        <v>25552</v>
      </c>
      <c r="N8996">
        <v>1.541666666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</row>
    <row r="8997" spans="1:31" x14ac:dyDescent="0.25">
      <c r="A8997">
        <v>1719362</v>
      </c>
      <c r="B8997">
        <v>1</v>
      </c>
      <c r="C8997" t="s">
        <v>80</v>
      </c>
      <c r="D8997" t="s">
        <v>100</v>
      </c>
      <c r="E8997" t="s">
        <v>131</v>
      </c>
      <c r="F8997" t="s">
        <v>25553</v>
      </c>
      <c r="G8997" t="s">
        <v>133</v>
      </c>
      <c r="H8997" t="s">
        <v>134</v>
      </c>
      <c r="I8997" t="s">
        <v>135</v>
      </c>
      <c r="J8997" t="s">
        <v>136</v>
      </c>
      <c r="K8997" t="s">
        <v>137</v>
      </c>
      <c r="L8997" t="s">
        <v>25554</v>
      </c>
      <c r="M8997" t="s">
        <v>16641</v>
      </c>
      <c r="N8997">
        <v>0.98888888799999997</v>
      </c>
      <c r="O8997">
        <v>0</v>
      </c>
      <c r="P8997">
        <v>1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</row>
    <row r="8998" spans="1:31" x14ac:dyDescent="0.25">
      <c r="A8998">
        <v>1712243</v>
      </c>
      <c r="B8998">
        <v>1</v>
      </c>
      <c r="C8998" t="s">
        <v>80</v>
      </c>
      <c r="D8998" t="s">
        <v>92</v>
      </c>
      <c r="E8998" t="s">
        <v>131</v>
      </c>
      <c r="F8998" t="s">
        <v>25555</v>
      </c>
      <c r="G8998" t="s">
        <v>269</v>
      </c>
      <c r="H8998" t="s">
        <v>134</v>
      </c>
      <c r="I8998" t="s">
        <v>135</v>
      </c>
      <c r="J8998" t="s">
        <v>5</v>
      </c>
      <c r="K8998" t="s">
        <v>137</v>
      </c>
      <c r="L8998" t="s">
        <v>25556</v>
      </c>
      <c r="M8998" t="s">
        <v>25557</v>
      </c>
      <c r="N8998">
        <v>8.3333332999999996E-2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</row>
    <row r="8999" spans="1:31" x14ac:dyDescent="0.25">
      <c r="A8999">
        <v>1716677</v>
      </c>
      <c r="B8999">
        <v>1</v>
      </c>
      <c r="C8999" t="s">
        <v>80</v>
      </c>
      <c r="D8999" t="s">
        <v>93</v>
      </c>
      <c r="E8999" t="s">
        <v>131</v>
      </c>
      <c r="F8999" t="s">
        <v>25558</v>
      </c>
      <c r="G8999" t="s">
        <v>133</v>
      </c>
      <c r="H8999" t="s">
        <v>134</v>
      </c>
      <c r="I8999" t="s">
        <v>135</v>
      </c>
      <c r="J8999" t="s">
        <v>136</v>
      </c>
      <c r="K8999" t="s">
        <v>137</v>
      </c>
      <c r="L8999" t="s">
        <v>25559</v>
      </c>
      <c r="M8999" t="s">
        <v>25560</v>
      </c>
      <c r="N8999">
        <v>1.6511111110000001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</row>
    <row r="9000" spans="1:31" x14ac:dyDescent="0.25">
      <c r="A9000">
        <v>1734985</v>
      </c>
      <c r="B9000">
        <v>1</v>
      </c>
      <c r="C9000" t="s">
        <v>80</v>
      </c>
      <c r="D9000" t="s">
        <v>87</v>
      </c>
      <c r="E9000" t="s">
        <v>131</v>
      </c>
      <c r="F9000" t="s">
        <v>25561</v>
      </c>
      <c r="G9000" t="s">
        <v>269</v>
      </c>
      <c r="H9000" t="s">
        <v>134</v>
      </c>
      <c r="I9000" t="s">
        <v>135</v>
      </c>
      <c r="J9000" t="s">
        <v>136</v>
      </c>
      <c r="K9000" t="s">
        <v>137</v>
      </c>
      <c r="L9000" t="s">
        <v>25562</v>
      </c>
      <c r="M9000" t="s">
        <v>25563</v>
      </c>
      <c r="N9000">
        <v>1.6047222219999999</v>
      </c>
      <c r="O9000">
        <v>0</v>
      </c>
      <c r="P9000">
        <v>1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</row>
    <row r="9001" spans="1:31" x14ac:dyDescent="0.25">
      <c r="A9001">
        <v>1714258</v>
      </c>
      <c r="B9001">
        <v>1</v>
      </c>
      <c r="C9001" t="s">
        <v>81</v>
      </c>
      <c r="D9001" t="s">
        <v>113</v>
      </c>
      <c r="E9001" t="s">
        <v>314</v>
      </c>
      <c r="F9001" t="s">
        <v>25564</v>
      </c>
      <c r="G9001" t="s">
        <v>233</v>
      </c>
      <c r="H9001" t="s">
        <v>234</v>
      </c>
      <c r="I9001" t="s">
        <v>135</v>
      </c>
      <c r="J9001" t="s">
        <v>136</v>
      </c>
      <c r="K9001" t="s">
        <v>153</v>
      </c>
      <c r="L9001" t="s">
        <v>25565</v>
      </c>
      <c r="M9001" t="s">
        <v>25566</v>
      </c>
      <c r="N9001">
        <v>8.3256572220000002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</row>
    <row r="9002" spans="1:31" x14ac:dyDescent="0.25">
      <c r="A9002">
        <v>1715964</v>
      </c>
      <c r="B9002">
        <v>1</v>
      </c>
      <c r="C9002" t="s">
        <v>80</v>
      </c>
      <c r="D9002" t="s">
        <v>92</v>
      </c>
      <c r="E9002" t="s">
        <v>131</v>
      </c>
      <c r="F9002" t="s">
        <v>25567</v>
      </c>
      <c r="G9002" t="s">
        <v>133</v>
      </c>
      <c r="H9002" t="s">
        <v>134</v>
      </c>
      <c r="I9002" t="s">
        <v>135</v>
      </c>
      <c r="J9002" t="s">
        <v>136</v>
      </c>
      <c r="K9002" t="s">
        <v>137</v>
      </c>
      <c r="L9002" t="s">
        <v>25568</v>
      </c>
      <c r="M9002" t="s">
        <v>25569</v>
      </c>
      <c r="N9002">
        <v>1.4297222220000001</v>
      </c>
      <c r="O9002">
        <v>0</v>
      </c>
      <c r="P9002">
        <v>1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</row>
    <row r="9003" spans="1:31" x14ac:dyDescent="0.25">
      <c r="A9003">
        <v>1711510</v>
      </c>
      <c r="B9003">
        <v>1</v>
      </c>
      <c r="C9003" t="s">
        <v>80</v>
      </c>
      <c r="D9003" t="s">
        <v>83</v>
      </c>
      <c r="E9003" t="s">
        <v>150</v>
      </c>
      <c r="F9003" t="s">
        <v>25281</v>
      </c>
      <c r="G9003" t="s">
        <v>186</v>
      </c>
      <c r="H9003" t="s">
        <v>134</v>
      </c>
      <c r="I9003" t="s">
        <v>135</v>
      </c>
      <c r="J9003" t="s">
        <v>136</v>
      </c>
      <c r="K9003" t="s">
        <v>137</v>
      </c>
      <c r="L9003" t="s">
        <v>25570</v>
      </c>
      <c r="M9003" t="s">
        <v>25571</v>
      </c>
      <c r="N9003">
        <v>1.6888888879999999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</row>
    <row r="9004" spans="1:31" x14ac:dyDescent="0.25">
      <c r="A9004">
        <v>1709558</v>
      </c>
      <c r="B9004">
        <v>1</v>
      </c>
      <c r="C9004" t="s">
        <v>80</v>
      </c>
      <c r="D9004" t="s">
        <v>97</v>
      </c>
      <c r="E9004" t="s">
        <v>131</v>
      </c>
      <c r="F9004" t="s">
        <v>25572</v>
      </c>
      <c r="G9004" t="s">
        <v>133</v>
      </c>
      <c r="H9004" t="s">
        <v>134</v>
      </c>
      <c r="I9004" t="s">
        <v>135</v>
      </c>
      <c r="J9004" t="s">
        <v>136</v>
      </c>
      <c r="K9004" t="s">
        <v>137</v>
      </c>
      <c r="L9004" t="s">
        <v>25573</v>
      </c>
      <c r="M9004" t="s">
        <v>25574</v>
      </c>
      <c r="N9004">
        <v>3.2422222220000001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</row>
    <row r="9005" spans="1:31" x14ac:dyDescent="0.25">
      <c r="A9005">
        <v>1712263</v>
      </c>
      <c r="B9005">
        <v>1</v>
      </c>
      <c r="C9005" t="s">
        <v>80</v>
      </c>
      <c r="D9005" t="s">
        <v>92</v>
      </c>
      <c r="E9005" t="s">
        <v>131</v>
      </c>
      <c r="F9005" t="s">
        <v>25575</v>
      </c>
      <c r="G9005" t="s">
        <v>269</v>
      </c>
      <c r="H9005" t="s">
        <v>134</v>
      </c>
      <c r="I9005" t="s">
        <v>455</v>
      </c>
      <c r="J9005" t="s">
        <v>5</v>
      </c>
      <c r="K9005" t="s">
        <v>137</v>
      </c>
      <c r="L9005" t="s">
        <v>25576</v>
      </c>
      <c r="M9005" t="s">
        <v>25577</v>
      </c>
      <c r="N9005">
        <v>4.0555555E-2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</row>
    <row r="9006" spans="1:31" x14ac:dyDescent="0.25">
      <c r="A9006">
        <v>1718606</v>
      </c>
      <c r="B9006">
        <v>1</v>
      </c>
      <c r="C9006" t="s">
        <v>80</v>
      </c>
      <c r="D9006" t="s">
        <v>85</v>
      </c>
      <c r="E9006" t="s">
        <v>150</v>
      </c>
      <c r="F9006" t="s">
        <v>25578</v>
      </c>
      <c r="G9006" t="s">
        <v>152</v>
      </c>
      <c r="H9006" t="s">
        <v>134</v>
      </c>
      <c r="I9006" t="s">
        <v>135</v>
      </c>
      <c r="J9006" t="s">
        <v>136</v>
      </c>
      <c r="K9006" t="s">
        <v>153</v>
      </c>
      <c r="L9006" t="s">
        <v>25579</v>
      </c>
      <c r="M9006" t="s">
        <v>25580</v>
      </c>
      <c r="N9006">
        <v>2.8083333330000002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</row>
    <row r="9007" spans="1:31" x14ac:dyDescent="0.25">
      <c r="A9007">
        <v>1715151</v>
      </c>
      <c r="B9007">
        <v>1</v>
      </c>
      <c r="C9007" t="s">
        <v>80</v>
      </c>
      <c r="D9007" t="s">
        <v>92</v>
      </c>
      <c r="E9007" t="s">
        <v>131</v>
      </c>
      <c r="F9007" t="s">
        <v>25581</v>
      </c>
      <c r="G9007" t="s">
        <v>133</v>
      </c>
      <c r="H9007" t="s">
        <v>134</v>
      </c>
      <c r="I9007" t="s">
        <v>135</v>
      </c>
      <c r="J9007" t="s">
        <v>136</v>
      </c>
      <c r="K9007" t="s">
        <v>137</v>
      </c>
      <c r="L9007" t="s">
        <v>25582</v>
      </c>
      <c r="M9007" t="s">
        <v>25583</v>
      </c>
      <c r="N9007">
        <v>3.989166666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1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</row>
    <row r="9008" spans="1:31" x14ac:dyDescent="0.25">
      <c r="A9008">
        <v>1736591</v>
      </c>
      <c r="B9008">
        <v>1</v>
      </c>
      <c r="C9008" t="s">
        <v>80</v>
      </c>
      <c r="D9008" t="s">
        <v>91</v>
      </c>
      <c r="E9008" t="s">
        <v>131</v>
      </c>
      <c r="F9008" t="s">
        <v>25584</v>
      </c>
      <c r="G9008" t="s">
        <v>157</v>
      </c>
      <c r="H9008" t="s">
        <v>134</v>
      </c>
      <c r="I9008" t="s">
        <v>135</v>
      </c>
      <c r="J9008" t="s">
        <v>136</v>
      </c>
      <c r="K9008" t="s">
        <v>137</v>
      </c>
      <c r="L9008" t="s">
        <v>25585</v>
      </c>
      <c r="M9008" t="s">
        <v>25586</v>
      </c>
      <c r="N9008">
        <v>1.0858333330000001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1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</row>
    <row r="9009" spans="1:31" x14ac:dyDescent="0.25">
      <c r="A9009">
        <v>1733820</v>
      </c>
      <c r="B9009">
        <v>1</v>
      </c>
      <c r="C9009" t="s">
        <v>80</v>
      </c>
      <c r="D9009" t="s">
        <v>105</v>
      </c>
      <c r="E9009" t="s">
        <v>131</v>
      </c>
      <c r="F9009" t="s">
        <v>25587</v>
      </c>
      <c r="G9009" t="s">
        <v>157</v>
      </c>
      <c r="H9009" t="s">
        <v>134</v>
      </c>
      <c r="I9009" t="s">
        <v>135</v>
      </c>
      <c r="J9009" t="s">
        <v>3</v>
      </c>
      <c r="K9009" t="s">
        <v>137</v>
      </c>
      <c r="L9009" t="s">
        <v>25588</v>
      </c>
      <c r="M9009" t="s">
        <v>25589</v>
      </c>
      <c r="N9009">
        <v>4.4786111110000002</v>
      </c>
      <c r="O9009">
        <v>0</v>
      </c>
      <c r="P9009">
        <v>2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</row>
    <row r="9010" spans="1:31" x14ac:dyDescent="0.25">
      <c r="A9010">
        <v>1720298</v>
      </c>
      <c r="B9010">
        <v>1</v>
      </c>
      <c r="C9010" t="s">
        <v>80</v>
      </c>
      <c r="D9010" t="s">
        <v>110</v>
      </c>
      <c r="E9010" t="s">
        <v>131</v>
      </c>
      <c r="F9010" t="s">
        <v>25301</v>
      </c>
      <c r="G9010" t="s">
        <v>133</v>
      </c>
      <c r="H9010" t="s">
        <v>134</v>
      </c>
      <c r="I9010" t="s">
        <v>135</v>
      </c>
      <c r="J9010" t="s">
        <v>136</v>
      </c>
      <c r="K9010" t="s">
        <v>137</v>
      </c>
      <c r="L9010" t="s">
        <v>25590</v>
      </c>
      <c r="M9010" t="s">
        <v>25591</v>
      </c>
      <c r="N9010">
        <v>0.94666666600000005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</row>
    <row r="9011" spans="1:31" x14ac:dyDescent="0.25">
      <c r="A9011">
        <v>1712529</v>
      </c>
      <c r="B9011">
        <v>1</v>
      </c>
      <c r="C9011" t="s">
        <v>80</v>
      </c>
      <c r="D9011" t="s">
        <v>99</v>
      </c>
      <c r="E9011" t="s">
        <v>131</v>
      </c>
      <c r="F9011" t="s">
        <v>25592</v>
      </c>
      <c r="G9011" t="s">
        <v>269</v>
      </c>
      <c r="H9011" t="s">
        <v>134</v>
      </c>
      <c r="I9011" t="s">
        <v>455</v>
      </c>
      <c r="J9011" t="s">
        <v>5</v>
      </c>
      <c r="K9011" t="s">
        <v>137</v>
      </c>
      <c r="L9011" t="s">
        <v>25593</v>
      </c>
      <c r="M9011" t="s">
        <v>25594</v>
      </c>
      <c r="N9011">
        <v>0.05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</row>
    <row r="9012" spans="1:31" x14ac:dyDescent="0.25">
      <c r="A9012">
        <v>1711842</v>
      </c>
      <c r="B9012">
        <v>1</v>
      </c>
      <c r="C9012" t="s">
        <v>80</v>
      </c>
      <c r="D9012" t="s">
        <v>91</v>
      </c>
      <c r="E9012" t="s">
        <v>131</v>
      </c>
      <c r="F9012" t="s">
        <v>25595</v>
      </c>
      <c r="G9012" t="s">
        <v>133</v>
      </c>
      <c r="H9012" t="s">
        <v>134</v>
      </c>
      <c r="I9012" t="s">
        <v>135</v>
      </c>
      <c r="J9012" t="s">
        <v>136</v>
      </c>
      <c r="K9012" t="s">
        <v>137</v>
      </c>
      <c r="L9012" t="s">
        <v>25596</v>
      </c>
      <c r="M9012" t="s">
        <v>25597</v>
      </c>
      <c r="N9012">
        <v>0.71499999999999997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</row>
    <row r="9013" spans="1:31" x14ac:dyDescent="0.25">
      <c r="A9013">
        <v>1720793</v>
      </c>
      <c r="B9013">
        <v>1</v>
      </c>
      <c r="C9013" t="s">
        <v>81</v>
      </c>
      <c r="D9013" t="s">
        <v>118</v>
      </c>
      <c r="E9013" t="s">
        <v>171</v>
      </c>
      <c r="F9013" t="s">
        <v>25467</v>
      </c>
      <c r="G9013" t="s">
        <v>147</v>
      </c>
      <c r="H9013" t="s">
        <v>143</v>
      </c>
      <c r="I9013" t="s">
        <v>135</v>
      </c>
      <c r="J9013" t="s">
        <v>136</v>
      </c>
      <c r="K9013" t="s">
        <v>137</v>
      </c>
      <c r="L9013" t="s">
        <v>25598</v>
      </c>
      <c r="M9013" t="s">
        <v>25599</v>
      </c>
      <c r="N9013">
        <v>1.2241666659999999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</row>
    <row r="9014" spans="1:31" x14ac:dyDescent="0.25">
      <c r="A9014">
        <v>1719714</v>
      </c>
      <c r="B9014">
        <v>1</v>
      </c>
      <c r="C9014" t="s">
        <v>81</v>
      </c>
      <c r="D9014" t="s">
        <v>128</v>
      </c>
      <c r="E9014" t="s">
        <v>131</v>
      </c>
      <c r="F9014" t="s">
        <v>25600</v>
      </c>
      <c r="G9014" t="s">
        <v>133</v>
      </c>
      <c r="H9014" t="s">
        <v>134</v>
      </c>
      <c r="I9014" t="s">
        <v>135</v>
      </c>
      <c r="J9014" t="s">
        <v>136</v>
      </c>
      <c r="K9014" t="s">
        <v>137</v>
      </c>
      <c r="L9014" t="s">
        <v>25601</v>
      </c>
      <c r="M9014" t="s">
        <v>25602</v>
      </c>
      <c r="N9014">
        <v>2.4186111110000001</v>
      </c>
      <c r="O9014">
        <v>0</v>
      </c>
      <c r="P9014">
        <v>15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</row>
    <row r="9015" spans="1:31" x14ac:dyDescent="0.25">
      <c r="A9015">
        <v>1712446</v>
      </c>
      <c r="B9015">
        <v>1</v>
      </c>
      <c r="C9015" t="s">
        <v>81</v>
      </c>
      <c r="D9015" t="s">
        <v>118</v>
      </c>
      <c r="E9015" t="s">
        <v>131</v>
      </c>
      <c r="F9015" t="s">
        <v>25603</v>
      </c>
      <c r="G9015" t="s">
        <v>133</v>
      </c>
      <c r="H9015" t="s">
        <v>134</v>
      </c>
      <c r="I9015" t="s">
        <v>135</v>
      </c>
      <c r="J9015" t="s">
        <v>136</v>
      </c>
      <c r="K9015" t="s">
        <v>137</v>
      </c>
      <c r="L9015" t="s">
        <v>25604</v>
      </c>
      <c r="M9015" t="s">
        <v>25605</v>
      </c>
      <c r="N9015">
        <v>1.3063888880000001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1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</row>
    <row r="9016" spans="1:31" x14ac:dyDescent="0.25">
      <c r="A9016">
        <v>1723003</v>
      </c>
      <c r="B9016">
        <v>1</v>
      </c>
      <c r="C9016" t="s">
        <v>80</v>
      </c>
      <c r="D9016" t="s">
        <v>83</v>
      </c>
      <c r="E9016" t="s">
        <v>131</v>
      </c>
      <c r="F9016" t="s">
        <v>25606</v>
      </c>
      <c r="G9016" t="s">
        <v>242</v>
      </c>
      <c r="H9016" t="s">
        <v>134</v>
      </c>
      <c r="I9016" t="s">
        <v>135</v>
      </c>
      <c r="J9016" t="s">
        <v>136</v>
      </c>
      <c r="K9016" t="s">
        <v>137</v>
      </c>
      <c r="L9016" t="s">
        <v>25607</v>
      </c>
      <c r="M9016" t="s">
        <v>25608</v>
      </c>
      <c r="N9016">
        <v>1.5227777769999999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</row>
    <row r="9017" spans="1:31" x14ac:dyDescent="0.25">
      <c r="A9017">
        <v>1716860</v>
      </c>
      <c r="B9017">
        <v>1</v>
      </c>
      <c r="C9017" t="s">
        <v>81</v>
      </c>
      <c r="D9017" t="s">
        <v>123</v>
      </c>
      <c r="E9017" t="s">
        <v>131</v>
      </c>
      <c r="F9017" t="s">
        <v>25609</v>
      </c>
      <c r="G9017" t="s">
        <v>133</v>
      </c>
      <c r="H9017" t="s">
        <v>134</v>
      </c>
      <c r="I9017" t="s">
        <v>135</v>
      </c>
      <c r="J9017" t="s">
        <v>136</v>
      </c>
      <c r="K9017" t="s">
        <v>137</v>
      </c>
      <c r="L9017" t="s">
        <v>25610</v>
      </c>
      <c r="M9017" t="s">
        <v>25611</v>
      </c>
      <c r="N9017">
        <v>0.91222222200000003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</row>
    <row r="9018" spans="1:31" x14ac:dyDescent="0.25">
      <c r="A9018">
        <v>1713617</v>
      </c>
      <c r="B9018">
        <v>1</v>
      </c>
      <c r="C9018" t="s">
        <v>81</v>
      </c>
      <c r="D9018" t="s">
        <v>122</v>
      </c>
      <c r="E9018" t="s">
        <v>131</v>
      </c>
      <c r="F9018" t="s">
        <v>25612</v>
      </c>
      <c r="G9018" t="s">
        <v>133</v>
      </c>
      <c r="H9018" t="s">
        <v>134</v>
      </c>
      <c r="I9018" t="s">
        <v>135</v>
      </c>
      <c r="J9018" t="s">
        <v>136</v>
      </c>
      <c r="K9018" t="s">
        <v>137</v>
      </c>
      <c r="L9018" t="s">
        <v>25613</v>
      </c>
      <c r="M9018" t="s">
        <v>25614</v>
      </c>
      <c r="N9018">
        <v>3.7769444440000002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</row>
    <row r="9019" spans="1:31" x14ac:dyDescent="0.25">
      <c r="A9019">
        <v>1717530</v>
      </c>
      <c r="B9019">
        <v>1</v>
      </c>
      <c r="C9019" t="s">
        <v>80</v>
      </c>
      <c r="D9019" t="s">
        <v>105</v>
      </c>
      <c r="E9019" t="s">
        <v>189</v>
      </c>
      <c r="F9019" t="s">
        <v>25615</v>
      </c>
      <c r="G9019" t="s">
        <v>147</v>
      </c>
      <c r="H9019" t="s">
        <v>143</v>
      </c>
      <c r="I9019" t="s">
        <v>135</v>
      </c>
      <c r="J9019" t="s">
        <v>136</v>
      </c>
      <c r="K9019" t="s">
        <v>137</v>
      </c>
      <c r="L9019" t="s">
        <v>25616</v>
      </c>
      <c r="M9019" t="s">
        <v>25617</v>
      </c>
      <c r="N9019">
        <v>2.3491666659999999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</row>
    <row r="9020" spans="1:31" x14ac:dyDescent="0.25">
      <c r="A9020">
        <v>1721274</v>
      </c>
      <c r="B9020">
        <v>1</v>
      </c>
      <c r="C9020" t="s">
        <v>80</v>
      </c>
      <c r="D9020" t="s">
        <v>105</v>
      </c>
      <c r="E9020" t="s">
        <v>131</v>
      </c>
      <c r="F9020" t="s">
        <v>25618</v>
      </c>
      <c r="G9020" t="s">
        <v>133</v>
      </c>
      <c r="H9020" t="s">
        <v>134</v>
      </c>
      <c r="I9020" t="s">
        <v>135</v>
      </c>
      <c r="J9020" t="s">
        <v>136</v>
      </c>
      <c r="K9020" t="s">
        <v>137</v>
      </c>
      <c r="L9020" t="s">
        <v>25619</v>
      </c>
      <c r="M9020" t="s">
        <v>25620</v>
      </c>
      <c r="N9020">
        <v>1.978888888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1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</row>
    <row r="9021" spans="1:31" x14ac:dyDescent="0.25">
      <c r="A9021">
        <v>1714633</v>
      </c>
      <c r="B9021">
        <v>1</v>
      </c>
      <c r="C9021" t="s">
        <v>80</v>
      </c>
      <c r="D9021" t="s">
        <v>88</v>
      </c>
      <c r="E9021" t="s">
        <v>131</v>
      </c>
      <c r="F9021" t="s">
        <v>25621</v>
      </c>
      <c r="G9021" t="s">
        <v>242</v>
      </c>
      <c r="H9021" t="s">
        <v>134</v>
      </c>
      <c r="I9021" t="s">
        <v>135</v>
      </c>
      <c r="J9021" t="s">
        <v>136</v>
      </c>
      <c r="K9021" t="s">
        <v>137</v>
      </c>
      <c r="L9021" t="s">
        <v>25622</v>
      </c>
      <c r="M9021" t="s">
        <v>25623</v>
      </c>
      <c r="N9021">
        <v>5.1186111109999999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1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</row>
    <row r="9022" spans="1:31" x14ac:dyDescent="0.25">
      <c r="A9022">
        <v>1721901</v>
      </c>
      <c r="B9022">
        <v>1</v>
      </c>
      <c r="C9022" t="s">
        <v>81</v>
      </c>
      <c r="D9022" t="s">
        <v>113</v>
      </c>
      <c r="E9022" t="s">
        <v>150</v>
      </c>
      <c r="F9022" t="s">
        <v>25624</v>
      </c>
      <c r="G9022" t="s">
        <v>162</v>
      </c>
      <c r="H9022" t="s">
        <v>134</v>
      </c>
      <c r="I9022" t="s">
        <v>135</v>
      </c>
      <c r="J9022" t="s">
        <v>136</v>
      </c>
      <c r="K9022" t="s">
        <v>137</v>
      </c>
      <c r="L9022" t="s">
        <v>25625</v>
      </c>
      <c r="M9022" t="s">
        <v>25626</v>
      </c>
      <c r="N9022">
        <v>3.7122222219999998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</row>
    <row r="9023" spans="1:31" x14ac:dyDescent="0.25">
      <c r="A9023">
        <v>1721105</v>
      </c>
      <c r="B9023">
        <v>1</v>
      </c>
      <c r="C9023" t="s">
        <v>80</v>
      </c>
      <c r="D9023" t="s">
        <v>83</v>
      </c>
      <c r="E9023" t="s">
        <v>171</v>
      </c>
      <c r="F9023" t="s">
        <v>25627</v>
      </c>
      <c r="G9023" t="s">
        <v>295</v>
      </c>
      <c r="H9023" t="s">
        <v>143</v>
      </c>
      <c r="I9023" t="s">
        <v>135</v>
      </c>
      <c r="J9023" t="s">
        <v>136</v>
      </c>
      <c r="K9023" t="s">
        <v>137</v>
      </c>
      <c r="L9023" t="s">
        <v>25628</v>
      </c>
      <c r="M9023" t="s">
        <v>25629</v>
      </c>
      <c r="N9023">
        <v>4.1036111110000002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</row>
    <row r="9024" spans="1:31" x14ac:dyDescent="0.25">
      <c r="A9024">
        <v>1713053</v>
      </c>
      <c r="B9024">
        <v>1</v>
      </c>
      <c r="C9024" t="s">
        <v>81</v>
      </c>
      <c r="D9024" t="s">
        <v>118</v>
      </c>
      <c r="E9024" t="s">
        <v>131</v>
      </c>
      <c r="F9024" t="s">
        <v>25630</v>
      </c>
      <c r="G9024" t="s">
        <v>133</v>
      </c>
      <c r="H9024" t="s">
        <v>134</v>
      </c>
      <c r="I9024" t="s">
        <v>135</v>
      </c>
      <c r="J9024" t="s">
        <v>136</v>
      </c>
      <c r="K9024" t="s">
        <v>137</v>
      </c>
      <c r="L9024" t="s">
        <v>25631</v>
      </c>
      <c r="M9024" t="s">
        <v>25632</v>
      </c>
      <c r="N9024">
        <v>0.98416666600000002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1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</row>
    <row r="9025" spans="1:31" x14ac:dyDescent="0.25">
      <c r="A9025">
        <v>1711353</v>
      </c>
      <c r="B9025">
        <v>1</v>
      </c>
      <c r="C9025" t="s">
        <v>80</v>
      </c>
      <c r="D9025" t="s">
        <v>85</v>
      </c>
      <c r="E9025" t="s">
        <v>131</v>
      </c>
      <c r="F9025" t="s">
        <v>25633</v>
      </c>
      <c r="G9025" t="s">
        <v>133</v>
      </c>
      <c r="H9025" t="s">
        <v>134</v>
      </c>
      <c r="I9025" t="s">
        <v>135</v>
      </c>
      <c r="J9025" t="s">
        <v>136</v>
      </c>
      <c r="K9025" t="s">
        <v>137</v>
      </c>
      <c r="L9025" t="s">
        <v>25634</v>
      </c>
      <c r="M9025" t="s">
        <v>25635</v>
      </c>
      <c r="N9025">
        <v>5.5575000000000001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</row>
    <row r="9026" spans="1:31" x14ac:dyDescent="0.25">
      <c r="A9026">
        <v>1719989</v>
      </c>
      <c r="B9026">
        <v>1</v>
      </c>
      <c r="C9026" t="s">
        <v>81</v>
      </c>
      <c r="D9026" t="s">
        <v>128</v>
      </c>
      <c r="E9026" t="s">
        <v>131</v>
      </c>
      <c r="F9026" t="s">
        <v>25636</v>
      </c>
      <c r="G9026" t="s">
        <v>242</v>
      </c>
      <c r="H9026" t="s">
        <v>134</v>
      </c>
      <c r="I9026" t="s">
        <v>135</v>
      </c>
      <c r="J9026" t="s">
        <v>136</v>
      </c>
      <c r="K9026" t="s">
        <v>137</v>
      </c>
      <c r="L9026" t="s">
        <v>25637</v>
      </c>
      <c r="M9026" t="s">
        <v>25638</v>
      </c>
      <c r="N9026">
        <v>5.1341666659999996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1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</row>
    <row r="9027" spans="1:31" x14ac:dyDescent="0.25">
      <c r="A9027">
        <v>1715767</v>
      </c>
      <c r="B9027">
        <v>1</v>
      </c>
      <c r="C9027" t="s">
        <v>81</v>
      </c>
      <c r="D9027" t="s">
        <v>118</v>
      </c>
      <c r="E9027" t="s">
        <v>131</v>
      </c>
      <c r="F9027" t="s">
        <v>25639</v>
      </c>
      <c r="G9027" t="s">
        <v>133</v>
      </c>
      <c r="H9027" t="s">
        <v>134</v>
      </c>
      <c r="I9027" t="s">
        <v>135</v>
      </c>
      <c r="J9027" t="s">
        <v>136</v>
      </c>
      <c r="K9027" t="s">
        <v>137</v>
      </c>
      <c r="L9027" t="s">
        <v>25640</v>
      </c>
      <c r="M9027" t="s">
        <v>25641</v>
      </c>
      <c r="N9027">
        <v>2.173888888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</row>
    <row r="9028" spans="1:31" x14ac:dyDescent="0.25">
      <c r="A9028">
        <v>1717974</v>
      </c>
      <c r="B9028">
        <v>1</v>
      </c>
      <c r="C9028" t="s">
        <v>80</v>
      </c>
      <c r="D9028" t="s">
        <v>103</v>
      </c>
      <c r="E9028" t="s">
        <v>131</v>
      </c>
      <c r="F9028" t="s">
        <v>25642</v>
      </c>
      <c r="G9028" t="s">
        <v>133</v>
      </c>
      <c r="H9028" t="s">
        <v>134</v>
      </c>
      <c r="I9028" t="s">
        <v>135</v>
      </c>
      <c r="J9028" t="s">
        <v>136</v>
      </c>
      <c r="K9028" t="s">
        <v>137</v>
      </c>
      <c r="L9028" t="s">
        <v>15012</v>
      </c>
      <c r="M9028" t="s">
        <v>25643</v>
      </c>
      <c r="N9028">
        <v>1.3902777770000001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</row>
    <row r="9029" spans="1:31" x14ac:dyDescent="0.25">
      <c r="A9029">
        <v>1710271</v>
      </c>
      <c r="B9029">
        <v>1</v>
      </c>
      <c r="C9029" t="s">
        <v>80</v>
      </c>
      <c r="D9029" t="s">
        <v>89</v>
      </c>
      <c r="E9029" t="s">
        <v>131</v>
      </c>
      <c r="F9029" t="s">
        <v>25644</v>
      </c>
      <c r="G9029" t="s">
        <v>157</v>
      </c>
      <c r="H9029" t="s">
        <v>134</v>
      </c>
      <c r="I9029" t="s">
        <v>135</v>
      </c>
      <c r="J9029" t="s">
        <v>3</v>
      </c>
      <c r="K9029" t="s">
        <v>137</v>
      </c>
      <c r="L9029" t="s">
        <v>25645</v>
      </c>
      <c r="M9029" t="s">
        <v>25646</v>
      </c>
      <c r="N9029">
        <v>3.878333333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</row>
    <row r="9030" spans="1:31" x14ac:dyDescent="0.25">
      <c r="A9030">
        <v>1717954</v>
      </c>
      <c r="B9030">
        <v>1</v>
      </c>
      <c r="C9030" t="s">
        <v>80</v>
      </c>
      <c r="D9030" t="s">
        <v>98</v>
      </c>
      <c r="E9030" t="s">
        <v>131</v>
      </c>
      <c r="F9030" t="s">
        <v>25647</v>
      </c>
      <c r="G9030" t="s">
        <v>133</v>
      </c>
      <c r="H9030" t="s">
        <v>134</v>
      </c>
      <c r="I9030" t="s">
        <v>135</v>
      </c>
      <c r="J9030" t="s">
        <v>136</v>
      </c>
      <c r="K9030" t="s">
        <v>137</v>
      </c>
      <c r="L9030" t="s">
        <v>25648</v>
      </c>
      <c r="M9030" t="s">
        <v>25649</v>
      </c>
      <c r="N9030">
        <v>3.34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</row>
    <row r="9031" spans="1:31" x14ac:dyDescent="0.25">
      <c r="A9031">
        <v>1712501</v>
      </c>
      <c r="B9031">
        <v>1</v>
      </c>
      <c r="C9031" t="s">
        <v>80</v>
      </c>
      <c r="D9031" t="s">
        <v>99</v>
      </c>
      <c r="E9031" t="s">
        <v>131</v>
      </c>
      <c r="F9031" t="s">
        <v>25592</v>
      </c>
      <c r="G9031" t="s">
        <v>269</v>
      </c>
      <c r="H9031" t="s">
        <v>134</v>
      </c>
      <c r="I9031" t="s">
        <v>135</v>
      </c>
      <c r="J9031" t="s">
        <v>5</v>
      </c>
      <c r="K9031" t="s">
        <v>137</v>
      </c>
      <c r="L9031" t="s">
        <v>25650</v>
      </c>
      <c r="M9031" t="s">
        <v>25651</v>
      </c>
      <c r="N9031">
        <v>0.21666666600000001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</row>
    <row r="9032" spans="1:31" x14ac:dyDescent="0.25">
      <c r="A9032">
        <v>1709667</v>
      </c>
      <c r="B9032">
        <v>1</v>
      </c>
      <c r="C9032" t="s">
        <v>80</v>
      </c>
      <c r="D9032" t="s">
        <v>83</v>
      </c>
      <c r="E9032" t="s">
        <v>131</v>
      </c>
      <c r="F9032" t="s">
        <v>25652</v>
      </c>
      <c r="G9032" t="s">
        <v>157</v>
      </c>
      <c r="H9032" t="s">
        <v>134</v>
      </c>
      <c r="I9032" t="s">
        <v>135</v>
      </c>
      <c r="J9032" t="s">
        <v>136</v>
      </c>
      <c r="K9032" t="s">
        <v>137</v>
      </c>
      <c r="L9032" t="s">
        <v>25653</v>
      </c>
      <c r="M9032" t="s">
        <v>25654</v>
      </c>
      <c r="N9032">
        <v>3.3205555549999999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</row>
    <row r="9033" spans="1:31" x14ac:dyDescent="0.25">
      <c r="A9033">
        <v>1718077</v>
      </c>
      <c r="B9033">
        <v>1</v>
      </c>
      <c r="C9033" t="s">
        <v>80</v>
      </c>
      <c r="D9033" t="s">
        <v>108</v>
      </c>
      <c r="E9033" t="s">
        <v>131</v>
      </c>
      <c r="F9033" t="s">
        <v>25655</v>
      </c>
      <c r="G9033" t="s">
        <v>133</v>
      </c>
      <c r="H9033" t="s">
        <v>134</v>
      </c>
      <c r="I9033" t="s">
        <v>135</v>
      </c>
      <c r="J9033" t="s">
        <v>136</v>
      </c>
      <c r="K9033" t="s">
        <v>137</v>
      </c>
      <c r="L9033" t="s">
        <v>25656</v>
      </c>
      <c r="M9033" t="s">
        <v>25657</v>
      </c>
      <c r="N9033">
        <v>2.5555555550000002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</row>
    <row r="9034" spans="1:31" x14ac:dyDescent="0.25">
      <c r="A9034">
        <v>1716348</v>
      </c>
      <c r="B9034">
        <v>1</v>
      </c>
      <c r="C9034" t="s">
        <v>80</v>
      </c>
      <c r="D9034" t="s">
        <v>84</v>
      </c>
      <c r="E9034" t="s">
        <v>131</v>
      </c>
      <c r="F9034" t="s">
        <v>25658</v>
      </c>
      <c r="G9034" t="s">
        <v>133</v>
      </c>
      <c r="H9034" t="s">
        <v>134</v>
      </c>
      <c r="I9034" t="s">
        <v>135</v>
      </c>
      <c r="J9034" t="s">
        <v>136</v>
      </c>
      <c r="K9034" t="s">
        <v>137</v>
      </c>
      <c r="L9034" t="s">
        <v>25659</v>
      </c>
      <c r="M9034" t="s">
        <v>25660</v>
      </c>
      <c r="N9034">
        <v>2.994722222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0</v>
      </c>
    </row>
    <row r="9035" spans="1:31" x14ac:dyDescent="0.25">
      <c r="A9035">
        <v>1709962</v>
      </c>
      <c r="B9035">
        <v>1</v>
      </c>
      <c r="C9035" t="s">
        <v>81</v>
      </c>
      <c r="D9035" t="s">
        <v>123</v>
      </c>
      <c r="E9035" t="s">
        <v>171</v>
      </c>
      <c r="F9035" t="s">
        <v>25661</v>
      </c>
      <c r="G9035" t="s">
        <v>152</v>
      </c>
      <c r="H9035" t="s">
        <v>143</v>
      </c>
      <c r="I9035" t="s">
        <v>135</v>
      </c>
      <c r="J9035" t="s">
        <v>136</v>
      </c>
      <c r="K9035" t="s">
        <v>153</v>
      </c>
      <c r="L9035" t="s">
        <v>4128</v>
      </c>
      <c r="M9035" t="s">
        <v>25662</v>
      </c>
      <c r="N9035">
        <v>10.175339722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</row>
    <row r="9036" spans="1:31" x14ac:dyDescent="0.25">
      <c r="A9036">
        <v>1713537</v>
      </c>
      <c r="B9036">
        <v>1</v>
      </c>
      <c r="C9036" t="s">
        <v>80</v>
      </c>
      <c r="D9036" t="s">
        <v>100</v>
      </c>
      <c r="E9036" t="s">
        <v>131</v>
      </c>
      <c r="F9036" t="s">
        <v>25663</v>
      </c>
      <c r="G9036" t="s">
        <v>133</v>
      </c>
      <c r="H9036" t="s">
        <v>134</v>
      </c>
      <c r="I9036" t="s">
        <v>135</v>
      </c>
      <c r="J9036" t="s">
        <v>136</v>
      </c>
      <c r="K9036" t="s">
        <v>137</v>
      </c>
      <c r="L9036" t="s">
        <v>25664</v>
      </c>
      <c r="M9036" t="s">
        <v>25665</v>
      </c>
      <c r="N9036">
        <v>2.1613888879999998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1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</row>
    <row r="9037" spans="1:31" x14ac:dyDescent="0.25">
      <c r="A9037">
        <v>1733852</v>
      </c>
      <c r="B9037">
        <v>1</v>
      </c>
      <c r="C9037" t="s">
        <v>80</v>
      </c>
      <c r="D9037" t="s">
        <v>92</v>
      </c>
      <c r="E9037" t="s">
        <v>131</v>
      </c>
      <c r="F9037" t="s">
        <v>25666</v>
      </c>
      <c r="G9037" t="s">
        <v>242</v>
      </c>
      <c r="H9037" t="s">
        <v>134</v>
      </c>
      <c r="I9037" t="s">
        <v>135</v>
      </c>
      <c r="J9037" t="s">
        <v>136</v>
      </c>
      <c r="K9037" t="s">
        <v>137</v>
      </c>
      <c r="L9037" t="s">
        <v>25667</v>
      </c>
      <c r="M9037" t="s">
        <v>25668</v>
      </c>
      <c r="N9037">
        <v>0.93861111100000005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1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</row>
    <row r="9038" spans="1:31" x14ac:dyDescent="0.25">
      <c r="A9038">
        <v>1715930</v>
      </c>
      <c r="B9038">
        <v>1</v>
      </c>
      <c r="C9038" t="s">
        <v>80</v>
      </c>
      <c r="D9038" t="s">
        <v>107</v>
      </c>
      <c r="E9038" t="s">
        <v>131</v>
      </c>
      <c r="F9038" t="s">
        <v>25669</v>
      </c>
      <c r="G9038" t="s">
        <v>133</v>
      </c>
      <c r="H9038" t="s">
        <v>134</v>
      </c>
      <c r="I9038" t="s">
        <v>135</v>
      </c>
      <c r="J9038" t="s">
        <v>136</v>
      </c>
      <c r="K9038" t="s">
        <v>137</v>
      </c>
      <c r="L9038" t="s">
        <v>25670</v>
      </c>
      <c r="M9038" t="s">
        <v>25671</v>
      </c>
      <c r="N9038">
        <v>2.1511111110000001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</row>
    <row r="9039" spans="1:31" x14ac:dyDescent="0.25">
      <c r="A9039">
        <v>1719926</v>
      </c>
      <c r="B9039">
        <v>1</v>
      </c>
      <c r="C9039" t="s">
        <v>80</v>
      </c>
      <c r="D9039" t="s">
        <v>83</v>
      </c>
      <c r="E9039" t="s">
        <v>150</v>
      </c>
      <c r="F9039" t="s">
        <v>25281</v>
      </c>
      <c r="G9039" t="s">
        <v>186</v>
      </c>
      <c r="H9039" t="s">
        <v>134</v>
      </c>
      <c r="I9039" t="s">
        <v>135</v>
      </c>
      <c r="J9039" t="s">
        <v>136</v>
      </c>
      <c r="K9039" t="s">
        <v>137</v>
      </c>
      <c r="L9039" t="s">
        <v>25672</v>
      </c>
      <c r="M9039" t="s">
        <v>25673</v>
      </c>
      <c r="N9039">
        <v>1.356666666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</row>
    <row r="9040" spans="1:31" x14ac:dyDescent="0.25">
      <c r="A9040">
        <v>1715409</v>
      </c>
      <c r="B9040">
        <v>1</v>
      </c>
      <c r="C9040" t="s">
        <v>80</v>
      </c>
      <c r="D9040" t="s">
        <v>103</v>
      </c>
      <c r="E9040" t="s">
        <v>131</v>
      </c>
      <c r="F9040" t="s">
        <v>25674</v>
      </c>
      <c r="G9040" t="s">
        <v>238</v>
      </c>
      <c r="H9040" t="s">
        <v>134</v>
      </c>
      <c r="I9040" t="s">
        <v>135</v>
      </c>
      <c r="J9040" t="s">
        <v>136</v>
      </c>
      <c r="K9040" t="s">
        <v>137</v>
      </c>
      <c r="L9040" t="s">
        <v>25675</v>
      </c>
      <c r="M9040" t="s">
        <v>25676</v>
      </c>
      <c r="N9040">
        <v>0.28194444400000002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</row>
    <row r="9041" spans="1:31" x14ac:dyDescent="0.25">
      <c r="A9041">
        <v>1710669</v>
      </c>
      <c r="B9041">
        <v>1</v>
      </c>
      <c r="C9041" t="s">
        <v>81</v>
      </c>
      <c r="D9041" t="s">
        <v>128</v>
      </c>
      <c r="E9041" t="s">
        <v>131</v>
      </c>
      <c r="F9041" t="s">
        <v>25677</v>
      </c>
      <c r="G9041" t="s">
        <v>242</v>
      </c>
      <c r="H9041" t="s">
        <v>134</v>
      </c>
      <c r="I9041" t="s">
        <v>135</v>
      </c>
      <c r="J9041" t="s">
        <v>136</v>
      </c>
      <c r="K9041" t="s">
        <v>137</v>
      </c>
      <c r="L9041" t="s">
        <v>25678</v>
      </c>
      <c r="M9041" t="s">
        <v>25679</v>
      </c>
      <c r="N9041">
        <v>6.3561111109999997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</row>
    <row r="9042" spans="1:31" x14ac:dyDescent="0.25">
      <c r="A9042">
        <v>1721074</v>
      </c>
      <c r="B9042">
        <v>1</v>
      </c>
      <c r="C9042" t="s">
        <v>80</v>
      </c>
      <c r="D9042" t="s">
        <v>85</v>
      </c>
      <c r="E9042" t="s">
        <v>131</v>
      </c>
      <c r="F9042" t="s">
        <v>25680</v>
      </c>
      <c r="G9042" t="s">
        <v>238</v>
      </c>
      <c r="H9042" t="s">
        <v>134</v>
      </c>
      <c r="I9042" t="s">
        <v>135</v>
      </c>
      <c r="J9042" t="s">
        <v>136</v>
      </c>
      <c r="K9042" t="s">
        <v>137</v>
      </c>
      <c r="L9042" t="s">
        <v>25681</v>
      </c>
      <c r="M9042" t="s">
        <v>25682</v>
      </c>
      <c r="N9042">
        <v>1.4608333330000001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</row>
    <row r="9043" spans="1:31" x14ac:dyDescent="0.25">
      <c r="A9043">
        <v>1711018</v>
      </c>
      <c r="B9043">
        <v>1</v>
      </c>
      <c r="C9043" t="s">
        <v>81</v>
      </c>
      <c r="D9043" t="s">
        <v>112</v>
      </c>
      <c r="E9043" t="s">
        <v>131</v>
      </c>
      <c r="F9043" t="s">
        <v>25683</v>
      </c>
      <c r="G9043" t="s">
        <v>133</v>
      </c>
      <c r="H9043" t="s">
        <v>134</v>
      </c>
      <c r="I9043" t="s">
        <v>135</v>
      </c>
      <c r="J9043" t="s">
        <v>136</v>
      </c>
      <c r="K9043" t="s">
        <v>137</v>
      </c>
      <c r="L9043" t="s">
        <v>25684</v>
      </c>
      <c r="M9043" t="s">
        <v>25685</v>
      </c>
      <c r="N9043">
        <v>0.91888888800000001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</row>
    <row r="9044" spans="1:31" x14ac:dyDescent="0.25">
      <c r="A9044">
        <v>1715887</v>
      </c>
      <c r="B9044">
        <v>1</v>
      </c>
      <c r="C9044" t="s">
        <v>80</v>
      </c>
      <c r="D9044" t="s">
        <v>83</v>
      </c>
      <c r="E9044" t="s">
        <v>150</v>
      </c>
      <c r="F9044" t="s">
        <v>25281</v>
      </c>
      <c r="G9044" t="s">
        <v>186</v>
      </c>
      <c r="H9044" t="s">
        <v>134</v>
      </c>
      <c r="I9044" t="s">
        <v>135</v>
      </c>
      <c r="J9044" t="s">
        <v>136</v>
      </c>
      <c r="K9044" t="s">
        <v>137</v>
      </c>
      <c r="L9044" t="s">
        <v>25686</v>
      </c>
      <c r="M9044" t="s">
        <v>25687</v>
      </c>
      <c r="N9044">
        <v>1.2175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</row>
    <row r="9045" spans="1:31" x14ac:dyDescent="0.25">
      <c r="A9045">
        <v>1715083</v>
      </c>
      <c r="B9045">
        <v>1</v>
      </c>
      <c r="C9045" t="s">
        <v>80</v>
      </c>
      <c r="D9045" t="s">
        <v>106</v>
      </c>
      <c r="E9045" t="s">
        <v>131</v>
      </c>
      <c r="F9045" t="s">
        <v>25688</v>
      </c>
      <c r="G9045" t="s">
        <v>157</v>
      </c>
      <c r="H9045" t="s">
        <v>134</v>
      </c>
      <c r="I9045" t="s">
        <v>135</v>
      </c>
      <c r="J9045" t="s">
        <v>136</v>
      </c>
      <c r="K9045" t="s">
        <v>137</v>
      </c>
      <c r="L9045" t="s">
        <v>25689</v>
      </c>
      <c r="M9045" t="s">
        <v>25690</v>
      </c>
      <c r="N9045">
        <v>1.244722222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1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</row>
    <row r="9046" spans="1:31" x14ac:dyDescent="0.25">
      <c r="A9046">
        <v>1715515</v>
      </c>
      <c r="B9046">
        <v>1</v>
      </c>
      <c r="C9046" t="s">
        <v>81</v>
      </c>
      <c r="D9046" t="s">
        <v>128</v>
      </c>
      <c r="E9046" t="s">
        <v>131</v>
      </c>
      <c r="F9046" t="s">
        <v>25691</v>
      </c>
      <c r="G9046" t="s">
        <v>133</v>
      </c>
      <c r="H9046" t="s">
        <v>134</v>
      </c>
      <c r="I9046" t="s">
        <v>135</v>
      </c>
      <c r="J9046" t="s">
        <v>136</v>
      </c>
      <c r="K9046" t="s">
        <v>137</v>
      </c>
      <c r="L9046" t="s">
        <v>25692</v>
      </c>
      <c r="M9046" t="s">
        <v>25693</v>
      </c>
      <c r="N9046">
        <v>1.7836111109999999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</row>
    <row r="9047" spans="1:31" x14ac:dyDescent="0.25">
      <c r="A9047">
        <v>1733517</v>
      </c>
      <c r="B9047">
        <v>1</v>
      </c>
      <c r="C9047" t="s">
        <v>80</v>
      </c>
      <c r="D9047" t="s">
        <v>90</v>
      </c>
      <c r="E9047" t="s">
        <v>150</v>
      </c>
      <c r="F9047" t="s">
        <v>25694</v>
      </c>
      <c r="G9047" t="s">
        <v>152</v>
      </c>
      <c r="H9047" t="s">
        <v>134</v>
      </c>
      <c r="I9047" t="s">
        <v>135</v>
      </c>
      <c r="J9047" t="s">
        <v>136</v>
      </c>
      <c r="K9047" t="s">
        <v>153</v>
      </c>
      <c r="L9047" t="s">
        <v>25695</v>
      </c>
      <c r="M9047" t="s">
        <v>25696</v>
      </c>
      <c r="N9047">
        <v>2.3169444440000002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</row>
    <row r="9048" spans="1:31" x14ac:dyDescent="0.25">
      <c r="A9048">
        <v>1709458</v>
      </c>
      <c r="B9048">
        <v>1</v>
      </c>
      <c r="C9048" t="s">
        <v>80</v>
      </c>
      <c r="D9048" t="s">
        <v>106</v>
      </c>
      <c r="E9048" t="s">
        <v>131</v>
      </c>
      <c r="F9048" t="s">
        <v>25697</v>
      </c>
      <c r="G9048" t="s">
        <v>133</v>
      </c>
      <c r="H9048" t="s">
        <v>134</v>
      </c>
      <c r="I9048" t="s">
        <v>135</v>
      </c>
      <c r="J9048" t="s">
        <v>136</v>
      </c>
      <c r="K9048" t="s">
        <v>137</v>
      </c>
      <c r="L9048" t="s">
        <v>25698</v>
      </c>
      <c r="M9048" t="s">
        <v>25699</v>
      </c>
      <c r="N9048">
        <v>1.7725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</row>
    <row r="9049" spans="1:31" x14ac:dyDescent="0.25">
      <c r="A9049">
        <v>1712447</v>
      </c>
      <c r="B9049">
        <v>1</v>
      </c>
      <c r="C9049" t="s">
        <v>81</v>
      </c>
      <c r="D9049" t="s">
        <v>113</v>
      </c>
      <c r="E9049" t="s">
        <v>131</v>
      </c>
      <c r="F9049" t="s">
        <v>25700</v>
      </c>
      <c r="G9049" t="s">
        <v>133</v>
      </c>
      <c r="H9049" t="s">
        <v>134</v>
      </c>
      <c r="I9049" t="s">
        <v>135</v>
      </c>
      <c r="J9049" t="s">
        <v>136</v>
      </c>
      <c r="K9049" t="s">
        <v>137</v>
      </c>
      <c r="L9049" t="s">
        <v>25701</v>
      </c>
      <c r="M9049" t="s">
        <v>25702</v>
      </c>
      <c r="N9049">
        <v>1.534444444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</row>
    <row r="9050" spans="1:31" x14ac:dyDescent="0.25">
      <c r="A9050">
        <v>1716354</v>
      </c>
      <c r="B9050">
        <v>1</v>
      </c>
      <c r="C9050" t="s">
        <v>81</v>
      </c>
      <c r="D9050" t="s">
        <v>112</v>
      </c>
      <c r="E9050" t="s">
        <v>131</v>
      </c>
      <c r="F9050" t="s">
        <v>25703</v>
      </c>
      <c r="G9050" t="s">
        <v>242</v>
      </c>
      <c r="H9050" t="s">
        <v>134</v>
      </c>
      <c r="I9050" t="s">
        <v>135</v>
      </c>
      <c r="J9050" t="s">
        <v>136</v>
      </c>
      <c r="K9050" t="s">
        <v>137</v>
      </c>
      <c r="L9050" t="s">
        <v>25704</v>
      </c>
      <c r="M9050" t="s">
        <v>25705</v>
      </c>
      <c r="N9050">
        <v>4.9669444440000001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</row>
    <row r="9051" spans="1:31" x14ac:dyDescent="0.25">
      <c r="A9051">
        <v>1733818</v>
      </c>
      <c r="B9051">
        <v>1</v>
      </c>
      <c r="C9051" t="s">
        <v>81</v>
      </c>
      <c r="D9051" t="s">
        <v>118</v>
      </c>
      <c r="E9051" t="s">
        <v>171</v>
      </c>
      <c r="F9051" t="s">
        <v>25467</v>
      </c>
      <c r="G9051" t="s">
        <v>147</v>
      </c>
      <c r="H9051" t="s">
        <v>143</v>
      </c>
      <c r="I9051" t="s">
        <v>135</v>
      </c>
      <c r="J9051" t="s">
        <v>136</v>
      </c>
      <c r="K9051" t="s">
        <v>137</v>
      </c>
      <c r="L9051" t="s">
        <v>25706</v>
      </c>
      <c r="M9051" t="s">
        <v>25707</v>
      </c>
      <c r="N9051">
        <v>0.64222222200000001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</row>
    <row r="9052" spans="1:31" x14ac:dyDescent="0.25">
      <c r="A9052">
        <v>1717648</v>
      </c>
      <c r="B9052">
        <v>1</v>
      </c>
      <c r="C9052" t="s">
        <v>80</v>
      </c>
      <c r="D9052" t="s">
        <v>95</v>
      </c>
      <c r="E9052" t="s">
        <v>140</v>
      </c>
      <c r="F9052" t="s">
        <v>25708</v>
      </c>
      <c r="G9052" t="s">
        <v>295</v>
      </c>
      <c r="H9052" t="s">
        <v>143</v>
      </c>
      <c r="I9052" t="s">
        <v>135</v>
      </c>
      <c r="J9052" t="s">
        <v>136</v>
      </c>
      <c r="K9052" t="s">
        <v>137</v>
      </c>
      <c r="L9052" t="s">
        <v>25709</v>
      </c>
      <c r="M9052" t="s">
        <v>25710</v>
      </c>
      <c r="N9052">
        <v>2.3288888879999998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</row>
    <row r="9053" spans="1:31" x14ac:dyDescent="0.25">
      <c r="A9053">
        <v>1710512</v>
      </c>
      <c r="B9053">
        <v>1</v>
      </c>
      <c r="C9053" t="s">
        <v>80</v>
      </c>
      <c r="D9053" t="s">
        <v>110</v>
      </c>
      <c r="E9053" t="s">
        <v>131</v>
      </c>
      <c r="F9053" t="s">
        <v>25711</v>
      </c>
      <c r="G9053" t="s">
        <v>269</v>
      </c>
      <c r="H9053" t="s">
        <v>134</v>
      </c>
      <c r="I9053" t="s">
        <v>135</v>
      </c>
      <c r="J9053" t="s">
        <v>5</v>
      </c>
      <c r="K9053" t="s">
        <v>137</v>
      </c>
      <c r="L9053" t="s">
        <v>25712</v>
      </c>
      <c r="M9053" t="s">
        <v>25713</v>
      </c>
      <c r="N9053">
        <v>0.156388888</v>
      </c>
      <c r="O9053">
        <v>0</v>
      </c>
      <c r="P9053">
        <v>1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</row>
    <row r="9054" spans="1:31" x14ac:dyDescent="0.25">
      <c r="A9054">
        <v>1714565</v>
      </c>
      <c r="B9054">
        <v>1</v>
      </c>
      <c r="C9054" t="s">
        <v>80</v>
      </c>
      <c r="D9054" t="s">
        <v>83</v>
      </c>
      <c r="E9054" t="s">
        <v>150</v>
      </c>
      <c r="F9054" t="s">
        <v>25281</v>
      </c>
      <c r="G9054" t="s">
        <v>186</v>
      </c>
      <c r="H9054" t="s">
        <v>134</v>
      </c>
      <c r="I9054" t="s">
        <v>135</v>
      </c>
      <c r="J9054" t="s">
        <v>136</v>
      </c>
      <c r="K9054" t="s">
        <v>137</v>
      </c>
      <c r="L9054" t="s">
        <v>25714</v>
      </c>
      <c r="M9054" t="s">
        <v>25715</v>
      </c>
      <c r="N9054">
        <v>1.1058333330000001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</row>
    <row r="9055" spans="1:31" x14ac:dyDescent="0.25">
      <c r="A9055">
        <v>1716108</v>
      </c>
      <c r="B9055">
        <v>1</v>
      </c>
      <c r="C9055" t="s">
        <v>81</v>
      </c>
      <c r="D9055" t="s">
        <v>128</v>
      </c>
      <c r="E9055" t="s">
        <v>131</v>
      </c>
      <c r="F9055" t="s">
        <v>25716</v>
      </c>
      <c r="G9055" t="s">
        <v>242</v>
      </c>
      <c r="H9055" t="s">
        <v>134</v>
      </c>
      <c r="I9055" t="s">
        <v>135</v>
      </c>
      <c r="J9055" t="s">
        <v>136</v>
      </c>
      <c r="K9055" t="s">
        <v>137</v>
      </c>
      <c r="L9055" t="s">
        <v>25717</v>
      </c>
      <c r="M9055" t="s">
        <v>25718</v>
      </c>
      <c r="N9055">
        <v>0.71555555500000001</v>
      </c>
      <c r="O9055">
        <v>0</v>
      </c>
      <c r="P9055">
        <v>6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</row>
    <row r="9056" spans="1:31" x14ac:dyDescent="0.25">
      <c r="A9056">
        <v>1719440</v>
      </c>
      <c r="B9056">
        <v>1</v>
      </c>
      <c r="C9056" t="s">
        <v>80</v>
      </c>
      <c r="D9056" t="s">
        <v>105</v>
      </c>
      <c r="E9056" t="s">
        <v>131</v>
      </c>
      <c r="F9056" t="s">
        <v>25719</v>
      </c>
      <c r="G9056" t="s">
        <v>133</v>
      </c>
      <c r="H9056" t="s">
        <v>134</v>
      </c>
      <c r="I9056" t="s">
        <v>135</v>
      </c>
      <c r="J9056" t="s">
        <v>136</v>
      </c>
      <c r="K9056" t="s">
        <v>137</v>
      </c>
      <c r="L9056" t="s">
        <v>25720</v>
      </c>
      <c r="M9056" t="s">
        <v>25721</v>
      </c>
      <c r="N9056">
        <v>15.109444443999999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</row>
    <row r="9057" spans="1:31" x14ac:dyDescent="0.25">
      <c r="A9057">
        <v>1712968</v>
      </c>
      <c r="B9057">
        <v>1</v>
      </c>
      <c r="C9057" t="s">
        <v>80</v>
      </c>
      <c r="D9057" t="s">
        <v>99</v>
      </c>
      <c r="E9057" t="s">
        <v>131</v>
      </c>
      <c r="F9057" t="s">
        <v>25524</v>
      </c>
      <c r="G9057" t="s">
        <v>133</v>
      </c>
      <c r="H9057" t="s">
        <v>134</v>
      </c>
      <c r="I9057" t="s">
        <v>135</v>
      </c>
      <c r="J9057" t="s">
        <v>136</v>
      </c>
      <c r="K9057" t="s">
        <v>137</v>
      </c>
      <c r="L9057" t="s">
        <v>25722</v>
      </c>
      <c r="M9057" t="s">
        <v>25723</v>
      </c>
      <c r="N9057">
        <v>6.8066666659999999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</row>
    <row r="9058" spans="1:31" x14ac:dyDescent="0.25">
      <c r="A9058">
        <v>1713655</v>
      </c>
      <c r="B9058">
        <v>1</v>
      </c>
      <c r="C9058" t="s">
        <v>81</v>
      </c>
      <c r="D9058" t="s">
        <v>112</v>
      </c>
      <c r="E9058" t="s">
        <v>131</v>
      </c>
      <c r="F9058" t="s">
        <v>25724</v>
      </c>
      <c r="G9058" t="s">
        <v>238</v>
      </c>
      <c r="H9058" t="s">
        <v>134</v>
      </c>
      <c r="I9058" t="s">
        <v>135</v>
      </c>
      <c r="J9058" t="s">
        <v>136</v>
      </c>
      <c r="K9058" t="s">
        <v>137</v>
      </c>
      <c r="L9058" t="s">
        <v>25725</v>
      </c>
      <c r="M9058" t="s">
        <v>25726</v>
      </c>
      <c r="N9058">
        <v>0.91611111099999998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</row>
    <row r="9059" spans="1:31" x14ac:dyDescent="0.25">
      <c r="A9059">
        <v>1718524</v>
      </c>
      <c r="B9059">
        <v>1</v>
      </c>
      <c r="C9059" t="s">
        <v>80</v>
      </c>
      <c r="D9059" t="s">
        <v>83</v>
      </c>
      <c r="E9059" t="s">
        <v>150</v>
      </c>
      <c r="F9059" t="s">
        <v>25281</v>
      </c>
      <c r="G9059" t="s">
        <v>186</v>
      </c>
      <c r="H9059" t="s">
        <v>134</v>
      </c>
      <c r="I9059" t="s">
        <v>135</v>
      </c>
      <c r="J9059" t="s">
        <v>136</v>
      </c>
      <c r="K9059" t="s">
        <v>137</v>
      </c>
      <c r="L9059" t="s">
        <v>25727</v>
      </c>
      <c r="M9059" t="s">
        <v>25728</v>
      </c>
      <c r="N9059">
        <v>0.82611111100000001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</row>
    <row r="9060" spans="1:31" x14ac:dyDescent="0.25">
      <c r="A9060">
        <v>1710609</v>
      </c>
      <c r="B9060">
        <v>1</v>
      </c>
      <c r="C9060" t="s">
        <v>80</v>
      </c>
      <c r="D9060" t="s">
        <v>101</v>
      </c>
      <c r="E9060" t="s">
        <v>131</v>
      </c>
      <c r="F9060" t="s">
        <v>25729</v>
      </c>
      <c r="G9060" t="s">
        <v>269</v>
      </c>
      <c r="H9060" t="s">
        <v>134</v>
      </c>
      <c r="I9060" t="s">
        <v>455</v>
      </c>
      <c r="J9060" t="s">
        <v>5</v>
      </c>
      <c r="K9060" t="s">
        <v>137</v>
      </c>
      <c r="L9060" t="s">
        <v>25730</v>
      </c>
      <c r="M9060" t="s">
        <v>25731</v>
      </c>
      <c r="N9060">
        <v>3.3333333E-2</v>
      </c>
      <c r="O9060">
        <v>0</v>
      </c>
      <c r="P9060">
        <v>7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0</v>
      </c>
    </row>
    <row r="9061" spans="1:31" x14ac:dyDescent="0.25">
      <c r="A9061">
        <v>1714545</v>
      </c>
      <c r="B9061">
        <v>1</v>
      </c>
      <c r="C9061" t="s">
        <v>80</v>
      </c>
      <c r="D9061" t="s">
        <v>88</v>
      </c>
      <c r="E9061" t="s">
        <v>131</v>
      </c>
      <c r="F9061" t="s">
        <v>25409</v>
      </c>
      <c r="G9061" t="s">
        <v>242</v>
      </c>
      <c r="H9061" t="s">
        <v>134</v>
      </c>
      <c r="I9061" t="s">
        <v>135</v>
      </c>
      <c r="J9061" t="s">
        <v>136</v>
      </c>
      <c r="K9061" t="s">
        <v>137</v>
      </c>
      <c r="L9061" t="s">
        <v>25732</v>
      </c>
      <c r="M9061" t="s">
        <v>25733</v>
      </c>
      <c r="N9061">
        <v>2.5127777770000002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</row>
    <row r="9062" spans="1:31" x14ac:dyDescent="0.25">
      <c r="A9062">
        <v>1713858</v>
      </c>
      <c r="B9062">
        <v>1</v>
      </c>
      <c r="C9062" t="s">
        <v>81</v>
      </c>
      <c r="D9062" t="s">
        <v>128</v>
      </c>
      <c r="E9062" t="s">
        <v>131</v>
      </c>
      <c r="F9062" t="s">
        <v>25734</v>
      </c>
      <c r="G9062" t="s">
        <v>238</v>
      </c>
      <c r="H9062" t="s">
        <v>134</v>
      </c>
      <c r="I9062" t="s">
        <v>135</v>
      </c>
      <c r="J9062" t="s">
        <v>136</v>
      </c>
      <c r="K9062" t="s">
        <v>137</v>
      </c>
      <c r="L9062" t="s">
        <v>25735</v>
      </c>
      <c r="M9062" t="s">
        <v>25736</v>
      </c>
      <c r="N9062">
        <v>1.3941666660000001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</row>
    <row r="9063" spans="1:31" x14ac:dyDescent="0.25">
      <c r="A9063">
        <v>1714090</v>
      </c>
      <c r="B9063">
        <v>1</v>
      </c>
      <c r="C9063" t="s">
        <v>80</v>
      </c>
      <c r="D9063" t="s">
        <v>105</v>
      </c>
      <c r="E9063" t="s">
        <v>441</v>
      </c>
      <c r="F9063" t="s">
        <v>25737</v>
      </c>
      <c r="G9063" t="s">
        <v>162</v>
      </c>
      <c r="H9063" t="s">
        <v>134</v>
      </c>
      <c r="I9063" t="s">
        <v>135</v>
      </c>
      <c r="J9063" t="s">
        <v>136</v>
      </c>
      <c r="K9063" t="s">
        <v>137</v>
      </c>
      <c r="L9063" t="s">
        <v>25738</v>
      </c>
      <c r="M9063" t="s">
        <v>9758</v>
      </c>
      <c r="N9063">
        <v>1.223333333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1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</row>
    <row r="9064" spans="1:31" x14ac:dyDescent="0.25">
      <c r="A9064">
        <v>1710426</v>
      </c>
      <c r="B9064">
        <v>1</v>
      </c>
      <c r="C9064" t="s">
        <v>80</v>
      </c>
      <c r="D9064" t="s">
        <v>103</v>
      </c>
      <c r="E9064" t="s">
        <v>131</v>
      </c>
      <c r="F9064" t="s">
        <v>25739</v>
      </c>
      <c r="G9064" t="s">
        <v>238</v>
      </c>
      <c r="H9064" t="s">
        <v>134</v>
      </c>
      <c r="I9064" t="s">
        <v>135</v>
      </c>
      <c r="J9064" t="s">
        <v>136</v>
      </c>
      <c r="K9064" t="s">
        <v>137</v>
      </c>
      <c r="L9064" t="s">
        <v>25740</v>
      </c>
      <c r="M9064" t="s">
        <v>25741</v>
      </c>
      <c r="N9064">
        <v>0.42527777700000002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</row>
    <row r="9065" spans="1:31" x14ac:dyDescent="0.25">
      <c r="A9065">
        <v>1723138</v>
      </c>
      <c r="B9065">
        <v>1</v>
      </c>
      <c r="C9065" t="s">
        <v>81</v>
      </c>
      <c r="D9065" t="s">
        <v>120</v>
      </c>
      <c r="E9065" t="s">
        <v>131</v>
      </c>
      <c r="F9065" t="s">
        <v>25742</v>
      </c>
      <c r="G9065" t="s">
        <v>133</v>
      </c>
      <c r="H9065" t="s">
        <v>134</v>
      </c>
      <c r="I9065" t="s">
        <v>135</v>
      </c>
      <c r="J9065" t="s">
        <v>136</v>
      </c>
      <c r="K9065" t="s">
        <v>137</v>
      </c>
      <c r="L9065" t="s">
        <v>25743</v>
      </c>
      <c r="M9065" t="s">
        <v>25744</v>
      </c>
      <c r="N9065">
        <v>1.5774999999999999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</row>
    <row r="9066" spans="1:31" x14ac:dyDescent="0.25">
      <c r="A9066">
        <v>1710031</v>
      </c>
      <c r="B9066">
        <v>1</v>
      </c>
      <c r="C9066" t="s">
        <v>81</v>
      </c>
      <c r="D9066" t="s">
        <v>120</v>
      </c>
      <c r="E9066" t="s">
        <v>131</v>
      </c>
      <c r="F9066" t="s">
        <v>25745</v>
      </c>
      <c r="G9066" t="s">
        <v>238</v>
      </c>
      <c r="H9066" t="s">
        <v>134</v>
      </c>
      <c r="I9066" t="s">
        <v>135</v>
      </c>
      <c r="J9066" t="s">
        <v>136</v>
      </c>
      <c r="K9066" t="s">
        <v>137</v>
      </c>
      <c r="L9066" t="s">
        <v>25746</v>
      </c>
      <c r="M9066" t="s">
        <v>25747</v>
      </c>
      <c r="N9066">
        <v>1.8586111110000001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1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</row>
    <row r="9067" spans="1:31" x14ac:dyDescent="0.25">
      <c r="A9067">
        <v>1715627</v>
      </c>
      <c r="B9067">
        <v>1</v>
      </c>
      <c r="C9067" t="s">
        <v>80</v>
      </c>
      <c r="D9067" t="s">
        <v>83</v>
      </c>
      <c r="E9067" t="s">
        <v>131</v>
      </c>
      <c r="F9067" t="s">
        <v>25748</v>
      </c>
      <c r="G9067" t="s">
        <v>133</v>
      </c>
      <c r="H9067" t="s">
        <v>134</v>
      </c>
      <c r="I9067" t="s">
        <v>135</v>
      </c>
      <c r="J9067" t="s">
        <v>136</v>
      </c>
      <c r="K9067" t="s">
        <v>137</v>
      </c>
      <c r="L9067" t="s">
        <v>25749</v>
      </c>
      <c r="M9067" t="s">
        <v>25750</v>
      </c>
      <c r="N9067">
        <v>3.1547222220000002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</row>
    <row r="9068" spans="1:31" x14ac:dyDescent="0.25">
      <c r="A9068">
        <v>1716417</v>
      </c>
      <c r="B9068">
        <v>1</v>
      </c>
      <c r="C9068" t="s">
        <v>81</v>
      </c>
      <c r="D9068" t="s">
        <v>120</v>
      </c>
      <c r="E9068" t="s">
        <v>131</v>
      </c>
      <c r="F9068" t="s">
        <v>25751</v>
      </c>
      <c r="G9068" t="s">
        <v>133</v>
      </c>
      <c r="H9068" t="s">
        <v>134</v>
      </c>
      <c r="I9068" t="s">
        <v>135</v>
      </c>
      <c r="J9068" t="s">
        <v>136</v>
      </c>
      <c r="K9068" t="s">
        <v>137</v>
      </c>
      <c r="L9068" t="s">
        <v>25752</v>
      </c>
      <c r="M9068" t="s">
        <v>25753</v>
      </c>
      <c r="N9068">
        <v>2.6583333329999999</v>
      </c>
      <c r="O9068">
        <v>0</v>
      </c>
      <c r="P9068">
        <v>1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</row>
    <row r="9069" spans="1:31" x14ac:dyDescent="0.25">
      <c r="A9069">
        <v>1735839</v>
      </c>
      <c r="B9069">
        <v>1</v>
      </c>
      <c r="C9069" t="s">
        <v>80</v>
      </c>
      <c r="D9069" t="s">
        <v>101</v>
      </c>
      <c r="E9069" t="s">
        <v>131</v>
      </c>
      <c r="F9069" t="s">
        <v>25754</v>
      </c>
      <c r="G9069" t="s">
        <v>133</v>
      </c>
      <c r="H9069" t="s">
        <v>134</v>
      </c>
      <c r="I9069" t="s">
        <v>135</v>
      </c>
      <c r="J9069" t="s">
        <v>136</v>
      </c>
      <c r="K9069" t="s">
        <v>137</v>
      </c>
      <c r="L9069" t="s">
        <v>25755</v>
      </c>
      <c r="M9069" t="s">
        <v>25756</v>
      </c>
      <c r="N9069">
        <v>1.1858333329999999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</row>
    <row r="9070" spans="1:31" x14ac:dyDescent="0.25">
      <c r="A9070">
        <v>1712295</v>
      </c>
      <c r="B9070">
        <v>1</v>
      </c>
      <c r="C9070" t="s">
        <v>80</v>
      </c>
      <c r="D9070" t="s">
        <v>92</v>
      </c>
      <c r="E9070" t="s">
        <v>131</v>
      </c>
      <c r="F9070" t="s">
        <v>25757</v>
      </c>
      <c r="G9070" t="s">
        <v>269</v>
      </c>
      <c r="H9070" t="s">
        <v>134</v>
      </c>
      <c r="I9070" t="s">
        <v>455</v>
      </c>
      <c r="J9070" t="s">
        <v>5</v>
      </c>
      <c r="K9070" t="s">
        <v>137</v>
      </c>
      <c r="L9070" t="s">
        <v>25758</v>
      </c>
      <c r="M9070" t="s">
        <v>25759</v>
      </c>
      <c r="N9070">
        <v>4.8888887999999998E-2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</row>
    <row r="9071" spans="1:31" x14ac:dyDescent="0.25">
      <c r="A9071">
        <v>1719354</v>
      </c>
      <c r="B9071">
        <v>1</v>
      </c>
      <c r="C9071" t="s">
        <v>81</v>
      </c>
      <c r="D9071" t="s">
        <v>118</v>
      </c>
      <c r="E9071" t="s">
        <v>131</v>
      </c>
      <c r="F9071" t="s">
        <v>25760</v>
      </c>
      <c r="G9071" t="s">
        <v>133</v>
      </c>
      <c r="H9071" t="s">
        <v>134</v>
      </c>
      <c r="I9071" t="s">
        <v>135</v>
      </c>
      <c r="J9071" t="s">
        <v>136</v>
      </c>
      <c r="K9071" t="s">
        <v>137</v>
      </c>
      <c r="L9071" t="s">
        <v>25761</v>
      </c>
      <c r="M9071" t="s">
        <v>25762</v>
      </c>
      <c r="N9071">
        <v>1.5022222220000001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</row>
    <row r="9072" spans="1:31" x14ac:dyDescent="0.25">
      <c r="A9072">
        <v>1718936</v>
      </c>
      <c r="B9072">
        <v>1</v>
      </c>
      <c r="C9072" t="s">
        <v>80</v>
      </c>
      <c r="D9072" t="s">
        <v>86</v>
      </c>
      <c r="E9072" t="s">
        <v>171</v>
      </c>
      <c r="F9072" t="s">
        <v>25763</v>
      </c>
      <c r="G9072" t="s">
        <v>147</v>
      </c>
      <c r="H9072" t="s">
        <v>143</v>
      </c>
      <c r="I9072" t="s">
        <v>135</v>
      </c>
      <c r="J9072" t="s">
        <v>136</v>
      </c>
      <c r="K9072" t="s">
        <v>137</v>
      </c>
      <c r="L9072" t="s">
        <v>25764</v>
      </c>
      <c r="M9072" t="s">
        <v>25765</v>
      </c>
      <c r="N9072">
        <v>3.4280555549999998</v>
      </c>
      <c r="O9072">
        <v>1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</row>
    <row r="9073" spans="1:31" x14ac:dyDescent="0.25">
      <c r="A9073">
        <v>1712089</v>
      </c>
      <c r="B9073">
        <v>1</v>
      </c>
      <c r="C9073" t="s">
        <v>81</v>
      </c>
      <c r="D9073" t="s">
        <v>118</v>
      </c>
      <c r="E9073" t="s">
        <v>131</v>
      </c>
      <c r="F9073" t="s">
        <v>25766</v>
      </c>
      <c r="G9073" t="s">
        <v>133</v>
      </c>
      <c r="H9073" t="s">
        <v>134</v>
      </c>
      <c r="I9073" t="s">
        <v>135</v>
      </c>
      <c r="J9073" t="s">
        <v>136</v>
      </c>
      <c r="K9073" t="s">
        <v>137</v>
      </c>
      <c r="L9073" t="s">
        <v>25767</v>
      </c>
      <c r="M9073" t="s">
        <v>25768</v>
      </c>
      <c r="N9073">
        <v>0.62222222199999999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</row>
    <row r="9074" spans="1:31" x14ac:dyDescent="0.25">
      <c r="A9074">
        <v>1716334</v>
      </c>
      <c r="B9074">
        <v>1</v>
      </c>
      <c r="C9074" t="s">
        <v>80</v>
      </c>
      <c r="D9074" t="s">
        <v>99</v>
      </c>
      <c r="E9074" t="s">
        <v>131</v>
      </c>
      <c r="F9074" t="s">
        <v>25769</v>
      </c>
      <c r="G9074" t="s">
        <v>133</v>
      </c>
      <c r="H9074" t="s">
        <v>134</v>
      </c>
      <c r="I9074" t="s">
        <v>135</v>
      </c>
      <c r="J9074" t="s">
        <v>136</v>
      </c>
      <c r="K9074" t="s">
        <v>137</v>
      </c>
      <c r="L9074" t="s">
        <v>25770</v>
      </c>
      <c r="M9074" t="s">
        <v>25771</v>
      </c>
      <c r="N9074">
        <v>10.526388888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1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</row>
    <row r="9075" spans="1:31" x14ac:dyDescent="0.25">
      <c r="A9075">
        <v>1714605</v>
      </c>
      <c r="B9075">
        <v>1</v>
      </c>
      <c r="C9075" t="s">
        <v>80</v>
      </c>
      <c r="D9075" t="s">
        <v>97</v>
      </c>
      <c r="E9075" t="s">
        <v>131</v>
      </c>
      <c r="F9075" t="s">
        <v>25772</v>
      </c>
      <c r="G9075" t="s">
        <v>133</v>
      </c>
      <c r="H9075" t="s">
        <v>134</v>
      </c>
      <c r="I9075" t="s">
        <v>135</v>
      </c>
      <c r="J9075" t="s">
        <v>136</v>
      </c>
      <c r="K9075" t="s">
        <v>137</v>
      </c>
      <c r="L9075" t="s">
        <v>25773</v>
      </c>
      <c r="M9075" t="s">
        <v>25774</v>
      </c>
      <c r="N9075">
        <v>2.7552777769999999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1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</row>
    <row r="9076" spans="1:31" x14ac:dyDescent="0.25">
      <c r="A9076">
        <v>1719105</v>
      </c>
      <c r="B9076">
        <v>1</v>
      </c>
      <c r="C9076" t="s">
        <v>80</v>
      </c>
      <c r="D9076" t="s">
        <v>98</v>
      </c>
      <c r="E9076" t="s">
        <v>131</v>
      </c>
      <c r="F9076" t="s">
        <v>25775</v>
      </c>
      <c r="G9076" t="s">
        <v>133</v>
      </c>
      <c r="H9076" t="s">
        <v>134</v>
      </c>
      <c r="I9076" t="s">
        <v>135</v>
      </c>
      <c r="J9076" t="s">
        <v>136</v>
      </c>
      <c r="K9076" t="s">
        <v>137</v>
      </c>
      <c r="L9076" t="s">
        <v>25776</v>
      </c>
      <c r="M9076" t="s">
        <v>25777</v>
      </c>
      <c r="N9076">
        <v>1.726388888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</row>
    <row r="9077" spans="1:31" x14ac:dyDescent="0.25">
      <c r="A9077">
        <v>1712676</v>
      </c>
      <c r="B9077">
        <v>1</v>
      </c>
      <c r="C9077" t="s">
        <v>80</v>
      </c>
      <c r="D9077" t="s">
        <v>98</v>
      </c>
      <c r="E9077" t="s">
        <v>131</v>
      </c>
      <c r="F9077" t="s">
        <v>25778</v>
      </c>
      <c r="G9077" t="s">
        <v>133</v>
      </c>
      <c r="H9077" t="s">
        <v>134</v>
      </c>
      <c r="I9077" t="s">
        <v>135</v>
      </c>
      <c r="J9077" t="s">
        <v>136</v>
      </c>
      <c r="K9077" t="s">
        <v>137</v>
      </c>
      <c r="L9077" t="s">
        <v>25779</v>
      </c>
      <c r="M9077" t="s">
        <v>25780</v>
      </c>
      <c r="N9077">
        <v>1.970555555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</row>
    <row r="9078" spans="1:31" x14ac:dyDescent="0.25">
      <c r="A9078">
        <v>1711528</v>
      </c>
      <c r="B9078">
        <v>1</v>
      </c>
      <c r="C9078" t="s">
        <v>80</v>
      </c>
      <c r="D9078" t="s">
        <v>97</v>
      </c>
      <c r="E9078" t="s">
        <v>131</v>
      </c>
      <c r="F9078" t="s">
        <v>25781</v>
      </c>
      <c r="G9078" t="s">
        <v>133</v>
      </c>
      <c r="H9078" t="s">
        <v>134</v>
      </c>
      <c r="I9078" t="s">
        <v>135</v>
      </c>
      <c r="J9078" t="s">
        <v>136</v>
      </c>
      <c r="K9078" t="s">
        <v>137</v>
      </c>
      <c r="L9078" t="s">
        <v>25782</v>
      </c>
      <c r="M9078" t="s">
        <v>25783</v>
      </c>
      <c r="N9078">
        <v>3.204722222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1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</row>
    <row r="9079" spans="1:31" x14ac:dyDescent="0.25">
      <c r="A9079">
        <v>1719102</v>
      </c>
      <c r="B9079">
        <v>1</v>
      </c>
      <c r="C9079" t="s">
        <v>80</v>
      </c>
      <c r="D9079" t="s">
        <v>83</v>
      </c>
      <c r="E9079" t="s">
        <v>150</v>
      </c>
      <c r="F9079" t="s">
        <v>25281</v>
      </c>
      <c r="G9079" t="s">
        <v>186</v>
      </c>
      <c r="H9079" t="s">
        <v>134</v>
      </c>
      <c r="I9079" t="s">
        <v>135</v>
      </c>
      <c r="J9079" t="s">
        <v>136</v>
      </c>
      <c r="K9079" t="s">
        <v>137</v>
      </c>
      <c r="L9079" t="s">
        <v>25784</v>
      </c>
      <c r="M9079" t="s">
        <v>25785</v>
      </c>
      <c r="N9079">
        <v>1.0986111110000001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</row>
    <row r="9080" spans="1:31" x14ac:dyDescent="0.25">
      <c r="A9080">
        <v>1722932</v>
      </c>
      <c r="B9080">
        <v>1</v>
      </c>
      <c r="C9080" t="s">
        <v>80</v>
      </c>
      <c r="D9080" t="s">
        <v>96</v>
      </c>
      <c r="E9080" t="s">
        <v>131</v>
      </c>
      <c r="F9080" t="s">
        <v>25786</v>
      </c>
      <c r="G9080" t="s">
        <v>242</v>
      </c>
      <c r="H9080" t="s">
        <v>134</v>
      </c>
      <c r="I9080" t="s">
        <v>135</v>
      </c>
      <c r="J9080" t="s">
        <v>136</v>
      </c>
      <c r="K9080" t="s">
        <v>137</v>
      </c>
      <c r="L9080" t="s">
        <v>25787</v>
      </c>
      <c r="M9080" t="s">
        <v>19565</v>
      </c>
      <c r="N9080">
        <v>4.9097222220000001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</row>
    <row r="9081" spans="1:31" x14ac:dyDescent="0.25">
      <c r="A9081">
        <v>1721309</v>
      </c>
      <c r="B9081">
        <v>1</v>
      </c>
      <c r="C9081" t="s">
        <v>81</v>
      </c>
      <c r="D9081" t="s">
        <v>123</v>
      </c>
      <c r="E9081" t="s">
        <v>131</v>
      </c>
      <c r="F9081" t="s">
        <v>25788</v>
      </c>
      <c r="G9081" t="s">
        <v>238</v>
      </c>
      <c r="H9081" t="s">
        <v>134</v>
      </c>
      <c r="I9081" t="s">
        <v>135</v>
      </c>
      <c r="J9081" t="s">
        <v>136</v>
      </c>
      <c r="K9081" t="s">
        <v>137</v>
      </c>
      <c r="L9081" t="s">
        <v>25789</v>
      </c>
      <c r="M9081" t="s">
        <v>25790</v>
      </c>
      <c r="N9081">
        <v>0.92444444400000003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</row>
    <row r="9082" spans="1:31" x14ac:dyDescent="0.25">
      <c r="A9082">
        <v>1714577</v>
      </c>
      <c r="B9082">
        <v>1</v>
      </c>
      <c r="C9082" t="s">
        <v>80</v>
      </c>
      <c r="D9082" t="s">
        <v>88</v>
      </c>
      <c r="E9082" t="s">
        <v>131</v>
      </c>
      <c r="F9082" t="s">
        <v>25621</v>
      </c>
      <c r="G9082" t="s">
        <v>162</v>
      </c>
      <c r="H9082" t="s">
        <v>134</v>
      </c>
      <c r="I9082" t="s">
        <v>135</v>
      </c>
      <c r="J9082" t="s">
        <v>136</v>
      </c>
      <c r="K9082" t="s">
        <v>137</v>
      </c>
      <c r="L9082" t="s">
        <v>25791</v>
      </c>
      <c r="M9082" t="s">
        <v>25792</v>
      </c>
      <c r="N9082">
        <v>0.83138888799999999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1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</row>
    <row r="9083" spans="1:31" x14ac:dyDescent="0.25">
      <c r="A9083">
        <v>1714159</v>
      </c>
      <c r="B9083">
        <v>1</v>
      </c>
      <c r="C9083" t="s">
        <v>80</v>
      </c>
      <c r="D9083" t="s">
        <v>85</v>
      </c>
      <c r="E9083" t="s">
        <v>131</v>
      </c>
      <c r="F9083" t="s">
        <v>25793</v>
      </c>
      <c r="G9083" t="s">
        <v>269</v>
      </c>
      <c r="H9083" t="s">
        <v>134</v>
      </c>
      <c r="I9083" t="s">
        <v>135</v>
      </c>
      <c r="J9083" t="s">
        <v>136</v>
      </c>
      <c r="K9083" t="s">
        <v>137</v>
      </c>
      <c r="L9083" t="s">
        <v>25794</v>
      </c>
      <c r="M9083" t="s">
        <v>25795</v>
      </c>
      <c r="N9083">
        <v>1.4386111109999999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</row>
    <row r="9084" spans="1:31" x14ac:dyDescent="0.25">
      <c r="A9084">
        <v>1710727</v>
      </c>
      <c r="B9084">
        <v>1</v>
      </c>
      <c r="C9084" t="s">
        <v>80</v>
      </c>
      <c r="D9084" t="s">
        <v>99</v>
      </c>
      <c r="E9084" t="s">
        <v>131</v>
      </c>
      <c r="F9084" t="s">
        <v>25796</v>
      </c>
      <c r="G9084" t="s">
        <v>269</v>
      </c>
      <c r="H9084" t="s">
        <v>134</v>
      </c>
      <c r="I9084" t="s">
        <v>135</v>
      </c>
      <c r="J9084" t="s">
        <v>5</v>
      </c>
      <c r="K9084" t="s">
        <v>137</v>
      </c>
      <c r="L9084" t="s">
        <v>25797</v>
      </c>
      <c r="M9084" t="s">
        <v>25798</v>
      </c>
      <c r="N9084">
        <v>1.2666666660000001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</row>
    <row r="9085" spans="1:31" x14ac:dyDescent="0.25">
      <c r="A9085">
        <v>1711368</v>
      </c>
      <c r="B9085">
        <v>1</v>
      </c>
      <c r="C9085" t="s">
        <v>80</v>
      </c>
      <c r="D9085" t="s">
        <v>85</v>
      </c>
      <c r="E9085" t="s">
        <v>150</v>
      </c>
      <c r="F9085" t="s">
        <v>25799</v>
      </c>
      <c r="G9085" t="s">
        <v>186</v>
      </c>
      <c r="H9085" t="s">
        <v>134</v>
      </c>
      <c r="I9085" t="s">
        <v>135</v>
      </c>
      <c r="J9085" t="s">
        <v>136</v>
      </c>
      <c r="K9085" t="s">
        <v>137</v>
      </c>
      <c r="L9085" t="s">
        <v>5582</v>
      </c>
      <c r="M9085" t="s">
        <v>25800</v>
      </c>
      <c r="N9085">
        <v>1.803055555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</row>
    <row r="9086" spans="1:31" x14ac:dyDescent="0.25">
      <c r="A9086">
        <v>1713552</v>
      </c>
      <c r="B9086">
        <v>1</v>
      </c>
      <c r="C9086" t="s">
        <v>80</v>
      </c>
      <c r="D9086" t="s">
        <v>108</v>
      </c>
      <c r="E9086" t="s">
        <v>131</v>
      </c>
      <c r="F9086" t="s">
        <v>25801</v>
      </c>
      <c r="G9086" t="s">
        <v>133</v>
      </c>
      <c r="H9086" t="s">
        <v>134</v>
      </c>
      <c r="I9086" t="s">
        <v>135</v>
      </c>
      <c r="J9086" t="s">
        <v>136</v>
      </c>
      <c r="K9086" t="s">
        <v>137</v>
      </c>
      <c r="L9086" t="s">
        <v>25802</v>
      </c>
      <c r="M9086" t="s">
        <v>25803</v>
      </c>
      <c r="N9086">
        <v>1.9736111110000001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</row>
    <row r="9087" spans="1:31" x14ac:dyDescent="0.25">
      <c r="A9087">
        <v>1711494</v>
      </c>
      <c r="B9087">
        <v>1</v>
      </c>
      <c r="C9087" t="s">
        <v>80</v>
      </c>
      <c r="D9087" t="s">
        <v>82</v>
      </c>
      <c r="E9087" t="s">
        <v>171</v>
      </c>
      <c r="F9087" t="s">
        <v>25804</v>
      </c>
      <c r="G9087" t="s">
        <v>295</v>
      </c>
      <c r="H9087" t="s">
        <v>143</v>
      </c>
      <c r="I9087" t="s">
        <v>135</v>
      </c>
      <c r="J9087" t="s">
        <v>136</v>
      </c>
      <c r="K9087" t="s">
        <v>137</v>
      </c>
      <c r="L9087" t="s">
        <v>25805</v>
      </c>
      <c r="M9087" t="s">
        <v>25806</v>
      </c>
      <c r="N9087">
        <v>4.2491666659999998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</row>
    <row r="9088" spans="1:31" x14ac:dyDescent="0.25">
      <c r="A9088">
        <v>1719712</v>
      </c>
      <c r="B9088">
        <v>1</v>
      </c>
      <c r="C9088" t="s">
        <v>81</v>
      </c>
      <c r="D9088" t="s">
        <v>113</v>
      </c>
      <c r="E9088" t="s">
        <v>131</v>
      </c>
      <c r="F9088" t="s">
        <v>25807</v>
      </c>
      <c r="G9088" t="s">
        <v>133</v>
      </c>
      <c r="H9088" t="s">
        <v>134</v>
      </c>
      <c r="I9088" t="s">
        <v>135</v>
      </c>
      <c r="J9088" t="s">
        <v>136</v>
      </c>
      <c r="K9088" t="s">
        <v>137</v>
      </c>
      <c r="L9088" t="s">
        <v>25808</v>
      </c>
      <c r="M9088" t="s">
        <v>25809</v>
      </c>
      <c r="N9088">
        <v>2.5472222219999998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</row>
    <row r="9089" spans="1:31" x14ac:dyDescent="0.25">
      <c r="A9089">
        <v>1720923</v>
      </c>
      <c r="B9089">
        <v>1</v>
      </c>
      <c r="C9089" t="s">
        <v>80</v>
      </c>
      <c r="D9089" t="s">
        <v>96</v>
      </c>
      <c r="E9089" t="s">
        <v>131</v>
      </c>
      <c r="F9089" t="s">
        <v>25810</v>
      </c>
      <c r="G9089" t="s">
        <v>238</v>
      </c>
      <c r="H9089" t="s">
        <v>134</v>
      </c>
      <c r="I9089" t="s">
        <v>135</v>
      </c>
      <c r="J9089" t="s">
        <v>136</v>
      </c>
      <c r="K9089" t="s">
        <v>137</v>
      </c>
      <c r="L9089" t="s">
        <v>25811</v>
      </c>
      <c r="M9089" t="s">
        <v>25812</v>
      </c>
      <c r="N9089">
        <v>2.7405555549999998</v>
      </c>
      <c r="O9089">
        <v>0</v>
      </c>
      <c r="P9089">
        <v>1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</row>
    <row r="9090" spans="1:31" x14ac:dyDescent="0.25">
      <c r="A9090">
        <v>1715968</v>
      </c>
      <c r="B9090">
        <v>1</v>
      </c>
      <c r="C9090" t="s">
        <v>80</v>
      </c>
      <c r="D9090" t="s">
        <v>83</v>
      </c>
      <c r="E9090" t="s">
        <v>150</v>
      </c>
      <c r="F9090" t="s">
        <v>25281</v>
      </c>
      <c r="G9090" t="s">
        <v>186</v>
      </c>
      <c r="H9090" t="s">
        <v>134</v>
      </c>
      <c r="I9090" t="s">
        <v>135</v>
      </c>
      <c r="J9090" t="s">
        <v>136</v>
      </c>
      <c r="K9090" t="s">
        <v>137</v>
      </c>
      <c r="L9090" t="s">
        <v>25813</v>
      </c>
      <c r="M9090" t="s">
        <v>25814</v>
      </c>
      <c r="N9090">
        <v>1.494444444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</row>
    <row r="9091" spans="1:31" x14ac:dyDescent="0.25">
      <c r="A9091">
        <v>1710538</v>
      </c>
      <c r="B9091">
        <v>1</v>
      </c>
      <c r="C9091" t="s">
        <v>80</v>
      </c>
      <c r="D9091" t="s">
        <v>96</v>
      </c>
      <c r="E9091" t="s">
        <v>131</v>
      </c>
      <c r="F9091" t="s">
        <v>25815</v>
      </c>
      <c r="G9091" t="s">
        <v>238</v>
      </c>
      <c r="H9091" t="s">
        <v>134</v>
      </c>
      <c r="I9091" t="s">
        <v>135</v>
      </c>
      <c r="J9091" t="s">
        <v>136</v>
      </c>
      <c r="K9091" t="s">
        <v>137</v>
      </c>
      <c r="L9091" t="s">
        <v>25816</v>
      </c>
      <c r="M9091" t="s">
        <v>25817</v>
      </c>
      <c r="N9091">
        <v>5.4161111110000002</v>
      </c>
      <c r="O9091">
        <v>0</v>
      </c>
      <c r="P9091">
        <v>1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</row>
    <row r="9092" spans="1:31" x14ac:dyDescent="0.25">
      <c r="A9092">
        <v>1717734</v>
      </c>
      <c r="B9092">
        <v>1</v>
      </c>
      <c r="C9092" t="s">
        <v>80</v>
      </c>
      <c r="D9092" t="s">
        <v>85</v>
      </c>
      <c r="E9092" t="s">
        <v>150</v>
      </c>
      <c r="F9092" t="s">
        <v>25818</v>
      </c>
      <c r="G9092" t="s">
        <v>152</v>
      </c>
      <c r="H9092" t="s">
        <v>134</v>
      </c>
      <c r="I9092" t="s">
        <v>135</v>
      </c>
      <c r="J9092" t="s">
        <v>136</v>
      </c>
      <c r="K9092" t="s">
        <v>153</v>
      </c>
      <c r="L9092" t="s">
        <v>25819</v>
      </c>
      <c r="M9092" t="s">
        <v>25820</v>
      </c>
      <c r="N9092">
        <v>2.9102777770000001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</row>
    <row r="9093" spans="1:31" x14ac:dyDescent="0.25">
      <c r="A9093">
        <v>1718613</v>
      </c>
      <c r="B9093">
        <v>1</v>
      </c>
      <c r="C9093" t="s">
        <v>81</v>
      </c>
      <c r="D9093" t="s">
        <v>128</v>
      </c>
      <c r="E9093" t="s">
        <v>131</v>
      </c>
      <c r="F9093" t="s">
        <v>25821</v>
      </c>
      <c r="G9093" t="s">
        <v>269</v>
      </c>
      <c r="H9093" t="s">
        <v>134</v>
      </c>
      <c r="I9093" t="s">
        <v>135</v>
      </c>
      <c r="J9093" t="s">
        <v>136</v>
      </c>
      <c r="K9093" t="s">
        <v>137</v>
      </c>
      <c r="L9093" t="s">
        <v>25822</v>
      </c>
      <c r="M9093" t="s">
        <v>25823</v>
      </c>
      <c r="N9093">
        <v>4.4252777769999998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1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</row>
    <row r="9094" spans="1:31" x14ac:dyDescent="0.25">
      <c r="A9094">
        <v>1718782</v>
      </c>
      <c r="B9094">
        <v>1</v>
      </c>
      <c r="C9094" t="s">
        <v>80</v>
      </c>
      <c r="D9094" t="s">
        <v>83</v>
      </c>
      <c r="E9094" t="s">
        <v>150</v>
      </c>
      <c r="F9094" t="s">
        <v>25281</v>
      </c>
      <c r="G9094" t="s">
        <v>186</v>
      </c>
      <c r="H9094" t="s">
        <v>134</v>
      </c>
      <c r="I9094" t="s">
        <v>135</v>
      </c>
      <c r="J9094" t="s">
        <v>136</v>
      </c>
      <c r="K9094" t="s">
        <v>137</v>
      </c>
      <c r="L9094" t="s">
        <v>25824</v>
      </c>
      <c r="M9094" t="s">
        <v>25825</v>
      </c>
      <c r="N9094">
        <v>1.1511111110000001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</row>
    <row r="9095" spans="1:31" x14ac:dyDescent="0.25">
      <c r="A9095">
        <v>1713309</v>
      </c>
      <c r="B9095">
        <v>1</v>
      </c>
      <c r="C9095" t="s">
        <v>80</v>
      </c>
      <c r="D9095" t="s">
        <v>82</v>
      </c>
      <c r="E9095" t="s">
        <v>131</v>
      </c>
      <c r="F9095" t="s">
        <v>25826</v>
      </c>
      <c r="G9095" t="s">
        <v>238</v>
      </c>
      <c r="H9095" t="s">
        <v>134</v>
      </c>
      <c r="I9095" t="s">
        <v>135</v>
      </c>
      <c r="J9095" t="s">
        <v>136</v>
      </c>
      <c r="K9095" t="s">
        <v>137</v>
      </c>
      <c r="L9095" t="s">
        <v>25827</v>
      </c>
      <c r="M9095" t="s">
        <v>25828</v>
      </c>
      <c r="N9095">
        <v>1.4111111110000001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</row>
    <row r="9096" spans="1:31" x14ac:dyDescent="0.25">
      <c r="A9096">
        <v>1719569</v>
      </c>
      <c r="B9096">
        <v>1</v>
      </c>
      <c r="C9096" t="s">
        <v>80</v>
      </c>
      <c r="D9096" t="s">
        <v>96</v>
      </c>
      <c r="E9096" t="s">
        <v>150</v>
      </c>
      <c r="F9096" t="s">
        <v>25829</v>
      </c>
      <c r="G9096" t="s">
        <v>326</v>
      </c>
      <c r="H9096" t="s">
        <v>134</v>
      </c>
      <c r="I9096" t="s">
        <v>135</v>
      </c>
      <c r="J9096" t="s">
        <v>136</v>
      </c>
      <c r="K9096" t="s">
        <v>137</v>
      </c>
      <c r="L9096" t="s">
        <v>25830</v>
      </c>
      <c r="M9096" t="s">
        <v>25831</v>
      </c>
      <c r="N9096">
        <v>6.2316666659999997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</row>
    <row r="9097" spans="1:31" x14ac:dyDescent="0.25">
      <c r="A9097">
        <v>1712015</v>
      </c>
      <c r="B9097">
        <v>1</v>
      </c>
      <c r="C9097" t="s">
        <v>81</v>
      </c>
      <c r="D9097" t="s">
        <v>113</v>
      </c>
      <c r="E9097" t="s">
        <v>131</v>
      </c>
      <c r="F9097" t="s">
        <v>25832</v>
      </c>
      <c r="G9097" t="s">
        <v>133</v>
      </c>
      <c r="H9097" t="s">
        <v>134</v>
      </c>
      <c r="I9097" t="s">
        <v>135</v>
      </c>
      <c r="J9097" t="s">
        <v>136</v>
      </c>
      <c r="K9097" t="s">
        <v>137</v>
      </c>
      <c r="L9097" t="s">
        <v>25833</v>
      </c>
      <c r="M9097" t="s">
        <v>25834</v>
      </c>
      <c r="N9097">
        <v>1.751666666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</row>
    <row r="9098" spans="1:31" x14ac:dyDescent="0.25">
      <c r="A9098">
        <v>1719297</v>
      </c>
      <c r="B9098">
        <v>1</v>
      </c>
      <c r="C9098" t="s">
        <v>80</v>
      </c>
      <c r="D9098" t="s">
        <v>83</v>
      </c>
      <c r="E9098" t="s">
        <v>150</v>
      </c>
      <c r="F9098" t="s">
        <v>25281</v>
      </c>
      <c r="G9098" t="s">
        <v>186</v>
      </c>
      <c r="H9098" t="s">
        <v>134</v>
      </c>
      <c r="I9098" t="s">
        <v>135</v>
      </c>
      <c r="J9098" t="s">
        <v>136</v>
      </c>
      <c r="K9098" t="s">
        <v>137</v>
      </c>
      <c r="L9098" t="s">
        <v>25835</v>
      </c>
      <c r="M9098" t="s">
        <v>25836</v>
      </c>
      <c r="N9098">
        <v>2.9188888880000001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</row>
    <row r="9099" spans="1:31" x14ac:dyDescent="0.25">
      <c r="A9099">
        <v>1712991</v>
      </c>
      <c r="B9099">
        <v>1</v>
      </c>
      <c r="C9099" t="s">
        <v>81</v>
      </c>
      <c r="D9099" t="s">
        <v>120</v>
      </c>
      <c r="E9099" t="s">
        <v>131</v>
      </c>
      <c r="F9099" t="s">
        <v>25837</v>
      </c>
      <c r="G9099" t="s">
        <v>133</v>
      </c>
      <c r="H9099" t="s">
        <v>134</v>
      </c>
      <c r="I9099" t="s">
        <v>135</v>
      </c>
      <c r="J9099" t="s">
        <v>136</v>
      </c>
      <c r="K9099" t="s">
        <v>137</v>
      </c>
      <c r="L9099" t="s">
        <v>25838</v>
      </c>
      <c r="M9099" t="s">
        <v>25839</v>
      </c>
      <c r="N9099">
        <v>2.1888888880000001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</row>
    <row r="9100" spans="1:31" x14ac:dyDescent="0.25">
      <c r="A9100">
        <v>1715762</v>
      </c>
      <c r="B9100">
        <v>1</v>
      </c>
      <c r="C9100" t="s">
        <v>80</v>
      </c>
      <c r="D9100" t="s">
        <v>96</v>
      </c>
      <c r="E9100" t="s">
        <v>131</v>
      </c>
      <c r="F9100" t="s">
        <v>25840</v>
      </c>
      <c r="G9100" t="s">
        <v>242</v>
      </c>
      <c r="H9100" t="s">
        <v>134</v>
      </c>
      <c r="I9100" t="s">
        <v>135</v>
      </c>
      <c r="J9100" t="s">
        <v>136</v>
      </c>
      <c r="K9100" t="s">
        <v>137</v>
      </c>
      <c r="L9100" t="s">
        <v>25841</v>
      </c>
      <c r="M9100" t="s">
        <v>25842</v>
      </c>
      <c r="N9100">
        <v>7.5777777769999997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</row>
    <row r="9101" spans="1:31" x14ac:dyDescent="0.25">
      <c r="A9101">
        <v>1720654</v>
      </c>
      <c r="B9101">
        <v>1</v>
      </c>
      <c r="C9101" t="s">
        <v>80</v>
      </c>
      <c r="D9101" t="s">
        <v>96</v>
      </c>
      <c r="E9101" t="s">
        <v>131</v>
      </c>
      <c r="F9101" t="s">
        <v>25843</v>
      </c>
      <c r="G9101" t="s">
        <v>238</v>
      </c>
      <c r="H9101" t="s">
        <v>134</v>
      </c>
      <c r="I9101" t="s">
        <v>135</v>
      </c>
      <c r="J9101" t="s">
        <v>136</v>
      </c>
      <c r="K9101" t="s">
        <v>137</v>
      </c>
      <c r="L9101" t="s">
        <v>25844</v>
      </c>
      <c r="M9101" t="s">
        <v>25845</v>
      </c>
      <c r="N9101">
        <v>4.0794444439999999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</row>
    <row r="9102" spans="1:31" x14ac:dyDescent="0.25">
      <c r="A9102">
        <v>1718733</v>
      </c>
      <c r="B9102">
        <v>1</v>
      </c>
      <c r="C9102" t="s">
        <v>80</v>
      </c>
      <c r="D9102" t="s">
        <v>97</v>
      </c>
      <c r="E9102" t="s">
        <v>131</v>
      </c>
      <c r="F9102" t="s">
        <v>25307</v>
      </c>
      <c r="G9102" t="s">
        <v>269</v>
      </c>
      <c r="H9102" t="s">
        <v>134</v>
      </c>
      <c r="I9102" t="s">
        <v>135</v>
      </c>
      <c r="J9102" t="s">
        <v>136</v>
      </c>
      <c r="K9102" t="s">
        <v>137</v>
      </c>
      <c r="L9102" t="s">
        <v>25846</v>
      </c>
      <c r="M9102" t="s">
        <v>25847</v>
      </c>
      <c r="N9102">
        <v>3.111388888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</row>
    <row r="9103" spans="1:31" x14ac:dyDescent="0.25">
      <c r="A9103">
        <v>1715135</v>
      </c>
      <c r="B9103">
        <v>1</v>
      </c>
      <c r="C9103" t="s">
        <v>80</v>
      </c>
      <c r="D9103" t="s">
        <v>101</v>
      </c>
      <c r="E9103" t="s">
        <v>131</v>
      </c>
      <c r="F9103" t="s">
        <v>25848</v>
      </c>
      <c r="G9103" t="s">
        <v>133</v>
      </c>
      <c r="H9103" t="s">
        <v>134</v>
      </c>
      <c r="I9103" t="s">
        <v>135</v>
      </c>
      <c r="J9103" t="s">
        <v>136</v>
      </c>
      <c r="K9103" t="s">
        <v>137</v>
      </c>
      <c r="L9103" t="s">
        <v>25849</v>
      </c>
      <c r="M9103" t="s">
        <v>25850</v>
      </c>
      <c r="N9103">
        <v>4.0036111109999997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</row>
    <row r="9104" spans="1:31" x14ac:dyDescent="0.25">
      <c r="A9104">
        <v>1721235</v>
      </c>
      <c r="B9104">
        <v>1</v>
      </c>
      <c r="C9104" t="s">
        <v>80</v>
      </c>
      <c r="D9104" t="s">
        <v>98</v>
      </c>
      <c r="E9104" t="s">
        <v>131</v>
      </c>
      <c r="F9104" t="s">
        <v>25851</v>
      </c>
      <c r="G9104" t="s">
        <v>133</v>
      </c>
      <c r="H9104" t="s">
        <v>134</v>
      </c>
      <c r="I9104" t="s">
        <v>135</v>
      </c>
      <c r="J9104" t="s">
        <v>136</v>
      </c>
      <c r="K9104" t="s">
        <v>137</v>
      </c>
      <c r="L9104" t="s">
        <v>25852</v>
      </c>
      <c r="M9104" t="s">
        <v>25853</v>
      </c>
      <c r="N9104">
        <v>1.6277777769999999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</row>
    <row r="9105" spans="1:31" x14ac:dyDescent="0.25">
      <c r="A9105">
        <v>1720694</v>
      </c>
      <c r="B9105">
        <v>1</v>
      </c>
      <c r="C9105" t="s">
        <v>80</v>
      </c>
      <c r="D9105" t="s">
        <v>85</v>
      </c>
      <c r="E9105" t="s">
        <v>131</v>
      </c>
      <c r="F9105" t="s">
        <v>25854</v>
      </c>
      <c r="G9105" t="s">
        <v>162</v>
      </c>
      <c r="H9105" t="s">
        <v>134</v>
      </c>
      <c r="I9105" t="s">
        <v>135</v>
      </c>
      <c r="J9105" t="s">
        <v>136</v>
      </c>
      <c r="K9105" t="s">
        <v>137</v>
      </c>
      <c r="L9105" t="s">
        <v>25855</v>
      </c>
      <c r="M9105" t="s">
        <v>25856</v>
      </c>
      <c r="N9105">
        <v>2.216111111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</row>
    <row r="9106" spans="1:31" x14ac:dyDescent="0.25">
      <c r="A9106">
        <v>1716346</v>
      </c>
      <c r="B9106">
        <v>1</v>
      </c>
      <c r="C9106" t="s">
        <v>80</v>
      </c>
      <c r="D9106" t="s">
        <v>100</v>
      </c>
      <c r="E9106" t="s">
        <v>131</v>
      </c>
      <c r="F9106" t="s">
        <v>25857</v>
      </c>
      <c r="G9106" t="s">
        <v>133</v>
      </c>
      <c r="H9106" t="s">
        <v>134</v>
      </c>
      <c r="I9106" t="s">
        <v>135</v>
      </c>
      <c r="J9106" t="s">
        <v>136</v>
      </c>
      <c r="K9106" t="s">
        <v>137</v>
      </c>
      <c r="L9106" t="s">
        <v>25858</v>
      </c>
      <c r="M9106" t="s">
        <v>25859</v>
      </c>
      <c r="N9106">
        <v>1.260277777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1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</row>
    <row r="9107" spans="1:31" x14ac:dyDescent="0.25">
      <c r="A9107">
        <v>1719572</v>
      </c>
      <c r="B9107">
        <v>1</v>
      </c>
      <c r="C9107" t="s">
        <v>80</v>
      </c>
      <c r="D9107" t="s">
        <v>102</v>
      </c>
      <c r="E9107" t="s">
        <v>140</v>
      </c>
      <c r="F9107" t="s">
        <v>25860</v>
      </c>
      <c r="G9107" t="s">
        <v>233</v>
      </c>
      <c r="H9107" t="s">
        <v>234</v>
      </c>
      <c r="I9107" t="s">
        <v>135</v>
      </c>
      <c r="J9107" t="s">
        <v>136</v>
      </c>
      <c r="K9107" t="s">
        <v>153</v>
      </c>
      <c r="L9107" t="s">
        <v>25861</v>
      </c>
      <c r="M9107" t="s">
        <v>25862</v>
      </c>
      <c r="N9107">
        <v>6.1483999999999996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</row>
    <row r="9108" spans="1:31" x14ac:dyDescent="0.25">
      <c r="A9108">
        <v>1713641</v>
      </c>
      <c r="B9108">
        <v>1</v>
      </c>
      <c r="C9108" t="s">
        <v>80</v>
      </c>
      <c r="D9108" t="s">
        <v>88</v>
      </c>
      <c r="E9108" t="s">
        <v>131</v>
      </c>
      <c r="F9108" t="s">
        <v>25409</v>
      </c>
      <c r="G9108" t="s">
        <v>238</v>
      </c>
      <c r="H9108" t="s">
        <v>134</v>
      </c>
      <c r="I9108" t="s">
        <v>135</v>
      </c>
      <c r="J9108" t="s">
        <v>136</v>
      </c>
      <c r="K9108" t="s">
        <v>137</v>
      </c>
      <c r="L9108" t="s">
        <v>25863</v>
      </c>
      <c r="M9108" t="s">
        <v>25864</v>
      </c>
      <c r="N9108">
        <v>1.2183333329999999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</row>
    <row r="9109" spans="1:31" x14ac:dyDescent="0.25">
      <c r="A9109">
        <v>1718839</v>
      </c>
      <c r="B9109">
        <v>1</v>
      </c>
      <c r="C9109" t="s">
        <v>80</v>
      </c>
      <c r="D9109" t="s">
        <v>83</v>
      </c>
      <c r="E9109" t="s">
        <v>131</v>
      </c>
      <c r="F9109" t="s">
        <v>25606</v>
      </c>
      <c r="G9109" t="s">
        <v>238</v>
      </c>
      <c r="H9109" t="s">
        <v>134</v>
      </c>
      <c r="I9109" t="s">
        <v>135</v>
      </c>
      <c r="J9109" t="s">
        <v>136</v>
      </c>
      <c r="K9109" t="s">
        <v>137</v>
      </c>
      <c r="L9109" t="s">
        <v>25865</v>
      </c>
      <c r="M9109" t="s">
        <v>25866</v>
      </c>
      <c r="N9109">
        <v>1.4741666659999999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</row>
    <row r="9110" spans="1:31" x14ac:dyDescent="0.25">
      <c r="A9110">
        <v>1719549</v>
      </c>
      <c r="B9110">
        <v>1</v>
      </c>
      <c r="C9110" t="s">
        <v>80</v>
      </c>
      <c r="D9110" t="s">
        <v>96</v>
      </c>
      <c r="E9110" t="s">
        <v>131</v>
      </c>
      <c r="F9110" t="s">
        <v>25867</v>
      </c>
      <c r="G9110" t="s">
        <v>133</v>
      </c>
      <c r="H9110" t="s">
        <v>134</v>
      </c>
      <c r="I9110" t="s">
        <v>135</v>
      </c>
      <c r="J9110" t="s">
        <v>136</v>
      </c>
      <c r="K9110" t="s">
        <v>137</v>
      </c>
      <c r="L9110" t="s">
        <v>25868</v>
      </c>
      <c r="M9110" t="s">
        <v>25869</v>
      </c>
      <c r="N9110">
        <v>2.667777777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</row>
    <row r="9111" spans="1:31" x14ac:dyDescent="0.25">
      <c r="A9111">
        <v>1721321</v>
      </c>
      <c r="B9111">
        <v>1</v>
      </c>
      <c r="C9111" t="s">
        <v>80</v>
      </c>
      <c r="D9111" t="s">
        <v>94</v>
      </c>
      <c r="E9111" t="s">
        <v>131</v>
      </c>
      <c r="F9111" t="s">
        <v>25870</v>
      </c>
      <c r="G9111" t="s">
        <v>133</v>
      </c>
      <c r="H9111" t="s">
        <v>134</v>
      </c>
      <c r="I9111" t="s">
        <v>135</v>
      </c>
      <c r="J9111" t="s">
        <v>136</v>
      </c>
      <c r="K9111" t="s">
        <v>137</v>
      </c>
      <c r="L9111" t="s">
        <v>25871</v>
      </c>
      <c r="M9111" t="s">
        <v>25872</v>
      </c>
      <c r="N9111">
        <v>1.4908333330000001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1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</row>
    <row r="9112" spans="1:31" x14ac:dyDescent="0.25">
      <c r="A9112">
        <v>1721023</v>
      </c>
      <c r="B9112">
        <v>1</v>
      </c>
      <c r="C9112" t="s">
        <v>81</v>
      </c>
      <c r="D9112" t="s">
        <v>113</v>
      </c>
      <c r="E9112" t="s">
        <v>131</v>
      </c>
      <c r="F9112" t="s">
        <v>25873</v>
      </c>
      <c r="G9112" t="s">
        <v>238</v>
      </c>
      <c r="H9112" t="s">
        <v>134</v>
      </c>
      <c r="I9112" t="s">
        <v>135</v>
      </c>
      <c r="J9112" t="s">
        <v>136</v>
      </c>
      <c r="K9112" t="s">
        <v>137</v>
      </c>
      <c r="L9112" t="s">
        <v>25874</v>
      </c>
      <c r="M9112" t="s">
        <v>25875</v>
      </c>
      <c r="N9112">
        <v>0.68166666600000003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</row>
    <row r="9113" spans="1:31" x14ac:dyDescent="0.25">
      <c r="A9113">
        <v>1713564</v>
      </c>
      <c r="B9113">
        <v>1</v>
      </c>
      <c r="C9113" t="s">
        <v>80</v>
      </c>
      <c r="D9113" t="s">
        <v>108</v>
      </c>
      <c r="E9113" t="s">
        <v>131</v>
      </c>
      <c r="F9113" t="s">
        <v>25876</v>
      </c>
      <c r="G9113" t="s">
        <v>133</v>
      </c>
      <c r="H9113" t="s">
        <v>134</v>
      </c>
      <c r="I9113" t="s">
        <v>135</v>
      </c>
      <c r="J9113" t="s">
        <v>136</v>
      </c>
      <c r="K9113" t="s">
        <v>137</v>
      </c>
      <c r="L9113" t="s">
        <v>25877</v>
      </c>
      <c r="M9113" t="s">
        <v>25878</v>
      </c>
      <c r="N9113">
        <v>2.4722222220000001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</row>
    <row r="9114" spans="1:31" x14ac:dyDescent="0.25">
      <c r="A9114">
        <v>1715479</v>
      </c>
      <c r="B9114">
        <v>1</v>
      </c>
      <c r="C9114" t="s">
        <v>80</v>
      </c>
      <c r="D9114" t="s">
        <v>101</v>
      </c>
      <c r="E9114" t="s">
        <v>131</v>
      </c>
      <c r="F9114" t="s">
        <v>25256</v>
      </c>
      <c r="G9114" t="s">
        <v>133</v>
      </c>
      <c r="H9114" t="s">
        <v>134</v>
      </c>
      <c r="I9114" t="s">
        <v>135</v>
      </c>
      <c r="J9114" t="s">
        <v>136</v>
      </c>
      <c r="K9114" t="s">
        <v>137</v>
      </c>
      <c r="L9114" t="s">
        <v>25879</v>
      </c>
      <c r="M9114" t="s">
        <v>25880</v>
      </c>
      <c r="N9114">
        <v>0.67555555499999997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</row>
    <row r="9115" spans="1:31" x14ac:dyDescent="0.25">
      <c r="A9115">
        <v>1715682</v>
      </c>
      <c r="B9115">
        <v>1</v>
      </c>
      <c r="C9115" t="s">
        <v>80</v>
      </c>
      <c r="D9115" t="s">
        <v>85</v>
      </c>
      <c r="E9115" t="s">
        <v>131</v>
      </c>
      <c r="F9115" t="s">
        <v>25881</v>
      </c>
      <c r="G9115" t="s">
        <v>157</v>
      </c>
      <c r="H9115" t="s">
        <v>134</v>
      </c>
      <c r="I9115" t="s">
        <v>135</v>
      </c>
      <c r="J9115" t="s">
        <v>136</v>
      </c>
      <c r="K9115" t="s">
        <v>137</v>
      </c>
      <c r="L9115" t="s">
        <v>25882</v>
      </c>
      <c r="M9115" t="s">
        <v>25883</v>
      </c>
      <c r="N9115">
        <v>5.8394444439999997</v>
      </c>
      <c r="O9115">
        <v>0</v>
      </c>
      <c r="P9115">
        <v>5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</row>
    <row r="9116" spans="1:31" x14ac:dyDescent="0.25">
      <c r="A9116">
        <v>1710086</v>
      </c>
      <c r="B9116">
        <v>1</v>
      </c>
      <c r="C9116" t="s">
        <v>80</v>
      </c>
      <c r="D9116" t="s">
        <v>110</v>
      </c>
      <c r="E9116" t="s">
        <v>131</v>
      </c>
      <c r="F9116" t="s">
        <v>25500</v>
      </c>
      <c r="G9116" t="s">
        <v>242</v>
      </c>
      <c r="H9116" t="s">
        <v>134</v>
      </c>
      <c r="I9116" t="s">
        <v>135</v>
      </c>
      <c r="J9116" t="s">
        <v>136</v>
      </c>
      <c r="K9116" t="s">
        <v>137</v>
      </c>
      <c r="L9116" t="s">
        <v>25884</v>
      </c>
      <c r="M9116" t="s">
        <v>25885</v>
      </c>
      <c r="N9116">
        <v>7.1211111110000003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</row>
    <row r="9117" spans="1:31" x14ac:dyDescent="0.25">
      <c r="A9117">
        <v>1719575</v>
      </c>
      <c r="B9117">
        <v>1</v>
      </c>
      <c r="C9117" t="s">
        <v>80</v>
      </c>
      <c r="D9117" t="s">
        <v>102</v>
      </c>
      <c r="E9117" t="s">
        <v>140</v>
      </c>
      <c r="F9117" t="s">
        <v>25295</v>
      </c>
      <c r="G9117" t="s">
        <v>233</v>
      </c>
      <c r="H9117" t="s">
        <v>234</v>
      </c>
      <c r="I9117" t="s">
        <v>135</v>
      </c>
      <c r="J9117" t="s">
        <v>136</v>
      </c>
      <c r="K9117" t="s">
        <v>153</v>
      </c>
      <c r="L9117" t="s">
        <v>25886</v>
      </c>
      <c r="M9117" t="s">
        <v>25887</v>
      </c>
      <c r="N9117">
        <v>6.1504072220000001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</row>
    <row r="9118" spans="1:31" x14ac:dyDescent="0.25">
      <c r="A9118">
        <v>1714726</v>
      </c>
      <c r="B9118">
        <v>1</v>
      </c>
      <c r="C9118" t="s">
        <v>80</v>
      </c>
      <c r="D9118" t="s">
        <v>88</v>
      </c>
      <c r="E9118" t="s">
        <v>131</v>
      </c>
      <c r="F9118" t="s">
        <v>25888</v>
      </c>
      <c r="G9118" t="s">
        <v>242</v>
      </c>
      <c r="H9118" t="s">
        <v>134</v>
      </c>
      <c r="I9118" t="s">
        <v>135</v>
      </c>
      <c r="J9118" t="s">
        <v>136</v>
      </c>
      <c r="K9118" t="s">
        <v>137</v>
      </c>
      <c r="L9118" t="s">
        <v>25889</v>
      </c>
      <c r="M9118" t="s">
        <v>25890</v>
      </c>
      <c r="N9118">
        <v>8.5447222220000008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</row>
    <row r="9119" spans="1:31" x14ac:dyDescent="0.25">
      <c r="A9119">
        <v>1733710</v>
      </c>
      <c r="B9119">
        <v>1</v>
      </c>
      <c r="C9119" t="s">
        <v>80</v>
      </c>
      <c r="D9119" t="s">
        <v>83</v>
      </c>
      <c r="E9119" t="s">
        <v>131</v>
      </c>
      <c r="F9119" t="s">
        <v>25606</v>
      </c>
      <c r="G9119" t="s">
        <v>238</v>
      </c>
      <c r="H9119" t="s">
        <v>134</v>
      </c>
      <c r="I9119" t="s">
        <v>135</v>
      </c>
      <c r="J9119" t="s">
        <v>136</v>
      </c>
      <c r="K9119" t="s">
        <v>137</v>
      </c>
      <c r="L9119" t="s">
        <v>25891</v>
      </c>
      <c r="M9119" t="s">
        <v>25892</v>
      </c>
      <c r="N9119">
        <v>1.467777777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</row>
    <row r="9120" spans="1:31" x14ac:dyDescent="0.25">
      <c r="A9120">
        <v>1715602</v>
      </c>
      <c r="B9120">
        <v>1</v>
      </c>
      <c r="C9120" t="s">
        <v>80</v>
      </c>
      <c r="D9120" t="s">
        <v>105</v>
      </c>
      <c r="E9120" t="s">
        <v>131</v>
      </c>
      <c r="F9120" t="s">
        <v>25325</v>
      </c>
      <c r="G9120" t="s">
        <v>242</v>
      </c>
      <c r="H9120" t="s">
        <v>134</v>
      </c>
      <c r="I9120" t="s">
        <v>135</v>
      </c>
      <c r="J9120" t="s">
        <v>136</v>
      </c>
      <c r="K9120" t="s">
        <v>137</v>
      </c>
      <c r="L9120" t="s">
        <v>25893</v>
      </c>
      <c r="M9120" t="s">
        <v>25894</v>
      </c>
      <c r="N9120">
        <v>4.4286111110000004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</row>
    <row r="9121" spans="1:31" x14ac:dyDescent="0.25">
      <c r="A9121">
        <v>1715310</v>
      </c>
      <c r="B9121">
        <v>1</v>
      </c>
      <c r="C9121" t="s">
        <v>80</v>
      </c>
      <c r="D9121" t="s">
        <v>92</v>
      </c>
      <c r="E9121" t="s">
        <v>131</v>
      </c>
      <c r="F9121" t="s">
        <v>25895</v>
      </c>
      <c r="G9121" t="s">
        <v>133</v>
      </c>
      <c r="H9121" t="s">
        <v>134</v>
      </c>
      <c r="I9121" t="s">
        <v>135</v>
      </c>
      <c r="J9121" t="s">
        <v>136</v>
      </c>
      <c r="K9121" t="s">
        <v>137</v>
      </c>
      <c r="L9121" t="s">
        <v>25896</v>
      </c>
      <c r="M9121" t="s">
        <v>25897</v>
      </c>
      <c r="N9121">
        <v>2.716111111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1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</row>
    <row r="9122" spans="1:31" x14ac:dyDescent="0.25">
      <c r="A9122">
        <v>1714603</v>
      </c>
      <c r="B9122">
        <v>1</v>
      </c>
      <c r="C9122" t="s">
        <v>80</v>
      </c>
      <c r="D9122" t="s">
        <v>96</v>
      </c>
      <c r="E9122" t="s">
        <v>150</v>
      </c>
      <c r="F9122" t="s">
        <v>25506</v>
      </c>
      <c r="G9122" t="s">
        <v>269</v>
      </c>
      <c r="H9122" t="s">
        <v>134</v>
      </c>
      <c r="I9122" t="s">
        <v>135</v>
      </c>
      <c r="J9122" t="s">
        <v>136</v>
      </c>
      <c r="K9122" t="s">
        <v>137</v>
      </c>
      <c r="L9122" t="s">
        <v>25898</v>
      </c>
      <c r="M9122" t="s">
        <v>25899</v>
      </c>
      <c r="N9122">
        <v>3.7863888879999998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</row>
    <row r="9123" spans="1:31" x14ac:dyDescent="0.25">
      <c r="A9123">
        <v>1716286</v>
      </c>
      <c r="B9123">
        <v>1</v>
      </c>
      <c r="C9123" t="s">
        <v>81</v>
      </c>
      <c r="D9123" t="s">
        <v>120</v>
      </c>
      <c r="E9123" t="s">
        <v>131</v>
      </c>
      <c r="F9123" t="s">
        <v>25900</v>
      </c>
      <c r="G9123" t="s">
        <v>133</v>
      </c>
      <c r="H9123" t="s">
        <v>134</v>
      </c>
      <c r="I9123" t="s">
        <v>135</v>
      </c>
      <c r="J9123" t="s">
        <v>136</v>
      </c>
      <c r="K9123" t="s">
        <v>137</v>
      </c>
      <c r="L9123" t="s">
        <v>25901</v>
      </c>
      <c r="M9123" t="s">
        <v>25902</v>
      </c>
      <c r="N9123">
        <v>0.87083333299999999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</row>
    <row r="9124" spans="1:31" x14ac:dyDescent="0.25">
      <c r="A9124">
        <v>1733667</v>
      </c>
      <c r="B9124">
        <v>1</v>
      </c>
      <c r="C9124" t="s">
        <v>81</v>
      </c>
      <c r="D9124" t="s">
        <v>128</v>
      </c>
      <c r="E9124" t="s">
        <v>131</v>
      </c>
      <c r="F9124" t="s">
        <v>25903</v>
      </c>
      <c r="G9124" t="s">
        <v>133</v>
      </c>
      <c r="H9124" t="s">
        <v>134</v>
      </c>
      <c r="I9124" t="s">
        <v>135</v>
      </c>
      <c r="J9124" t="s">
        <v>136</v>
      </c>
      <c r="K9124" t="s">
        <v>137</v>
      </c>
      <c r="L9124" t="s">
        <v>25904</v>
      </c>
      <c r="M9124" t="s">
        <v>25905</v>
      </c>
      <c r="N9124">
        <v>1.6630555549999999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1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</row>
    <row r="9125" spans="1:31" x14ac:dyDescent="0.25">
      <c r="A9125">
        <v>1719990</v>
      </c>
      <c r="B9125">
        <v>1</v>
      </c>
      <c r="C9125" t="s">
        <v>80</v>
      </c>
      <c r="D9125" t="s">
        <v>107</v>
      </c>
      <c r="E9125" t="s">
        <v>131</v>
      </c>
      <c r="F9125" t="s">
        <v>25906</v>
      </c>
      <c r="G9125" t="s">
        <v>133</v>
      </c>
      <c r="H9125" t="s">
        <v>134</v>
      </c>
      <c r="I9125" t="s">
        <v>135</v>
      </c>
      <c r="J9125" t="s">
        <v>136</v>
      </c>
      <c r="K9125" t="s">
        <v>137</v>
      </c>
      <c r="L9125" t="s">
        <v>25907</v>
      </c>
      <c r="M9125" t="s">
        <v>25908</v>
      </c>
      <c r="N9125">
        <v>1.625277777</v>
      </c>
      <c r="O9125">
        <v>0</v>
      </c>
      <c r="P9125">
        <v>1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</row>
    <row r="9126" spans="1:31" x14ac:dyDescent="0.25">
      <c r="A9126">
        <v>1733790</v>
      </c>
      <c r="B9126">
        <v>1</v>
      </c>
      <c r="C9126" t="s">
        <v>80</v>
      </c>
      <c r="D9126" t="s">
        <v>91</v>
      </c>
      <c r="E9126" t="s">
        <v>131</v>
      </c>
      <c r="F9126" t="s">
        <v>25595</v>
      </c>
      <c r="G9126" t="s">
        <v>133</v>
      </c>
      <c r="H9126" t="s">
        <v>134</v>
      </c>
      <c r="I9126" t="s">
        <v>135</v>
      </c>
      <c r="J9126" t="s">
        <v>136</v>
      </c>
      <c r="K9126" t="s">
        <v>137</v>
      </c>
      <c r="L9126" t="s">
        <v>25909</v>
      </c>
      <c r="M9126" t="s">
        <v>25910</v>
      </c>
      <c r="N9126">
        <v>0.68638888799999997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</row>
    <row r="9127" spans="1:31" x14ac:dyDescent="0.25">
      <c r="A9127">
        <v>1722114</v>
      </c>
      <c r="B9127">
        <v>1</v>
      </c>
      <c r="C9127" t="s">
        <v>80</v>
      </c>
      <c r="D9127" t="s">
        <v>103</v>
      </c>
      <c r="E9127" t="s">
        <v>131</v>
      </c>
      <c r="F9127" t="s">
        <v>25911</v>
      </c>
      <c r="G9127" t="s">
        <v>133</v>
      </c>
      <c r="H9127" t="s">
        <v>134</v>
      </c>
      <c r="I9127" t="s">
        <v>135</v>
      </c>
      <c r="J9127" t="s">
        <v>136</v>
      </c>
      <c r="K9127" t="s">
        <v>137</v>
      </c>
      <c r="L9127" t="s">
        <v>25912</v>
      </c>
      <c r="M9127" t="s">
        <v>25913</v>
      </c>
      <c r="N9127">
        <v>2.5266666660000001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1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</row>
    <row r="9128" spans="1:31" x14ac:dyDescent="0.25">
      <c r="A9128">
        <v>1714188</v>
      </c>
      <c r="B9128">
        <v>1</v>
      </c>
      <c r="C9128" t="s">
        <v>81</v>
      </c>
      <c r="D9128" t="s">
        <v>128</v>
      </c>
      <c r="E9128" t="s">
        <v>131</v>
      </c>
      <c r="F9128" t="s">
        <v>25914</v>
      </c>
      <c r="G9128" t="s">
        <v>133</v>
      </c>
      <c r="H9128" t="s">
        <v>134</v>
      </c>
      <c r="I9128" t="s">
        <v>135</v>
      </c>
      <c r="J9128" t="s">
        <v>136</v>
      </c>
      <c r="K9128" t="s">
        <v>137</v>
      </c>
      <c r="L9128" t="s">
        <v>25915</v>
      </c>
      <c r="M9128" t="s">
        <v>25916</v>
      </c>
      <c r="N9128">
        <v>0.99777777700000003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</row>
    <row r="9129" spans="1:31" x14ac:dyDescent="0.25">
      <c r="A9129">
        <v>1718410</v>
      </c>
      <c r="B9129">
        <v>1</v>
      </c>
      <c r="C9129" t="s">
        <v>81</v>
      </c>
      <c r="D9129" t="s">
        <v>112</v>
      </c>
      <c r="E9129" t="s">
        <v>131</v>
      </c>
      <c r="F9129" t="s">
        <v>25917</v>
      </c>
      <c r="G9129" t="s">
        <v>238</v>
      </c>
      <c r="H9129" t="s">
        <v>134</v>
      </c>
      <c r="I9129" t="s">
        <v>135</v>
      </c>
      <c r="J9129" t="s">
        <v>136</v>
      </c>
      <c r="K9129" t="s">
        <v>137</v>
      </c>
      <c r="L9129" t="s">
        <v>25918</v>
      </c>
      <c r="M9129" t="s">
        <v>25919</v>
      </c>
      <c r="N9129">
        <v>0.778888888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</row>
    <row r="9130" spans="1:31" x14ac:dyDescent="0.25">
      <c r="A9130">
        <v>1716183</v>
      </c>
      <c r="B9130">
        <v>1</v>
      </c>
      <c r="C9130" t="s">
        <v>80</v>
      </c>
      <c r="D9130" t="s">
        <v>95</v>
      </c>
      <c r="E9130" t="s">
        <v>131</v>
      </c>
      <c r="F9130" t="s">
        <v>25920</v>
      </c>
      <c r="G9130" t="s">
        <v>238</v>
      </c>
      <c r="H9130" t="s">
        <v>134</v>
      </c>
      <c r="I9130" t="s">
        <v>135</v>
      </c>
      <c r="J9130" t="s">
        <v>136</v>
      </c>
      <c r="K9130" t="s">
        <v>137</v>
      </c>
      <c r="L9130" t="s">
        <v>25921</v>
      </c>
      <c r="M9130" t="s">
        <v>25922</v>
      </c>
      <c r="N9130">
        <v>1.6611111110000001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</row>
    <row r="9131" spans="1:31" x14ac:dyDescent="0.25">
      <c r="A9131">
        <v>1714039</v>
      </c>
      <c r="B9131">
        <v>1</v>
      </c>
      <c r="C9131" t="s">
        <v>80</v>
      </c>
      <c r="D9131" t="s">
        <v>88</v>
      </c>
      <c r="E9131" t="s">
        <v>131</v>
      </c>
      <c r="F9131" t="s">
        <v>25409</v>
      </c>
      <c r="G9131" t="s">
        <v>238</v>
      </c>
      <c r="H9131" t="s">
        <v>134</v>
      </c>
      <c r="I9131" t="s">
        <v>135</v>
      </c>
      <c r="J9131" t="s">
        <v>136</v>
      </c>
      <c r="K9131" t="s">
        <v>137</v>
      </c>
      <c r="L9131" t="s">
        <v>25923</v>
      </c>
      <c r="M9131" t="s">
        <v>25924</v>
      </c>
      <c r="N9131">
        <v>1.5305555550000001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</row>
    <row r="9132" spans="1:31" x14ac:dyDescent="0.25">
      <c r="A9132">
        <v>1720574</v>
      </c>
      <c r="B9132">
        <v>1</v>
      </c>
      <c r="C9132" t="s">
        <v>81</v>
      </c>
      <c r="D9132" t="s">
        <v>128</v>
      </c>
      <c r="E9132" t="s">
        <v>131</v>
      </c>
      <c r="F9132" t="s">
        <v>25925</v>
      </c>
      <c r="G9132" t="s">
        <v>133</v>
      </c>
      <c r="H9132" t="s">
        <v>134</v>
      </c>
      <c r="I9132" t="s">
        <v>135</v>
      </c>
      <c r="J9132" t="s">
        <v>136</v>
      </c>
      <c r="K9132" t="s">
        <v>137</v>
      </c>
      <c r="L9132" t="s">
        <v>25926</v>
      </c>
      <c r="M9132" t="s">
        <v>25927</v>
      </c>
      <c r="N9132">
        <v>8.6655555549999992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</row>
    <row r="9133" spans="1:31" x14ac:dyDescent="0.25">
      <c r="A9133">
        <v>1710189</v>
      </c>
      <c r="B9133">
        <v>1</v>
      </c>
      <c r="C9133" t="s">
        <v>80</v>
      </c>
      <c r="D9133" t="s">
        <v>104</v>
      </c>
      <c r="E9133" t="s">
        <v>131</v>
      </c>
      <c r="F9133" t="s">
        <v>25928</v>
      </c>
      <c r="G9133" t="s">
        <v>133</v>
      </c>
      <c r="H9133" t="s">
        <v>134</v>
      </c>
      <c r="I9133" t="s">
        <v>135</v>
      </c>
      <c r="J9133" t="s">
        <v>136</v>
      </c>
      <c r="K9133" t="s">
        <v>137</v>
      </c>
      <c r="L9133" t="s">
        <v>25929</v>
      </c>
      <c r="M9133" t="s">
        <v>25930</v>
      </c>
      <c r="N9133">
        <v>3.2850000000000001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</row>
    <row r="9134" spans="1:31" x14ac:dyDescent="0.25">
      <c r="A9134">
        <v>1709797</v>
      </c>
      <c r="B9134">
        <v>1</v>
      </c>
      <c r="C9134" t="s">
        <v>80</v>
      </c>
      <c r="D9134" t="s">
        <v>83</v>
      </c>
      <c r="E9134" t="s">
        <v>131</v>
      </c>
      <c r="F9134" t="s">
        <v>25931</v>
      </c>
      <c r="G9134" t="s">
        <v>133</v>
      </c>
      <c r="H9134" t="s">
        <v>134</v>
      </c>
      <c r="I9134" t="s">
        <v>135</v>
      </c>
      <c r="J9134" t="s">
        <v>136</v>
      </c>
      <c r="K9134" t="s">
        <v>137</v>
      </c>
      <c r="L9134" t="s">
        <v>25932</v>
      </c>
      <c r="M9134" t="s">
        <v>25933</v>
      </c>
      <c r="N9134">
        <v>1.4027777770000001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</row>
    <row r="9135" spans="1:31" x14ac:dyDescent="0.25">
      <c r="A9135">
        <v>1712894</v>
      </c>
      <c r="B9135">
        <v>1</v>
      </c>
      <c r="C9135" t="s">
        <v>80</v>
      </c>
      <c r="D9135" t="s">
        <v>99</v>
      </c>
      <c r="E9135" t="s">
        <v>131</v>
      </c>
      <c r="F9135" t="s">
        <v>25934</v>
      </c>
      <c r="G9135" t="s">
        <v>269</v>
      </c>
      <c r="H9135" t="s">
        <v>134</v>
      </c>
      <c r="I9135" t="s">
        <v>455</v>
      </c>
      <c r="J9135" t="s">
        <v>5</v>
      </c>
      <c r="K9135" t="s">
        <v>137</v>
      </c>
      <c r="L9135" t="s">
        <v>25935</v>
      </c>
      <c r="M9135" t="s">
        <v>25936</v>
      </c>
      <c r="N9135">
        <v>3.3333333E-2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</row>
    <row r="9136" spans="1:31" x14ac:dyDescent="0.25">
      <c r="A9136">
        <v>1712917</v>
      </c>
      <c r="B9136">
        <v>1</v>
      </c>
      <c r="C9136" t="s">
        <v>80</v>
      </c>
      <c r="D9136" t="s">
        <v>99</v>
      </c>
      <c r="E9136" t="s">
        <v>131</v>
      </c>
      <c r="F9136" t="s">
        <v>25934</v>
      </c>
      <c r="G9136" t="s">
        <v>269</v>
      </c>
      <c r="H9136" t="s">
        <v>134</v>
      </c>
      <c r="I9136" t="s">
        <v>135</v>
      </c>
      <c r="J9136" t="s">
        <v>5</v>
      </c>
      <c r="K9136" t="s">
        <v>137</v>
      </c>
      <c r="L9136" t="s">
        <v>25937</v>
      </c>
      <c r="M9136" t="s">
        <v>25938</v>
      </c>
      <c r="N9136">
        <v>0.33333333300000001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</row>
    <row r="9137" spans="1:31" x14ac:dyDescent="0.25">
      <c r="A9137">
        <v>1718974</v>
      </c>
      <c r="B9137">
        <v>1</v>
      </c>
      <c r="C9137" t="s">
        <v>80</v>
      </c>
      <c r="D9137" t="s">
        <v>96</v>
      </c>
      <c r="E9137" t="s">
        <v>131</v>
      </c>
      <c r="F9137" t="s">
        <v>25867</v>
      </c>
      <c r="G9137" t="s">
        <v>242</v>
      </c>
      <c r="H9137" t="s">
        <v>134</v>
      </c>
      <c r="I9137" t="s">
        <v>135</v>
      </c>
      <c r="J9137" t="s">
        <v>136</v>
      </c>
      <c r="K9137" t="s">
        <v>137</v>
      </c>
      <c r="L9137" t="s">
        <v>25939</v>
      </c>
      <c r="M9137" t="s">
        <v>25940</v>
      </c>
      <c r="N9137">
        <v>2.966388888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</row>
    <row r="9138" spans="1:31" x14ac:dyDescent="0.25">
      <c r="A9138">
        <v>1720302</v>
      </c>
      <c r="B9138">
        <v>1</v>
      </c>
      <c r="C9138" t="s">
        <v>81</v>
      </c>
      <c r="D9138" t="s">
        <v>127</v>
      </c>
      <c r="E9138" t="s">
        <v>131</v>
      </c>
      <c r="F9138" t="s">
        <v>25941</v>
      </c>
      <c r="G9138" t="s">
        <v>238</v>
      </c>
      <c r="H9138" t="s">
        <v>134</v>
      </c>
      <c r="I9138" t="s">
        <v>135</v>
      </c>
      <c r="J9138" t="s">
        <v>136</v>
      </c>
      <c r="K9138" t="s">
        <v>137</v>
      </c>
      <c r="L9138" t="s">
        <v>25942</v>
      </c>
      <c r="M9138" t="s">
        <v>25943</v>
      </c>
      <c r="N9138">
        <v>1.0463888880000001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</row>
    <row r="9139" spans="1:31" x14ac:dyDescent="0.25">
      <c r="A9139">
        <v>1712983</v>
      </c>
      <c r="B9139">
        <v>1</v>
      </c>
      <c r="C9139" t="s">
        <v>80</v>
      </c>
      <c r="D9139" t="s">
        <v>93</v>
      </c>
      <c r="E9139" t="s">
        <v>131</v>
      </c>
      <c r="F9139" t="s">
        <v>25944</v>
      </c>
      <c r="G9139" t="s">
        <v>133</v>
      </c>
      <c r="H9139" t="s">
        <v>134</v>
      </c>
      <c r="I9139" t="s">
        <v>135</v>
      </c>
      <c r="J9139" t="s">
        <v>136</v>
      </c>
      <c r="K9139" t="s">
        <v>137</v>
      </c>
      <c r="L9139" t="s">
        <v>25945</v>
      </c>
      <c r="M9139" t="s">
        <v>25946</v>
      </c>
      <c r="N9139">
        <v>2.1666666659999998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</row>
    <row r="9140" spans="1:31" x14ac:dyDescent="0.25">
      <c r="A9140">
        <v>1721012</v>
      </c>
      <c r="B9140">
        <v>1</v>
      </c>
      <c r="C9140" t="s">
        <v>80</v>
      </c>
      <c r="D9140" t="s">
        <v>83</v>
      </c>
      <c r="E9140" t="s">
        <v>150</v>
      </c>
      <c r="F9140" t="s">
        <v>25281</v>
      </c>
      <c r="G9140" t="s">
        <v>173</v>
      </c>
      <c r="H9140" t="s">
        <v>134</v>
      </c>
      <c r="I9140" t="s">
        <v>135</v>
      </c>
      <c r="J9140" t="s">
        <v>136</v>
      </c>
      <c r="K9140" t="s">
        <v>153</v>
      </c>
      <c r="L9140" t="s">
        <v>25947</v>
      </c>
      <c r="M9140" t="s">
        <v>25948</v>
      </c>
      <c r="N9140">
        <v>4.5412777770000003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</row>
    <row r="9141" spans="1:31" x14ac:dyDescent="0.25">
      <c r="A9141">
        <v>1710149</v>
      </c>
      <c r="B9141">
        <v>1</v>
      </c>
      <c r="C9141" t="s">
        <v>80</v>
      </c>
      <c r="D9141" t="s">
        <v>83</v>
      </c>
      <c r="E9141" t="s">
        <v>131</v>
      </c>
      <c r="F9141" t="s">
        <v>25949</v>
      </c>
      <c r="G9141" t="s">
        <v>133</v>
      </c>
      <c r="H9141" t="s">
        <v>134</v>
      </c>
      <c r="I9141" t="s">
        <v>135</v>
      </c>
      <c r="J9141" t="s">
        <v>136</v>
      </c>
      <c r="K9141" t="s">
        <v>137</v>
      </c>
      <c r="L9141" t="s">
        <v>25950</v>
      </c>
      <c r="M9141" t="s">
        <v>25951</v>
      </c>
      <c r="N9141">
        <v>1.270277777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</row>
    <row r="9142" spans="1:31" x14ac:dyDescent="0.25">
      <c r="A9142">
        <v>1719638</v>
      </c>
      <c r="B9142">
        <v>1</v>
      </c>
      <c r="C9142" t="s">
        <v>81</v>
      </c>
      <c r="D9142" t="s">
        <v>120</v>
      </c>
      <c r="E9142" t="s">
        <v>131</v>
      </c>
      <c r="F9142" t="s">
        <v>25362</v>
      </c>
      <c r="G9142" t="s">
        <v>133</v>
      </c>
      <c r="H9142" t="s">
        <v>134</v>
      </c>
      <c r="I9142" t="s">
        <v>135</v>
      </c>
      <c r="J9142" t="s">
        <v>136</v>
      </c>
      <c r="K9142" t="s">
        <v>137</v>
      </c>
      <c r="L9142" t="s">
        <v>25952</v>
      </c>
      <c r="M9142" t="s">
        <v>25953</v>
      </c>
      <c r="N9142">
        <v>2.6033333330000001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</row>
    <row r="9143" spans="1:31" x14ac:dyDescent="0.25">
      <c r="A9143">
        <v>1713770</v>
      </c>
      <c r="B9143">
        <v>1</v>
      </c>
      <c r="C9143" t="s">
        <v>81</v>
      </c>
      <c r="D9143" t="s">
        <v>113</v>
      </c>
      <c r="E9143" t="s">
        <v>314</v>
      </c>
      <c r="F9143" t="s">
        <v>25564</v>
      </c>
      <c r="G9143" t="s">
        <v>233</v>
      </c>
      <c r="H9143" t="s">
        <v>234</v>
      </c>
      <c r="I9143" t="s">
        <v>135</v>
      </c>
      <c r="J9143" t="s">
        <v>136</v>
      </c>
      <c r="K9143" t="s">
        <v>153</v>
      </c>
      <c r="L9143" t="s">
        <v>25954</v>
      </c>
      <c r="M9143" t="s">
        <v>25955</v>
      </c>
      <c r="N9143">
        <v>8.3179111110000008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</row>
    <row r="9144" spans="1:31" x14ac:dyDescent="0.25">
      <c r="A9144">
        <v>1723116</v>
      </c>
      <c r="B9144">
        <v>1</v>
      </c>
      <c r="C9144" t="s">
        <v>80</v>
      </c>
      <c r="D9144" t="s">
        <v>110</v>
      </c>
      <c r="E9144" t="s">
        <v>131</v>
      </c>
      <c r="F9144" t="s">
        <v>25956</v>
      </c>
      <c r="G9144" t="s">
        <v>133</v>
      </c>
      <c r="H9144" t="s">
        <v>134</v>
      </c>
      <c r="I9144" t="s">
        <v>135</v>
      </c>
      <c r="J9144" t="s">
        <v>136</v>
      </c>
      <c r="K9144" t="s">
        <v>137</v>
      </c>
      <c r="L9144" t="s">
        <v>25957</v>
      </c>
      <c r="M9144" t="s">
        <v>25958</v>
      </c>
      <c r="N9144">
        <v>1.41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</row>
    <row r="9145" spans="1:31" x14ac:dyDescent="0.25">
      <c r="A9145">
        <v>1719658</v>
      </c>
      <c r="B9145">
        <v>1</v>
      </c>
      <c r="C9145" t="s">
        <v>80</v>
      </c>
      <c r="D9145" t="s">
        <v>83</v>
      </c>
      <c r="E9145" t="s">
        <v>150</v>
      </c>
      <c r="F9145" t="s">
        <v>25281</v>
      </c>
      <c r="G9145" t="s">
        <v>186</v>
      </c>
      <c r="H9145" t="s">
        <v>134</v>
      </c>
      <c r="I9145" t="s">
        <v>135</v>
      </c>
      <c r="J9145" t="s">
        <v>136</v>
      </c>
      <c r="K9145" t="s">
        <v>137</v>
      </c>
      <c r="L9145" t="s">
        <v>25959</v>
      </c>
      <c r="M9145" t="s">
        <v>25960</v>
      </c>
      <c r="N9145">
        <v>1.797222222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</row>
    <row r="9146" spans="1:31" x14ac:dyDescent="0.25">
      <c r="A9146">
        <v>1714852</v>
      </c>
      <c r="B9146">
        <v>1</v>
      </c>
      <c r="C9146" t="s">
        <v>80</v>
      </c>
      <c r="D9146" t="s">
        <v>83</v>
      </c>
      <c r="E9146" t="s">
        <v>131</v>
      </c>
      <c r="F9146" t="s">
        <v>25961</v>
      </c>
      <c r="G9146" t="s">
        <v>133</v>
      </c>
      <c r="H9146" t="s">
        <v>134</v>
      </c>
      <c r="I9146" t="s">
        <v>135</v>
      </c>
      <c r="J9146" t="s">
        <v>136</v>
      </c>
      <c r="K9146" t="s">
        <v>137</v>
      </c>
      <c r="L9146" t="s">
        <v>25962</v>
      </c>
      <c r="M9146" t="s">
        <v>25963</v>
      </c>
      <c r="N9146">
        <v>1.4638888880000001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</row>
    <row r="9147" spans="1:31" x14ac:dyDescent="0.25">
      <c r="A9147">
        <v>1712645</v>
      </c>
      <c r="B9147">
        <v>1</v>
      </c>
      <c r="C9147" t="s">
        <v>80</v>
      </c>
      <c r="D9147" t="s">
        <v>100</v>
      </c>
      <c r="E9147" t="s">
        <v>131</v>
      </c>
      <c r="F9147" t="s">
        <v>25964</v>
      </c>
      <c r="G9147" t="s">
        <v>238</v>
      </c>
      <c r="H9147" t="s">
        <v>134</v>
      </c>
      <c r="I9147" t="s">
        <v>135</v>
      </c>
      <c r="J9147" t="s">
        <v>136</v>
      </c>
      <c r="K9147" t="s">
        <v>137</v>
      </c>
      <c r="L9147" t="s">
        <v>25965</v>
      </c>
      <c r="M9147" t="s">
        <v>25966</v>
      </c>
      <c r="N9147">
        <v>1.1975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</row>
    <row r="9148" spans="1:31" x14ac:dyDescent="0.25">
      <c r="A9148">
        <v>1716040</v>
      </c>
      <c r="B9148">
        <v>1</v>
      </c>
      <c r="C9148" t="s">
        <v>80</v>
      </c>
      <c r="D9148" t="s">
        <v>84</v>
      </c>
      <c r="E9148" t="s">
        <v>189</v>
      </c>
      <c r="F9148" t="s">
        <v>12244</v>
      </c>
      <c r="G9148" t="s">
        <v>295</v>
      </c>
      <c r="H9148" t="s">
        <v>143</v>
      </c>
      <c r="I9148" t="s">
        <v>135</v>
      </c>
      <c r="J9148" t="s">
        <v>136</v>
      </c>
      <c r="K9148" t="s">
        <v>137</v>
      </c>
      <c r="L9148" t="s">
        <v>25967</v>
      </c>
      <c r="M9148" t="s">
        <v>25968</v>
      </c>
      <c r="N9148">
        <v>0.71583333299999996</v>
      </c>
      <c r="O9148">
        <v>1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</row>
    <row r="9149" spans="1:31" x14ac:dyDescent="0.25">
      <c r="A9149">
        <v>1713355</v>
      </c>
      <c r="B9149">
        <v>1</v>
      </c>
      <c r="C9149" t="s">
        <v>80</v>
      </c>
      <c r="D9149" t="s">
        <v>83</v>
      </c>
      <c r="E9149" t="s">
        <v>131</v>
      </c>
      <c r="F9149" t="s">
        <v>25969</v>
      </c>
      <c r="G9149" t="s">
        <v>133</v>
      </c>
      <c r="H9149" t="s">
        <v>134</v>
      </c>
      <c r="I9149" t="s">
        <v>135</v>
      </c>
      <c r="J9149" t="s">
        <v>136</v>
      </c>
      <c r="K9149" t="s">
        <v>137</v>
      </c>
      <c r="L9149" t="s">
        <v>25970</v>
      </c>
      <c r="M9149" t="s">
        <v>25971</v>
      </c>
      <c r="N9149">
        <v>1.382777777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</row>
    <row r="9150" spans="1:31" x14ac:dyDescent="0.25">
      <c r="A9150">
        <v>1715021</v>
      </c>
      <c r="B9150">
        <v>1</v>
      </c>
      <c r="C9150" t="s">
        <v>80</v>
      </c>
      <c r="D9150" t="s">
        <v>103</v>
      </c>
      <c r="E9150" t="s">
        <v>131</v>
      </c>
      <c r="F9150" t="s">
        <v>25972</v>
      </c>
      <c r="G9150" t="s">
        <v>242</v>
      </c>
      <c r="H9150" t="s">
        <v>134</v>
      </c>
      <c r="I9150" t="s">
        <v>135</v>
      </c>
      <c r="J9150" t="s">
        <v>136</v>
      </c>
      <c r="K9150" t="s">
        <v>137</v>
      </c>
      <c r="L9150" t="s">
        <v>25973</v>
      </c>
      <c r="M9150" t="s">
        <v>25974</v>
      </c>
      <c r="N9150">
        <v>1.8591666659999999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1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</row>
    <row r="9151" spans="1:31" x14ac:dyDescent="0.25">
      <c r="A9151">
        <v>1710544</v>
      </c>
      <c r="B9151">
        <v>1</v>
      </c>
      <c r="C9151" t="s">
        <v>81</v>
      </c>
      <c r="D9151" t="s">
        <v>112</v>
      </c>
      <c r="E9151" t="s">
        <v>131</v>
      </c>
      <c r="F9151" t="s">
        <v>25975</v>
      </c>
      <c r="G9151" t="s">
        <v>242</v>
      </c>
      <c r="H9151" t="s">
        <v>134</v>
      </c>
      <c r="I9151" t="s">
        <v>135</v>
      </c>
      <c r="J9151" t="s">
        <v>136</v>
      </c>
      <c r="K9151" t="s">
        <v>137</v>
      </c>
      <c r="L9151" t="s">
        <v>25976</v>
      </c>
      <c r="M9151" t="s">
        <v>25977</v>
      </c>
      <c r="N9151">
        <v>1.3533333329999999</v>
      </c>
      <c r="O9151">
        <v>0</v>
      </c>
      <c r="P9151">
        <v>1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6.3570128147725516E-2</v>
      </c>
      <c r="D17" s="17">
        <f t="shared" si="1"/>
        <v>0.81216060273890145</v>
      </c>
      <c r="E17" s="17">
        <f t="shared" si="2"/>
        <v>6.3583440446101758E-2</v>
      </c>
      <c r="F17" s="17">
        <f t="shared" si="3"/>
        <v>3.0427322508692306E-3</v>
      </c>
      <c r="G17" s="17">
        <f t="shared" si="4"/>
        <v>0</v>
      </c>
      <c r="H17" s="17">
        <f t="shared" si="5"/>
        <v>2.63703461742E-3</v>
      </c>
      <c r="I17" s="17">
        <f t="shared" si="6"/>
        <v>0.39839171992120076</v>
      </c>
      <c r="J17" s="17">
        <f t="shared" si="7"/>
        <v>16.678842388391718</v>
      </c>
      <c r="K17" s="17">
        <f t="shared" si="8"/>
        <v>0.83615258592514352</v>
      </c>
      <c r="L17" s="17">
        <f t="shared" si="9"/>
        <v>52.01820588478067</v>
      </c>
      <c r="M17" s="17">
        <f t="shared" si="10"/>
        <v>71.177901494921386</v>
      </c>
      <c r="N17" s="17">
        <f t="shared" si="11"/>
        <v>59.682084128836955</v>
      </c>
      <c r="O17" s="23">
        <f t="shared" si="12"/>
        <v>0.33980417836705995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1.1557738682803177E-2</v>
      </c>
      <c r="D18" s="17">
        <f t="shared" si="1"/>
        <v>0</v>
      </c>
      <c r="E18" s="17">
        <f t="shared" si="2"/>
        <v>1.1557533149776613E-2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0.24550952046653324</v>
      </c>
      <c r="J18" s="17">
        <f t="shared" si="7"/>
        <v>9.9223234537524405</v>
      </c>
      <c r="K18" s="17">
        <f t="shared" si="8"/>
        <v>0.5057068905429124</v>
      </c>
      <c r="L18" s="17">
        <f t="shared" si="9"/>
        <v>34.918934913336187</v>
      </c>
      <c r="M18" s="17">
        <f t="shared" si="10"/>
        <v>47.277096651730162</v>
      </c>
      <c r="N18" s="17">
        <f t="shared" si="11"/>
        <v>39.862199608693778</v>
      </c>
      <c r="O18" s="23">
        <f t="shared" si="12"/>
        <v>0.19308196080017875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1.4692748251124189E-2</v>
      </c>
      <c r="D21" s="17">
        <f t="shared" si="1"/>
        <v>0</v>
      </c>
      <c r="E21" s="17">
        <f t="shared" si="2"/>
        <v>1.4692486967745192E-2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1.1611702388935614E-2</v>
      </c>
      <c r="J21" s="17">
        <f t="shared" si="7"/>
        <v>0</v>
      </c>
      <c r="K21" s="17">
        <f t="shared" si="8"/>
        <v>1.1299478299008868E-2</v>
      </c>
      <c r="L21" s="17">
        <f t="shared" si="9"/>
        <v>1.3888446196479469</v>
      </c>
      <c r="M21" s="17">
        <f t="shared" si="10"/>
        <v>0</v>
      </c>
      <c r="N21" s="17">
        <f t="shared" si="11"/>
        <v>0.83330677178876822</v>
      </c>
      <c r="O21" s="23">
        <f t="shared" si="12"/>
        <v>1.6522064952114984E-2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3.3668833651493298E-3</v>
      </c>
      <c r="D22" s="17">
        <f t="shared" si="1"/>
        <v>0</v>
      </c>
      <c r="E22" s="17">
        <f t="shared" si="2"/>
        <v>3.3668234913498676E-3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2.8852403326639709E-3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9.31874984468022E-2</v>
      </c>
      <c r="D25" s="17">
        <f t="shared" ref="D25:O25" si="13">SUM(D15:D24)</f>
        <v>0.81216060273890145</v>
      </c>
      <c r="E25" s="17">
        <f t="shared" si="13"/>
        <v>9.3200284054973437E-2</v>
      </c>
      <c r="F25" s="17">
        <f t="shared" si="13"/>
        <v>3.0427322508692306E-3</v>
      </c>
      <c r="G25" s="17">
        <f t="shared" si="13"/>
        <v>0</v>
      </c>
      <c r="H25" s="17">
        <f t="shared" si="13"/>
        <v>2.63703461742E-3</v>
      </c>
      <c r="I25" s="17">
        <f t="shared" si="13"/>
        <v>0.6555129427766696</v>
      </c>
      <c r="J25" s="17">
        <f t="shared" si="13"/>
        <v>26.601165842144159</v>
      </c>
      <c r="K25" s="17">
        <f t="shared" si="13"/>
        <v>1.3531589547670648</v>
      </c>
      <c r="L25" s="17">
        <f t="shared" si="13"/>
        <v>88.325985417764798</v>
      </c>
      <c r="M25" s="17">
        <f t="shared" si="13"/>
        <v>118.45499814665155</v>
      </c>
      <c r="N25" s="17">
        <f t="shared" si="13"/>
        <v>100.3775905093195</v>
      </c>
      <c r="O25" s="17">
        <f t="shared" si="13"/>
        <v>0.55229344445201767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1.5806909286965112E-2</v>
      </c>
      <c r="D29" s="17">
        <f>(SUMIFS(MESKENOG2,KAYNAK,A29,SEBEP,B29,SÜRE,"Uzun",BİLDİRİM,"Bildirimli",İL,$B$10,İLÇE,$B$11)/VLOOKUP($B$11,ABONE2,4,FALSE))</f>
        <v>1.7367179709135498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1.5837512510368214E-2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2.3302988607650531E-2</v>
      </c>
      <c r="J29" s="17">
        <f>(SUMIFS(TICARETHANEOG2,KAYNAK,A29,SEBEP,B29,SÜRE,"Uzun",BİLDİRİM,"Bildirimli",İL,$B$10,İLÇE,$B$11)/VLOOKUP($B$11,ABONE2,10,FALSE))</f>
        <v>4.9367925386903497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0.15542054999132424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0.22322960983106885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8.9291843932427548E-2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3.5581203680996959E-2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3.579902631183116E-3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3.579838969229616E-3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4.3897749922536733E-3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4.2717394574086198E-3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3.6657870953907342E-3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1.9386811918148228E-2</v>
      </c>
      <c r="D33" s="17">
        <f t="shared" ref="D33:O33" si="14">SUM(D28:D32)</f>
        <v>1.7367179709135498</v>
      </c>
      <c r="E33" s="17">
        <f t="shared" si="14"/>
        <v>1.941735147959783E-2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2.7692763599904205E-2</v>
      </c>
      <c r="J33" s="17">
        <f t="shared" si="14"/>
        <v>4.9367925386903497</v>
      </c>
      <c r="K33" s="17">
        <f t="shared" si="14"/>
        <v>0.15969228944873284</v>
      </c>
      <c r="L33" s="17">
        <f t="shared" si="14"/>
        <v>0</v>
      </c>
      <c r="M33" s="17">
        <f t="shared" si="14"/>
        <v>0.22322960983106885</v>
      </c>
      <c r="N33" s="17">
        <f t="shared" si="14"/>
        <v>8.9291843932427548E-2</v>
      </c>
      <c r="O33" s="17">
        <f t="shared" si="14"/>
        <v>3.9246990776387693E-2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4.7659567662525243E-2</v>
      </c>
      <c r="D17" s="17">
        <f t="shared" si="1"/>
        <v>3.4490216828772495</v>
      </c>
      <c r="E17" s="17">
        <f t="shared" si="2"/>
        <v>4.8407991566240503E-2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5.2109845120262614E-2</v>
      </c>
      <c r="J17" s="17">
        <f t="shared" si="7"/>
        <v>4.4742703439409199</v>
      </c>
      <c r="K17" s="17">
        <f t="shared" si="8"/>
        <v>0.10183638858181894</v>
      </c>
      <c r="L17" s="17">
        <f t="shared" si="9"/>
        <v>10.670421624010125</v>
      </c>
      <c r="M17" s="17">
        <f t="shared" si="10"/>
        <v>371.28680928304095</v>
      </c>
      <c r="N17" s="17">
        <f t="shared" si="11"/>
        <v>135.02090012712421</v>
      </c>
      <c r="O17" s="23">
        <f t="shared" si="12"/>
        <v>0.13044844295853425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3.5540423163742236E-3</v>
      </c>
      <c r="D18" s="17">
        <f t="shared" si="1"/>
        <v>0</v>
      </c>
      <c r="E18" s="17">
        <f t="shared" si="2"/>
        <v>3.5532602972494463E-3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1.1226821964888506E-2</v>
      </c>
      <c r="J18" s="17">
        <f t="shared" si="7"/>
        <v>7.8406421742129311</v>
      </c>
      <c r="K18" s="17">
        <f t="shared" si="8"/>
        <v>9.9267444392764817E-2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1.5214284066453955E-2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1.6814877831660219E-2</v>
      </c>
      <c r="D21" s="17">
        <f t="shared" si="1"/>
        <v>0</v>
      </c>
      <c r="E21" s="17">
        <f t="shared" si="2"/>
        <v>1.6811177944355962E-2</v>
      </c>
      <c r="F21" s="17">
        <f t="shared" si="3"/>
        <v>1.0093673361709461E-3</v>
      </c>
      <c r="G21" s="17">
        <f t="shared" si="4"/>
        <v>0</v>
      </c>
      <c r="H21" s="17">
        <f t="shared" si="5"/>
        <v>9.10892474105488E-4</v>
      </c>
      <c r="I21" s="17">
        <f t="shared" si="6"/>
        <v>5.6344078192392032E-2</v>
      </c>
      <c r="J21" s="17">
        <f t="shared" si="7"/>
        <v>0</v>
      </c>
      <c r="K21" s="17">
        <f t="shared" si="8"/>
        <v>5.5710497332135483E-2</v>
      </c>
      <c r="L21" s="17">
        <f t="shared" si="9"/>
        <v>11.358242851681396</v>
      </c>
      <c r="M21" s="17">
        <f t="shared" si="10"/>
        <v>0</v>
      </c>
      <c r="N21" s="17">
        <f t="shared" si="11"/>
        <v>7.441607385584363</v>
      </c>
      <c r="O21" s="23">
        <f t="shared" si="12"/>
        <v>2.5701334124741404E-2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8.6513734239392287E-4</v>
      </c>
      <c r="D22" s="17">
        <f t="shared" si="1"/>
        <v>0</v>
      </c>
      <c r="E22" s="17">
        <f t="shared" si="2"/>
        <v>8.6494698057853483E-4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3.492337748356676E-3</v>
      </c>
      <c r="J22" s="17">
        <f t="shared" si="7"/>
        <v>0</v>
      </c>
      <c r="K22" s="17">
        <f t="shared" si="8"/>
        <v>3.4530669247688833E-3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1.1795275086969514E-3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5.2285298300512131E-5</v>
      </c>
      <c r="D24" s="17">
        <f t="shared" si="1"/>
        <v>0</v>
      </c>
      <c r="E24" s="17">
        <f t="shared" si="2"/>
        <v>5.2273793625109903E-5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4.0015155067176909E-5</v>
      </c>
      <c r="J24" s="17">
        <f t="shared" si="7"/>
        <v>0</v>
      </c>
      <c r="K24" s="17">
        <f t="shared" si="8"/>
        <v>3.9565190542348025E-5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5.0675089257288679E-5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6.8945910451254117E-2</v>
      </c>
      <c r="D25" s="17">
        <f t="shared" ref="D25:O25" si="13">SUM(D15:D24)</f>
        <v>3.4490216828772495</v>
      </c>
      <c r="E25" s="17">
        <f t="shared" si="13"/>
        <v>6.9689650582049567E-2</v>
      </c>
      <c r="F25" s="17">
        <f t="shared" si="13"/>
        <v>1.0093673361709461E-3</v>
      </c>
      <c r="G25" s="17">
        <f t="shared" si="13"/>
        <v>0</v>
      </c>
      <c r="H25" s="17">
        <f t="shared" si="13"/>
        <v>9.10892474105488E-4</v>
      </c>
      <c r="I25" s="17">
        <f t="shared" si="13"/>
        <v>0.12321309818096701</v>
      </c>
      <c r="J25" s="17">
        <f t="shared" si="13"/>
        <v>12.31491251815385</v>
      </c>
      <c r="K25" s="17">
        <f t="shared" si="13"/>
        <v>0.26030696242203044</v>
      </c>
      <c r="L25" s="17">
        <f t="shared" si="13"/>
        <v>22.028664475691521</v>
      </c>
      <c r="M25" s="17">
        <f t="shared" si="13"/>
        <v>371.28680928304095</v>
      </c>
      <c r="N25" s="17">
        <f t="shared" si="13"/>
        <v>142.46250751270858</v>
      </c>
      <c r="O25" s="17">
        <f t="shared" si="13"/>
        <v>0.17259426374768386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1.9779051883209154E-2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1.9774699769343946E-2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5.1586452549354442E-2</v>
      </c>
      <c r="J29" s="17">
        <f>(SUMIFS(TICARETHANEOG2,KAYNAK,A29,SEBEP,B29,SÜRE,"Uzun",BİLDİRİM,"Bildirimli",İL,$B$10,İLÇE,$B$11)/VLOOKUP($B$11,ABONE2,10,FALSE))</f>
        <v>4.1733507588925631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9.7935085072377526E-2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2.9280993380962662E-2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4.5937611198313723E-3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4.5927503245929997E-3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2.4241623581816858E-3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2.3969030095230067E-3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4.3207606489786103E-3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2.4372813003040526E-2</v>
      </c>
      <c r="D33" s="17">
        <f t="shared" ref="D33:O33" si="14">SUM(D28:D32)</f>
        <v>0</v>
      </c>
      <c r="E33" s="17">
        <f t="shared" si="14"/>
        <v>2.4367450093936947E-2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5.4010614907536128E-2</v>
      </c>
      <c r="J33" s="17">
        <f t="shared" si="14"/>
        <v>4.1733507588925631</v>
      </c>
      <c r="K33" s="17">
        <f t="shared" si="14"/>
        <v>0.10033198808190054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3.3601754029941269E-2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0.38209153462452788</v>
      </c>
      <c r="D17" s="17">
        <f t="shared" si="1"/>
        <v>25.79682906181203</v>
      </c>
      <c r="E17" s="17">
        <f t="shared" si="2"/>
        <v>0.40668693778396658</v>
      </c>
      <c r="F17" s="17">
        <f t="shared" si="3"/>
        <v>0.25333539344980643</v>
      </c>
      <c r="G17" s="17">
        <f t="shared" si="4"/>
        <v>6.6372067643849197</v>
      </c>
      <c r="H17" s="17">
        <f t="shared" si="5"/>
        <v>0.34698631820680076</v>
      </c>
      <c r="I17" s="17">
        <f t="shared" si="6"/>
        <v>0.68958897312322553</v>
      </c>
      <c r="J17" s="17">
        <f t="shared" si="7"/>
        <v>31.365442691332056</v>
      </c>
      <c r="K17" s="17">
        <f t="shared" si="8"/>
        <v>1.3628457316990608</v>
      </c>
      <c r="L17" s="17">
        <f t="shared" si="9"/>
        <v>0</v>
      </c>
      <c r="M17" s="17">
        <f t="shared" si="10"/>
        <v>921.74580908169082</v>
      </c>
      <c r="N17" s="17">
        <f t="shared" si="11"/>
        <v>614.49720605446055</v>
      </c>
      <c r="O17" s="23">
        <f t="shared" si="12"/>
        <v>1.0148542283771924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7.4011168864055787E-2</v>
      </c>
      <c r="D18" s="17">
        <f t="shared" si="1"/>
        <v>0</v>
      </c>
      <c r="E18" s="17">
        <f t="shared" si="2"/>
        <v>7.3939543708196304E-2</v>
      </c>
      <c r="F18" s="17">
        <f t="shared" si="3"/>
        <v>9.3393682111000669E-3</v>
      </c>
      <c r="G18" s="17">
        <f t="shared" si="4"/>
        <v>0.77980215661055985</v>
      </c>
      <c r="H18" s="17">
        <f t="shared" si="5"/>
        <v>2.0642000803757179E-2</v>
      </c>
      <c r="I18" s="17">
        <f t="shared" si="6"/>
        <v>0.23629774496263917</v>
      </c>
      <c r="J18" s="17">
        <f t="shared" si="7"/>
        <v>0.41286550580675252</v>
      </c>
      <c r="K18" s="17">
        <f t="shared" si="8"/>
        <v>0.24017295702444197</v>
      </c>
      <c r="L18" s="17">
        <f t="shared" si="9"/>
        <v>73.109202911137729</v>
      </c>
      <c r="M18" s="17">
        <f t="shared" si="10"/>
        <v>0</v>
      </c>
      <c r="N18" s="17">
        <f t="shared" si="11"/>
        <v>24.369734303712576</v>
      </c>
      <c r="O18" s="23">
        <f t="shared" si="12"/>
        <v>0.11754113435945449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1.3197699017625656E-2</v>
      </c>
      <c r="D21" s="17">
        <f t="shared" si="1"/>
        <v>0</v>
      </c>
      <c r="E21" s="17">
        <f t="shared" si="2"/>
        <v>1.3184926793329884E-2</v>
      </c>
      <c r="F21" s="17">
        <f t="shared" si="3"/>
        <v>2.1610237679222863E-3</v>
      </c>
      <c r="G21" s="17">
        <f t="shared" si="4"/>
        <v>0</v>
      </c>
      <c r="H21" s="17">
        <f t="shared" si="5"/>
        <v>2.1293217077571671E-3</v>
      </c>
      <c r="I21" s="17">
        <f t="shared" si="6"/>
        <v>1.3921633091157921E-2</v>
      </c>
      <c r="J21" s="17">
        <f t="shared" si="7"/>
        <v>0</v>
      </c>
      <c r="K21" s="17">
        <f t="shared" si="8"/>
        <v>1.3616088748198966E-2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1.3020272105438754E-2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2.2456603544272668E-4</v>
      </c>
      <c r="D22" s="17">
        <f t="shared" si="1"/>
        <v>0</v>
      </c>
      <c r="E22" s="17">
        <f t="shared" si="2"/>
        <v>2.2434870909136375E-4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4.2996921248889377E-4</v>
      </c>
      <c r="J22" s="17">
        <f t="shared" si="7"/>
        <v>0</v>
      </c>
      <c r="K22" s="17">
        <f t="shared" si="8"/>
        <v>4.2053248479593814E-4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2.5106872997832693E-4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0.46952496854165204</v>
      </c>
      <c r="D25" s="17">
        <f t="shared" ref="D25:O25" si="13">SUM(D15:D24)</f>
        <v>25.79682906181203</v>
      </c>
      <c r="E25" s="17">
        <f t="shared" si="13"/>
        <v>0.49403575699458419</v>
      </c>
      <c r="F25" s="17">
        <f t="shared" si="13"/>
        <v>0.26483578542882874</v>
      </c>
      <c r="G25" s="17">
        <f t="shared" si="13"/>
        <v>7.4170089209954799</v>
      </c>
      <c r="H25" s="17">
        <f t="shared" si="13"/>
        <v>0.36975764071831507</v>
      </c>
      <c r="I25" s="17">
        <f t="shared" si="13"/>
        <v>0.94023832038951161</v>
      </c>
      <c r="J25" s="17">
        <f t="shared" si="13"/>
        <v>31.778308197138809</v>
      </c>
      <c r="K25" s="17">
        <f t="shared" si="13"/>
        <v>1.6170553099564975</v>
      </c>
      <c r="L25" s="17">
        <f t="shared" si="13"/>
        <v>73.109202911137729</v>
      </c>
      <c r="M25" s="17">
        <f t="shared" si="13"/>
        <v>921.74580908169082</v>
      </c>
      <c r="N25" s="17">
        <f t="shared" si="13"/>
        <v>638.86694035817311</v>
      </c>
      <c r="O25" s="17">
        <f t="shared" si="13"/>
        <v>1.145666703572064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2.9538445858505867E-2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2.9509859689405518E-2</v>
      </c>
      <c r="F29" s="17">
        <f>(SUMIFS(TARIMSALAG2,KAYNAK,A29,SEBEP,B29,SÜRE,"Uzun",BİLDİRİM,"Bildirimli",İL,$B$10,İLÇE,$B$11)/VLOOKUP($B$11,ABONE2,6,FALSE))</f>
        <v>3.8360088717339508E-2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3.7797349029554575E-2</v>
      </c>
      <c r="I29" s="17">
        <f>(SUMIFS(TICARETHANEAG2,KAYNAK,A29,SEBEP,B29,SÜRE,"Uzun",BİLDİRİM,"Bildirimli",İL,$B$10,İLÇE,$B$11)/VLOOKUP($B$11,ABONE2,9,FALSE))</f>
        <v>3.7080773445317592E-3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3.6266945032761939E-3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2.5509012614705218E-2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7.4555933831914629E-3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7.4483781473521672E-3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5.7824039944185087E-3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5.6554949732117964E-3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7.004732673757604E-3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3.6994039241697328E-2</v>
      </c>
      <c r="D33" s="17">
        <f t="shared" ref="D33:O33" si="14">SUM(D28:D32)</f>
        <v>0</v>
      </c>
      <c r="E33" s="17">
        <f t="shared" si="14"/>
        <v>3.6958237836757682E-2</v>
      </c>
      <c r="F33" s="17">
        <f t="shared" si="14"/>
        <v>3.8360088717339508E-2</v>
      </c>
      <c r="G33" s="17">
        <f t="shared" si="14"/>
        <v>0</v>
      </c>
      <c r="H33" s="17">
        <f t="shared" si="14"/>
        <v>3.7797349029554575E-2</v>
      </c>
      <c r="I33" s="17">
        <f t="shared" si="14"/>
        <v>9.4904813389502674E-3</v>
      </c>
      <c r="J33" s="17">
        <f t="shared" si="14"/>
        <v>0</v>
      </c>
      <c r="K33" s="17">
        <f t="shared" si="14"/>
        <v>9.2821894764879911E-3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3.251374528846282E-2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2.1142202579475369E-2</v>
      </c>
      <c r="D17" s="17">
        <f t="shared" si="1"/>
        <v>0.31822230370061272</v>
      </c>
      <c r="E17" s="17">
        <f t="shared" si="2"/>
        <v>2.116462636349678E-2</v>
      </c>
      <c r="F17" s="17">
        <f t="shared" si="3"/>
        <v>3.0542494171655554E-2</v>
      </c>
      <c r="G17" s="17">
        <f t="shared" si="4"/>
        <v>0</v>
      </c>
      <c r="H17" s="17">
        <f t="shared" si="5"/>
        <v>2.694925956322549E-2</v>
      </c>
      <c r="I17" s="17">
        <f t="shared" si="6"/>
        <v>2.5128129748596736E-2</v>
      </c>
      <c r="J17" s="17">
        <f t="shared" si="7"/>
        <v>2.8876301351778353</v>
      </c>
      <c r="K17" s="17">
        <f t="shared" si="8"/>
        <v>3.0226002698070818E-2</v>
      </c>
      <c r="L17" s="17">
        <f t="shared" si="9"/>
        <v>2.6433714336828507</v>
      </c>
      <c r="M17" s="17">
        <f t="shared" si="10"/>
        <v>272.11768006970721</v>
      </c>
      <c r="N17" s="17">
        <f t="shared" si="11"/>
        <v>5.2097934206926064</v>
      </c>
      <c r="O17" s="23">
        <f t="shared" si="12"/>
        <v>2.4558925678294714E-2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1.2083014699798673E-2</v>
      </c>
      <c r="D18" s="17">
        <f t="shared" si="1"/>
        <v>0</v>
      </c>
      <c r="E18" s="17">
        <f t="shared" si="2"/>
        <v>1.2082102666609869E-2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1.5031731085971894E-2</v>
      </c>
      <c r="J18" s="17">
        <f t="shared" si="7"/>
        <v>1.8954250887904873</v>
      </c>
      <c r="K18" s="17">
        <f t="shared" si="8"/>
        <v>1.8380551947732356E-2</v>
      </c>
      <c r="L18" s="17">
        <f t="shared" si="9"/>
        <v>0.45716800121502421</v>
      </c>
      <c r="M18" s="17">
        <f t="shared" si="10"/>
        <v>0</v>
      </c>
      <c r="N18" s="17">
        <f t="shared" si="11"/>
        <v>0.45281402025107159</v>
      </c>
      <c r="O18" s="23">
        <f t="shared" si="12"/>
        <v>1.3072251916547898E-2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6.0324492204992822E-2</v>
      </c>
      <c r="D21" s="17">
        <f t="shared" si="1"/>
        <v>0</v>
      </c>
      <c r="E21" s="17">
        <f t="shared" si="2"/>
        <v>6.0319938876179147E-2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0.14004354282290993</v>
      </c>
      <c r="J21" s="17">
        <f t="shared" si="7"/>
        <v>0</v>
      </c>
      <c r="K21" s="17">
        <f t="shared" si="8"/>
        <v>0.13979413716752476</v>
      </c>
      <c r="L21" s="17">
        <f t="shared" si="9"/>
        <v>2.4550928724310732</v>
      </c>
      <c r="M21" s="17">
        <f t="shared" si="10"/>
        <v>0</v>
      </c>
      <c r="N21" s="17">
        <f t="shared" si="11"/>
        <v>2.4317110355507774</v>
      </c>
      <c r="O21" s="23">
        <f t="shared" si="12"/>
        <v>7.1441727879478042E-2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1.1157363629024691E-7</v>
      </c>
      <c r="D24" s="17">
        <f t="shared" si="1"/>
        <v>0</v>
      </c>
      <c r="E24" s="17">
        <f t="shared" si="2"/>
        <v>1.1156521464533292E-7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9.7329147972855564E-8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9.3549821057903146E-2</v>
      </c>
      <c r="D25" s="17">
        <f t="shared" ref="D25:O25" si="13">SUM(D15:D24)</f>
        <v>0.31822230370061272</v>
      </c>
      <c r="E25" s="17">
        <f t="shared" si="13"/>
        <v>9.3566779471500439E-2</v>
      </c>
      <c r="F25" s="17">
        <f t="shared" si="13"/>
        <v>3.0542494171655554E-2</v>
      </c>
      <c r="G25" s="17">
        <f t="shared" si="13"/>
        <v>0</v>
      </c>
      <c r="H25" s="17">
        <f t="shared" si="13"/>
        <v>2.694925956322549E-2</v>
      </c>
      <c r="I25" s="17">
        <f t="shared" si="13"/>
        <v>0.18020340365747856</v>
      </c>
      <c r="J25" s="17">
        <f t="shared" si="13"/>
        <v>4.7830552239683222</v>
      </c>
      <c r="K25" s="17">
        <f t="shared" si="13"/>
        <v>0.18840069181332791</v>
      </c>
      <c r="L25" s="17">
        <f t="shared" si="13"/>
        <v>5.5556323073289482</v>
      </c>
      <c r="M25" s="17">
        <f t="shared" si="13"/>
        <v>272.11768006970721</v>
      </c>
      <c r="N25" s="17">
        <f t="shared" si="13"/>
        <v>8.0943184764944558</v>
      </c>
      <c r="O25" s="17">
        <f t="shared" si="13"/>
        <v>0.10907300280346864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2.949410059882469E-2</v>
      </c>
      <c r="D28" s="17">
        <f>(SUMIFS(MESKENOG2,KAYNAK,A28,SEBEP,B28,SÜRE,"Uzun",BİLDİRİM,"Bildirimli",İL,$B$10,İLÇE,$B$11)/VLOOKUP($B$11,ABONE2,4,FALSE))</f>
        <v>7.9900256353824695E-2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2.9497905285660781E-2</v>
      </c>
      <c r="F28" s="17">
        <f>(SUMIFS(TARIMSALAG2,KAYNAK,A28,SEBEP,B28,SÜRE,"Uzun",BİLDİRİM,"Bildirimli",İL,$B$10,İLÇE,$B$11)/VLOOKUP($B$11,ABONE2,6,FALSE))</f>
        <v>9.4572239583916671E-3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8.3446093750514719E-3</v>
      </c>
      <c r="I28" s="17">
        <f>(SUMIFS(TICARETHANEAG2,KAYNAK,A28,SEBEP,B28,SÜRE,"Uzun",BİLDİRİM,"Bildirimli",İL,$B$10,İLÇE,$B$11)/VLOOKUP($B$11,ABONE2,9,FALSE))</f>
        <v>4.5585921072346887E-2</v>
      </c>
      <c r="J28" s="17">
        <f>(SUMIFS(TICARETHANEOG2,KAYNAK,A28,SEBEP,B28,SÜRE,"Uzun",BİLDİRİM,"Bildirimli",İL,$B$10,İLÇE,$B$11)/VLOOKUP($B$11,ABONE2,10,FALSE))</f>
        <v>4.5623910830153616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5.3629967437883452E-2</v>
      </c>
      <c r="L28" s="17">
        <f>(SUMIFS(SANAYIAG2,KAYNAK,A28,SEBEP,B28,SÜRE,"Uzun",BİLDİRİM,"Bildirimli",İL,$B$10,İLÇE,$B$11)/VLOOKUP($B$11,ABONE2,12,FALSE))</f>
        <v>1.7376072237234803</v>
      </c>
      <c r="M28" s="17">
        <f>(SUMIFS(SANAYIOG2,KAYNAK,A28,SEBEP,B28,SÜRE,"Uzun",BİLDİRİM,"Bildirimli",İL,$B$10,İLÇE,$B$11)/VLOOKUP($B$11,ABONE2,13,FALSE))</f>
        <v>249.13523241575817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4.093775082695239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3.4319948141223452E-2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7.3289316584172629E-3</v>
      </c>
      <c r="D29" s="17">
        <f>(SUMIFS(MESKENOG2,KAYNAK,A29,SEBEP,B29,SÜRE,"Uzun",BİLDİRİM,"Bildirimli",İL,$B$10,İLÇE,$B$11)/VLOOKUP($B$11,ABONE2,4,FALSE))</f>
        <v>4.0899764322416668E-2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7.3314656049799426E-3</v>
      </c>
      <c r="F29" s="17">
        <f>(SUMIFS(TARIMSALAG2,KAYNAK,A29,SEBEP,B29,SÜRE,"Uzun",BİLDİRİM,"Bildirimli",İL,$B$10,İLÇE,$B$11)/VLOOKUP($B$11,ABONE2,6,FALSE))</f>
        <v>4.1074385333333329E-3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3.6242104705882347E-3</v>
      </c>
      <c r="I29" s="17">
        <f>(SUMIFS(TICARETHANEAG2,KAYNAK,A29,SEBEP,B29,SÜRE,"Uzun",BİLDİRİM,"Bildirimli",İL,$B$10,İLÇE,$B$11)/VLOOKUP($B$11,ABONE2,9,FALSE))</f>
        <v>9.700823614394543E-3</v>
      </c>
      <c r="J29" s="17">
        <f>(SUMIFS(TICARETHANEOG2,KAYNAK,A29,SEBEP,B29,SÜRE,"Uzun",BİLDİRİM,"Bildirimli",İL,$B$10,İLÇE,$B$11)/VLOOKUP($B$11,ABONE2,10,FALSE))</f>
        <v>4.2017209838860613E-2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9.7583763535178687E-3</v>
      </c>
      <c r="L29" s="17">
        <f>(SUMIFS(SANAYIAG2,KAYNAK,A29,SEBEP,B29,SÜRE,"Uzun",BİLDİRİM,"Bildirimli",İL,$B$10,İLÇE,$B$11)/VLOOKUP($B$11,ABONE2,12,FALSE))</f>
        <v>6.1607619263124996E-2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6.1020880032047614E-2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7.6628700408374372E-3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1.9931564315249905E-2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1.9930059868833845E-2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7.7196341447001424E-2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7.7058861319436581E-2</v>
      </c>
      <c r="L31" s="17">
        <f>(SUMIFS(SANAYIAG2,KAYNAK,A31,SEBEP,B31,SÜRE,"Uzun",BİLDİRİM,"Bildirimli",İL,$B$10,İLÇE,$B$11)/VLOOKUP($B$11,ABONE2,12,FALSE))</f>
        <v>5.6425982878917775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5.5888592565785222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2.959631853142217E-2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5.6754596572491864E-2</v>
      </c>
      <c r="D33" s="17">
        <f t="shared" ref="D33:O33" si="14">SUM(D28:D32)</f>
        <v>0.12080002067624136</v>
      </c>
      <c r="E33" s="17">
        <f t="shared" si="14"/>
        <v>5.6759430759474566E-2</v>
      </c>
      <c r="F33" s="17">
        <f t="shared" si="14"/>
        <v>1.3564662491724999E-2</v>
      </c>
      <c r="G33" s="17">
        <f t="shared" si="14"/>
        <v>0</v>
      </c>
      <c r="H33" s="17">
        <f t="shared" si="14"/>
        <v>1.1968819845639706E-2</v>
      </c>
      <c r="I33" s="17">
        <f t="shared" si="14"/>
        <v>0.13248308613374285</v>
      </c>
      <c r="J33" s="17">
        <f t="shared" si="14"/>
        <v>4.604408292854222</v>
      </c>
      <c r="K33" s="17">
        <f t="shared" si="14"/>
        <v>0.14044720511083791</v>
      </c>
      <c r="L33" s="17">
        <f t="shared" si="14"/>
        <v>7.4418131308783826</v>
      </c>
      <c r="M33" s="17">
        <f t="shared" si="14"/>
        <v>249.13523241575817</v>
      </c>
      <c r="N33" s="17">
        <f t="shared" si="14"/>
        <v>9.7436552193058077</v>
      </c>
      <c r="O33" s="17">
        <f t="shared" si="14"/>
        <v>7.1579136713483066E-2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0.1102164994474877</v>
      </c>
      <c r="D17" s="17">
        <f t="shared" si="1"/>
        <v>0.57543723452525308</v>
      </c>
      <c r="E17" s="17">
        <f t="shared" si="2"/>
        <v>0.11227860295746359</v>
      </c>
      <c r="F17" s="17">
        <f t="shared" si="3"/>
        <v>0.41862547013022949</v>
      </c>
      <c r="G17" s="17">
        <f t="shared" si="4"/>
        <v>4.8139713708239462</v>
      </c>
      <c r="H17" s="17">
        <f t="shared" si="5"/>
        <v>1.3924889679250465</v>
      </c>
      <c r="I17" s="17">
        <f t="shared" si="6"/>
        <v>0.27761101319497783</v>
      </c>
      <c r="J17" s="17">
        <f t="shared" si="7"/>
        <v>11.290275929252836</v>
      </c>
      <c r="K17" s="17">
        <f t="shared" si="8"/>
        <v>0.81548537869984827</v>
      </c>
      <c r="L17" s="17">
        <f t="shared" si="9"/>
        <v>13.236212529938452</v>
      </c>
      <c r="M17" s="17">
        <f t="shared" si="10"/>
        <v>8.5726186115173668</v>
      </c>
      <c r="N17" s="17">
        <f t="shared" si="11"/>
        <v>10.290784791988292</v>
      </c>
      <c r="O17" s="23">
        <f t="shared" si="12"/>
        <v>0.31362344625476213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2.6026747542904793E-2</v>
      </c>
      <c r="D21" s="17">
        <f t="shared" si="1"/>
        <v>0</v>
      </c>
      <c r="E21" s="17">
        <f t="shared" si="2"/>
        <v>2.5911383279417034E-2</v>
      </c>
      <c r="F21" s="17">
        <f t="shared" si="3"/>
        <v>7.7276251455096374E-3</v>
      </c>
      <c r="G21" s="17">
        <f t="shared" si="4"/>
        <v>0</v>
      </c>
      <c r="H21" s="17">
        <f t="shared" si="5"/>
        <v>6.0154386136907368E-3</v>
      </c>
      <c r="I21" s="17">
        <f t="shared" si="6"/>
        <v>3.5053332373851442E-2</v>
      </c>
      <c r="J21" s="17">
        <f t="shared" si="7"/>
        <v>0</v>
      </c>
      <c r="K21" s="17">
        <f t="shared" si="8"/>
        <v>3.3341277294256247E-2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2.6271386246203576E-2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1.5590674109123926E-2</v>
      </c>
      <c r="K24" s="17">
        <f t="shared" si="8"/>
        <v>7.614709071925588E-4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1.403565418918702E-4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0.13624324699039247</v>
      </c>
      <c r="D25" s="17">
        <f t="shared" ref="D25:O25" si="13">SUM(D15:D24)</f>
        <v>0.57543723452525308</v>
      </c>
      <c r="E25" s="17">
        <f t="shared" si="13"/>
        <v>0.13818998623688061</v>
      </c>
      <c r="F25" s="17">
        <f t="shared" si="13"/>
        <v>0.42635309527573911</v>
      </c>
      <c r="G25" s="17">
        <f t="shared" si="13"/>
        <v>4.8139713708239462</v>
      </c>
      <c r="H25" s="17">
        <f t="shared" si="13"/>
        <v>1.3985044065387373</v>
      </c>
      <c r="I25" s="17">
        <f t="shared" si="13"/>
        <v>0.31266434556882927</v>
      </c>
      <c r="J25" s="17">
        <f t="shared" si="13"/>
        <v>11.305866603361959</v>
      </c>
      <c r="K25" s="17">
        <f t="shared" si="13"/>
        <v>0.84958812690129715</v>
      </c>
      <c r="L25" s="17">
        <f t="shared" si="13"/>
        <v>13.236212529938452</v>
      </c>
      <c r="M25" s="17">
        <f t="shared" si="13"/>
        <v>8.5726186115173668</v>
      </c>
      <c r="N25" s="17">
        <f t="shared" si="13"/>
        <v>10.290784791988292</v>
      </c>
      <c r="O25" s="17">
        <f t="shared" si="13"/>
        <v>0.34003518904285757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0.71173210393171038</v>
      </c>
      <c r="D29" s="17">
        <f>(SUMIFS(MESKENOG2,KAYNAK,A29,SEBEP,B29,SÜRE,"Uzun",BİLDİRİM,"Bildirimli",İL,$B$10,İLÇE,$B$11)/VLOOKUP($B$11,ABONE2,4,FALSE))</f>
        <v>1.4391096764756208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0.71495622472497167</v>
      </c>
      <c r="F29" s="17">
        <f>(SUMIFS(TARIMSALAG2,KAYNAK,A29,SEBEP,B29,SÜRE,"Uzun",BİLDİRİM,"Bildirimli",İL,$B$10,İLÇE,$B$11)/VLOOKUP($B$11,ABONE2,6,FALSE))</f>
        <v>1.0015751123230998</v>
      </c>
      <c r="G29" s="17">
        <f>(SUMIFS(TARIMSALOG2,KAYNAK,A29,SEBEP,B29,SÜRE,"Uzun",BİLDİRİM,"Bildirimli",İL,$B$10,İLÇE,$B$11)/VLOOKUP($B$11,ABONE2,7,FALSE))</f>
        <v>6.1344732414518957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2.138855826696203</v>
      </c>
      <c r="I29" s="17">
        <f>(SUMIFS(TICARETHANEAG2,KAYNAK,A29,SEBEP,B29,SÜRE,"Uzun",BİLDİRİM,"Bildirimli",İL,$B$10,İLÇE,$B$11)/VLOOKUP($B$11,ABONE2,9,FALSE))</f>
        <v>0.76590991861015978</v>
      </c>
      <c r="J29" s="17">
        <f>(SUMIFS(TICARETHANEOG2,KAYNAK,A29,SEBEP,B29,SÜRE,"Uzun",BİLDİRİM,"Bildirimli",İL,$B$10,İLÇE,$B$11)/VLOOKUP($B$11,ABONE2,10,FALSE))</f>
        <v>8.8277883003950066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1.1596636333043311</v>
      </c>
      <c r="L29" s="17">
        <f>(SUMIFS(SANAYIAG2,KAYNAK,A29,SEBEP,B29,SÜRE,"Uzun",BİLDİRİM,"Bildirimli",İL,$B$10,İLÇE,$B$11)/VLOOKUP($B$11,ABONE2,12,FALSE))</f>
        <v>54.785695767318039</v>
      </c>
      <c r="M29" s="17">
        <f>(SUMIFS(SANAYIOG2,KAYNAK,A29,SEBEP,B29,SÜRE,"Uzun",BİLDİRİM,"Bildirimli",İL,$B$10,İLÇE,$B$11)/VLOOKUP($B$11,ABONE2,13,FALSE))</f>
        <v>62.71111899459283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59.791226226649492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0.91469745117764556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0.11417021751969555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0.11366415493793484</v>
      </c>
      <c r="F31" s="17">
        <f>(SUMIFS(TARIMSALAG2,KAYNAK,A31,SEBEP,B31,SÜRE,"Uzun",BİLDİRİM,"Bildirimli",İL,$B$10,İLÇE,$B$11)/VLOOKUP($B$11,ABONE2,6,FALSE))</f>
        <v>8.636991377564974E-4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6.7233193200253046E-4</v>
      </c>
      <c r="I31" s="17">
        <f>(SUMIFS(TICARETHANEAG2,KAYNAK,A31,SEBEP,B31,SÜRE,"Uzun",BİLDİRİM,"Bildirimli",İL,$B$10,İLÇE,$B$11)/VLOOKUP($B$11,ABONE2,9,FALSE))</f>
        <v>2.6082103367932073E-2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2.4808215993078506E-2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9.1579540747870364E-2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0.82590232145140596</v>
      </c>
      <c r="D33" s="17">
        <f t="shared" ref="D33:O33" si="14">SUM(D28:D32)</f>
        <v>1.4391096764756208</v>
      </c>
      <c r="E33" s="17">
        <f t="shared" si="14"/>
        <v>0.82862037966290647</v>
      </c>
      <c r="F33" s="17">
        <f t="shared" si="14"/>
        <v>1.0024388114608562</v>
      </c>
      <c r="G33" s="17">
        <f t="shared" si="14"/>
        <v>6.1344732414518957</v>
      </c>
      <c r="H33" s="17">
        <f t="shared" si="14"/>
        <v>2.1395281586282056</v>
      </c>
      <c r="I33" s="17">
        <f t="shared" si="14"/>
        <v>0.79199202197809182</v>
      </c>
      <c r="J33" s="17">
        <f t="shared" si="14"/>
        <v>8.8277883003950066</v>
      </c>
      <c r="K33" s="17">
        <f t="shared" si="14"/>
        <v>1.1844718492974096</v>
      </c>
      <c r="L33" s="17">
        <f t="shared" si="14"/>
        <v>54.785695767318039</v>
      </c>
      <c r="M33" s="17">
        <f t="shared" si="14"/>
        <v>62.71111899459283</v>
      </c>
      <c r="N33" s="17">
        <f t="shared" si="14"/>
        <v>59.791226226649492</v>
      </c>
      <c r="O33" s="17">
        <f t="shared" si="14"/>
        <v>1.0062769919255159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5.3816031859025462E-2</v>
      </c>
      <c r="D17" s="17">
        <f t="shared" si="1"/>
        <v>1.4342809577214647E-2</v>
      </c>
      <c r="E17" s="17">
        <f t="shared" si="2"/>
        <v>5.3725562967453441E-2</v>
      </c>
      <c r="F17" s="17">
        <f t="shared" si="3"/>
        <v>0.11157879471386552</v>
      </c>
      <c r="G17" s="17">
        <f t="shared" si="4"/>
        <v>0.37582906667849492</v>
      </c>
      <c r="H17" s="17">
        <f t="shared" si="5"/>
        <v>0.11746809341075164</v>
      </c>
      <c r="I17" s="17">
        <f t="shared" si="6"/>
        <v>0.12594603868085144</v>
      </c>
      <c r="J17" s="17">
        <f t="shared" si="7"/>
        <v>1.2996040153716384</v>
      </c>
      <c r="K17" s="17">
        <f t="shared" si="8"/>
        <v>0.16466077738354193</v>
      </c>
      <c r="L17" s="17">
        <f t="shared" si="9"/>
        <v>0.18740355806268946</v>
      </c>
      <c r="M17" s="17">
        <f t="shared" si="10"/>
        <v>5.0630225763024264</v>
      </c>
      <c r="N17" s="17">
        <f t="shared" si="11"/>
        <v>2.0157606899025908</v>
      </c>
      <c r="O17" s="23">
        <f t="shared" si="12"/>
        <v>7.2374449952192763E-2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3.2395231304734998E-2</v>
      </c>
      <c r="D21" s="17">
        <f t="shared" si="1"/>
        <v>0</v>
      </c>
      <c r="E21" s="17">
        <f t="shared" si="2"/>
        <v>3.232098449895271E-2</v>
      </c>
      <c r="F21" s="17">
        <f t="shared" si="3"/>
        <v>9.5539241903951182E-3</v>
      </c>
      <c r="G21" s="17">
        <f t="shared" si="4"/>
        <v>0</v>
      </c>
      <c r="H21" s="17">
        <f t="shared" si="5"/>
        <v>9.3409975853766224E-3</v>
      </c>
      <c r="I21" s="17">
        <f t="shared" si="6"/>
        <v>6.8250740951891181E-2</v>
      </c>
      <c r="J21" s="17">
        <f t="shared" si="7"/>
        <v>0</v>
      </c>
      <c r="K21" s="17">
        <f t="shared" si="8"/>
        <v>6.5999395453718301E-2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3.5790249405004949E-2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1.0163027183427295E-5</v>
      </c>
      <c r="D24" s="17">
        <f t="shared" si="1"/>
        <v>0</v>
      </c>
      <c r="E24" s="17">
        <f t="shared" si="2"/>
        <v>1.0139734486476009E-5</v>
      </c>
      <c r="F24" s="17">
        <f t="shared" si="3"/>
        <v>2.373477299821606E-6</v>
      </c>
      <c r="G24" s="17">
        <f t="shared" si="4"/>
        <v>0</v>
      </c>
      <c r="H24" s="17">
        <f t="shared" si="5"/>
        <v>2.320580034418605E-6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8.434054281790169E-6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8.6221426190943889E-2</v>
      </c>
      <c r="D25" s="17">
        <f t="shared" ref="D25:O25" si="13">SUM(D15:D24)</f>
        <v>1.4342809577214647E-2</v>
      </c>
      <c r="E25" s="17">
        <f t="shared" si="13"/>
        <v>8.6056687200892629E-2</v>
      </c>
      <c r="F25" s="17">
        <f t="shared" si="13"/>
        <v>0.12113509238156046</v>
      </c>
      <c r="G25" s="17">
        <f t="shared" si="13"/>
        <v>0.37582906667849492</v>
      </c>
      <c r="H25" s="17">
        <f t="shared" si="13"/>
        <v>0.12681141157616266</v>
      </c>
      <c r="I25" s="17">
        <f t="shared" si="13"/>
        <v>0.19419677963274262</v>
      </c>
      <c r="J25" s="17">
        <f t="shared" si="13"/>
        <v>1.2996040153716384</v>
      </c>
      <c r="K25" s="17">
        <f t="shared" si="13"/>
        <v>0.23066017283726023</v>
      </c>
      <c r="L25" s="17">
        <f t="shared" si="13"/>
        <v>0.18740355806268946</v>
      </c>
      <c r="M25" s="17">
        <f t="shared" si="13"/>
        <v>5.0630225763024264</v>
      </c>
      <c r="N25" s="17">
        <f t="shared" si="13"/>
        <v>2.0157606899025908</v>
      </c>
      <c r="O25" s="17">
        <f t="shared" si="13"/>
        <v>0.10817313341147951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0.15652304667149125</v>
      </c>
      <c r="D29" s="17">
        <f>(SUMIFS(MESKENOG2,KAYNAK,A29,SEBEP,B29,SÜRE,"Uzun",BİLDİRİM,"Bildirimli",İL,$B$10,İLÇE,$B$11)/VLOOKUP($B$11,ABONE2,4,FALSE))</f>
        <v>9.4057905391469578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0.17772149284655742</v>
      </c>
      <c r="F29" s="17">
        <f>(SUMIFS(TARIMSALAG2,KAYNAK,A29,SEBEP,B29,SÜRE,"Uzun",BİLDİRİM,"Bildirimli",İL,$B$10,İLÇE,$B$11)/VLOOKUP($B$11,ABONE2,6,FALSE))</f>
        <v>0.33834387643265285</v>
      </c>
      <c r="G29" s="17">
        <f>(SUMIFS(TARIMSALOG2,KAYNAK,A29,SEBEP,B29,SÜRE,"Uzun",BİLDİRİM,"Bildirimli",İL,$B$10,İLÇE,$B$11)/VLOOKUP($B$11,ABONE2,7,FALSE))</f>
        <v>3.0791518587009334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0.39942777526227541</v>
      </c>
      <c r="I29" s="17">
        <f>(SUMIFS(TICARETHANEAG2,KAYNAK,A29,SEBEP,B29,SÜRE,"Uzun",BİLDİRİM,"Bildirimli",İL,$B$10,İLÇE,$B$11)/VLOOKUP($B$11,ABONE2,9,FALSE))</f>
        <v>0.37935544793680026</v>
      </c>
      <c r="J29" s="17">
        <f>(SUMIFS(TICARETHANEOG2,KAYNAK,A29,SEBEP,B29,SÜRE,"Uzun",BİLDİRİM,"Bildirimli",İL,$B$10,İLÇE,$B$11)/VLOOKUP($B$11,ABONE2,10,FALSE))</f>
        <v>7.6715100784589101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0.6198972980388906</v>
      </c>
      <c r="L29" s="17">
        <f>(SUMIFS(SANAYIAG2,KAYNAK,A29,SEBEP,B29,SÜRE,"Uzun",BİLDİRİM,"Bildirimli",İL,$B$10,İLÇE,$B$11)/VLOOKUP($B$11,ABONE2,12,FALSE))</f>
        <v>0.14871755128817468</v>
      </c>
      <c r="M29" s="17">
        <f>(SUMIFS(SANAYIOG2,KAYNAK,A29,SEBEP,B29,SÜRE,"Uzun",BİLDİRİM,"Bildirimli",İL,$B$10,İLÇE,$B$11)/VLOOKUP($B$11,ABONE2,13,FALSE))</f>
        <v>1.702284822240925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0.73130527789545596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0.24689215092127201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2.3082112351029777E-2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2.3029210332931781E-2</v>
      </c>
      <c r="F31" s="17">
        <f>(SUMIFS(TARIMSALAG2,KAYNAK,A31,SEBEP,B31,SÜRE,"Uzun",BİLDİRİM,"Bildirimli",İL,$B$10,İLÇE,$B$11)/VLOOKUP($B$11,ABONE2,6,FALSE))</f>
        <v>1.4154755760450595E-2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1.3839291242533575E-2</v>
      </c>
      <c r="I31" s="17">
        <f>(SUMIFS(TICARETHANEAG2,KAYNAK,A31,SEBEP,B31,SÜRE,"Uzun",BİLDİRİM,"Bildirimli",İL,$B$10,İLÇE,$B$11)/VLOOKUP($B$11,ABONE2,9,FALSE))</f>
        <v>8.1674498408759053E-2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7.898035162377838E-2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3.0088941619943375E-2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0.17960515902252103</v>
      </c>
      <c r="D33" s="17">
        <f t="shared" ref="D33:O33" si="14">SUM(D28:D32)</f>
        <v>9.4057905391469578</v>
      </c>
      <c r="E33" s="17">
        <f t="shared" si="14"/>
        <v>0.2007507031794892</v>
      </c>
      <c r="F33" s="17">
        <f t="shared" si="14"/>
        <v>0.35249863219310346</v>
      </c>
      <c r="G33" s="17">
        <f t="shared" si="14"/>
        <v>3.0791518587009334</v>
      </c>
      <c r="H33" s="17">
        <f t="shared" si="14"/>
        <v>0.41326706650480899</v>
      </c>
      <c r="I33" s="17">
        <f t="shared" si="14"/>
        <v>0.46102994634555933</v>
      </c>
      <c r="J33" s="17">
        <f t="shared" si="14"/>
        <v>7.6715100784589101</v>
      </c>
      <c r="K33" s="17">
        <f t="shared" si="14"/>
        <v>0.69887764966266896</v>
      </c>
      <c r="L33" s="17">
        <f t="shared" si="14"/>
        <v>0.14871755128817468</v>
      </c>
      <c r="M33" s="17">
        <f t="shared" si="14"/>
        <v>1.702284822240925</v>
      </c>
      <c r="N33" s="17">
        <f t="shared" si="14"/>
        <v>0.73130527789545596</v>
      </c>
      <c r="O33" s="17">
        <f t="shared" si="14"/>
        <v>0.27698109254121539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0.10755903116348098</v>
      </c>
      <c r="D17" s="17">
        <f t="shared" si="1"/>
        <v>0.1563788086797136</v>
      </c>
      <c r="E17" s="17">
        <f t="shared" si="2"/>
        <v>0.10758430206805938</v>
      </c>
      <c r="F17" s="17">
        <f t="shared" si="3"/>
        <v>0.33001384377614906</v>
      </c>
      <c r="G17" s="17">
        <f t="shared" si="4"/>
        <v>1.2424168616999642</v>
      </c>
      <c r="H17" s="17">
        <f t="shared" si="5"/>
        <v>0.43541046306252856</v>
      </c>
      <c r="I17" s="17">
        <f t="shared" si="6"/>
        <v>0.45776668165492662</v>
      </c>
      <c r="J17" s="17">
        <f t="shared" si="7"/>
        <v>3.5468366334382795</v>
      </c>
      <c r="K17" s="17">
        <f t="shared" si="8"/>
        <v>0.53217024938952995</v>
      </c>
      <c r="L17" s="17">
        <f t="shared" si="9"/>
        <v>13.857938864027322</v>
      </c>
      <c r="M17" s="17">
        <f t="shared" si="10"/>
        <v>101.80630215342629</v>
      </c>
      <c r="N17" s="17">
        <f t="shared" si="11"/>
        <v>62.293269371232547</v>
      </c>
      <c r="O17" s="23">
        <f t="shared" si="12"/>
        <v>0.25916380353028545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4.1242612487882553E-3</v>
      </c>
      <c r="D18" s="17">
        <f t="shared" si="1"/>
        <v>0</v>
      </c>
      <c r="E18" s="17">
        <f t="shared" si="2"/>
        <v>4.1221263801391747E-3</v>
      </c>
      <c r="F18" s="17">
        <f t="shared" si="3"/>
        <v>1.7569797458416164E-2</v>
      </c>
      <c r="G18" s="17">
        <f t="shared" si="4"/>
        <v>3.4228251905874002E-2</v>
      </c>
      <c r="H18" s="17">
        <f t="shared" si="5"/>
        <v>1.9494105847151472E-2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4.8066179363693128E-3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1.1089380560131043E-2</v>
      </c>
      <c r="D21" s="17">
        <f t="shared" si="1"/>
        <v>0</v>
      </c>
      <c r="E21" s="17">
        <f t="shared" si="2"/>
        <v>1.1083640290670058E-2</v>
      </c>
      <c r="F21" s="17">
        <f t="shared" si="3"/>
        <v>0.10435100664177406</v>
      </c>
      <c r="G21" s="17">
        <f t="shared" si="4"/>
        <v>0</v>
      </c>
      <c r="H21" s="17">
        <f t="shared" si="5"/>
        <v>9.2296856114959538E-2</v>
      </c>
      <c r="I21" s="17">
        <f t="shared" si="6"/>
        <v>5.1549300017720165E-2</v>
      </c>
      <c r="J21" s="17">
        <f t="shared" si="7"/>
        <v>0</v>
      </c>
      <c r="K21" s="17">
        <f t="shared" si="8"/>
        <v>5.0307679758092964E-2</v>
      </c>
      <c r="L21" s="17">
        <f t="shared" si="9"/>
        <v>0.26533840086066168</v>
      </c>
      <c r="M21" s="17">
        <f t="shared" si="10"/>
        <v>0</v>
      </c>
      <c r="N21" s="17">
        <f t="shared" si="11"/>
        <v>0.11921000618377553</v>
      </c>
      <c r="O21" s="23">
        <f t="shared" si="12"/>
        <v>2.5576533680340945E-2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8.4905191467777764E-5</v>
      </c>
      <c r="D24" s="17">
        <f t="shared" si="1"/>
        <v>0</v>
      </c>
      <c r="E24" s="17">
        <f t="shared" si="2"/>
        <v>8.4861241431522899E-5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1.542665832057003E-4</v>
      </c>
      <c r="J24" s="17">
        <f t="shared" si="7"/>
        <v>0</v>
      </c>
      <c r="K24" s="17">
        <f t="shared" si="8"/>
        <v>1.5055090685265924E-4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8.8589101898996648E-5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0.12285757816386807</v>
      </c>
      <c r="D25" s="17">
        <f t="shared" ref="D25:O25" si="13">SUM(D15:D24)</f>
        <v>0.1563788086797136</v>
      </c>
      <c r="E25" s="17">
        <f t="shared" si="13"/>
        <v>0.12287492998030014</v>
      </c>
      <c r="F25" s="17">
        <f t="shared" si="13"/>
        <v>0.45193464787633925</v>
      </c>
      <c r="G25" s="17">
        <f t="shared" si="13"/>
        <v>1.2766451136058383</v>
      </c>
      <c r="H25" s="17">
        <f t="shared" si="13"/>
        <v>0.54720142502463953</v>
      </c>
      <c r="I25" s="17">
        <f t="shared" si="13"/>
        <v>0.50947024825585252</v>
      </c>
      <c r="J25" s="17">
        <f t="shared" si="13"/>
        <v>3.5468366334382795</v>
      </c>
      <c r="K25" s="17">
        <f t="shared" si="13"/>
        <v>0.58262848005447554</v>
      </c>
      <c r="L25" s="17">
        <f t="shared" si="13"/>
        <v>14.123277264887983</v>
      </c>
      <c r="M25" s="17">
        <f t="shared" si="13"/>
        <v>101.80630215342629</v>
      </c>
      <c r="N25" s="17">
        <f t="shared" si="13"/>
        <v>62.412479377416325</v>
      </c>
      <c r="O25" s="17">
        <f t="shared" si="13"/>
        <v>0.28963554424889476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0.12660350001068149</v>
      </c>
      <c r="D29" s="17">
        <f>(SUMIFS(MESKENOG2,KAYNAK,A29,SEBEP,B29,SÜRE,"Uzun",BİLDİRİM,"Bildirimli",İL,$B$10,İLÇE,$B$11)/VLOOKUP($B$11,ABONE2,4,FALSE))</f>
        <v>1.4128049487517609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0.12726928498008086</v>
      </c>
      <c r="F29" s="17">
        <f>(SUMIFS(TARIMSALAG2,KAYNAK,A29,SEBEP,B29,SÜRE,"Uzun",BİLDİRİM,"Bildirimli",İL,$B$10,İLÇE,$B$11)/VLOOKUP($B$11,ABONE2,6,FALSE))</f>
        <v>1.3827687997862506</v>
      </c>
      <c r="G29" s="17">
        <f>(SUMIFS(TARIMSALOG2,KAYNAK,A29,SEBEP,B29,SÜRE,"Uzun",BİLDİRİM,"Bildirimli",İL,$B$10,İLÇE,$B$11)/VLOOKUP($B$11,ABONE2,7,FALSE))</f>
        <v>6.4312735972713435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1.9659489599273106</v>
      </c>
      <c r="I29" s="17">
        <f>(SUMIFS(TICARETHANEAG2,KAYNAK,A29,SEBEP,B29,SÜRE,"Uzun",BİLDİRİM,"Bildirimli",İL,$B$10,İLÇE,$B$11)/VLOOKUP($B$11,ABONE2,9,FALSE))</f>
        <v>0.69847897412545323</v>
      </c>
      <c r="J29" s="17">
        <f>(SUMIFS(TICARETHANEOG2,KAYNAK,A29,SEBEP,B29,SÜRE,"Uzun",BİLDİRİM,"Bildirimli",İL,$B$10,İLÇE,$B$11)/VLOOKUP($B$11,ABONE2,10,FALSE))</f>
        <v>6.6352873513804651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0.84147338057113574</v>
      </c>
      <c r="L29" s="17">
        <f>(SUMIFS(SANAYIAG2,KAYNAK,A29,SEBEP,B29,SÜRE,"Uzun",BİLDİRİM,"Bildirimli",İL,$B$10,İLÇE,$B$11)/VLOOKUP($B$11,ABONE2,12,FALSE))</f>
        <v>6.7385332272385519</v>
      </c>
      <c r="M29" s="17">
        <f>(SUMIFS(SANAYIOG2,KAYNAK,A29,SEBEP,B29,SÜRE,"Uzun",BİLDİRİM,"Bildirimli",İL,$B$10,İLÇE,$B$11)/VLOOKUP($B$11,ABONE2,13,FALSE))</f>
        <v>94.281488521157684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54.950595563020102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0.4637121729570306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1.9556111532161139E-2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1.9545988572705016E-2</v>
      </c>
      <c r="F31" s="17">
        <f>(SUMIFS(TARIMSALAG2,KAYNAK,A31,SEBEP,B31,SÜRE,"Uzun",BİLDİRİM,"Bildirimli",İL,$B$10,İLÇE,$B$11)/VLOOKUP($B$11,ABONE2,6,FALSE))</f>
        <v>3.8221630278135889E-2</v>
      </c>
      <c r="G31" s="17">
        <f>(SUMIFS(TARIMSALOG2,KAYNAK,A31,SEBEP,B31,SÜRE,"Uzun",BİLDİRİM,"Bildirimli",İL,$B$10,İLÇE,$B$11)/VLOOKUP($B$11,ABONE2,7,FALSE))</f>
        <v>1.2488253114129216E-2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3.5249028365793141E-2</v>
      </c>
      <c r="I31" s="17">
        <f>(SUMIFS(TICARETHANEAG2,KAYNAK,A31,SEBEP,B31,SÜRE,"Uzun",BİLDİRİM,"Bildirimli",İL,$B$10,İLÇE,$B$11)/VLOOKUP($B$11,ABONE2,9,FALSE))</f>
        <v>4.9261495237881404E-2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4.8074979213689861E-2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2.6019304434487859E-2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0.14615961154284263</v>
      </c>
      <c r="D33" s="17">
        <f t="shared" ref="D33:O33" si="14">SUM(D28:D32)</f>
        <v>1.4128049487517609</v>
      </c>
      <c r="E33" s="17">
        <f t="shared" si="14"/>
        <v>0.14681527355278587</v>
      </c>
      <c r="F33" s="17">
        <f t="shared" si="14"/>
        <v>1.4209904300643865</v>
      </c>
      <c r="G33" s="17">
        <f t="shared" si="14"/>
        <v>6.4437618503854726</v>
      </c>
      <c r="H33" s="17">
        <f t="shared" si="14"/>
        <v>2.0011979882931037</v>
      </c>
      <c r="I33" s="17">
        <f t="shared" si="14"/>
        <v>0.7477404693633346</v>
      </c>
      <c r="J33" s="17">
        <f t="shared" si="14"/>
        <v>6.6352873513804651</v>
      </c>
      <c r="K33" s="17">
        <f t="shared" si="14"/>
        <v>0.8895483597848256</v>
      </c>
      <c r="L33" s="17">
        <f t="shared" si="14"/>
        <v>6.7385332272385519</v>
      </c>
      <c r="M33" s="17">
        <f t="shared" si="14"/>
        <v>94.281488521157684</v>
      </c>
      <c r="N33" s="17">
        <f t="shared" si="14"/>
        <v>54.950595563020102</v>
      </c>
      <c r="O33" s="17">
        <f t="shared" si="14"/>
        <v>0.48973147739151845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0.12327011435527728</v>
      </c>
      <c r="D17" s="17">
        <f t="shared" si="1"/>
        <v>0.23782137049365421</v>
      </c>
      <c r="E17" s="17">
        <f t="shared" si="2"/>
        <v>0.12330835405058135</v>
      </c>
      <c r="F17" s="17">
        <f t="shared" si="3"/>
        <v>0.60744862687851309</v>
      </c>
      <c r="G17" s="17">
        <f t="shared" si="4"/>
        <v>1.2453580909746513</v>
      </c>
      <c r="H17" s="17">
        <f t="shared" si="5"/>
        <v>0.71191081106538989</v>
      </c>
      <c r="I17" s="17">
        <f t="shared" si="6"/>
        <v>0.26808389212471517</v>
      </c>
      <c r="J17" s="17">
        <f t="shared" si="7"/>
        <v>6.1447137837619854</v>
      </c>
      <c r="K17" s="17">
        <f t="shared" si="8"/>
        <v>0.45363929176114037</v>
      </c>
      <c r="L17" s="17">
        <f t="shared" si="9"/>
        <v>1.0288383025577312</v>
      </c>
      <c r="M17" s="17">
        <f t="shared" si="10"/>
        <v>29.768380408953025</v>
      </c>
      <c r="N17" s="17">
        <f t="shared" si="11"/>
        <v>24.399454960505555</v>
      </c>
      <c r="O17" s="23">
        <f t="shared" si="12"/>
        <v>0.24270491987221876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4.7537423723338157E-3</v>
      </c>
      <c r="D18" s="17">
        <f t="shared" si="1"/>
        <v>0</v>
      </c>
      <c r="E18" s="17">
        <f t="shared" si="2"/>
        <v>4.7521554699636445E-3</v>
      </c>
      <c r="F18" s="17">
        <f t="shared" si="3"/>
        <v>2.243824047266535E-4</v>
      </c>
      <c r="G18" s="17">
        <f t="shared" si="4"/>
        <v>0</v>
      </c>
      <c r="H18" s="17">
        <f t="shared" si="5"/>
        <v>1.8763819977264532E-4</v>
      </c>
      <c r="I18" s="17">
        <f t="shared" si="6"/>
        <v>2.4787517322197101E-2</v>
      </c>
      <c r="J18" s="17">
        <f t="shared" si="7"/>
        <v>3.6612913511168288</v>
      </c>
      <c r="K18" s="17">
        <f t="shared" si="8"/>
        <v>0.13961062760848378</v>
      </c>
      <c r="L18" s="17">
        <f t="shared" si="9"/>
        <v>0</v>
      </c>
      <c r="M18" s="17">
        <f t="shared" si="10"/>
        <v>51.413675631498158</v>
      </c>
      <c r="N18" s="17">
        <f t="shared" si="11"/>
        <v>41.808923040998501</v>
      </c>
      <c r="O18" s="23">
        <f t="shared" si="12"/>
        <v>8.1072909265489504E-2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3.0103073538518696E-2</v>
      </c>
      <c r="D21" s="17">
        <f t="shared" si="1"/>
        <v>0</v>
      </c>
      <c r="E21" s="17">
        <f t="shared" si="2"/>
        <v>3.0093024479271032E-2</v>
      </c>
      <c r="F21" s="17">
        <f t="shared" si="3"/>
        <v>4.4985999276576691E-2</v>
      </c>
      <c r="G21" s="17">
        <f t="shared" si="4"/>
        <v>0</v>
      </c>
      <c r="H21" s="17">
        <f t="shared" si="5"/>
        <v>3.7619223884838293E-2</v>
      </c>
      <c r="I21" s="17">
        <f t="shared" si="6"/>
        <v>6.1183912704150037E-2</v>
      </c>
      <c r="J21" s="17">
        <f t="shared" si="7"/>
        <v>0</v>
      </c>
      <c r="K21" s="17">
        <f t="shared" si="8"/>
        <v>5.9252022218874691E-2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3.5158189522531282E-2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6.0788531065892779E-4</v>
      </c>
      <c r="D22" s="17">
        <f t="shared" si="1"/>
        <v>0</v>
      </c>
      <c r="E22" s="17">
        <f t="shared" si="2"/>
        <v>6.0768238534983008E-4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4.7397503182966186E-4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0.1587348155767887</v>
      </c>
      <c r="D25" s="17">
        <f t="shared" ref="D25:O25" si="13">SUM(D15:D24)</f>
        <v>0.23782137049365421</v>
      </c>
      <c r="E25" s="17">
        <f t="shared" si="13"/>
        <v>0.15876121638516585</v>
      </c>
      <c r="F25" s="17">
        <f t="shared" si="13"/>
        <v>0.6526590085598164</v>
      </c>
      <c r="G25" s="17">
        <f t="shared" si="13"/>
        <v>1.2453580909746513</v>
      </c>
      <c r="H25" s="17">
        <f t="shared" si="13"/>
        <v>0.74971767315000082</v>
      </c>
      <c r="I25" s="17">
        <f t="shared" si="13"/>
        <v>0.35405532215106228</v>
      </c>
      <c r="J25" s="17">
        <f t="shared" si="13"/>
        <v>9.8060051348788146</v>
      </c>
      <c r="K25" s="17">
        <f t="shared" si="13"/>
        <v>0.65250194158849883</v>
      </c>
      <c r="L25" s="17">
        <f t="shared" si="13"/>
        <v>1.0288383025577312</v>
      </c>
      <c r="M25" s="17">
        <f t="shared" si="13"/>
        <v>81.182056040451187</v>
      </c>
      <c r="N25" s="17">
        <f t="shared" si="13"/>
        <v>66.208378001504059</v>
      </c>
      <c r="O25" s="17">
        <f t="shared" si="13"/>
        <v>0.35940999369206922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1.0038957768879378E-2</v>
      </c>
      <c r="D28" s="17">
        <f>(SUMIFS(MESKENOG2,KAYNAK,A28,SEBEP,B28,SÜRE,"Uzun",BİLDİRİM,"Bildirimli",İL,$B$10,İLÇE,$B$11)/VLOOKUP($B$11,ABONE2,4,FALSE))</f>
        <v>0.1160155593997037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1.0074335058420647E-2</v>
      </c>
      <c r="F28" s="17">
        <f>(SUMIFS(TARIMSALAG2,KAYNAK,A28,SEBEP,B28,SÜRE,"Uzun",BİLDİRİM,"Bildirimli",İL,$B$10,İLÇE,$B$11)/VLOOKUP($B$11,ABONE2,6,FALSE))</f>
        <v>3.3140757557819374E-2</v>
      </c>
      <c r="G28" s="17">
        <f>(SUMIFS(TARIMSALOG2,KAYNAK,A28,SEBEP,B28,SÜRE,"Uzun",BİLDİRİM,"Bildirimli",İL,$B$10,İLÇE,$B$11)/VLOOKUP($B$11,ABONE2,7,FALSE))</f>
        <v>0.1141854425108641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4.6412397631271002E-2</v>
      </c>
      <c r="I28" s="17">
        <f>(SUMIFS(TICARETHANEAG2,KAYNAK,A28,SEBEP,B28,SÜRE,"Uzun",BİLDİRİM,"Bildirimli",İL,$B$10,İLÇE,$B$11)/VLOOKUP($B$11,ABONE2,9,FALSE))</f>
        <v>6.996383452332079E-3</v>
      </c>
      <c r="J28" s="17">
        <f>(SUMIFS(TICARETHANEOG2,KAYNAK,A28,SEBEP,B28,SÜRE,"Uzun",BİLDİRİM,"Bildirimli",İL,$B$10,İLÇE,$B$11)/VLOOKUP($B$11,ABONE2,10,FALSE))</f>
        <v>0.26594785952100625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1.5172812037147721E-2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0.78053543194939412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0.63472112048632057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1.3849478609939361E-2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0.31709137604914056</v>
      </c>
      <c r="D29" s="17">
        <f>(SUMIFS(MESKENOG2,KAYNAK,A29,SEBEP,B29,SÜRE,"Uzun",BİLDİRİM,"Bildirimli",İL,$B$10,İLÇE,$B$11)/VLOOKUP($B$11,ABONE2,4,FALSE))</f>
        <v>1.8107914117082653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0.31759000553750066</v>
      </c>
      <c r="F29" s="17">
        <f>(SUMIFS(TARIMSALAG2,KAYNAK,A29,SEBEP,B29,SÜRE,"Uzun",BİLDİRİM,"Bildirimli",İL,$B$10,İLÇE,$B$11)/VLOOKUP($B$11,ABONE2,6,FALSE))</f>
        <v>1.6230031120003814</v>
      </c>
      <c r="G29" s="17">
        <f>(SUMIFS(TARIMSALOG2,KAYNAK,A29,SEBEP,B29,SÜRE,"Uzun",BİLDİRİM,"Bildirimli",İL,$B$10,İLÇE,$B$11)/VLOOKUP($B$11,ABONE2,7,FALSE))</f>
        <v>5.5230222367672912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2.2616588132776774</v>
      </c>
      <c r="I29" s="17">
        <f>(SUMIFS(TICARETHANEAG2,KAYNAK,A29,SEBEP,B29,SÜRE,"Uzun",BİLDİRİM,"Bildirimli",İL,$B$10,İLÇE,$B$11)/VLOOKUP($B$11,ABONE2,9,FALSE))</f>
        <v>0.96268943910580485</v>
      </c>
      <c r="J29" s="17">
        <f>(SUMIFS(TICARETHANEOG2,KAYNAK,A29,SEBEP,B29,SÜRE,"Uzun",BİLDİRİM,"Bildirimli",İL,$B$10,İLÇE,$B$11)/VLOOKUP($B$11,ABONE2,10,FALSE))</f>
        <v>12.893741954437013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1.3394140684236906</v>
      </c>
      <c r="L29" s="17">
        <f>(SUMIFS(SANAYIAG2,KAYNAK,A29,SEBEP,B29,SÜRE,"Uzun",BİLDİRİM,"Bildirimli",İL,$B$10,İLÇE,$B$11)/VLOOKUP($B$11,ABONE2,12,FALSE))</f>
        <v>86.378143137166688</v>
      </c>
      <c r="M29" s="17">
        <f>(SUMIFS(SANAYIOG2,KAYNAK,A29,SEBEP,B29,SÜRE,"Uzun",BİLDİRİM,"Bildirimli",İL,$B$10,İLÇE,$B$11)/VLOOKUP($B$11,ABONE2,13,FALSE))</f>
        <v>79.851446844844858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81.07071977857531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0.70162755714177649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8.2204636464005817E-2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8.2177194772339271E-2</v>
      </c>
      <c r="F31" s="17">
        <f>(SUMIFS(TARIMSALAG2,KAYNAK,A31,SEBEP,B31,SÜRE,"Uzun",BİLDİRİM,"Bildirimli",İL,$B$10,İLÇE,$B$11)/VLOOKUP($B$11,ABONE2,6,FALSE))</f>
        <v>8.0329609446363807E-6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6.7175068042066229E-6</v>
      </c>
      <c r="I31" s="17">
        <f>(SUMIFS(TICARETHANEAG2,KAYNAK,A31,SEBEP,B31,SÜRE,"Uzun",BİLDİRİM,"Bildirimli",İL,$B$10,İLÇE,$B$11)/VLOOKUP($B$11,ABONE2,9,FALSE))</f>
        <v>4.3519330341869694E-2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4.2145201481893893E-2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7.0834559269207481E-2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0.40933497028202576</v>
      </c>
      <c r="D33" s="17">
        <f t="shared" ref="D33:O33" si="14">SUM(D28:D32)</f>
        <v>1.9268069711079689</v>
      </c>
      <c r="E33" s="17">
        <f t="shared" si="14"/>
        <v>0.40984153536826057</v>
      </c>
      <c r="F33" s="17">
        <f t="shared" si="14"/>
        <v>1.6561519025191453</v>
      </c>
      <c r="G33" s="17">
        <f t="shared" si="14"/>
        <v>5.6372076792781556</v>
      </c>
      <c r="H33" s="17">
        <f t="shared" si="14"/>
        <v>2.3080779284157527</v>
      </c>
      <c r="I33" s="17">
        <f t="shared" si="14"/>
        <v>1.0132051529000066</v>
      </c>
      <c r="J33" s="17">
        <f t="shared" si="14"/>
        <v>13.159689813958019</v>
      </c>
      <c r="K33" s="17">
        <f t="shared" si="14"/>
        <v>1.3967320819427322</v>
      </c>
      <c r="L33" s="17">
        <f t="shared" si="14"/>
        <v>86.378143137166688</v>
      </c>
      <c r="M33" s="17">
        <f t="shared" si="14"/>
        <v>80.631982276794247</v>
      </c>
      <c r="N33" s="17">
        <f t="shared" si="14"/>
        <v>81.705440899061628</v>
      </c>
      <c r="O33" s="17">
        <f t="shared" si="14"/>
        <v>0.78631159502092329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0.42642017721343489</v>
      </c>
      <c r="D17" s="17">
        <f t="shared" si="1"/>
        <v>4.143805055267431</v>
      </c>
      <c r="E17" s="17">
        <f t="shared" si="2"/>
        <v>0.43068396151361638</v>
      </c>
      <c r="F17" s="17">
        <f t="shared" si="3"/>
        <v>1.0019764881729878</v>
      </c>
      <c r="G17" s="17">
        <f t="shared" si="4"/>
        <v>21.077836864480286</v>
      </c>
      <c r="H17" s="17">
        <f t="shared" si="5"/>
        <v>7.8121623402065596</v>
      </c>
      <c r="I17" s="17">
        <f t="shared" si="6"/>
        <v>0.9096217013724166</v>
      </c>
      <c r="J17" s="17">
        <f t="shared" si="7"/>
        <v>19.253852883917972</v>
      </c>
      <c r="K17" s="17">
        <f t="shared" si="8"/>
        <v>1.9833302743783761</v>
      </c>
      <c r="L17" s="17">
        <f t="shared" si="9"/>
        <v>93.049846505646514</v>
      </c>
      <c r="M17" s="17">
        <f t="shared" si="10"/>
        <v>117.9768485018057</v>
      </c>
      <c r="N17" s="17">
        <f t="shared" si="11"/>
        <v>115.58658803642058</v>
      </c>
      <c r="O17" s="23">
        <f t="shared" si="12"/>
        <v>0.89624662368982189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4.5766969080533002E-2</v>
      </c>
      <c r="D21" s="17">
        <f t="shared" si="1"/>
        <v>0</v>
      </c>
      <c r="E21" s="17">
        <f t="shared" si="2"/>
        <v>4.5714475058355068E-2</v>
      </c>
      <c r="F21" s="17">
        <f t="shared" si="3"/>
        <v>0.11028179028562923</v>
      </c>
      <c r="G21" s="17">
        <f t="shared" si="4"/>
        <v>0</v>
      </c>
      <c r="H21" s="17">
        <f t="shared" si="5"/>
        <v>7.2871713015592463E-2</v>
      </c>
      <c r="I21" s="17">
        <f t="shared" si="6"/>
        <v>5.277085324961886E-2</v>
      </c>
      <c r="J21" s="17">
        <f t="shared" si="7"/>
        <v>0</v>
      </c>
      <c r="K21" s="17">
        <f t="shared" si="8"/>
        <v>4.9682115598249345E-2</v>
      </c>
      <c r="L21" s="17">
        <f t="shared" si="9"/>
        <v>3.9423796455607139E-2</v>
      </c>
      <c r="M21" s="17">
        <f t="shared" si="10"/>
        <v>0</v>
      </c>
      <c r="N21" s="17">
        <f t="shared" si="11"/>
        <v>3.7803640436883559E-3</v>
      </c>
      <c r="O21" s="23">
        <f t="shared" si="12"/>
        <v>4.6454691981448561E-2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4.2302731785494427E-4</v>
      </c>
      <c r="D22" s="17">
        <f t="shared" si="1"/>
        <v>0</v>
      </c>
      <c r="E22" s="17">
        <f t="shared" si="2"/>
        <v>4.2254211191163017E-4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7.7123837323486624E-4</v>
      </c>
      <c r="J22" s="17">
        <f t="shared" si="7"/>
        <v>0</v>
      </c>
      <c r="K22" s="17">
        <f t="shared" si="8"/>
        <v>7.2609692004813552E-4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4.6896334620150299E-4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6.1433491923768211E-6</v>
      </c>
      <c r="D24" s="17">
        <f t="shared" si="1"/>
        <v>0</v>
      </c>
      <c r="E24" s="17">
        <f t="shared" si="2"/>
        <v>6.1363028636548131E-6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8.4980927092573029E-5</v>
      </c>
      <c r="J24" s="17">
        <f t="shared" si="7"/>
        <v>0</v>
      </c>
      <c r="K24" s="17">
        <f t="shared" si="8"/>
        <v>8.0006897434240493E-5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1.8130068572242134E-5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0.47261631696101519</v>
      </c>
      <c r="D25" s="17">
        <f t="shared" ref="D25:O25" si="13">SUM(D15:D24)</f>
        <v>4.143805055267431</v>
      </c>
      <c r="E25" s="17">
        <f t="shared" si="13"/>
        <v>0.47682711498674674</v>
      </c>
      <c r="F25" s="17">
        <f t="shared" si="13"/>
        <v>1.112258278458617</v>
      </c>
      <c r="G25" s="17">
        <f t="shared" si="13"/>
        <v>21.077836864480286</v>
      </c>
      <c r="H25" s="17">
        <f t="shared" si="13"/>
        <v>7.8850340532221521</v>
      </c>
      <c r="I25" s="17">
        <f t="shared" si="13"/>
        <v>0.96324877392236286</v>
      </c>
      <c r="J25" s="17">
        <f t="shared" si="13"/>
        <v>19.253852883917972</v>
      </c>
      <c r="K25" s="17">
        <f t="shared" si="13"/>
        <v>2.033818493794108</v>
      </c>
      <c r="L25" s="17">
        <f t="shared" si="13"/>
        <v>93.089270302102122</v>
      </c>
      <c r="M25" s="17">
        <f t="shared" si="13"/>
        <v>117.9768485018057</v>
      </c>
      <c r="N25" s="17">
        <f t="shared" si="13"/>
        <v>115.59036840046427</v>
      </c>
      <c r="O25" s="17">
        <f t="shared" si="13"/>
        <v>0.94318840908604418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3.0116196133642064E-2</v>
      </c>
      <c r="D29" s="17">
        <f>(SUMIFS(MESKENOG2,KAYNAK,A29,SEBEP,B29,SÜRE,"Uzun",BİLDİRİM,"Bildirimli",İL,$B$10,İLÇE,$B$11)/VLOOKUP($B$11,ABONE2,4,FALSE))</f>
        <v>2.7135049978382977E-2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3.011277680403528E-2</v>
      </c>
      <c r="F29" s="17">
        <f>(SUMIFS(TARIMSALAG2,KAYNAK,A29,SEBEP,B29,SÜRE,"Uzun",BİLDİRİM,"Bildirimli",İL,$B$10,İLÇE,$B$11)/VLOOKUP($B$11,ABONE2,6,FALSE))</f>
        <v>5.7059423549077797E-3</v>
      </c>
      <c r="G29" s="17">
        <f>(SUMIFS(TARIMSALOG2,KAYNAK,A29,SEBEP,B29,SÜRE,"Uzun",BİLDİRİM,"Bildirimli",İL,$B$10,İLÇE,$B$11)/VLOOKUP($B$11,ABONE2,7,FALSE))</f>
        <v>9.839093761268751E-2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3.7146788802776519E-2</v>
      </c>
      <c r="I29" s="17">
        <f>(SUMIFS(TICARETHANEAG2,KAYNAK,A29,SEBEP,B29,SÜRE,"Uzun",BİLDİRİM,"Bildirimli",İL,$B$10,İLÇE,$B$11)/VLOOKUP($B$11,ABONE2,9,FALSE))</f>
        <v>3.5986776930778862E-2</v>
      </c>
      <c r="J29" s="17">
        <f>(SUMIFS(TICARETHANEOG2,KAYNAK,A29,SEBEP,B29,SÜRE,"Uzun",BİLDİRİM,"Bildirimli",İL,$B$10,İLÇE,$B$11)/VLOOKUP($B$11,ABONE2,10,FALSE))</f>
        <v>22.266697007370652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1.337175358829273</v>
      </c>
      <c r="L29" s="17">
        <f>(SUMIFS(SANAYIAG2,KAYNAK,A29,SEBEP,B29,SÜRE,"Uzun",BİLDİRİM,"Bildirimli",İL,$B$10,İLÇE,$B$11)/VLOOKUP($B$11,ABONE2,12,FALSE))</f>
        <v>2.4709113589141305</v>
      </c>
      <c r="M29" s="17">
        <f>(SUMIFS(SANAYIOG2,KAYNAK,A29,SEBEP,B29,SÜRE,"Uzun",BİLDİRİM,"Bildirimli",İL,$B$10,İLÇE,$B$11)/VLOOKUP($B$11,ABONE2,13,FALSE))</f>
        <v>550.13646662242252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497.62059146016833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0.9787565225885293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7.0712129087452079E-3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7.0631023343568676E-3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3.2014733380454907E-2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3.0140874871421197E-2</v>
      </c>
      <c r="L31" s="17">
        <f>(SUMIFS(SANAYIAG2,KAYNAK,A31,SEBEP,B31,SÜRE,"Uzun",BİLDİRİM,"Bildirimli",İL,$B$10,İLÇE,$B$11)/VLOOKUP($B$11,ABONE2,12,FALSE))</f>
        <v>4.3165908358780758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0.41391966919378809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1.1384862298428803E-2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3.7187409042387272E-2</v>
      </c>
      <c r="D33" s="17">
        <f t="shared" ref="D33:O33" si="14">SUM(D28:D32)</f>
        <v>2.7135049978382977E-2</v>
      </c>
      <c r="E33" s="17">
        <f t="shared" si="14"/>
        <v>3.7175879138392147E-2</v>
      </c>
      <c r="F33" s="17">
        <f t="shared" si="14"/>
        <v>5.7059423549077797E-3</v>
      </c>
      <c r="G33" s="17">
        <f t="shared" si="14"/>
        <v>9.839093761268751E-2</v>
      </c>
      <c r="H33" s="17">
        <f t="shared" si="14"/>
        <v>3.7146788802776519E-2</v>
      </c>
      <c r="I33" s="17">
        <f t="shared" si="14"/>
        <v>6.8001510311233776E-2</v>
      </c>
      <c r="J33" s="17">
        <f t="shared" si="14"/>
        <v>22.266697007370652</v>
      </c>
      <c r="K33" s="17">
        <f t="shared" si="14"/>
        <v>1.3673162337006941</v>
      </c>
      <c r="L33" s="17">
        <f t="shared" si="14"/>
        <v>6.7875021947922063</v>
      </c>
      <c r="M33" s="17">
        <f t="shared" si="14"/>
        <v>550.13646662242252</v>
      </c>
      <c r="N33" s="17">
        <f t="shared" si="14"/>
        <v>498.0345111293621</v>
      </c>
      <c r="O33" s="17">
        <f t="shared" si="14"/>
        <v>0.99014138488695813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0.36573298754768269</v>
      </c>
      <c r="D17" s="17">
        <f t="shared" si="1"/>
        <v>7.6190734917287681</v>
      </c>
      <c r="E17" s="17">
        <f t="shared" si="2"/>
        <v>0.38416568278154717</v>
      </c>
      <c r="F17" s="17">
        <f t="shared" si="3"/>
        <v>0.59195208016608258</v>
      </c>
      <c r="G17" s="17">
        <f t="shared" si="4"/>
        <v>22.796920926320237</v>
      </c>
      <c r="H17" s="17">
        <f t="shared" si="5"/>
        <v>2.5208685657915946</v>
      </c>
      <c r="I17" s="17">
        <f t="shared" si="6"/>
        <v>0.49362380739615813</v>
      </c>
      <c r="J17" s="17">
        <f t="shared" si="7"/>
        <v>19.623786279118551</v>
      </c>
      <c r="K17" s="17">
        <f t="shared" si="8"/>
        <v>1.0109730076148338</v>
      </c>
      <c r="L17" s="17">
        <f t="shared" si="9"/>
        <v>0.50477371858722386</v>
      </c>
      <c r="M17" s="17">
        <f t="shared" si="10"/>
        <v>109.36271182261886</v>
      </c>
      <c r="N17" s="17">
        <f t="shared" si="11"/>
        <v>59.881830866240847</v>
      </c>
      <c r="O17" s="23">
        <f t="shared" si="12"/>
        <v>0.55789340737518478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2.8134033379461625E-2</v>
      </c>
      <c r="D18" s="17">
        <f t="shared" si="1"/>
        <v>0.17494889747826992</v>
      </c>
      <c r="E18" s="17">
        <f t="shared" si="2"/>
        <v>2.8507129561031293E-2</v>
      </c>
      <c r="F18" s="17">
        <f t="shared" si="3"/>
        <v>5.8853364012709151E-2</v>
      </c>
      <c r="G18" s="17">
        <f t="shared" si="4"/>
        <v>9.5903825545378837E-2</v>
      </c>
      <c r="H18" s="17">
        <f t="shared" si="5"/>
        <v>6.2071888953930961E-2</v>
      </c>
      <c r="I18" s="17">
        <f t="shared" si="6"/>
        <v>4.1680752055127814E-2</v>
      </c>
      <c r="J18" s="17">
        <f t="shared" si="7"/>
        <v>0.86225850123868908</v>
      </c>
      <c r="K18" s="17">
        <f t="shared" si="8"/>
        <v>6.3872160146139917E-2</v>
      </c>
      <c r="L18" s="17">
        <f t="shared" si="9"/>
        <v>0.75893199397816902</v>
      </c>
      <c r="M18" s="17">
        <f t="shared" si="10"/>
        <v>0.14845864445709631</v>
      </c>
      <c r="N18" s="17">
        <f t="shared" si="11"/>
        <v>0.4259465306030385</v>
      </c>
      <c r="O18" s="23">
        <f t="shared" si="12"/>
        <v>3.5821775657470509E-2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0.29392701137461891</v>
      </c>
      <c r="D21" s="17">
        <f t="shared" si="1"/>
        <v>0</v>
      </c>
      <c r="E21" s="17">
        <f t="shared" si="2"/>
        <v>0.29318006353471732</v>
      </c>
      <c r="F21" s="17">
        <f t="shared" si="3"/>
        <v>0.36286852901573402</v>
      </c>
      <c r="G21" s="17">
        <f t="shared" si="4"/>
        <v>0</v>
      </c>
      <c r="H21" s="17">
        <f t="shared" si="5"/>
        <v>0.33134661639416518</v>
      </c>
      <c r="I21" s="17">
        <f t="shared" si="6"/>
        <v>0.43895339084061014</v>
      </c>
      <c r="J21" s="17">
        <f t="shared" si="7"/>
        <v>1.2882045869376036E-2</v>
      </c>
      <c r="K21" s="17">
        <f t="shared" si="8"/>
        <v>0.42743087136996827</v>
      </c>
      <c r="L21" s="17">
        <f t="shared" si="9"/>
        <v>3.3706457395360858</v>
      </c>
      <c r="M21" s="17">
        <f t="shared" si="10"/>
        <v>0</v>
      </c>
      <c r="N21" s="17">
        <f t="shared" si="11"/>
        <v>1.53211169978913</v>
      </c>
      <c r="O21" s="23">
        <f t="shared" si="12"/>
        <v>0.3193966984112695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9.8465110571910926E-4</v>
      </c>
      <c r="D22" s="17">
        <f t="shared" si="1"/>
        <v>0</v>
      </c>
      <c r="E22" s="17">
        <f t="shared" si="2"/>
        <v>9.8214884159226372E-4</v>
      </c>
      <c r="F22" s="17">
        <f t="shared" si="3"/>
        <v>9.0997138163597139E-4</v>
      </c>
      <c r="G22" s="17">
        <f t="shared" si="4"/>
        <v>0</v>
      </c>
      <c r="H22" s="17">
        <f t="shared" si="5"/>
        <v>8.3092336262516992E-4</v>
      </c>
      <c r="I22" s="17">
        <f t="shared" si="6"/>
        <v>1.6211288994218065E-3</v>
      </c>
      <c r="J22" s="17">
        <f t="shared" si="7"/>
        <v>0</v>
      </c>
      <c r="K22" s="17">
        <f t="shared" si="8"/>
        <v>1.5772876753440196E-3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1.0908083540903113E-3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0.68877868340748238</v>
      </c>
      <c r="D25" s="17">
        <f t="shared" ref="D25:O25" si="13">SUM(D15:D24)</f>
        <v>7.7940223892070382</v>
      </c>
      <c r="E25" s="17">
        <f t="shared" si="13"/>
        <v>0.70683502471888804</v>
      </c>
      <c r="F25" s="17">
        <f t="shared" si="13"/>
        <v>1.0145839445761617</v>
      </c>
      <c r="G25" s="17">
        <f t="shared" si="13"/>
        <v>22.892824751865614</v>
      </c>
      <c r="H25" s="17">
        <f t="shared" si="13"/>
        <v>2.9151179945023156</v>
      </c>
      <c r="I25" s="17">
        <f t="shared" si="13"/>
        <v>0.97587907919131789</v>
      </c>
      <c r="J25" s="17">
        <f t="shared" si="13"/>
        <v>20.498926826226615</v>
      </c>
      <c r="K25" s="17">
        <f t="shared" si="13"/>
        <v>1.5038533268062857</v>
      </c>
      <c r="L25" s="17">
        <f t="shared" si="13"/>
        <v>4.6343514521014786</v>
      </c>
      <c r="M25" s="17">
        <f t="shared" si="13"/>
        <v>109.51117046707596</v>
      </c>
      <c r="N25" s="17">
        <f t="shared" si="13"/>
        <v>61.839889096633009</v>
      </c>
      <c r="O25" s="17">
        <f t="shared" si="13"/>
        <v>0.91420268979801511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0.11390100774282036</v>
      </c>
      <c r="D29" s="17">
        <f>(SUMIFS(MESKENOG2,KAYNAK,A29,SEBEP,B29,SÜRE,"Uzun",BİLDİRİM,"Bildirimli",İL,$B$10,İLÇE,$B$11)/VLOOKUP($B$11,ABONE2,4,FALSE))</f>
        <v>2.2793082168643846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0.11940389170641517</v>
      </c>
      <c r="F29" s="17">
        <f>(SUMIFS(TARIMSALAG2,KAYNAK,A29,SEBEP,B29,SÜRE,"Uzun",BİLDİRİM,"Bildirimli",İL,$B$10,İLÇE,$B$11)/VLOOKUP($B$11,ABONE2,6,FALSE))</f>
        <v>0.12937515966701166</v>
      </c>
      <c r="G29" s="17">
        <f>(SUMIFS(TARIMSALOG2,KAYNAK,A29,SEBEP,B29,SÜRE,"Uzun",BİLDİRİM,"Bildirimli",İL,$B$10,İLÇE,$B$11)/VLOOKUP($B$11,ABONE2,7,FALSE))</f>
        <v>1.0046875641121586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0.20541239884103452</v>
      </c>
      <c r="I29" s="17">
        <f>(SUMIFS(TICARETHANEAG2,KAYNAK,A29,SEBEP,B29,SÜRE,"Uzun",BİLDİRİM,"Bildirimli",İL,$B$10,İLÇE,$B$11)/VLOOKUP($B$11,ABONE2,9,FALSE))</f>
        <v>5.5919800844202262E-2</v>
      </c>
      <c r="J29" s="17">
        <f>(SUMIFS(TICARETHANEOG2,KAYNAK,A29,SEBEP,B29,SÜRE,"Uzun",BİLDİRİM,"Bildirimli",İL,$B$10,İLÇE,$B$11)/VLOOKUP($B$11,ABONE2,10,FALSE))</f>
        <v>3.236802269576005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0.1419424367533598</v>
      </c>
      <c r="L29" s="17">
        <f>(SUMIFS(SANAYIAG2,KAYNAK,A29,SEBEP,B29,SÜRE,"Uzun",BİLDİRİM,"Bildirimli",İL,$B$10,İLÇE,$B$11)/VLOOKUP($B$11,ABONE2,12,FALSE))</f>
        <v>4.6027167010396004E-2</v>
      </c>
      <c r="M29" s="17">
        <f>(SUMIFS(SANAYIOG2,KAYNAK,A29,SEBEP,B29,SÜRE,"Uzun",BİLDİRİM,"Bildirimli",İL,$B$10,İLÇE,$B$11)/VLOOKUP($B$11,ABONE2,13,FALSE))</f>
        <v>2.6812304123675426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1.4834107553870213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0.1255196126136863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0.15625923741533809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0.15586214053299918</v>
      </c>
      <c r="F31" s="17">
        <f>(SUMIFS(TARIMSALAG2,KAYNAK,A31,SEBEP,B31,SÜRE,"Uzun",BİLDİRİM,"Bildirimli",İL,$B$10,İLÇE,$B$11)/VLOOKUP($B$11,ABONE2,6,FALSE))</f>
        <v>3.7643599593185084E-2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3.4373549527514459E-2</v>
      </c>
      <c r="I31" s="17">
        <f>(SUMIFS(TICARETHANEAG2,KAYNAK,A31,SEBEP,B31,SÜRE,"Uzun",BİLDİRİM,"Bildirimli",İL,$B$10,İLÇE,$B$11)/VLOOKUP($B$11,ABONE2,9,FALSE))</f>
        <v>0.18256093286927016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0.17762382097852161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0.15790386788418662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0.27016024515815845</v>
      </c>
      <c r="D33" s="17">
        <f t="shared" ref="D33:O33" si="14">SUM(D28:D32)</f>
        <v>2.2793082168643846</v>
      </c>
      <c r="E33" s="17">
        <f t="shared" si="14"/>
        <v>0.27526603223941437</v>
      </c>
      <c r="F33" s="17">
        <f t="shared" si="14"/>
        <v>0.16701875926019674</v>
      </c>
      <c r="G33" s="17">
        <f t="shared" si="14"/>
        <v>1.0046875641121586</v>
      </c>
      <c r="H33" s="17">
        <f t="shared" si="14"/>
        <v>0.23978594836854897</v>
      </c>
      <c r="I33" s="17">
        <f t="shared" si="14"/>
        <v>0.23848073371347242</v>
      </c>
      <c r="J33" s="17">
        <f t="shared" si="14"/>
        <v>3.236802269576005</v>
      </c>
      <c r="K33" s="17">
        <f t="shared" si="14"/>
        <v>0.31956625773188141</v>
      </c>
      <c r="L33" s="17">
        <f t="shared" si="14"/>
        <v>4.6027167010396004E-2</v>
      </c>
      <c r="M33" s="17">
        <f t="shared" si="14"/>
        <v>2.6812304123675426</v>
      </c>
      <c r="N33" s="17">
        <f t="shared" si="14"/>
        <v>1.4834107553870213</v>
      </c>
      <c r="O33" s="17">
        <f t="shared" si="14"/>
        <v>0.28342348049787291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1.3574261519318745E-2</v>
      </c>
      <c r="D15" s="17">
        <f t="shared" ref="D15:D24" si="1">(SUMIFS(MESKENOG2,KAYNAK,A15,SEBEP,B15,SÜRE,"Uzun",BİLDİRİM,"Bildirimsiz")/VLOOKUP($B$10,ABONE2,4,FALSE))</f>
        <v>0.12049197856432885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1.3658579666467391E-2</v>
      </c>
      <c r="F15" s="17">
        <f t="shared" ref="F15:F24" si="3">(SUMIFS(TARIMSALAG2,KAYNAK,A15,SEBEP,B15,SÜRE,"Uzun",BİLDİRİM,"Bildirimsiz")/VLOOKUP($B$10,ABONE2,6,FALSE))</f>
        <v>1.1701695640051355E-2</v>
      </c>
      <c r="G15" s="17">
        <f t="shared" ref="G15:G24" si="4">(SUMIFS(TARIMSALOG2,KAYNAK,A15,SEBEP,B15,SÜRE,"Uzun",BİLDİRİM,"Bildirimsiz")/VLOOKUP($B$10,ABONE2,7,FALSE))</f>
        <v>2.6584140974799688E-2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1.4834164305958355E-2</v>
      </c>
      <c r="I15" s="17">
        <f t="shared" ref="I15:I24" si="6">(SUMIFS(TICARETHANEAG2,KAYNAK,A15,SEBEP,B15,SÜRE,"Uzun",BİLDİRİM,"Bildirimsiz")/VLOOKUP($B$10,ABONE2,9,FALSE))</f>
        <v>2.9517872857167938E-2</v>
      </c>
      <c r="J15" s="17">
        <f t="shared" ref="J15:J24" si="7">(SUMIFS(TICARETHANEOG2,KAYNAK,A15,SEBEP,B15,SÜRE,"Uzun",BİLDİRİM,"Bildirimsiz")/VLOOKUP($B$10,ABONE2,10,FALSE))</f>
        <v>0.26043522023249138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3.5580927692183136E-2</v>
      </c>
      <c r="L15" s="17">
        <f t="shared" ref="L15:L24" si="9">(SUMIFS(SANAYIAG2,KAYNAK,A15,SEBEP,B15,SÜRE,"Uzun",BİLDİRİM,"Bildirimsiz")/VLOOKUP($B$10,ABONE2,12,FALSE))</f>
        <v>3.5751137636108923</v>
      </c>
      <c r="M15" s="17">
        <f t="shared" ref="M15:M24" si="10">(SUMIFS(SANAYIOG2,KAYNAK,A15,SEBEP,B15,SÜRE,"Uzun",BİLDİRİM,"Bildirimsiz")/VLOOKUP($B$10,ABONE2,13,FALSE))</f>
        <v>3.2312112742673045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3.4101899005859662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2.1792753519110832E-2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0.11411263127462629</v>
      </c>
      <c r="D17" s="17">
        <f t="shared" si="1"/>
        <v>2.5112912689544835</v>
      </c>
      <c r="E17" s="17">
        <f t="shared" si="2"/>
        <v>0.11600310992213041</v>
      </c>
      <c r="F17" s="17">
        <f t="shared" si="3"/>
        <v>0.46273738210046661</v>
      </c>
      <c r="G17" s="17">
        <f t="shared" si="4"/>
        <v>2.8717678892837326</v>
      </c>
      <c r="H17" s="17">
        <f t="shared" si="5"/>
        <v>0.96979199639468616</v>
      </c>
      <c r="I17" s="17">
        <f t="shared" si="6"/>
        <v>0.24076775513951862</v>
      </c>
      <c r="J17" s="17">
        <f t="shared" si="7"/>
        <v>8.6230061036826111</v>
      </c>
      <c r="K17" s="17">
        <f t="shared" si="8"/>
        <v>0.46085503452775822</v>
      </c>
      <c r="L17" s="17">
        <f t="shared" si="9"/>
        <v>11.518755287214997</v>
      </c>
      <c r="M17" s="17">
        <f t="shared" si="10"/>
        <v>100.12311107760283</v>
      </c>
      <c r="N17" s="17">
        <f t="shared" si="11"/>
        <v>54.010371633690895</v>
      </c>
      <c r="O17" s="23">
        <f t="shared" si="12"/>
        <v>0.26938872404568481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1.1074088729222553E-2</v>
      </c>
      <c r="D18" s="17">
        <f t="shared" si="1"/>
        <v>2.1206352101650262E-2</v>
      </c>
      <c r="E18" s="17">
        <f t="shared" si="2"/>
        <v>1.1082079300828431E-2</v>
      </c>
      <c r="F18" s="17">
        <f t="shared" si="3"/>
        <v>6.3488779027457507E-3</v>
      </c>
      <c r="G18" s="17">
        <f t="shared" si="4"/>
        <v>2.6637474947965509E-2</v>
      </c>
      <c r="H18" s="17">
        <f t="shared" si="5"/>
        <v>1.0619237584227418E-2</v>
      </c>
      <c r="I18" s="17">
        <f t="shared" si="6"/>
        <v>2.1179722664121971E-2</v>
      </c>
      <c r="J18" s="17">
        <f t="shared" si="7"/>
        <v>0.58616900966212171</v>
      </c>
      <c r="K18" s="17">
        <f t="shared" si="8"/>
        <v>3.6014299049140143E-2</v>
      </c>
      <c r="L18" s="17">
        <f t="shared" si="9"/>
        <v>2.9444262931021208</v>
      </c>
      <c r="M18" s="17">
        <f t="shared" si="10"/>
        <v>4.7039219887436792</v>
      </c>
      <c r="N18" s="17">
        <f t="shared" si="11"/>
        <v>3.7882202058906334</v>
      </c>
      <c r="O18" s="23">
        <f t="shared" si="12"/>
        <v>2.0164613914670674E-2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3.9125181342876771E-2</v>
      </c>
      <c r="D21" s="17">
        <f t="shared" si="1"/>
        <v>2.2385049206337821E-4</v>
      </c>
      <c r="E21" s="17">
        <f t="shared" si="2"/>
        <v>3.9094502721693944E-2</v>
      </c>
      <c r="F21" s="17">
        <f t="shared" si="3"/>
        <v>5.5426014076110475E-2</v>
      </c>
      <c r="G21" s="17">
        <f t="shared" si="4"/>
        <v>6.1137661126537557E-5</v>
      </c>
      <c r="H21" s="17">
        <f t="shared" si="5"/>
        <v>4.3772771839310866E-2</v>
      </c>
      <c r="I21" s="17">
        <f t="shared" si="6"/>
        <v>7.8599085916678038E-2</v>
      </c>
      <c r="J21" s="17">
        <f t="shared" si="7"/>
        <v>5.0321772660859646E-3</v>
      </c>
      <c r="K21" s="17">
        <f t="shared" si="8"/>
        <v>7.6667484821043935E-2</v>
      </c>
      <c r="L21" s="17">
        <f t="shared" si="9"/>
        <v>3.1771452502175435</v>
      </c>
      <c r="M21" s="17">
        <f t="shared" si="10"/>
        <v>0</v>
      </c>
      <c r="N21" s="17">
        <f t="shared" si="11"/>
        <v>1.653495133414622</v>
      </c>
      <c r="O21" s="23">
        <f t="shared" si="12"/>
        <v>4.7472061262467634E-2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7.4929399429172203E-4</v>
      </c>
      <c r="D22" s="17">
        <f t="shared" si="1"/>
        <v>0</v>
      </c>
      <c r="E22" s="17">
        <f t="shared" si="2"/>
        <v>7.4870308117634297E-4</v>
      </c>
      <c r="F22" s="17">
        <f t="shared" si="3"/>
        <v>2.1128581898042975E-4</v>
      </c>
      <c r="G22" s="17">
        <f t="shared" si="4"/>
        <v>0</v>
      </c>
      <c r="H22" s="17">
        <f t="shared" si="5"/>
        <v>1.6681421551608641E-4</v>
      </c>
      <c r="I22" s="17">
        <f t="shared" si="6"/>
        <v>1.0154925477652624E-3</v>
      </c>
      <c r="J22" s="17">
        <f t="shared" si="7"/>
        <v>0</v>
      </c>
      <c r="K22" s="17">
        <f t="shared" si="8"/>
        <v>9.888293842063862E-4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7.6923149412141587E-4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2.6815070531237233E-5</v>
      </c>
      <c r="D24" s="17">
        <f t="shared" si="1"/>
        <v>0</v>
      </c>
      <c r="E24" s="17">
        <f t="shared" si="2"/>
        <v>2.6793923455473333E-5</v>
      </c>
      <c r="F24" s="17">
        <f t="shared" si="3"/>
        <v>2.4983485476401486E-7</v>
      </c>
      <c r="G24" s="17">
        <f t="shared" si="4"/>
        <v>0</v>
      </c>
      <c r="H24" s="17">
        <f t="shared" si="5"/>
        <v>1.9724942027412994E-7</v>
      </c>
      <c r="I24" s="17">
        <f t="shared" si="6"/>
        <v>1.6243652831756995E-3</v>
      </c>
      <c r="J24" s="17">
        <f t="shared" si="7"/>
        <v>2.2549579101659227E-4</v>
      </c>
      <c r="K24" s="17">
        <f t="shared" si="8"/>
        <v>1.5876360268664922E-3</v>
      </c>
      <c r="L24" s="17">
        <f t="shared" si="9"/>
        <v>0.15276566940179998</v>
      </c>
      <c r="M24" s="17">
        <f t="shared" si="10"/>
        <v>0</v>
      </c>
      <c r="N24" s="17">
        <f t="shared" si="11"/>
        <v>7.9504483117795011E-2</v>
      </c>
      <c r="O24" s="23">
        <f t="shared" si="12"/>
        <v>3.8489916959801029E-4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0.17866227193086728</v>
      </c>
      <c r="D25" s="17">
        <f t="shared" ref="D25:O25" si="13">SUM(D15:D24)</f>
        <v>2.6532134501125264</v>
      </c>
      <c r="E25" s="17">
        <f t="shared" si="13"/>
        <v>0.18061376861575201</v>
      </c>
      <c r="F25" s="17">
        <f t="shared" si="13"/>
        <v>0.53642550537320943</v>
      </c>
      <c r="G25" s="17">
        <f t="shared" si="13"/>
        <v>2.9250506428676242</v>
      </c>
      <c r="H25" s="17">
        <f t="shared" si="13"/>
        <v>1.0391851815891193</v>
      </c>
      <c r="I25" s="17">
        <f t="shared" si="13"/>
        <v>0.37270429440842756</v>
      </c>
      <c r="J25" s="17">
        <f t="shared" si="13"/>
        <v>9.4748680066343258</v>
      </c>
      <c r="K25" s="17">
        <f t="shared" si="13"/>
        <v>0.61169421150119829</v>
      </c>
      <c r="L25" s="17">
        <f t="shared" si="13"/>
        <v>21.36820626354735</v>
      </c>
      <c r="M25" s="17">
        <f t="shared" si="13"/>
        <v>108.05824434061381</v>
      </c>
      <c r="N25" s="17">
        <f t="shared" si="13"/>
        <v>62.941781356699913</v>
      </c>
      <c r="O25" s="17">
        <f t="shared" si="13"/>
        <v>0.35997228340565329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2.2194736398124196E-2</v>
      </c>
      <c r="D28" s="17">
        <f>(SUMIFS(MESKENOG2,KAYNAK,A28,SEBEP,B28,SÜRE,"Uzun",BİLDİRİM,"Bildirimli")/VLOOKUP($B$10,ABONE2,4,FALSE))</f>
        <v>0.27148246547980998</v>
      </c>
      <c r="E28" s="17">
        <f>(SUMIFS(MESKENAG2,KAYNAK,A28,SEBEP,B28,SÜRE,"Uzun",BİLDİRİM,"Bildirimli")+SUMIFS(MESKENOG2,KAYNAK,A28,SEBEP,B28,SÜRE,"Uzun",BİLDİRİM,"Bildirimli"))/VLOOKUP($B$10,ABONE2,5,FALSE)</f>
        <v>2.2391331312456426E-2</v>
      </c>
      <c r="F28" s="17">
        <f>(SUMIFS(TARIMSALAG2,KAYNAK,A28,SEBEP,B28,SÜRE,"Uzun",BİLDİRİM,"Bildirimli")/VLOOKUP($B$10,ABONE2,6,FALSE))</f>
        <v>0.21674749009967254</v>
      </c>
      <c r="G28" s="17">
        <f>(SUMIFS(TARIMSALOG2,KAYNAK,A28,SEBEP,B28,SÜRE,"Uzun",BİLDİRİM,"Bildirimli")/VLOOKUP($B$10,ABONE2,7,FALSE))</f>
        <v>0.96885116981757569</v>
      </c>
      <c r="H28" s="17">
        <f>(SUMIFS(TARIMSALAG2,KAYNAK,A28,SEBEP,B28,SÜRE,"Uzun",BİLDİRİM,"Bildirimli")+SUMIFS(TARIMSALOG2,KAYNAK,A28,SEBEP,B28,SÜRE,"Uzun",BİLDİRİM,"Bildirimli"))/VLOOKUP($B$10,ABONE2,8,FALSE)</f>
        <v>0.37505085740510491</v>
      </c>
      <c r="I28" s="17">
        <f>(SUMIFS(TICARETHANEAG2,KAYNAK,A28,SEBEP,B28,SÜRE,"Uzun",BİLDİRİM,"Bildirimli")/VLOOKUP($B$10,ABONE2,9,FALSE))</f>
        <v>4.6305674631178628E-2</v>
      </c>
      <c r="J28" s="17">
        <f>(SUMIFS(TICARETHANEOG2,KAYNAK,A28,SEBEP,B28,SÜRE,"Uzun",BİLDİRİM,"Bildirimli")/VLOOKUP($B$10,ABONE2,10,FALSE))</f>
        <v>2.022866688656781</v>
      </c>
      <c r="K28" s="17">
        <f>(SUMIFS(TICARETHANEAG2,KAYNAK,A28,SEBEP,B28,SÜRE,"Uzun",BİLDİRİM,"Bildirimli")+SUMIFS(TICARETHANEOG2,KAYNAK,A28,SEBEP,B28,SÜRE,"Uzun",BİLDİRİM,"Bildirimli"))/VLOOKUP($B$10,ABONE2,11,FALSE)</f>
        <v>9.8203022097725495E-2</v>
      </c>
      <c r="L28" s="17">
        <f>(SUMIFS(SANAYIAG2,KAYNAK,A28,SEBEP,B28,SÜRE,"Uzun",BİLDİRİM,"Bildirimli")/VLOOKUP($B$10,ABONE2,12,FALSE))</f>
        <v>0.44054767917085697</v>
      </c>
      <c r="M28" s="17">
        <f>(SUMIFS(SANAYIOG2,KAYNAK,A28,SEBEP,B28,SÜRE,"Uzun",BİLDİRİM,"Bildirimli")/VLOOKUP($B$10,ABONE2,13,FALSE))</f>
        <v>27.999138470058988</v>
      </c>
      <c r="N28" s="17">
        <f>(SUMIFS(SANAYIAG2,KAYNAK,A28,SEBEP,B28,SÜRE,"Uzun",BİLDİRİM,"Bildirimli")+SUMIFS(SANAYIOG2,KAYNAK,A28,SEBEP,B28,SÜRE,"Uzun",BİLDİRİM,"Bildirimli"))/VLOOKUP($B$10,ABONE2,14,FALSE)</f>
        <v>13.656704565478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6.340638482848994E-2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0.10921664966839624</v>
      </c>
      <c r="D29" s="17">
        <f>(SUMIFS(MESKENOG2,KAYNAK,A29,SEBEP,B29,SÜRE,"Uzun",BİLDİRİM,"Bildirimli")/VLOOKUP($B$10,ABONE2,4,FALSE))</f>
        <v>2.4438350705714873</v>
      </c>
      <c r="E29" s="17">
        <f>(SUMIFS(MESKENAG2,KAYNAK,A29,SEBEP,B29,SÜRE,"Uzun",BİLDİRİM,"Bildirimli")+SUMIFS(MESKENOG2,KAYNAK,A29,SEBEP,B29,SÜRE,"Uzun",BİLDİRİM,"Bildirimli"))/VLOOKUP($B$10,ABONE2,5,FALSE)</f>
        <v>0.11105779166983626</v>
      </c>
      <c r="F29" s="17">
        <f>(SUMIFS(TARIMSALAG2,KAYNAK,A29,SEBEP,B29,SÜRE,"Uzun",BİLDİRİM,"Bildirimli")/VLOOKUP($B$10,ABONE2,6,FALSE))</f>
        <v>0.66956991522459097</v>
      </c>
      <c r="G29" s="17">
        <f>(SUMIFS(TARIMSALOG2,KAYNAK,A29,SEBEP,B29,SÜRE,"Uzun",BİLDİRİM,"Bildirimli")/VLOOKUP($B$10,ABONE2,7,FALSE))</f>
        <v>2.3576208455769496</v>
      </c>
      <c r="H29" s="17">
        <f>(SUMIFS(TARIMSALAG2,KAYNAK,A29,SEBEP,B29,SÜRE,"Uzun",BİLDİRİM,"Bildirimli")+SUMIFS(TARIMSALOG2,KAYNAK,A29,SEBEP,B29,SÜRE,"Uzun",BİLDİRİM,"Bildirimli"))/VLOOKUP($B$10,ABONE2,8,FALSE)</f>
        <v>1.0248721875895872</v>
      </c>
      <c r="I29" s="17">
        <f>(SUMIFS(TICARETHANEAG2,KAYNAK,A29,SEBEP,B29,SÜRE,"Uzun",BİLDİRİM,"Bildirimli")/VLOOKUP($B$10,ABONE2,9,FALSE))</f>
        <v>0.29232611849465434</v>
      </c>
      <c r="J29" s="17">
        <f>(SUMIFS(TICARETHANEOG2,KAYNAK,A29,SEBEP,B29,SÜRE,"Uzun",BİLDİRİM,"Bildirimli")/VLOOKUP($B$10,ABONE2,10,FALSE))</f>
        <v>6.1320407445332004</v>
      </c>
      <c r="K29" s="17">
        <f>(SUMIFS(TICARETHANEAG2,KAYNAK,A29,SEBEP,B29,SÜRE,"Uzun",BİLDİRİM,"Bildirimli")+SUMIFS(TICARETHANEOG2,KAYNAK,A29,SEBEP,B29,SÜRE,"Uzun",BİLDİRİM,"Bildirimli"))/VLOOKUP($B$10,ABONE2,11,FALSE)</f>
        <v>0.44565591550190864</v>
      </c>
      <c r="L29" s="17">
        <f>(SUMIFS(SANAYIAG2,KAYNAK,A29,SEBEP,B29,SÜRE,"Uzun",BİLDİRİM,"Bildirimli")/VLOOKUP($B$10,ABONE2,12,FALSE))</f>
        <v>6.6322325498765764</v>
      </c>
      <c r="M29" s="17">
        <f>(SUMIFS(SANAYIOG2,KAYNAK,A29,SEBEP,B29,SÜRE,"Uzun",BİLDİRİM,"Bildirimli")/VLOOKUP($B$10,ABONE2,13,FALSE))</f>
        <v>84.298913417958019</v>
      </c>
      <c r="N29" s="17">
        <f>(SUMIFS(SANAYIAG2,KAYNAK,A29,SEBEP,B29,SÜRE,"Uzun",BİLDİRİM,"Bildirimli")+SUMIFS(SANAYIOG2,KAYNAK,A29,SEBEP,B29,SÜRE,"Uzun",BİLDİRİM,"Bildirimli"))/VLOOKUP($B$10,ABONE2,14,FALSE)</f>
        <v>43.878514371031855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0.25098538454611591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0</v>
      </c>
      <c r="D30" s="17">
        <f>(SUMIFS(MESKENOG2,KAYNAK,A30,SEBEP,B30,SÜRE,"Uzun",BİLDİRİM,"Bildirimli")/VLOOKUP($B$10,ABONE2,4,FALSE))</f>
        <v>0</v>
      </c>
      <c r="E30" s="17">
        <f>(SUMIFS(MESKENAG2,KAYNAK,A30,SEBEP,B30,SÜRE,"Uzun",BİLDİRİM,"Bildirimli")+SUMIFS(MESKENOG2,KAYNAK,A30,SEBEP,B30,SÜRE,"Uzun",BİLDİRİM,"Bildirimli"))/VLOOKUP($B$10,ABONE2,5,FALSE)</f>
        <v>0</v>
      </c>
      <c r="F30" s="17">
        <f>(SUMIFS(TARIMSALAG2,KAYNAK,A30,SEBEP,B30,SÜRE,"Uzun",BİLDİRİM,"Bildirimli")/VLOOKUP($B$10,ABONE2,6,FALSE))</f>
        <v>0</v>
      </c>
      <c r="G30" s="17">
        <f>(SUMIFS(TARIMSALOG2,KAYNAK,A30,SEBEP,B30,SÜRE,"Uzun",BİLDİRİM,"Bildirimli")/VLOOKUP($B$10,ABONE2,7,FALSE))</f>
        <v>0</v>
      </c>
      <c r="H30" s="17">
        <f>(SUMIFS(TARIMSALAG2,KAYNAK,A30,SEBEP,B30,SÜRE,"Uzun",BİLDİRİM,"Bildirimli")+SUMIFS(TARIMSALOG2,KAYNAK,A30,SEBEP,B30,SÜRE,"Uzun",BİLDİRİM,"Bildirimli"))/VLOOKUP($B$10,ABONE2,8,FALSE)</f>
        <v>0</v>
      </c>
      <c r="I30" s="17">
        <f>(SUMIFS(TICARETHANEAG2,KAYNAK,A30,SEBEP,B30,SÜRE,"Uzun",BİLDİRİM,"Bildirimli")/VLOOKUP($B$10,ABONE2,9,FALSE))</f>
        <v>0</v>
      </c>
      <c r="J30" s="17">
        <f>(SUMIFS(TICARETHANEOG2,KAYNAK,A30,SEBEP,B30,SÜRE,"Uzun",BİLDİRİM,"Bildirimli")/VLOOKUP($B$10,ABONE2,10,FALSE))</f>
        <v>0</v>
      </c>
      <c r="K30" s="17">
        <f>(SUMIFS(TICARETHANEAG2,KAYNAK,A30,SEBEP,B30,SÜRE,"Uzun",BİLDİRİM,"Bildirimli")+SUMIFS(TICARETHANEOG2,KAYNAK,A30,SEBEP,B30,SÜRE,"Uzun",BİLDİRİM,"Bildirimli"))/VLOOKUP($B$10,ABONE2,11,FALSE)</f>
        <v>0</v>
      </c>
      <c r="L30" s="17">
        <f>(SUMIFS(SANAYIAG2,KAYNAK,A30,SEBEP,B30,SÜRE,"Uzun",BİLDİRİM,"Bildirimli")/VLOOKUP($B$10,ABONE2,12,FALSE))</f>
        <v>0</v>
      </c>
      <c r="M30" s="17">
        <f>(SUMIFS(SANAYIOG2,KAYNAK,A30,SEBEP,B30,SÜRE,"Uzun",BİLDİRİM,"Bildirimli")/VLOOKUP($B$10,ABONE2,13,FALSE))</f>
        <v>0</v>
      </c>
      <c r="N30" s="17">
        <f>(SUMIFS(SANAYIAG2,KAYNAK,A30,SEBEP,B30,SÜRE,"Uzun",BİLDİRİM,"Bildirimli")+SUMIFS(SANAYIOG2,KAYNAK,A30,SEBEP,B30,SÜRE,"Uzun",BİLDİRİM,"Bildirimli"))/VLOOKUP($B$10,ABONE2,14,FALSE)</f>
        <v>0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2.7873588661187592E-2</v>
      </c>
      <c r="D31" s="17">
        <f>(SUMIFS(MESKENOG2,KAYNAK,A31,SEBEP,B31,SÜRE,"Uzun",BİLDİRİM,"Bildirimli")/VLOOKUP($B$10,ABONE2,4,FALSE))</f>
        <v>0</v>
      </c>
      <c r="E31" s="17">
        <f>(SUMIFS(MESKENAG2,KAYNAK,A31,SEBEP,B31,SÜRE,"Uzun",BİLDİRİM,"Bildirimli")+SUMIFS(MESKENOG2,KAYNAK,A31,SEBEP,B31,SÜRE,"Uzun",BİLDİRİM,"Bildirimli"))/VLOOKUP($B$10,ABONE2,5,FALSE)</f>
        <v>2.7851606809954223E-2</v>
      </c>
      <c r="F31" s="17">
        <f>(SUMIFS(TARIMSALAG2,KAYNAK,A31,SEBEP,B31,SÜRE,"Uzun",BİLDİRİM,"Bildirimli")/VLOOKUP($B$10,ABONE2,6,FALSE))</f>
        <v>1.6792631820419037E-2</v>
      </c>
      <c r="G31" s="17">
        <f>(SUMIFS(TARIMSALOG2,KAYNAK,A31,SEBEP,B31,SÜRE,"Uzun",BİLDİRİM,"Bildirimli")/VLOOKUP($B$10,ABONE2,7,FALSE))</f>
        <v>5.6184019902335246E-4</v>
      </c>
      <c r="H31" s="17">
        <f>(SUMIFS(TARIMSALAG2,KAYNAK,A31,SEBEP,B31,SÜRE,"Uzun",BİLDİRİM,"Bildirimli")+SUMIFS(TARIMSALOG2,KAYNAK,A31,SEBEP,B31,SÜRE,"Uzun",BİLDİRİM,"Bildirimli"))/VLOOKUP($B$10,ABONE2,8,FALSE)</f>
        <v>1.3376362179691504E-2</v>
      </c>
      <c r="I31" s="17">
        <f>(SUMIFS(TICARETHANEAG2,KAYNAK,A31,SEBEP,B31,SÜRE,"Uzun",BİLDİRİM,"Bildirimli")/VLOOKUP($B$10,ABONE2,9,FALSE))</f>
        <v>5.6838289779712232E-2</v>
      </c>
      <c r="J31" s="17">
        <f>(SUMIFS(TICARETHANEOG2,KAYNAK,A31,SEBEP,B31,SÜRE,"Uzun",BİLDİRİM,"Bildirimli")/VLOOKUP($B$10,ABONE2,10,FALSE))</f>
        <v>0</v>
      </c>
      <c r="K31" s="17">
        <f>(SUMIFS(TICARETHANEAG2,KAYNAK,A31,SEBEP,B31,SÜRE,"Uzun",BİLDİRİM,"Bildirimli")+SUMIFS(TICARETHANEOG2,KAYNAK,A31,SEBEP,B31,SÜRE,"Uzun",BİLDİRİM,"Bildirimli"))/VLOOKUP($B$10,ABONE2,11,FALSE)</f>
        <v>5.5345921745955297E-2</v>
      </c>
      <c r="L31" s="17">
        <f>(SUMIFS(SANAYIAG2,KAYNAK,A31,SEBEP,B31,SÜRE,"Uzun",BİLDİRİM,"Bildirimli")/VLOOKUP($B$10,ABONE2,12,FALSE))</f>
        <v>0.75642845702865136</v>
      </c>
      <c r="M31" s="17">
        <f>(SUMIFS(SANAYIOG2,KAYNAK,A31,SEBEP,B31,SÜRE,"Uzun",BİLDİRİM,"Bildirimli")/VLOOKUP($B$10,ABONE2,13,FALSE))</f>
        <v>0</v>
      </c>
      <c r="N31" s="17">
        <f>(SUMIFS(SANAYIAG2,KAYNAK,A31,SEBEP,B31,SÜRE,"Uzun",BİLDİRİM,"Bildirimli")+SUMIFS(SANAYIOG2,KAYNAK,A31,SEBEP,B31,SÜRE,"Uzun",BİLDİRİM,"Bildirimli"))/VLOOKUP($B$10,ABONE2,14,FALSE)</f>
        <v>0.3936712595647196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3.2356524538794652E-2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0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0</v>
      </c>
      <c r="F32" s="17">
        <f>(SUMIFS(TARIMSALAG2,KAYNAK,A32,SEBEP,B32,SÜRE,"Uzun",BİLDİRİM,"Bildirimli")/VLOOKUP($B$10,ABONE2,6,FALSE))</f>
        <v>0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0</v>
      </c>
      <c r="I32" s="17">
        <f>(SUMIFS(TICARETHANEAG2,KAYNAK,A32,SEBEP,B32,SÜRE,"Uzun",BİLDİRİM,"Bildirimli")/VLOOKUP($B$10,ABONE2,9,FALSE))</f>
        <v>0</v>
      </c>
      <c r="J32" s="17">
        <f>(SUMIFS(TICARETHANEOG2,KAYNAK,A32,SEBEP,B32,SÜRE,"Uzun",BİLDİRİM,"Bildirimli")/VLOOKUP($B$10,ABONE2,10,FALSE))</f>
        <v>0</v>
      </c>
      <c r="K32" s="17">
        <f>(SUMIFS(TICARETHANEAG2,KAYNAK,A32,SEBEP,B32,SÜRE,"Uzun",BİLDİRİM,"Bildirimli")+SUMIFS(TICARETHANEOG2,KAYNAK,A32,SEBEP,B32,SÜRE,"Uzun",BİLDİRİM,"Bildirimli"))/VLOOKUP($B$10,ABONE2,11,FALSE)</f>
        <v>0</v>
      </c>
      <c r="L32" s="17">
        <f>(SUMIFS(SANAYIAG2,KAYNAK,A32,SEBEP,B32,SÜRE,"Uzun",BİLDİRİM,"Bildirimli")/VLOOKUP($B$10,ABONE2,12,FALSE))</f>
        <v>0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0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0.15928497472770803</v>
      </c>
      <c r="D33" s="17">
        <f t="shared" ref="D33:O33" si="14">SUM(D28:D32)</f>
        <v>2.7153175360512973</v>
      </c>
      <c r="E33" s="17">
        <f t="shared" si="14"/>
        <v>0.16130072979224691</v>
      </c>
      <c r="F33" s="17">
        <f t="shared" si="14"/>
        <v>0.90311003714468252</v>
      </c>
      <c r="G33" s="17">
        <f t="shared" si="14"/>
        <v>3.327033855593549</v>
      </c>
      <c r="H33" s="17">
        <f t="shared" si="14"/>
        <v>1.4132994071743836</v>
      </c>
      <c r="I33" s="17">
        <f t="shared" si="14"/>
        <v>0.39547008290554519</v>
      </c>
      <c r="J33" s="17">
        <f t="shared" si="14"/>
        <v>8.1549074331899813</v>
      </c>
      <c r="K33" s="17">
        <f t="shared" si="14"/>
        <v>0.59920485934558942</v>
      </c>
      <c r="L33" s="17">
        <f t="shared" si="14"/>
        <v>7.8292086860760843</v>
      </c>
      <c r="M33" s="17">
        <f t="shared" si="14"/>
        <v>112.298051888017</v>
      </c>
      <c r="N33" s="17">
        <f t="shared" si="14"/>
        <v>57.928890196074576</v>
      </c>
      <c r="O33" s="17">
        <f t="shared" si="14"/>
        <v>0.34674829391340051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0.56453991831160311</v>
      </c>
      <c r="D17" s="17">
        <f t="shared" si="1"/>
        <v>12.132235821161521</v>
      </c>
      <c r="E17" s="17">
        <f t="shared" si="2"/>
        <v>0.60745784813969772</v>
      </c>
      <c r="F17" s="17">
        <f t="shared" si="3"/>
        <v>0.59756514974519359</v>
      </c>
      <c r="G17" s="17">
        <f t="shared" si="4"/>
        <v>18.28648005544196</v>
      </c>
      <c r="H17" s="17">
        <f t="shared" si="5"/>
        <v>1.1321686889077329</v>
      </c>
      <c r="I17" s="17">
        <f t="shared" si="6"/>
        <v>0.86479630563797893</v>
      </c>
      <c r="J17" s="17">
        <f t="shared" si="7"/>
        <v>20.240883188934784</v>
      </c>
      <c r="K17" s="17">
        <f t="shared" si="8"/>
        <v>1.6103911300436402</v>
      </c>
      <c r="L17" s="17">
        <f t="shared" si="9"/>
        <v>17.91802214024252</v>
      </c>
      <c r="M17" s="17">
        <f t="shared" si="10"/>
        <v>36.476189063201318</v>
      </c>
      <c r="N17" s="17">
        <f t="shared" si="11"/>
        <v>28.624656903487981</v>
      </c>
      <c r="O17" s="23">
        <f t="shared" si="12"/>
        <v>0.81555242727338828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0.12907320991533691</v>
      </c>
      <c r="D21" s="17">
        <f t="shared" si="1"/>
        <v>0</v>
      </c>
      <c r="E21" s="17">
        <f t="shared" si="2"/>
        <v>0.12859432846717672</v>
      </c>
      <c r="F21" s="17">
        <f t="shared" si="3"/>
        <v>0.21835989819806997</v>
      </c>
      <c r="G21" s="17">
        <f t="shared" si="4"/>
        <v>0</v>
      </c>
      <c r="H21" s="17">
        <f t="shared" si="5"/>
        <v>0.21176051236744081</v>
      </c>
      <c r="I21" s="17">
        <f t="shared" si="6"/>
        <v>0.20063813115960216</v>
      </c>
      <c r="J21" s="17">
        <f t="shared" si="7"/>
        <v>0</v>
      </c>
      <c r="K21" s="17">
        <f t="shared" si="8"/>
        <v>0.19291754479600662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0.14388510626311954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6.0041103685501974E-5</v>
      </c>
      <c r="D24" s="17">
        <f t="shared" si="1"/>
        <v>0</v>
      </c>
      <c r="E24" s="17">
        <f t="shared" si="2"/>
        <v>5.9818341962128795E-5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7.8369527840422851E-6</v>
      </c>
      <c r="J24" s="17">
        <f t="shared" si="7"/>
        <v>0</v>
      </c>
      <c r="K24" s="17">
        <f t="shared" si="8"/>
        <v>7.5353856270571158E-6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4.7765895952702268E-5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0.69367316933062551</v>
      </c>
      <c r="D25" s="17">
        <f t="shared" ref="D25:O25" si="13">SUM(D15:D24)</f>
        <v>12.132235821161521</v>
      </c>
      <c r="E25" s="17">
        <f t="shared" si="13"/>
        <v>0.7361119949488365</v>
      </c>
      <c r="F25" s="17">
        <f t="shared" si="13"/>
        <v>0.81592504794326359</v>
      </c>
      <c r="G25" s="17">
        <f t="shared" si="13"/>
        <v>18.28648005544196</v>
      </c>
      <c r="H25" s="17">
        <f t="shared" si="13"/>
        <v>1.3439292012751738</v>
      </c>
      <c r="I25" s="17">
        <f t="shared" si="13"/>
        <v>1.065442273750365</v>
      </c>
      <c r="J25" s="17">
        <f t="shared" si="13"/>
        <v>20.240883188934784</v>
      </c>
      <c r="K25" s="17">
        <f t="shared" si="13"/>
        <v>1.8033162102252738</v>
      </c>
      <c r="L25" s="17">
        <f t="shared" si="13"/>
        <v>17.91802214024252</v>
      </c>
      <c r="M25" s="17">
        <f t="shared" si="13"/>
        <v>36.476189063201318</v>
      </c>
      <c r="N25" s="17">
        <f t="shared" si="13"/>
        <v>28.624656903487981</v>
      </c>
      <c r="O25" s="17">
        <f t="shared" si="13"/>
        <v>0.95948529943246053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1.0340011578249815</v>
      </c>
      <c r="D29" s="17">
        <f>(SUMIFS(MESKENOG2,KAYNAK,A29,SEBEP,B29,SÜRE,"Uzun",BİLDİRİM,"Bildirimli",İL,$B$10,İLÇE,$B$11)/VLOOKUP($B$11,ABONE2,4,FALSE))</f>
        <v>15.698981473953868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1.0884104888986785</v>
      </c>
      <c r="F29" s="17">
        <f>(SUMIFS(TARIMSALAG2,KAYNAK,A29,SEBEP,B29,SÜRE,"Uzun",BİLDİRİM,"Bildirimli",İL,$B$10,İLÇE,$B$11)/VLOOKUP($B$11,ABONE2,6,FALSE))</f>
        <v>1.6555558295106318</v>
      </c>
      <c r="G29" s="17">
        <f>(SUMIFS(TARIMSALOG2,KAYNAK,A29,SEBEP,B29,SÜRE,"Uzun",BİLDİRİM,"Bildirimli",İL,$B$10,İLÇE,$B$11)/VLOOKUP($B$11,ABONE2,7,FALSE))</f>
        <v>8.8396714925747535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1.8726778904003147</v>
      </c>
      <c r="I29" s="17">
        <f>(SUMIFS(TICARETHANEAG2,KAYNAK,A29,SEBEP,B29,SÜRE,"Uzun",BİLDİRİM,"Bildirimli",İL,$B$10,İLÇE,$B$11)/VLOOKUP($B$11,ABONE2,9,FALSE))</f>
        <v>1.4507385985054562</v>
      </c>
      <c r="J29" s="17">
        <f>(SUMIFS(TICARETHANEOG2,KAYNAK,A29,SEBEP,B29,SÜRE,"Uzun",BİLDİRİM,"Bildirimli",İL,$B$10,İLÇE,$B$11)/VLOOKUP($B$11,ABONE2,10,FALSE))</f>
        <v>15.748781531851941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2.0009295051855367</v>
      </c>
      <c r="L29" s="17">
        <f>(SUMIFS(SANAYIAG2,KAYNAK,A29,SEBEP,B29,SÜRE,"Uzun",BİLDİRİM,"Bildirimli",İL,$B$10,İLÇE,$B$11)/VLOOKUP($B$11,ABONE2,12,FALSE))</f>
        <v>9.4146832409563466</v>
      </c>
      <c r="M29" s="17">
        <f>(SUMIFS(SANAYIOG2,KAYNAK,A29,SEBEP,B29,SÜRE,"Uzun",BİLDİRİM,"Bildirimli",İL,$B$10,İLÇE,$B$11)/VLOOKUP($B$11,ABONE2,13,FALSE))</f>
        <v>53.547202949060612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34.875752303324191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1.3001256058165349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9.5701925173618627E-2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9.534685632122919E-2</v>
      </c>
      <c r="F31" s="17">
        <f>(SUMIFS(TARIMSALAG2,KAYNAK,A31,SEBEP,B31,SÜRE,"Uzun",BİLDİRİM,"Bildirimli",İL,$B$10,İLÇE,$B$11)/VLOOKUP($B$11,ABONE2,6,FALSE))</f>
        <v>0.14450992568209514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0.14014247193348314</v>
      </c>
      <c r="I31" s="17">
        <f>(SUMIFS(TICARETHANEAG2,KAYNAK,A31,SEBEP,B31,SÜRE,"Uzun",BİLDİRİM,"Bildirimli",İL,$B$10,İLÇE,$B$11)/VLOOKUP($B$11,ABONE2,9,FALSE))</f>
        <v>0.24271049211301668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0.23337095478340156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0.12034649753790444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1.1297030829986001</v>
      </c>
      <c r="D33" s="17">
        <f t="shared" ref="D33:O33" si="14">SUM(D28:D32)</f>
        <v>15.698981473953868</v>
      </c>
      <c r="E33" s="17">
        <f t="shared" si="14"/>
        <v>1.1837573452199077</v>
      </c>
      <c r="F33" s="17">
        <f t="shared" si="14"/>
        <v>1.800065755192727</v>
      </c>
      <c r="G33" s="17">
        <f t="shared" si="14"/>
        <v>8.8396714925747535</v>
      </c>
      <c r="H33" s="17">
        <f t="shared" si="14"/>
        <v>2.0128203623337977</v>
      </c>
      <c r="I33" s="17">
        <f t="shared" si="14"/>
        <v>1.6934490906184729</v>
      </c>
      <c r="J33" s="17">
        <f t="shared" si="14"/>
        <v>15.748781531851941</v>
      </c>
      <c r="K33" s="17">
        <f t="shared" si="14"/>
        <v>2.2343004599689382</v>
      </c>
      <c r="L33" s="17">
        <f t="shared" si="14"/>
        <v>9.4146832409563466</v>
      </c>
      <c r="M33" s="17">
        <f t="shared" si="14"/>
        <v>53.547202949060612</v>
      </c>
      <c r="N33" s="17">
        <f t="shared" si="14"/>
        <v>34.875752303324191</v>
      </c>
      <c r="O33" s="17">
        <f t="shared" si="14"/>
        <v>1.4204721033544394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6.3404040797102976E-2</v>
      </c>
      <c r="D17" s="17">
        <f t="shared" si="1"/>
        <v>0</v>
      </c>
      <c r="E17" s="17">
        <f t="shared" si="2"/>
        <v>6.3371795442479006E-2</v>
      </c>
      <c r="F17" s="17">
        <f t="shared" si="3"/>
        <v>0.24242455379062322</v>
      </c>
      <c r="G17" s="17">
        <f t="shared" si="4"/>
        <v>1.0100731199856503</v>
      </c>
      <c r="H17" s="17">
        <f t="shared" si="5"/>
        <v>0.28701299780030343</v>
      </c>
      <c r="I17" s="17">
        <f t="shared" si="6"/>
        <v>0.18012952681545058</v>
      </c>
      <c r="J17" s="17">
        <f t="shared" si="7"/>
        <v>1.8674318579239073</v>
      </c>
      <c r="K17" s="17">
        <f t="shared" si="8"/>
        <v>0.23175614856017387</v>
      </c>
      <c r="L17" s="17">
        <f t="shared" si="9"/>
        <v>0</v>
      </c>
      <c r="M17" s="17">
        <f t="shared" si="10"/>
        <v>2.3855316347661546</v>
      </c>
      <c r="N17" s="17">
        <f t="shared" si="11"/>
        <v>2.2662550530278471</v>
      </c>
      <c r="O17" s="23">
        <f t="shared" si="12"/>
        <v>0.13370671346845844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2.4079712627077962E-2</v>
      </c>
      <c r="D21" s="17">
        <f t="shared" si="1"/>
        <v>0</v>
      </c>
      <c r="E21" s="17">
        <f t="shared" si="2"/>
        <v>2.4067466422212438E-2</v>
      </c>
      <c r="F21" s="17">
        <f t="shared" si="3"/>
        <v>5.2339875497848055E-2</v>
      </c>
      <c r="G21" s="17">
        <f t="shared" si="4"/>
        <v>0</v>
      </c>
      <c r="H21" s="17">
        <f t="shared" si="5"/>
        <v>4.929974266769499E-2</v>
      </c>
      <c r="I21" s="17">
        <f t="shared" si="6"/>
        <v>4.4040598023817962E-2</v>
      </c>
      <c r="J21" s="17">
        <f t="shared" si="7"/>
        <v>0</v>
      </c>
      <c r="K21" s="17">
        <f t="shared" si="8"/>
        <v>4.2693081782260112E-2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3.175099085690896E-2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8.7483753424180938E-2</v>
      </c>
      <c r="D25" s="17">
        <f t="shared" ref="D25:O25" si="13">SUM(D15:D24)</f>
        <v>0</v>
      </c>
      <c r="E25" s="17">
        <f t="shared" si="13"/>
        <v>8.7439261864691448E-2</v>
      </c>
      <c r="F25" s="17">
        <f t="shared" si="13"/>
        <v>0.2947644292884713</v>
      </c>
      <c r="G25" s="17">
        <f t="shared" si="13"/>
        <v>1.0100731199856503</v>
      </c>
      <c r="H25" s="17">
        <f t="shared" si="13"/>
        <v>0.33631274046799842</v>
      </c>
      <c r="I25" s="17">
        <f t="shared" si="13"/>
        <v>0.22417012483926854</v>
      </c>
      <c r="J25" s="17">
        <f t="shared" si="13"/>
        <v>1.8674318579239073</v>
      </c>
      <c r="K25" s="17">
        <f t="shared" si="13"/>
        <v>0.27444923034243396</v>
      </c>
      <c r="L25" s="17">
        <f t="shared" si="13"/>
        <v>0</v>
      </c>
      <c r="M25" s="17">
        <f t="shared" si="13"/>
        <v>2.3855316347661546</v>
      </c>
      <c r="N25" s="17">
        <f t="shared" si="13"/>
        <v>2.2662550530278471</v>
      </c>
      <c r="O25" s="17">
        <f t="shared" si="13"/>
        <v>0.16545770432536741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0.38907279045767529</v>
      </c>
      <c r="D29" s="17">
        <f>(SUMIFS(MESKENOG2,KAYNAK,A29,SEBEP,B29,SÜRE,"Uzun",BİLDİRİM,"Bildirimli",İL,$B$10,İLÇE,$B$11)/VLOOKUP($B$11,ABONE2,4,FALSE))</f>
        <v>0.30882050926669641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0.38903197660363925</v>
      </c>
      <c r="F29" s="17">
        <f>(SUMIFS(TARIMSALAG2,KAYNAK,A29,SEBEP,B29,SÜRE,"Uzun",BİLDİRİM,"Bildirimli",İL,$B$10,İLÇE,$B$11)/VLOOKUP($B$11,ABONE2,6,FALSE))</f>
        <v>0.74128883365203002</v>
      </c>
      <c r="G29" s="17">
        <f>(SUMIFS(TARIMSALOG2,KAYNAK,A29,SEBEP,B29,SÜRE,"Uzun",BİLDİRİM,"Bildirimli",İL,$B$10,İLÇE,$B$11)/VLOOKUP($B$11,ABONE2,7,FALSE))</f>
        <v>3.0188444067499876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0.87357939423156128</v>
      </c>
      <c r="I29" s="17">
        <f>(SUMIFS(TICARETHANEAG2,KAYNAK,A29,SEBEP,B29,SÜRE,"Uzun",BİLDİRİM,"Bildirimli",İL,$B$10,İLÇE,$B$11)/VLOOKUP($B$11,ABONE2,9,FALSE))</f>
        <v>1.2021602118263246</v>
      </c>
      <c r="J29" s="17">
        <f>(SUMIFS(TICARETHANEOG2,KAYNAK,A29,SEBEP,B29,SÜRE,"Uzun",BİLDİRİM,"Bildirimli",İL,$B$10,İLÇE,$B$11)/VLOOKUP($B$11,ABONE2,10,FALSE))</f>
        <v>13.115409799498403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1.5666715497613477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74.278591886345012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70.564662292027762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0.74552873605485104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0.14419921337523292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0.14412587806862903</v>
      </c>
      <c r="F31" s="17">
        <f>(SUMIFS(TARIMSALAG2,KAYNAK,A31,SEBEP,B31,SÜRE,"Uzun",BİLDİRİM,"Bildirimli",İL,$B$10,İLÇE,$B$11)/VLOOKUP($B$11,ABONE2,6,FALSE))</f>
        <v>7.4427188450604123E-3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7.0104126217221969E-3</v>
      </c>
      <c r="I31" s="17">
        <f>(SUMIFS(TICARETHANEAG2,KAYNAK,A31,SEBEP,B31,SÜRE,"Uzun",BİLDİRİM,"Bildirimli",İL,$B$10,İLÇE,$B$11)/VLOOKUP($B$11,ABONE2,9,FALSE))</f>
        <v>0.25944467560141948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0.25150641113985278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0.14360943812460658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0.53327200383290818</v>
      </c>
      <c r="D33" s="17">
        <f t="shared" ref="D33:O33" si="14">SUM(D28:D32)</f>
        <v>0.30882050926669641</v>
      </c>
      <c r="E33" s="17">
        <f t="shared" si="14"/>
        <v>0.53315785467226828</v>
      </c>
      <c r="F33" s="17">
        <f t="shared" si="14"/>
        <v>0.74873155249709045</v>
      </c>
      <c r="G33" s="17">
        <f t="shared" si="14"/>
        <v>3.0188444067499876</v>
      </c>
      <c r="H33" s="17">
        <f t="shared" si="14"/>
        <v>0.88058980685328347</v>
      </c>
      <c r="I33" s="17">
        <f t="shared" si="14"/>
        <v>1.4616048874277441</v>
      </c>
      <c r="J33" s="17">
        <f t="shared" si="14"/>
        <v>13.115409799498403</v>
      </c>
      <c r="K33" s="17">
        <f t="shared" si="14"/>
        <v>1.8181779609012005</v>
      </c>
      <c r="L33" s="17">
        <f t="shared" si="14"/>
        <v>0</v>
      </c>
      <c r="M33" s="17">
        <f t="shared" si="14"/>
        <v>74.278591886345012</v>
      </c>
      <c r="N33" s="17">
        <f t="shared" si="14"/>
        <v>70.564662292027762</v>
      </c>
      <c r="O33" s="17">
        <f t="shared" si="14"/>
        <v>0.88913817417945762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0.12210465006900267</v>
      </c>
      <c r="D17" s="17">
        <f t="shared" si="1"/>
        <v>4.2793554651618653</v>
      </c>
      <c r="E17" s="17">
        <f t="shared" si="2"/>
        <v>0.13619702571338527</v>
      </c>
      <c r="F17" s="17">
        <f t="shared" si="3"/>
        <v>0.18665500568503843</v>
      </c>
      <c r="G17" s="17">
        <f t="shared" si="4"/>
        <v>2.1945821647429655</v>
      </c>
      <c r="H17" s="17">
        <f t="shared" si="5"/>
        <v>0.27771746187814167</v>
      </c>
      <c r="I17" s="17">
        <f t="shared" si="6"/>
        <v>0.17272401879185934</v>
      </c>
      <c r="J17" s="17">
        <f t="shared" si="7"/>
        <v>45.667379499815318</v>
      </c>
      <c r="K17" s="17">
        <f t="shared" si="8"/>
        <v>2.3474578702108215</v>
      </c>
      <c r="L17" s="17">
        <f t="shared" si="9"/>
        <v>0.52696012470626341</v>
      </c>
      <c r="M17" s="17">
        <f t="shared" si="10"/>
        <v>7.0308601872566996</v>
      </c>
      <c r="N17" s="17">
        <f t="shared" si="11"/>
        <v>1.7857794916515091</v>
      </c>
      <c r="O17" s="23">
        <f t="shared" si="12"/>
        <v>0.46525431144677454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0.10324375544429702</v>
      </c>
      <c r="D21" s="17">
        <f t="shared" si="1"/>
        <v>0</v>
      </c>
      <c r="E21" s="17">
        <f t="shared" si="2"/>
        <v>0.10289377661228247</v>
      </c>
      <c r="F21" s="17">
        <f t="shared" si="3"/>
        <v>0.14345998183492195</v>
      </c>
      <c r="G21" s="17">
        <f t="shared" si="4"/>
        <v>0</v>
      </c>
      <c r="H21" s="17">
        <f t="shared" si="5"/>
        <v>0.13695386020975542</v>
      </c>
      <c r="I21" s="17">
        <f t="shared" si="6"/>
        <v>0.2428641892145032</v>
      </c>
      <c r="J21" s="17">
        <f t="shared" si="7"/>
        <v>0</v>
      </c>
      <c r="K21" s="17">
        <f t="shared" si="8"/>
        <v>0.23125480415602076</v>
      </c>
      <c r="L21" s="17">
        <f t="shared" si="9"/>
        <v>6.532946689535192E-2</v>
      </c>
      <c r="M21" s="17">
        <f t="shared" si="10"/>
        <v>0</v>
      </c>
      <c r="N21" s="17">
        <f t="shared" si="11"/>
        <v>5.2685053947864449E-2</v>
      </c>
      <c r="O21" s="23">
        <f t="shared" si="12"/>
        <v>0.12242229830270307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5.408701082836707E-4</v>
      </c>
      <c r="D24" s="17">
        <f t="shared" si="1"/>
        <v>0</v>
      </c>
      <c r="E24" s="17">
        <f t="shared" si="2"/>
        <v>5.3903665028948871E-4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1.0960707116273443E-4</v>
      </c>
      <c r="J24" s="17">
        <f t="shared" si="7"/>
        <v>0</v>
      </c>
      <c r="K24" s="17">
        <f t="shared" si="8"/>
        <v>1.0436763797014961E-4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4.5992821058775781E-4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0.22588927562158337</v>
      </c>
      <c r="D25" s="17">
        <f t="shared" ref="D25:O25" si="13">SUM(D15:D24)</f>
        <v>4.2793554651618653</v>
      </c>
      <c r="E25" s="17">
        <f t="shared" si="13"/>
        <v>0.23962983897595722</v>
      </c>
      <c r="F25" s="17">
        <f t="shared" si="13"/>
        <v>0.33011498751996038</v>
      </c>
      <c r="G25" s="17">
        <f t="shared" si="13"/>
        <v>2.1945821647429655</v>
      </c>
      <c r="H25" s="17">
        <f t="shared" si="13"/>
        <v>0.41467132208789709</v>
      </c>
      <c r="I25" s="17">
        <f t="shared" si="13"/>
        <v>0.41569781507752529</v>
      </c>
      <c r="J25" s="17">
        <f t="shared" si="13"/>
        <v>45.667379499815318</v>
      </c>
      <c r="K25" s="17">
        <f t="shared" si="13"/>
        <v>2.5788170420048124</v>
      </c>
      <c r="L25" s="17">
        <f t="shared" si="13"/>
        <v>0.59228959160161532</v>
      </c>
      <c r="M25" s="17">
        <f t="shared" si="13"/>
        <v>7.0308601872566996</v>
      </c>
      <c r="N25" s="17">
        <f t="shared" si="13"/>
        <v>1.8384645455993736</v>
      </c>
      <c r="O25" s="17">
        <f t="shared" si="13"/>
        <v>0.58813653796006538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2.0772744759081827E-3</v>
      </c>
      <c r="D29" s="17">
        <f>(SUMIFS(MESKENOG2,KAYNAK,A29,SEBEP,B29,SÜRE,"Uzun",BİLDİRİM,"Bildirimli",İL,$B$10,İLÇE,$B$11)/VLOOKUP($B$11,ABONE2,4,FALSE))</f>
        <v>7.7902810442274151E-2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2.3343101910484063E-3</v>
      </c>
      <c r="F29" s="17">
        <f>(SUMIFS(TARIMSALAG2,KAYNAK,A29,SEBEP,B29,SÜRE,"Uzun",BİLDİRİM,"Bildirimli",İL,$B$10,İLÇE,$B$11)/VLOOKUP($B$11,ABONE2,6,FALSE))</f>
        <v>9.0563502973544027E-3</v>
      </c>
      <c r="G29" s="17">
        <f>(SUMIFS(TARIMSALOG2,KAYNAK,A29,SEBEP,B29,SÜRE,"Uzun",BİLDİRİM,"Bildirimli",İL,$B$10,İLÇE,$B$11)/VLOOKUP($B$11,ABONE2,7,FALSE))</f>
        <v>0.14675892094339113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1.5301364839124776E-2</v>
      </c>
      <c r="I29" s="17">
        <f>(SUMIFS(TICARETHANEAG2,KAYNAK,A29,SEBEP,B29,SÜRE,"Uzun",BİLDİRİM,"Bildirimli",İL,$B$10,İLÇE,$B$11)/VLOOKUP($B$11,ABONE2,9,FALSE))</f>
        <v>1.9466443365604158E-3</v>
      </c>
      <c r="J29" s="17">
        <f>(SUMIFS(TICARETHANEOG2,KAYNAK,A29,SEBEP,B29,SÜRE,"Uzun",BİLDİRİM,"Bildirimli",İL,$B$10,İLÇE,$B$11)/VLOOKUP($B$11,ABONE2,10,FALSE))</f>
        <v>0.96486454941334476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4.7976010691063123E-2</v>
      </c>
      <c r="L29" s="17">
        <f>(SUMIFS(SANAYIAG2,KAYNAK,A29,SEBEP,B29,SÜRE,"Uzun",BİLDİRİM,"Bildirimli",İL,$B$10,İLÇE,$B$11)/VLOOKUP($B$11,ABONE2,12,FALSE))</f>
        <v>2.4539749191010238E-2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1.9790120315330836E-2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9.3696181764548036E-3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2.3106740197418765E-3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2.3028412264546158E-3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4.4487813130309026E-4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4.2361208319982688E-4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1.9616370660113253E-3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4.3879484956500592E-3</v>
      </c>
      <c r="D33" s="17">
        <f t="shared" ref="D33:O33" si="14">SUM(D28:D32)</f>
        <v>7.7902810442274151E-2</v>
      </c>
      <c r="E33" s="17">
        <f t="shared" si="14"/>
        <v>4.6371514175030226E-3</v>
      </c>
      <c r="F33" s="17">
        <f t="shared" si="14"/>
        <v>9.0563502973544027E-3</v>
      </c>
      <c r="G33" s="17">
        <f t="shared" si="14"/>
        <v>0.14675892094339113</v>
      </c>
      <c r="H33" s="17">
        <f t="shared" si="14"/>
        <v>1.5301364839124776E-2</v>
      </c>
      <c r="I33" s="17">
        <f t="shared" si="14"/>
        <v>2.3915224678635058E-3</v>
      </c>
      <c r="J33" s="17">
        <f t="shared" si="14"/>
        <v>0.96486454941334476</v>
      </c>
      <c r="K33" s="17">
        <f t="shared" si="14"/>
        <v>4.8399622774262949E-2</v>
      </c>
      <c r="L33" s="17">
        <f t="shared" si="14"/>
        <v>2.4539749191010238E-2</v>
      </c>
      <c r="M33" s="17">
        <f t="shared" si="14"/>
        <v>0</v>
      </c>
      <c r="N33" s="17">
        <f t="shared" si="14"/>
        <v>1.9790120315330836E-2</v>
      </c>
      <c r="O33" s="17">
        <f t="shared" si="14"/>
        <v>1.1331255242466129E-2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0.45613068405451362</v>
      </c>
      <c r="D15" s="17">
        <f t="shared" ref="D15:D24" si="1">(SUMIFS(MESKENOG2,KAYNAK,A15,SEBEP,B15,SÜRE,"Uzun",BİLDİRİM,"Bildirimsiz",İL,$B$10,İLÇE,$B$11)/VLOOKUP($B$11,ABONE2,4,FALSE))</f>
        <v>2.4201865105054683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0.45927885347826358</v>
      </c>
      <c r="F15" s="17">
        <f t="shared" ref="F15:F24" si="3">(SUMIFS(TARIMSALAG2,KAYNAK,A15,SEBEP,B15,SÜRE,"Uzun",BİLDİRİM,"Bildirimsiz",İL,$B$10,İLÇE,$B$11)/VLOOKUP($B$11,ABONE2,6,FALSE))</f>
        <v>0.25431028642313802</v>
      </c>
      <c r="G15" s="17">
        <f t="shared" ref="G15:G24" si="4">(SUMIFS(TARIMSALOG2,KAYNAK,A15,SEBEP,B15,SÜRE,"Uzun",BİLDİRİM,"Bildirimsiz",İL,$B$10,İLÇE,$B$11)/VLOOKUP($B$11,ABONE2,7,FALSE))</f>
        <v>1.1095582684259055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0.35730354989926821</v>
      </c>
      <c r="I15" s="17">
        <f t="shared" ref="I15:I24" si="6">(SUMIFS(TICARETHANEAG2,KAYNAK,A15,SEBEP,B15,SÜRE,"Uzun",BİLDİRİM,"Bildirimsiz",İL,$B$10,İLÇE,$B$11)/VLOOKUP($B$11,ABONE2,9,FALSE))</f>
        <v>1.1087415016328099</v>
      </c>
      <c r="J15" s="17">
        <f t="shared" ref="J15:J24" si="7">(SUMIFS(TICARETHANEOG2,KAYNAK,A15,SEBEP,B15,SÜRE,"Uzun",BİLDİRİM,"Bildirimsiz",İL,$B$10,İLÇE,$B$11)/VLOOKUP($B$11,ABONE2,10,FALSE))</f>
        <v>5.3669853946046118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1.2813154285828015</v>
      </c>
      <c r="L15" s="17">
        <f t="shared" ref="L15:L24" si="9">(SUMIFS(SANAYIAG2,KAYNAK,A15,SEBEP,B15,SÜRE,"Uzun",BİLDİRİM,"Bildirimsiz",İL,$B$10,İLÇE,$B$11)/VLOOKUP($B$11,ABONE2,12,FALSE))</f>
        <v>40.061876959816601</v>
      </c>
      <c r="M15" s="17">
        <f t="shared" ref="M15:M24" si="10">(SUMIFS(SANAYIOG2,KAYNAK,A15,SEBEP,B15,SÜRE,"Uzun",BİLDİRİM,"Bildirimsiz",İL,$B$10,İLÇE,$B$11)/VLOOKUP($B$11,ABONE2,13,FALSE))</f>
        <v>90.659878387519839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53.485836522268478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0.79209073603824343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0.24901273305087673</v>
      </c>
      <c r="D17" s="17">
        <f t="shared" si="1"/>
        <v>1.393178896678444</v>
      </c>
      <c r="E17" s="17">
        <f t="shared" si="2"/>
        <v>0.25084670787150615</v>
      </c>
      <c r="F17" s="17">
        <f t="shared" si="3"/>
        <v>1.0250244438217637</v>
      </c>
      <c r="G17" s="17">
        <f t="shared" si="4"/>
        <v>13.649227358267472</v>
      </c>
      <c r="H17" s="17">
        <f t="shared" si="5"/>
        <v>2.5452944524090859</v>
      </c>
      <c r="I17" s="17">
        <f t="shared" si="6"/>
        <v>0.57149699383924291</v>
      </c>
      <c r="J17" s="17">
        <f t="shared" si="7"/>
        <v>9.4608288704106869</v>
      </c>
      <c r="K17" s="17">
        <f t="shared" si="8"/>
        <v>0.93175510691577079</v>
      </c>
      <c r="L17" s="17">
        <f t="shared" si="9"/>
        <v>39.835396230611586</v>
      </c>
      <c r="M17" s="17">
        <f t="shared" si="10"/>
        <v>113.38690819583341</v>
      </c>
      <c r="N17" s="17">
        <f t="shared" si="11"/>
        <v>59.349062670364319</v>
      </c>
      <c r="O17" s="23">
        <f t="shared" si="12"/>
        <v>0.71991229973511761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2.2674822350879746E-2</v>
      </c>
      <c r="D18" s="17">
        <f t="shared" si="1"/>
        <v>1.107531099547238E-2</v>
      </c>
      <c r="E18" s="17">
        <f t="shared" si="2"/>
        <v>2.2656229586617276E-2</v>
      </c>
      <c r="F18" s="17">
        <f t="shared" si="3"/>
        <v>4.2979991838638529E-2</v>
      </c>
      <c r="G18" s="17">
        <f t="shared" si="4"/>
        <v>0.10834513938407087</v>
      </c>
      <c r="H18" s="17">
        <f t="shared" si="5"/>
        <v>5.0851591661110904E-2</v>
      </c>
      <c r="I18" s="17">
        <f t="shared" si="6"/>
        <v>3.0503054448147587E-2</v>
      </c>
      <c r="J18" s="17">
        <f t="shared" si="7"/>
        <v>0.87331466923591161</v>
      </c>
      <c r="K18" s="17">
        <f t="shared" si="8"/>
        <v>6.4659695941380851E-2</v>
      </c>
      <c r="L18" s="17">
        <f t="shared" si="9"/>
        <v>0</v>
      </c>
      <c r="M18" s="17">
        <f t="shared" si="10"/>
        <v>4.2569721644034662</v>
      </c>
      <c r="N18" s="17">
        <f t="shared" si="11"/>
        <v>1.1294007783111237</v>
      </c>
      <c r="O18" s="23">
        <f t="shared" si="12"/>
        <v>3.5275079107495486E-2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4.4893694396974562E-2</v>
      </c>
      <c r="D21" s="17">
        <f t="shared" si="1"/>
        <v>0</v>
      </c>
      <c r="E21" s="17">
        <f t="shared" si="2"/>
        <v>4.4821734652187105E-2</v>
      </c>
      <c r="F21" s="17">
        <f t="shared" si="3"/>
        <v>3.9288240597082115E-2</v>
      </c>
      <c r="G21" s="17">
        <f t="shared" si="4"/>
        <v>0</v>
      </c>
      <c r="H21" s="17">
        <f t="shared" si="5"/>
        <v>3.4556953063549209E-2</v>
      </c>
      <c r="I21" s="17">
        <f t="shared" si="6"/>
        <v>5.6809756766144068E-2</v>
      </c>
      <c r="J21" s="17">
        <f t="shared" si="7"/>
        <v>0</v>
      </c>
      <c r="K21" s="17">
        <f t="shared" si="8"/>
        <v>5.4507426730424753E-2</v>
      </c>
      <c r="L21" s="17">
        <f t="shared" si="9"/>
        <v>0.26783982924030364</v>
      </c>
      <c r="M21" s="17">
        <f t="shared" si="10"/>
        <v>0</v>
      </c>
      <c r="N21" s="17">
        <f t="shared" si="11"/>
        <v>0.19678028270716186</v>
      </c>
      <c r="O21" s="23">
        <f t="shared" si="12"/>
        <v>4.6383036887303275E-2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3.5757452542286243E-4</v>
      </c>
      <c r="D22" s="17">
        <f t="shared" si="1"/>
        <v>0</v>
      </c>
      <c r="E22" s="17">
        <f t="shared" si="2"/>
        <v>3.5700137206719522E-4</v>
      </c>
      <c r="F22" s="17">
        <f t="shared" si="3"/>
        <v>1.515071104074993E-4</v>
      </c>
      <c r="G22" s="17">
        <f t="shared" si="4"/>
        <v>0</v>
      </c>
      <c r="H22" s="17">
        <f t="shared" si="5"/>
        <v>1.3326186216480163E-4</v>
      </c>
      <c r="I22" s="17">
        <f t="shared" si="6"/>
        <v>4.0271672268804326E-4</v>
      </c>
      <c r="J22" s="17">
        <f t="shared" si="7"/>
        <v>0</v>
      </c>
      <c r="K22" s="17">
        <f t="shared" si="8"/>
        <v>3.8639581481392807E-4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3.4768856596853795E-4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7.7212792721959105E-6</v>
      </c>
      <c r="D24" s="17">
        <f t="shared" si="1"/>
        <v>0</v>
      </c>
      <c r="E24" s="17">
        <f t="shared" si="2"/>
        <v>7.7089028952164E-6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5.9705093650095603E-6</v>
      </c>
      <c r="J24" s="17">
        <f t="shared" si="7"/>
        <v>0</v>
      </c>
      <c r="K24" s="17">
        <f t="shared" si="8"/>
        <v>5.7285424244329558E-6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6.928458486541217E-6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0.77307722965793957</v>
      </c>
      <c r="D25" s="17">
        <f t="shared" ref="D25:O25" si="13">SUM(D15:D24)</f>
        <v>3.8244407181793849</v>
      </c>
      <c r="E25" s="17">
        <f t="shared" si="13"/>
        <v>0.77796823586353647</v>
      </c>
      <c r="F25" s="17">
        <f t="shared" si="13"/>
        <v>1.3617544697910298</v>
      </c>
      <c r="G25" s="17">
        <f t="shared" si="13"/>
        <v>14.867130766077448</v>
      </c>
      <c r="H25" s="17">
        <f t="shared" si="13"/>
        <v>2.9881398088951792</v>
      </c>
      <c r="I25" s="17">
        <f t="shared" si="13"/>
        <v>1.7679599939183974</v>
      </c>
      <c r="J25" s="17">
        <f t="shared" si="13"/>
        <v>15.70112893425121</v>
      </c>
      <c r="K25" s="17">
        <f t="shared" si="13"/>
        <v>2.3326297825276163</v>
      </c>
      <c r="L25" s="17">
        <f t="shared" si="13"/>
        <v>80.165113019668496</v>
      </c>
      <c r="M25" s="17">
        <f t="shared" si="13"/>
        <v>208.30375874775672</v>
      </c>
      <c r="N25" s="17">
        <f t="shared" si="13"/>
        <v>114.16108025365109</v>
      </c>
      <c r="O25" s="17">
        <f t="shared" si="13"/>
        <v>1.5940157687926149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0.54686454507727988</v>
      </c>
      <c r="D29" s="17">
        <f>(SUMIFS(MESKENOG2,KAYNAK,A29,SEBEP,B29,SÜRE,"Uzun",BİLDİRİM,"Bildirimli",İL,$B$10,İLÇE,$B$11)/VLOOKUP($B$11,ABONE2,4,FALSE))</f>
        <v>12.515531707943719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0.56604902624004916</v>
      </c>
      <c r="F29" s="17">
        <f>(SUMIFS(TARIMSALAG2,KAYNAK,A29,SEBEP,B29,SÜRE,"Uzun",BİLDİRİM,"Bildirimli",İL,$B$10,İLÇE,$B$11)/VLOOKUP($B$11,ABONE2,6,FALSE))</f>
        <v>0.2372710770111976</v>
      </c>
      <c r="G29" s="17">
        <f>(SUMIFS(TARIMSALOG2,KAYNAK,A29,SEBEP,B29,SÜRE,"Uzun",BİLDİRİM,"Bildirimli",İL,$B$10,İLÇE,$B$11)/VLOOKUP($B$11,ABONE2,7,FALSE))</f>
        <v>0.35070913280542321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0.25093185822844793</v>
      </c>
      <c r="I29" s="17">
        <f>(SUMIFS(TICARETHANEAG2,KAYNAK,A29,SEBEP,B29,SÜRE,"Uzun",BİLDİRİM,"Bildirimli",İL,$B$10,İLÇE,$B$11)/VLOOKUP($B$11,ABONE2,9,FALSE))</f>
        <v>1.4176025576554958</v>
      </c>
      <c r="J29" s="17">
        <f>(SUMIFS(TICARETHANEOG2,KAYNAK,A29,SEBEP,B29,SÜRE,"Uzun",BİLDİRİM,"Bildirimli",İL,$B$10,İLÇE,$B$11)/VLOOKUP($B$11,ABONE2,10,FALSE))</f>
        <v>13.910810246614286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1.9239150106936855</v>
      </c>
      <c r="L29" s="17">
        <f>(SUMIFS(SANAYIAG2,KAYNAK,A29,SEBEP,B29,SÜRE,"Uzun",BİLDİRİM,"Bildirimli",İL,$B$10,İLÇE,$B$11)/VLOOKUP($B$11,ABONE2,12,FALSE))</f>
        <v>0.44576316332683286</v>
      </c>
      <c r="M29" s="17">
        <f>(SUMIFS(SANAYIOG2,KAYNAK,A29,SEBEP,B29,SÜRE,"Uzun",BİLDİRİM,"Bildirimli",İL,$B$10,İLÇE,$B$11)/VLOOKUP($B$11,ABONE2,13,FALSE))</f>
        <v>35.534579564547272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9.7550409840587857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0.80087336355978023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3.1635622172335502E-2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3.1584913685803212E-2</v>
      </c>
      <c r="F31" s="17">
        <f>(SUMIFS(TARIMSALAG2,KAYNAK,A31,SEBEP,B31,SÜRE,"Uzun",BİLDİRİM,"Bildirimli",İL,$B$10,İLÇE,$B$11)/VLOOKUP($B$11,ABONE2,6,FALSE))</f>
        <v>5.0193970113139967E-3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4.4149359780742952E-3</v>
      </c>
      <c r="I31" s="17">
        <f>(SUMIFS(TICARETHANEAG2,KAYNAK,A31,SEBEP,B31,SÜRE,"Uzun",BİLDİRİM,"Bildirimli",İL,$B$10,İLÇE,$B$11)/VLOOKUP($B$11,ABONE2,9,FALSE))</f>
        <v>8.5464056955958753E-2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8.200045358032533E-2</v>
      </c>
      <c r="L31" s="17">
        <f>(SUMIFS(SANAYIAG2,KAYNAK,A31,SEBEP,B31,SÜRE,"Uzun",BİLDİRİM,"Bildirimli",İL,$B$10,İLÇE,$B$11)/VLOOKUP($B$11,ABONE2,12,FALSE))</f>
        <v>0.82306355911202278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0.60469975771495554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4.0339175150147628E-2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0.57850016724961539</v>
      </c>
      <c r="D33" s="17">
        <f t="shared" ref="D33:O33" si="14">SUM(D28:D32)</f>
        <v>12.515531707943719</v>
      </c>
      <c r="E33" s="17">
        <f t="shared" si="14"/>
        <v>0.59763393992585234</v>
      </c>
      <c r="F33" s="17">
        <f t="shared" si="14"/>
        <v>0.24229047402251158</v>
      </c>
      <c r="G33" s="17">
        <f t="shared" si="14"/>
        <v>0.35070913280542321</v>
      </c>
      <c r="H33" s="17">
        <f t="shared" si="14"/>
        <v>0.25534679420652223</v>
      </c>
      <c r="I33" s="17">
        <f t="shared" si="14"/>
        <v>1.5030666146114546</v>
      </c>
      <c r="J33" s="17">
        <f t="shared" si="14"/>
        <v>13.910810246614286</v>
      </c>
      <c r="K33" s="17">
        <f t="shared" si="14"/>
        <v>2.0059154642740107</v>
      </c>
      <c r="L33" s="17">
        <f t="shared" si="14"/>
        <v>1.2688267224388556</v>
      </c>
      <c r="M33" s="17">
        <f t="shared" si="14"/>
        <v>35.534579564547272</v>
      </c>
      <c r="N33" s="17">
        <f t="shared" si="14"/>
        <v>10.359740741773741</v>
      </c>
      <c r="O33" s="17">
        <f t="shared" si="14"/>
        <v>0.84121253870992785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0.18017247879405787</v>
      </c>
      <c r="D17" s="17">
        <f t="shared" si="1"/>
        <v>0.6624820389567786</v>
      </c>
      <c r="E17" s="17">
        <f t="shared" si="2"/>
        <v>0.18253248407943876</v>
      </c>
      <c r="F17" s="17">
        <f t="shared" si="3"/>
        <v>7.6401465847245276E-2</v>
      </c>
      <c r="G17" s="17">
        <f t="shared" si="4"/>
        <v>4.7500209552065344</v>
      </c>
      <c r="H17" s="17">
        <f t="shared" si="5"/>
        <v>1.2714822485144608</v>
      </c>
      <c r="I17" s="17">
        <f t="shared" si="6"/>
        <v>0.37543538375503838</v>
      </c>
      <c r="J17" s="17">
        <f t="shared" si="7"/>
        <v>15.584210221738719</v>
      </c>
      <c r="K17" s="17">
        <f t="shared" si="8"/>
        <v>1.3568829292834821</v>
      </c>
      <c r="L17" s="17">
        <f t="shared" si="9"/>
        <v>0</v>
      </c>
      <c r="M17" s="17">
        <f t="shared" si="10"/>
        <v>25.487933816075667</v>
      </c>
      <c r="N17" s="17">
        <f t="shared" si="11"/>
        <v>22.429381758146587</v>
      </c>
      <c r="O17" s="23">
        <f t="shared" si="12"/>
        <v>0.37848131464792256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0.10562550369615978</v>
      </c>
      <c r="D21" s="17">
        <f t="shared" si="1"/>
        <v>0</v>
      </c>
      <c r="E21" s="17">
        <f t="shared" si="2"/>
        <v>0.10510866395756978</v>
      </c>
      <c r="F21" s="17">
        <f t="shared" si="3"/>
        <v>8.0937443360621121E-3</v>
      </c>
      <c r="G21" s="17">
        <f t="shared" si="4"/>
        <v>0</v>
      </c>
      <c r="H21" s="17">
        <f t="shared" si="5"/>
        <v>6.0241110811786501E-3</v>
      </c>
      <c r="I21" s="17">
        <f t="shared" si="6"/>
        <v>0.16361571028864161</v>
      </c>
      <c r="J21" s="17">
        <f t="shared" si="7"/>
        <v>0</v>
      </c>
      <c r="K21" s="17">
        <f t="shared" si="8"/>
        <v>0.15305731627049665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0.11018471999817674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3.75617072551106E-6</v>
      </c>
      <c r="D24" s="17">
        <f t="shared" si="1"/>
        <v>0</v>
      </c>
      <c r="E24" s="17">
        <f t="shared" si="2"/>
        <v>3.7377912789954068E-6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3.1657587697505691E-6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0.28580173866094316</v>
      </c>
      <c r="D25" s="17">
        <f t="shared" ref="D25:O25" si="13">SUM(D15:D24)</f>
        <v>0.6624820389567786</v>
      </c>
      <c r="E25" s="17">
        <f t="shared" si="13"/>
        <v>0.28764488582828751</v>
      </c>
      <c r="F25" s="17">
        <f t="shared" si="13"/>
        <v>8.4495210183307384E-2</v>
      </c>
      <c r="G25" s="17">
        <f t="shared" si="13"/>
        <v>4.7500209552065344</v>
      </c>
      <c r="H25" s="17">
        <f t="shared" si="13"/>
        <v>1.2775063595956395</v>
      </c>
      <c r="I25" s="17">
        <f t="shared" si="13"/>
        <v>0.53905109404368001</v>
      </c>
      <c r="J25" s="17">
        <f t="shared" si="13"/>
        <v>15.584210221738719</v>
      </c>
      <c r="K25" s="17">
        <f t="shared" si="13"/>
        <v>1.5099402455539788</v>
      </c>
      <c r="L25" s="17">
        <f t="shared" si="13"/>
        <v>0</v>
      </c>
      <c r="M25" s="17">
        <f t="shared" si="13"/>
        <v>25.487933816075667</v>
      </c>
      <c r="N25" s="17">
        <f t="shared" si="13"/>
        <v>22.429381758146587</v>
      </c>
      <c r="O25" s="17">
        <f t="shared" si="13"/>
        <v>0.48866920040486905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1.0823196313960148E-2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1.0770236964580793E-2</v>
      </c>
      <c r="F31" s="17">
        <f>(SUMIFS(TARIMSALAG2,KAYNAK,A31,SEBEP,B31,SÜRE,"Uzun",BİLDİRİM,"Bildirimli",İL,$B$10,İLÇE,$B$11)/VLOOKUP($B$11,ABONE2,6,FALSE))</f>
        <v>6.7803169647790644E-4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5.0465372842876141E-4</v>
      </c>
      <c r="I31" s="17">
        <f>(SUMIFS(TICARETHANEAG2,KAYNAK,A31,SEBEP,B31,SÜRE,"Uzun",BİLDİRİM,"Bildirimli",İL,$B$10,İLÇE,$B$11)/VLOOKUP($B$11,ABONE2,9,FALSE))</f>
        <v>1.0389931925976297E-2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9.719452331427382E-3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1.0467555114470216E-2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1.0823196313960148E-2</v>
      </c>
      <c r="D33" s="17">
        <f t="shared" ref="D33:O33" si="14">SUM(D28:D32)</f>
        <v>0</v>
      </c>
      <c r="E33" s="17">
        <f t="shared" si="14"/>
        <v>1.0770236964580793E-2</v>
      </c>
      <c r="F33" s="17">
        <f t="shared" si="14"/>
        <v>6.7803169647790644E-4</v>
      </c>
      <c r="G33" s="17">
        <f t="shared" si="14"/>
        <v>0</v>
      </c>
      <c r="H33" s="17">
        <f t="shared" si="14"/>
        <v>5.0465372842876141E-4</v>
      </c>
      <c r="I33" s="17">
        <f t="shared" si="14"/>
        <v>1.0389931925976297E-2</v>
      </c>
      <c r="J33" s="17">
        <f t="shared" si="14"/>
        <v>0</v>
      </c>
      <c r="K33" s="17">
        <f t="shared" si="14"/>
        <v>9.719452331427382E-3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1.0467555114470216E-2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6.0315295933831212E-2</v>
      </c>
      <c r="D17" s="17">
        <f t="shared" si="1"/>
        <v>0.1810650547784757</v>
      </c>
      <c r="E17" s="17">
        <f t="shared" si="2"/>
        <v>6.0335407485937242E-2</v>
      </c>
      <c r="F17" s="17">
        <f t="shared" si="3"/>
        <v>9.6414087709030372E-2</v>
      </c>
      <c r="G17" s="17">
        <f t="shared" si="4"/>
        <v>0.16113487177005267</v>
      </c>
      <c r="H17" s="17">
        <f t="shared" si="5"/>
        <v>0.1012487373362714</v>
      </c>
      <c r="I17" s="17">
        <f t="shared" si="6"/>
        <v>0.17487276547622099</v>
      </c>
      <c r="J17" s="17">
        <f t="shared" si="7"/>
        <v>1.9927433368650771</v>
      </c>
      <c r="K17" s="17">
        <f t="shared" si="8"/>
        <v>0.24502548886874401</v>
      </c>
      <c r="L17" s="17">
        <f t="shared" si="9"/>
        <v>1.2577735395866667E-2</v>
      </c>
      <c r="M17" s="17">
        <f t="shared" si="10"/>
        <v>6.9323989228766276</v>
      </c>
      <c r="N17" s="17">
        <f t="shared" si="11"/>
        <v>6.1183023125847731</v>
      </c>
      <c r="O17" s="23">
        <f t="shared" si="12"/>
        <v>9.8402367921128053E-2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3.0901088422871387E-3</v>
      </c>
      <c r="D21" s="17">
        <f t="shared" si="1"/>
        <v>0</v>
      </c>
      <c r="E21" s="17">
        <f t="shared" si="2"/>
        <v>3.0895941672634403E-3</v>
      </c>
      <c r="F21" s="17">
        <f t="shared" si="3"/>
        <v>4.1472139841661995E-2</v>
      </c>
      <c r="G21" s="17">
        <f t="shared" si="4"/>
        <v>0</v>
      </c>
      <c r="H21" s="17">
        <f t="shared" si="5"/>
        <v>3.8374166472900983E-2</v>
      </c>
      <c r="I21" s="17">
        <f t="shared" si="6"/>
        <v>8.5310669511908278E-3</v>
      </c>
      <c r="J21" s="17">
        <f t="shared" si="7"/>
        <v>0</v>
      </c>
      <c r="K21" s="17">
        <f t="shared" si="8"/>
        <v>8.2018479245509132E-3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7.8206780474006747E-3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6.3405404776118349E-2</v>
      </c>
      <c r="D25" s="17">
        <f t="shared" ref="D25:O25" si="13">SUM(D15:D24)</f>
        <v>0.1810650547784757</v>
      </c>
      <c r="E25" s="17">
        <f t="shared" si="13"/>
        <v>6.3425001653200683E-2</v>
      </c>
      <c r="F25" s="17">
        <f t="shared" si="13"/>
        <v>0.13788622755069235</v>
      </c>
      <c r="G25" s="17">
        <f t="shared" si="13"/>
        <v>0.16113487177005267</v>
      </c>
      <c r="H25" s="17">
        <f t="shared" si="13"/>
        <v>0.13962290380917239</v>
      </c>
      <c r="I25" s="17">
        <f t="shared" si="13"/>
        <v>0.18340383242741182</v>
      </c>
      <c r="J25" s="17">
        <f t="shared" si="13"/>
        <v>1.9927433368650771</v>
      </c>
      <c r="K25" s="17">
        <f t="shared" si="13"/>
        <v>0.2532273367932949</v>
      </c>
      <c r="L25" s="17">
        <f t="shared" si="13"/>
        <v>1.2577735395866667E-2</v>
      </c>
      <c r="M25" s="17">
        <f t="shared" si="13"/>
        <v>6.9323989228766276</v>
      </c>
      <c r="N25" s="17">
        <f t="shared" si="13"/>
        <v>6.1183023125847731</v>
      </c>
      <c r="O25" s="17">
        <f t="shared" si="13"/>
        <v>0.10622304596852873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0.60169937250400773</v>
      </c>
      <c r="D28" s="17">
        <f>(SUMIFS(MESKENOG2,KAYNAK,A28,SEBEP,B28,SÜRE,"Uzun",BİLDİRİM,"Bildirimli",İL,$B$10,İLÇE,$B$11)/VLOOKUP($B$11,ABONE2,4,FALSE))</f>
        <v>9.9017553912839258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0.60324834918934755</v>
      </c>
      <c r="F28" s="17">
        <f>(SUMIFS(TARIMSALAG2,KAYNAK,A28,SEBEP,B28,SÜRE,"Uzun",BİLDİRİM,"Bildirimli",İL,$B$10,İLÇE,$B$11)/VLOOKUP($B$11,ABONE2,6,FALSE))</f>
        <v>4.7819453469027738E-2</v>
      </c>
      <c r="G28" s="17">
        <f>(SUMIFS(TARIMSALOG2,KAYNAK,A28,SEBEP,B28,SÜRE,"Uzun",BİLDİRİM,"Bildirimli",İL,$B$10,İLÇE,$B$11)/VLOOKUP($B$11,ABONE2,7,FALSE))</f>
        <v>0.38857343679849998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7.3273813183388534E-2</v>
      </c>
      <c r="I28" s="17">
        <f>(SUMIFS(TICARETHANEAG2,KAYNAK,A28,SEBEP,B28,SÜRE,"Uzun",BİLDİRİM,"Bildirimli",İL,$B$10,İLÇE,$B$11)/VLOOKUP($B$11,ABONE2,9,FALSE))</f>
        <v>0.6523639349842163</v>
      </c>
      <c r="J28" s="17">
        <f>(SUMIFS(TICARETHANEOG2,KAYNAK,A28,SEBEP,B28,SÜRE,"Uzun",BİLDİRİM,"Bildirimli",İL,$B$10,İLÇE,$B$11)/VLOOKUP($B$11,ABONE2,10,FALSE))</f>
        <v>10.595713027895094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1.0360837825294347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0.6063051214673516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1.7152326026003136E-2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1.7149469209543109E-2</v>
      </c>
      <c r="F29" s="17">
        <f>(SUMIFS(TARIMSALAG2,KAYNAK,A29,SEBEP,B29,SÜRE,"Uzun",BİLDİRİM,"Bildirimli",İL,$B$10,İLÇE,$B$11)/VLOOKUP($B$11,ABONE2,6,FALSE))</f>
        <v>0.1653390778271252</v>
      </c>
      <c r="G29" s="17">
        <f>(SUMIFS(TARIMSALOG2,KAYNAK,A29,SEBEP,B29,SÜRE,"Uzun",BİLDİRİM,"Bildirimli",İL,$B$10,İLÇE,$B$11)/VLOOKUP($B$11,ABONE2,7,FALSE))</f>
        <v>3.243614444608308E-2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0.1554112142103298</v>
      </c>
      <c r="I29" s="17">
        <f>(SUMIFS(TICARETHANEAG2,KAYNAK,A29,SEBEP,B29,SÜRE,"Uzun",BİLDİRİM,"Bildirimli",İL,$B$10,İLÇE,$B$11)/VLOOKUP($B$11,ABONE2,9,FALSE))</f>
        <v>2.1435846470640372E-2</v>
      </c>
      <c r="J29" s="17">
        <f>(SUMIFS(TICARETHANEOG2,KAYNAK,A29,SEBEP,B29,SÜRE,"Uzun",BİLDİRİM,"Bildirimli",İL,$B$10,İLÇE,$B$11)/VLOOKUP($B$11,ABONE2,10,FALSE))</f>
        <v>1.3488247266595716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7.2660585135649464E-2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4.0890095923987367E-2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0.61885169853001087</v>
      </c>
      <c r="D33" s="17">
        <f t="shared" ref="D33:O33" si="14">SUM(D28:D32)</f>
        <v>9.9017553912839258</v>
      </c>
      <c r="E33" s="17">
        <f t="shared" si="14"/>
        <v>0.62039781839889063</v>
      </c>
      <c r="F33" s="17">
        <f t="shared" si="14"/>
        <v>0.21315853129615295</v>
      </c>
      <c r="G33" s="17">
        <f t="shared" si="14"/>
        <v>0.42100958124458304</v>
      </c>
      <c r="H33" s="17">
        <f t="shared" si="14"/>
        <v>0.22868502739371832</v>
      </c>
      <c r="I33" s="17">
        <f t="shared" si="14"/>
        <v>0.67379978145485664</v>
      </c>
      <c r="J33" s="17">
        <f t="shared" si="14"/>
        <v>11.944537754554666</v>
      </c>
      <c r="K33" s="17">
        <f t="shared" si="14"/>
        <v>1.1087443676650841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0.64719521739133901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0.11751251038764654</v>
      </c>
      <c r="D17" s="17">
        <f t="shared" si="1"/>
        <v>0.81093392742366333</v>
      </c>
      <c r="E17" s="17">
        <f t="shared" si="2"/>
        <v>0.11807292640357003</v>
      </c>
      <c r="F17" s="17">
        <f t="shared" si="3"/>
        <v>0.35780492879268277</v>
      </c>
      <c r="G17" s="17">
        <f t="shared" si="4"/>
        <v>2.2775100176175584</v>
      </c>
      <c r="H17" s="17">
        <f t="shared" si="5"/>
        <v>0.86644473865226523</v>
      </c>
      <c r="I17" s="17">
        <f t="shared" si="6"/>
        <v>0.18427937070051303</v>
      </c>
      <c r="J17" s="17">
        <f t="shared" si="7"/>
        <v>5.9306844667010843</v>
      </c>
      <c r="K17" s="17">
        <f t="shared" si="8"/>
        <v>0.48784914308519001</v>
      </c>
      <c r="L17" s="17">
        <f t="shared" si="9"/>
        <v>12.313739425504259</v>
      </c>
      <c r="M17" s="17">
        <f t="shared" si="10"/>
        <v>88.004602039951635</v>
      </c>
      <c r="N17" s="17">
        <f t="shared" si="11"/>
        <v>77.450099284949019</v>
      </c>
      <c r="O17" s="23">
        <f t="shared" si="12"/>
        <v>0.5824895475307833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2.1903703978228981E-2</v>
      </c>
      <c r="D21" s="17">
        <f t="shared" si="1"/>
        <v>0</v>
      </c>
      <c r="E21" s="17">
        <f t="shared" si="2"/>
        <v>2.1886001631263818E-2</v>
      </c>
      <c r="F21" s="17">
        <f t="shared" si="3"/>
        <v>0.18051190342146148</v>
      </c>
      <c r="G21" s="17">
        <f t="shared" si="4"/>
        <v>0</v>
      </c>
      <c r="H21" s="17">
        <f t="shared" si="5"/>
        <v>0.13268396319868109</v>
      </c>
      <c r="I21" s="17">
        <f t="shared" si="6"/>
        <v>4.3681191773208422E-2</v>
      </c>
      <c r="J21" s="17">
        <f t="shared" si="7"/>
        <v>0</v>
      </c>
      <c r="K21" s="17">
        <f t="shared" si="8"/>
        <v>4.1373611777966994E-2</v>
      </c>
      <c r="L21" s="17">
        <f t="shared" si="9"/>
        <v>0.3614409580587275</v>
      </c>
      <c r="M21" s="17">
        <f t="shared" si="10"/>
        <v>0</v>
      </c>
      <c r="N21" s="17">
        <f t="shared" si="11"/>
        <v>5.0400133593846465E-2</v>
      </c>
      <c r="O21" s="23">
        <f t="shared" si="12"/>
        <v>2.8941861342853752E-2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3.2289511767630264E-4</v>
      </c>
      <c r="D22" s="17">
        <f t="shared" si="1"/>
        <v>0</v>
      </c>
      <c r="E22" s="17">
        <f t="shared" si="2"/>
        <v>3.2263415718249096E-4</v>
      </c>
      <c r="F22" s="17">
        <f t="shared" si="3"/>
        <v>4.6594075983115316E-4</v>
      </c>
      <c r="G22" s="17">
        <f t="shared" si="4"/>
        <v>0</v>
      </c>
      <c r="H22" s="17">
        <f t="shared" si="5"/>
        <v>3.4248637047418093E-4</v>
      </c>
      <c r="I22" s="17">
        <f t="shared" si="6"/>
        <v>3.8484133741298739E-4</v>
      </c>
      <c r="J22" s="17">
        <f t="shared" si="7"/>
        <v>0</v>
      </c>
      <c r="K22" s="17">
        <f t="shared" si="8"/>
        <v>3.645110273755024E-4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3.2871215146970488E-4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4.3227367391269389E-5</v>
      </c>
      <c r="D24" s="17">
        <f t="shared" si="1"/>
        <v>0</v>
      </c>
      <c r="E24" s="17">
        <f t="shared" si="2"/>
        <v>4.319243148012343E-5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1.6654556170025213E-4</v>
      </c>
      <c r="J24" s="17">
        <f t="shared" si="7"/>
        <v>0</v>
      </c>
      <c r="K24" s="17">
        <f t="shared" si="8"/>
        <v>1.5774733090858525E-4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6.0700399586892564E-5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0.1397823368509431</v>
      </c>
      <c r="D25" s="17">
        <f t="shared" ref="D25:O25" si="13">SUM(D15:D24)</f>
        <v>0.81093392742366333</v>
      </c>
      <c r="E25" s="17">
        <f t="shared" si="13"/>
        <v>0.14032475462349644</v>
      </c>
      <c r="F25" s="17">
        <f t="shared" si="13"/>
        <v>0.53878277297397548</v>
      </c>
      <c r="G25" s="17">
        <f t="shared" si="13"/>
        <v>2.2775100176175584</v>
      </c>
      <c r="H25" s="17">
        <f t="shared" si="13"/>
        <v>0.99947118822142045</v>
      </c>
      <c r="I25" s="17">
        <f t="shared" si="13"/>
        <v>0.2285119493728347</v>
      </c>
      <c r="J25" s="17">
        <f t="shared" si="13"/>
        <v>5.9306844667010843</v>
      </c>
      <c r="K25" s="17">
        <f t="shared" si="13"/>
        <v>0.52974501322144096</v>
      </c>
      <c r="L25" s="17">
        <f t="shared" si="13"/>
        <v>12.675180383562987</v>
      </c>
      <c r="M25" s="17">
        <f t="shared" si="13"/>
        <v>88.004602039951635</v>
      </c>
      <c r="N25" s="17">
        <f t="shared" si="13"/>
        <v>77.500499418542859</v>
      </c>
      <c r="O25" s="17">
        <f t="shared" si="13"/>
        <v>0.61182082142469363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7.273950864748821E-2</v>
      </c>
      <c r="D29" s="17">
        <f>(SUMIFS(MESKENOG2,KAYNAK,A29,SEBEP,B29,SÜRE,"Uzun",BİLDİRİM,"Bildirimli",İL,$B$10,İLÇE,$B$11)/VLOOKUP($B$11,ABONE2,4,FALSE))</f>
        <v>0.84640636660718616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7.3364778198640984E-2</v>
      </c>
      <c r="F29" s="17">
        <f>(SUMIFS(TARIMSALAG2,KAYNAK,A29,SEBEP,B29,SÜRE,"Uzun",BİLDİRİM,"Bildirimli",İL,$B$10,İLÇE,$B$11)/VLOOKUP($B$11,ABONE2,6,FALSE))</f>
        <v>0.58475821720320986</v>
      </c>
      <c r="G29" s="17">
        <f>(SUMIFS(TARIMSALOG2,KAYNAK,A29,SEBEP,B29,SÜRE,"Uzun",BİLDİRİM,"Bildirimli",İL,$B$10,İLÇE,$B$11)/VLOOKUP($B$11,ABONE2,7,FALSE))</f>
        <v>1.2946047051881946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0.77283720119923138</v>
      </c>
      <c r="I29" s="17">
        <f>(SUMIFS(TICARETHANEAG2,KAYNAK,A29,SEBEP,B29,SÜRE,"Uzun",BİLDİRİM,"Bildirimli",İL,$B$10,İLÇE,$B$11)/VLOOKUP($B$11,ABONE2,9,FALSE))</f>
        <v>0.20061959185478084</v>
      </c>
      <c r="J29" s="17">
        <f>(SUMIFS(TICARETHANEOG2,KAYNAK,A29,SEBEP,B29,SÜRE,"Uzun",BİLDİRİM,"Bildirimli",İL,$B$10,İLÇE,$B$11)/VLOOKUP($B$11,ABONE2,10,FALSE))</f>
        <v>8.7093777921176923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0.65011832140446102</v>
      </c>
      <c r="L29" s="17">
        <f>(SUMIFS(SANAYIAG2,KAYNAK,A29,SEBEP,B29,SÜRE,"Uzun",BİLDİRİM,"Bildirimli",İL,$B$10,İLÇE,$B$11)/VLOOKUP($B$11,ABONE2,12,FALSE))</f>
        <v>5.1635826389258836</v>
      </c>
      <c r="M29" s="17">
        <f>(SUMIFS(SANAYIOG2,KAYNAK,A29,SEBEP,B29,SÜRE,"Uzun",BİLDİRİM,"Bildirimli",İL,$B$10,İLÇE,$B$11)/VLOOKUP($B$11,ABONE2,13,FALSE))</f>
        <v>167.00850649088576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144.44048922069217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0.89833837823634721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1.1778688354358428E-3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1.1769168940278935E-3</v>
      </c>
      <c r="F31" s="17">
        <f>(SUMIFS(TARIMSALAG2,KAYNAK,A31,SEBEP,B31,SÜRE,"Uzun",BİLDİRİM,"Bildirimli",İL,$B$10,İLÇE,$B$11)/VLOOKUP($B$11,ABONE2,6,FALSE))</f>
        <v>1.0533373048087668E-2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7.7424793344917902E-3</v>
      </c>
      <c r="I31" s="17">
        <f>(SUMIFS(TICARETHANEAG2,KAYNAK,A31,SEBEP,B31,SÜRE,"Uzun",BİLDİRİM,"Bildirimli",İL,$B$10,İLÇE,$B$11)/VLOOKUP($B$11,ABONE2,9,FALSE))</f>
        <v>5.8214541865352337E-3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5.5139197379833402E-3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2.1128656412785266E-3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7.3917377482924054E-2</v>
      </c>
      <c r="D33" s="17">
        <f t="shared" ref="D33:O33" si="14">SUM(D28:D32)</f>
        <v>0.84640636660718616</v>
      </c>
      <c r="E33" s="17">
        <f t="shared" si="14"/>
        <v>7.4541695092668878E-2</v>
      </c>
      <c r="F33" s="17">
        <f t="shared" si="14"/>
        <v>0.59529159025129752</v>
      </c>
      <c r="G33" s="17">
        <f t="shared" si="14"/>
        <v>1.2946047051881946</v>
      </c>
      <c r="H33" s="17">
        <f t="shared" si="14"/>
        <v>0.78057968053372317</v>
      </c>
      <c r="I33" s="17">
        <f t="shared" si="14"/>
        <v>0.20644104604131608</v>
      </c>
      <c r="J33" s="17">
        <f t="shared" si="14"/>
        <v>8.7093777921176923</v>
      </c>
      <c r="K33" s="17">
        <f t="shared" si="14"/>
        <v>0.65563224114244434</v>
      </c>
      <c r="L33" s="17">
        <f t="shared" si="14"/>
        <v>5.1635826389258836</v>
      </c>
      <c r="M33" s="17">
        <f t="shared" si="14"/>
        <v>167.00850649088576</v>
      </c>
      <c r="N33" s="17">
        <f t="shared" si="14"/>
        <v>144.44048922069217</v>
      </c>
      <c r="O33" s="17">
        <f t="shared" si="14"/>
        <v>0.90045124387762576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0.24132907962129374</v>
      </c>
      <c r="D17" s="17">
        <f t="shared" si="1"/>
        <v>0.86822885871382427</v>
      </c>
      <c r="E17" s="17">
        <f t="shared" si="2"/>
        <v>0.24533474801060201</v>
      </c>
      <c r="F17" s="17">
        <f t="shared" si="3"/>
        <v>0.29320164160496354</v>
      </c>
      <c r="G17" s="17">
        <f t="shared" si="4"/>
        <v>2.2101943668307142</v>
      </c>
      <c r="H17" s="17">
        <f t="shared" si="5"/>
        <v>0.71757407696028241</v>
      </c>
      <c r="I17" s="17">
        <f t="shared" si="6"/>
        <v>0.53593809958398375</v>
      </c>
      <c r="J17" s="17">
        <f t="shared" si="7"/>
        <v>7.7862249994757553</v>
      </c>
      <c r="K17" s="17">
        <f t="shared" si="8"/>
        <v>1.4776436506490631</v>
      </c>
      <c r="L17" s="17">
        <f t="shared" si="9"/>
        <v>5.4246854024991364</v>
      </c>
      <c r="M17" s="17">
        <f t="shared" si="10"/>
        <v>179.68086615861441</v>
      </c>
      <c r="N17" s="17">
        <f t="shared" si="11"/>
        <v>160.59566540913511</v>
      </c>
      <c r="O17" s="23">
        <f t="shared" si="12"/>
        <v>0.99482398168688979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2.4876180477971018E-2</v>
      </c>
      <c r="D21" s="17">
        <f t="shared" si="1"/>
        <v>0</v>
      </c>
      <c r="E21" s="17">
        <f t="shared" si="2"/>
        <v>2.4717230462178101E-2</v>
      </c>
      <c r="F21" s="17">
        <f t="shared" si="3"/>
        <v>2.8364720955613845E-2</v>
      </c>
      <c r="G21" s="17">
        <f t="shared" si="4"/>
        <v>0</v>
      </c>
      <c r="H21" s="17">
        <f t="shared" si="5"/>
        <v>2.2085507919638262E-2</v>
      </c>
      <c r="I21" s="17">
        <f t="shared" si="6"/>
        <v>4.5980584009568629E-2</v>
      </c>
      <c r="J21" s="17">
        <f t="shared" si="7"/>
        <v>0</v>
      </c>
      <c r="K21" s="17">
        <f t="shared" si="8"/>
        <v>4.0008382936577797E-2</v>
      </c>
      <c r="L21" s="17">
        <f t="shared" si="9"/>
        <v>13.527901392837135</v>
      </c>
      <c r="M21" s="17">
        <f t="shared" si="10"/>
        <v>0</v>
      </c>
      <c r="N21" s="17">
        <f t="shared" si="11"/>
        <v>1.4816272954059719</v>
      </c>
      <c r="O21" s="23">
        <f t="shared" si="12"/>
        <v>3.1630701681360944E-2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4.931870306396755E-5</v>
      </c>
      <c r="D24" s="17">
        <f t="shared" si="1"/>
        <v>0</v>
      </c>
      <c r="E24" s="17">
        <f t="shared" si="2"/>
        <v>4.900357395329697E-5</v>
      </c>
      <c r="F24" s="17">
        <f t="shared" si="3"/>
        <v>1.3270463497535055E-6</v>
      </c>
      <c r="G24" s="17">
        <f t="shared" si="4"/>
        <v>0</v>
      </c>
      <c r="H24" s="17">
        <f t="shared" si="5"/>
        <v>1.0332727303424242E-6</v>
      </c>
      <c r="I24" s="17">
        <f t="shared" si="6"/>
        <v>8.7679737952677615E-5</v>
      </c>
      <c r="J24" s="17">
        <f t="shared" si="7"/>
        <v>0</v>
      </c>
      <c r="K24" s="17">
        <f t="shared" si="8"/>
        <v>7.6291430553807564E-5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4.9392628264926002E-5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0.26625457880232872</v>
      </c>
      <c r="D25" s="17">
        <f t="shared" ref="D25:O25" si="13">SUM(D15:D24)</f>
        <v>0.86822885871382427</v>
      </c>
      <c r="E25" s="17">
        <f t="shared" si="13"/>
        <v>0.27010098204673344</v>
      </c>
      <c r="F25" s="17">
        <f t="shared" si="13"/>
        <v>0.32156768960692711</v>
      </c>
      <c r="G25" s="17">
        <f t="shared" si="13"/>
        <v>2.2101943668307142</v>
      </c>
      <c r="H25" s="17">
        <f t="shared" si="13"/>
        <v>0.73966061815265105</v>
      </c>
      <c r="I25" s="17">
        <f t="shared" si="13"/>
        <v>0.58200636333150502</v>
      </c>
      <c r="J25" s="17">
        <f t="shared" si="13"/>
        <v>7.7862249994757553</v>
      </c>
      <c r="K25" s="17">
        <f t="shared" si="13"/>
        <v>1.5177283250161948</v>
      </c>
      <c r="L25" s="17">
        <f t="shared" si="13"/>
        <v>18.952586795336273</v>
      </c>
      <c r="M25" s="17">
        <f t="shared" si="13"/>
        <v>179.68086615861441</v>
      </c>
      <c r="N25" s="17">
        <f t="shared" si="13"/>
        <v>162.07729270454109</v>
      </c>
      <c r="O25" s="17">
        <f t="shared" si="13"/>
        <v>1.0265040759965156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5.4056299255132098E-2</v>
      </c>
      <c r="D29" s="17">
        <f>(SUMIFS(MESKENOG2,KAYNAK,A29,SEBEP,B29,SÜRE,"Uzun",BİLDİRİM,"Bildirimli",İL,$B$10,İLÇE,$B$11)/VLOOKUP($B$11,ABONE2,4,FALSE))</f>
        <v>0.30148155362880297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5.5637259327563193E-2</v>
      </c>
      <c r="F29" s="17">
        <f>(SUMIFS(TARIMSALAG2,KAYNAK,A29,SEBEP,B29,SÜRE,"Uzun",BİLDİRİM,"Bildirimli",İL,$B$10,İLÇE,$B$11)/VLOOKUP($B$11,ABONE2,6,FALSE))</f>
        <v>4.4386470354167991E-2</v>
      </c>
      <c r="G29" s="17">
        <f>(SUMIFS(TARIMSALOG2,KAYNAK,A29,SEBEP,B29,SÜRE,"Uzun",BİLDİRİM,"Bildirimli",İL,$B$10,İLÇE,$B$11)/VLOOKUP($B$11,ABONE2,7,FALSE))</f>
        <v>0.16045690835023832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7.0081452811313338E-2</v>
      </c>
      <c r="I29" s="17">
        <f>(SUMIFS(TICARETHANEAG2,KAYNAK,A29,SEBEP,B29,SÜRE,"Uzun",BİLDİRİM,"Bildirimli",İL,$B$10,İLÇE,$B$11)/VLOOKUP($B$11,ABONE2,9,FALSE))</f>
        <v>0.15511232007536907</v>
      </c>
      <c r="J29" s="17">
        <f>(SUMIFS(TICARETHANEOG2,KAYNAK,A29,SEBEP,B29,SÜRE,"Uzun",BİLDİRİM,"Bildirimli",İL,$B$10,İLÇE,$B$11)/VLOOKUP($B$11,ABONE2,10,FALSE))</f>
        <v>2.8997887811674676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0.51160539338073985</v>
      </c>
      <c r="L29" s="17">
        <f>(SUMIFS(SANAYIAG2,KAYNAK,A29,SEBEP,B29,SÜRE,"Uzun",BİLDİRİM,"Bildirimli",İL,$B$10,İLÇE,$B$11)/VLOOKUP($B$11,ABONE2,12,FALSE))</f>
        <v>1.9945467608473761</v>
      </c>
      <c r="M29" s="17">
        <f>(SUMIFS(SANAYIOG2,KAYNAK,A29,SEBEP,B29,SÜRE,"Uzun",BİLDİRİM,"Bildirimli",İL,$B$10,İLÇE,$B$11)/VLOOKUP($B$11,ABONE2,13,FALSE))</f>
        <v>55.543452190214325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49.678572071759845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0.28903258551862121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1.5580603217877438E-3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1.5481048660869062E-3</v>
      </c>
      <c r="F31" s="17">
        <f>(SUMIFS(TARIMSALAG2,KAYNAK,A31,SEBEP,B31,SÜRE,"Uzun",BİLDİRİM,"Bildirimli",İL,$B$10,İLÇE,$B$11)/VLOOKUP($B$11,ABONE2,6,FALSE))</f>
        <v>9.6952765937576412E-3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7.5489939890326669E-3</v>
      </c>
      <c r="I31" s="17">
        <f>(SUMIFS(TICARETHANEAG2,KAYNAK,A31,SEBEP,B31,SÜRE,"Uzun",BİLDİRİM,"Bildirimli",İL,$B$10,İLÇE,$B$11)/VLOOKUP($B$11,ABONE2,9,FALSE))</f>
        <v>2.9384875367106751E-3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2.5568212573945696E-3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2.1738210866255208E-3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5.561435957691984E-2</v>
      </c>
      <c r="D33" s="17">
        <f t="shared" ref="D33:O33" si="14">SUM(D28:D32)</f>
        <v>0.30148155362880297</v>
      </c>
      <c r="E33" s="17">
        <f t="shared" si="14"/>
        <v>5.7185364193650098E-2</v>
      </c>
      <c r="F33" s="17">
        <f t="shared" si="14"/>
        <v>5.4081746947925634E-2</v>
      </c>
      <c r="G33" s="17">
        <f t="shared" si="14"/>
        <v>0.16045690835023832</v>
      </c>
      <c r="H33" s="17">
        <f t="shared" si="14"/>
        <v>7.7630446800346004E-2</v>
      </c>
      <c r="I33" s="17">
        <f t="shared" si="14"/>
        <v>0.15805080761207974</v>
      </c>
      <c r="J33" s="17">
        <f t="shared" si="14"/>
        <v>2.8997887811674676</v>
      </c>
      <c r="K33" s="17">
        <f t="shared" si="14"/>
        <v>0.51416221463813438</v>
      </c>
      <c r="L33" s="17">
        <f t="shared" si="14"/>
        <v>1.9945467608473761</v>
      </c>
      <c r="M33" s="17">
        <f t="shared" si="14"/>
        <v>55.543452190214325</v>
      </c>
      <c r="N33" s="17">
        <f t="shared" si="14"/>
        <v>49.678572071759845</v>
      </c>
      <c r="O33" s="17">
        <f t="shared" si="14"/>
        <v>0.29120640660524671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0.21833539631418253</v>
      </c>
      <c r="D17" s="17">
        <f t="shared" si="1"/>
        <v>0.93287880667723211</v>
      </c>
      <c r="E17" s="17">
        <f t="shared" si="2"/>
        <v>0.21941306709218455</v>
      </c>
      <c r="F17" s="17">
        <f t="shared" si="3"/>
        <v>0.21907265384285657</v>
      </c>
      <c r="G17" s="17">
        <f t="shared" si="4"/>
        <v>4.6879761244554468</v>
      </c>
      <c r="H17" s="17">
        <f t="shared" si="5"/>
        <v>0.53185501020320702</v>
      </c>
      <c r="I17" s="17">
        <f t="shared" si="6"/>
        <v>0.7286925014638953</v>
      </c>
      <c r="J17" s="17">
        <f t="shared" si="7"/>
        <v>4.8852713859380659</v>
      </c>
      <c r="K17" s="17">
        <f t="shared" si="8"/>
        <v>0.93619438492558016</v>
      </c>
      <c r="L17" s="17">
        <f t="shared" si="9"/>
        <v>10.31915926242457</v>
      </c>
      <c r="M17" s="17">
        <f t="shared" si="10"/>
        <v>66.943119094348361</v>
      </c>
      <c r="N17" s="17">
        <f t="shared" si="11"/>
        <v>39.111003244758706</v>
      </c>
      <c r="O17" s="23">
        <f t="shared" si="12"/>
        <v>0.42282762470333496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3.9641829645993734E-2</v>
      </c>
      <c r="D21" s="17">
        <f t="shared" si="1"/>
        <v>0</v>
      </c>
      <c r="E21" s="17">
        <f t="shared" si="2"/>
        <v>3.9582042037884214E-2</v>
      </c>
      <c r="F21" s="17">
        <f t="shared" si="3"/>
        <v>1.4494965376508255E-2</v>
      </c>
      <c r="G21" s="17">
        <f t="shared" si="4"/>
        <v>0</v>
      </c>
      <c r="H21" s="17">
        <f t="shared" si="5"/>
        <v>1.3480450416487322E-2</v>
      </c>
      <c r="I21" s="17">
        <f t="shared" si="6"/>
        <v>9.6924138449577313E-2</v>
      </c>
      <c r="J21" s="17">
        <f t="shared" si="7"/>
        <v>0</v>
      </c>
      <c r="K21" s="17">
        <f t="shared" si="8"/>
        <v>9.2085558011152008E-2</v>
      </c>
      <c r="L21" s="17">
        <f t="shared" si="9"/>
        <v>1.1084532065920794</v>
      </c>
      <c r="M21" s="17">
        <f t="shared" si="10"/>
        <v>0</v>
      </c>
      <c r="N21" s="17">
        <f t="shared" si="11"/>
        <v>0.54483293205373395</v>
      </c>
      <c r="O21" s="23">
        <f t="shared" si="12"/>
        <v>4.7046408888460942E-2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1.829854653727393E-8</v>
      </c>
      <c r="D24" s="17">
        <f t="shared" si="1"/>
        <v>0</v>
      </c>
      <c r="E24" s="17">
        <f t="shared" si="2"/>
        <v>1.8270948761411563E-8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1.5418685405027931E-8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0.25797724425872276</v>
      </c>
      <c r="D25" s="17">
        <f t="shared" ref="D25:O25" si="13">SUM(D15:D24)</f>
        <v>0.93287880667723211</v>
      </c>
      <c r="E25" s="17">
        <f t="shared" si="13"/>
        <v>0.25899512740101754</v>
      </c>
      <c r="F25" s="17">
        <f t="shared" si="13"/>
        <v>0.23356761921936484</v>
      </c>
      <c r="G25" s="17">
        <f t="shared" si="13"/>
        <v>4.6879761244554468</v>
      </c>
      <c r="H25" s="17">
        <f t="shared" si="13"/>
        <v>0.54533546061969429</v>
      </c>
      <c r="I25" s="17">
        <f t="shared" si="13"/>
        <v>0.82561663991347256</v>
      </c>
      <c r="J25" s="17">
        <f t="shared" si="13"/>
        <v>4.8852713859380659</v>
      </c>
      <c r="K25" s="17">
        <f t="shared" si="13"/>
        <v>1.0282799429367322</v>
      </c>
      <c r="L25" s="17">
        <f t="shared" si="13"/>
        <v>11.427612469016649</v>
      </c>
      <c r="M25" s="17">
        <f t="shared" si="13"/>
        <v>66.943119094348361</v>
      </c>
      <c r="N25" s="17">
        <f t="shared" si="13"/>
        <v>39.655836176812443</v>
      </c>
      <c r="O25" s="17">
        <f t="shared" si="13"/>
        <v>0.4698740490104813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0.34835074516293835</v>
      </c>
      <c r="D29" s="17">
        <f>(SUMIFS(MESKENOG2,KAYNAK,A29,SEBEP,B29,SÜRE,"Uzun",BİLDİRİM,"Bildirimli",İL,$B$10,İLÇE,$B$11)/VLOOKUP($B$11,ABONE2,4,FALSE))</f>
        <v>0.3243501134252223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0.348314547530853</v>
      </c>
      <c r="F29" s="17">
        <f>(SUMIFS(TARIMSALAG2,KAYNAK,A29,SEBEP,B29,SÜRE,"Uzun",BİLDİRİM,"Bildirimli",İL,$B$10,İLÇE,$B$11)/VLOOKUP($B$11,ABONE2,6,FALSE))</f>
        <v>0.17182701312889481</v>
      </c>
      <c r="G29" s="17">
        <f>(SUMIFS(TARIMSALOG2,KAYNAK,A29,SEBEP,B29,SÜRE,"Uzun",BİLDİRİM,"Bildirimli",İL,$B$10,İLÇE,$B$11)/VLOOKUP($B$11,ABONE2,7,FALSE))</f>
        <v>1.4870820227883448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0.26388283036489479</v>
      </c>
      <c r="I29" s="17">
        <f>(SUMIFS(TICARETHANEAG2,KAYNAK,A29,SEBEP,B29,SÜRE,"Uzun",BİLDİRİM,"Bildirimli",İL,$B$10,İLÇE,$B$11)/VLOOKUP($B$11,ABONE2,9,FALSE))</f>
        <v>2.5354912818022339</v>
      </c>
      <c r="J29" s="17">
        <f>(SUMIFS(TICARETHANEOG2,KAYNAK,A29,SEBEP,B29,SÜRE,"Uzun",BİLDİRİM,"Bildirimli",İL,$B$10,İLÇE,$B$11)/VLOOKUP($B$11,ABONE2,10,FALSE))</f>
        <v>4.5932139208450931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2.6382155016740185</v>
      </c>
      <c r="L29" s="17">
        <f>(SUMIFS(SANAYIAG2,KAYNAK,A29,SEBEP,B29,SÜRE,"Uzun",BİLDİRİM,"Bildirimli",İL,$B$10,İLÇE,$B$11)/VLOOKUP($B$11,ABONE2,12,FALSE))</f>
        <v>9.7587829997260052</v>
      </c>
      <c r="M29" s="17">
        <f>(SUMIFS(SANAYIOG2,KAYNAK,A29,SEBEP,B29,SÜRE,"Uzun",BİLDİRİM,"Bildirimli",İL,$B$10,İLÇE,$B$11)/VLOOKUP($B$11,ABONE2,13,FALSE))</f>
        <v>49.086063581373828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29.755705329377442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0.71941140737362352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3.5557464300614128E-2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3.5503836711777849E-2</v>
      </c>
      <c r="F31" s="17">
        <f>(SUMIFS(TARIMSALAG2,KAYNAK,A31,SEBEP,B31,SÜRE,"Uzun",BİLDİRİM,"Bildirimli",İL,$B$10,İLÇE,$B$11)/VLOOKUP($B$11,ABONE2,6,FALSE))</f>
        <v>4.0009687748176724E-3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3.7209375659672133E-3</v>
      </c>
      <c r="I31" s="17">
        <f>(SUMIFS(TICARETHANEAG2,KAYNAK,A31,SEBEP,B31,SÜRE,"Uzun",BİLDİRİM,"Bildirimli",İL,$B$10,İLÇE,$B$11)/VLOOKUP($B$11,ABONE2,9,FALSE))</f>
        <v>0.31290001818076735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0.29727963783619504</v>
      </c>
      <c r="L31" s="17">
        <f>(SUMIFS(SANAYIAG2,KAYNAK,A31,SEBEP,B31,SÜRE,"Uzun",BİLDİRİM,"Bildirimli",İL,$B$10,İLÇE,$B$11)/VLOOKUP($B$11,ABONE2,12,FALSE))</f>
        <v>0.4096259335258855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0.2013415605466217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6.8886562186563444E-2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0.38390820946355247</v>
      </c>
      <c r="D33" s="17">
        <f t="shared" ref="D33:O33" si="14">SUM(D28:D32)</f>
        <v>0.3243501134252223</v>
      </c>
      <c r="E33" s="17">
        <f t="shared" si="14"/>
        <v>0.38381838424263087</v>
      </c>
      <c r="F33" s="17">
        <f t="shared" si="14"/>
        <v>0.17582798190371249</v>
      </c>
      <c r="G33" s="17">
        <f t="shared" si="14"/>
        <v>1.4870820227883448</v>
      </c>
      <c r="H33" s="17">
        <f t="shared" si="14"/>
        <v>0.26760376793086199</v>
      </c>
      <c r="I33" s="17">
        <f t="shared" si="14"/>
        <v>2.8483912999830014</v>
      </c>
      <c r="J33" s="17">
        <f t="shared" si="14"/>
        <v>4.5932139208450931</v>
      </c>
      <c r="K33" s="17">
        <f t="shared" si="14"/>
        <v>2.9354951395102136</v>
      </c>
      <c r="L33" s="17">
        <f t="shared" si="14"/>
        <v>10.168408933251891</v>
      </c>
      <c r="M33" s="17">
        <f t="shared" si="14"/>
        <v>49.086063581373828</v>
      </c>
      <c r="N33" s="17">
        <f t="shared" si="14"/>
        <v>29.957046889924062</v>
      </c>
      <c r="O33" s="17">
        <f t="shared" si="14"/>
        <v>0.78829796956018694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8.0109956403035198E-2</v>
      </c>
      <c r="D17" s="17">
        <f t="shared" si="1"/>
        <v>7.6196545401599647E-2</v>
      </c>
      <c r="E17" s="17">
        <f t="shared" si="2"/>
        <v>8.0106159461022466E-2</v>
      </c>
      <c r="F17" s="17">
        <f t="shared" si="3"/>
        <v>0.66698197180752206</v>
      </c>
      <c r="G17" s="17">
        <f t="shared" si="4"/>
        <v>2.0259151894449725</v>
      </c>
      <c r="H17" s="17">
        <f t="shared" si="5"/>
        <v>0.95294508454072169</v>
      </c>
      <c r="I17" s="17">
        <f t="shared" si="6"/>
        <v>0.24611339795680429</v>
      </c>
      <c r="J17" s="17">
        <f t="shared" si="7"/>
        <v>2.6553905593452702</v>
      </c>
      <c r="K17" s="17">
        <f t="shared" si="8"/>
        <v>0.34414187306363364</v>
      </c>
      <c r="L17" s="17">
        <f t="shared" si="9"/>
        <v>0</v>
      </c>
      <c r="M17" s="17">
        <f t="shared" si="10"/>
        <v>4.7528435883864937</v>
      </c>
      <c r="N17" s="17">
        <f t="shared" si="11"/>
        <v>3.3159373872463909</v>
      </c>
      <c r="O17" s="23">
        <f t="shared" si="12"/>
        <v>0.19243301264427076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2.387912856268707E-2</v>
      </c>
      <c r="D21" s="17">
        <f t="shared" si="1"/>
        <v>0</v>
      </c>
      <c r="E21" s="17">
        <f t="shared" si="2"/>
        <v>2.3855960112853014E-2</v>
      </c>
      <c r="F21" s="17">
        <f t="shared" si="3"/>
        <v>5.6139190772434178E-2</v>
      </c>
      <c r="G21" s="17">
        <f t="shared" si="4"/>
        <v>0</v>
      </c>
      <c r="H21" s="17">
        <f t="shared" si="5"/>
        <v>4.4325705362519667E-2</v>
      </c>
      <c r="I21" s="17">
        <f t="shared" si="6"/>
        <v>6.7085850964649432E-2</v>
      </c>
      <c r="J21" s="17">
        <f t="shared" si="7"/>
        <v>0</v>
      </c>
      <c r="K21" s="17">
        <f t="shared" si="8"/>
        <v>6.4356267263487102E-2</v>
      </c>
      <c r="L21" s="17">
        <f t="shared" si="9"/>
        <v>22.388911496606958</v>
      </c>
      <c r="M21" s="17">
        <f t="shared" si="10"/>
        <v>0</v>
      </c>
      <c r="N21" s="17">
        <f t="shared" si="11"/>
        <v>6.7687406850207079</v>
      </c>
      <c r="O21" s="23">
        <f t="shared" si="12"/>
        <v>3.7009036857301662E-2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0.10398908496572226</v>
      </c>
      <c r="D25" s="17">
        <f t="shared" ref="D25:O25" si="13">SUM(D15:D24)</f>
        <v>7.6196545401599647E-2</v>
      </c>
      <c r="E25" s="17">
        <f t="shared" si="13"/>
        <v>0.10396211957387548</v>
      </c>
      <c r="F25" s="17">
        <f t="shared" si="13"/>
        <v>0.72312116257995629</v>
      </c>
      <c r="G25" s="17">
        <f t="shared" si="13"/>
        <v>2.0259151894449725</v>
      </c>
      <c r="H25" s="17">
        <f t="shared" si="13"/>
        <v>0.99727078990324136</v>
      </c>
      <c r="I25" s="17">
        <f t="shared" si="13"/>
        <v>0.31319924892145373</v>
      </c>
      <c r="J25" s="17">
        <f t="shared" si="13"/>
        <v>2.6553905593452702</v>
      </c>
      <c r="K25" s="17">
        <f t="shared" si="13"/>
        <v>0.40849814032712073</v>
      </c>
      <c r="L25" s="17">
        <f t="shared" si="13"/>
        <v>22.388911496606958</v>
      </c>
      <c r="M25" s="17">
        <f t="shared" si="13"/>
        <v>4.7528435883864937</v>
      </c>
      <c r="N25" s="17">
        <f t="shared" si="13"/>
        <v>10.084678072267099</v>
      </c>
      <c r="O25" s="17">
        <f t="shared" si="13"/>
        <v>0.22944204950157243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2.3201545189539291E-2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2.3179034157179576E-2</v>
      </c>
      <c r="F28" s="17">
        <f>(SUMIFS(TARIMSALAG2,KAYNAK,A28,SEBEP,B28,SÜRE,"Uzun",BİLDİRİM,"Bildirimli",İL,$B$10,İLÇE,$B$11)/VLOOKUP($B$11,ABONE2,6,FALSE))</f>
        <v>2.3614635822565112E-2</v>
      </c>
      <c r="G28" s="17">
        <f>(SUMIFS(TARIMSALOG2,KAYNAK,A28,SEBEP,B28,SÜRE,"Uzun",BİLDİRİM,"Bildirimli",İL,$B$10,İLÇE,$B$11)/VLOOKUP($B$11,ABONE2,7,FALSE))</f>
        <v>0.11730472663670484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4.3330034382066195E-2</v>
      </c>
      <c r="I28" s="17">
        <f>(SUMIFS(TICARETHANEAG2,KAYNAK,A28,SEBEP,B28,SÜRE,"Uzun",BİLDİRİM,"Bildirimli",İL,$B$10,İLÇE,$B$11)/VLOOKUP($B$11,ABONE2,9,FALSE))</f>
        <v>8.0691613435510401E-2</v>
      </c>
      <c r="J28" s="17">
        <f>(SUMIFS(TICARETHANEOG2,KAYNAK,A28,SEBEP,B28,SÜRE,"Uzun",BİLDİRİM,"Bildirimli",İL,$B$10,İLÇE,$B$11)/VLOOKUP($B$11,ABONE2,10,FALSE))</f>
        <v>1.1414275134332368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0.12385075030622326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4.1152533767101457E-2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0.27777965478900396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0.27751014227392179</v>
      </c>
      <c r="F29" s="17">
        <f>(SUMIFS(TARIMSALAG2,KAYNAK,A29,SEBEP,B29,SÜRE,"Uzun",BİLDİRİM,"Bildirimli",İL,$B$10,İLÇE,$B$11)/VLOOKUP($B$11,ABONE2,6,FALSE))</f>
        <v>6.1198017262792365E-2</v>
      </c>
      <c r="G29" s="17">
        <f>(SUMIFS(TARIMSALOG2,KAYNAK,A29,SEBEP,B29,SÜRE,"Uzun",BİLDİRİM,"Bildirimli",İL,$B$10,İLÇE,$B$11)/VLOOKUP($B$11,ABONE2,7,FALSE))</f>
        <v>5.3581566536937672E-2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5.9595271867156942E-2</v>
      </c>
      <c r="I29" s="17">
        <f>(SUMIFS(TICARETHANEAG2,KAYNAK,A29,SEBEP,B29,SÜRE,"Uzun",BİLDİRİM,"Bildirimli",İL,$B$10,İLÇE,$B$11)/VLOOKUP($B$11,ABONE2,9,FALSE))</f>
        <v>0.61575136126655217</v>
      </c>
      <c r="J29" s="17">
        <f>(SUMIFS(TICARETHANEOG2,KAYNAK,A29,SEBEP,B29,SÜRE,"Uzun",BİLDİRİM,"Bildirimli",İL,$B$10,İLÇE,$B$11)/VLOOKUP($B$11,ABONE2,10,FALSE))</f>
        <v>0.17584804333971973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0.59785261049520044</v>
      </c>
      <c r="L29" s="17">
        <f>(SUMIFS(SANAYIAG2,KAYNAK,A29,SEBEP,B29,SÜRE,"Uzun",BİLDİRİM,"Bildirimli",İL,$B$10,İLÇE,$B$11)/VLOOKUP($B$11,ABONE2,12,FALSE))</f>
        <v>142.86588853053954</v>
      </c>
      <c r="M29" s="17">
        <f>(SUMIFS(SANAYIOG2,KAYNAK,A29,SEBEP,B29,SÜRE,"Uzun",BİLDİRİM,"Bildirimli",İL,$B$10,İLÇE,$B$11)/VLOOKUP($B$11,ABONE2,13,FALSE))</f>
        <v>0.51541566291958341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43.551605134525616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0.34505312412122613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9.565189048052352E-3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9.5559085333957426E-3</v>
      </c>
      <c r="F31" s="17">
        <f>(SUMIFS(TARIMSALAG2,KAYNAK,A31,SEBEP,B31,SÜRE,"Uzun",BİLDİRİM,"Bildirimli",İL,$B$10,İLÇE,$B$11)/VLOOKUP($B$11,ABONE2,6,FALSE))</f>
        <v>4.1194773223802625E-4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3.2526072343933704E-4</v>
      </c>
      <c r="I31" s="17">
        <f>(SUMIFS(TICARETHANEAG2,KAYNAK,A31,SEBEP,B31,SÜRE,"Uzun",BİLDİRİM,"Bildirimli",İL,$B$10,İLÇE,$B$11)/VLOOKUP($B$11,ABONE2,9,FALSE))</f>
        <v>1.5156982007264924E-2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1.4540275944049866E-2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9.6567689770518106E-3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0.31054638902659559</v>
      </c>
      <c r="D33" s="17">
        <f t="shared" ref="D33:O33" si="14">SUM(D28:D32)</f>
        <v>0</v>
      </c>
      <c r="E33" s="17">
        <f t="shared" si="14"/>
        <v>0.3102450849644971</v>
      </c>
      <c r="F33" s="17">
        <f t="shared" si="14"/>
        <v>8.5224600817595503E-2</v>
      </c>
      <c r="G33" s="17">
        <f t="shared" si="14"/>
        <v>0.17088629317364251</v>
      </c>
      <c r="H33" s="17">
        <f t="shared" si="14"/>
        <v>0.10325056697266247</v>
      </c>
      <c r="I33" s="17">
        <f t="shared" si="14"/>
        <v>0.71159995670932752</v>
      </c>
      <c r="J33" s="17">
        <f t="shared" si="14"/>
        <v>1.3172755567729566</v>
      </c>
      <c r="K33" s="17">
        <f t="shared" si="14"/>
        <v>0.73624363674547355</v>
      </c>
      <c r="L33" s="17">
        <f t="shared" si="14"/>
        <v>142.86588853053954</v>
      </c>
      <c r="M33" s="17">
        <f t="shared" si="14"/>
        <v>0.51541566291958341</v>
      </c>
      <c r="N33" s="17">
        <f t="shared" si="14"/>
        <v>43.551605134525616</v>
      </c>
      <c r="O33" s="17">
        <f t="shared" si="14"/>
        <v>0.39586242686537942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1.7020892371648246E-2</v>
      </c>
      <c r="D15" s="17">
        <f t="shared" ref="D15:D24" si="1">(SUMIFS(MESKENOG2,KAYNAK,A15,SEBEP,B15,SÜRE,"Uzun",BİLDİRİM,"Bildirimsiz",İL,$B$10)/VLOOKUP($B$10,ABONE2,4,FALSE))</f>
        <v>0.16275379523392031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1.713322497810912E-2</v>
      </c>
      <c r="F15" s="17">
        <f t="shared" ref="F15:F24" si="3">(SUMIFS(TARIMSALAG2,KAYNAK,A15,SEBEP,B15,SÜRE,"Uzun",BİLDİRİM,"Bildirimsiz",İL,$B$10)/VLOOKUP($B$10,ABONE2,6,FALSE))</f>
        <v>1.9383405977373327E-2</v>
      </c>
      <c r="G15" s="17">
        <f t="shared" ref="G15:G24" si="4">(SUMIFS(TARIMSALOG2,KAYNAK,A15,SEBEP,B15,SÜRE,"Uzun",BİLDİRİM,"Bildirimsiz",İL,$B$10)/VLOOKUP($B$10,ABONE2,7,FALSE))</f>
        <v>8.2213383248178382E-2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2.7139817663409577E-2</v>
      </c>
      <c r="I15" s="17">
        <f t="shared" ref="I15:I24" si="6">(SUMIFS(TICARETHANEAG2,KAYNAK,A15,SEBEP,B15,SÜRE,"Uzun",BİLDİRİM,"Bildirimsiz",İL,$B$10)/VLOOKUP($B$10,ABONE2,9,FALSE))</f>
        <v>3.6981364769251554E-2</v>
      </c>
      <c r="J15" s="17">
        <f t="shared" ref="J15:J24" si="7">(SUMIFS(TICARETHANEOG2,KAYNAK,A15,SEBEP,B15,SÜRE,"Uzun",BİLDİRİM,"Bildirimsiz",İL,$B$10)/VLOOKUP($B$10,ABONE2,10,FALSE))</f>
        <v>0.37374465028461112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4.4337704236788289E-2</v>
      </c>
      <c r="L15" s="17">
        <f t="shared" ref="L15:L24" si="9">(SUMIFS(SANAYIAG2,KAYNAK,A15,SEBEP,B15,SÜRE,"Uzun",BİLDİRİM,"Bildirimsiz",İL,$B$10)/VLOOKUP($B$10,ABONE2,12,FALSE))</f>
        <v>4.5671594078241204</v>
      </c>
      <c r="M15" s="17">
        <f t="shared" ref="M15:M24" si="10">(SUMIFS(SANAYIOG2,KAYNAK,A15,SEBEP,B15,SÜRE,"Uzun",BİLDİRİM,"Bildirimsiz",İL,$B$10)/VLOOKUP($B$10,ABONE2,13,FALSE))</f>
        <v>4.5922830902519864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4.5783748176217278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2.7792378642575933E-2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0.10871768381472667</v>
      </c>
      <c r="D17" s="17">
        <f t="shared" si="1"/>
        <v>3.0240599088711839</v>
      </c>
      <c r="E17" s="17">
        <f t="shared" si="2"/>
        <v>0.11096486330840305</v>
      </c>
      <c r="F17" s="17">
        <f t="shared" si="3"/>
        <v>0.38881278212180148</v>
      </c>
      <c r="G17" s="17">
        <f t="shared" si="4"/>
        <v>3.7601102592571052</v>
      </c>
      <c r="H17" s="17">
        <f t="shared" si="5"/>
        <v>0.80500219177335375</v>
      </c>
      <c r="I17" s="17">
        <f t="shared" si="6"/>
        <v>0.23394098169709601</v>
      </c>
      <c r="J17" s="17">
        <f t="shared" si="7"/>
        <v>8.9193670000917233</v>
      </c>
      <c r="K17" s="17">
        <f t="shared" si="8"/>
        <v>0.42366754916928762</v>
      </c>
      <c r="L17" s="17">
        <f t="shared" si="9"/>
        <v>10.656126285528734</v>
      </c>
      <c r="M17" s="17">
        <f t="shared" si="10"/>
        <v>89.801419224221547</v>
      </c>
      <c r="N17" s="17">
        <f t="shared" si="11"/>
        <v>45.987208677917387</v>
      </c>
      <c r="O17" s="23">
        <f t="shared" si="12"/>
        <v>0.23715822490749053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1.1736924173227772E-2</v>
      </c>
      <c r="D18" s="17">
        <f t="shared" si="1"/>
        <v>1.3672602196000971E-2</v>
      </c>
      <c r="E18" s="17">
        <f t="shared" si="2"/>
        <v>1.1738416216227647E-2</v>
      </c>
      <c r="F18" s="17">
        <f t="shared" si="3"/>
        <v>8.0345516040575844E-3</v>
      </c>
      <c r="G18" s="17">
        <f t="shared" si="4"/>
        <v>4.5918818949291146E-2</v>
      </c>
      <c r="H18" s="17">
        <f t="shared" si="5"/>
        <v>1.2711395154183002E-2</v>
      </c>
      <c r="I18" s="17">
        <f t="shared" si="6"/>
        <v>2.2749304925551335E-2</v>
      </c>
      <c r="J18" s="17">
        <f t="shared" si="7"/>
        <v>0.73199276157915116</v>
      </c>
      <c r="K18" s="17">
        <f t="shared" si="8"/>
        <v>3.8242192234477085E-2</v>
      </c>
      <c r="L18" s="17">
        <f t="shared" si="9"/>
        <v>3.7463252042409283</v>
      </c>
      <c r="M18" s="17">
        <f t="shared" si="10"/>
        <v>5.3820102458273995</v>
      </c>
      <c r="N18" s="17">
        <f t="shared" si="11"/>
        <v>4.4765078951693038</v>
      </c>
      <c r="O18" s="23">
        <f t="shared" si="12"/>
        <v>2.1964654885829004E-2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4.4663288793732984E-2</v>
      </c>
      <c r="D21" s="17">
        <f t="shared" si="1"/>
        <v>3.0253733169777783E-4</v>
      </c>
      <c r="E21" s="17">
        <f t="shared" si="2"/>
        <v>4.4629095013615928E-2</v>
      </c>
      <c r="F21" s="17">
        <f t="shared" si="3"/>
        <v>7.1129893447043305E-2</v>
      </c>
      <c r="G21" s="17">
        <f t="shared" si="4"/>
        <v>0</v>
      </c>
      <c r="H21" s="17">
        <f t="shared" si="5"/>
        <v>6.2348850372951313E-2</v>
      </c>
      <c r="I21" s="17">
        <f t="shared" si="6"/>
        <v>8.9981606686799623E-2</v>
      </c>
      <c r="J21" s="17">
        <f t="shared" si="7"/>
        <v>3.6881504333193854E-3</v>
      </c>
      <c r="K21" s="17">
        <f t="shared" si="8"/>
        <v>8.8096591350118339E-2</v>
      </c>
      <c r="L21" s="17">
        <f t="shared" si="9"/>
        <v>3.1992685514053902</v>
      </c>
      <c r="M21" s="17">
        <f t="shared" si="10"/>
        <v>0</v>
      </c>
      <c r="N21" s="17">
        <f t="shared" si="11"/>
        <v>1.771089861452984</v>
      </c>
      <c r="O21" s="23">
        <f t="shared" si="12"/>
        <v>5.4401820771794014E-2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6.40529817262818E-4</v>
      </c>
      <c r="D22" s="17">
        <f t="shared" si="1"/>
        <v>0</v>
      </c>
      <c r="E22" s="17">
        <f t="shared" si="2"/>
        <v>6.4003608947399437E-4</v>
      </c>
      <c r="F22" s="17">
        <f t="shared" si="3"/>
        <v>2.740773357525331E-4</v>
      </c>
      <c r="G22" s="17">
        <f t="shared" si="4"/>
        <v>0</v>
      </c>
      <c r="H22" s="17">
        <f t="shared" si="5"/>
        <v>2.4024226621644331E-4</v>
      </c>
      <c r="I22" s="17">
        <f t="shared" si="6"/>
        <v>6.8481666610834804E-4</v>
      </c>
      <c r="J22" s="17">
        <f t="shared" si="7"/>
        <v>0</v>
      </c>
      <c r="K22" s="17">
        <f t="shared" si="8"/>
        <v>6.6985736357864868E-4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6.3561975698450451E-4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3.5421664240539124E-5</v>
      </c>
      <c r="D24" s="17">
        <f t="shared" si="1"/>
        <v>0</v>
      </c>
      <c r="E24" s="17">
        <f t="shared" si="2"/>
        <v>3.5394360812204326E-5</v>
      </c>
      <c r="F24" s="17">
        <f t="shared" si="3"/>
        <v>2.0602118944097736E-7</v>
      </c>
      <c r="G24" s="17">
        <f t="shared" si="4"/>
        <v>0</v>
      </c>
      <c r="H24" s="17">
        <f t="shared" si="5"/>
        <v>1.8058770640049226E-7</v>
      </c>
      <c r="I24" s="17">
        <f t="shared" si="6"/>
        <v>2.1200078750676474E-3</v>
      </c>
      <c r="J24" s="17">
        <f t="shared" si="7"/>
        <v>3.5534770841319242E-4</v>
      </c>
      <c r="K24" s="17">
        <f t="shared" si="8"/>
        <v>2.0814602073464345E-3</v>
      </c>
      <c r="L24" s="17">
        <f t="shared" si="9"/>
        <v>0.19545372144814283</v>
      </c>
      <c r="M24" s="17">
        <f t="shared" si="10"/>
        <v>0</v>
      </c>
      <c r="N24" s="17">
        <f t="shared" si="11"/>
        <v>0.10820164011801882</v>
      </c>
      <c r="O24" s="23">
        <f t="shared" si="12"/>
        <v>5.1227573695255483E-4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0.18281474063483902</v>
      </c>
      <c r="D25" s="17">
        <f t="shared" ref="D25:O25" si="13">SUM(D15:D24)</f>
        <v>3.2007888436328029</v>
      </c>
      <c r="E25" s="17">
        <f t="shared" si="13"/>
        <v>0.18514102996664195</v>
      </c>
      <c r="F25" s="17">
        <f t="shared" si="13"/>
        <v>0.48763491650721763</v>
      </c>
      <c r="G25" s="17">
        <f t="shared" si="13"/>
        <v>3.8882424614545745</v>
      </c>
      <c r="H25" s="17">
        <f t="shared" si="13"/>
        <v>0.90744267781782051</v>
      </c>
      <c r="I25" s="17">
        <f t="shared" si="13"/>
        <v>0.38645808261987452</v>
      </c>
      <c r="J25" s="17">
        <f t="shared" si="13"/>
        <v>10.029147910097219</v>
      </c>
      <c r="K25" s="17">
        <f t="shared" si="13"/>
        <v>0.59709535456159646</v>
      </c>
      <c r="L25" s="17">
        <f t="shared" si="13"/>
        <v>22.364333170447313</v>
      </c>
      <c r="M25" s="17">
        <f t="shared" si="13"/>
        <v>99.775712560300931</v>
      </c>
      <c r="N25" s="17">
        <f t="shared" si="13"/>
        <v>56.921382892279425</v>
      </c>
      <c r="O25" s="17">
        <f t="shared" si="13"/>
        <v>0.34246497470162651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8.7572065941828852E-3</v>
      </c>
      <c r="D28" s="17">
        <f>(SUMIFS(MESKENOG2,KAYNAK,A28,SEBEP,B28,SÜRE,"Uzun",BİLDİRİM,"Bildirimli",İL,$B$10)/VLOOKUP($B$10,ABONE2,4,FALSE))</f>
        <v>1.5552205898188766E-2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8.762444258208834E-3</v>
      </c>
      <c r="F28" s="17">
        <f>(SUMIFS(TARIMSALAG2,KAYNAK,A28,SEBEP,B28,SÜRE,"Uzun",BİLDİRİM,"Bildirimli",İL,$B$10)/VLOOKUP($B$10,ABONE2,6,FALSE))</f>
        <v>5.6909406418724981E-3</v>
      </c>
      <c r="G28" s="17">
        <f>(SUMIFS(TARIMSALOG2,KAYNAK,A28,SEBEP,B28,SÜRE,"Uzun",BİLDİRİM,"Bildirimli",İL,$B$10)/VLOOKUP($B$10,ABONE2,7,FALSE))</f>
        <v>3.4914056192804667E-2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9.2985579737183601E-3</v>
      </c>
      <c r="I28" s="17">
        <f>(SUMIFS(TICARETHANEAG2,KAYNAK,A28,SEBEP,B28,SÜRE,"Uzun",BİLDİRİM,"Bildirimli",İL,$B$10)/VLOOKUP($B$10,ABONE2,9,FALSE))</f>
        <v>1.3471055743743606E-2</v>
      </c>
      <c r="J28" s="17">
        <f>(SUMIFS(TICARETHANEOG2,KAYNAK,A28,SEBEP,B28,SÜRE,"Uzun",BİLDİRİM,"Bildirimli",İL,$B$10)/VLOOKUP($B$10,ABONE2,10,FALSE))</f>
        <v>0.25387104153549467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1.8722411754149525E-2</v>
      </c>
      <c r="L28" s="17">
        <f>(SUMIFS(SANAYIAG2,KAYNAK,A28,SEBEP,B28,SÜRE,"Uzun",BİLDİRİM,"Bildirimli",İL,$B$10)/VLOOKUP($B$10,ABONE2,12,FALSE))</f>
        <v>0.12561780106153464</v>
      </c>
      <c r="M28" s="17">
        <f>(SUMIFS(SANAYIOG2,KAYNAK,A28,SEBEP,B28,SÜRE,"Uzun",BİLDİRİM,"Bildirimli",İL,$B$10)/VLOOKUP($B$10,ABONE2,13,FALSE))</f>
        <v>0.27041143561824166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0.19025482042766603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1.0646219863560812E-2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9.9937088028244539E-2</v>
      </c>
      <c r="D29" s="17">
        <f>(SUMIFS(MESKENOG2,KAYNAK,A29,SEBEP,B29,SÜRE,"Uzun",BİLDİRİM,"Bildirimli",İL,$B$10)/VLOOKUP($B$10,ABONE2,4,FALSE))</f>
        <v>3.0248707248460049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0.10219166069300052</v>
      </c>
      <c r="F29" s="17">
        <f>(SUMIFS(TARIMSALAG2,KAYNAK,A29,SEBEP,B29,SÜRE,"Uzun",BİLDİRİM,"Bildirimli",İL,$B$10)/VLOOKUP($B$10,ABONE2,6,FALSE))</f>
        <v>0.64915053941132128</v>
      </c>
      <c r="G29" s="17">
        <f>(SUMIFS(TARIMSALOG2,KAYNAK,A29,SEBEP,B29,SÜRE,"Uzun",BİLDİRİM,"Bildirimli",İL,$B$10)/VLOOKUP($B$10,ABONE2,7,FALSE))</f>
        <v>2.2497534431675841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0.84674626690758814</v>
      </c>
      <c r="I29" s="17">
        <f>(SUMIFS(TICARETHANEAG2,KAYNAK,A29,SEBEP,B29,SÜRE,"Uzun",BİLDİRİM,"Bildirimli",İL,$B$10)/VLOOKUP($B$10,ABONE2,9,FALSE))</f>
        <v>0.2946251494406002</v>
      </c>
      <c r="J29" s="17">
        <f>(SUMIFS(TICARETHANEOG2,KAYNAK,A29,SEBEP,B29,SÜRE,"Uzun",BİLDİRİM,"Bildirimli",İL,$B$10)/VLOOKUP($B$10,ABONE2,10,FALSE))</f>
        <v>6.0881635913698284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0.42118061831195797</v>
      </c>
      <c r="L29" s="17">
        <f>(SUMIFS(SANAYIAG2,KAYNAK,A29,SEBEP,B29,SÜRE,"Uzun",BİLDİRİM,"Bildirimli",İL,$B$10)/VLOOKUP($B$10,ABONE2,12,FALSE))</f>
        <v>4.2048765745526264</v>
      </c>
      <c r="M29" s="17">
        <f>(SUMIFS(SANAYIOG2,KAYNAK,A29,SEBEP,B29,SÜRE,"Uzun",BİLDİRİM,"Bildirimli",İL,$B$10)/VLOOKUP($B$10,ABONE2,13,FALSE))</f>
        <v>91.145784254704552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43.015982812998203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0.22660088821435651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3.28300107167281E-2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3.2804704964893641E-2</v>
      </c>
      <c r="F31" s="17">
        <f>(SUMIFS(TARIMSALAG2,KAYNAK,A31,SEBEP,B31,SÜRE,"Uzun",BİLDİRİM,"Bildirimli",İL,$B$10)/VLOOKUP($B$10,ABONE2,6,FALSE))</f>
        <v>2.3316341379617942E-2</v>
      </c>
      <c r="G31" s="17">
        <f>(SUMIFS(TARIMSALOG2,KAYNAK,A31,SEBEP,B31,SÜRE,"Uzun",BİLDİRİM,"Bildirimli",İL,$B$10)/VLOOKUP($B$10,ABONE2,7,FALSE))</f>
        <v>1.7871464938859912E-3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2.0658544798172456E-2</v>
      </c>
      <c r="I31" s="17">
        <f>(SUMIFS(TICARETHANEAG2,KAYNAK,A31,SEBEP,B31,SÜRE,"Uzun",BİLDİRİM,"Bildirimli",İL,$B$10)/VLOOKUP($B$10,ABONE2,9,FALSE))</f>
        <v>6.4551571228232962E-2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6.3141490938776634E-2</v>
      </c>
      <c r="L31" s="17">
        <f>(SUMIFS(SANAYIAG2,KAYNAK,A31,SEBEP,B31,SÜRE,"Uzun",BİLDİRİM,"Bildirimli",İL,$B$10)/VLOOKUP($B$10,ABONE2,12,FALSE))</f>
        <v>0.80388254557923933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0.44502304304806672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3.8066105974481387E-2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0.14152430533915553</v>
      </c>
      <c r="D33" s="17">
        <f t="shared" ref="D33:O33" si="14">SUM(D28:D32)</f>
        <v>3.0404229307441937</v>
      </c>
      <c r="E33" s="17">
        <f t="shared" si="14"/>
        <v>0.14375880991610301</v>
      </c>
      <c r="F33" s="17">
        <f t="shared" si="14"/>
        <v>0.67815782143281167</v>
      </c>
      <c r="G33" s="17">
        <f t="shared" si="14"/>
        <v>2.2864546458542749</v>
      </c>
      <c r="H33" s="17">
        <f t="shared" si="14"/>
        <v>0.87670336967947893</v>
      </c>
      <c r="I33" s="17">
        <f t="shared" si="14"/>
        <v>0.37264777641257679</v>
      </c>
      <c r="J33" s="17">
        <f t="shared" si="14"/>
        <v>6.3420346329053228</v>
      </c>
      <c r="K33" s="17">
        <f t="shared" si="14"/>
        <v>0.50304452100488417</v>
      </c>
      <c r="L33" s="17">
        <f t="shared" si="14"/>
        <v>5.1343769211934003</v>
      </c>
      <c r="M33" s="17">
        <f t="shared" si="14"/>
        <v>91.416195690322795</v>
      </c>
      <c r="N33" s="17">
        <f t="shared" si="14"/>
        <v>43.651260676473939</v>
      </c>
      <c r="O33" s="17">
        <f t="shared" si="14"/>
        <v>0.27531321405239872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0.1653842041198044</v>
      </c>
      <c r="D17" s="17">
        <f t="shared" si="1"/>
        <v>2.9701357373653585</v>
      </c>
      <c r="E17" s="17">
        <f t="shared" si="2"/>
        <v>0.17332100354282209</v>
      </c>
      <c r="F17" s="17">
        <f t="shared" si="3"/>
        <v>0.29971007410675099</v>
      </c>
      <c r="G17" s="17">
        <f t="shared" si="4"/>
        <v>5.501422894333615</v>
      </c>
      <c r="H17" s="17">
        <f t="shared" si="5"/>
        <v>1.5753682181147677</v>
      </c>
      <c r="I17" s="17">
        <f t="shared" si="6"/>
        <v>0.33159775958068827</v>
      </c>
      <c r="J17" s="17">
        <f t="shared" si="7"/>
        <v>4.2802860333957762</v>
      </c>
      <c r="K17" s="17">
        <f t="shared" si="8"/>
        <v>0.47010020423273557</v>
      </c>
      <c r="L17" s="17">
        <f t="shared" si="9"/>
        <v>1.6284450313378818</v>
      </c>
      <c r="M17" s="17">
        <f t="shared" si="10"/>
        <v>185.18155687233246</v>
      </c>
      <c r="N17" s="17">
        <f t="shared" si="11"/>
        <v>47.516722991586526</v>
      </c>
      <c r="O17" s="23">
        <f t="shared" si="12"/>
        <v>0.27336039072372031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7.8751003552683094E-2</v>
      </c>
      <c r="D21" s="17">
        <f t="shared" si="1"/>
        <v>3.5656185521523815E-3</v>
      </c>
      <c r="E21" s="17">
        <f t="shared" si="2"/>
        <v>7.8538246268047243E-2</v>
      </c>
      <c r="F21" s="17">
        <f t="shared" si="3"/>
        <v>2.382867512160354E-2</v>
      </c>
      <c r="G21" s="17">
        <f t="shared" si="4"/>
        <v>0</v>
      </c>
      <c r="H21" s="17">
        <f t="shared" si="5"/>
        <v>1.7984976222734098E-2</v>
      </c>
      <c r="I21" s="17">
        <f t="shared" si="6"/>
        <v>0.11492497820577177</v>
      </c>
      <c r="J21" s="17">
        <f t="shared" si="7"/>
        <v>0</v>
      </c>
      <c r="K21" s="17">
        <f t="shared" si="8"/>
        <v>0.11089392046474027</v>
      </c>
      <c r="L21" s="17">
        <f t="shared" si="9"/>
        <v>1.331710706519885</v>
      </c>
      <c r="M21" s="17">
        <f t="shared" si="10"/>
        <v>0</v>
      </c>
      <c r="N21" s="17">
        <f t="shared" si="11"/>
        <v>0.99878302988991374</v>
      </c>
      <c r="O21" s="23">
        <f t="shared" si="12"/>
        <v>8.1881998299856554E-2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1.6009842024060487E-7</v>
      </c>
      <c r="D24" s="17">
        <f t="shared" si="1"/>
        <v>0</v>
      </c>
      <c r="E24" s="17">
        <f t="shared" si="2"/>
        <v>1.5964537866657236E-7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1.3620803739027715E-7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0.24413536777090772</v>
      </c>
      <c r="D25" s="17">
        <f t="shared" ref="D25:O25" si="13">SUM(D15:D24)</f>
        <v>2.9737013559175107</v>
      </c>
      <c r="E25" s="17">
        <f t="shared" si="13"/>
        <v>0.25185940945624796</v>
      </c>
      <c r="F25" s="17">
        <f t="shared" si="13"/>
        <v>0.32353874922835452</v>
      </c>
      <c r="G25" s="17">
        <f t="shared" si="13"/>
        <v>5.501422894333615</v>
      </c>
      <c r="H25" s="17">
        <f t="shared" si="13"/>
        <v>1.5933531943375019</v>
      </c>
      <c r="I25" s="17">
        <f t="shared" si="13"/>
        <v>0.44652273778646001</v>
      </c>
      <c r="J25" s="17">
        <f t="shared" si="13"/>
        <v>4.2802860333957762</v>
      </c>
      <c r="K25" s="17">
        <f t="shared" si="13"/>
        <v>0.5809941246974758</v>
      </c>
      <c r="L25" s="17">
        <f t="shared" si="13"/>
        <v>2.9601557378577668</v>
      </c>
      <c r="M25" s="17">
        <f t="shared" si="13"/>
        <v>185.18155687233246</v>
      </c>
      <c r="N25" s="17">
        <f t="shared" si="13"/>
        <v>48.51550602147644</v>
      </c>
      <c r="O25" s="17">
        <f t="shared" si="13"/>
        <v>0.35524252523161426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1.8052239438274317E-2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1.8001155767631991E-2</v>
      </c>
      <c r="F29" s="17">
        <f>(SUMIFS(TARIMSALAG2,KAYNAK,A29,SEBEP,B29,SÜRE,"Uzun",BİLDİRİM,"Bildirimli",İL,$B$10,İLÇE,$B$11)/VLOOKUP($B$11,ABONE2,6,FALSE))</f>
        <v>4.8304268746036981E-3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3.6458221886889815E-3</v>
      </c>
      <c r="I29" s="17">
        <f>(SUMIFS(TICARETHANEAG2,KAYNAK,A29,SEBEP,B29,SÜRE,"Uzun",BİLDİRİM,"Bildirimli",İL,$B$10,İLÇE,$B$11)/VLOOKUP($B$11,ABONE2,9,FALSE))</f>
        <v>4.669474824188069E-2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4.5056903890682044E-2</v>
      </c>
      <c r="L29" s="17">
        <f>(SUMIFS(SANAYIAG2,KAYNAK,A29,SEBEP,B29,SÜRE,"Uzun",BİLDİRİM,"Bildirimli",İL,$B$10,İLÇE,$B$11)/VLOOKUP($B$11,ABONE2,12,FALSE))</f>
        <v>1.8200226031963769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1.3650169523972826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2.1983876425146223E-2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2.6753412694663383E-2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2.6677706712182628E-2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3.8371150253843848E-2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3.7025260746811756E-2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2.736675578397359E-2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4.4805652132937704E-2</v>
      </c>
      <c r="D33" s="17">
        <f t="shared" ref="D33:O33" si="14">SUM(D28:D32)</f>
        <v>0</v>
      </c>
      <c r="E33" s="17">
        <f t="shared" si="14"/>
        <v>4.4678862479814618E-2</v>
      </c>
      <c r="F33" s="17">
        <f t="shared" si="14"/>
        <v>4.8304268746036981E-3</v>
      </c>
      <c r="G33" s="17">
        <f t="shared" si="14"/>
        <v>0</v>
      </c>
      <c r="H33" s="17">
        <f t="shared" si="14"/>
        <v>3.6458221886889815E-3</v>
      </c>
      <c r="I33" s="17">
        <f t="shared" si="14"/>
        <v>8.5065898495724546E-2</v>
      </c>
      <c r="J33" s="17">
        <f t="shared" si="14"/>
        <v>0</v>
      </c>
      <c r="K33" s="17">
        <f t="shared" si="14"/>
        <v>8.2082164637493793E-2</v>
      </c>
      <c r="L33" s="17">
        <f t="shared" si="14"/>
        <v>1.8200226031963769</v>
      </c>
      <c r="M33" s="17">
        <f t="shared" si="14"/>
        <v>0</v>
      </c>
      <c r="N33" s="17">
        <f t="shared" si="14"/>
        <v>1.3650169523972826</v>
      </c>
      <c r="O33" s="17">
        <f t="shared" si="14"/>
        <v>4.935063220911981E-2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0.10329029744664651</v>
      </c>
      <c r="D17" s="17">
        <f t="shared" si="1"/>
        <v>0</v>
      </c>
      <c r="E17" s="17">
        <f t="shared" si="2"/>
        <v>0.10328470542144773</v>
      </c>
      <c r="F17" s="17">
        <f t="shared" si="3"/>
        <v>7.8231013826668458E-2</v>
      </c>
      <c r="G17" s="17">
        <f t="shared" si="4"/>
        <v>0.39294337129163315</v>
      </c>
      <c r="H17" s="17">
        <f t="shared" si="5"/>
        <v>8.0036404143286249E-2</v>
      </c>
      <c r="I17" s="17">
        <f t="shared" si="6"/>
        <v>0.34657353959242071</v>
      </c>
      <c r="J17" s="17">
        <f t="shared" si="7"/>
        <v>3.0621021413766751</v>
      </c>
      <c r="K17" s="17">
        <f t="shared" si="8"/>
        <v>0.42716845261809033</v>
      </c>
      <c r="L17" s="17">
        <f t="shared" si="9"/>
        <v>0</v>
      </c>
      <c r="M17" s="17">
        <f t="shared" si="10"/>
        <v>14.300009761930184</v>
      </c>
      <c r="N17" s="17">
        <f t="shared" si="11"/>
        <v>10.400007099585588</v>
      </c>
      <c r="O17" s="23">
        <f t="shared" si="12"/>
        <v>0.1552678345673858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2.4602319188722806E-2</v>
      </c>
      <c r="D21" s="17">
        <f t="shared" si="1"/>
        <v>0</v>
      </c>
      <c r="E21" s="17">
        <f t="shared" si="2"/>
        <v>2.4600987245720872E-2</v>
      </c>
      <c r="F21" s="17">
        <f t="shared" si="3"/>
        <v>2.1973830502569788E-2</v>
      </c>
      <c r="G21" s="17">
        <f t="shared" si="4"/>
        <v>0</v>
      </c>
      <c r="H21" s="17">
        <f t="shared" si="5"/>
        <v>2.1847774630064827E-2</v>
      </c>
      <c r="I21" s="17">
        <f t="shared" si="6"/>
        <v>5.3372468405087456E-2</v>
      </c>
      <c r="J21" s="17">
        <f t="shared" si="7"/>
        <v>0</v>
      </c>
      <c r="K21" s="17">
        <f t="shared" si="8"/>
        <v>5.1788412377746423E-2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2.8479450388233001E-2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1.0707570565793179E-5</v>
      </c>
      <c r="D22" s="17">
        <f t="shared" si="1"/>
        <v>0</v>
      </c>
      <c r="E22" s="17">
        <f t="shared" si="2"/>
        <v>1.0706990869481891E-5</v>
      </c>
      <c r="F22" s="17">
        <f t="shared" si="3"/>
        <v>2.8443937011833329E-3</v>
      </c>
      <c r="G22" s="17">
        <f t="shared" si="4"/>
        <v>0</v>
      </c>
      <c r="H22" s="17">
        <f t="shared" si="5"/>
        <v>2.8280764491817596E-3</v>
      </c>
      <c r="I22" s="17">
        <f t="shared" si="6"/>
        <v>5.0755865776217315E-4</v>
      </c>
      <c r="J22" s="17">
        <f t="shared" si="7"/>
        <v>0</v>
      </c>
      <c r="K22" s="17">
        <f t="shared" si="8"/>
        <v>4.924946861100646E-4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4.9447385580411772E-4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1.7580677185293539E-5</v>
      </c>
      <c r="D24" s="17">
        <f t="shared" si="1"/>
        <v>0</v>
      </c>
      <c r="E24" s="17">
        <f t="shared" si="2"/>
        <v>1.7579725386409595E-5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2.1859832617324451E-6</v>
      </c>
      <c r="J24" s="17">
        <f t="shared" si="7"/>
        <v>0</v>
      </c>
      <c r="K24" s="17">
        <f t="shared" si="8"/>
        <v>2.1211048690912717E-6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1.2590189988882241E-5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0.12792090488312041</v>
      </c>
      <c r="D25" s="17">
        <f t="shared" ref="D25:O25" si="13">SUM(D15:D24)</f>
        <v>0</v>
      </c>
      <c r="E25" s="17">
        <f t="shared" si="13"/>
        <v>0.12791397938342447</v>
      </c>
      <c r="F25" s="17">
        <f t="shared" si="13"/>
        <v>0.10304923803042158</v>
      </c>
      <c r="G25" s="17">
        <f t="shared" si="13"/>
        <v>0.39294337129163315</v>
      </c>
      <c r="H25" s="17">
        <f t="shared" si="13"/>
        <v>0.10471225522253283</v>
      </c>
      <c r="I25" s="17">
        <f t="shared" si="13"/>
        <v>0.40045575263853211</v>
      </c>
      <c r="J25" s="17">
        <f t="shared" si="13"/>
        <v>3.0621021413766751</v>
      </c>
      <c r="K25" s="17">
        <f t="shared" si="13"/>
        <v>0.47945148078681593</v>
      </c>
      <c r="L25" s="17">
        <f t="shared" si="13"/>
        <v>0</v>
      </c>
      <c r="M25" s="17">
        <f t="shared" si="13"/>
        <v>14.300009761930184</v>
      </c>
      <c r="N25" s="17">
        <f t="shared" si="13"/>
        <v>10.400007099585588</v>
      </c>
      <c r="O25" s="17">
        <f t="shared" si="13"/>
        <v>0.1842543490014118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0.59117804395292239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0.59114603821181722</v>
      </c>
      <c r="F29" s="17">
        <f>(SUMIFS(TARIMSALAG2,KAYNAK,A29,SEBEP,B29,SÜRE,"Uzun",BİLDİRİM,"Bildirimli",İL,$B$10,İLÇE,$B$11)/VLOOKUP($B$11,ABONE2,6,FALSE))</f>
        <v>0.60102402265613353</v>
      </c>
      <c r="G29" s="17">
        <f>(SUMIFS(TARIMSALOG2,KAYNAK,A29,SEBEP,B29,SÜRE,"Uzun",BİLDİRİM,"Bildirimli",İL,$B$10,İLÇE,$B$11)/VLOOKUP($B$11,ABONE2,7,FALSE))</f>
        <v>6.920678506831357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0.63727758162663017</v>
      </c>
      <c r="I29" s="17">
        <f>(SUMIFS(TICARETHANEAG2,KAYNAK,A29,SEBEP,B29,SÜRE,"Uzun",BİLDİRİM,"Bildirimli",İL,$B$10,İLÇE,$B$11)/VLOOKUP($B$11,ABONE2,9,FALSE))</f>
        <v>1.9546806744238081</v>
      </c>
      <c r="J29" s="17">
        <f>(SUMIFS(TICARETHANEOG2,KAYNAK,A29,SEBEP,B29,SÜRE,"Uzun",BİLDİRİM,"Bildirimli",İL,$B$10,İLÇE,$B$11)/VLOOKUP($B$11,ABONE2,10,FALSE))</f>
        <v>23.0946013619123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2.582098138580958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23.0152517621318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16.738364917914037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0.91848069577040592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1.2323436873106469E-2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1.232276969553768E-2</v>
      </c>
      <c r="F31" s="17">
        <f>(SUMIFS(TARIMSALAG2,KAYNAK,A31,SEBEP,B31,SÜRE,"Uzun",BİLDİRİM,"Bildirimli",İL,$B$10,İLÇE,$B$11)/VLOOKUP($B$11,ABONE2,6,FALSE))</f>
        <v>1.2110261339004669E-2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1.204078917486957E-2</v>
      </c>
      <c r="I31" s="17">
        <f>(SUMIFS(TICARETHANEAG2,KAYNAK,A31,SEBEP,B31,SÜRE,"Uzun",BİLDİRİM,"Bildirimli",İL,$B$10,İLÇE,$B$11)/VLOOKUP($B$11,ABONE2,9,FALSE))</f>
        <v>5.2079912284626079E-2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5.0534218382449522E-2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1.8302406866721094E-2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0.60350148082602884</v>
      </c>
      <c r="D33" s="17">
        <f t="shared" ref="D33:O33" si="14">SUM(D28:D32)</f>
        <v>0</v>
      </c>
      <c r="E33" s="17">
        <f t="shared" si="14"/>
        <v>0.60346880790735491</v>
      </c>
      <c r="F33" s="17">
        <f t="shared" si="14"/>
        <v>0.61313428399513814</v>
      </c>
      <c r="G33" s="17">
        <f t="shared" si="14"/>
        <v>6.920678506831357</v>
      </c>
      <c r="H33" s="17">
        <f t="shared" si="14"/>
        <v>0.64931837080149979</v>
      </c>
      <c r="I33" s="17">
        <f t="shared" si="14"/>
        <v>2.0067605867084342</v>
      </c>
      <c r="J33" s="17">
        <f t="shared" si="14"/>
        <v>23.0946013619123</v>
      </c>
      <c r="K33" s="17">
        <f t="shared" si="14"/>
        <v>2.6326323569634074</v>
      </c>
      <c r="L33" s="17">
        <f t="shared" si="14"/>
        <v>0</v>
      </c>
      <c r="M33" s="17">
        <f t="shared" si="14"/>
        <v>23.0152517621318</v>
      </c>
      <c r="N33" s="17">
        <f t="shared" si="14"/>
        <v>16.738364917914037</v>
      </c>
      <c r="O33" s="17">
        <f t="shared" si="14"/>
        <v>0.93678310263712705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9.4621673900391629E-3</v>
      </c>
      <c r="D17" s="17">
        <f t="shared" si="1"/>
        <v>0</v>
      </c>
      <c r="E17" s="17">
        <f t="shared" si="2"/>
        <v>9.4594959706743847E-3</v>
      </c>
      <c r="F17" s="17">
        <f t="shared" si="3"/>
        <v>2.2209781699680194E-2</v>
      </c>
      <c r="G17" s="17">
        <f t="shared" si="4"/>
        <v>8.1993120103381958E-3</v>
      </c>
      <c r="H17" s="17">
        <f t="shared" si="5"/>
        <v>2.2104241438366885E-2</v>
      </c>
      <c r="I17" s="17">
        <f t="shared" si="6"/>
        <v>2.9463580212928157E-2</v>
      </c>
      <c r="J17" s="17">
        <f t="shared" si="7"/>
        <v>0.72890375359562165</v>
      </c>
      <c r="K17" s="17">
        <f t="shared" si="8"/>
        <v>4.2758113603517896E-2</v>
      </c>
      <c r="L17" s="17">
        <f t="shared" si="9"/>
        <v>0</v>
      </c>
      <c r="M17" s="17">
        <f t="shared" si="10"/>
        <v>1.9791789404094997</v>
      </c>
      <c r="N17" s="17">
        <f t="shared" si="11"/>
        <v>1.4394028657523634</v>
      </c>
      <c r="O17" s="23">
        <f t="shared" si="12"/>
        <v>1.8635267391517451E-2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1.4664699429973518E-3</v>
      </c>
      <c r="D21" s="17">
        <f t="shared" si="1"/>
        <v>0</v>
      </c>
      <c r="E21" s="17">
        <f t="shared" si="2"/>
        <v>1.4660559198626829E-3</v>
      </c>
      <c r="F21" s="17">
        <f t="shared" si="3"/>
        <v>4.7142770834712424E-4</v>
      </c>
      <c r="G21" s="17">
        <f t="shared" si="4"/>
        <v>0</v>
      </c>
      <c r="H21" s="17">
        <f t="shared" si="5"/>
        <v>4.6787646383980125E-4</v>
      </c>
      <c r="I21" s="17">
        <f t="shared" si="6"/>
        <v>2.7311128195769687E-3</v>
      </c>
      <c r="J21" s="17">
        <f t="shared" si="7"/>
        <v>0</v>
      </c>
      <c r="K21" s="17">
        <f t="shared" si="8"/>
        <v>2.6792014882650516E-3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1.587586564489018E-3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1.0928637333036515E-2</v>
      </c>
      <c r="D25" s="17">
        <f t="shared" ref="D25:O25" si="13">SUM(D15:D24)</f>
        <v>0</v>
      </c>
      <c r="E25" s="17">
        <f t="shared" si="13"/>
        <v>1.0925551890537068E-2</v>
      </c>
      <c r="F25" s="17">
        <f t="shared" si="13"/>
        <v>2.2681209408027318E-2</v>
      </c>
      <c r="G25" s="17">
        <f t="shared" si="13"/>
        <v>8.1993120103381958E-3</v>
      </c>
      <c r="H25" s="17">
        <f t="shared" si="13"/>
        <v>2.2572117902206687E-2</v>
      </c>
      <c r="I25" s="17">
        <f t="shared" si="13"/>
        <v>3.2194693032505127E-2</v>
      </c>
      <c r="J25" s="17">
        <f t="shared" si="13"/>
        <v>0.72890375359562165</v>
      </c>
      <c r="K25" s="17">
        <f t="shared" si="13"/>
        <v>4.5437315091782948E-2</v>
      </c>
      <c r="L25" s="17">
        <f t="shared" si="13"/>
        <v>0</v>
      </c>
      <c r="M25" s="17">
        <f t="shared" si="13"/>
        <v>1.9791789404094997</v>
      </c>
      <c r="N25" s="17">
        <f t="shared" si="13"/>
        <v>1.4394028657523634</v>
      </c>
      <c r="O25" s="17">
        <f t="shared" si="13"/>
        <v>2.0222853956006467E-2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3.2114607766364739E-2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3.2105540965753118E-2</v>
      </c>
      <c r="F29" s="17">
        <f>(SUMIFS(TARIMSALAG2,KAYNAK,A29,SEBEP,B29,SÜRE,"Uzun",BİLDİRİM,"Bildirimli",İL,$B$10,İLÇE,$B$11)/VLOOKUP($B$11,ABONE2,6,FALSE))</f>
        <v>0.12623815893382168</v>
      </c>
      <c r="G29" s="17">
        <f>(SUMIFS(TARIMSALOG2,KAYNAK,A29,SEBEP,B29,SÜRE,"Uzun",BİLDİRİM,"Bildirimli",İL,$B$10,İLÇE,$B$11)/VLOOKUP($B$11,ABONE2,7,FALSE))</f>
        <v>5.2310749919012085E-2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0.12568126696384196</v>
      </c>
      <c r="I29" s="17">
        <f>(SUMIFS(TICARETHANEAG2,KAYNAK,A29,SEBEP,B29,SÜRE,"Uzun",BİLDİRİM,"Bildirimli",İL,$B$10,İLÇE,$B$11)/VLOOKUP($B$11,ABONE2,9,FALSE))</f>
        <v>0.19077933691105003</v>
      </c>
      <c r="J29" s="17">
        <f>(SUMIFS(TICARETHANEOG2,KAYNAK,A29,SEBEP,B29,SÜRE,"Uzun",BİLDİRİM,"Bildirimli",İL,$B$10,İLÇE,$B$11)/VLOOKUP($B$11,ABONE2,10,FALSE))</f>
        <v>2.7032788858067582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0.23853540014243627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8.0857149098275752E-2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2.237461856795183E-2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2.2368301623127453E-2</v>
      </c>
      <c r="F31" s="17">
        <f>(SUMIFS(TARIMSALAG2,KAYNAK,A31,SEBEP,B31,SÜRE,"Uzun",BİLDİRİM,"Bildirimli",İL,$B$10,İLÇE,$B$11)/VLOOKUP($B$11,ABONE2,6,FALSE))</f>
        <v>0.1280351005884057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0.12707061772144973</v>
      </c>
      <c r="I31" s="17">
        <f>(SUMIFS(TICARETHANEAG2,KAYNAK,A31,SEBEP,B31,SÜRE,"Uzun",BİLDİRİM,"Bildirimli",İL,$B$10,İLÇE,$B$11)/VLOOKUP($B$11,ABONE2,9,FALSE))</f>
        <v>6.8057962912283165E-2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6.6764358548586117E-2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4.1772733042427276E-2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5.4489226334316569E-2</v>
      </c>
      <c r="D33" s="17">
        <f t="shared" ref="D33:O33" si="14">SUM(D28:D32)</f>
        <v>0</v>
      </c>
      <c r="E33" s="17">
        <f t="shared" si="14"/>
        <v>5.4473842588880571E-2</v>
      </c>
      <c r="F33" s="17">
        <f t="shared" si="14"/>
        <v>0.25427325952222735</v>
      </c>
      <c r="G33" s="17">
        <f t="shared" si="14"/>
        <v>5.2310749919012085E-2</v>
      </c>
      <c r="H33" s="17">
        <f t="shared" si="14"/>
        <v>0.25275188468529169</v>
      </c>
      <c r="I33" s="17">
        <f t="shared" si="14"/>
        <v>0.2588372998233332</v>
      </c>
      <c r="J33" s="17">
        <f t="shared" si="14"/>
        <v>2.7032788858067582</v>
      </c>
      <c r="K33" s="17">
        <f t="shared" si="14"/>
        <v>0.30529975869102238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0.12262988214070303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4.8898687745059701E-3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4.88975738205289E-3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5.979628501228274E-3</v>
      </c>
      <c r="J15" s="17">
        <f t="shared" ref="J15:J24" si="7">(SUMIFS(TICARETHANEOG2,KAYNAK,A15,SEBEP,B15,SÜRE,"Uzun",BİLDİRİM,"Bildirimsiz",İL,$B$10,İLÇE,$B$11)/VLOOKUP($B$11,ABONE2,10,FALSE))</f>
        <v>1.0162354602223376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9.9816322911608687E-3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5.5639514561555952E-3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0.1678319976290949</v>
      </c>
      <c r="D17" s="17">
        <f t="shared" si="1"/>
        <v>5.884053937415259</v>
      </c>
      <c r="E17" s="17">
        <f t="shared" si="2"/>
        <v>0.1679622146172367</v>
      </c>
      <c r="F17" s="17">
        <f t="shared" si="3"/>
        <v>0.78804290713373959</v>
      </c>
      <c r="G17" s="17">
        <f t="shared" si="4"/>
        <v>6.0883771328034069</v>
      </c>
      <c r="H17" s="17">
        <f t="shared" si="5"/>
        <v>1.3519082502900872</v>
      </c>
      <c r="I17" s="17">
        <f t="shared" si="6"/>
        <v>0.17994747636493574</v>
      </c>
      <c r="J17" s="17">
        <f t="shared" si="7"/>
        <v>48.65586590916341</v>
      </c>
      <c r="K17" s="17">
        <f t="shared" si="8"/>
        <v>0.37197884425916095</v>
      </c>
      <c r="L17" s="17">
        <f t="shared" si="9"/>
        <v>22.743733147539803</v>
      </c>
      <c r="M17" s="17">
        <f t="shared" si="10"/>
        <v>0</v>
      </c>
      <c r="N17" s="17">
        <f t="shared" si="11"/>
        <v>19.711235394534494</v>
      </c>
      <c r="O17" s="23">
        <f t="shared" si="12"/>
        <v>0.1992987690520921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3.4746761753861974E-2</v>
      </c>
      <c r="D18" s="17">
        <f t="shared" si="1"/>
        <v>0</v>
      </c>
      <c r="E18" s="17">
        <f t="shared" si="2"/>
        <v>3.4745970213800909E-2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4.0399700072810601E-2</v>
      </c>
      <c r="J18" s="17">
        <f t="shared" si="7"/>
        <v>0</v>
      </c>
      <c r="K18" s="17">
        <f t="shared" si="8"/>
        <v>4.0239661647169363E-2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3.545843465489204E-2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4.6573351530679319E-2</v>
      </c>
      <c r="D21" s="17">
        <f t="shared" si="1"/>
        <v>0</v>
      </c>
      <c r="E21" s="17">
        <f t="shared" si="2"/>
        <v>4.6572290577898287E-2</v>
      </c>
      <c r="F21" s="17">
        <f t="shared" si="3"/>
        <v>3.4992672555096299E-3</v>
      </c>
      <c r="G21" s="17">
        <f t="shared" si="4"/>
        <v>0</v>
      </c>
      <c r="H21" s="17">
        <f t="shared" si="5"/>
        <v>3.1270047815192435E-3</v>
      </c>
      <c r="I21" s="17">
        <f t="shared" si="6"/>
        <v>9.0382950016903413E-2</v>
      </c>
      <c r="J21" s="17">
        <f t="shared" si="7"/>
        <v>0</v>
      </c>
      <c r="K21" s="17">
        <f t="shared" si="8"/>
        <v>9.0024909115623275E-2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5.232418433119404E-2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4.4416431105900735E-6</v>
      </c>
      <c r="D24" s="17">
        <f t="shared" si="1"/>
        <v>0</v>
      </c>
      <c r="E24" s="17">
        <f t="shared" si="2"/>
        <v>4.4415419288315003E-6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6.5057059764547194E-6</v>
      </c>
      <c r="J24" s="17">
        <f t="shared" si="7"/>
        <v>0</v>
      </c>
      <c r="K24" s="17">
        <f t="shared" si="8"/>
        <v>6.4799344251738885E-6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4.7101783762708089E-6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0.25404642133125277</v>
      </c>
      <c r="D25" s="17">
        <f t="shared" ref="D25:O25" si="13">SUM(D15:D24)</f>
        <v>5.884053937415259</v>
      </c>
      <c r="E25" s="17">
        <f t="shared" si="13"/>
        <v>0.25417467433291763</v>
      </c>
      <c r="F25" s="17">
        <f t="shared" si="13"/>
        <v>0.79154217438924923</v>
      </c>
      <c r="G25" s="17">
        <f t="shared" si="13"/>
        <v>6.0883771328034069</v>
      </c>
      <c r="H25" s="17">
        <f t="shared" si="13"/>
        <v>1.3550352550716065</v>
      </c>
      <c r="I25" s="17">
        <f t="shared" si="13"/>
        <v>0.31671626066185449</v>
      </c>
      <c r="J25" s="17">
        <f t="shared" si="13"/>
        <v>49.67210136938575</v>
      </c>
      <c r="K25" s="17">
        <f t="shared" si="13"/>
        <v>0.51223152724753962</v>
      </c>
      <c r="L25" s="17">
        <f t="shared" si="13"/>
        <v>22.743733147539803</v>
      </c>
      <c r="M25" s="17">
        <f t="shared" si="13"/>
        <v>0</v>
      </c>
      <c r="N25" s="17">
        <f t="shared" si="13"/>
        <v>19.711235394534494</v>
      </c>
      <c r="O25" s="17">
        <f t="shared" si="13"/>
        <v>0.29265004967271008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2.1312731417279789E-2</v>
      </c>
      <c r="D28" s="17">
        <f>(SUMIFS(MESKENOG2,KAYNAK,A28,SEBEP,B28,SÜRE,"Uzun",BİLDİRİM,"Bildirimli",İL,$B$10,İLÇE,$B$11)/VLOOKUP($B$11,ABONE2,4,FALSE))</f>
        <v>0.66489758806742438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2.1327392443833595E-2</v>
      </c>
      <c r="F28" s="17">
        <f>(SUMIFS(TARIMSALAG2,KAYNAK,A28,SEBEP,B28,SÜRE,"Uzun",BİLDİRİM,"Bildirimli",İL,$B$10,İLÇE,$B$11)/VLOOKUP($B$11,ABONE2,6,FALSE))</f>
        <v>1.9896265546330356E-2</v>
      </c>
      <c r="G28" s="17">
        <f>(SUMIFS(TARIMSALOG2,KAYNAK,A28,SEBEP,B28,SÜRE,"Uzun",BİLDİRİM,"Bildirimli",İL,$B$10,İLÇE,$B$11)/VLOOKUP($B$11,ABONE2,7,FALSE))</f>
        <v>0.15298803658838397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3.4054964593357336E-2</v>
      </c>
      <c r="I28" s="17">
        <f>(SUMIFS(TICARETHANEAG2,KAYNAK,A28,SEBEP,B28,SÜRE,"Uzun",BİLDİRİM,"Bildirimli",İL,$B$10,İLÇE,$B$11)/VLOOKUP($B$11,ABONE2,9,FALSE))</f>
        <v>3.3745813193475908E-2</v>
      </c>
      <c r="J28" s="17">
        <f>(SUMIFS(TICARETHANEOG2,KAYNAK,A28,SEBEP,B28,SÜRE,"Uzun",BİLDİRİM,"Bildirimli",İL,$B$10,İLÇE,$B$11)/VLOOKUP($B$11,ABONE2,10,FALSE))</f>
        <v>0.9089033152923498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3.7212641624667295E-2</v>
      </c>
      <c r="L28" s="17">
        <f>(SUMIFS(SANAYIAG2,KAYNAK,A28,SEBEP,B28,SÜRE,"Uzun",BİLDİRİM,"Bildirimli",İL,$B$10,İLÇE,$B$11)/VLOOKUP($B$11,ABONE2,12,FALSE))</f>
        <v>0.24229472928661089</v>
      </c>
      <c r="M28" s="17">
        <f>(SUMIFS(SANAYIOG2,KAYNAK,A28,SEBEP,B28,SÜRE,"Uzun",BİLDİRİM,"Bildirimli",İL,$B$10,İLÇE,$B$11)/VLOOKUP($B$11,ABONE2,13,FALSE))</f>
        <v>13.587641373135375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2.0216742817997795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2.3837254647489977E-2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2.4251437155780021E-3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2.4250884701879911E-3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4.2166793213285932E-3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4.1999754666266235E-3</v>
      </c>
      <c r="L29" s="17">
        <f>(SUMIFS(SANAYIAG2,KAYNAK,A29,SEBEP,B29,SÜRE,"Uzun",BİLDİRİM,"Bildirimli",İL,$B$10,İLÇE,$B$11)/VLOOKUP($B$11,ABONE2,12,FALSE))</f>
        <v>0.19394274776676321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0.16808371473119479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2.692910814298869E-3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2.7410529295956512E-2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2.7409904877134798E-2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3.975055553478684E-2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3.95930886151145E-2</v>
      </c>
      <c r="L31" s="17">
        <f>(SUMIFS(SANAYIAG2,KAYNAK,A31,SEBEP,B31,SÜRE,"Uzun",BİLDİRİM,"Bildirimli",İL,$B$10,İLÇE,$B$11)/VLOOKUP($B$11,ABONE2,12,FALSE))</f>
        <v>0.82975769599268756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0.71912333652699589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2.9157034367535684E-2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5.1148404428814298E-2</v>
      </c>
      <c r="D33" s="17">
        <f t="shared" ref="D33:O33" si="14">SUM(D28:D32)</f>
        <v>0.66489758806742438</v>
      </c>
      <c r="E33" s="17">
        <f t="shared" si="14"/>
        <v>5.1162385791156381E-2</v>
      </c>
      <c r="F33" s="17">
        <f t="shared" si="14"/>
        <v>1.9896265546330356E-2</v>
      </c>
      <c r="G33" s="17">
        <f t="shared" si="14"/>
        <v>0.15298803658838397</v>
      </c>
      <c r="H33" s="17">
        <f t="shared" si="14"/>
        <v>3.4054964593357336E-2</v>
      </c>
      <c r="I33" s="17">
        <f t="shared" si="14"/>
        <v>7.7713048049591338E-2</v>
      </c>
      <c r="J33" s="17">
        <f t="shared" si="14"/>
        <v>0.9089033152923498</v>
      </c>
      <c r="K33" s="17">
        <f t="shared" si="14"/>
        <v>8.1005705706408415E-2</v>
      </c>
      <c r="L33" s="17">
        <f t="shared" si="14"/>
        <v>1.2659951730460617</v>
      </c>
      <c r="M33" s="17">
        <f t="shared" si="14"/>
        <v>13.587641373135375</v>
      </c>
      <c r="N33" s="17">
        <f t="shared" si="14"/>
        <v>2.9088813330579701</v>
      </c>
      <c r="O33" s="17">
        <f t="shared" si="14"/>
        <v>5.5687199829324532E-2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3.9211140173704688E-2</v>
      </c>
      <c r="D17" s="17">
        <f t="shared" si="1"/>
        <v>0</v>
      </c>
      <c r="E17" s="17">
        <f t="shared" si="2"/>
        <v>3.9210146052056388E-2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0.1949081092583905</v>
      </c>
      <c r="J17" s="17">
        <f t="shared" si="7"/>
        <v>0</v>
      </c>
      <c r="K17" s="17">
        <f t="shared" si="8"/>
        <v>0.19293529723861216</v>
      </c>
      <c r="L17" s="17">
        <f t="shared" si="9"/>
        <v>1.7668471522099254</v>
      </c>
      <c r="M17" s="17">
        <f t="shared" si="10"/>
        <v>0</v>
      </c>
      <c r="N17" s="17">
        <f t="shared" si="11"/>
        <v>1.2291110624069046</v>
      </c>
      <c r="O17" s="23">
        <f t="shared" si="12"/>
        <v>6.202144440624572E-2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3.9022904179959447E-2</v>
      </c>
      <c r="D21" s="17">
        <f t="shared" si="1"/>
        <v>0</v>
      </c>
      <c r="E21" s="17">
        <f t="shared" si="2"/>
        <v>3.9021914830666034E-2</v>
      </c>
      <c r="F21" s="17">
        <f t="shared" si="3"/>
        <v>3.7802126447607672E-2</v>
      </c>
      <c r="G21" s="17">
        <f t="shared" si="4"/>
        <v>0</v>
      </c>
      <c r="H21" s="17">
        <f t="shared" si="5"/>
        <v>3.7562112946353018E-2</v>
      </c>
      <c r="I21" s="17">
        <f t="shared" si="6"/>
        <v>6.4338859789380476E-2</v>
      </c>
      <c r="J21" s="17">
        <f t="shared" si="7"/>
        <v>0.44670511463382534</v>
      </c>
      <c r="K21" s="17">
        <f t="shared" si="8"/>
        <v>6.8209077126077947E-2</v>
      </c>
      <c r="L21" s="17">
        <f t="shared" si="9"/>
        <v>0.67769559726741124</v>
      </c>
      <c r="M21" s="17">
        <f t="shared" si="10"/>
        <v>0</v>
      </c>
      <c r="N21" s="17">
        <f t="shared" si="11"/>
        <v>0.47144041549037302</v>
      </c>
      <c r="O21" s="23">
        <f t="shared" si="12"/>
        <v>4.3495383075857631E-2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7.8234044353664128E-2</v>
      </c>
      <c r="D25" s="17">
        <f t="shared" ref="D25:O25" si="13">SUM(D15:D24)</f>
        <v>0</v>
      </c>
      <c r="E25" s="17">
        <f t="shared" si="13"/>
        <v>7.8232060882722415E-2</v>
      </c>
      <c r="F25" s="17">
        <f t="shared" si="13"/>
        <v>3.7802126447607672E-2</v>
      </c>
      <c r="G25" s="17">
        <f t="shared" si="13"/>
        <v>0</v>
      </c>
      <c r="H25" s="17">
        <f t="shared" si="13"/>
        <v>3.7562112946353018E-2</v>
      </c>
      <c r="I25" s="17">
        <f t="shared" si="13"/>
        <v>0.259246969047771</v>
      </c>
      <c r="J25" s="17">
        <f t="shared" si="13"/>
        <v>0.44670511463382534</v>
      </c>
      <c r="K25" s="17">
        <f t="shared" si="13"/>
        <v>0.26114437436469012</v>
      </c>
      <c r="L25" s="17">
        <f t="shared" si="13"/>
        <v>2.4445427494773364</v>
      </c>
      <c r="M25" s="17">
        <f t="shared" si="13"/>
        <v>0</v>
      </c>
      <c r="N25" s="17">
        <f t="shared" si="13"/>
        <v>1.7005514778972777</v>
      </c>
      <c r="O25" s="17">
        <f t="shared" si="13"/>
        <v>0.10551682748210335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3.1920715549979571E-2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3.1919906262766376E-2</v>
      </c>
      <c r="F31" s="17">
        <f>(SUMIFS(TARIMSALAG2,KAYNAK,A31,SEBEP,B31,SÜRE,"Uzun",BİLDİRİM,"Bildirimli",İL,$B$10,İLÇE,$B$11)/VLOOKUP($B$11,ABONE2,6,FALSE))</f>
        <v>0.15666299933530944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0.155668313625244</v>
      </c>
      <c r="I31" s="17">
        <f>(SUMIFS(TICARETHANEAG2,KAYNAK,A31,SEBEP,B31,SÜRE,"Uzun",BİLDİRİM,"Bildirimli",İL,$B$10,İLÇE,$B$11)/VLOOKUP($B$11,ABONE2,9,FALSE))</f>
        <v>0.19934580935707522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0.19732808002663099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5.6938879416622803E-2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3.1920715549979571E-2</v>
      </c>
      <c r="D33" s="17">
        <f t="shared" ref="D33:O33" si="14">SUM(D28:D32)</f>
        <v>0</v>
      </c>
      <c r="E33" s="17">
        <f t="shared" si="14"/>
        <v>3.1919906262766376E-2</v>
      </c>
      <c r="F33" s="17">
        <f t="shared" si="14"/>
        <v>0.15666299933530944</v>
      </c>
      <c r="G33" s="17">
        <f t="shared" si="14"/>
        <v>0</v>
      </c>
      <c r="H33" s="17">
        <f t="shared" si="14"/>
        <v>0.155668313625244</v>
      </c>
      <c r="I33" s="17">
        <f t="shared" si="14"/>
        <v>0.19934580935707522</v>
      </c>
      <c r="J33" s="17">
        <f t="shared" si="14"/>
        <v>0</v>
      </c>
      <c r="K33" s="17">
        <f t="shared" si="14"/>
        <v>0.19732808002663099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5.6938879416622803E-2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0.20123526245302789</v>
      </c>
      <c r="D17" s="17">
        <f t="shared" si="1"/>
        <v>0.2107378875543896</v>
      </c>
      <c r="E17" s="17">
        <f t="shared" si="2"/>
        <v>0.20123879263433347</v>
      </c>
      <c r="F17" s="17">
        <f t="shared" si="3"/>
        <v>0.55772065966516338</v>
      </c>
      <c r="G17" s="17">
        <f t="shared" si="4"/>
        <v>5.7251946749473719</v>
      </c>
      <c r="H17" s="17">
        <f t="shared" si="5"/>
        <v>1.7629547236561656</v>
      </c>
      <c r="I17" s="17">
        <f t="shared" si="6"/>
        <v>0.28724997631599469</v>
      </c>
      <c r="J17" s="17">
        <f t="shared" si="7"/>
        <v>7.9565333681963528</v>
      </c>
      <c r="K17" s="17">
        <f t="shared" si="8"/>
        <v>0.53278922706706622</v>
      </c>
      <c r="L17" s="17">
        <f t="shared" si="9"/>
        <v>23.218647177809945</v>
      </c>
      <c r="M17" s="17">
        <f t="shared" si="10"/>
        <v>122.39366130704008</v>
      </c>
      <c r="N17" s="17">
        <f t="shared" si="11"/>
        <v>81.94069501748568</v>
      </c>
      <c r="O17" s="23">
        <f t="shared" si="12"/>
        <v>0.48390049211249575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2.8549098378518274E-2</v>
      </c>
      <c r="D18" s="17">
        <f t="shared" si="1"/>
        <v>0</v>
      </c>
      <c r="E18" s="17">
        <f t="shared" si="2"/>
        <v>2.8538492520420008E-2</v>
      </c>
      <c r="F18" s="17">
        <f t="shared" si="3"/>
        <v>5.5278357745503787E-3</v>
      </c>
      <c r="G18" s="17">
        <f t="shared" si="4"/>
        <v>6.6687423736968557E-4</v>
      </c>
      <c r="H18" s="17">
        <f t="shared" si="5"/>
        <v>4.394091045300824E-3</v>
      </c>
      <c r="I18" s="17">
        <f t="shared" si="6"/>
        <v>3.5828213258295931E-2</v>
      </c>
      <c r="J18" s="17">
        <f t="shared" si="7"/>
        <v>0.12545284164997189</v>
      </c>
      <c r="K18" s="17">
        <f t="shared" si="8"/>
        <v>3.8697629210174035E-2</v>
      </c>
      <c r="L18" s="17">
        <f t="shared" si="9"/>
        <v>0.38112729177098376</v>
      </c>
      <c r="M18" s="17">
        <f t="shared" si="10"/>
        <v>0.26658794476262848</v>
      </c>
      <c r="N18" s="17">
        <f t="shared" si="11"/>
        <v>0.31330794156866815</v>
      </c>
      <c r="O18" s="23">
        <f t="shared" si="12"/>
        <v>2.8585568543184323E-2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1.211415257944857E-2</v>
      </c>
      <c r="D21" s="17">
        <f t="shared" si="1"/>
        <v>0</v>
      </c>
      <c r="E21" s="17">
        <f t="shared" si="2"/>
        <v>1.2109652227754975E-2</v>
      </c>
      <c r="F21" s="17">
        <f t="shared" si="3"/>
        <v>1.8437716615720998E-2</v>
      </c>
      <c r="G21" s="17">
        <f t="shared" si="4"/>
        <v>0</v>
      </c>
      <c r="H21" s="17">
        <f t="shared" si="5"/>
        <v>1.4137401981963473E-2</v>
      </c>
      <c r="I21" s="17">
        <f t="shared" si="6"/>
        <v>1.3153367369319489E-2</v>
      </c>
      <c r="J21" s="17">
        <f t="shared" si="7"/>
        <v>0</v>
      </c>
      <c r="K21" s="17">
        <f t="shared" si="8"/>
        <v>1.273225006230543E-2</v>
      </c>
      <c r="L21" s="17">
        <f t="shared" si="9"/>
        <v>1.2241939548942038</v>
      </c>
      <c r="M21" s="17">
        <f t="shared" si="10"/>
        <v>0</v>
      </c>
      <c r="N21" s="17">
        <f t="shared" si="11"/>
        <v>0.49934227107526735</v>
      </c>
      <c r="O21" s="23">
        <f t="shared" si="12"/>
        <v>1.2986263506914354E-2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4.6414662513193181E-3</v>
      </c>
      <c r="D22" s="17">
        <f t="shared" si="1"/>
        <v>0</v>
      </c>
      <c r="E22" s="17">
        <f t="shared" si="2"/>
        <v>4.6397419680590654E-3</v>
      </c>
      <c r="F22" s="17">
        <f t="shared" si="3"/>
        <v>1.4945609445895559E-4</v>
      </c>
      <c r="G22" s="17">
        <f t="shared" si="4"/>
        <v>0</v>
      </c>
      <c r="H22" s="17">
        <f t="shared" si="5"/>
        <v>1.1459775253400781E-4</v>
      </c>
      <c r="I22" s="17">
        <f t="shared" si="6"/>
        <v>5.8779243307037323E-3</v>
      </c>
      <c r="J22" s="17">
        <f t="shared" si="7"/>
        <v>0</v>
      </c>
      <c r="K22" s="17">
        <f t="shared" si="8"/>
        <v>5.6897371087188857E-3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4.4375613573948052E-3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0.24653997966231403</v>
      </c>
      <c r="D25" s="17">
        <f t="shared" ref="D25:O25" si="13">SUM(D15:D24)</f>
        <v>0.2107378875543896</v>
      </c>
      <c r="E25" s="17">
        <f t="shared" si="13"/>
        <v>0.24652667935056752</v>
      </c>
      <c r="F25" s="17">
        <f t="shared" si="13"/>
        <v>0.58183566814989374</v>
      </c>
      <c r="G25" s="17">
        <f t="shared" si="13"/>
        <v>5.7258615491847413</v>
      </c>
      <c r="H25" s="17">
        <f t="shared" si="13"/>
        <v>1.7816008144359641</v>
      </c>
      <c r="I25" s="17">
        <f t="shared" si="13"/>
        <v>0.34210948127431384</v>
      </c>
      <c r="J25" s="17">
        <f t="shared" si="13"/>
        <v>8.081986209846324</v>
      </c>
      <c r="K25" s="17">
        <f t="shared" si="13"/>
        <v>0.58990884344826455</v>
      </c>
      <c r="L25" s="17">
        <f t="shared" si="13"/>
        <v>24.823968424475133</v>
      </c>
      <c r="M25" s="17">
        <f t="shared" si="13"/>
        <v>122.66024925180271</v>
      </c>
      <c r="N25" s="17">
        <f t="shared" si="13"/>
        <v>82.753345230129611</v>
      </c>
      <c r="O25" s="17">
        <f t="shared" si="13"/>
        <v>0.52990988551998919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6.3385429318638165E-2</v>
      </c>
      <c r="D28" s="17">
        <f>(SUMIFS(MESKENOG2,KAYNAK,A28,SEBEP,B28,SÜRE,"Uzun",BİLDİRİM,"Bildirimli",İL,$B$10,İLÇE,$B$11)/VLOOKUP($B$11,ABONE2,4,FALSE))</f>
        <v>1.1369206843499999E-2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6.3366105532399283E-2</v>
      </c>
      <c r="F28" s="17">
        <f>(SUMIFS(TARIMSALAG2,KAYNAK,A28,SEBEP,B28,SÜRE,"Uzun",BİLDİRİM,"Bildirimli",İL,$B$10,İLÇE,$B$11)/VLOOKUP($B$11,ABONE2,6,FALSE))</f>
        <v>3.0280988042083467E-2</v>
      </c>
      <c r="G28" s="17">
        <f>(SUMIFS(TARIMSALOG2,KAYNAK,A28,SEBEP,B28,SÜRE,"Uzun",BİLDİRİM,"Bildirimli",İL,$B$10,İLÇE,$B$11)/VLOOKUP($B$11,ABONE2,7,FALSE))</f>
        <v>2.9151778487807145E-2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3.0017617231475998E-2</v>
      </c>
      <c r="I28" s="17">
        <f>(SUMIFS(TICARETHANEAG2,KAYNAK,A28,SEBEP,B28,SÜRE,"Uzun",BİLDİRİM,"Bildirimli",İL,$B$10,İLÇE,$B$11)/VLOOKUP($B$11,ABONE2,9,FALSE))</f>
        <v>6.919605204232622E-2</v>
      </c>
      <c r="J28" s="17">
        <f>(SUMIFS(TICARETHANEOG2,KAYNAK,A28,SEBEP,B28,SÜRE,"Uzun",BİLDİRİM,"Bildirimli",İL,$B$10,İLÇE,$B$11)/VLOOKUP($B$11,ABONE2,10,FALSE))</f>
        <v>0.82575140324663143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9.3417876246017981E-2</v>
      </c>
      <c r="L28" s="17">
        <f>(SUMIFS(SANAYIAG2,KAYNAK,A28,SEBEP,B28,SÜRE,"Uzun",BİLDİRİM,"Bildirimli",İL,$B$10,İLÇE,$B$11)/VLOOKUP($B$11,ABONE2,12,FALSE))</f>
        <v>3.0981865776904498</v>
      </c>
      <c r="M28" s="17">
        <f>(SUMIFS(SANAYIOG2,KAYNAK,A28,SEBEP,B28,SÜRE,"Uzun",BİLDİRİM,"Bildirimli",İL,$B$10,İLÇE,$B$11)/VLOOKUP($B$11,ABONE2,13,FALSE))</f>
        <v>3.7782013991628132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3.5008269325096122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6.9845084372363753E-2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9.4411145276814407E-2</v>
      </c>
      <c r="D29" s="17">
        <f>(SUMIFS(MESKENOG2,KAYNAK,A29,SEBEP,B29,SÜRE,"Uzun",BİLDİRİM,"Bildirimli",İL,$B$10,İLÇE,$B$11)/VLOOKUP($B$11,ABONE2,4,FALSE))</f>
        <v>6.7079525899753661E-2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9.4400991706538193E-2</v>
      </c>
      <c r="F29" s="17">
        <f>(SUMIFS(TARIMSALAG2,KAYNAK,A29,SEBEP,B29,SÜRE,"Uzun",BİLDİRİM,"Bildirimli",İL,$B$10,İLÇE,$B$11)/VLOOKUP($B$11,ABONE2,6,FALSE))</f>
        <v>0.33155657321263926</v>
      </c>
      <c r="G29" s="17">
        <f>(SUMIFS(TARIMSALOG2,KAYNAK,A29,SEBEP,B29,SÜRE,"Uzun",BİLDİRİM,"Bildirimli",İL,$B$10,İLÇE,$B$11)/VLOOKUP($B$11,ABONE2,7,FALSE))</f>
        <v>2.9726342646618771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0.94754744031088445</v>
      </c>
      <c r="I29" s="17">
        <f>(SUMIFS(TICARETHANEAG2,KAYNAK,A29,SEBEP,B29,SÜRE,"Uzun",BİLDİRİM,"Bildirimli",İL,$B$10,İLÇE,$B$11)/VLOOKUP($B$11,ABONE2,9,FALSE))</f>
        <v>0.209384681999534</v>
      </c>
      <c r="J29" s="17">
        <f>(SUMIFS(TICARETHANEOG2,KAYNAK,A29,SEBEP,B29,SÜRE,"Uzun",BİLDİRİM,"Bildirimli",İL,$B$10,İLÇE,$B$11)/VLOOKUP($B$11,ABONE2,10,FALSE))</f>
        <v>6.2413746861814534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0.40250446001332402</v>
      </c>
      <c r="L29" s="17">
        <f>(SUMIFS(SANAYIAG2,KAYNAK,A29,SEBEP,B29,SÜRE,"Uzun",BİLDİRİM,"Bildirimli",İL,$B$10,İLÇE,$B$11)/VLOOKUP($B$11,ABONE2,12,FALSE))</f>
        <v>16.814114588781546</v>
      </c>
      <c r="M29" s="17">
        <f>(SUMIFS(SANAYIOG2,KAYNAK,A29,SEBEP,B29,SÜRE,"Uzun",BİLDİRİM,"Bildirimli",İL,$B$10,İLÇE,$B$11)/VLOOKUP($B$11,ABONE2,13,FALSE))</f>
        <v>56.637282112232249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40.393621675035256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0.26389135248604206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8.3452403903027401E-3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8.3421401720681042E-3</v>
      </c>
      <c r="F31" s="17">
        <f>(SUMIFS(TARIMSALAG2,KAYNAK,A31,SEBEP,B31,SÜRE,"Uzun",BİLDİRİM,"Bildirimli",İL,$B$10,İLÇE,$B$11)/VLOOKUP($B$11,ABONE2,6,FALSE))</f>
        <v>3.3314476866488068E-3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2.5544386059105683E-3</v>
      </c>
      <c r="I31" s="17">
        <f>(SUMIFS(TICARETHANEAG2,KAYNAK,A31,SEBEP,B31,SÜRE,"Uzun",BİLDİRİM,"Bildirimli",İL,$B$10,İLÇE,$B$11)/VLOOKUP($B$11,ABONE2,9,FALSE))</f>
        <v>6.4770877887261671E-2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6.2697177905883347E-2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1.6656699185981103E-2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0.16614181498575531</v>
      </c>
      <c r="D33" s="17">
        <f t="shared" ref="D33:O33" si="14">SUM(D28:D32)</f>
        <v>7.844873274325366E-2</v>
      </c>
      <c r="E33" s="17">
        <f t="shared" si="14"/>
        <v>0.16610923741100558</v>
      </c>
      <c r="F33" s="17">
        <f t="shared" si="14"/>
        <v>0.3651690089413715</v>
      </c>
      <c r="G33" s="17">
        <f t="shared" si="14"/>
        <v>3.0017860431496843</v>
      </c>
      <c r="H33" s="17">
        <f t="shared" si="14"/>
        <v>0.98011949614827099</v>
      </c>
      <c r="I33" s="17">
        <f t="shared" si="14"/>
        <v>0.34335161192912189</v>
      </c>
      <c r="J33" s="17">
        <f t="shared" si="14"/>
        <v>7.0671260894280845</v>
      </c>
      <c r="K33" s="17">
        <f t="shared" si="14"/>
        <v>0.55861951416522537</v>
      </c>
      <c r="L33" s="17">
        <f t="shared" si="14"/>
        <v>19.912301166471995</v>
      </c>
      <c r="M33" s="17">
        <f t="shared" si="14"/>
        <v>60.41548351139506</v>
      </c>
      <c r="N33" s="17">
        <f t="shared" si="14"/>
        <v>43.894448607544867</v>
      </c>
      <c r="O33" s="17">
        <f t="shared" si="14"/>
        <v>0.35039313604438693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0.14498997854267071</v>
      </c>
      <c r="D17" s="17">
        <f t="shared" si="1"/>
        <v>2.5977700929867611</v>
      </c>
      <c r="E17" s="17">
        <f t="shared" si="2"/>
        <v>0.14653703633811371</v>
      </c>
      <c r="F17" s="17">
        <f t="shared" si="3"/>
        <v>0.75221332014247444</v>
      </c>
      <c r="G17" s="17">
        <f t="shared" si="4"/>
        <v>1.994259113920537</v>
      </c>
      <c r="H17" s="17">
        <f t="shared" si="5"/>
        <v>0.98244232633975026</v>
      </c>
      <c r="I17" s="17">
        <f t="shared" si="6"/>
        <v>0.25877762186354264</v>
      </c>
      <c r="J17" s="17">
        <f t="shared" si="7"/>
        <v>12.664779624216173</v>
      </c>
      <c r="K17" s="17">
        <f t="shared" si="8"/>
        <v>0.81867842305287497</v>
      </c>
      <c r="L17" s="17">
        <f t="shared" si="9"/>
        <v>0.76614989050676208</v>
      </c>
      <c r="M17" s="17">
        <f t="shared" si="10"/>
        <v>101.90525884520257</v>
      </c>
      <c r="N17" s="17">
        <f t="shared" si="11"/>
        <v>57.502723206555636</v>
      </c>
      <c r="O17" s="23">
        <f t="shared" si="12"/>
        <v>0.40628257304462401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2.7737084785620893E-2</v>
      </c>
      <c r="D21" s="17">
        <f t="shared" si="1"/>
        <v>0</v>
      </c>
      <c r="E21" s="17">
        <f t="shared" si="2"/>
        <v>2.7719589995530352E-2</v>
      </c>
      <c r="F21" s="17">
        <f t="shared" si="3"/>
        <v>3.5872694921767881E-2</v>
      </c>
      <c r="G21" s="17">
        <f t="shared" si="4"/>
        <v>0</v>
      </c>
      <c r="H21" s="17">
        <f t="shared" si="5"/>
        <v>2.9223234054198247E-2</v>
      </c>
      <c r="I21" s="17">
        <f t="shared" si="6"/>
        <v>7.7237943781517854E-2</v>
      </c>
      <c r="J21" s="17">
        <f t="shared" si="7"/>
        <v>1.6283774659440768E-4</v>
      </c>
      <c r="K21" s="17">
        <f t="shared" si="8"/>
        <v>7.3759432846849063E-2</v>
      </c>
      <c r="L21" s="17">
        <f t="shared" si="9"/>
        <v>1.9798133110304188</v>
      </c>
      <c r="M21" s="17">
        <f t="shared" si="10"/>
        <v>0</v>
      </c>
      <c r="N21" s="17">
        <f t="shared" si="11"/>
        <v>0.86918633167189119</v>
      </c>
      <c r="O21" s="23">
        <f t="shared" si="12"/>
        <v>3.5670770991719412E-2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0.1727270633282916</v>
      </c>
      <c r="D25" s="17">
        <f t="shared" ref="D25:O25" si="13">SUM(D15:D24)</f>
        <v>2.5977700929867611</v>
      </c>
      <c r="E25" s="17">
        <f t="shared" si="13"/>
        <v>0.17425662633364405</v>
      </c>
      <c r="F25" s="17">
        <f t="shared" si="13"/>
        <v>0.78808601506424236</v>
      </c>
      <c r="G25" s="17">
        <f t="shared" si="13"/>
        <v>1.994259113920537</v>
      </c>
      <c r="H25" s="17">
        <f t="shared" si="13"/>
        <v>1.0116655603939486</v>
      </c>
      <c r="I25" s="17">
        <f t="shared" si="13"/>
        <v>0.33601556564506052</v>
      </c>
      <c r="J25" s="17">
        <f t="shared" si="13"/>
        <v>12.664942461962768</v>
      </c>
      <c r="K25" s="17">
        <f t="shared" si="13"/>
        <v>0.89243785589972402</v>
      </c>
      <c r="L25" s="17">
        <f t="shared" si="13"/>
        <v>2.7459632015371809</v>
      </c>
      <c r="M25" s="17">
        <f t="shared" si="13"/>
        <v>101.90525884520257</v>
      </c>
      <c r="N25" s="17">
        <f t="shared" si="13"/>
        <v>58.371909538227527</v>
      </c>
      <c r="O25" s="17">
        <f t="shared" si="13"/>
        <v>0.4419533440363434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0.25199869911318007</v>
      </c>
      <c r="D28" s="17">
        <f>(SUMIFS(MESKENOG2,KAYNAK,A28,SEBEP,B28,SÜRE,"Uzun",BİLDİRİM,"Bildirimli",İL,$B$10,İLÇE,$B$11)/VLOOKUP($B$11,ABONE2,4,FALSE))</f>
        <v>2.4642858001222794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0.25339406920168467</v>
      </c>
      <c r="F28" s="17">
        <f>(SUMIFS(TARIMSALAG2,KAYNAK,A28,SEBEP,B28,SÜRE,"Uzun",BİLDİRİM,"Bildirimli",İL,$B$10,İLÇE,$B$11)/VLOOKUP($B$11,ABONE2,6,FALSE))</f>
        <v>1.6373142652394135</v>
      </c>
      <c r="G28" s="17">
        <f>(SUMIFS(TARIMSALOG2,KAYNAK,A28,SEBEP,B28,SÜRE,"Uzun",BİLDİRİM,"Bildirimli",İL,$B$10,İLÇE,$B$11)/VLOOKUP($B$11,ABONE2,7,FALSE))</f>
        <v>3.8429996502841299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2.046166142301074</v>
      </c>
      <c r="I28" s="17">
        <f>(SUMIFS(TICARETHANEAG2,KAYNAK,A28,SEBEP,B28,SÜRE,"Uzun",BİLDİRİM,"Bildirimli",İL,$B$10,İLÇE,$B$11)/VLOOKUP($B$11,ABONE2,9,FALSE))</f>
        <v>0.49826922867561629</v>
      </c>
      <c r="J28" s="17">
        <f>(SUMIFS(TICARETHANEOG2,KAYNAK,A28,SEBEP,B28,SÜRE,"Uzun",BİLDİRİM,"Bildirimli",İL,$B$10,İLÇE,$B$11)/VLOOKUP($B$11,ABONE2,10,FALSE))</f>
        <v>8.3836916843253952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0.85414974117250364</v>
      </c>
      <c r="L28" s="17">
        <f>(SUMIFS(SANAYIAG2,KAYNAK,A28,SEBEP,B28,SÜRE,"Uzun",BİLDİRİM,"Bildirimli",İL,$B$10,İLÇE,$B$11)/VLOOKUP($B$11,ABONE2,12,FALSE))</f>
        <v>6.1479841310920831</v>
      </c>
      <c r="M28" s="17">
        <f>(SUMIFS(SANAYIOG2,KAYNAK,A28,SEBEP,B28,SÜRE,"Uzun",BİLDİRİM,"Bildirimli",İL,$B$10,İLÇE,$B$11)/VLOOKUP($B$11,ABONE2,13,FALSE))</f>
        <v>104.89369022076262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61.541916815541413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0.60594345576504927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0.13593171022688011</v>
      </c>
      <c r="D29" s="17">
        <f>(SUMIFS(MESKENOG2,KAYNAK,A29,SEBEP,B29,SÜRE,"Uzun",BİLDİRİM,"Bildirimli",İL,$B$10,İLÇE,$B$11)/VLOOKUP($B$11,ABONE2,4,FALSE))</f>
        <v>9.2533319661940727E-2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0.13590433728054963</v>
      </c>
      <c r="F29" s="17">
        <f>(SUMIFS(TARIMSALAG2,KAYNAK,A29,SEBEP,B29,SÜRE,"Uzun",BİLDİRİM,"Bildirimli",İL,$B$10,İLÇE,$B$11)/VLOOKUP($B$11,ABONE2,6,FALSE))</f>
        <v>0.58179929040068779</v>
      </c>
      <c r="G29" s="17">
        <f>(SUMIFS(TARIMSALOG2,KAYNAK,A29,SEBEP,B29,SÜRE,"Uzun",BİLDİRİM,"Bildirimli",İL,$B$10,İLÇE,$B$11)/VLOOKUP($B$11,ABONE2,7,FALSE))</f>
        <v>0.98330614415018192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0.65622369921331369</v>
      </c>
      <c r="I29" s="17">
        <f>(SUMIFS(TICARETHANEAG2,KAYNAK,A29,SEBEP,B29,SÜRE,"Uzun",BİLDİRİM,"Bildirimli",İL,$B$10,İLÇE,$B$11)/VLOOKUP($B$11,ABONE2,9,FALSE))</f>
        <v>0.32804942897847555</v>
      </c>
      <c r="J29" s="17">
        <f>(SUMIFS(TICARETHANEOG2,KAYNAK,A29,SEBEP,B29,SÜRE,"Uzun",BİLDİRİM,"Bildirimli",İL,$B$10,İLÇE,$B$11)/VLOOKUP($B$11,ABONE2,10,FALSE))</f>
        <v>6.7428448845825564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0.61755841941530643</v>
      </c>
      <c r="L29" s="17">
        <f>(SUMIFS(SANAYIAG2,KAYNAK,A29,SEBEP,B29,SÜRE,"Uzun",BİLDİRİM,"Bildirimli",İL,$B$10,İLÇE,$B$11)/VLOOKUP($B$11,ABONE2,12,FALSE))</f>
        <v>2.0477508913572589</v>
      </c>
      <c r="M29" s="17">
        <f>(SUMIFS(SANAYIOG2,KAYNAK,A29,SEBEP,B29,SÜRE,"Uzun",BİLDİRİM,"Bildirimli",İL,$B$10,İLÇE,$B$11)/VLOOKUP($B$11,ABONE2,13,FALSE))</f>
        <v>193.99505838599507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109.72550875420288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0.40578234285618942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0.38793040934006018</v>
      </c>
      <c r="D33" s="17">
        <f t="shared" ref="D33:O33" si="14">SUM(D28:D32)</f>
        <v>2.5568191197842203</v>
      </c>
      <c r="E33" s="17">
        <f t="shared" si="14"/>
        <v>0.38929840648223429</v>
      </c>
      <c r="F33" s="17">
        <f t="shared" si="14"/>
        <v>2.2191135556401012</v>
      </c>
      <c r="G33" s="17">
        <f t="shared" si="14"/>
        <v>4.8263057944343117</v>
      </c>
      <c r="H33" s="17">
        <f t="shared" si="14"/>
        <v>2.7023898415143877</v>
      </c>
      <c r="I33" s="17">
        <f t="shared" si="14"/>
        <v>0.82631865765409185</v>
      </c>
      <c r="J33" s="17">
        <f t="shared" si="14"/>
        <v>15.126536568907952</v>
      </c>
      <c r="K33" s="17">
        <f t="shared" si="14"/>
        <v>1.4717081605878102</v>
      </c>
      <c r="L33" s="17">
        <f t="shared" si="14"/>
        <v>8.195735022449341</v>
      </c>
      <c r="M33" s="17">
        <f t="shared" si="14"/>
        <v>298.8887486067577</v>
      </c>
      <c r="N33" s="17">
        <f t="shared" si="14"/>
        <v>171.26742556974429</v>
      </c>
      <c r="O33" s="17">
        <f t="shared" si="14"/>
        <v>1.0117257986212387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2.5745926397590199E-2</v>
      </c>
      <c r="D17" s="17">
        <f t="shared" si="1"/>
        <v>0</v>
      </c>
      <c r="E17" s="17">
        <f t="shared" si="2"/>
        <v>2.5740850057786858E-2</v>
      </c>
      <c r="F17" s="17">
        <f t="shared" si="3"/>
        <v>4.3563048974700216E-2</v>
      </c>
      <c r="G17" s="17">
        <f t="shared" si="4"/>
        <v>0.50864679691275216</v>
      </c>
      <c r="H17" s="17">
        <f t="shared" si="5"/>
        <v>4.9944987196834711E-2</v>
      </c>
      <c r="I17" s="17">
        <f t="shared" si="6"/>
        <v>2.8426388649527214E-2</v>
      </c>
      <c r="J17" s="17">
        <f t="shared" si="7"/>
        <v>0.94263632205389314</v>
      </c>
      <c r="K17" s="17">
        <f t="shared" si="8"/>
        <v>5.7792195773322834E-2</v>
      </c>
      <c r="L17" s="17">
        <f t="shared" si="9"/>
        <v>0</v>
      </c>
      <c r="M17" s="17">
        <f t="shared" si="10"/>
        <v>7.5082526172341328</v>
      </c>
      <c r="N17" s="17">
        <f t="shared" si="11"/>
        <v>0.41712514540189627</v>
      </c>
      <c r="O17" s="23">
        <f t="shared" si="12"/>
        <v>3.203725688621336E-2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6.6166561484108967E-3</v>
      </c>
      <c r="D21" s="17">
        <f t="shared" si="1"/>
        <v>0</v>
      </c>
      <c r="E21" s="17">
        <f t="shared" si="2"/>
        <v>6.6153515383357928E-3</v>
      </c>
      <c r="F21" s="17">
        <f t="shared" si="3"/>
        <v>6.0431527223231505E-3</v>
      </c>
      <c r="G21" s="17">
        <f t="shared" si="4"/>
        <v>0</v>
      </c>
      <c r="H21" s="17">
        <f t="shared" si="5"/>
        <v>5.9602278136120261E-3</v>
      </c>
      <c r="I21" s="17">
        <f t="shared" si="6"/>
        <v>1.8282814976331198E-2</v>
      </c>
      <c r="J21" s="17">
        <f t="shared" si="7"/>
        <v>0</v>
      </c>
      <c r="K21" s="17">
        <f t="shared" si="8"/>
        <v>1.7695543280129324E-2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8.3759630561974722E-3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1.8172208481974395E-5</v>
      </c>
      <c r="G24" s="17">
        <f t="shared" si="4"/>
        <v>0</v>
      </c>
      <c r="H24" s="17">
        <f t="shared" si="5"/>
        <v>1.7922847130592242E-5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4.1926891409739497E-7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3.2362582546001092E-2</v>
      </c>
      <c r="D25" s="17">
        <f t="shared" ref="D25:O25" si="13">SUM(D15:D24)</f>
        <v>0</v>
      </c>
      <c r="E25" s="17">
        <f t="shared" si="13"/>
        <v>3.2356201596122652E-2</v>
      </c>
      <c r="F25" s="17">
        <f t="shared" si="13"/>
        <v>4.9624373905505337E-2</v>
      </c>
      <c r="G25" s="17">
        <f t="shared" si="13"/>
        <v>0.50864679691275216</v>
      </c>
      <c r="H25" s="17">
        <f t="shared" si="13"/>
        <v>5.5923137857577326E-2</v>
      </c>
      <c r="I25" s="17">
        <f t="shared" si="13"/>
        <v>4.6709203625858411E-2</v>
      </c>
      <c r="J25" s="17">
        <f t="shared" si="13"/>
        <v>0.94263632205389314</v>
      </c>
      <c r="K25" s="17">
        <f t="shared" si="13"/>
        <v>7.5487739053452158E-2</v>
      </c>
      <c r="L25" s="17">
        <f t="shared" si="13"/>
        <v>0</v>
      </c>
      <c r="M25" s="17">
        <f t="shared" si="13"/>
        <v>7.5082526172341328</v>
      </c>
      <c r="N25" s="17">
        <f t="shared" si="13"/>
        <v>0.41712514540189627</v>
      </c>
      <c r="O25" s="17">
        <f t="shared" si="13"/>
        <v>4.0413639211324931E-2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4.2044022324183111E-2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4.2035732478996703E-2</v>
      </c>
      <c r="F28" s="17">
        <f>(SUMIFS(TARIMSALAG2,KAYNAK,A28,SEBEP,B28,SÜRE,"Uzun",BİLDİRİM,"Bildirimli",İL,$B$10,İLÇE,$B$11)/VLOOKUP($B$11,ABONE2,6,FALSE))</f>
        <v>9.3493617335115228E-2</v>
      </c>
      <c r="G28" s="17">
        <f>(SUMIFS(TARIMSALOG2,KAYNAK,A28,SEBEP,B28,SÜRE,"Uzun",BİLDİRİM,"Bildirimli",İL,$B$10,İLÇE,$B$11)/VLOOKUP($B$11,ABONE2,7,FALSE))</f>
        <v>2.9891461275676132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0.133228128624755</v>
      </c>
      <c r="I28" s="17">
        <f>(SUMIFS(TICARETHANEAG2,KAYNAK,A28,SEBEP,B28,SÜRE,"Uzun",BİLDİRİM,"Bildirimli",İL,$B$10,İLÇE,$B$11)/VLOOKUP($B$11,ABONE2,9,FALSE))</f>
        <v>8.7052018025258623E-2</v>
      </c>
      <c r="J28" s="17">
        <f>(SUMIFS(TICARETHANEOG2,KAYNAK,A28,SEBEP,B28,SÜRE,"Uzun",BİLDİRİM,"Bildirimli",İL,$B$10,İLÇE,$B$11)/VLOOKUP($B$11,ABONE2,10,FALSE))</f>
        <v>0.90996828017177522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0.11348533421472591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5.56218604444257E-2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0.25908892147798418</v>
      </c>
      <c r="D29" s="17">
        <f>(SUMIFS(MESKENOG2,KAYNAK,A29,SEBEP,B29,SÜRE,"Uzun",BİLDİRİM,"Bildirimli",İL,$B$10,İLÇE,$B$11)/VLOOKUP($B$11,ABONE2,4,FALSE))</f>
        <v>0.73062358724013354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0.25918189425183191</v>
      </c>
      <c r="F29" s="17">
        <f>(SUMIFS(TARIMSALAG2,KAYNAK,A29,SEBEP,B29,SÜRE,"Uzun",BİLDİRİM,"Bildirimli",İL,$B$10,İLÇE,$B$11)/VLOOKUP($B$11,ABONE2,6,FALSE))</f>
        <v>0.54649993196275481</v>
      </c>
      <c r="G29" s="17">
        <f>(SUMIFS(TARIMSALOG2,KAYNAK,A29,SEBEP,B29,SÜRE,"Uzun",BİLDİRİM,"Bildirimli",İL,$B$10,İLÇE,$B$11)/VLOOKUP($B$11,ABONE2,7,FALSE))</f>
        <v>6.0005025536321259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0.62134044821207712</v>
      </c>
      <c r="I29" s="17">
        <f>(SUMIFS(TICARETHANEAG2,KAYNAK,A29,SEBEP,B29,SÜRE,"Uzun",BİLDİRİM,"Bildirimli",İL,$B$10,İLÇE,$B$11)/VLOOKUP($B$11,ABONE2,9,FALSE))</f>
        <v>0.45344628108408325</v>
      </c>
      <c r="J29" s="17">
        <f>(SUMIFS(TICARETHANEOG2,KAYNAK,A29,SEBEP,B29,SÜRE,"Uzun",BİLDİRİM,"Bildirimli",İL,$B$10,İLÇE,$B$11)/VLOOKUP($B$11,ABONE2,10,FALSE))</f>
        <v>14.163980287985114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0.89384939036949984</v>
      </c>
      <c r="L29" s="17">
        <f>(SUMIFS(SANAYIAG2,KAYNAK,A29,SEBEP,B29,SÜRE,"Uzun",BİLDİRİM,"Bildirimli",İL,$B$10,İLÇE,$B$11)/VLOOKUP($B$11,ABONE2,12,FALSE))</f>
        <v>20.809226539154878</v>
      </c>
      <c r="M29" s="17">
        <f>(SUMIFS(SANAYIOG2,KAYNAK,A29,SEBEP,B29,SÜRE,"Uzun",BİLDİRİM,"Bildirimli",İL,$B$10,İLÇE,$B$11)/VLOOKUP($B$11,ABONE2,13,FALSE))</f>
        <v>72.954125130803959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23.706165349802049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0.40379526820926648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0.13199740876877741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0.13197138276024609</v>
      </c>
      <c r="F31" s="17">
        <f>(SUMIFS(TARIMSALAG2,KAYNAK,A31,SEBEP,B31,SÜRE,"Uzun",BİLDİRİM,"Bildirimli",İL,$B$10,İLÇE,$B$11)/VLOOKUP($B$11,ABONE2,6,FALSE))</f>
        <v>2.0729815045417901E-2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2.0445357892136012E-2</v>
      </c>
      <c r="I31" s="17">
        <f>(SUMIFS(TICARETHANEAG2,KAYNAK,A31,SEBEP,B31,SÜRE,"Uzun",BİLDİRİM,"Bildirimli",İL,$B$10,İLÇE,$B$11)/VLOOKUP($B$11,ABONE2,9,FALSE))</f>
        <v>0.22437451603974728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0.21716726689404825</v>
      </c>
      <c r="L31" s="17">
        <f>(SUMIFS(SANAYIAG2,KAYNAK,A31,SEBEP,B31,SÜRE,"Uzun",BİLDİRİM,"Bildirimli",İL,$B$10,İLÇE,$B$11)/VLOOKUP($B$11,ABONE2,12,FALSE))</f>
        <v>4.3265607861276134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4.0861962980094129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0.14880306140289962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0.43313035257094468</v>
      </c>
      <c r="D33" s="17">
        <f t="shared" ref="D33:O33" si="14">SUM(D28:D32)</f>
        <v>0.73062358724013354</v>
      </c>
      <c r="E33" s="17">
        <f t="shared" si="14"/>
        <v>0.43318900949107475</v>
      </c>
      <c r="F33" s="17">
        <f t="shared" si="14"/>
        <v>0.66072336434328793</v>
      </c>
      <c r="G33" s="17">
        <f t="shared" si="14"/>
        <v>8.9896486811997391</v>
      </c>
      <c r="H33" s="17">
        <f t="shared" si="14"/>
        <v>0.77501393472896807</v>
      </c>
      <c r="I33" s="17">
        <f t="shared" si="14"/>
        <v>0.76487281514908911</v>
      </c>
      <c r="J33" s="17">
        <f t="shared" si="14"/>
        <v>15.073948568156888</v>
      </c>
      <c r="K33" s="17">
        <f t="shared" si="14"/>
        <v>1.224501991478274</v>
      </c>
      <c r="L33" s="17">
        <f t="shared" si="14"/>
        <v>25.135787325282493</v>
      </c>
      <c r="M33" s="17">
        <f t="shared" si="14"/>
        <v>72.954125130803959</v>
      </c>
      <c r="N33" s="17">
        <f t="shared" si="14"/>
        <v>27.792361647811461</v>
      </c>
      <c r="O33" s="17">
        <f t="shared" si="14"/>
        <v>0.60822019005659178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0.11485634795737333</v>
      </c>
      <c r="D17" s="17">
        <v>0</v>
      </c>
      <c r="E17" s="17">
        <f t="shared" si="1"/>
        <v>0.11485634795737333</v>
      </c>
      <c r="F17" s="17">
        <f t="shared" si="2"/>
        <v>0.38180044909611988</v>
      </c>
      <c r="G17" s="17">
        <f t="shared" si="3"/>
        <v>1.4102152966682018</v>
      </c>
      <c r="H17" s="17">
        <f t="shared" si="4"/>
        <v>0.42279648516106622</v>
      </c>
      <c r="I17" s="17">
        <f t="shared" si="5"/>
        <v>0.25112779544082003</v>
      </c>
      <c r="J17" s="17">
        <f t="shared" si="6"/>
        <v>4.3484680922359589</v>
      </c>
      <c r="K17" s="17">
        <f t="shared" si="7"/>
        <v>0.41855752316209899</v>
      </c>
      <c r="L17" s="17">
        <f t="shared" si="8"/>
        <v>23.25662951098947</v>
      </c>
      <c r="M17" s="17">
        <f t="shared" si="9"/>
        <v>19.731104659013077</v>
      </c>
      <c r="N17" s="17">
        <f t="shared" si="10"/>
        <v>20.788762114605994</v>
      </c>
      <c r="O17" s="23">
        <f t="shared" si="11"/>
        <v>0.18508500992502422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v>0</v>
      </c>
      <c r="E18" s="17">
        <f t="shared" si="1"/>
        <v>0</v>
      </c>
      <c r="F18" s="17">
        <f t="shared" si="2"/>
        <v>0</v>
      </c>
      <c r="G18" s="17">
        <f t="shared" si="3"/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v>0</v>
      </c>
      <c r="E20" s="17">
        <f t="shared" si="1"/>
        <v>0</v>
      </c>
      <c r="F20" s="17">
        <f t="shared" si="2"/>
        <v>0</v>
      </c>
      <c r="G20" s="17">
        <f t="shared" si="3"/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2.2826930049466024E-2</v>
      </c>
      <c r="D21" s="17">
        <v>0</v>
      </c>
      <c r="E21" s="17">
        <f t="shared" si="1"/>
        <v>2.2826930049466024E-2</v>
      </c>
      <c r="F21" s="17">
        <f t="shared" si="2"/>
        <v>3.0176911749965916E-2</v>
      </c>
      <c r="G21" s="17">
        <f t="shared" si="3"/>
        <v>0</v>
      </c>
      <c r="H21" s="17">
        <f t="shared" si="4"/>
        <v>2.8973959687040168E-2</v>
      </c>
      <c r="I21" s="17">
        <f t="shared" si="5"/>
        <v>7.4111435119333685E-2</v>
      </c>
      <c r="J21" s="17">
        <f t="shared" si="6"/>
        <v>0</v>
      </c>
      <c r="K21" s="17">
        <f t="shared" si="7"/>
        <v>7.1083017535183077E-2</v>
      </c>
      <c r="L21" s="17">
        <f t="shared" si="8"/>
        <v>1.1623659540481484E-4</v>
      </c>
      <c r="M21" s="17">
        <f t="shared" si="9"/>
        <v>0</v>
      </c>
      <c r="N21" s="17">
        <f t="shared" si="10"/>
        <v>3.487097862144445E-5</v>
      </c>
      <c r="O21" s="23">
        <f t="shared" si="11"/>
        <v>2.9469646345694437E-2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v>0</v>
      </c>
      <c r="E22" s="17">
        <f t="shared" si="1"/>
        <v>0</v>
      </c>
      <c r="F22" s="17">
        <f t="shared" si="2"/>
        <v>0</v>
      </c>
      <c r="G22" s="17">
        <f t="shared" si="3"/>
        <v>0</v>
      </c>
      <c r="H22" s="17">
        <f t="shared" si="4"/>
        <v>0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v>0</v>
      </c>
      <c r="E24" s="17">
        <f t="shared" si="1"/>
        <v>0</v>
      </c>
      <c r="F24" s="17">
        <f t="shared" si="2"/>
        <v>0</v>
      </c>
      <c r="G24" s="17">
        <f t="shared" si="3"/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0.13768327800683935</v>
      </c>
      <c r="D25" s="17">
        <f t="shared" ref="D25:O25" si="12">SUM(D15:D24)</f>
        <v>0</v>
      </c>
      <c r="E25" s="17">
        <f t="shared" si="12"/>
        <v>0.13768327800683935</v>
      </c>
      <c r="F25" s="17">
        <f t="shared" si="12"/>
        <v>0.41197736084608577</v>
      </c>
      <c r="G25" s="17">
        <f t="shared" si="12"/>
        <v>1.4102152966682018</v>
      </c>
      <c r="H25" s="17">
        <f t="shared" si="12"/>
        <v>0.45177044484810636</v>
      </c>
      <c r="I25" s="17">
        <f t="shared" si="12"/>
        <v>0.32523923056015369</v>
      </c>
      <c r="J25" s="17">
        <f t="shared" si="12"/>
        <v>4.3484680922359589</v>
      </c>
      <c r="K25" s="17">
        <f t="shared" si="12"/>
        <v>0.48964054069728208</v>
      </c>
      <c r="L25" s="17">
        <f t="shared" si="12"/>
        <v>23.256745747584873</v>
      </c>
      <c r="M25" s="17">
        <f t="shared" si="12"/>
        <v>19.731104659013077</v>
      </c>
      <c r="N25" s="17">
        <f t="shared" si="12"/>
        <v>20.788796985584614</v>
      </c>
      <c r="O25" s="17">
        <f t="shared" si="12"/>
        <v>0.21455465627071865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6.10542699508409E-2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6.10542699508409E-2</v>
      </c>
      <c r="F28" s="17">
        <f>(SUMIFS(TARIMSALAG2,KAYNAK,A28,SEBEP,B28,SÜRE,"Uzun",BİLDİRİM,"Bildirimli",İL,$B$10,İLÇE,$B$11)/VLOOKUP($B$11,ABONE2,6,FALSE))</f>
        <v>3.7542920203957175E-3</v>
      </c>
      <c r="G28" s="17">
        <f>(SUMIFS(TARIMSALOG2,KAYNAK,A28,SEBEP,B28,SÜRE,"Uzun",BİLDİRİM,"Bildirimli",İL,$B$10,İLÇE,$B$11)/VLOOKUP($B$11,ABONE2,7,FALSE))</f>
        <v>0.16292661085575871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1.0099430014971692E-2</v>
      </c>
      <c r="I28" s="17">
        <f>(SUMIFS(TICARETHANEAG2,KAYNAK,A28,SEBEP,B28,SÜRE,"Uzun",BİLDİRİM,"Bildirimli",İL,$B$10,İLÇE,$B$11)/VLOOKUP($B$11,ABONE2,9,FALSE))</f>
        <v>0.12054145380324129</v>
      </c>
      <c r="J28" s="17">
        <f>(SUMIFS(TICARETHANEOG2,KAYNAK,A28,SEBEP,B28,SÜRE,"Uzun",BİLDİRİM,"Bildirimli",İL,$B$10,İLÇE,$B$11)/VLOOKUP($B$11,ABONE2,10,FALSE))</f>
        <v>3.5477173717718489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0.26058623632892808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14.705464838620301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10.293825387034211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9.4594518928831958E-2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8.2594849463051706E-2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8.2594849463051706E-2</v>
      </c>
      <c r="F29" s="17">
        <f>(SUMIFS(TARIMSALAG2,KAYNAK,A29,SEBEP,B29,SÜRE,"Uzun",BİLDİRİM,"Bildirimli",İL,$B$10,İLÇE,$B$11)/VLOOKUP($B$11,ABONE2,6,FALSE))</f>
        <v>0.42046508746789801</v>
      </c>
      <c r="G29" s="17">
        <f>(SUMIFS(TARIMSALOG2,KAYNAK,A29,SEBEP,B29,SÜRE,"Uzun",BİLDİRİM,"Bildirimli",İL,$B$10,İLÇE,$B$11)/VLOOKUP($B$11,ABONE2,7,FALSE))</f>
        <v>1.426343626158431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0.46056275131091473</v>
      </c>
      <c r="I29" s="17">
        <f>(SUMIFS(TICARETHANEAG2,KAYNAK,A29,SEBEP,B29,SÜRE,"Uzun",BİLDİRİM,"Bildirimli",İL,$B$10,İLÇE,$B$11)/VLOOKUP($B$11,ABONE2,9,FALSE))</f>
        <v>0.17613893146029194</v>
      </c>
      <c r="J29" s="17">
        <f>(SUMIFS(TICARETHANEOG2,KAYNAK,A29,SEBEP,B29,SÜRE,"Uzun",BİLDİRİM,"Bildirimli",İL,$B$10,İLÇE,$B$11)/VLOOKUP($B$11,ABONE2,10,FALSE))</f>
        <v>3.9594629732030584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0.33073700443114706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0.13002456177170651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2.0685133085563589E-2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2.0685133085563589E-2</v>
      </c>
      <c r="F31" s="17">
        <f>(SUMIFS(TARIMSALAG2,KAYNAK,A31,SEBEP,B31,SÜRE,"Uzun",BİLDİRİM,"Bildirimli",İL,$B$10,İLÇE,$B$11)/VLOOKUP($B$11,ABONE2,6,FALSE))</f>
        <v>7.3218941849082916E-3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7.0300191319791457E-3</v>
      </c>
      <c r="I31" s="17">
        <f>(SUMIFS(TICARETHANEAG2,KAYNAK,A31,SEBEP,B31,SÜRE,"Uzun",BİLDİRİM,"Bildirimli",İL,$B$10,İLÇE,$B$11)/VLOOKUP($B$11,ABONE2,9,FALSE))</f>
        <v>1.0800729123943004E-2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1.0359378636694597E-2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1.8769720058826295E-2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0.16433425249945618</v>
      </c>
      <c r="D33" s="17">
        <f t="shared" ref="D33:O33" si="13">SUM(D28:D32)</f>
        <v>0</v>
      </c>
      <c r="E33" s="17">
        <f t="shared" si="13"/>
        <v>0.16433425249945618</v>
      </c>
      <c r="F33" s="17">
        <f t="shared" si="13"/>
        <v>0.43154127367320205</v>
      </c>
      <c r="G33" s="17">
        <f t="shared" si="13"/>
        <v>1.5892702370141898</v>
      </c>
      <c r="H33" s="17">
        <f t="shared" si="13"/>
        <v>0.47769220045786559</v>
      </c>
      <c r="I33" s="17">
        <f t="shared" si="13"/>
        <v>0.30748111438747627</v>
      </c>
      <c r="J33" s="17">
        <f t="shared" si="13"/>
        <v>7.5071803449749073</v>
      </c>
      <c r="K33" s="17">
        <f t="shared" si="13"/>
        <v>0.6016826193967697</v>
      </c>
      <c r="L33" s="17">
        <f t="shared" si="13"/>
        <v>0</v>
      </c>
      <c r="M33" s="17">
        <f t="shared" si="13"/>
        <v>14.705464838620301</v>
      </c>
      <c r="N33" s="17">
        <f t="shared" si="13"/>
        <v>10.293825387034211</v>
      </c>
      <c r="O33" s="17">
        <f t="shared" si="13"/>
        <v>0.24338880075936478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0.11798194788943313</v>
      </c>
      <c r="D17" s="17">
        <f t="shared" si="1"/>
        <v>1.470048169833763E-2</v>
      </c>
      <c r="E17" s="17">
        <f t="shared" si="2"/>
        <v>0.11782508847639547</v>
      </c>
      <c r="F17" s="17">
        <f t="shared" si="3"/>
        <v>0.10965316248442783</v>
      </c>
      <c r="G17" s="17">
        <f t="shared" si="4"/>
        <v>0.19153848409350852</v>
      </c>
      <c r="H17" s="17">
        <f t="shared" si="5"/>
        <v>0.15373553325287787</v>
      </c>
      <c r="I17" s="17">
        <f t="shared" si="6"/>
        <v>0.12785267550588778</v>
      </c>
      <c r="J17" s="17">
        <f t="shared" si="7"/>
        <v>2.9093732548700415</v>
      </c>
      <c r="K17" s="17">
        <f t="shared" si="8"/>
        <v>0.25755752882200594</v>
      </c>
      <c r="L17" s="17">
        <f t="shared" si="9"/>
        <v>0</v>
      </c>
      <c r="M17" s="17">
        <f t="shared" si="10"/>
        <v>9.3361259045472131</v>
      </c>
      <c r="N17" s="17">
        <f t="shared" si="11"/>
        <v>6.2240839363648082</v>
      </c>
      <c r="O17" s="23">
        <f t="shared" si="12"/>
        <v>0.14848408511750463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7.5714457234366938E-3</v>
      </c>
      <c r="D21" s="17">
        <f t="shared" si="1"/>
        <v>0</v>
      </c>
      <c r="E21" s="17">
        <f t="shared" si="2"/>
        <v>7.5599465399352967E-3</v>
      </c>
      <c r="F21" s="17">
        <f t="shared" si="3"/>
        <v>9.7691407306954689E-4</v>
      </c>
      <c r="G21" s="17">
        <f t="shared" si="4"/>
        <v>0</v>
      </c>
      <c r="H21" s="17">
        <f t="shared" si="5"/>
        <v>4.5099944598218401E-4</v>
      </c>
      <c r="I21" s="17">
        <f t="shared" si="6"/>
        <v>1.3732969125142746E-2</v>
      </c>
      <c r="J21" s="17">
        <f t="shared" si="7"/>
        <v>0</v>
      </c>
      <c r="K21" s="17">
        <f t="shared" si="8"/>
        <v>1.309258819135199E-2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7.9351698330998241E-3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3.7292610333487581E-5</v>
      </c>
      <c r="D22" s="17">
        <f t="shared" si="1"/>
        <v>0</v>
      </c>
      <c r="E22" s="17">
        <f t="shared" si="2"/>
        <v>3.7235971933750603E-5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2.8282786803329064E-5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0.12559068622320332</v>
      </c>
      <c r="D25" s="17">
        <f t="shared" ref="D25:O25" si="13">SUM(D15:D24)</f>
        <v>1.470048169833763E-2</v>
      </c>
      <c r="E25" s="17">
        <f t="shared" si="13"/>
        <v>0.12542227098826453</v>
      </c>
      <c r="F25" s="17">
        <f t="shared" si="13"/>
        <v>0.11063007655749738</v>
      </c>
      <c r="G25" s="17">
        <f t="shared" si="13"/>
        <v>0.19153848409350852</v>
      </c>
      <c r="H25" s="17">
        <f t="shared" si="13"/>
        <v>0.15418653269886004</v>
      </c>
      <c r="I25" s="17">
        <f t="shared" si="13"/>
        <v>0.14158564463103052</v>
      </c>
      <c r="J25" s="17">
        <f t="shared" si="13"/>
        <v>2.9093732548700415</v>
      </c>
      <c r="K25" s="17">
        <f t="shared" si="13"/>
        <v>0.27065011701335795</v>
      </c>
      <c r="L25" s="17">
        <f t="shared" si="13"/>
        <v>0</v>
      </c>
      <c r="M25" s="17">
        <f t="shared" si="13"/>
        <v>9.3361259045472131</v>
      </c>
      <c r="N25" s="17">
        <f t="shared" si="13"/>
        <v>6.2240839363648082</v>
      </c>
      <c r="O25" s="17">
        <f t="shared" si="13"/>
        <v>0.1564475377374078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9.8668820349625375E-2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9.8518966423108451E-2</v>
      </c>
      <c r="F29" s="17">
        <f>(SUMIFS(TARIMSALAG2,KAYNAK,A29,SEBEP,B29,SÜRE,"Uzun",BİLDİRİM,"Bildirimli",İL,$B$10,İLÇE,$B$11)/VLOOKUP($B$11,ABONE2,6,FALSE))</f>
        <v>4.9817965218642103E-2</v>
      </c>
      <c r="G29" s="17">
        <f>(SUMIFS(TARIMSALOG2,KAYNAK,A29,SEBEP,B29,SÜRE,"Uzun",BİLDİRİM,"Bildirimli",İL,$B$10,İLÇE,$B$11)/VLOOKUP($B$11,ABONE2,7,FALSE))</f>
        <v>2.0633460116386341E-2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3.4106697932507507E-2</v>
      </c>
      <c r="I29" s="17">
        <f>(SUMIFS(TICARETHANEAG2,KAYNAK,A29,SEBEP,B29,SÜRE,"Uzun",BİLDİRİM,"Bildirimli",İL,$B$10,İLÇE,$B$11)/VLOOKUP($B$11,ABONE2,9,FALSE))</f>
        <v>9.9391817798602816E-2</v>
      </c>
      <c r="J29" s="17">
        <f>(SUMIFS(TICARETHANEOG2,KAYNAK,A29,SEBEP,B29,SÜRE,"Uzun",BİLDİRİM,"Bildirimli",İL,$B$10,İLÇE,$B$11)/VLOOKUP($B$11,ABONE2,10,FALSE))</f>
        <v>1.1482239988538279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0.14829982344351891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1.32378923603089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0.8825261573539267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0.10254962123710713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9.8668820349625375E-2</v>
      </c>
      <c r="D33" s="17">
        <f t="shared" ref="D33:O33" si="14">SUM(D28:D32)</f>
        <v>0</v>
      </c>
      <c r="E33" s="17">
        <f t="shared" si="14"/>
        <v>9.8518966423108451E-2</v>
      </c>
      <c r="F33" s="17">
        <f t="shared" si="14"/>
        <v>4.9817965218642103E-2</v>
      </c>
      <c r="G33" s="17">
        <f t="shared" si="14"/>
        <v>2.0633460116386341E-2</v>
      </c>
      <c r="H33" s="17">
        <f t="shared" si="14"/>
        <v>3.4106697932507507E-2</v>
      </c>
      <c r="I33" s="17">
        <f t="shared" si="14"/>
        <v>9.9391817798602816E-2</v>
      </c>
      <c r="J33" s="17">
        <f t="shared" si="14"/>
        <v>1.1482239988538279</v>
      </c>
      <c r="K33" s="17">
        <f t="shared" si="14"/>
        <v>0.14829982344351891</v>
      </c>
      <c r="L33" s="17">
        <f t="shared" si="14"/>
        <v>0</v>
      </c>
      <c r="M33" s="17">
        <f t="shared" si="14"/>
        <v>1.32378923603089</v>
      </c>
      <c r="N33" s="17">
        <f t="shared" si="14"/>
        <v>0.8825261573539267</v>
      </c>
      <c r="O33" s="17">
        <f t="shared" si="14"/>
        <v>0.10254962123710713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2.8357913972231847E-3</v>
      </c>
      <c r="D15" s="17">
        <f t="shared" ref="D15:D24" si="1">(SUMIFS(MESKENOG2,KAYNAK,A15,SEBEP,B15,SÜRE,"Uzun",BİLDİRİM,"Bildirimsiz",İL,$B$10)/VLOOKUP($B$10,ABONE2,4,FALSE))</f>
        <v>2.6439665945657325E-4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2.8336208122313284E-3</v>
      </c>
      <c r="F15" s="17">
        <f t="shared" ref="F15:F24" si="3">(SUMIFS(TARIMSALAG2,KAYNAK,A15,SEBEP,B15,SÜRE,"Uzun",BİLDİRİM,"Bildirimsiz",İL,$B$10)/VLOOKUP($B$10,ABONE2,6,FALSE))</f>
        <v>4.1187073385945459E-4</v>
      </c>
      <c r="G15" s="17">
        <f t="shared" ref="G15:G24" si="4">(SUMIFS(TARIMSALOG2,KAYNAK,A15,SEBEP,B15,SÜRE,"Uzun",BİLDİRİM,"Bildirimsiz",İL,$B$10)/VLOOKUP($B$10,ABONE2,7,FALSE))</f>
        <v>1.0764416497936571E-3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6.1856462618268334E-4</v>
      </c>
      <c r="I15" s="17">
        <f t="shared" ref="I15:I24" si="6">(SUMIFS(TICARETHANEAG2,KAYNAK,A15,SEBEP,B15,SÜRE,"Uzun",BİLDİRİM,"Bildirimsiz",İL,$B$10)/VLOOKUP($B$10,ABONE2,9,FALSE))</f>
        <v>5.057833805693134E-3</v>
      </c>
      <c r="J15" s="17">
        <f t="shared" ref="J15:J24" si="7">(SUMIFS(TICARETHANEOG2,KAYNAK,A15,SEBEP,B15,SÜRE,"Uzun",BİLDİRİM,"Bildirimsiz",İL,$B$10)/VLOOKUP($B$10,ABONE2,10,FALSE))</f>
        <v>6.3666469554721564E-2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7.42804561191957E-3</v>
      </c>
      <c r="L15" s="17">
        <f t="shared" ref="L15:L24" si="9">(SUMIFS(SANAYIAG2,KAYNAK,A15,SEBEP,B15,SÜRE,"Uzun",BİLDİRİM,"Bildirimsiz",İL,$B$10)/VLOOKUP($B$10,ABONE2,12,FALSE))</f>
        <v>2.4927946960178655E-2</v>
      </c>
      <c r="M15" s="17">
        <f t="shared" ref="M15:M24" si="10">(SUMIFS(SANAYIOG2,KAYNAK,A15,SEBEP,B15,SÜRE,"Uzun",BİLDİRİM,"Bildirimsiz",İL,$B$10)/VLOOKUP($B$10,ABONE2,13,FALSE))</f>
        <v>0.28540836916562634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0.17377390250614877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3.6639972262077929E-3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0.13092135973745267</v>
      </c>
      <c r="D17" s="17">
        <f t="shared" si="1"/>
        <v>1.0525528967776758</v>
      </c>
      <c r="E17" s="17">
        <f t="shared" si="2"/>
        <v>0.13169933425569358</v>
      </c>
      <c r="F17" s="17">
        <f t="shared" si="3"/>
        <v>0.5713845131911135</v>
      </c>
      <c r="G17" s="17">
        <f t="shared" si="4"/>
        <v>2.4644358972427747</v>
      </c>
      <c r="H17" s="17">
        <f t="shared" si="5"/>
        <v>1.1601586373001698</v>
      </c>
      <c r="I17" s="17">
        <f t="shared" si="6"/>
        <v>0.2631410821242865</v>
      </c>
      <c r="J17" s="17">
        <f t="shared" si="7"/>
        <v>8.1083572936997168</v>
      </c>
      <c r="K17" s="17">
        <f t="shared" si="8"/>
        <v>0.58041214379344286</v>
      </c>
      <c r="L17" s="17">
        <f t="shared" si="9"/>
        <v>14.605804017968644</v>
      </c>
      <c r="M17" s="17">
        <f t="shared" si="10"/>
        <v>122.46261549622739</v>
      </c>
      <c r="N17" s="17">
        <f t="shared" si="11"/>
        <v>76.238267719830773</v>
      </c>
      <c r="O17" s="23">
        <f t="shared" si="12"/>
        <v>0.36677795288094911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9.0089303422995204E-3</v>
      </c>
      <c r="D18" s="17">
        <f t="shared" si="1"/>
        <v>4.2638571660824978E-2</v>
      </c>
      <c r="E18" s="17">
        <f t="shared" si="2"/>
        <v>9.0373180470946675E-3</v>
      </c>
      <c r="F18" s="17">
        <f t="shared" si="3"/>
        <v>3.8714399232999278E-3</v>
      </c>
      <c r="G18" s="17">
        <f t="shared" si="4"/>
        <v>1.7796392357790018E-2</v>
      </c>
      <c r="H18" s="17">
        <f t="shared" si="5"/>
        <v>8.2023586410632857E-3</v>
      </c>
      <c r="I18" s="17">
        <f t="shared" si="6"/>
        <v>1.6035743966040128E-2</v>
      </c>
      <c r="J18" s="17">
        <f t="shared" si="7"/>
        <v>0.33293715181356909</v>
      </c>
      <c r="K18" s="17">
        <f t="shared" si="8"/>
        <v>2.8851661768775259E-2</v>
      </c>
      <c r="L18" s="17">
        <f t="shared" si="9"/>
        <v>7.4709403240208097E-2</v>
      </c>
      <c r="M18" s="17">
        <f t="shared" si="10"/>
        <v>3.2363180503082671</v>
      </c>
      <c r="N18" s="17">
        <f t="shared" si="11"/>
        <v>1.8813429158505275</v>
      </c>
      <c r="O18" s="23">
        <f t="shared" si="12"/>
        <v>1.4725523402875022E-2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2.1870417504799938E-2</v>
      </c>
      <c r="D21" s="17">
        <f t="shared" si="1"/>
        <v>0</v>
      </c>
      <c r="E21" s="17">
        <f t="shared" si="2"/>
        <v>2.1851956084114763E-2</v>
      </c>
      <c r="F21" s="17">
        <f t="shared" si="3"/>
        <v>3.2345991443077801E-2</v>
      </c>
      <c r="G21" s="17">
        <f t="shared" si="4"/>
        <v>8.9171138012418446E-5</v>
      </c>
      <c r="H21" s="17">
        <f t="shared" si="5"/>
        <v>2.2313521494475606E-2</v>
      </c>
      <c r="I21" s="17">
        <f t="shared" si="6"/>
        <v>4.1295246665424439E-2</v>
      </c>
      <c r="J21" s="17">
        <f t="shared" si="7"/>
        <v>7.3661620071550256E-3</v>
      </c>
      <c r="K21" s="17">
        <f t="shared" si="8"/>
        <v>3.9923108993156244E-2</v>
      </c>
      <c r="L21" s="17">
        <f t="shared" si="9"/>
        <v>3.097973661135192</v>
      </c>
      <c r="M21" s="17">
        <f t="shared" si="10"/>
        <v>0</v>
      </c>
      <c r="N21" s="17">
        <f t="shared" si="11"/>
        <v>1.3277029976293679</v>
      </c>
      <c r="O21" s="23">
        <f t="shared" si="12"/>
        <v>2.6532766101897715E-2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1.088164304290195E-3</v>
      </c>
      <c r="D22" s="17">
        <f t="shared" si="1"/>
        <v>0</v>
      </c>
      <c r="E22" s="17">
        <f t="shared" si="2"/>
        <v>1.0872457548847397E-3</v>
      </c>
      <c r="F22" s="17">
        <f t="shared" si="3"/>
        <v>1.1900100234174352E-4</v>
      </c>
      <c r="G22" s="17">
        <f t="shared" si="4"/>
        <v>0</v>
      </c>
      <c r="H22" s="17">
        <f t="shared" si="5"/>
        <v>8.1989481412025468E-5</v>
      </c>
      <c r="I22" s="17">
        <f t="shared" si="6"/>
        <v>2.0992138238094859E-3</v>
      </c>
      <c r="J22" s="17">
        <f t="shared" si="7"/>
        <v>0</v>
      </c>
      <c r="K22" s="17">
        <f t="shared" si="8"/>
        <v>2.0143188023608849E-3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1.1729591555302895E-3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3.1422788551815709E-7</v>
      </c>
      <c r="G24" s="17">
        <f t="shared" si="4"/>
        <v>0</v>
      </c>
      <c r="H24" s="17">
        <f t="shared" si="5"/>
        <v>2.1649717961908002E-7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1.1997570266583779E-8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0.1657246632860655</v>
      </c>
      <c r="D25" s="17">
        <f t="shared" ref="D25:O25" si="13">SUM(D15:D24)</f>
        <v>1.0954558650979576</v>
      </c>
      <c r="E25" s="17">
        <f t="shared" si="13"/>
        <v>0.1665094749540191</v>
      </c>
      <c r="F25" s="17">
        <f t="shared" si="13"/>
        <v>0.60813313052157802</v>
      </c>
      <c r="G25" s="17">
        <f t="shared" si="13"/>
        <v>2.4833979023883703</v>
      </c>
      <c r="H25" s="17">
        <f t="shared" si="13"/>
        <v>1.1913752880404829</v>
      </c>
      <c r="I25" s="17">
        <f t="shared" si="13"/>
        <v>0.32762912038525371</v>
      </c>
      <c r="J25" s="17">
        <f t="shared" si="13"/>
        <v>8.5123270770751631</v>
      </c>
      <c r="K25" s="17">
        <f t="shared" si="13"/>
        <v>0.65862927896965484</v>
      </c>
      <c r="L25" s="17">
        <f t="shared" si="13"/>
        <v>17.803415029304222</v>
      </c>
      <c r="M25" s="17">
        <f t="shared" si="13"/>
        <v>125.98434191570128</v>
      </c>
      <c r="N25" s="17">
        <f t="shared" si="13"/>
        <v>79.621087535816827</v>
      </c>
      <c r="O25" s="17">
        <f t="shared" si="13"/>
        <v>0.4128732107650302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6.4061277520990376E-2</v>
      </c>
      <c r="D28" s="17">
        <f>(SUMIFS(MESKENOG2,KAYNAK,A28,SEBEP,B28,SÜRE,"Uzun",BİLDİRİM,"Bildirimli",İL,$B$10)/VLOOKUP($B$10,ABONE2,4,FALSE))</f>
        <v>0.99955992808269778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6.485095765099444E-2</v>
      </c>
      <c r="F28" s="17">
        <f>(SUMIFS(TARIMSALAG2,KAYNAK,A28,SEBEP,B28,SÜRE,"Uzun",BİLDİRİM,"Bildirimli",İL,$B$10)/VLOOKUP($B$10,ABONE2,6,FALSE))</f>
        <v>0.52693771910462261</v>
      </c>
      <c r="G28" s="17">
        <f>(SUMIFS(TARIMSALOG2,KAYNAK,A28,SEBEP,B28,SÜRE,"Uzun",BİLDİRİM,"Bildirimli",İL,$B$10)/VLOOKUP($B$10,ABONE2,7,FALSE))</f>
        <v>1.3970897384058976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0.79757115109806376</v>
      </c>
      <c r="I28" s="17">
        <f>(SUMIFS(TICARETHANEAG2,KAYNAK,A28,SEBEP,B28,SÜRE,"Uzun",BİLDİRİM,"Bildirimli",İL,$B$10)/VLOOKUP($B$10,ABONE2,9,FALSE))</f>
        <v>0.15391429398623577</v>
      </c>
      <c r="J28" s="17">
        <f>(SUMIFS(TICARETHANEOG2,KAYNAK,A28,SEBEP,B28,SÜRE,"Uzun",BİLDİRİM,"Bildirimli",İL,$B$10)/VLOOKUP($B$10,ABONE2,10,FALSE))</f>
        <v>5.0948357496463057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0.35373178194127902</v>
      </c>
      <c r="L28" s="17">
        <f>(SUMIFS(SANAYIAG2,KAYNAK,A28,SEBEP,B28,SÜRE,"Uzun",BİLDİRİM,"Bildirimli",İL,$B$10)/VLOOKUP($B$10,ABONE2,12,FALSE))</f>
        <v>1.5675720182474771</v>
      </c>
      <c r="M28" s="17">
        <f>(SUMIFS(SANAYIOG2,KAYNAK,A28,SEBEP,B28,SÜRE,"Uzun",BİLDİRİM,"Bildirimli",İL,$B$10)/VLOOKUP($B$10,ABONE2,13,FALSE))</f>
        <v>88.013138975779768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50.965038851123069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0.22282904090106559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0.13812844779483724</v>
      </c>
      <c r="D29" s="17">
        <f>(SUMIFS(MESKENOG2,KAYNAK,A29,SEBEP,B29,SÜRE,"Uzun",BİLDİRİM,"Bildirimli",İL,$B$10)/VLOOKUP($B$10,ABONE2,4,FALSE))</f>
        <v>0.79088881272156675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0.13867946076479432</v>
      </c>
      <c r="F29" s="17">
        <f>(SUMIFS(TARIMSALAG2,KAYNAK,A29,SEBEP,B29,SÜRE,"Uzun",BİLDİRİM,"Bildirimli",İL,$B$10)/VLOOKUP($B$10,ABONE2,6,FALSE))</f>
        <v>0.69958031232398465</v>
      </c>
      <c r="G29" s="17">
        <f>(SUMIFS(TARIMSALOG2,KAYNAK,A29,SEBEP,B29,SÜRE,"Uzun",BİLDİRİM,"Bildirimli",İL,$B$10)/VLOOKUP($B$10,ABONE2,7,FALSE))</f>
        <v>2.4070813299406582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1.2306448278105562</v>
      </c>
      <c r="I29" s="17">
        <f>(SUMIFS(TICARETHANEAG2,KAYNAK,A29,SEBEP,B29,SÜRE,"Uzun",BİLDİRİM,"Bildirimli",İL,$B$10)/VLOOKUP($B$10,ABONE2,9,FALSE))</f>
        <v>0.28479152377936534</v>
      </c>
      <c r="J29" s="17">
        <f>(SUMIFS(TICARETHANEOG2,KAYNAK,A29,SEBEP,B29,SÜRE,"Uzun",BİLDİRİM,"Bildirimli",İL,$B$10)/VLOOKUP($B$10,ABONE2,10,FALSE))</f>
        <v>6.2082361027419877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0.52434356410847205</v>
      </c>
      <c r="L29" s="17">
        <f>(SUMIFS(SANAYIAG2,KAYNAK,A29,SEBEP,B29,SÜRE,"Uzun",BİLDİRİM,"Bildirimli",İL,$B$10)/VLOOKUP($B$10,ABONE2,12,FALSE))</f>
        <v>15.318894102019033</v>
      </c>
      <c r="M29" s="17">
        <f>(SUMIFS(SANAYIOG2,KAYNAK,A29,SEBEP,B29,SÜRE,"Uzun",BİLDİRİM,"Bildirimli",İL,$B$10)/VLOOKUP($B$10,ABONE2,13,FALSE))</f>
        <v>69.480053924381565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46.268128286226194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0.32466675333609496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1.2431148656350997E-2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1.2420655182008567E-2</v>
      </c>
      <c r="F31" s="17">
        <f>(SUMIFS(TARIMSALAG2,KAYNAK,A31,SEBEP,B31,SÜRE,"Uzun",BİLDİRİM,"Bildirimli",İL,$B$10)/VLOOKUP($B$10,ABONE2,6,FALSE))</f>
        <v>7.2047229527328451E-3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4.9639203619100221E-3</v>
      </c>
      <c r="I31" s="17">
        <f>(SUMIFS(TICARETHANEAG2,KAYNAK,A31,SEBEP,B31,SÜRE,"Uzun",BİLDİRİM,"Bildirimli",İL,$B$10)/VLOOKUP($B$10,ABONE2,9,FALSE))</f>
        <v>3.1559617588699865E-2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3.0283304341467046E-2</v>
      </c>
      <c r="L31" s="17">
        <f>(SUMIFS(SANAYIAG2,KAYNAK,A31,SEBEP,B31,SÜRE,"Uzun",BİLDİRİM,"Bildirimli",İL,$B$10)/VLOOKUP($B$10,ABONE2,12,FALSE))</f>
        <v>0.58660680305828838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0.25140291559640932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1.5104178225152491E-2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0.21462087397217863</v>
      </c>
      <c r="D33" s="17">
        <f t="shared" ref="D33:O33" si="14">SUM(D28:D32)</f>
        <v>1.7904487408042646</v>
      </c>
      <c r="E33" s="17">
        <f t="shared" si="14"/>
        <v>0.21595107359779733</v>
      </c>
      <c r="F33" s="17">
        <f t="shared" si="14"/>
        <v>1.23372275438134</v>
      </c>
      <c r="G33" s="17">
        <f t="shared" si="14"/>
        <v>3.8041710683465557</v>
      </c>
      <c r="H33" s="17">
        <f t="shared" si="14"/>
        <v>2.0331798992705297</v>
      </c>
      <c r="I33" s="17">
        <f t="shared" si="14"/>
        <v>0.47026543535430099</v>
      </c>
      <c r="J33" s="17">
        <f t="shared" si="14"/>
        <v>11.303071852388292</v>
      </c>
      <c r="K33" s="17">
        <f t="shared" si="14"/>
        <v>0.9083586503912181</v>
      </c>
      <c r="L33" s="17">
        <f t="shared" si="14"/>
        <v>17.4730729233248</v>
      </c>
      <c r="M33" s="17">
        <f t="shared" si="14"/>
        <v>157.49319290016132</v>
      </c>
      <c r="N33" s="17">
        <f t="shared" si="14"/>
        <v>97.484570052945671</v>
      </c>
      <c r="O33" s="17">
        <f t="shared" si="14"/>
        <v>0.56259997246231308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1.2120512424886607E-2</v>
      </c>
      <c r="D17" s="17">
        <f t="shared" si="1"/>
        <v>7.5184830909967052E-3</v>
      </c>
      <c r="E17" s="17">
        <f t="shared" si="2"/>
        <v>1.2108114946885417E-2</v>
      </c>
      <c r="F17" s="17">
        <f t="shared" si="3"/>
        <v>1.7489983359505752E-2</v>
      </c>
      <c r="G17" s="17">
        <f t="shared" si="4"/>
        <v>0.24295491169054223</v>
      </c>
      <c r="H17" s="17">
        <f t="shared" si="5"/>
        <v>8.5027132844445574E-2</v>
      </c>
      <c r="I17" s="17">
        <f t="shared" si="6"/>
        <v>4.1574192463550694E-2</v>
      </c>
      <c r="J17" s="17">
        <f t="shared" si="7"/>
        <v>0.891286366554495</v>
      </c>
      <c r="K17" s="17">
        <f t="shared" si="8"/>
        <v>7.6656227547833689E-2</v>
      </c>
      <c r="L17" s="17">
        <f t="shared" si="9"/>
        <v>1.7362008413301195</v>
      </c>
      <c r="M17" s="17">
        <f t="shared" si="10"/>
        <v>6.7513833010823108</v>
      </c>
      <c r="N17" s="17">
        <f t="shared" si="11"/>
        <v>4.1602056968770116</v>
      </c>
      <c r="O17" s="23">
        <f t="shared" si="12"/>
        <v>3.658264561363507E-2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5.9681997137177364E-3</v>
      </c>
      <c r="D21" s="17">
        <f t="shared" si="1"/>
        <v>0</v>
      </c>
      <c r="E21" s="17">
        <f t="shared" si="2"/>
        <v>5.9521218882000572E-3</v>
      </c>
      <c r="F21" s="17">
        <f t="shared" si="3"/>
        <v>9.1109995827455396E-4</v>
      </c>
      <c r="G21" s="17">
        <f t="shared" si="4"/>
        <v>0</v>
      </c>
      <c r="H21" s="17">
        <f t="shared" si="5"/>
        <v>6.3818348060683586E-4</v>
      </c>
      <c r="I21" s="17">
        <f t="shared" si="6"/>
        <v>6.5797655275911193E-2</v>
      </c>
      <c r="J21" s="17">
        <f t="shared" si="7"/>
        <v>0</v>
      </c>
      <c r="K21" s="17">
        <f t="shared" si="8"/>
        <v>6.308106991767197E-2</v>
      </c>
      <c r="L21" s="17">
        <f t="shared" si="9"/>
        <v>0.62348352758697745</v>
      </c>
      <c r="M21" s="17">
        <f t="shared" si="10"/>
        <v>0</v>
      </c>
      <c r="N21" s="17">
        <f t="shared" si="11"/>
        <v>0.32213315591993835</v>
      </c>
      <c r="O21" s="23">
        <f t="shared" si="12"/>
        <v>1.7233121181972778E-2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1.8088712138604343E-2</v>
      </c>
      <c r="D25" s="17">
        <f t="shared" ref="D25:O25" si="13">SUM(D15:D24)</f>
        <v>7.5184830909967052E-3</v>
      </c>
      <c r="E25" s="17">
        <f t="shared" si="13"/>
        <v>1.8060236835085473E-2</v>
      </c>
      <c r="F25" s="17">
        <f t="shared" si="13"/>
        <v>1.8401083317780308E-2</v>
      </c>
      <c r="G25" s="17">
        <f t="shared" si="13"/>
        <v>0.24295491169054223</v>
      </c>
      <c r="H25" s="17">
        <f t="shared" si="13"/>
        <v>8.5665316325052407E-2</v>
      </c>
      <c r="I25" s="17">
        <f t="shared" si="13"/>
        <v>0.10737184773946189</v>
      </c>
      <c r="J25" s="17">
        <f t="shared" si="13"/>
        <v>0.891286366554495</v>
      </c>
      <c r="K25" s="17">
        <f t="shared" si="13"/>
        <v>0.13973729746550567</v>
      </c>
      <c r="L25" s="17">
        <f t="shared" si="13"/>
        <v>2.359684368917097</v>
      </c>
      <c r="M25" s="17">
        <f t="shared" si="13"/>
        <v>6.7513833010823108</v>
      </c>
      <c r="N25" s="17">
        <f t="shared" si="13"/>
        <v>4.4823388527969499</v>
      </c>
      <c r="O25" s="17">
        <f t="shared" si="13"/>
        <v>5.3815766795607844E-2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0.13859126244464087</v>
      </c>
      <c r="D29" s="17">
        <f>(SUMIFS(MESKENOG2,KAYNAK,A29,SEBEP,B29,SÜRE,"Uzun",BİLDİRİM,"Bildirimli",İL,$B$10,İLÇE,$B$11)/VLOOKUP($B$11,ABONE2,4,FALSE))</f>
        <v>7.8412204571276525E-2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0.13842914514985896</v>
      </c>
      <c r="F29" s="17">
        <f>(SUMIFS(TARIMSALAG2,KAYNAK,A29,SEBEP,B29,SÜRE,"Uzun",BİLDİRİM,"Bildirimli",İL,$B$10,İLÇE,$B$11)/VLOOKUP($B$11,ABONE2,6,FALSE))</f>
        <v>0.18381397248705353</v>
      </c>
      <c r="G29" s="17">
        <f>(SUMIFS(TARIMSALOG2,KAYNAK,A29,SEBEP,B29,SÜRE,"Uzun",BİLDİRİM,"Bildirimli",İL,$B$10,İLÇE,$B$11)/VLOOKUP($B$11,ABONE2,7,FALSE))</f>
        <v>0.18059795538080264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0.18285062696959867</v>
      </c>
      <c r="I29" s="17">
        <f>(SUMIFS(TICARETHANEAG2,KAYNAK,A29,SEBEP,B29,SÜRE,"Uzun",BİLDİRİM,"Bildirimli",İL,$B$10,İLÇE,$B$11)/VLOOKUP($B$11,ABONE2,9,FALSE))</f>
        <v>0.31828609721781009</v>
      </c>
      <c r="J29" s="17">
        <f>(SUMIFS(TICARETHANEOG2,KAYNAK,A29,SEBEP,B29,SÜRE,"Uzun",BİLDİRİM,"Bildirimli",İL,$B$10,İLÇE,$B$11)/VLOOKUP($B$11,ABONE2,10,FALSE))</f>
        <v>5.3687486514421296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0.52680435777905221</v>
      </c>
      <c r="L29" s="17">
        <f>(SUMIFS(SANAYIAG2,KAYNAK,A29,SEBEP,B29,SÜRE,"Uzun",BİLDİRİM,"Bildirimli",İL,$B$10,İLÇE,$B$11)/VLOOKUP($B$11,ABONE2,12,FALSE))</f>
        <v>34.24718643595876</v>
      </c>
      <c r="M29" s="17">
        <f>(SUMIFS(SANAYIOG2,KAYNAK,A29,SEBEP,B29,SÜRE,"Uzun",BİLDİRİM,"Bildirimli",İL,$B$10,İLÇE,$B$11)/VLOOKUP($B$11,ABONE2,13,FALSE))</f>
        <v>40.044504050966331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37.04922328321242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0.29261156112626752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6.9503727465966367E-3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6.931649029954621E-3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2.9283949648873787E-3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2.8074904303504625E-3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5.8091229686067876E-3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0.1455416351912375</v>
      </c>
      <c r="D33" s="17">
        <f t="shared" ref="D33:O33" si="14">SUM(D28:D32)</f>
        <v>7.8412204571276525E-2</v>
      </c>
      <c r="E33" s="17">
        <f t="shared" si="14"/>
        <v>0.1453607941798136</v>
      </c>
      <c r="F33" s="17">
        <f t="shared" si="14"/>
        <v>0.18381397248705353</v>
      </c>
      <c r="G33" s="17">
        <f t="shared" si="14"/>
        <v>0.18059795538080264</v>
      </c>
      <c r="H33" s="17">
        <f t="shared" si="14"/>
        <v>0.18285062696959867</v>
      </c>
      <c r="I33" s="17">
        <f t="shared" si="14"/>
        <v>0.32121449218269749</v>
      </c>
      <c r="J33" s="17">
        <f t="shared" si="14"/>
        <v>5.3687486514421296</v>
      </c>
      <c r="K33" s="17">
        <f t="shared" si="14"/>
        <v>0.52961184820940266</v>
      </c>
      <c r="L33" s="17">
        <f t="shared" si="14"/>
        <v>34.24718643595876</v>
      </c>
      <c r="M33" s="17">
        <f t="shared" si="14"/>
        <v>40.044504050966331</v>
      </c>
      <c r="N33" s="17">
        <f t="shared" si="14"/>
        <v>37.04922328321242</v>
      </c>
      <c r="O33" s="17">
        <f t="shared" si="14"/>
        <v>0.29842068409487432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2.5020595432683375E-2</v>
      </c>
      <c r="D15" s="17">
        <f t="shared" ref="D15:D24" si="1">(SUMIFS(MESKENOG2,KAYNAK,A15,SEBEP,B15,SÜRE,"Uzun",BİLDİRİM,"Bildirimsiz",İL,$B$10,İLÇE,$B$11)/VLOOKUP($B$11,ABONE2,4,FALSE))</f>
        <v>1.1444034513791977E-3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2.4979547362613007E-2</v>
      </c>
      <c r="F15" s="17">
        <f t="shared" ref="F15:F24" si="3">(SUMIFS(TARIMSALAG2,KAYNAK,A15,SEBEP,B15,SÜRE,"Uzun",BİLDİRİM,"Bildirimsiz",İL,$B$10,İLÇE,$B$11)/VLOOKUP($B$11,ABONE2,6,FALSE))</f>
        <v>4.0883395561278936E-3</v>
      </c>
      <c r="G15" s="17">
        <f t="shared" ref="G15:G24" si="4">(SUMIFS(TARIMSALOG2,KAYNAK,A15,SEBEP,B15,SÜRE,"Uzun",BİLDİRİM,"Bildirimsiz",İL,$B$10,İLÇE,$B$11)/VLOOKUP($B$11,ABONE2,7,FALSE))</f>
        <v>8.608665745899087E-3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5.7115751134648998E-3</v>
      </c>
      <c r="I15" s="17">
        <f t="shared" ref="I15:I24" si="6">(SUMIFS(TICARETHANEAG2,KAYNAK,A15,SEBEP,B15,SÜRE,"Uzun",BİLDİRİM,"Bildirimsiz",İL,$B$10,İLÇE,$B$11)/VLOOKUP($B$11,ABONE2,9,FALSE))</f>
        <v>3.9114602656940195E-2</v>
      </c>
      <c r="J15" s="17">
        <f t="shared" ref="J15:J24" si="7">(SUMIFS(TICARETHANEOG2,KAYNAK,A15,SEBEP,B15,SÜRE,"Uzun",BİLDİRİM,"Bildirimsiz",İL,$B$10,İLÇE,$B$11)/VLOOKUP($B$11,ABONE2,10,FALSE))</f>
        <v>0.47245391068476444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5.7346834722486077E-2</v>
      </c>
      <c r="L15" s="17">
        <f t="shared" ref="L15:L24" si="9">(SUMIFS(SANAYIAG2,KAYNAK,A15,SEBEP,B15,SÜRE,"Uzun",BİLDİRİM,"Bildirimsiz",İL,$B$10,İLÇE,$B$11)/VLOOKUP($B$11,ABONE2,12,FALSE))</f>
        <v>0.24650969771732226</v>
      </c>
      <c r="M15" s="17">
        <f t="shared" ref="M15:M24" si="10">(SUMIFS(SANAYIOG2,KAYNAK,A15,SEBEP,B15,SÜRE,"Uzun",BİLDİRİM,"Bildirimsiz",İL,$B$10,İLÇE,$B$11)/VLOOKUP($B$11,ABONE2,13,FALSE))</f>
        <v>2.9030108406560853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1.7461474396988819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3.1691472770693806E-2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0.14639679852750359</v>
      </c>
      <c r="D17" s="17">
        <f t="shared" si="1"/>
        <v>0.64591249018770058</v>
      </c>
      <c r="E17" s="17">
        <f t="shared" si="2"/>
        <v>0.14725556843220919</v>
      </c>
      <c r="F17" s="17">
        <f t="shared" si="3"/>
        <v>1.1410156475062661</v>
      </c>
      <c r="G17" s="17">
        <f t="shared" si="4"/>
        <v>2.5614722469062734</v>
      </c>
      <c r="H17" s="17">
        <f t="shared" si="5"/>
        <v>1.6510973458176901</v>
      </c>
      <c r="I17" s="17">
        <f t="shared" si="6"/>
        <v>0.33693240017789494</v>
      </c>
      <c r="J17" s="17">
        <f t="shared" si="7"/>
        <v>8.3978001717283757</v>
      </c>
      <c r="K17" s="17">
        <f t="shared" si="8"/>
        <v>0.67608375141222943</v>
      </c>
      <c r="L17" s="17">
        <f t="shared" si="9"/>
        <v>5.9138985226690446</v>
      </c>
      <c r="M17" s="17">
        <f t="shared" si="10"/>
        <v>83.92622241921336</v>
      </c>
      <c r="N17" s="17">
        <f t="shared" si="11"/>
        <v>49.953113625556959</v>
      </c>
      <c r="O17" s="23">
        <f t="shared" si="12"/>
        <v>0.37802921576232251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1.5118484095286202E-2</v>
      </c>
      <c r="D21" s="17">
        <f t="shared" si="1"/>
        <v>0</v>
      </c>
      <c r="E21" s="17">
        <f t="shared" si="2"/>
        <v>1.5092492320928423E-2</v>
      </c>
      <c r="F21" s="17">
        <f t="shared" si="3"/>
        <v>1.6642306250239252E-2</v>
      </c>
      <c r="G21" s="17">
        <f t="shared" si="4"/>
        <v>0</v>
      </c>
      <c r="H21" s="17">
        <f t="shared" si="5"/>
        <v>1.0666104063191408E-2</v>
      </c>
      <c r="I21" s="17">
        <f t="shared" si="6"/>
        <v>2.0053475829444802E-2</v>
      </c>
      <c r="J21" s="17">
        <f t="shared" si="7"/>
        <v>1.6598012296488503E-3</v>
      </c>
      <c r="K21" s="17">
        <f t="shared" si="8"/>
        <v>1.9279584013888379E-2</v>
      </c>
      <c r="L21" s="17">
        <f t="shared" si="9"/>
        <v>0.78621944090512541</v>
      </c>
      <c r="M21" s="17">
        <f t="shared" si="10"/>
        <v>0</v>
      </c>
      <c r="N21" s="17">
        <f t="shared" si="11"/>
        <v>0.34238588555545785</v>
      </c>
      <c r="O21" s="23">
        <f t="shared" si="12"/>
        <v>1.598923357755266E-2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9.0538133858039844E-4</v>
      </c>
      <c r="D22" s="17">
        <f t="shared" si="1"/>
        <v>0</v>
      </c>
      <c r="E22" s="17">
        <f t="shared" si="2"/>
        <v>9.0382480240178359E-4</v>
      </c>
      <c r="F22" s="17">
        <f t="shared" si="3"/>
        <v>6.1299476925389545E-4</v>
      </c>
      <c r="G22" s="17">
        <f t="shared" si="4"/>
        <v>0</v>
      </c>
      <c r="H22" s="17">
        <f t="shared" si="5"/>
        <v>3.9287018882734837E-4</v>
      </c>
      <c r="I22" s="17">
        <f t="shared" si="6"/>
        <v>4.2118626506852994E-4</v>
      </c>
      <c r="J22" s="17">
        <f t="shared" si="7"/>
        <v>0</v>
      </c>
      <c r="K22" s="17">
        <f t="shared" si="8"/>
        <v>4.0346535772112425E-4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7.8973343805103569E-4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0.18744125939405357</v>
      </c>
      <c r="D25" s="17">
        <f t="shared" ref="D25:O25" si="13">SUM(D15:D24)</f>
        <v>0.64705689363907981</v>
      </c>
      <c r="E25" s="17">
        <f t="shared" si="13"/>
        <v>0.18823143291815242</v>
      </c>
      <c r="F25" s="17">
        <f t="shared" si="13"/>
        <v>1.1623592880818872</v>
      </c>
      <c r="G25" s="17">
        <f t="shared" si="13"/>
        <v>2.5700809126521724</v>
      </c>
      <c r="H25" s="17">
        <f t="shared" si="13"/>
        <v>1.6678678951831738</v>
      </c>
      <c r="I25" s="17">
        <f t="shared" si="13"/>
        <v>0.39652166492934848</v>
      </c>
      <c r="J25" s="17">
        <f t="shared" si="13"/>
        <v>8.8719138836427884</v>
      </c>
      <c r="K25" s="17">
        <f t="shared" si="13"/>
        <v>0.75311363550632504</v>
      </c>
      <c r="L25" s="17">
        <f t="shared" si="13"/>
        <v>6.946627661291493</v>
      </c>
      <c r="M25" s="17">
        <f t="shared" si="13"/>
        <v>86.82923325986944</v>
      </c>
      <c r="N25" s="17">
        <f t="shared" si="13"/>
        <v>52.041646950811298</v>
      </c>
      <c r="O25" s="17">
        <f t="shared" si="13"/>
        <v>0.42649965554862002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0.31549474963849167</v>
      </c>
      <c r="D28" s="17">
        <f>(SUMIFS(MESKENOG2,KAYNAK,A28,SEBEP,B28,SÜRE,"Uzun",BİLDİRİM,"Bildirimli",İL,$B$10,İLÇE,$B$11)/VLOOKUP($B$11,ABONE2,4,FALSE))</f>
        <v>3.7435713656179792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0.32138831630312159</v>
      </c>
      <c r="F28" s="17">
        <f>(SUMIFS(TARIMSALAG2,KAYNAK,A28,SEBEP,B28,SÜRE,"Uzun",BİLDİRİM,"Bildirimli",İL,$B$10,İLÇE,$B$11)/VLOOKUP($B$11,ABONE2,6,FALSE))</f>
        <v>2.3634238073287048</v>
      </c>
      <c r="G28" s="17">
        <f>(SUMIFS(TARIMSALOG2,KAYNAK,A28,SEBEP,B28,SÜRE,"Uzun",BİLDİRİM,"Bildirimli",İL,$B$10,İLÇE,$B$11)/VLOOKUP($B$11,ABONE2,7,FALSE))</f>
        <v>8.4407694977915941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4.5457803906458745</v>
      </c>
      <c r="I28" s="17">
        <f>(SUMIFS(TICARETHANEAG2,KAYNAK,A28,SEBEP,B28,SÜRE,"Uzun",BİLDİRİM,"Bildirimli",İL,$B$10,İLÇE,$B$11)/VLOOKUP($B$11,ABONE2,9,FALSE))</f>
        <v>0.79066298448804528</v>
      </c>
      <c r="J28" s="17">
        <f>(SUMIFS(TICARETHANEOG2,KAYNAK,A28,SEBEP,B28,SÜRE,"Uzun",BİLDİRİM,"Bildirimli",İL,$B$10,İLÇE,$B$11)/VLOOKUP($B$11,ABONE2,10,FALSE))</f>
        <v>31.557080138133117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2.0851231153345902</v>
      </c>
      <c r="L28" s="17">
        <f>(SUMIFS(SANAYIAG2,KAYNAK,A28,SEBEP,B28,SÜRE,"Uzun",BİLDİRİM,"Bildirimli",İL,$B$10,İLÇE,$B$11)/VLOOKUP($B$11,ABONE2,12,FALSE))</f>
        <v>7.8457122445931455</v>
      </c>
      <c r="M28" s="17">
        <f>(SUMIFS(SANAYIOG2,KAYNAK,A28,SEBEP,B28,SÜRE,"Uzun",BİLDİRİM,"Bildirimli",İL,$B$10,İLÇE,$B$11)/VLOOKUP($B$11,ABONE2,13,FALSE))</f>
        <v>771.86467868885984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439.14674168893725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1.3858293764106344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0.32058325146889405</v>
      </c>
      <c r="D29" s="17">
        <f>(SUMIFS(MESKENOG2,KAYNAK,A29,SEBEP,B29,SÜRE,"Uzun",BİLDİRİM,"Bildirimli",İL,$B$10,İLÇE,$B$11)/VLOOKUP($B$11,ABONE2,4,FALSE))</f>
        <v>2.3429683609601342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0.32406014618261852</v>
      </c>
      <c r="F29" s="17">
        <f>(SUMIFS(TARIMSALAG2,KAYNAK,A29,SEBEP,B29,SÜRE,"Uzun",BİLDİRİM,"Bildirimli",İL,$B$10,İLÇE,$B$11)/VLOOKUP($B$11,ABONE2,6,FALSE))</f>
        <v>2.0064338729394682</v>
      </c>
      <c r="G29" s="17">
        <f>(SUMIFS(TARIMSALOG2,KAYNAK,A29,SEBEP,B29,SÜRE,"Uzun",BİLDİRİM,"Bildirimli",İL,$B$10,İLÇE,$B$11)/VLOOKUP($B$11,ABONE2,7,FALSE))</f>
        <v>5.6533159421807522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3.3160182701014902</v>
      </c>
      <c r="I29" s="17">
        <f>(SUMIFS(TICARETHANEAG2,KAYNAK,A29,SEBEP,B29,SÜRE,"Uzun",BİLDİRİM,"Bildirimli",İL,$B$10,İLÇE,$B$11)/VLOOKUP($B$11,ABONE2,9,FALSE))</f>
        <v>0.57417824342031831</v>
      </c>
      <c r="J29" s="17">
        <f>(SUMIFS(TICARETHANEOG2,KAYNAK,A29,SEBEP,B29,SÜRE,"Uzun",BİLDİRİM,"Bildirimli",İL,$B$10,İLÇE,$B$11)/VLOOKUP($B$11,ABONE2,10,FALSE))</f>
        <v>18.855637934518583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1.3433487511731592</v>
      </c>
      <c r="L29" s="17">
        <f>(SUMIFS(SANAYIAG2,KAYNAK,A29,SEBEP,B29,SÜRE,"Uzun",BİLDİRİM,"Bildirimli",İL,$B$10,İLÇE,$B$11)/VLOOKUP($B$11,ABONE2,12,FALSE))</f>
        <v>14.843402142496629</v>
      </c>
      <c r="M29" s="17">
        <f>(SUMIFS(SANAYIOG2,KAYNAK,A29,SEBEP,B29,SÜRE,"Uzun",BİLDİRİM,"Bildirimli",İL,$B$10,İLÇE,$B$11)/VLOOKUP($B$11,ABONE2,13,FALSE))</f>
        <v>293.18696748578009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171.97283419112438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0.86687383788525796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4.0264837297310729E-2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4.0195613785284766E-2</v>
      </c>
      <c r="F31" s="17">
        <f>(SUMIFS(TARIMSALAG2,KAYNAK,A31,SEBEP,B31,SÜRE,"Uzun",BİLDİRİM,"Bildirimli",İL,$B$10,İLÇE,$B$11)/VLOOKUP($B$11,ABONE2,6,FALSE))</f>
        <v>5.6390141283924625E-2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3.6140610924267742E-2</v>
      </c>
      <c r="I31" s="17">
        <f>(SUMIFS(TICARETHANEAG2,KAYNAK,A31,SEBEP,B31,SÜRE,"Uzun",BİLDİRİM,"Bildirimli",İL,$B$10,İLÇE,$B$11)/VLOOKUP($B$11,ABONE2,9,FALSE))</f>
        <v>8.9798513767514812E-2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8.6020348916507755E-2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4.7853411681335153E-2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0.67634283840469633</v>
      </c>
      <c r="D33" s="17">
        <f t="shared" ref="D33:O33" si="14">SUM(D28:D32)</f>
        <v>6.0865397265781134</v>
      </c>
      <c r="E33" s="17">
        <f t="shared" si="14"/>
        <v>0.68564407627102497</v>
      </c>
      <c r="F33" s="17">
        <f t="shared" si="14"/>
        <v>4.4262478215520975</v>
      </c>
      <c r="G33" s="17">
        <f t="shared" si="14"/>
        <v>14.094085439972346</v>
      </c>
      <c r="H33" s="17">
        <f t="shared" si="14"/>
        <v>7.8979392716716328</v>
      </c>
      <c r="I33" s="17">
        <f t="shared" si="14"/>
        <v>1.4546397416758783</v>
      </c>
      <c r="J33" s="17">
        <f t="shared" si="14"/>
        <v>50.4127180726517</v>
      </c>
      <c r="K33" s="17">
        <f t="shared" si="14"/>
        <v>3.5144922154242568</v>
      </c>
      <c r="L33" s="17">
        <f t="shared" si="14"/>
        <v>22.689114387089774</v>
      </c>
      <c r="M33" s="17">
        <f t="shared" si="14"/>
        <v>1065.0516461746399</v>
      </c>
      <c r="N33" s="17">
        <f t="shared" si="14"/>
        <v>611.11957588006157</v>
      </c>
      <c r="O33" s="17">
        <f t="shared" si="14"/>
        <v>2.3005566259772277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0.13337802097683712</v>
      </c>
      <c r="D17" s="17">
        <f t="shared" si="1"/>
        <v>0.28640342856844103</v>
      </c>
      <c r="E17" s="17">
        <f t="shared" si="2"/>
        <v>0.13345040336084546</v>
      </c>
      <c r="F17" s="17">
        <f t="shared" si="3"/>
        <v>0.28365610644788497</v>
      </c>
      <c r="G17" s="17">
        <f t="shared" si="4"/>
        <v>0.63506338937568252</v>
      </c>
      <c r="H17" s="17">
        <f t="shared" si="5"/>
        <v>0.37305001963124579</v>
      </c>
      <c r="I17" s="17">
        <f t="shared" si="6"/>
        <v>0.12139890007959735</v>
      </c>
      <c r="J17" s="17">
        <f t="shared" si="7"/>
        <v>1.6255398968276804</v>
      </c>
      <c r="K17" s="17">
        <f t="shared" si="8"/>
        <v>0.1681347096214128</v>
      </c>
      <c r="L17" s="17">
        <f t="shared" si="9"/>
        <v>1.5740187768744949</v>
      </c>
      <c r="M17" s="17">
        <f t="shared" si="10"/>
        <v>18.470472888671168</v>
      </c>
      <c r="N17" s="17">
        <f t="shared" si="11"/>
        <v>3.987797935702591</v>
      </c>
      <c r="O17" s="23">
        <f t="shared" si="12"/>
        <v>0.17776599457005016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1.3378718965215142E-2</v>
      </c>
      <c r="D21" s="17">
        <f t="shared" si="1"/>
        <v>0</v>
      </c>
      <c r="E21" s="17">
        <f t="shared" si="2"/>
        <v>1.3372390711698809E-2</v>
      </c>
      <c r="F21" s="17">
        <f t="shared" si="3"/>
        <v>1.1313160369561297E-2</v>
      </c>
      <c r="G21" s="17">
        <f t="shared" si="4"/>
        <v>0</v>
      </c>
      <c r="H21" s="17">
        <f t="shared" si="5"/>
        <v>8.4352243533239914E-3</v>
      </c>
      <c r="I21" s="17">
        <f t="shared" si="6"/>
        <v>1.4740567834772561E-2</v>
      </c>
      <c r="J21" s="17">
        <f t="shared" si="7"/>
        <v>0</v>
      </c>
      <c r="K21" s="17">
        <f t="shared" si="8"/>
        <v>1.4282557334192128E-2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1.2692874111099386E-2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0.14675673994205227</v>
      </c>
      <c r="D25" s="17">
        <f t="shared" ref="D25:O25" si="13">SUM(D15:D24)</f>
        <v>0.28640342856844103</v>
      </c>
      <c r="E25" s="17">
        <f t="shared" si="13"/>
        <v>0.14682279407254428</v>
      </c>
      <c r="F25" s="17">
        <f t="shared" si="13"/>
        <v>0.29496926681744629</v>
      </c>
      <c r="G25" s="17">
        <f t="shared" si="13"/>
        <v>0.63506338937568252</v>
      </c>
      <c r="H25" s="17">
        <f t="shared" si="13"/>
        <v>0.38148524398456979</v>
      </c>
      <c r="I25" s="17">
        <f t="shared" si="13"/>
        <v>0.1361394679143699</v>
      </c>
      <c r="J25" s="17">
        <f t="shared" si="13"/>
        <v>1.6255398968276804</v>
      </c>
      <c r="K25" s="17">
        <f t="shared" si="13"/>
        <v>0.18241726695560492</v>
      </c>
      <c r="L25" s="17">
        <f t="shared" si="13"/>
        <v>1.5740187768744949</v>
      </c>
      <c r="M25" s="17">
        <f t="shared" si="13"/>
        <v>18.470472888671168</v>
      </c>
      <c r="N25" s="17">
        <f t="shared" si="13"/>
        <v>3.987797935702591</v>
      </c>
      <c r="O25" s="17">
        <f t="shared" si="13"/>
        <v>0.19045886868114953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1.1195959454758537</v>
      </c>
      <c r="D29" s="17">
        <f>(SUMIFS(MESKENOG2,KAYNAK,A29,SEBEP,B29,SÜRE,"Uzun",BİLDİRİM,"Bildirimli",İL,$B$10,İLÇE,$B$11)/VLOOKUP($B$11,ABONE2,4,FALSE))</f>
        <v>0.10085321776131517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1.1191140710702652</v>
      </c>
      <c r="F29" s="17">
        <f>(SUMIFS(TARIMSALAG2,KAYNAK,A29,SEBEP,B29,SÜRE,"Uzun",BİLDİRİM,"Bildirimli",İL,$B$10,İLÇE,$B$11)/VLOOKUP($B$11,ABONE2,6,FALSE))</f>
        <v>3.2637280493235128</v>
      </c>
      <c r="G29" s="17">
        <f>(SUMIFS(TARIMSALOG2,KAYNAK,A29,SEBEP,B29,SÜRE,"Uzun",BİLDİRİM,"Bildirimli",İL,$B$10,İLÇE,$B$11)/VLOOKUP($B$11,ABONE2,7,FALSE))</f>
        <v>14.218957682712453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6.0506106619760605</v>
      </c>
      <c r="I29" s="17">
        <f>(SUMIFS(TICARETHANEAG2,KAYNAK,A29,SEBEP,B29,SÜRE,"Uzun",BİLDİRİM,"Bildirimli",İL,$B$10,İLÇE,$B$11)/VLOOKUP($B$11,ABONE2,9,FALSE))</f>
        <v>0.95429639242130249</v>
      </c>
      <c r="J29" s="17">
        <f>(SUMIFS(TICARETHANEOG2,KAYNAK,A29,SEBEP,B29,SÜRE,"Uzun",BİLDİRİM,"Bildirimli",İL,$B$10,İLÇE,$B$11)/VLOOKUP($B$11,ABONE2,10,FALSE))</f>
        <v>19.274775340574521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1.5235398454532061</v>
      </c>
      <c r="L29" s="17">
        <f>(SUMIFS(SANAYIAG2,KAYNAK,A29,SEBEP,B29,SÜRE,"Uzun",BİLDİRİM,"Bildirimli",İL,$B$10,İLÇE,$B$11)/VLOOKUP($B$11,ABONE2,12,FALSE))</f>
        <v>60.691818804984273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52.021558975700806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1.9772599640733048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1.1195959454758537</v>
      </c>
      <c r="D33" s="17">
        <f t="shared" ref="D33:O33" si="14">SUM(D28:D32)</f>
        <v>0.10085321776131517</v>
      </c>
      <c r="E33" s="17">
        <f t="shared" si="14"/>
        <v>1.1191140710702652</v>
      </c>
      <c r="F33" s="17">
        <f t="shared" si="14"/>
        <v>3.2637280493235128</v>
      </c>
      <c r="G33" s="17">
        <f t="shared" si="14"/>
        <v>14.218957682712453</v>
      </c>
      <c r="H33" s="17">
        <f t="shared" si="14"/>
        <v>6.0506106619760605</v>
      </c>
      <c r="I33" s="17">
        <f t="shared" si="14"/>
        <v>0.95429639242130249</v>
      </c>
      <c r="J33" s="17">
        <f t="shared" si="14"/>
        <v>19.274775340574521</v>
      </c>
      <c r="K33" s="17">
        <f t="shared" si="14"/>
        <v>1.5235398454532061</v>
      </c>
      <c r="L33" s="17">
        <f t="shared" si="14"/>
        <v>60.691818804984273</v>
      </c>
      <c r="M33" s="17">
        <f t="shared" si="14"/>
        <v>0</v>
      </c>
      <c r="N33" s="17">
        <f t="shared" si="14"/>
        <v>52.021558975700806</v>
      </c>
      <c r="O33" s="17">
        <f t="shared" si="14"/>
        <v>1.9772599640733048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0.25834292820383475</v>
      </c>
      <c r="D17" s="17">
        <f t="shared" si="1"/>
        <v>1.9958463440765264</v>
      </c>
      <c r="E17" s="17">
        <f t="shared" si="2"/>
        <v>0.25971216827795446</v>
      </c>
      <c r="F17" s="17">
        <f t="shared" si="3"/>
        <v>0.73001823060450921</v>
      </c>
      <c r="G17" s="17">
        <f t="shared" si="4"/>
        <v>3.1873889364555121</v>
      </c>
      <c r="H17" s="17">
        <f t="shared" si="5"/>
        <v>2.0362381389625281</v>
      </c>
      <c r="I17" s="17">
        <f t="shared" si="6"/>
        <v>0.29127454551267756</v>
      </c>
      <c r="J17" s="17">
        <f t="shared" si="7"/>
        <v>7.6261929706014673</v>
      </c>
      <c r="K17" s="17">
        <f t="shared" si="8"/>
        <v>0.66607875732099597</v>
      </c>
      <c r="L17" s="17">
        <f t="shared" si="9"/>
        <v>1.4753020100795913</v>
      </c>
      <c r="M17" s="17">
        <f t="shared" si="10"/>
        <v>40.197319902325198</v>
      </c>
      <c r="N17" s="17">
        <f t="shared" si="11"/>
        <v>29.441203821145862</v>
      </c>
      <c r="O17" s="23">
        <f t="shared" si="12"/>
        <v>0.51627459272509224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2.5503458657460513E-2</v>
      </c>
      <c r="D21" s="17">
        <f t="shared" si="1"/>
        <v>0</v>
      </c>
      <c r="E21" s="17">
        <f t="shared" si="2"/>
        <v>2.5483360649420101E-2</v>
      </c>
      <c r="F21" s="17">
        <f t="shared" si="3"/>
        <v>6.4897260000315676E-2</v>
      </c>
      <c r="G21" s="17">
        <f t="shared" si="4"/>
        <v>6.907527732209238E-4</v>
      </c>
      <c r="H21" s="17">
        <f t="shared" si="5"/>
        <v>3.0768173254683531E-2</v>
      </c>
      <c r="I21" s="17">
        <f t="shared" si="6"/>
        <v>2.7967380658047474E-2</v>
      </c>
      <c r="J21" s="17">
        <f t="shared" si="7"/>
        <v>0</v>
      </c>
      <c r="K21" s="17">
        <f t="shared" si="8"/>
        <v>2.6538286091974533E-2</v>
      </c>
      <c r="L21" s="17">
        <f t="shared" si="9"/>
        <v>0.13838509195947127</v>
      </c>
      <c r="M21" s="17">
        <f t="shared" si="10"/>
        <v>0</v>
      </c>
      <c r="N21" s="17">
        <f t="shared" si="11"/>
        <v>3.8440303322075355E-2</v>
      </c>
      <c r="O21" s="23">
        <f t="shared" si="12"/>
        <v>2.6114186949341849E-2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1.082166686838925E-3</v>
      </c>
      <c r="D22" s="17">
        <f t="shared" si="1"/>
        <v>0</v>
      </c>
      <c r="E22" s="17">
        <f t="shared" si="2"/>
        <v>1.0813138850654372E-3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1.0610571513452673E-3</v>
      </c>
      <c r="J22" s="17">
        <f t="shared" si="7"/>
        <v>0</v>
      </c>
      <c r="K22" s="17">
        <f t="shared" si="8"/>
        <v>1.0068385948125505E-3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9.7699981377926521E-4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0.28492855354813418</v>
      </c>
      <c r="D25" s="17">
        <f t="shared" ref="D25:O25" si="13">SUM(D15:D24)</f>
        <v>1.9958463440765264</v>
      </c>
      <c r="E25" s="17">
        <f t="shared" si="13"/>
        <v>0.28627684281243998</v>
      </c>
      <c r="F25" s="17">
        <f t="shared" si="13"/>
        <v>0.79491549060482491</v>
      </c>
      <c r="G25" s="17">
        <f t="shared" si="13"/>
        <v>3.1880796892287329</v>
      </c>
      <c r="H25" s="17">
        <f t="shared" si="13"/>
        <v>2.0670063122172118</v>
      </c>
      <c r="I25" s="17">
        <f t="shared" si="13"/>
        <v>0.3203029833220703</v>
      </c>
      <c r="J25" s="17">
        <f t="shared" si="13"/>
        <v>7.6261929706014673</v>
      </c>
      <c r="K25" s="17">
        <f t="shared" si="13"/>
        <v>0.69362388200778302</v>
      </c>
      <c r="L25" s="17">
        <f t="shared" si="13"/>
        <v>1.6136871020390626</v>
      </c>
      <c r="M25" s="17">
        <f t="shared" si="13"/>
        <v>40.197319902325198</v>
      </c>
      <c r="N25" s="17">
        <f t="shared" si="13"/>
        <v>29.479644124467939</v>
      </c>
      <c r="O25" s="17">
        <f t="shared" si="13"/>
        <v>0.54336577948821341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9.6260730537974404E-2</v>
      </c>
      <c r="D29" s="17">
        <f>(SUMIFS(MESKENOG2,KAYNAK,A29,SEBEP,B29,SÜRE,"Uzun",BİLDİRİM,"Bildirimli",İL,$B$10,İLÇE,$B$11)/VLOOKUP($B$11,ABONE2,4,FALSE))</f>
        <v>0.39080923018744201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9.6492849569112707E-2</v>
      </c>
      <c r="F29" s="17">
        <f>(SUMIFS(TARIMSALAG2,KAYNAK,A29,SEBEP,B29,SÜRE,"Uzun",BİLDİRİM,"Bildirimli",İL,$B$10,İLÇE,$B$11)/VLOOKUP($B$11,ABONE2,6,FALSE))</f>
        <v>0.17284327035763861</v>
      </c>
      <c r="G29" s="17">
        <f>(SUMIFS(TARIMSALOG2,KAYNAK,A29,SEBEP,B29,SÜRE,"Uzun",BİLDİRİM,"Bildirimli",İL,$B$10,İLÇE,$B$11)/VLOOKUP($B$11,ABONE2,7,FALSE))</f>
        <v>1.4085653845967778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0.82969362792647927</v>
      </c>
      <c r="I29" s="17">
        <f>(SUMIFS(TICARETHANEAG2,KAYNAK,A29,SEBEP,B29,SÜRE,"Uzun",BİLDİRİM,"Bildirimli",İL,$B$10,İLÇE,$B$11)/VLOOKUP($B$11,ABONE2,9,FALSE))</f>
        <v>0.13043039622522964</v>
      </c>
      <c r="J29" s="17">
        <f>(SUMIFS(TICARETHANEOG2,KAYNAK,A29,SEBEP,B29,SÜRE,"Uzun",BİLDİRİM,"Bildirimli",İL,$B$10,İLÇE,$B$11)/VLOOKUP($B$11,ABONE2,10,FALSE))</f>
        <v>3.3702732289897224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0.29598189508902589</v>
      </c>
      <c r="L29" s="17">
        <f>(SUMIFS(SANAYIAG2,KAYNAK,A29,SEBEP,B29,SÜRE,"Uzun",BİLDİRİM,"Bildirimli",İL,$B$10,İLÇE,$B$11)/VLOOKUP($B$11,ABONE2,12,FALSE))</f>
        <v>4.3516588772649998E-3</v>
      </c>
      <c r="M29" s="17">
        <f>(SUMIFS(SANAYIOG2,KAYNAK,A29,SEBEP,B29,SÜRE,"Uzun",BİLDİRİM,"Bildirimli",İL,$B$10,İLÇE,$B$11)/VLOOKUP($B$11,ABONE2,13,FALSE))</f>
        <v>16.580813442371738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11.976240724734383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0.20718972596524554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9.6260730537974404E-2</v>
      </c>
      <c r="D33" s="17">
        <f t="shared" ref="D33:O33" si="14">SUM(D28:D32)</f>
        <v>0.39080923018744201</v>
      </c>
      <c r="E33" s="17">
        <f t="shared" si="14"/>
        <v>9.6492849569112707E-2</v>
      </c>
      <c r="F33" s="17">
        <f t="shared" si="14"/>
        <v>0.17284327035763861</v>
      </c>
      <c r="G33" s="17">
        <f t="shared" si="14"/>
        <v>1.4085653845967778</v>
      </c>
      <c r="H33" s="17">
        <f t="shared" si="14"/>
        <v>0.82969362792647927</v>
      </c>
      <c r="I33" s="17">
        <f t="shared" si="14"/>
        <v>0.13043039622522964</v>
      </c>
      <c r="J33" s="17">
        <f t="shared" si="14"/>
        <v>3.3702732289897224</v>
      </c>
      <c r="K33" s="17">
        <f t="shared" si="14"/>
        <v>0.29598189508902589</v>
      </c>
      <c r="L33" s="17">
        <f t="shared" si="14"/>
        <v>4.3516588772649998E-3</v>
      </c>
      <c r="M33" s="17">
        <f t="shared" si="14"/>
        <v>16.580813442371738</v>
      </c>
      <c r="N33" s="17">
        <f t="shared" si="14"/>
        <v>11.976240724734383</v>
      </c>
      <c r="O33" s="17">
        <f t="shared" si="14"/>
        <v>0.20718972596524554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0.15027700104791827</v>
      </c>
      <c r="D17" s="17">
        <f t="shared" si="1"/>
        <v>0</v>
      </c>
      <c r="E17" s="17">
        <f t="shared" si="2"/>
        <v>0.15010341635700919</v>
      </c>
      <c r="F17" s="17">
        <f t="shared" si="3"/>
        <v>6.7172072543383407E-2</v>
      </c>
      <c r="G17" s="17">
        <f t="shared" si="4"/>
        <v>0.69152742579224902</v>
      </c>
      <c r="H17" s="17">
        <f t="shared" si="5"/>
        <v>7.9931378127488295E-2</v>
      </c>
      <c r="I17" s="17">
        <f t="shared" si="6"/>
        <v>0.23121901641019221</v>
      </c>
      <c r="J17" s="17">
        <f t="shared" si="7"/>
        <v>4.2128293391026759</v>
      </c>
      <c r="K17" s="17">
        <f t="shared" si="8"/>
        <v>0.48779056465051934</v>
      </c>
      <c r="L17" s="17">
        <f t="shared" si="9"/>
        <v>1.0216472483715278E-5</v>
      </c>
      <c r="M17" s="17">
        <f t="shared" si="10"/>
        <v>6.3521737850483744</v>
      </c>
      <c r="N17" s="17">
        <f t="shared" si="11"/>
        <v>1.7324184624477263</v>
      </c>
      <c r="O17" s="23">
        <f t="shared" si="12"/>
        <v>0.19463312583343692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1.3798914330806258E-2</v>
      </c>
      <c r="D21" s="17">
        <f t="shared" si="1"/>
        <v>0</v>
      </c>
      <c r="E21" s="17">
        <f t="shared" si="2"/>
        <v>1.3782975229930602E-2</v>
      </c>
      <c r="F21" s="17">
        <f t="shared" si="3"/>
        <v>1.4349040412578482E-2</v>
      </c>
      <c r="G21" s="17">
        <f t="shared" si="4"/>
        <v>0</v>
      </c>
      <c r="H21" s="17">
        <f t="shared" si="5"/>
        <v>1.4055803891885462E-2</v>
      </c>
      <c r="I21" s="17">
        <f t="shared" si="6"/>
        <v>1.1599894629772543E-2</v>
      </c>
      <c r="J21" s="17">
        <f t="shared" si="7"/>
        <v>0</v>
      </c>
      <c r="K21" s="17">
        <f t="shared" si="8"/>
        <v>1.085240738632658E-2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1.3375826184758573E-2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0.16407591537872454</v>
      </c>
      <c r="D25" s="17">
        <f t="shared" ref="D25:O25" si="13">SUM(D15:D24)</f>
        <v>0</v>
      </c>
      <c r="E25" s="17">
        <f t="shared" si="13"/>
        <v>0.16388639158693979</v>
      </c>
      <c r="F25" s="17">
        <f t="shared" si="13"/>
        <v>8.1521112955961886E-2</v>
      </c>
      <c r="G25" s="17">
        <f t="shared" si="13"/>
        <v>0.69152742579224902</v>
      </c>
      <c r="H25" s="17">
        <f t="shared" si="13"/>
        <v>9.3987182019373755E-2</v>
      </c>
      <c r="I25" s="17">
        <f t="shared" si="13"/>
        <v>0.24281891103996475</v>
      </c>
      <c r="J25" s="17">
        <f t="shared" si="13"/>
        <v>4.2128293391026759</v>
      </c>
      <c r="K25" s="17">
        <f t="shared" si="13"/>
        <v>0.49864297203684593</v>
      </c>
      <c r="L25" s="17">
        <f t="shared" si="13"/>
        <v>1.0216472483715278E-5</v>
      </c>
      <c r="M25" s="17">
        <f t="shared" si="13"/>
        <v>6.3521737850483744</v>
      </c>
      <c r="N25" s="17">
        <f t="shared" si="13"/>
        <v>1.7324184624477263</v>
      </c>
      <c r="O25" s="17">
        <f t="shared" si="13"/>
        <v>0.2080089520181955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0.29678760537606108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0.2964447865522517</v>
      </c>
      <c r="F29" s="17">
        <f>(SUMIFS(TARIMSALAG2,KAYNAK,A29,SEBEP,B29,SÜRE,"Uzun",BİLDİRİM,"Bildirimli",İL,$B$10,İLÇE,$B$11)/VLOOKUP($B$11,ABONE2,6,FALSE))</f>
        <v>0.1441288412910979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0.14118342900313269</v>
      </c>
      <c r="I29" s="17">
        <f>(SUMIFS(TICARETHANEAG2,KAYNAK,A29,SEBEP,B29,SÜRE,"Uzun",BİLDİRİM,"Bildirimli",İL,$B$10,İLÇE,$B$11)/VLOOKUP($B$11,ABONE2,9,FALSE))</f>
        <v>1.0097759382118385</v>
      </c>
      <c r="J29" s="17">
        <f>(SUMIFS(TICARETHANEOG2,KAYNAK,A29,SEBEP,B29,SÜRE,"Uzun",BİLDİRİM,"Bildirimli",İL,$B$10,İLÇE,$B$11)/VLOOKUP($B$11,ABONE2,10,FALSE))</f>
        <v>5.7378677133391944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1.3144501098787564</v>
      </c>
      <c r="L29" s="17">
        <f>(SUMIFS(SANAYIAG2,KAYNAK,A29,SEBEP,B29,SÜRE,"Uzun",BİLDİRİM,"Bildirimli",İL,$B$10,İLÇE,$B$11)/VLOOKUP($B$11,ABONE2,12,FALSE))</f>
        <v>7.3085414072891011</v>
      </c>
      <c r="M29" s="17">
        <f>(SUMIFS(SANAYIOG2,KAYNAK,A29,SEBEP,B29,SÜRE,"Uzun",BİLDİRİM,"Bildirimli",İL,$B$10,İLÇE,$B$11)/VLOOKUP($B$11,ABONE2,13,FALSE))</f>
        <v>61.341192091256858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22.044718866553037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0.44978086327145611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0.29678760537606108</v>
      </c>
      <c r="D33" s="17">
        <f t="shared" ref="D33:O33" si="14">SUM(D28:D32)</f>
        <v>0</v>
      </c>
      <c r="E33" s="17">
        <f t="shared" si="14"/>
        <v>0.2964447865522517</v>
      </c>
      <c r="F33" s="17">
        <f t="shared" si="14"/>
        <v>0.1441288412910979</v>
      </c>
      <c r="G33" s="17">
        <f t="shared" si="14"/>
        <v>0</v>
      </c>
      <c r="H33" s="17">
        <f t="shared" si="14"/>
        <v>0.14118342900313269</v>
      </c>
      <c r="I33" s="17">
        <f t="shared" si="14"/>
        <v>1.0097759382118385</v>
      </c>
      <c r="J33" s="17">
        <f t="shared" si="14"/>
        <v>5.7378677133391944</v>
      </c>
      <c r="K33" s="17">
        <f t="shared" si="14"/>
        <v>1.3144501098787564</v>
      </c>
      <c r="L33" s="17">
        <f t="shared" si="14"/>
        <v>7.3085414072891011</v>
      </c>
      <c r="M33" s="17">
        <f t="shared" si="14"/>
        <v>61.341192091256858</v>
      </c>
      <c r="N33" s="17">
        <f t="shared" si="14"/>
        <v>22.044718866553037</v>
      </c>
      <c r="O33" s="17">
        <f t="shared" si="14"/>
        <v>0.44978086327145611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0.15927390675926764</v>
      </c>
      <c r="D17" s="17">
        <f t="shared" si="1"/>
        <v>0.58325801019935952</v>
      </c>
      <c r="E17" s="17">
        <f t="shared" si="2"/>
        <v>0.15971160004158608</v>
      </c>
      <c r="F17" s="17">
        <f t="shared" si="3"/>
        <v>0.29074573344910787</v>
      </c>
      <c r="G17" s="17">
        <f t="shared" si="4"/>
        <v>1.9917821943152516</v>
      </c>
      <c r="H17" s="17">
        <f t="shared" si="5"/>
        <v>0.94522252778945037</v>
      </c>
      <c r="I17" s="17">
        <f t="shared" si="6"/>
        <v>0.30682402710278683</v>
      </c>
      <c r="J17" s="17">
        <f t="shared" si="7"/>
        <v>7.4111666575391864</v>
      </c>
      <c r="K17" s="17">
        <f t="shared" si="8"/>
        <v>0.57705536199810736</v>
      </c>
      <c r="L17" s="17">
        <f t="shared" si="9"/>
        <v>8.3079998375083299</v>
      </c>
      <c r="M17" s="17">
        <f t="shared" si="10"/>
        <v>140.09437062039373</v>
      </c>
      <c r="N17" s="17">
        <f t="shared" si="11"/>
        <v>111.10136904815894</v>
      </c>
      <c r="O17" s="23">
        <f t="shared" si="12"/>
        <v>0.3126197645434054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5.8032938874775924E-3</v>
      </c>
      <c r="D18" s="17">
        <f t="shared" si="1"/>
        <v>3.3208804234556043E-2</v>
      </c>
      <c r="E18" s="17">
        <f t="shared" si="2"/>
        <v>5.8315855325654581E-3</v>
      </c>
      <c r="F18" s="17">
        <f t="shared" si="3"/>
        <v>1.257996741316391E-2</v>
      </c>
      <c r="G18" s="17">
        <f t="shared" si="4"/>
        <v>0.20844268689281034</v>
      </c>
      <c r="H18" s="17">
        <f t="shared" si="5"/>
        <v>8.7938496007283193E-2</v>
      </c>
      <c r="I18" s="17">
        <f t="shared" si="6"/>
        <v>1.3054958898435659E-2</v>
      </c>
      <c r="J18" s="17">
        <f t="shared" si="7"/>
        <v>0.60501691250393907</v>
      </c>
      <c r="K18" s="17">
        <f t="shared" si="8"/>
        <v>3.5571703550464184E-2</v>
      </c>
      <c r="L18" s="17">
        <f t="shared" si="9"/>
        <v>8.8770665081633948E-2</v>
      </c>
      <c r="M18" s="17">
        <f t="shared" si="10"/>
        <v>45.03081591020004</v>
      </c>
      <c r="N18" s="17">
        <f t="shared" si="11"/>
        <v>35.143565956273989</v>
      </c>
      <c r="O18" s="23">
        <f t="shared" si="12"/>
        <v>3.8256704983013659E-2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2.0998627708978441E-2</v>
      </c>
      <c r="D21" s="17">
        <f t="shared" si="1"/>
        <v>0</v>
      </c>
      <c r="E21" s="17">
        <f t="shared" si="2"/>
        <v>2.0976950107833604E-2</v>
      </c>
      <c r="F21" s="17">
        <f t="shared" si="3"/>
        <v>6.9224289277405787E-2</v>
      </c>
      <c r="G21" s="17">
        <f t="shared" si="4"/>
        <v>0</v>
      </c>
      <c r="H21" s="17">
        <f t="shared" si="5"/>
        <v>4.2590121239822351E-2</v>
      </c>
      <c r="I21" s="17">
        <f t="shared" si="6"/>
        <v>2.7510956112503884E-2</v>
      </c>
      <c r="J21" s="17">
        <f t="shared" si="7"/>
        <v>0</v>
      </c>
      <c r="K21" s="17">
        <f t="shared" si="8"/>
        <v>2.6464508498522204E-2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2.1929759987648959E-2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2.6141628592667775E-5</v>
      </c>
      <c r="D22" s="17">
        <f t="shared" si="1"/>
        <v>0</v>
      </c>
      <c r="E22" s="17">
        <f t="shared" si="2"/>
        <v>2.6114641695916135E-5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2.2158843319828981E-5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0.18610196998431636</v>
      </c>
      <c r="D25" s="17">
        <f t="shared" ref="D25:O25" si="13">SUM(D15:D24)</f>
        <v>0.6164668144339156</v>
      </c>
      <c r="E25" s="17">
        <f t="shared" si="13"/>
        <v>0.18654625032368105</v>
      </c>
      <c r="F25" s="17">
        <f t="shared" si="13"/>
        <v>0.3725499901396776</v>
      </c>
      <c r="G25" s="17">
        <f t="shared" si="13"/>
        <v>2.200224881208062</v>
      </c>
      <c r="H25" s="17">
        <f t="shared" si="13"/>
        <v>1.0757511450365558</v>
      </c>
      <c r="I25" s="17">
        <f t="shared" si="13"/>
        <v>0.34738994211372637</v>
      </c>
      <c r="J25" s="17">
        <f t="shared" si="13"/>
        <v>8.0161835700431254</v>
      </c>
      <c r="K25" s="17">
        <f t="shared" si="13"/>
        <v>0.63909157404709371</v>
      </c>
      <c r="L25" s="17">
        <f t="shared" si="13"/>
        <v>8.3967705025899644</v>
      </c>
      <c r="M25" s="17">
        <f t="shared" si="13"/>
        <v>185.12518653059377</v>
      </c>
      <c r="N25" s="17">
        <f t="shared" si="13"/>
        <v>146.24493500443293</v>
      </c>
      <c r="O25" s="17">
        <f t="shared" si="13"/>
        <v>0.37282838835738785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0.12763936489662464</v>
      </c>
      <c r="D29" s="17">
        <f>(SUMIFS(MESKENOG2,KAYNAK,A29,SEBEP,B29,SÜRE,"Uzun",BİLDİRİM,"Bildirimli",İL,$B$10,İLÇE,$B$11)/VLOOKUP($B$11,ABONE2,4,FALSE))</f>
        <v>0.11342729419746801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0.12762469329025453</v>
      </c>
      <c r="F29" s="17">
        <f>(SUMIFS(TARIMSALAG2,KAYNAK,A29,SEBEP,B29,SÜRE,"Uzun",BİLDİRİM,"Bildirimli",İL,$B$10,İLÇE,$B$11)/VLOOKUP($B$11,ABONE2,6,FALSE))</f>
        <v>0.18385683583330623</v>
      </c>
      <c r="G29" s="17">
        <f>(SUMIFS(TARIMSALOG2,KAYNAK,A29,SEBEP,B29,SÜRE,"Uzun",BİLDİRİM,"Bildirimli",İL,$B$10,İLÇE,$B$11)/VLOOKUP($B$11,ABONE2,7,FALSE))</f>
        <v>1.8257085098764332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0.81556217850592772</v>
      </c>
      <c r="I29" s="17">
        <f>(SUMIFS(TICARETHANEAG2,KAYNAK,A29,SEBEP,B29,SÜRE,"Uzun",BİLDİRİM,"Bildirimli",İL,$B$10,İLÇE,$B$11)/VLOOKUP($B$11,ABONE2,9,FALSE))</f>
        <v>0.20139021051742462</v>
      </c>
      <c r="J29" s="17">
        <f>(SUMIFS(TICARETHANEOG2,KAYNAK,A29,SEBEP,B29,SÜRE,"Uzun",BİLDİRİM,"Bildirimli",İL,$B$10,İLÇE,$B$11)/VLOOKUP($B$11,ABONE2,10,FALSE))</f>
        <v>4.7272795979435198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0.37354366571720449</v>
      </c>
      <c r="L29" s="17">
        <f>(SUMIFS(SANAYIAG2,KAYNAK,A29,SEBEP,B29,SÜRE,"Uzun",BİLDİRİM,"Bildirimli",İL,$B$10,İLÇE,$B$11)/VLOOKUP($B$11,ABONE2,12,FALSE))</f>
        <v>0.35322994135668517</v>
      </c>
      <c r="M29" s="17">
        <f>(SUMIFS(SANAYIOG2,KAYNAK,A29,SEBEP,B29,SÜRE,"Uzun",BİLDİRİM,"Bildirimli",İL,$B$10,İLÇE,$B$11)/VLOOKUP($B$11,ABONE2,13,FALSE))</f>
        <v>53.915469206018955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42.13177656779326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0.20143494536751444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5.2616700761099365E-3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5.2562382742395285E-3</v>
      </c>
      <c r="F31" s="17">
        <f>(SUMIFS(TARIMSALAG2,KAYNAK,A31,SEBEP,B31,SÜRE,"Uzun",BİLDİRİM,"Bildirimli",İL,$B$10,İLÇE,$B$11)/VLOOKUP($B$11,ABONE2,6,FALSE))</f>
        <v>1.4184726706922221E-3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8.7271279562092384E-4</v>
      </c>
      <c r="I31" s="17">
        <f>(SUMIFS(TICARETHANEAG2,KAYNAK,A31,SEBEP,B31,SÜRE,"Uzun",BİLDİRİM,"Bildirimli",İL,$B$10,İLÇE,$B$11)/VLOOKUP($B$11,ABONE2,9,FALSE))</f>
        <v>6.827349763722004E-3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6.5676545411769002E-3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5.3995109984295662E-3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0.13290103497273459</v>
      </c>
      <c r="D33" s="17">
        <f t="shared" ref="D33:O33" si="14">SUM(D28:D32)</f>
        <v>0.11342729419746801</v>
      </c>
      <c r="E33" s="17">
        <f t="shared" si="14"/>
        <v>0.13288093156449404</v>
      </c>
      <c r="F33" s="17">
        <f t="shared" si="14"/>
        <v>0.18527530850399845</v>
      </c>
      <c r="G33" s="17">
        <f t="shared" si="14"/>
        <v>1.8257085098764332</v>
      </c>
      <c r="H33" s="17">
        <f t="shared" si="14"/>
        <v>0.81643489130154867</v>
      </c>
      <c r="I33" s="17">
        <f t="shared" si="14"/>
        <v>0.20821756028114663</v>
      </c>
      <c r="J33" s="17">
        <f t="shared" si="14"/>
        <v>4.7272795979435198</v>
      </c>
      <c r="K33" s="17">
        <f t="shared" si="14"/>
        <v>0.3801113202583814</v>
      </c>
      <c r="L33" s="17">
        <f t="shared" si="14"/>
        <v>0.35322994135668517</v>
      </c>
      <c r="M33" s="17">
        <f t="shared" si="14"/>
        <v>53.915469206018955</v>
      </c>
      <c r="N33" s="17">
        <f t="shared" si="14"/>
        <v>42.13177656779326</v>
      </c>
      <c r="O33" s="17">
        <f t="shared" si="14"/>
        <v>0.206834456365944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0.13414279008526259</v>
      </c>
      <c r="D17" s="17">
        <f t="shared" si="1"/>
        <v>1.7044214007905127</v>
      </c>
      <c r="E17" s="17">
        <f t="shared" si="2"/>
        <v>0.13516496335476832</v>
      </c>
      <c r="F17" s="17">
        <f t="shared" si="3"/>
        <v>0.9627424992798862</v>
      </c>
      <c r="G17" s="17">
        <f t="shared" si="4"/>
        <v>2.4748294579773806</v>
      </c>
      <c r="H17" s="17">
        <f t="shared" si="5"/>
        <v>1.522689760908059</v>
      </c>
      <c r="I17" s="17">
        <f t="shared" si="6"/>
        <v>0.39920512694917643</v>
      </c>
      <c r="J17" s="17">
        <f t="shared" si="7"/>
        <v>10.445507595007467</v>
      </c>
      <c r="K17" s="17">
        <f t="shared" si="8"/>
        <v>0.75907854825701937</v>
      </c>
      <c r="L17" s="17">
        <f t="shared" si="9"/>
        <v>25.719556585733194</v>
      </c>
      <c r="M17" s="17">
        <f t="shared" si="10"/>
        <v>221.41650720494488</v>
      </c>
      <c r="N17" s="17">
        <f t="shared" si="11"/>
        <v>136.79079882906956</v>
      </c>
      <c r="O17" s="23">
        <f t="shared" si="12"/>
        <v>0.55402920845827464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3.0418246125037979E-2</v>
      </c>
      <c r="D21" s="17">
        <f t="shared" si="1"/>
        <v>0</v>
      </c>
      <c r="E21" s="17">
        <f t="shared" si="2"/>
        <v>3.0398445359821995E-2</v>
      </c>
      <c r="F21" s="17">
        <f t="shared" si="3"/>
        <v>5.7681469049039737E-2</v>
      </c>
      <c r="G21" s="17">
        <f t="shared" si="4"/>
        <v>0</v>
      </c>
      <c r="H21" s="17">
        <f t="shared" si="5"/>
        <v>3.63212023957767E-2</v>
      </c>
      <c r="I21" s="17">
        <f t="shared" si="6"/>
        <v>5.2505655208539052E-2</v>
      </c>
      <c r="J21" s="17">
        <f t="shared" si="7"/>
        <v>0</v>
      </c>
      <c r="K21" s="17">
        <f t="shared" si="8"/>
        <v>5.0624824939095758E-2</v>
      </c>
      <c r="L21" s="17">
        <f t="shared" si="9"/>
        <v>5.7294015310430932</v>
      </c>
      <c r="M21" s="17">
        <f t="shared" si="10"/>
        <v>0</v>
      </c>
      <c r="N21" s="17">
        <f t="shared" si="11"/>
        <v>2.4775790404510674</v>
      </c>
      <c r="O21" s="23">
        <f t="shared" si="12"/>
        <v>3.8421471237420533E-2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5.3784886458759678E-4</v>
      </c>
      <c r="D22" s="17">
        <f t="shared" si="1"/>
        <v>0</v>
      </c>
      <c r="E22" s="17">
        <f t="shared" si="2"/>
        <v>5.3749875172949156E-4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6.9352291726865374E-4</v>
      </c>
      <c r="J22" s="17">
        <f t="shared" si="7"/>
        <v>0</v>
      </c>
      <c r="K22" s="17">
        <f t="shared" si="8"/>
        <v>6.686799000703964E-4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5.317153214610032E-4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0.16509888507488818</v>
      </c>
      <c r="D25" s="17">
        <f t="shared" ref="D25:O25" si="13">SUM(D15:D24)</f>
        <v>1.7044214007905127</v>
      </c>
      <c r="E25" s="17">
        <f t="shared" si="13"/>
        <v>0.16610090746631981</v>
      </c>
      <c r="F25" s="17">
        <f t="shared" si="13"/>
        <v>1.020423968328926</v>
      </c>
      <c r="G25" s="17">
        <f t="shared" si="13"/>
        <v>2.4748294579773806</v>
      </c>
      <c r="H25" s="17">
        <f t="shared" si="13"/>
        <v>1.5590109633038356</v>
      </c>
      <c r="I25" s="17">
        <f t="shared" si="13"/>
        <v>0.45240430507498414</v>
      </c>
      <c r="J25" s="17">
        <f t="shared" si="13"/>
        <v>10.445507595007467</v>
      </c>
      <c r="K25" s="17">
        <f t="shared" si="13"/>
        <v>0.81037205309618554</v>
      </c>
      <c r="L25" s="17">
        <f t="shared" si="13"/>
        <v>31.448958116776289</v>
      </c>
      <c r="M25" s="17">
        <f t="shared" si="13"/>
        <v>221.41650720494488</v>
      </c>
      <c r="N25" s="17">
        <f t="shared" si="13"/>
        <v>139.26837786952063</v>
      </c>
      <c r="O25" s="17">
        <f t="shared" si="13"/>
        <v>0.59298239501715622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5.0530504415188056E-4</v>
      </c>
      <c r="D28" s="17">
        <f>(SUMIFS(MESKENOG2,KAYNAK,A28,SEBEP,B28,SÜRE,"Uzun",BİLDİRİM,"Bildirimli",İL,$B$10,İLÇE,$B$11)/VLOOKUP($B$11,ABONE2,4,FALSE))</f>
        <v>0.12265400115549956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5.8481776961269883E-4</v>
      </c>
      <c r="F28" s="17">
        <f>(SUMIFS(TARIMSALAG2,KAYNAK,A28,SEBEP,B28,SÜRE,"Uzun",BİLDİRİM,"Bildirimli",İL,$B$10,İLÇE,$B$11)/VLOOKUP($B$11,ABONE2,6,FALSE))</f>
        <v>0.33495100286693397</v>
      </c>
      <c r="G28" s="17">
        <f>(SUMIFS(TARIMSALOG2,KAYNAK,A28,SEBEP,B28,SÜRE,"Uzun",BİLDİRİM,"Bildirimli",İL,$B$10,İLÇE,$B$11)/VLOOKUP($B$11,ABONE2,7,FALSE))</f>
        <v>0.33603435183228403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0.33535218236461178</v>
      </c>
      <c r="I28" s="17">
        <f>(SUMIFS(TICARETHANEAG2,KAYNAK,A28,SEBEP,B28,SÜRE,"Uzun",BİLDİRİM,"Bildirimli",İL,$B$10,İLÇE,$B$11)/VLOOKUP($B$11,ABONE2,9,FALSE))</f>
        <v>2.9746669476971847E-2</v>
      </c>
      <c r="J28" s="17">
        <f>(SUMIFS(TICARETHANEOG2,KAYNAK,A28,SEBEP,B28,SÜRE,"Uzun",BİLDİRİM,"Bildirimli",İL,$B$10,İLÇE,$B$11)/VLOOKUP($B$11,ABONE2,10,FALSE))</f>
        <v>0.26100500507441848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3.8030685282987656E-2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31.083838654424628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17.642178695754517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5.5244893328833124E-2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4.4816263346306291E-2</v>
      </c>
      <c r="D29" s="17">
        <f>(SUMIFS(MESKENOG2,KAYNAK,A29,SEBEP,B29,SÜRE,"Uzun",BİLDİRİM,"Bildirimli",İL,$B$10,İLÇE,$B$11)/VLOOKUP($B$11,ABONE2,4,FALSE))</f>
        <v>2.8585386145065358E-3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4.4788950954493943E-2</v>
      </c>
      <c r="F29" s="17">
        <f>(SUMIFS(TARIMSALAG2,KAYNAK,A29,SEBEP,B29,SÜRE,"Uzun",BİLDİRİM,"Bildirimli",İL,$B$10,İLÇE,$B$11)/VLOOKUP($B$11,ABONE2,6,FALSE))</f>
        <v>6.508111617602734E-2</v>
      </c>
      <c r="G29" s="17">
        <f>(SUMIFS(TARIMSALOG2,KAYNAK,A29,SEBEP,B29,SÜRE,"Uzun",BİLDİRİM,"Bildirimli",İL,$B$10,İLÇE,$B$11)/VLOOKUP($B$11,ABONE2,7,FALSE))</f>
        <v>5.9032779703495894E-2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6.2841331337120235E-2</v>
      </c>
      <c r="I29" s="17">
        <f>(SUMIFS(TICARETHANEAG2,KAYNAK,A29,SEBEP,B29,SÜRE,"Uzun",BİLDİRİM,"Bildirimli",İL,$B$10,İLÇE,$B$11)/VLOOKUP($B$11,ABONE2,9,FALSE))</f>
        <v>0.13221146981169307</v>
      </c>
      <c r="J29" s="17">
        <f>(SUMIFS(TICARETHANEOG2,KAYNAK,A29,SEBEP,B29,SÜRE,"Uzun",BİLDİRİM,"Bildirimli",İL,$B$10,İLÇE,$B$11)/VLOOKUP($B$11,ABONE2,10,FALSE))</f>
        <v>1.3061830953954947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0.17426487072814273</v>
      </c>
      <c r="L29" s="17">
        <f>(SUMIFS(SANAYIAG2,KAYNAK,A29,SEBEP,B29,SÜRE,"Uzun",BİLDİRİM,"Bildirimli",İL,$B$10,İLÇE,$B$11)/VLOOKUP($B$11,ABONE2,12,FALSE))</f>
        <v>0.61098972274607333</v>
      </c>
      <c r="M29" s="17">
        <f>(SUMIFS(SANAYIOG2,KAYNAK,A29,SEBEP,B29,SÜRE,"Uzun",BİLDİRİM,"Bildirimli",İL,$B$10,İLÇE,$B$11)/VLOOKUP($B$11,ABONE2,13,FALSE))</f>
        <v>0.19446387905618326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0.37458316281397352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6.6405755673663303E-2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4.1125202085254258E-3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4.1098431624274926E-3</v>
      </c>
      <c r="F31" s="17">
        <f>(SUMIFS(TARIMSALAG2,KAYNAK,A31,SEBEP,B31,SÜRE,"Uzun",BİLDİRİM,"Bildirimli",İL,$B$10,İLÇE,$B$11)/VLOOKUP($B$11,ABONE2,6,FALSE))</f>
        <v>2.4179498884573519E-3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1.522548727162961E-3</v>
      </c>
      <c r="I31" s="17">
        <f>(SUMIFS(TICARETHANEAG2,KAYNAK,A31,SEBEP,B31,SÜRE,"Uzun",BİLDİRİM,"Bildirimli",İL,$B$10,İLÇE,$B$11)/VLOOKUP($B$11,ABONE2,9,FALSE))</f>
        <v>2.1148272185034333E-3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2.039070977934571E-3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3.6585789651009818E-3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4.94340885989836E-2</v>
      </c>
      <c r="D33" s="17">
        <f t="shared" ref="D33:O33" si="14">SUM(D28:D32)</f>
        <v>0.12551253977000609</v>
      </c>
      <c r="E33" s="17">
        <f t="shared" si="14"/>
        <v>4.9483611886534135E-2</v>
      </c>
      <c r="F33" s="17">
        <f t="shared" si="14"/>
        <v>0.40245006893141866</v>
      </c>
      <c r="G33" s="17">
        <f t="shared" si="14"/>
        <v>0.39506713153577994</v>
      </c>
      <c r="H33" s="17">
        <f t="shared" si="14"/>
        <v>0.39971606242889496</v>
      </c>
      <c r="I33" s="17">
        <f t="shared" si="14"/>
        <v>0.16407296650716835</v>
      </c>
      <c r="J33" s="17">
        <f t="shared" si="14"/>
        <v>1.5671881004699131</v>
      </c>
      <c r="K33" s="17">
        <f t="shared" si="14"/>
        <v>0.21433462698906494</v>
      </c>
      <c r="L33" s="17">
        <f t="shared" si="14"/>
        <v>0.61098972274607333</v>
      </c>
      <c r="M33" s="17">
        <f t="shared" si="14"/>
        <v>31.278302533480812</v>
      </c>
      <c r="N33" s="17">
        <f t="shared" si="14"/>
        <v>18.01676185856849</v>
      </c>
      <c r="O33" s="17">
        <f t="shared" si="14"/>
        <v>0.12530922796759741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9.9706537177894732E-3</v>
      </c>
      <c r="D17" s="17">
        <f t="shared" si="1"/>
        <v>0.30008343347915722</v>
      </c>
      <c r="E17" s="17">
        <f t="shared" si="2"/>
        <v>1.031643772227263E-2</v>
      </c>
      <c r="F17" s="17">
        <f t="shared" si="3"/>
        <v>0.14036674443390451</v>
      </c>
      <c r="G17" s="17">
        <f t="shared" si="4"/>
        <v>0.34878549693873956</v>
      </c>
      <c r="H17" s="17">
        <f t="shared" si="5"/>
        <v>0.23332073181734583</v>
      </c>
      <c r="I17" s="17">
        <f t="shared" si="6"/>
        <v>1.5555464708314164E-2</v>
      </c>
      <c r="J17" s="17">
        <f t="shared" si="7"/>
        <v>3.0496246882036595</v>
      </c>
      <c r="K17" s="17">
        <f t="shared" si="8"/>
        <v>0.16278143503300077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5.7752917284925501E-2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5.10487350730888E-3</v>
      </c>
      <c r="D21" s="17">
        <f t="shared" si="1"/>
        <v>0</v>
      </c>
      <c r="E21" s="17">
        <f t="shared" si="2"/>
        <v>5.0987890335218609E-3</v>
      </c>
      <c r="F21" s="17">
        <f t="shared" si="3"/>
        <v>6.3252352392020442E-2</v>
      </c>
      <c r="G21" s="17">
        <f t="shared" si="4"/>
        <v>0</v>
      </c>
      <c r="H21" s="17">
        <f t="shared" si="5"/>
        <v>3.5042038801910771E-2</v>
      </c>
      <c r="I21" s="17">
        <f t="shared" si="6"/>
        <v>3.7545010246175562E-3</v>
      </c>
      <c r="J21" s="17">
        <f t="shared" si="7"/>
        <v>0</v>
      </c>
      <c r="K21" s="17">
        <f t="shared" si="8"/>
        <v>3.5723166327276596E-3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7.6320650813566223E-3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8.8425349434870324E-3</v>
      </c>
      <c r="J22" s="17">
        <f t="shared" si="7"/>
        <v>0</v>
      </c>
      <c r="K22" s="17">
        <f t="shared" si="8"/>
        <v>8.4134574599861612E-3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1.4660478959651619E-3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1.5075527225098353E-2</v>
      </c>
      <c r="D25" s="17">
        <f t="shared" ref="D25:O25" si="13">SUM(D15:D24)</f>
        <v>0.30008343347915722</v>
      </c>
      <c r="E25" s="17">
        <f t="shared" si="13"/>
        <v>1.541522675579449E-2</v>
      </c>
      <c r="F25" s="17">
        <f t="shared" si="13"/>
        <v>0.20361909682592494</v>
      </c>
      <c r="G25" s="17">
        <f t="shared" si="13"/>
        <v>0.34878549693873956</v>
      </c>
      <c r="H25" s="17">
        <f t="shared" si="13"/>
        <v>0.26836277061925662</v>
      </c>
      <c r="I25" s="17">
        <f t="shared" si="13"/>
        <v>2.8152500676418751E-2</v>
      </c>
      <c r="J25" s="17">
        <f t="shared" si="13"/>
        <v>3.0496246882036595</v>
      </c>
      <c r="K25" s="17">
        <f t="shared" si="13"/>
        <v>0.17476720912571461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6.6851030262247285E-2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9.1501615819599876E-3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9.1392555490851842E-3</v>
      </c>
      <c r="F29" s="17">
        <f>(SUMIFS(TARIMSALAG2,KAYNAK,A29,SEBEP,B29,SÜRE,"Uzun",BİLDİRİM,"Bildirimli",İL,$B$10,İLÇE,$B$11)/VLOOKUP($B$11,ABONE2,6,FALSE))</f>
        <v>5.1937384242802904E-3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2.8773504305835873E-3</v>
      </c>
      <c r="I29" s="17">
        <f>(SUMIFS(TICARETHANEAG2,KAYNAK,A29,SEBEP,B29,SÜRE,"Uzun",BİLDİRİM,"Bildirimli",İL,$B$10,İLÇE,$B$11)/VLOOKUP($B$11,ABONE2,9,FALSE))</f>
        <v>3.4730998827606774E-3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3.3045702736422254E-3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7.5291548462589168E-3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9.1501615819599876E-3</v>
      </c>
      <c r="D33" s="17">
        <f t="shared" ref="D33:O33" si="14">SUM(D28:D32)</f>
        <v>0</v>
      </c>
      <c r="E33" s="17">
        <f t="shared" si="14"/>
        <v>9.1392555490851842E-3</v>
      </c>
      <c r="F33" s="17">
        <f t="shared" si="14"/>
        <v>5.1937384242802904E-3</v>
      </c>
      <c r="G33" s="17">
        <f t="shared" si="14"/>
        <v>0</v>
      </c>
      <c r="H33" s="17">
        <f t="shared" si="14"/>
        <v>2.8773504305835873E-3</v>
      </c>
      <c r="I33" s="17">
        <f t="shared" si="14"/>
        <v>3.4730998827606774E-3</v>
      </c>
      <c r="J33" s="17">
        <f t="shared" si="14"/>
        <v>0</v>
      </c>
      <c r="K33" s="17">
        <f t="shared" si="14"/>
        <v>3.3045702736422254E-3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7.5291548462589168E-3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9.8479723864667412E-2</v>
      </c>
      <c r="D17" s="17">
        <f t="shared" si="1"/>
        <v>6.3271384575903478E-2</v>
      </c>
      <c r="E17" s="17">
        <f t="shared" si="2"/>
        <v>9.8446508450244039E-2</v>
      </c>
      <c r="F17" s="17">
        <f t="shared" si="3"/>
        <v>0.11187665481526203</v>
      </c>
      <c r="G17" s="17">
        <f t="shared" si="4"/>
        <v>0.13770381577591728</v>
      </c>
      <c r="H17" s="17">
        <f t="shared" si="5"/>
        <v>0.11960825687337315</v>
      </c>
      <c r="I17" s="17">
        <f t="shared" si="6"/>
        <v>0.19034497574779474</v>
      </c>
      <c r="J17" s="17">
        <f t="shared" si="7"/>
        <v>0.94763603828764331</v>
      </c>
      <c r="K17" s="17">
        <f t="shared" si="8"/>
        <v>0.22538672157226072</v>
      </c>
      <c r="L17" s="17">
        <f t="shared" si="9"/>
        <v>0</v>
      </c>
      <c r="M17" s="17">
        <f t="shared" si="10"/>
        <v>13.174828596215111</v>
      </c>
      <c r="N17" s="17">
        <f t="shared" si="11"/>
        <v>7.0265752513147257</v>
      </c>
      <c r="O17" s="23">
        <f t="shared" si="12"/>
        <v>0.13345641981045736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1.2290997084330095E-3</v>
      </c>
      <c r="D21" s="17">
        <f t="shared" si="1"/>
        <v>0</v>
      </c>
      <c r="E21" s="17">
        <f t="shared" si="2"/>
        <v>1.2279401804061859E-3</v>
      </c>
      <c r="F21" s="17">
        <f t="shared" si="3"/>
        <v>1.5686307615832156E-2</v>
      </c>
      <c r="G21" s="17">
        <f t="shared" si="4"/>
        <v>0</v>
      </c>
      <c r="H21" s="17">
        <f t="shared" si="5"/>
        <v>1.0990464800143322E-2</v>
      </c>
      <c r="I21" s="17">
        <f t="shared" si="6"/>
        <v>0</v>
      </c>
      <c r="J21" s="17">
        <f t="shared" si="7"/>
        <v>0</v>
      </c>
      <c r="K21" s="17">
        <f t="shared" si="8"/>
        <v>0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2.765373923013E-3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9.9708823573100416E-2</v>
      </c>
      <c r="D25" s="17">
        <f t="shared" ref="D25:O25" si="13">SUM(D15:D24)</f>
        <v>6.3271384575903478E-2</v>
      </c>
      <c r="E25" s="17">
        <f t="shared" si="13"/>
        <v>9.9674448630650225E-2</v>
      </c>
      <c r="F25" s="17">
        <f t="shared" si="13"/>
        <v>0.12756296243109419</v>
      </c>
      <c r="G25" s="17">
        <f t="shared" si="13"/>
        <v>0.13770381577591728</v>
      </c>
      <c r="H25" s="17">
        <f t="shared" si="13"/>
        <v>0.13059872167351647</v>
      </c>
      <c r="I25" s="17">
        <f t="shared" si="13"/>
        <v>0.19034497574779474</v>
      </c>
      <c r="J25" s="17">
        <f t="shared" si="13"/>
        <v>0.94763603828764331</v>
      </c>
      <c r="K25" s="17">
        <f t="shared" si="13"/>
        <v>0.22538672157226072</v>
      </c>
      <c r="L25" s="17">
        <f t="shared" si="13"/>
        <v>0</v>
      </c>
      <c r="M25" s="17">
        <f t="shared" si="13"/>
        <v>13.174828596215111</v>
      </c>
      <c r="N25" s="17">
        <f t="shared" si="13"/>
        <v>7.0265752513147257</v>
      </c>
      <c r="O25" s="17">
        <f t="shared" si="13"/>
        <v>0.13622179373347035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2.2802735929163903E-2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2.2781223914136391E-2</v>
      </c>
      <c r="F29" s="17">
        <f>(SUMIFS(TARIMSALAG2,KAYNAK,A29,SEBEP,B29,SÜRE,"Uzun",BİLDİRİM,"Bildirimli",İL,$B$10,İLÇE,$B$11)/VLOOKUP($B$11,ABONE2,6,FALSE))</f>
        <v>0.13948662391801567</v>
      </c>
      <c r="G29" s="17">
        <f>(SUMIFS(TARIMSALOG2,KAYNAK,A29,SEBEP,B29,SÜRE,"Uzun",BİLDİRİM,"Bildirimli",İL,$B$10,İLÇE,$B$11)/VLOOKUP($B$11,ABONE2,7,FALSE))</f>
        <v>0.22737043516651917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0.16579546432671152</v>
      </c>
      <c r="I29" s="17">
        <f>(SUMIFS(TICARETHANEAG2,KAYNAK,A29,SEBEP,B29,SÜRE,"Uzun",BİLDİRİM,"Bildirimli",İL,$B$10,İLÇE,$B$11)/VLOOKUP($B$11,ABONE2,9,FALSE))</f>
        <v>2.9542851516568533E-2</v>
      </c>
      <c r="J29" s="17">
        <f>(SUMIFS(TICARETHANEOG2,KAYNAK,A29,SEBEP,B29,SÜRE,"Uzun",BİLDİRİM,"Bildirimli",İL,$B$10,İLÇE,$B$11)/VLOOKUP($B$11,ABONE2,10,FALSE))</f>
        <v>1.7601347928960511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0.10962165600199447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6.2202600858413615E-2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1.8128442965827152E-2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1.8111340661142412E-2</v>
      </c>
      <c r="F31" s="17">
        <f>(SUMIFS(TARIMSALAG2,KAYNAK,A31,SEBEP,B31,SÜRE,"Uzun",BİLDİRİM,"Bildirimli",İL,$B$10,İLÇE,$B$11)/VLOOKUP($B$11,ABONE2,6,FALSE))</f>
        <v>2.4190105395504299E-5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1.6948571223524561E-5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1.1942084090138529E-2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4.0931178894991052E-2</v>
      </c>
      <c r="D33" s="17">
        <f t="shared" ref="D33:O33" si="14">SUM(D28:D32)</f>
        <v>0</v>
      </c>
      <c r="E33" s="17">
        <f t="shared" si="14"/>
        <v>4.0892564575278803E-2</v>
      </c>
      <c r="F33" s="17">
        <f t="shared" si="14"/>
        <v>0.13951081402341117</v>
      </c>
      <c r="G33" s="17">
        <f t="shared" si="14"/>
        <v>0.22737043516651917</v>
      </c>
      <c r="H33" s="17">
        <f t="shared" si="14"/>
        <v>0.16581241289793505</v>
      </c>
      <c r="I33" s="17">
        <f t="shared" si="14"/>
        <v>2.9542851516568533E-2</v>
      </c>
      <c r="J33" s="17">
        <f t="shared" si="14"/>
        <v>1.7601347928960511</v>
      </c>
      <c r="K33" s="17">
        <f t="shared" si="14"/>
        <v>0.10962165600199447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7.4144684948552142E-2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3.4212757084563096E-2</v>
      </c>
      <c r="D17" s="17">
        <f t="shared" si="1"/>
        <v>0.42871016050801253</v>
      </c>
      <c r="E17" s="17">
        <f t="shared" si="2"/>
        <v>3.4369948240130947E-2</v>
      </c>
      <c r="F17" s="17">
        <f t="shared" si="3"/>
        <v>4.2815694283582555E-2</v>
      </c>
      <c r="G17" s="17">
        <f t="shared" si="4"/>
        <v>1.8781021668784577</v>
      </c>
      <c r="H17" s="17">
        <f t="shared" si="5"/>
        <v>0.22833651139120559</v>
      </c>
      <c r="I17" s="17">
        <f t="shared" si="6"/>
        <v>8.9969204199238068E-2</v>
      </c>
      <c r="J17" s="17">
        <f t="shared" si="7"/>
        <v>2.3592300350683741</v>
      </c>
      <c r="K17" s="17">
        <f t="shared" si="8"/>
        <v>0.22544746275858946</v>
      </c>
      <c r="L17" s="17">
        <f t="shared" si="9"/>
        <v>1.3038099021581027</v>
      </c>
      <c r="M17" s="17">
        <f t="shared" si="10"/>
        <v>3.9019783658666672E-2</v>
      </c>
      <c r="N17" s="17">
        <f t="shared" si="11"/>
        <v>0.81735216427370416</v>
      </c>
      <c r="O17" s="23">
        <f t="shared" si="12"/>
        <v>9.0307803006263843E-2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9.0090581677400514E-3</v>
      </c>
      <c r="D21" s="17">
        <f t="shared" si="1"/>
        <v>0</v>
      </c>
      <c r="E21" s="17">
        <f t="shared" si="2"/>
        <v>9.0054684248122765E-3</v>
      </c>
      <c r="F21" s="17">
        <f t="shared" si="3"/>
        <v>2.3903202357868454E-3</v>
      </c>
      <c r="G21" s="17">
        <f t="shared" si="4"/>
        <v>0</v>
      </c>
      <c r="H21" s="17">
        <f t="shared" si="5"/>
        <v>2.1486935633769134E-3</v>
      </c>
      <c r="I21" s="17">
        <f t="shared" si="6"/>
        <v>4.7545467256796974E-2</v>
      </c>
      <c r="J21" s="17">
        <f t="shared" si="7"/>
        <v>0</v>
      </c>
      <c r="K21" s="17">
        <f t="shared" si="8"/>
        <v>4.4706931898182228E-2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1.324834026124164E-2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4.3221815252303147E-2</v>
      </c>
      <c r="D25" s="17">
        <f t="shared" ref="D25:O25" si="13">SUM(D15:D24)</f>
        <v>0.42871016050801253</v>
      </c>
      <c r="E25" s="17">
        <f t="shared" si="13"/>
        <v>4.3375416664943225E-2</v>
      </c>
      <c r="F25" s="17">
        <f t="shared" si="13"/>
        <v>4.5206014519369397E-2</v>
      </c>
      <c r="G25" s="17">
        <f t="shared" si="13"/>
        <v>1.8781021668784577</v>
      </c>
      <c r="H25" s="17">
        <f t="shared" si="13"/>
        <v>0.2304852049545825</v>
      </c>
      <c r="I25" s="17">
        <f t="shared" si="13"/>
        <v>0.13751467145603505</v>
      </c>
      <c r="J25" s="17">
        <f t="shared" si="13"/>
        <v>2.3592300350683741</v>
      </c>
      <c r="K25" s="17">
        <f t="shared" si="13"/>
        <v>0.27015439465677171</v>
      </c>
      <c r="L25" s="17">
        <f t="shared" si="13"/>
        <v>1.3038099021581027</v>
      </c>
      <c r="M25" s="17">
        <f t="shared" si="13"/>
        <v>3.9019783658666672E-2</v>
      </c>
      <c r="N25" s="17">
        <f t="shared" si="13"/>
        <v>0.81735216427370416</v>
      </c>
      <c r="O25" s="17">
        <f t="shared" si="13"/>
        <v>0.10355614326750548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0.30946441704301425</v>
      </c>
      <c r="D29" s="17">
        <f>(SUMIFS(MESKENOG2,KAYNAK,A29,SEBEP,B29,SÜRE,"Uzun",BİLDİRİM,"Bildirimli",İL,$B$10,İLÇE,$B$11)/VLOOKUP($B$11,ABONE2,4,FALSE))</f>
        <v>0.15928189699269168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0.30940457542259309</v>
      </c>
      <c r="F29" s="17">
        <f>(SUMIFS(TARIMSALAG2,KAYNAK,A29,SEBEP,B29,SÜRE,"Uzun",BİLDİRİM,"Bildirimli",İL,$B$10,İLÇE,$B$11)/VLOOKUP($B$11,ABONE2,6,FALSE))</f>
        <v>0.12849560794029333</v>
      </c>
      <c r="G29" s="17">
        <f>(SUMIFS(TARIMSALOG2,KAYNAK,A29,SEBEP,B29,SÜRE,"Uzun",BİLDİRİM,"Bildirimli",İL,$B$10,İLÇE,$B$11)/VLOOKUP($B$11,ABONE2,7,FALSE))</f>
        <v>1.5716773105321686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0.27438032550215863</v>
      </c>
      <c r="I29" s="17">
        <f>(SUMIFS(TICARETHANEAG2,KAYNAK,A29,SEBEP,B29,SÜRE,"Uzun",BİLDİRİM,"Bildirimli",İL,$B$10,İLÇE,$B$11)/VLOOKUP($B$11,ABONE2,9,FALSE))</f>
        <v>1.1310244965920786</v>
      </c>
      <c r="J29" s="17">
        <f>(SUMIFS(TICARETHANEOG2,KAYNAK,A29,SEBEP,B29,SÜRE,"Uzun",BİLDİRİM,"Bildirimli",İL,$B$10,İLÇE,$B$11)/VLOOKUP($B$11,ABONE2,10,FALSE))</f>
        <v>1.4232039962292375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1.1484680488092225</v>
      </c>
      <c r="L29" s="17">
        <f>(SUMIFS(SANAYIAG2,KAYNAK,A29,SEBEP,B29,SÜRE,"Uzun",BİLDİRİM,"Bildirimli",İL,$B$10,İLÇE,$B$11)/VLOOKUP($B$11,ABONE2,12,FALSE))</f>
        <v>2.5486874208089221</v>
      </c>
      <c r="M29" s="17">
        <f>(SUMIFS(SANAYIOG2,KAYNAK,A29,SEBEP,B29,SÜRE,"Uzun",BİLDİRİM,"Bildirimli",İL,$B$10,İLÇE,$B$11)/VLOOKUP($B$11,ABONE2,13,FALSE))</f>
        <v>3.382182676639367E-2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1.5814314231002571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0.42855844651531683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0.30946441704301425</v>
      </c>
      <c r="D33" s="17">
        <f t="shared" ref="D33:O33" si="14">SUM(D28:D32)</f>
        <v>0.15928189699269168</v>
      </c>
      <c r="E33" s="17">
        <f t="shared" si="14"/>
        <v>0.30940457542259309</v>
      </c>
      <c r="F33" s="17">
        <f t="shared" si="14"/>
        <v>0.12849560794029333</v>
      </c>
      <c r="G33" s="17">
        <f t="shared" si="14"/>
        <v>1.5716773105321686</v>
      </c>
      <c r="H33" s="17">
        <f t="shared" si="14"/>
        <v>0.27438032550215863</v>
      </c>
      <c r="I33" s="17">
        <f t="shared" si="14"/>
        <v>1.1310244965920786</v>
      </c>
      <c r="J33" s="17">
        <f t="shared" si="14"/>
        <v>1.4232039962292375</v>
      </c>
      <c r="K33" s="17">
        <f t="shared" si="14"/>
        <v>1.1484680488092225</v>
      </c>
      <c r="L33" s="17">
        <f t="shared" si="14"/>
        <v>2.5486874208089221</v>
      </c>
      <c r="M33" s="17">
        <f t="shared" si="14"/>
        <v>3.382182676639367E-2</v>
      </c>
      <c r="N33" s="17">
        <f t="shared" si="14"/>
        <v>1.5814314231002571</v>
      </c>
      <c r="O33" s="17">
        <f t="shared" si="14"/>
        <v>0.42855844651531683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8.0168054756753621E-3</v>
      </c>
      <c r="D15" s="17">
        <f t="shared" ref="D15:D24" si="1">(SUMIFS(MESKENOG2,KAYNAK,A15,SEBEP,B15,SÜRE,"Uzun",BİLDİRİM,"Bildirimsiz",İL,$B$10,İLÇE,$B$11)/VLOOKUP($B$11,ABONE2,4,FALSE))</f>
        <v>0.11656231760417501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8.0216361347005567E-3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2.2200099010687514E-2</v>
      </c>
      <c r="J15" s="17">
        <f t="shared" ref="J15:J24" si="7">(SUMIFS(TICARETHANEOG2,KAYNAK,A15,SEBEP,B15,SÜRE,"Uzun",BİLDİRİM,"Bildirimsiz",İL,$B$10,İLÇE,$B$11)/VLOOKUP($B$11,ABONE2,10,FALSE))</f>
        <v>1.467091839946604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3.1300740738170692E-2</v>
      </c>
      <c r="L15" s="17">
        <f t="shared" ref="L15:L24" si="9">(SUMIFS(SANAYIAG2,KAYNAK,A15,SEBEP,B15,SÜRE,"Uzun",BİLDİRİM,"Bildirimsiz",İL,$B$10,İLÇE,$B$11)/VLOOKUP($B$11,ABONE2,12,FALSE))</f>
        <v>0.36888457957472415</v>
      </c>
      <c r="M15" s="17">
        <f t="shared" ref="M15:M24" si="10">(SUMIFS(SANAYIOG2,KAYNAK,A15,SEBEP,B15,SÜRE,"Uzun",BİLDİRİM,"Bildirimsiz",İL,$B$10,İLÇE,$B$11)/VLOOKUP($B$11,ABONE2,13,FALSE))</f>
        <v>0.22772729790275772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0.35296978801366907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1.525078010866986E-2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3.5815602580823613E-2</v>
      </c>
      <c r="D17" s="17">
        <f t="shared" si="1"/>
        <v>0.48088641065997834</v>
      </c>
      <c r="E17" s="17">
        <f t="shared" si="2"/>
        <v>3.5835409805219522E-2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6.9922095435833678E-2</v>
      </c>
      <c r="J17" s="17">
        <f t="shared" si="7"/>
        <v>4.3953978142255563</v>
      </c>
      <c r="K17" s="17">
        <f t="shared" si="8"/>
        <v>9.7166077598909065E-2</v>
      </c>
      <c r="L17" s="17">
        <f t="shared" si="9"/>
        <v>0.73261897585482794</v>
      </c>
      <c r="M17" s="17">
        <f t="shared" si="10"/>
        <v>0.11223607344319922</v>
      </c>
      <c r="N17" s="17">
        <f t="shared" si="11"/>
        <v>0.66267384470057566</v>
      </c>
      <c r="O17" s="23">
        <f t="shared" si="12"/>
        <v>5.4656434857603318E-2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2.8133918977671493E-2</v>
      </c>
      <c r="D18" s="17">
        <f t="shared" si="1"/>
        <v>0</v>
      </c>
      <c r="E18" s="17">
        <f t="shared" si="2"/>
        <v>2.8132666918816562E-2</v>
      </c>
      <c r="F18" s="17">
        <f t="shared" si="3"/>
        <v>2.8952686055527783E-4</v>
      </c>
      <c r="G18" s="17">
        <f t="shared" si="4"/>
        <v>0</v>
      </c>
      <c r="H18" s="17">
        <f t="shared" si="5"/>
        <v>1.5792374212106062E-4</v>
      </c>
      <c r="I18" s="17">
        <f t="shared" si="6"/>
        <v>5.7201833374955153E-3</v>
      </c>
      <c r="J18" s="17">
        <f t="shared" si="7"/>
        <v>0.36423273081079177</v>
      </c>
      <c r="K18" s="17">
        <f t="shared" si="8"/>
        <v>7.9782724087558935E-3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2.2087391130011933E-2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5.5127249464107971E-2</v>
      </c>
      <c r="D21" s="17">
        <f t="shared" si="1"/>
        <v>0</v>
      </c>
      <c r="E21" s="17">
        <f t="shared" si="2"/>
        <v>5.5124796106618232E-2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5.0706875529282242E-2</v>
      </c>
      <c r="J21" s="17">
        <f t="shared" si="7"/>
        <v>0</v>
      </c>
      <c r="K21" s="17">
        <f t="shared" si="8"/>
        <v>5.0387498586195026E-2</v>
      </c>
      <c r="L21" s="17">
        <f t="shared" si="9"/>
        <v>1.4680345162605766</v>
      </c>
      <c r="M21" s="17">
        <f t="shared" si="10"/>
        <v>0</v>
      </c>
      <c r="N21" s="17">
        <f t="shared" si="11"/>
        <v>1.3025208207998253</v>
      </c>
      <c r="O21" s="23">
        <f t="shared" si="12"/>
        <v>5.469848574363588E-2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2.4999380322768992E-3</v>
      </c>
      <c r="D22" s="17">
        <f t="shared" si="1"/>
        <v>0</v>
      </c>
      <c r="E22" s="17">
        <f t="shared" si="2"/>
        <v>2.4998267761965581E-3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1.3107444539553366E-3</v>
      </c>
      <c r="J22" s="17">
        <f t="shared" si="7"/>
        <v>0</v>
      </c>
      <c r="K22" s="17">
        <f t="shared" si="8"/>
        <v>1.3024887380883427E-3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2.1399928699575473E-3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1.6440875364704346E-4</v>
      </c>
      <c r="D24" s="17">
        <f t="shared" si="1"/>
        <v>0</v>
      </c>
      <c r="E24" s="17">
        <f t="shared" si="2"/>
        <v>1.6440143687628016E-4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1.1605174246343174E-2</v>
      </c>
      <c r="J24" s="17">
        <f t="shared" si="7"/>
        <v>0</v>
      </c>
      <c r="K24" s="17">
        <f t="shared" si="8"/>
        <v>1.1532079127858676E-2</v>
      </c>
      <c r="L24" s="17">
        <f t="shared" si="9"/>
        <v>2.0636025507591214</v>
      </c>
      <c r="M24" s="17">
        <f t="shared" si="10"/>
        <v>0</v>
      </c>
      <c r="N24" s="17">
        <f t="shared" si="11"/>
        <v>1.8309414788598086</v>
      </c>
      <c r="O24" s="23">
        <f t="shared" si="12"/>
        <v>5.0159647016942994E-3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0.12975792328420238</v>
      </c>
      <c r="D25" s="17">
        <f t="shared" ref="D25:O25" si="13">SUM(D15:D24)</f>
        <v>0.59744872826415341</v>
      </c>
      <c r="E25" s="17">
        <f t="shared" si="13"/>
        <v>0.12977873717842772</v>
      </c>
      <c r="F25" s="17">
        <f t="shared" si="13"/>
        <v>2.8952686055527783E-4</v>
      </c>
      <c r="G25" s="17">
        <f t="shared" si="13"/>
        <v>0</v>
      </c>
      <c r="H25" s="17">
        <f t="shared" si="13"/>
        <v>1.5792374212106062E-4</v>
      </c>
      <c r="I25" s="17">
        <f t="shared" si="13"/>
        <v>0.16146517201359747</v>
      </c>
      <c r="J25" s="17">
        <f t="shared" si="13"/>
        <v>6.2267223849829518</v>
      </c>
      <c r="K25" s="17">
        <f t="shared" si="13"/>
        <v>0.19966715719797767</v>
      </c>
      <c r="L25" s="17">
        <f t="shared" si="13"/>
        <v>4.6331406224492504</v>
      </c>
      <c r="M25" s="17">
        <f t="shared" si="13"/>
        <v>0.33996337134595694</v>
      </c>
      <c r="N25" s="17">
        <f t="shared" si="13"/>
        <v>4.149105932373879</v>
      </c>
      <c r="O25" s="17">
        <f t="shared" si="13"/>
        <v>0.15384904941157285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4.8990443049915676E-3</v>
      </c>
      <c r="D28" s="17">
        <f>(SUMIFS(MESKENOG2,KAYNAK,A28,SEBEP,B28,SÜRE,"Uzun",BİLDİRİM,"Bildirimli",İL,$B$10,İLÇE,$B$11)/VLOOKUP($B$11,ABONE2,4,FALSE))</f>
        <v>6.2031501798185104E-2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4.9015869013275112E-3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1.703025404345495E-2</v>
      </c>
      <c r="J28" s="17">
        <f>(SUMIFS(TICARETHANEOG2,KAYNAK,A28,SEBEP,B28,SÜRE,"Uzun",BİLDİRİM,"Bildirimli",İL,$B$10,İLÇE,$B$11)/VLOOKUP($B$11,ABONE2,10,FALSE))</f>
        <v>1.1607173566538576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2.4233760212338362E-2</v>
      </c>
      <c r="L28" s="17">
        <f>(SUMIFS(SANAYIAG2,KAYNAK,A28,SEBEP,B28,SÜRE,"Uzun",BİLDİRİM,"Bildirimli",İL,$B$10,İLÇE,$B$11)/VLOOKUP($B$11,ABONE2,12,FALSE))</f>
        <v>0.29306521325910978</v>
      </c>
      <c r="M28" s="17">
        <f>(SUMIFS(SANAYIOG2,KAYNAK,A28,SEBEP,B28,SÜRE,"Uzun",BİLDİRİM,"Bildirimli",İL,$B$10,İLÇE,$B$11)/VLOOKUP($B$11,ABONE2,13,FALSE))</f>
        <v>2.4112435832676362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0.5318794412502672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1.1096284479791463E-2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1.4090974774422929E-3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1.4090347676230354E-3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1.1802359147519467E-3</v>
      </c>
      <c r="J29" s="17">
        <f>(SUMIFS(TICARETHANEOG2,KAYNAK,A29,SEBEP,B29,SÜRE,"Uzun",BİLDİRİM,"Bildirimli",İL,$B$10,İLÇE,$B$11)/VLOOKUP($B$11,ABONE2,10,FALSE))</f>
        <v>5.9337618948045422E-2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1.5465398334463558E-3</v>
      </c>
      <c r="L29" s="17">
        <f>(SUMIFS(SANAYIAG2,KAYNAK,A29,SEBEP,B29,SÜRE,"Uzun",BİLDİRİM,"Bildirimli",İL,$B$10,İLÇE,$B$11)/VLOOKUP($B$11,ABONE2,12,FALSE))</f>
        <v>3.0836775917488644E-2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2.7360080593458062E-2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1.4706845310802331E-3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7.5365317050298294E-2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7.5361963027254342E-2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3.6270067722931155E-2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3.6041620924858839E-2</v>
      </c>
      <c r="L31" s="17">
        <f>(SUMIFS(SANAYIAG2,KAYNAK,A31,SEBEP,B31,SÜRE,"Uzun",BİLDİRİM,"Bildirimli",İL,$B$10,İLÇE,$B$11)/VLOOKUP($B$11,ABONE2,12,FALSE))</f>
        <v>0.71151343106431997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0.63129377952275456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6.4052495187767955E-2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8.1673458832732151E-2</v>
      </c>
      <c r="D33" s="17">
        <f t="shared" ref="D33:O33" si="14">SUM(D28:D32)</f>
        <v>6.2031501798185104E-2</v>
      </c>
      <c r="E33" s="17">
        <f t="shared" si="14"/>
        <v>8.1672584696204892E-2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5.4480557681138048E-2</v>
      </c>
      <c r="J33" s="17">
        <f t="shared" si="14"/>
        <v>1.220054975601903</v>
      </c>
      <c r="K33" s="17">
        <f t="shared" si="14"/>
        <v>6.1821920970643554E-2</v>
      </c>
      <c r="L33" s="17">
        <f t="shared" si="14"/>
        <v>1.0354154202409185</v>
      </c>
      <c r="M33" s="17">
        <f t="shared" si="14"/>
        <v>2.4112435832676362</v>
      </c>
      <c r="N33" s="17">
        <f t="shared" si="14"/>
        <v>1.1905333013664798</v>
      </c>
      <c r="O33" s="17">
        <f t="shared" si="14"/>
        <v>7.6619464198639659E-2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9.338144501035274E-2</v>
      </c>
      <c r="D17" s="17">
        <f t="shared" si="1"/>
        <v>1.1860753942555469</v>
      </c>
      <c r="E17" s="17">
        <f t="shared" si="2"/>
        <v>9.408366104669412E-2</v>
      </c>
      <c r="F17" s="17">
        <f t="shared" si="3"/>
        <v>0.65808184416428539</v>
      </c>
      <c r="G17" s="17">
        <f t="shared" si="4"/>
        <v>2.7131634056883223</v>
      </c>
      <c r="H17" s="17">
        <f t="shared" si="5"/>
        <v>1.6302912775551321</v>
      </c>
      <c r="I17" s="17">
        <f t="shared" si="6"/>
        <v>0.23608579133767479</v>
      </c>
      <c r="J17" s="17">
        <f t="shared" si="7"/>
        <v>8.1709418900383604</v>
      </c>
      <c r="K17" s="17">
        <f t="shared" si="8"/>
        <v>0.52158807539994168</v>
      </c>
      <c r="L17" s="17">
        <f t="shared" si="9"/>
        <v>19.018320776632159</v>
      </c>
      <c r="M17" s="17">
        <f t="shared" si="10"/>
        <v>90.989940863708142</v>
      </c>
      <c r="N17" s="17">
        <f t="shared" si="11"/>
        <v>63.160914430038758</v>
      </c>
      <c r="O17" s="23">
        <f t="shared" si="12"/>
        <v>0.28020128486707641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2.3702238974616048E-2</v>
      </c>
      <c r="D21" s="17">
        <f t="shared" si="1"/>
        <v>0</v>
      </c>
      <c r="E21" s="17">
        <f t="shared" si="2"/>
        <v>2.3687006811651597E-2</v>
      </c>
      <c r="F21" s="17">
        <f t="shared" si="3"/>
        <v>0.1211086492036193</v>
      </c>
      <c r="G21" s="17">
        <f t="shared" si="4"/>
        <v>1.1806622414580934E-4</v>
      </c>
      <c r="H21" s="17">
        <f t="shared" si="5"/>
        <v>6.3870927681331027E-2</v>
      </c>
      <c r="I21" s="17">
        <f t="shared" si="6"/>
        <v>5.7359922713662533E-2</v>
      </c>
      <c r="J21" s="17">
        <f t="shared" si="7"/>
        <v>6.8071849603032294E-2</v>
      </c>
      <c r="K21" s="17">
        <f t="shared" si="8"/>
        <v>5.7745346161243882E-2</v>
      </c>
      <c r="L21" s="17">
        <f t="shared" si="9"/>
        <v>0.87110733049321809</v>
      </c>
      <c r="M21" s="17">
        <f t="shared" si="10"/>
        <v>0</v>
      </c>
      <c r="N21" s="17">
        <f t="shared" si="11"/>
        <v>0.33682816779071101</v>
      </c>
      <c r="O21" s="23">
        <f t="shared" si="12"/>
        <v>3.1428769519695712E-2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0.11708368398496879</v>
      </c>
      <c r="D25" s="17">
        <f t="shared" ref="D25:O25" si="13">SUM(D15:D24)</f>
        <v>1.1860753942555469</v>
      </c>
      <c r="E25" s="17">
        <f t="shared" si="13"/>
        <v>0.11777066785834572</v>
      </c>
      <c r="F25" s="17">
        <f t="shared" si="13"/>
        <v>0.77919049336790469</v>
      </c>
      <c r="G25" s="17">
        <f t="shared" si="13"/>
        <v>2.713281471912468</v>
      </c>
      <c r="H25" s="17">
        <f t="shared" si="13"/>
        <v>1.6941622052364631</v>
      </c>
      <c r="I25" s="17">
        <f t="shared" si="13"/>
        <v>0.29344571405133735</v>
      </c>
      <c r="J25" s="17">
        <f t="shared" si="13"/>
        <v>8.2390137396413934</v>
      </c>
      <c r="K25" s="17">
        <f t="shared" si="13"/>
        <v>0.57933342156118561</v>
      </c>
      <c r="L25" s="17">
        <f t="shared" si="13"/>
        <v>19.889428107125376</v>
      </c>
      <c r="M25" s="17">
        <f t="shared" si="13"/>
        <v>90.989940863708142</v>
      </c>
      <c r="N25" s="17">
        <f t="shared" si="13"/>
        <v>63.497742597829472</v>
      </c>
      <c r="O25" s="17">
        <f t="shared" si="13"/>
        <v>0.3116300543867721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9.5493897881309478E-3</v>
      </c>
      <c r="D29" s="17">
        <f>(SUMIFS(MESKENOG2,KAYNAK,A29,SEBEP,B29,SÜRE,"Uzun",BİLDİRİM,"Bildirimli",İL,$B$10,İLÇE,$B$11)/VLOOKUP($B$11,ABONE2,4,FALSE))</f>
        <v>6.6782661053933004E-2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9.5861705545320832E-3</v>
      </c>
      <c r="F29" s="17">
        <f>(SUMIFS(TARIMSALAG2,KAYNAK,A29,SEBEP,B29,SÜRE,"Uzun",BİLDİRİM,"Bildirimli",İL,$B$10,İLÇE,$B$11)/VLOOKUP($B$11,ABONE2,6,FALSE))</f>
        <v>0.10206061660281686</v>
      </c>
      <c r="G29" s="17">
        <f>(SUMIFS(TARIMSALOG2,KAYNAK,A29,SEBEP,B29,SÜRE,"Uzun",BİLDİRİM,"Bildirimli",İL,$B$10,İLÇE,$B$11)/VLOOKUP($B$11,ABONE2,7,FALSE))</f>
        <v>8.4449291638863888E-2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9.3729124274225625E-2</v>
      </c>
      <c r="I29" s="17">
        <f>(SUMIFS(TICARETHANEAG2,KAYNAK,A29,SEBEP,B29,SÜRE,"Uzun",BİLDİRİM,"Bildirimli",İL,$B$10,İLÇE,$B$11)/VLOOKUP($B$11,ABONE2,9,FALSE))</f>
        <v>1.734845847821213E-2</v>
      </c>
      <c r="J29" s="17">
        <f>(SUMIFS(TICARETHANEOG2,KAYNAK,A29,SEBEP,B29,SÜRE,"Uzun",BİLDİRİM,"Bildirimli",İL,$B$10,İLÇE,$B$11)/VLOOKUP($B$11,ABONE2,10,FALSE))</f>
        <v>0.82250745616032772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4.631870444261859E-2</v>
      </c>
      <c r="L29" s="17">
        <f>(SUMIFS(SANAYIAG2,KAYNAK,A29,SEBEP,B29,SÜRE,"Uzun",BİLDİRİM,"Bildirimli",İL,$B$10,İLÇE,$B$11)/VLOOKUP($B$11,ABONE2,12,FALSE))</f>
        <v>0.81214257693428271</v>
      </c>
      <c r="M29" s="17">
        <f>(SUMIFS(SANAYIOG2,KAYNAK,A29,SEBEP,B29,SÜRE,"Uzun",BİLDİRİM,"Bildirimli",İL,$B$10,İLÇE,$B$11)/VLOOKUP($B$11,ABONE2,13,FALSE))</f>
        <v>17.64591784564319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11.136858075075747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2.8417008774485327E-2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3.1944813273978961E-6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1.6832493941095765E-6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6.5598918869490382E-8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9.5493897881309478E-3</v>
      </c>
      <c r="D33" s="17">
        <f t="shared" ref="D33:O33" si="14">SUM(D28:D32)</f>
        <v>6.6782661053933004E-2</v>
      </c>
      <c r="E33" s="17">
        <f t="shared" si="14"/>
        <v>9.5861705545320832E-3</v>
      </c>
      <c r="F33" s="17">
        <f t="shared" si="14"/>
        <v>0.10206381108414425</v>
      </c>
      <c r="G33" s="17">
        <f t="shared" si="14"/>
        <v>8.4449291638863888E-2</v>
      </c>
      <c r="H33" s="17">
        <f t="shared" si="14"/>
        <v>9.373080752361973E-2</v>
      </c>
      <c r="I33" s="17">
        <f t="shared" si="14"/>
        <v>1.734845847821213E-2</v>
      </c>
      <c r="J33" s="17">
        <f t="shared" si="14"/>
        <v>0.82250745616032772</v>
      </c>
      <c r="K33" s="17">
        <f t="shared" si="14"/>
        <v>4.631870444261859E-2</v>
      </c>
      <c r="L33" s="17">
        <f t="shared" si="14"/>
        <v>0.81214257693428271</v>
      </c>
      <c r="M33" s="17">
        <f t="shared" si="14"/>
        <v>17.64591784564319</v>
      </c>
      <c r="N33" s="17">
        <f t="shared" si="14"/>
        <v>11.136858075075747</v>
      </c>
      <c r="O33" s="17">
        <f t="shared" si="14"/>
        <v>2.8417074373404197E-2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9.4853453034160873E-2</v>
      </c>
      <c r="D17" s="17">
        <f t="shared" si="1"/>
        <v>2.7632955234996124</v>
      </c>
      <c r="E17" s="17">
        <f t="shared" si="2"/>
        <v>9.6740919540284756E-2</v>
      </c>
      <c r="F17" s="17">
        <f t="shared" si="3"/>
        <v>0.45292056773433981</v>
      </c>
      <c r="G17" s="17">
        <f t="shared" si="4"/>
        <v>0.98507277934909676</v>
      </c>
      <c r="H17" s="17">
        <f t="shared" si="5"/>
        <v>0.71559732724220471</v>
      </c>
      <c r="I17" s="17">
        <f t="shared" si="6"/>
        <v>0.27108057054079887</v>
      </c>
      <c r="J17" s="17">
        <f t="shared" si="7"/>
        <v>12.842917628784466</v>
      </c>
      <c r="K17" s="17">
        <f t="shared" si="8"/>
        <v>0.87938265595118337</v>
      </c>
      <c r="L17" s="17">
        <f t="shared" si="9"/>
        <v>23.065542534775826</v>
      </c>
      <c r="M17" s="17">
        <f t="shared" si="10"/>
        <v>158.17963400595858</v>
      </c>
      <c r="N17" s="17">
        <f t="shared" si="11"/>
        <v>102.88679041928995</v>
      </c>
      <c r="O17" s="23">
        <f t="shared" si="12"/>
        <v>0.46322482375548868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2.9569407695190168E-2</v>
      </c>
      <c r="D18" s="17">
        <f t="shared" si="1"/>
        <v>0.29321382725824807</v>
      </c>
      <c r="E18" s="17">
        <f t="shared" si="2"/>
        <v>2.9755891043267854E-2</v>
      </c>
      <c r="F18" s="17">
        <f t="shared" si="3"/>
        <v>9.5007615526034622E-2</v>
      </c>
      <c r="G18" s="17">
        <f t="shared" si="4"/>
        <v>0.25927738234665454</v>
      </c>
      <c r="H18" s="17">
        <f t="shared" si="5"/>
        <v>0.17609315663958103</v>
      </c>
      <c r="I18" s="17">
        <f t="shared" si="6"/>
        <v>8.3241810449034781E-2</v>
      </c>
      <c r="J18" s="17">
        <f t="shared" si="7"/>
        <v>1.9551733189240563</v>
      </c>
      <c r="K18" s="17">
        <f t="shared" si="8"/>
        <v>0.17381726374796921</v>
      </c>
      <c r="L18" s="17">
        <f t="shared" si="9"/>
        <v>0.11495076635016654</v>
      </c>
      <c r="M18" s="17">
        <f t="shared" si="10"/>
        <v>2.7294985223596249</v>
      </c>
      <c r="N18" s="17">
        <f t="shared" si="11"/>
        <v>1.6595451329772928</v>
      </c>
      <c r="O18" s="23">
        <f t="shared" si="12"/>
        <v>5.3883905737226595E-2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3.818163395849232E-2</v>
      </c>
      <c r="D21" s="17">
        <f t="shared" si="1"/>
        <v>0</v>
      </c>
      <c r="E21" s="17">
        <f t="shared" si="2"/>
        <v>3.8154626980884156E-2</v>
      </c>
      <c r="F21" s="17">
        <f t="shared" si="3"/>
        <v>6.2140112043717062E-2</v>
      </c>
      <c r="G21" s="17">
        <f t="shared" si="4"/>
        <v>0</v>
      </c>
      <c r="H21" s="17">
        <f t="shared" si="5"/>
        <v>3.1467002149896214E-2</v>
      </c>
      <c r="I21" s="17">
        <f t="shared" si="6"/>
        <v>7.9793729633158048E-2</v>
      </c>
      <c r="J21" s="17">
        <f t="shared" si="7"/>
        <v>0</v>
      </c>
      <c r="K21" s="17">
        <f t="shared" si="8"/>
        <v>7.5932822757444576E-2</v>
      </c>
      <c r="L21" s="17">
        <f t="shared" si="9"/>
        <v>7.2155645309388614</v>
      </c>
      <c r="M21" s="17">
        <f t="shared" si="10"/>
        <v>0</v>
      </c>
      <c r="N21" s="17">
        <f t="shared" si="11"/>
        <v>2.9528310234303645</v>
      </c>
      <c r="O21" s="23">
        <f t="shared" si="12"/>
        <v>5.0173235616230216E-2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1.6108632415771386E-3</v>
      </c>
      <c r="D22" s="17">
        <f t="shared" si="1"/>
        <v>0</v>
      </c>
      <c r="E22" s="17">
        <f t="shared" si="2"/>
        <v>1.6097238312642542E-3</v>
      </c>
      <c r="F22" s="17">
        <f t="shared" si="3"/>
        <v>8.9552026639194118E-4</v>
      </c>
      <c r="G22" s="17">
        <f t="shared" si="4"/>
        <v>0</v>
      </c>
      <c r="H22" s="17">
        <f t="shared" si="5"/>
        <v>4.5348064593134306E-4</v>
      </c>
      <c r="I22" s="17">
        <f t="shared" si="6"/>
        <v>7.7860356880982175E-3</v>
      </c>
      <c r="J22" s="17">
        <f t="shared" si="7"/>
        <v>0</v>
      </c>
      <c r="K22" s="17">
        <f t="shared" si="8"/>
        <v>7.4092998360340088E-3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2.3163996223108958E-3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0.16421535792942052</v>
      </c>
      <c r="D25" s="17">
        <f t="shared" ref="D25:O25" si="13">SUM(D15:D24)</f>
        <v>3.0565093507578602</v>
      </c>
      <c r="E25" s="17">
        <f t="shared" si="13"/>
        <v>0.16626116139570102</v>
      </c>
      <c r="F25" s="17">
        <f t="shared" si="13"/>
        <v>0.6109638155704834</v>
      </c>
      <c r="G25" s="17">
        <f t="shared" si="13"/>
        <v>1.2443501616957513</v>
      </c>
      <c r="H25" s="17">
        <f t="shared" si="13"/>
        <v>0.92361096667761322</v>
      </c>
      <c r="I25" s="17">
        <f t="shared" si="13"/>
        <v>0.44190214631108993</v>
      </c>
      <c r="J25" s="17">
        <f t="shared" si="13"/>
        <v>14.798090947708523</v>
      </c>
      <c r="K25" s="17">
        <f t="shared" si="13"/>
        <v>1.1365420422926311</v>
      </c>
      <c r="L25" s="17">
        <f t="shared" si="13"/>
        <v>30.396057832064855</v>
      </c>
      <c r="M25" s="17">
        <f t="shared" si="13"/>
        <v>160.9091325283182</v>
      </c>
      <c r="N25" s="17">
        <f t="shared" si="13"/>
        <v>107.4991665756976</v>
      </c>
      <c r="O25" s="17">
        <f t="shared" si="13"/>
        <v>0.56959836473125636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4.6815072392062729E-2</v>
      </c>
      <c r="D29" s="17">
        <f>(SUMIFS(MESKENOG2,KAYNAK,A29,SEBEP,B29,SÜRE,"Uzun",BİLDİRİM,"Bildirimli",İL,$B$10,İLÇE,$B$11)/VLOOKUP($B$11,ABONE2,4,FALSE))</f>
        <v>1.4470639460884225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4.7805509051187418E-2</v>
      </c>
      <c r="F29" s="17">
        <f>(SUMIFS(TARIMSALAG2,KAYNAK,A29,SEBEP,B29,SÜRE,"Uzun",BİLDİRİM,"Bildirimli",İL,$B$10,İLÇE,$B$11)/VLOOKUP($B$11,ABONE2,6,FALSE))</f>
        <v>5.7618654837262702E-2</v>
      </c>
      <c r="G29" s="17">
        <f>(SUMIFS(TARIMSALOG2,KAYNAK,A29,SEBEP,B29,SÜRE,"Uzun",BİLDİRİM,"Bildirimli",İL,$B$10,İLÇE,$B$11)/VLOOKUP($B$11,ABONE2,7,FALSE))</f>
        <v>0.80902867386639632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0.42852371649508125</v>
      </c>
      <c r="I29" s="17">
        <f>(SUMIFS(TICARETHANEAG2,KAYNAK,A29,SEBEP,B29,SÜRE,"Uzun",BİLDİRİM,"Bildirimli",İL,$B$10,İLÇE,$B$11)/VLOOKUP($B$11,ABONE2,9,FALSE))</f>
        <v>0.35950085166145446</v>
      </c>
      <c r="J29" s="17">
        <f>(SUMIFS(TICARETHANEOG2,KAYNAK,A29,SEBEP,B29,SÜRE,"Uzun",BİLDİRİM,"Bildirimli",İL,$B$10,İLÇE,$B$11)/VLOOKUP($B$11,ABONE2,10,FALSE))</f>
        <v>4.0943239054494454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0.54021434975505822</v>
      </c>
      <c r="L29" s="17">
        <f>(SUMIFS(SANAYIAG2,KAYNAK,A29,SEBEP,B29,SÜRE,"Uzun",BİLDİRİM,"Bildirimli",İL,$B$10,İLÇE,$B$11)/VLOOKUP($B$11,ABONE2,12,FALSE))</f>
        <v>27.141604084741228</v>
      </c>
      <c r="M29" s="17">
        <f>(SUMIFS(SANAYIOG2,KAYNAK,A29,SEBEP,B29,SÜRE,"Uzun",BİLDİRİM,"Bildirimli",İL,$B$10,İLÇE,$B$11)/VLOOKUP($B$11,ABONE2,13,FALSE))</f>
        <v>51.219646043536535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41.366170411168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0.21915681042255727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6.3134655222706433E-3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6.3089998249100951E-3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2.1789485807627507E-2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2.073517770648103E-2</v>
      </c>
      <c r="L31" s="17">
        <f>(SUMIFS(SANAYIAG2,KAYNAK,A31,SEBEP,B31,SÜRE,"Uzun",BİLDİRİM,"Bildirimli",İL,$B$10,İLÇE,$B$11)/VLOOKUP($B$11,ABONE2,12,FALSE))</f>
        <v>1.249210271464565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0.51121528032242192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9.3089138250734543E-3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5.3128537914333369E-2</v>
      </c>
      <c r="D33" s="17">
        <f t="shared" ref="D33:O33" si="14">SUM(D28:D32)</f>
        <v>1.4470639460884225</v>
      </c>
      <c r="E33" s="17">
        <f t="shared" si="14"/>
        <v>5.4114508876097513E-2</v>
      </c>
      <c r="F33" s="17">
        <f t="shared" si="14"/>
        <v>5.7618654837262702E-2</v>
      </c>
      <c r="G33" s="17">
        <f t="shared" si="14"/>
        <v>0.80902867386639632</v>
      </c>
      <c r="H33" s="17">
        <f t="shared" si="14"/>
        <v>0.42852371649508125</v>
      </c>
      <c r="I33" s="17">
        <f t="shared" si="14"/>
        <v>0.38129033746908197</v>
      </c>
      <c r="J33" s="17">
        <f t="shared" si="14"/>
        <v>4.0943239054494454</v>
      </c>
      <c r="K33" s="17">
        <f t="shared" si="14"/>
        <v>0.56094952746153925</v>
      </c>
      <c r="L33" s="17">
        <f t="shared" si="14"/>
        <v>28.390814356205794</v>
      </c>
      <c r="M33" s="17">
        <f t="shared" si="14"/>
        <v>51.219646043536535</v>
      </c>
      <c r="N33" s="17">
        <f t="shared" si="14"/>
        <v>41.877385691490424</v>
      </c>
      <c r="O33" s="17">
        <f t="shared" si="14"/>
        <v>0.22846572424763073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0.14779839199772143</v>
      </c>
      <c r="D17" s="17">
        <f t="shared" si="1"/>
        <v>6.2284156446195995</v>
      </c>
      <c r="E17" s="17">
        <f t="shared" si="2"/>
        <v>0.14894698442228893</v>
      </c>
      <c r="F17" s="17">
        <f t="shared" si="3"/>
        <v>1.333991032646147</v>
      </c>
      <c r="G17" s="17">
        <f t="shared" si="4"/>
        <v>2.0909367287972311</v>
      </c>
      <c r="H17" s="17">
        <f t="shared" si="5"/>
        <v>1.4269819044091796</v>
      </c>
      <c r="I17" s="17">
        <f t="shared" si="6"/>
        <v>0.32648855056524007</v>
      </c>
      <c r="J17" s="17">
        <f t="shared" si="7"/>
        <v>7.3063457438461299</v>
      </c>
      <c r="K17" s="17">
        <f t="shared" si="8"/>
        <v>0.46244829158744094</v>
      </c>
      <c r="L17" s="17">
        <f t="shared" si="9"/>
        <v>1.1936306057409387</v>
      </c>
      <c r="M17" s="17">
        <f t="shared" si="10"/>
        <v>39.301009562207163</v>
      </c>
      <c r="N17" s="17">
        <f t="shared" si="11"/>
        <v>10.784413900153579</v>
      </c>
      <c r="O17" s="23">
        <f t="shared" si="12"/>
        <v>0.25060466437189682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1.9703054687964846E-2</v>
      </c>
      <c r="D18" s="17">
        <f t="shared" si="1"/>
        <v>0</v>
      </c>
      <c r="E18" s="17">
        <f t="shared" si="2"/>
        <v>1.9699332898150554E-2</v>
      </c>
      <c r="F18" s="17">
        <f t="shared" si="3"/>
        <v>5.5777764204957732E-3</v>
      </c>
      <c r="G18" s="17">
        <f t="shared" si="4"/>
        <v>4.2832367935648596</v>
      </c>
      <c r="H18" s="17">
        <f t="shared" si="5"/>
        <v>0.53108871218761666</v>
      </c>
      <c r="I18" s="17">
        <f t="shared" si="6"/>
        <v>5.684463503823025E-2</v>
      </c>
      <c r="J18" s="17">
        <f t="shared" si="7"/>
        <v>0.39118060221608719</v>
      </c>
      <c r="K18" s="17">
        <f t="shared" si="8"/>
        <v>6.3357122364714039E-2</v>
      </c>
      <c r="L18" s="17">
        <f t="shared" si="9"/>
        <v>4.1776009749322407</v>
      </c>
      <c r="M18" s="17">
        <f t="shared" si="10"/>
        <v>2.9188235880185376</v>
      </c>
      <c r="N18" s="17">
        <f t="shared" si="11"/>
        <v>3.8607945856083221</v>
      </c>
      <c r="O18" s="23">
        <f t="shared" si="12"/>
        <v>4.3041811155745908E-2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2.6482896687855063E-2</v>
      </c>
      <c r="D21" s="17">
        <f t="shared" si="1"/>
        <v>0</v>
      </c>
      <c r="E21" s="17">
        <f t="shared" si="2"/>
        <v>2.6477894226221228E-2</v>
      </c>
      <c r="F21" s="17">
        <f t="shared" si="3"/>
        <v>4.0878085895018096E-2</v>
      </c>
      <c r="G21" s="17">
        <f t="shared" si="4"/>
        <v>0</v>
      </c>
      <c r="H21" s="17">
        <f t="shared" si="5"/>
        <v>3.5856208020937246E-2</v>
      </c>
      <c r="I21" s="17">
        <f t="shared" si="6"/>
        <v>0.11097152236619545</v>
      </c>
      <c r="J21" s="17">
        <f t="shared" si="7"/>
        <v>0</v>
      </c>
      <c r="K21" s="17">
        <f t="shared" si="8"/>
        <v>0.10880992234717625</v>
      </c>
      <c r="L21" s="17">
        <f t="shared" si="9"/>
        <v>4.037384751899495</v>
      </c>
      <c r="M21" s="17">
        <f t="shared" si="10"/>
        <v>0</v>
      </c>
      <c r="N21" s="17">
        <f t="shared" si="11"/>
        <v>3.0212644284348569</v>
      </c>
      <c r="O21" s="23">
        <f t="shared" si="12"/>
        <v>5.3369733745618944E-2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6.0642969217486247E-4</v>
      </c>
      <c r="D22" s="17">
        <f t="shared" si="1"/>
        <v>0</v>
      </c>
      <c r="E22" s="17">
        <f t="shared" si="2"/>
        <v>6.0631514121374671E-4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8.0938023163667615E-4</v>
      </c>
      <c r="J22" s="17">
        <f t="shared" si="7"/>
        <v>0</v>
      </c>
      <c r="K22" s="17">
        <f t="shared" si="8"/>
        <v>7.9361441814872354E-4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6.3931468475183269E-4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7.1047233660361177E-6</v>
      </c>
      <c r="D24" s="17">
        <f t="shared" si="1"/>
        <v>0</v>
      </c>
      <c r="E24" s="17">
        <f t="shared" si="2"/>
        <v>7.1033813260592786E-6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5.6916838092306031E-6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0.19459787778908225</v>
      </c>
      <c r="D25" s="17">
        <f t="shared" ref="D25:O25" si="13">SUM(D15:D24)</f>
        <v>6.2284156446195995</v>
      </c>
      <c r="E25" s="17">
        <f t="shared" si="13"/>
        <v>0.19573763006920056</v>
      </c>
      <c r="F25" s="17">
        <f t="shared" si="13"/>
        <v>1.3804468949616611</v>
      </c>
      <c r="G25" s="17">
        <f t="shared" si="13"/>
        <v>6.3741735223620903</v>
      </c>
      <c r="H25" s="17">
        <f t="shared" si="13"/>
        <v>1.9939268246177335</v>
      </c>
      <c r="I25" s="17">
        <f t="shared" si="13"/>
        <v>0.49511408820130243</v>
      </c>
      <c r="J25" s="17">
        <f t="shared" si="13"/>
        <v>7.697526346062217</v>
      </c>
      <c r="K25" s="17">
        <f t="shared" si="13"/>
        <v>0.63540895071747994</v>
      </c>
      <c r="L25" s="17">
        <f t="shared" si="13"/>
        <v>9.4086163325726737</v>
      </c>
      <c r="M25" s="17">
        <f t="shared" si="13"/>
        <v>42.219833150225703</v>
      </c>
      <c r="N25" s="17">
        <f t="shared" si="13"/>
        <v>17.66647291419676</v>
      </c>
      <c r="O25" s="17">
        <f t="shared" si="13"/>
        <v>0.34766121564182267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6.7199787681392786E-2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6.7187094041280829E-2</v>
      </c>
      <c r="F29" s="17">
        <f>(SUMIFS(TARIMSALAG2,KAYNAK,A29,SEBEP,B29,SÜRE,"Uzun",BİLDİRİM,"Bildirimli",İL,$B$10,İLÇE,$B$11)/VLOOKUP($B$11,ABONE2,6,FALSE))</f>
        <v>4.7153915215686277E-7</v>
      </c>
      <c r="G29" s="17">
        <f>(SUMIFS(TARIMSALOG2,KAYNAK,A29,SEBEP,B29,SÜRE,"Uzun",BİLDİRİM,"Bildirimli",İL,$B$10,İLÇE,$B$11)/VLOOKUP($B$11,ABONE2,7,FALSE))</f>
        <v>6.409385681626667E-2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7.8743517943259296E-3</v>
      </c>
      <c r="I29" s="17">
        <f>(SUMIFS(TICARETHANEAG2,KAYNAK,A29,SEBEP,B29,SÜRE,"Uzun",BİLDİRİM,"Bildirimli",İL,$B$10,İLÇE,$B$11)/VLOOKUP($B$11,ABONE2,9,FALSE))</f>
        <v>0.22555978276289443</v>
      </c>
      <c r="J29" s="17">
        <f>(SUMIFS(TICARETHANEOG2,KAYNAK,A29,SEBEP,B29,SÜRE,"Uzun",BİLDİRİM,"Bildirimli",İL,$B$10,İLÇE,$B$11)/VLOOKUP($B$11,ABONE2,10,FALSE))</f>
        <v>0.76264761796387359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0.23602164766328149</v>
      </c>
      <c r="L29" s="17">
        <f>(SUMIFS(SANAYIAG2,KAYNAK,A29,SEBEP,B29,SÜRE,"Uzun",BİLDİRİM,"Bildirimli",İL,$B$10,İLÇE,$B$11)/VLOOKUP($B$11,ABONE2,12,FALSE))</f>
        <v>3.1541384777820318</v>
      </c>
      <c r="M29" s="17">
        <f>(SUMIFS(SANAYIOG2,KAYNAK,A29,SEBEP,B29,SÜRE,"Uzun",BİLDİRİM,"Bildirimli",İL,$B$10,İLÇE,$B$11)/VLOOKUP($B$11,ABONE2,13,FALSE))</f>
        <v>0.14510712986566518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2.396831930487644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0.10826292469678263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1.5939835188337734E-2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1.5936824248298995E-2</v>
      </c>
      <c r="F31" s="17">
        <f>(SUMIFS(TARIMSALAG2,KAYNAK,A31,SEBEP,B31,SÜRE,"Uzun",BİLDİRİM,"Bildirimli",İL,$B$10,İLÇE,$B$11)/VLOOKUP($B$11,ABONE2,6,FALSE))</f>
        <v>2.3090044804036133E-2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2.0253429963245452E-2</v>
      </c>
      <c r="I31" s="17">
        <f>(SUMIFS(TICARETHANEAG2,KAYNAK,A31,SEBEP,B31,SÜRE,"Uzun",BİLDİRİM,"Bildirimli",İL,$B$10,İLÇE,$B$11)/VLOOKUP($B$11,ABONE2,9,FALSE))</f>
        <v>4.5384085694507553E-2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4.4500054923291413E-2</v>
      </c>
      <c r="L31" s="17">
        <f>(SUMIFS(SANAYIAG2,KAYNAK,A31,SEBEP,B31,SÜRE,"Uzun",BİLDİRİM,"Bildirimli",İL,$B$10,İLÇE,$B$11)/VLOOKUP($B$11,ABONE2,12,FALSE))</f>
        <v>0.68392987600212929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0.51179987365260005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2.3281932231070897E-2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8.313962286973052E-2</v>
      </c>
      <c r="D33" s="17">
        <f t="shared" ref="D33:O33" si="14">SUM(D28:D32)</f>
        <v>0</v>
      </c>
      <c r="E33" s="17">
        <f t="shared" si="14"/>
        <v>8.3123918289579823E-2</v>
      </c>
      <c r="F33" s="17">
        <f t="shared" si="14"/>
        <v>2.3090516343188289E-2</v>
      </c>
      <c r="G33" s="17">
        <f t="shared" si="14"/>
        <v>6.409385681626667E-2</v>
      </c>
      <c r="H33" s="17">
        <f t="shared" si="14"/>
        <v>2.8127781757571382E-2</v>
      </c>
      <c r="I33" s="17">
        <f t="shared" si="14"/>
        <v>0.27094386845740198</v>
      </c>
      <c r="J33" s="17">
        <f t="shared" si="14"/>
        <v>0.76264761796387359</v>
      </c>
      <c r="K33" s="17">
        <f t="shared" si="14"/>
        <v>0.28052170258657289</v>
      </c>
      <c r="L33" s="17">
        <f t="shared" si="14"/>
        <v>3.8380683537841609</v>
      </c>
      <c r="M33" s="17">
        <f t="shared" si="14"/>
        <v>0.14510712986566518</v>
      </c>
      <c r="N33" s="17">
        <f t="shared" si="14"/>
        <v>2.9086318041402439</v>
      </c>
      <c r="O33" s="17">
        <f t="shared" si="14"/>
        <v>0.13154485692785353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3.2116412241338134E-2</v>
      </c>
      <c r="D15" s="17">
        <f t="shared" ref="D15:D24" si="1">(SUMIFS(MESKENOG2,KAYNAK,A15,SEBEP,B15,SÜRE,"Uzun",BİLDİRİM,"Bildirimsiz",İL,$B$10,İLÇE,$B$11)/VLOOKUP($B$11,ABONE2,4,FALSE))</f>
        <v>0.91167571835502426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3.2279593721876845E-2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2.9718143001464335E-2</v>
      </c>
      <c r="J15" s="17">
        <f t="shared" ref="J15:J24" si="7">(SUMIFS(TICARETHANEOG2,KAYNAK,A15,SEBEP,B15,SÜRE,"Uzun",BİLDİRİM,"Bildirimsiz",İL,$B$10,İLÇE,$B$11)/VLOOKUP($B$11,ABONE2,10,FALSE))</f>
        <v>0.64606187230912937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3.3130246828178118E-2</v>
      </c>
      <c r="L15" s="17">
        <f t="shared" ref="L15:L24" si="9">(SUMIFS(SANAYIAG2,KAYNAK,A15,SEBEP,B15,SÜRE,"Uzun",BİLDİRİM,"Bildirimsiz",İL,$B$10,İLÇE,$B$11)/VLOOKUP($B$11,ABONE2,12,FALSE))</f>
        <v>6.6449104555902888E-2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6.11753660990852E-2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3.2301828094845692E-2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4.2648736070222413E-3</v>
      </c>
      <c r="D17" s="17">
        <f t="shared" si="1"/>
        <v>0</v>
      </c>
      <c r="E17" s="17">
        <f t="shared" si="2"/>
        <v>4.2640823603323739E-3</v>
      </c>
      <c r="F17" s="17">
        <f t="shared" si="3"/>
        <v>4.7363624801614983E-2</v>
      </c>
      <c r="G17" s="17">
        <f t="shared" si="4"/>
        <v>0</v>
      </c>
      <c r="H17" s="17">
        <f t="shared" si="5"/>
        <v>4.4945991981114916E-2</v>
      </c>
      <c r="I17" s="17">
        <f t="shared" si="6"/>
        <v>3.5494875507260701E-2</v>
      </c>
      <c r="J17" s="17">
        <f t="shared" si="7"/>
        <v>0.66693328962355314</v>
      </c>
      <c r="K17" s="17">
        <f t="shared" si="8"/>
        <v>3.8990544119903936E-2</v>
      </c>
      <c r="L17" s="17">
        <f t="shared" si="9"/>
        <v>0.71764645967880136</v>
      </c>
      <c r="M17" s="17">
        <f t="shared" si="10"/>
        <v>11.776777912028322</v>
      </c>
      <c r="N17" s="17">
        <f t="shared" si="11"/>
        <v>1.5953553051033666</v>
      </c>
      <c r="O17" s="23">
        <f t="shared" si="12"/>
        <v>9.6389195825943002E-3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3.3108547530083602E-4</v>
      </c>
      <c r="D18" s="17">
        <f t="shared" si="1"/>
        <v>0</v>
      </c>
      <c r="E18" s="17">
        <f t="shared" si="2"/>
        <v>3.3102405020116519E-4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4.0489802388288634E-4</v>
      </c>
      <c r="J18" s="17">
        <f t="shared" si="7"/>
        <v>0.2896370371171012</v>
      </c>
      <c r="K18" s="17">
        <f t="shared" si="8"/>
        <v>2.0060988501120281E-3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5.475848423265316E-4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3.0696136775760594E-2</v>
      </c>
      <c r="D21" s="17">
        <f t="shared" si="1"/>
        <v>0</v>
      </c>
      <c r="E21" s="17">
        <f t="shared" si="2"/>
        <v>3.0690441831700461E-2</v>
      </c>
      <c r="F21" s="17">
        <f t="shared" si="3"/>
        <v>9.7209241859505371E-2</v>
      </c>
      <c r="G21" s="17">
        <f t="shared" si="4"/>
        <v>0</v>
      </c>
      <c r="H21" s="17">
        <f t="shared" si="5"/>
        <v>9.2247285198463341E-2</v>
      </c>
      <c r="I21" s="17">
        <f t="shared" si="6"/>
        <v>0.12504284792461967</v>
      </c>
      <c r="J21" s="17">
        <f t="shared" si="7"/>
        <v>0</v>
      </c>
      <c r="K21" s="17">
        <f t="shared" si="8"/>
        <v>0.12435060565846398</v>
      </c>
      <c r="L21" s="17">
        <f t="shared" si="9"/>
        <v>11.957926857178387</v>
      </c>
      <c r="M21" s="17">
        <f t="shared" si="10"/>
        <v>0</v>
      </c>
      <c r="N21" s="17">
        <f t="shared" si="11"/>
        <v>11.00888504311661</v>
      </c>
      <c r="O21" s="23">
        <f t="shared" si="12"/>
        <v>4.811310983488392E-2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1.1771744026922615E-3</v>
      </c>
      <c r="D22" s="17">
        <f t="shared" si="1"/>
        <v>0</v>
      </c>
      <c r="E22" s="17">
        <f t="shared" si="2"/>
        <v>1.1769560057512611E-3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1.8494330110857366E-3</v>
      </c>
      <c r="J22" s="17">
        <f t="shared" si="7"/>
        <v>0</v>
      </c>
      <c r="K22" s="17">
        <f t="shared" si="8"/>
        <v>1.839194475096306E-3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1.2587973543424628E-3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3.0152459745377553E-5</v>
      </c>
      <c r="D24" s="17">
        <f t="shared" si="1"/>
        <v>0</v>
      </c>
      <c r="E24" s="17">
        <f t="shared" si="2"/>
        <v>3.0146865667765124E-5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9.4225067889886421E-5</v>
      </c>
      <c r="J24" s="17">
        <f t="shared" si="7"/>
        <v>0</v>
      </c>
      <c r="K24" s="17">
        <f t="shared" si="8"/>
        <v>9.3703434101090368E-5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3.8300252085408865E-5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6.861583496185944E-2</v>
      </c>
      <c r="D25" s="17">
        <f t="shared" ref="D25:O25" si="13">SUM(D15:D24)</f>
        <v>0.91167571835502426</v>
      </c>
      <c r="E25" s="17">
        <f t="shared" si="13"/>
        <v>6.8772244835529878E-2</v>
      </c>
      <c r="F25" s="17">
        <f t="shared" si="13"/>
        <v>0.14457286666112035</v>
      </c>
      <c r="G25" s="17">
        <f t="shared" si="13"/>
        <v>0</v>
      </c>
      <c r="H25" s="17">
        <f t="shared" si="13"/>
        <v>0.13719327717957824</v>
      </c>
      <c r="I25" s="17">
        <f t="shared" si="13"/>
        <v>0.19260442253620319</v>
      </c>
      <c r="J25" s="17">
        <f t="shared" si="13"/>
        <v>1.6026321990497836</v>
      </c>
      <c r="K25" s="17">
        <f t="shared" si="13"/>
        <v>0.20041039336585545</v>
      </c>
      <c r="L25" s="17">
        <f t="shared" si="13"/>
        <v>12.742022421413091</v>
      </c>
      <c r="M25" s="17">
        <f t="shared" si="13"/>
        <v>11.776777912028322</v>
      </c>
      <c r="N25" s="17">
        <f t="shared" si="13"/>
        <v>12.665415714319062</v>
      </c>
      <c r="O25" s="17">
        <f t="shared" si="13"/>
        <v>9.1898539961078329E-2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2.115578271556743E-4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2.1151857759147227E-4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5.118343094377182E-2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5.0900077398853369E-2</v>
      </c>
      <c r="L29" s="17">
        <f>(SUMIFS(SANAYIAG2,KAYNAK,A29,SEBEP,B29,SÜRE,"Uzun",BİLDİRİM,"Bildirimli",İL,$B$10,İLÇE,$B$11)/VLOOKUP($B$11,ABONE2,12,FALSE))</f>
        <v>0.99921565231909115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0.91991282276995701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7.2235754534461594E-3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1.1614972575915362E-2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1.161281769174987E-2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7.4310049644897458E-2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7.3898666202996524E-2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1.9667908930729262E-2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1.1826530403071037E-2</v>
      </c>
      <c r="D33" s="17">
        <f t="shared" ref="D33:O33" si="14">SUM(D28:D32)</f>
        <v>0</v>
      </c>
      <c r="E33" s="17">
        <f t="shared" si="14"/>
        <v>1.1824336269341342E-2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0.12549348058866927</v>
      </c>
      <c r="J33" s="17">
        <f t="shared" si="14"/>
        <v>0</v>
      </c>
      <c r="K33" s="17">
        <f t="shared" si="14"/>
        <v>0.12479874360184989</v>
      </c>
      <c r="L33" s="17">
        <f t="shared" si="14"/>
        <v>0.99921565231909115</v>
      </c>
      <c r="M33" s="17">
        <f t="shared" si="14"/>
        <v>0</v>
      </c>
      <c r="N33" s="17">
        <f t="shared" si="14"/>
        <v>0.91991282276995701</v>
      </c>
      <c r="O33" s="17">
        <f t="shared" si="14"/>
        <v>2.6891484384175421E-2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1.1295089993100813E-2</v>
      </c>
      <c r="D17" s="17">
        <f t="shared" si="1"/>
        <v>0</v>
      </c>
      <c r="E17" s="17">
        <f t="shared" si="2"/>
        <v>1.1294851651036927E-2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4.3544375267654749E-2</v>
      </c>
      <c r="J17" s="17">
        <f t="shared" si="7"/>
        <v>5.6237344920288024</v>
      </c>
      <c r="K17" s="17">
        <f t="shared" si="8"/>
        <v>6.3848728839939042E-2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1.8515807620405621E-2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6.0085129954746911E-3</v>
      </c>
      <c r="D18" s="17">
        <f t="shared" si="1"/>
        <v>0</v>
      </c>
      <c r="E18" s="17">
        <f t="shared" si="2"/>
        <v>6.008386207517348E-3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9.1600363940323049E-3</v>
      </c>
      <c r="J18" s="17">
        <f t="shared" si="7"/>
        <v>0</v>
      </c>
      <c r="K18" s="17">
        <f t="shared" si="8"/>
        <v>9.1267062361366485E-3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6.4346858260051721E-3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3.1904948401892529E-2</v>
      </c>
      <c r="D21" s="17">
        <f t="shared" si="1"/>
        <v>0</v>
      </c>
      <c r="E21" s="17">
        <f t="shared" si="2"/>
        <v>3.1904275163232639E-2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7.5353317363094308E-2</v>
      </c>
      <c r="J21" s="17">
        <f t="shared" si="7"/>
        <v>0</v>
      </c>
      <c r="K21" s="17">
        <f t="shared" si="8"/>
        <v>7.5079133085037331E-2</v>
      </c>
      <c r="L21" s="17">
        <f t="shared" si="9"/>
        <v>0.30251101482661058</v>
      </c>
      <c r="M21" s="17">
        <f t="shared" si="10"/>
        <v>0</v>
      </c>
      <c r="N21" s="17">
        <f t="shared" si="11"/>
        <v>0.26372755138730153</v>
      </c>
      <c r="O21" s="23">
        <f t="shared" si="12"/>
        <v>3.7874163529433701E-2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5.5942540389108746E-4</v>
      </c>
      <c r="D22" s="17">
        <f t="shared" si="1"/>
        <v>0</v>
      </c>
      <c r="E22" s="17">
        <f t="shared" si="2"/>
        <v>5.5941359923920462E-4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1.5569768319146631E-4</v>
      </c>
      <c r="J22" s="17">
        <f t="shared" si="7"/>
        <v>0</v>
      </c>
      <c r="K22" s="17">
        <f t="shared" si="8"/>
        <v>1.5513115396150167E-4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5.0360318172462844E-4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5.0509648068720257E-5</v>
      </c>
      <c r="D24" s="17">
        <f t="shared" si="1"/>
        <v>0</v>
      </c>
      <c r="E24" s="17">
        <f t="shared" si="2"/>
        <v>5.0508582245094747E-5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6.592111956975625E-6</v>
      </c>
      <c r="J24" s="17">
        <f t="shared" si="7"/>
        <v>0</v>
      </c>
      <c r="K24" s="17">
        <f t="shared" si="8"/>
        <v>6.5681255749417089E-6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4.4446852448453786E-5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4.9818486442427846E-2</v>
      </c>
      <c r="D25" s="17">
        <f t="shared" ref="D25:O25" si="13">SUM(D15:D24)</f>
        <v>0</v>
      </c>
      <c r="E25" s="17">
        <f t="shared" si="13"/>
        <v>4.9817435203271213E-2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0.12822001881992978</v>
      </c>
      <c r="J25" s="17">
        <f t="shared" si="13"/>
        <v>5.6237344920288024</v>
      </c>
      <c r="K25" s="17">
        <f t="shared" si="13"/>
        <v>0.14821626744064947</v>
      </c>
      <c r="L25" s="17">
        <f t="shared" si="13"/>
        <v>0.30251101482661058</v>
      </c>
      <c r="M25" s="17">
        <f t="shared" si="13"/>
        <v>0</v>
      </c>
      <c r="N25" s="17">
        <f t="shared" si="13"/>
        <v>0.26372755138730153</v>
      </c>
      <c r="O25" s="17">
        <f t="shared" si="13"/>
        <v>6.337270701001757E-2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3.4378511111285096E-3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3.4377785677021482E-3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1.1230860169492774E-2</v>
      </c>
      <c r="J29" s="17">
        <f>(SUMIFS(TICARETHANEOG2,KAYNAK,A29,SEBEP,B29,SÜRE,"Uzun",BİLDİRİM,"Bildirimli",İL,$B$10,İLÇE,$B$11)/VLOOKUP($B$11,ABONE2,10,FALSE))</f>
        <v>1.394669662692108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1.6264708480084142E-2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5.199936079668596E-3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4.645375896038479E-2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4.6452778721644536E-2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6.5708957578043695E-2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6.5469865740738112E-2</v>
      </c>
      <c r="L31" s="17">
        <f>(SUMIFS(SANAYIAG2,KAYNAK,A31,SEBEP,B31,SÜRE,"Uzun",BİLDİRİM,"Bildirimli",İL,$B$10,İLÇE,$B$11)/VLOOKUP($B$11,ABONE2,12,FALSE))</f>
        <v>2.5284744584988008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2.2043110663835699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4.9439573360367077E-2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4.9891610071513298E-2</v>
      </c>
      <c r="D33" s="17">
        <f t="shared" ref="D33:O33" si="14">SUM(D28:D32)</f>
        <v>0</v>
      </c>
      <c r="E33" s="17">
        <f t="shared" si="14"/>
        <v>4.9890557289346688E-2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7.6939817747536471E-2</v>
      </c>
      <c r="J33" s="17">
        <f t="shared" si="14"/>
        <v>1.394669662692108</v>
      </c>
      <c r="K33" s="17">
        <f t="shared" si="14"/>
        <v>8.1734574220822254E-2</v>
      </c>
      <c r="L33" s="17">
        <f t="shared" si="14"/>
        <v>2.5284744584988008</v>
      </c>
      <c r="M33" s="17">
        <f t="shared" si="14"/>
        <v>0</v>
      </c>
      <c r="N33" s="17">
        <f t="shared" si="14"/>
        <v>2.2043110663835699</v>
      </c>
      <c r="O33" s="17">
        <f t="shared" si="14"/>
        <v>5.463950944003567E-2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6.9875536143069822E-2</v>
      </c>
      <c r="D17" s="17">
        <f t="shared" si="1"/>
        <v>4.5124292442143341</v>
      </c>
      <c r="E17" s="17">
        <f t="shared" si="2"/>
        <v>7.0473135511925258E-2</v>
      </c>
      <c r="F17" s="17">
        <f t="shared" si="3"/>
        <v>0.17785122887243304</v>
      </c>
      <c r="G17" s="17">
        <v>0</v>
      </c>
      <c r="H17" s="17">
        <f t="shared" si="4"/>
        <v>0.17785122887243304</v>
      </c>
      <c r="I17" s="17">
        <f t="shared" si="5"/>
        <v>0.15818109508815853</v>
      </c>
      <c r="J17" s="17">
        <f t="shared" si="6"/>
        <v>5.3821518362071004</v>
      </c>
      <c r="K17" s="17">
        <f t="shared" si="7"/>
        <v>0.20059795153314142</v>
      </c>
      <c r="L17" s="17">
        <f t="shared" si="8"/>
        <v>3.6446768816501676</v>
      </c>
      <c r="M17" s="17">
        <f t="shared" si="9"/>
        <v>0</v>
      </c>
      <c r="N17" s="17">
        <f t="shared" si="10"/>
        <v>3.239712783689038</v>
      </c>
      <c r="O17" s="23">
        <f t="shared" si="11"/>
        <v>8.9853312523471687E-2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8.1339447891822347E-2</v>
      </c>
      <c r="D18" s="17">
        <f t="shared" si="1"/>
        <v>0</v>
      </c>
      <c r="E18" s="17">
        <f t="shared" si="2"/>
        <v>8.1328506346504639E-2</v>
      </c>
      <c r="F18" s="17">
        <f t="shared" si="3"/>
        <v>0.11967177924297021</v>
      </c>
      <c r="G18" s="17">
        <v>0</v>
      </c>
      <c r="H18" s="17">
        <f t="shared" si="4"/>
        <v>0.11967177924297021</v>
      </c>
      <c r="I18" s="17">
        <f t="shared" si="5"/>
        <v>0.17473212959593959</v>
      </c>
      <c r="J18" s="17">
        <f t="shared" si="6"/>
        <v>17.002193112122271</v>
      </c>
      <c r="K18" s="17">
        <f t="shared" si="7"/>
        <v>0.31136535979593971</v>
      </c>
      <c r="L18" s="17">
        <f t="shared" si="8"/>
        <v>8.4662288840744839</v>
      </c>
      <c r="M18" s="17">
        <f t="shared" si="9"/>
        <v>0</v>
      </c>
      <c r="N18" s="17">
        <f t="shared" si="10"/>
        <v>7.5255367858439861</v>
      </c>
      <c r="O18" s="23">
        <f t="shared" si="11"/>
        <v>0.11459736405391337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8.8146450402994646E-3</v>
      </c>
      <c r="D21" s="17">
        <f t="shared" si="1"/>
        <v>0</v>
      </c>
      <c r="E21" s="17">
        <f t="shared" si="2"/>
        <v>8.8134593199550599E-3</v>
      </c>
      <c r="F21" s="17">
        <f t="shared" si="3"/>
        <v>1.0043700091327894E-5</v>
      </c>
      <c r="G21" s="17">
        <v>0</v>
      </c>
      <c r="H21" s="17">
        <f t="shared" si="4"/>
        <v>1.0043700091327894E-5</v>
      </c>
      <c r="I21" s="17">
        <f t="shared" si="5"/>
        <v>1.4737194562694844E-2</v>
      </c>
      <c r="J21" s="17">
        <f t="shared" si="6"/>
        <v>0</v>
      </c>
      <c r="K21" s="17">
        <f t="shared" si="7"/>
        <v>1.4617533581202878E-2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9.5072339976164742E-3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v>0</v>
      </c>
      <c r="H22" s="17">
        <f t="shared" si="4"/>
        <v>0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0.16002962907519164</v>
      </c>
      <c r="D25" s="17">
        <f t="shared" ref="D25:O25" si="12">SUM(D15:D24)</f>
        <v>4.5124292442143341</v>
      </c>
      <c r="E25" s="17">
        <f t="shared" si="12"/>
        <v>0.16061510117838496</v>
      </c>
      <c r="F25" s="17">
        <f t="shared" si="12"/>
        <v>0.29753305181549455</v>
      </c>
      <c r="G25" s="17">
        <f t="shared" si="12"/>
        <v>0</v>
      </c>
      <c r="H25" s="17">
        <f t="shared" si="12"/>
        <v>0.29753305181549455</v>
      </c>
      <c r="I25" s="17">
        <f t="shared" si="12"/>
        <v>0.34765041924679296</v>
      </c>
      <c r="J25" s="17">
        <f t="shared" si="12"/>
        <v>22.384344948329371</v>
      </c>
      <c r="K25" s="17">
        <f t="shared" si="12"/>
        <v>0.52658084491028401</v>
      </c>
      <c r="L25" s="17">
        <f t="shared" si="12"/>
        <v>12.110905765724652</v>
      </c>
      <c r="M25" s="17">
        <f t="shared" si="12"/>
        <v>0</v>
      </c>
      <c r="N25" s="17">
        <f t="shared" si="12"/>
        <v>10.765249569533024</v>
      </c>
      <c r="O25" s="17">
        <f t="shared" si="12"/>
        <v>0.21395791057500152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0.12009588379347404</v>
      </c>
      <c r="D29" s="17">
        <f>(SUMIFS(MESKENOG2,KAYNAK,A29,SEBEP,B29,SÜRE,"Uzun",BİLDİRİM,"Bildirimli",İL,$B$10,İLÇE,$B$11)/VLOOKUP($B$11,ABONE2,4,FALSE))</f>
        <v>0.52720279392277791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0.12015064662776639</v>
      </c>
      <c r="F29" s="17">
        <f>(SUMIFS(TARIMSALAG2,KAYNAK,A29,SEBEP,B29,SÜRE,"Uzun",BİLDİRİM,"Bildirimli",İL,$B$10,İLÇE,$B$11)/VLOOKUP($B$11,ABONE2,6,FALSE))</f>
        <v>3.8542084458734541E-2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3.8542084458734541E-2</v>
      </c>
      <c r="I29" s="17">
        <f>(SUMIFS(TICARETHANEAG2,KAYNAK,A29,SEBEP,B29,SÜRE,"Uzun",BİLDİRİM,"Bildirimli",İL,$B$10,İLÇE,$B$11)/VLOOKUP($B$11,ABONE2,9,FALSE))</f>
        <v>0.26755780450910349</v>
      </c>
      <c r="J29" s="17">
        <f>(SUMIFS(TICARETHANEOG2,KAYNAK,A29,SEBEP,B29,SÜRE,"Uzun",BİLDİRİM,"Bildirimli",İL,$B$10,İLÇE,$B$11)/VLOOKUP($B$11,ABONE2,10,FALSE))</f>
        <v>20.733443334089976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0.43373379812535839</v>
      </c>
      <c r="L29" s="17">
        <f>(SUMIFS(SANAYIAG2,KAYNAK,A29,SEBEP,B29,SÜRE,"Uzun",BİLDİRİM,"Bildirimli",İL,$B$10,İLÇE,$B$11)/VLOOKUP($B$11,ABONE2,12,FALSE))</f>
        <v>7.4985997918638789</v>
      </c>
      <c r="M29" s="17">
        <f>(SUMIFS(SANAYIOG2,KAYNAK,A29,SEBEP,B29,SÜRE,"Uzun",BİLDİRİM,"Bildirimli",İL,$B$10,İLÇE,$B$11)/VLOOKUP($B$11,ABONE2,13,FALSE))</f>
        <v>195.33528397301137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28.369342478658044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0.16889093171050154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6.3190015603072344E-2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6.3181515466456367E-2</v>
      </c>
      <c r="F31" s="17">
        <f>(SUMIFS(TARIMSALAG2,KAYNAK,A31,SEBEP,B31,SÜRE,"Uzun",BİLDİRİM,"Bildirimli",İL,$B$10,İLÇE,$B$11)/VLOOKUP($B$11,ABONE2,6,FALSE))</f>
        <v>2.2950587780313803E-4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2.2950587780313803E-4</v>
      </c>
      <c r="I31" s="17">
        <f>(SUMIFS(TICARETHANEAG2,KAYNAK,A31,SEBEP,B31,SÜRE,"Uzun",BİLDİRİM,"Bildirimli",İL,$B$10,İLÇE,$B$11)/VLOOKUP($B$11,ABONE2,9,FALSE))</f>
        <v>6.6840700352201521E-2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6.6297976716863133E-2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6.2974438134350316E-2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0.18328589939654638</v>
      </c>
      <c r="D33" s="17">
        <f t="shared" ref="D33:O33" si="13">SUM(D28:D32)</f>
        <v>0.52720279392277791</v>
      </c>
      <c r="E33" s="17">
        <f t="shared" si="13"/>
        <v>0.18333216209422276</v>
      </c>
      <c r="F33" s="17">
        <f t="shared" si="13"/>
        <v>3.8771590336537681E-2</v>
      </c>
      <c r="G33" s="17">
        <f t="shared" si="13"/>
        <v>0</v>
      </c>
      <c r="H33" s="17">
        <f t="shared" si="13"/>
        <v>3.8771590336537681E-2</v>
      </c>
      <c r="I33" s="17">
        <f t="shared" si="13"/>
        <v>0.33439850486130501</v>
      </c>
      <c r="J33" s="17">
        <f t="shared" si="13"/>
        <v>20.733443334089976</v>
      </c>
      <c r="K33" s="17">
        <f t="shared" si="13"/>
        <v>0.5000317748422215</v>
      </c>
      <c r="L33" s="17">
        <f t="shared" si="13"/>
        <v>7.4985997918638789</v>
      </c>
      <c r="M33" s="17">
        <f t="shared" si="13"/>
        <v>195.33528397301137</v>
      </c>
      <c r="N33" s="17">
        <f t="shared" si="13"/>
        <v>28.369342478658044</v>
      </c>
      <c r="O33" s="17">
        <f t="shared" si="13"/>
        <v>0.23186536984485184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2023-08-01T12:31:30Z</dcterms:modified>
</cp:coreProperties>
</file>